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drawings/drawing3.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book.xml" ContentType="application/vnd.openxmlformats-officedocument.spreadsheetml.sheet.main+xml"/>
  <Override PartName="/xl/worksheets/sheet7.xml" ContentType="application/vnd.openxmlformats-officedocument.spreadsheetml.worksheet+xml"/>
  <Override PartName="/xl/worksheets/sheet1.xml" ContentType="application/vnd.openxmlformats-officedocument.spreadsheetml.worksheet+xml"/>
  <Override PartName="/xl/drawings/drawing11.xml" ContentType="application/vnd.openxmlformats-officedocument.drawing+xml"/>
  <Override PartName="/xl/worksheets/sheet3.xml" ContentType="application/vnd.openxmlformats-officedocument.spreadsheetml.worksheet+xml"/>
  <Override PartName="/xl/worksheets/sheet2.xml" ContentType="application/vnd.openxmlformats-officedocument.spreadsheetml.worksheet+xml"/>
  <Override PartName="/xl/drawings/drawing9.xml" ContentType="application/vnd.openxmlformats-officedocument.drawing+xml"/>
  <Override PartName="/xl/drawings/drawing10.xml" ContentType="application/vnd.openxmlformats-officedocument.drawing+xml"/>
  <Override PartName="/xl/drawings/drawing8.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worksheets/sheet6.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harts/chart3.xml" ContentType="application/vnd.openxmlformats-officedocument.drawingml.chart+xml"/>
  <Override PartName="/xl/charts/chart2.xml" ContentType="application/vnd.openxmlformats-officedocument.drawingml.chart+xml"/>
  <Override PartName="/xl/drawings/drawing7.xml" ContentType="application/vnd.openxmlformats-officedocument.drawing+xml"/>
  <Override PartName="/xl/drawings/drawing6.xml" ContentType="application/vnd.openxmlformats-officedocument.drawing+xml"/>
  <Override PartName="/xl/worksheets/sheet4.xml" ContentType="application/vnd.openxmlformats-officedocument.spreadsheetml.worksheet+xml"/>
  <Override PartName="/xl/calcChain.xml" ContentType="application/vnd.openxmlformats-officedocument.spreadsheetml.calcChain+xml"/>
  <Override PartName="/xl/externalLinks/externalLink1.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M:\Energy Information\Projects\Website\2020\Q1\"/>
    </mc:Choice>
  </mc:AlternateContent>
  <bookViews>
    <workbookView xWindow="1185" yWindow="375" windowWidth="26205" windowHeight="10710" tabRatio="785"/>
  </bookViews>
  <sheets>
    <sheet name="Contents" sheetId="12" r:id="rId1"/>
    <sheet name="Revisions" sheetId="19" r:id="rId2"/>
    <sheet name="Charts" sheetId="18" r:id="rId3"/>
    <sheet name="Annual_PJ" sheetId="14" r:id="rId4"/>
    <sheet name="Quarterly_PJ" sheetId="15" r:id="rId5"/>
    <sheet name="Annual_kt" sheetId="7" r:id="rId6"/>
    <sheet name="Quarterly_kt" sheetId="5" r:id="rId7"/>
    <sheet name="Annual_mmbbls" sheetId="16" r:id="rId8"/>
    <sheet name="Quarterly_mmbbls" sheetId="17" r:id="rId9"/>
    <sheet name="Fuel_Properties" sheetId="6" r:id="rId10"/>
  </sheets>
  <externalReferences>
    <externalReference r:id="rId11"/>
  </externalReferences>
  <definedNames>
    <definedName name="Dec_83">OFFSET([1]Charts!$L$21,0,0,COUNTA([1]Charts!$L$21:$L$183),1)</definedName>
  </definedNames>
  <calcPr calcId="162913"/>
</workbook>
</file>

<file path=xl/calcChain.xml><?xml version="1.0" encoding="utf-8"?>
<calcChain xmlns="http://schemas.openxmlformats.org/spreadsheetml/2006/main">
  <c r="AV153" i="16" l="1"/>
  <c r="AV129" i="16"/>
  <c r="AV93" i="16"/>
  <c r="AV79" i="16"/>
  <c r="AV64" i="16"/>
  <c r="AV153" i="7"/>
  <c r="AV184" i="14"/>
  <c r="AV169" i="14"/>
  <c r="AV161" i="14"/>
  <c r="AV153" i="14"/>
  <c r="AV145" i="14"/>
  <c r="AV136" i="14"/>
  <c r="AV134" i="14"/>
  <c r="AV93" i="14" l="1"/>
  <c r="AV79" i="14"/>
  <c r="AV64" i="14"/>
  <c r="GE15" i="15" l="1"/>
  <c r="GE151" i="15"/>
  <c r="GE167" i="15"/>
  <c r="GE168" i="15"/>
  <c r="GE169" i="15"/>
  <c r="GE15" i="17"/>
  <c r="GE151" i="17"/>
  <c r="GE168" i="17"/>
  <c r="GE169" i="17"/>
  <c r="GE169" i="5"/>
  <c r="GE168" i="5"/>
  <c r="GE167" i="5"/>
  <c r="GE151" i="5"/>
  <c r="GE15" i="5"/>
  <c r="GE81" i="5" l="1"/>
  <c r="GE12" i="15"/>
  <c r="GE137" i="17"/>
  <c r="GE136" i="17" s="1"/>
  <c r="GE50" i="17"/>
  <c r="GE21" i="15"/>
  <c r="GE113" i="15"/>
  <c r="GE112" i="15" s="1"/>
  <c r="GE99" i="15"/>
  <c r="GE41" i="15"/>
  <c r="GE162" i="15"/>
  <c r="GE26" i="15"/>
  <c r="GE56" i="17"/>
  <c r="GE12" i="17"/>
  <c r="GE137" i="15"/>
  <c r="GE136" i="15" s="1"/>
  <c r="GE50" i="15"/>
  <c r="GE121" i="17"/>
  <c r="GE120" i="17" s="1"/>
  <c r="GE88" i="17"/>
  <c r="GE76" i="17"/>
  <c r="GE121" i="15"/>
  <c r="GE120" i="15" s="1"/>
  <c r="GE81" i="15"/>
  <c r="GE70" i="15"/>
  <c r="GE146" i="17"/>
  <c r="GE145" i="17" s="1"/>
  <c r="GE99" i="17"/>
  <c r="GE161" i="15"/>
  <c r="GE146" i="15"/>
  <c r="GE145" i="15" s="1"/>
  <c r="GE94" i="15"/>
  <c r="GE56" i="15"/>
  <c r="GE35" i="15"/>
  <c r="GE164" i="15"/>
  <c r="GE129" i="17"/>
  <c r="GE128" i="17" s="1"/>
  <c r="GE163" i="17"/>
  <c r="GE129" i="15"/>
  <c r="GE128" i="15" s="1"/>
  <c r="GE163" i="15"/>
  <c r="GE26" i="17"/>
  <c r="GE154" i="15"/>
  <c r="GE153" i="15" s="1"/>
  <c r="GE165" i="15"/>
  <c r="GE88" i="15"/>
  <c r="GE76" i="15"/>
  <c r="GE64" i="15"/>
  <c r="GE154" i="17"/>
  <c r="GE166" i="17" s="1"/>
  <c r="GE81" i="17"/>
  <c r="GE70" i="17"/>
  <c r="GE164" i="17"/>
  <c r="GE161" i="17"/>
  <c r="GE94" i="17"/>
  <c r="GE35" i="17"/>
  <c r="GE165" i="17"/>
  <c r="GE162" i="17"/>
  <c r="GE64" i="17"/>
  <c r="GE167" i="17"/>
  <c r="GE41" i="17"/>
  <c r="GE21" i="17"/>
  <c r="GE113" i="17"/>
  <c r="GE162" i="5"/>
  <c r="GE99" i="5"/>
  <c r="GE129" i="5"/>
  <c r="GE128" i="5" s="1"/>
  <c r="GE56" i="5"/>
  <c r="GE121" i="5"/>
  <c r="GE120" i="5" s="1"/>
  <c r="GE165" i="5"/>
  <c r="GE12" i="5"/>
  <c r="GE64" i="5"/>
  <c r="GE163" i="5"/>
  <c r="GE26" i="5"/>
  <c r="GE76" i="5"/>
  <c r="GE88" i="5"/>
  <c r="GE50" i="5"/>
  <c r="GE21" i="5"/>
  <c r="GE41" i="5"/>
  <c r="GE94" i="5"/>
  <c r="GE70" i="5"/>
  <c r="GE137" i="5"/>
  <c r="GE136" i="5" s="1"/>
  <c r="GE161" i="5"/>
  <c r="GE35" i="5"/>
  <c r="GE164" i="5"/>
  <c r="GE146" i="5"/>
  <c r="GE145" i="5" s="1"/>
  <c r="GE154" i="5"/>
  <c r="GE113" i="5"/>
  <c r="GD169" i="17"/>
  <c r="GD168" i="17"/>
  <c r="GD167" i="17"/>
  <c r="GD151" i="17"/>
  <c r="GD15" i="17"/>
  <c r="GD169" i="15"/>
  <c r="GD168" i="15"/>
  <c r="GD167" i="15"/>
  <c r="GD151" i="15"/>
  <c r="GD15" i="15"/>
  <c r="GD169" i="5"/>
  <c r="GD168" i="5"/>
  <c r="GD167" i="5"/>
  <c r="GD151" i="5"/>
  <c r="GD15" i="5"/>
  <c r="GE93" i="17" l="1"/>
  <c r="GE92" i="17" s="1"/>
  <c r="GE93" i="15"/>
  <c r="GE92" i="15" s="1"/>
  <c r="GE17" i="17"/>
  <c r="GE166" i="15"/>
  <c r="GE31" i="15"/>
  <c r="GE153" i="17"/>
  <c r="GE144" i="17" s="1"/>
  <c r="GE46" i="17"/>
  <c r="GE61" i="15"/>
  <c r="GE17" i="15"/>
  <c r="GE46" i="5"/>
  <c r="GE31" i="17"/>
  <c r="GE46" i="15"/>
  <c r="GE75" i="15"/>
  <c r="GE61" i="17"/>
  <c r="GE144" i="15"/>
  <c r="GE111" i="15" s="1"/>
  <c r="GE159" i="15" s="1"/>
  <c r="GE75" i="17"/>
  <c r="GE93" i="5"/>
  <c r="GE92" i="5" s="1"/>
  <c r="GE160" i="15"/>
  <c r="GE17" i="5"/>
  <c r="GE160" i="17"/>
  <c r="GE112" i="17"/>
  <c r="GE61" i="5"/>
  <c r="GE31" i="5"/>
  <c r="GE75" i="5"/>
  <c r="GE166" i="5"/>
  <c r="GE153" i="5"/>
  <c r="GE144" i="5" s="1"/>
  <c r="GE160" i="5"/>
  <c r="GE112" i="5"/>
  <c r="GD50" i="15"/>
  <c r="GD21" i="15"/>
  <c r="GD88" i="15"/>
  <c r="GD70" i="5"/>
  <c r="GD94" i="17"/>
  <c r="GD113" i="17"/>
  <c r="GD112" i="17" s="1"/>
  <c r="AV13" i="7"/>
  <c r="GD56" i="15"/>
  <c r="GD94" i="15"/>
  <c r="GD137" i="15"/>
  <c r="GD136" i="15" s="1"/>
  <c r="GD129" i="15"/>
  <c r="GD128" i="15" s="1"/>
  <c r="GD21" i="17"/>
  <c r="GD76" i="17"/>
  <c r="GD121" i="17"/>
  <c r="GD120" i="17" s="1"/>
  <c r="GD26" i="15"/>
  <c r="GD146" i="15"/>
  <c r="GD145" i="15" s="1"/>
  <c r="GD41" i="17"/>
  <c r="GD35" i="15"/>
  <c r="GD64" i="15"/>
  <c r="GD76" i="15"/>
  <c r="GD81" i="15"/>
  <c r="GD164" i="15"/>
  <c r="GD12" i="17"/>
  <c r="GD50" i="17"/>
  <c r="GD129" i="17"/>
  <c r="GD128" i="17" s="1"/>
  <c r="AV13" i="14"/>
  <c r="AV32" i="14"/>
  <c r="GD70" i="15"/>
  <c r="GD99" i="15"/>
  <c r="GD163" i="15"/>
  <c r="GD64" i="17"/>
  <c r="GD70" i="17"/>
  <c r="GD163" i="17"/>
  <c r="GD12" i="15"/>
  <c r="GD161" i="15"/>
  <c r="GD165" i="15"/>
  <c r="GD35" i="17"/>
  <c r="GD99" i="17"/>
  <c r="GD164" i="17"/>
  <c r="GD137" i="17"/>
  <c r="GD136" i="17" s="1"/>
  <c r="AV13" i="16"/>
  <c r="GD121" i="5"/>
  <c r="GD120" i="5" s="1"/>
  <c r="GD162" i="15"/>
  <c r="GD56" i="17"/>
  <c r="GD88" i="17"/>
  <c r="GD161" i="17"/>
  <c r="GD165" i="17"/>
  <c r="GD146" i="17"/>
  <c r="GD145" i="17" s="1"/>
  <c r="AV32" i="16"/>
  <c r="AV32" i="7"/>
  <c r="GD137" i="5"/>
  <c r="GD136" i="5" s="1"/>
  <c r="GD121" i="15"/>
  <c r="GD120" i="15" s="1"/>
  <c r="GD26" i="17"/>
  <c r="GD81" i="17"/>
  <c r="GD161" i="5"/>
  <c r="GD165" i="5"/>
  <c r="GD41" i="15"/>
  <c r="GD113" i="15"/>
  <c r="GD154" i="15"/>
  <c r="GD162" i="17"/>
  <c r="GD154" i="17"/>
  <c r="GD88" i="5"/>
  <c r="GD26" i="5"/>
  <c r="GD41" i="5"/>
  <c r="GD56" i="5"/>
  <c r="GD76" i="5"/>
  <c r="GD129" i="5"/>
  <c r="GD128" i="5" s="1"/>
  <c r="GD50" i="5"/>
  <c r="GD64" i="5"/>
  <c r="GD99" i="5"/>
  <c r="GD162" i="5"/>
  <c r="GD146" i="5"/>
  <c r="GD145" i="5" s="1"/>
  <c r="GD35" i="5"/>
  <c r="GD81" i="5"/>
  <c r="GD94" i="5"/>
  <c r="GD163" i="5"/>
  <c r="GD12" i="5"/>
  <c r="GD21" i="5"/>
  <c r="GD164" i="5"/>
  <c r="GD113" i="5"/>
  <c r="GD154" i="5"/>
  <c r="B4" i="18"/>
  <c r="A3" i="18"/>
  <c r="GE111" i="17" l="1"/>
  <c r="GE159" i="17" s="1"/>
  <c r="GE11" i="15"/>
  <c r="GE11" i="17"/>
  <c r="GE11" i="5"/>
  <c r="GE111" i="5"/>
  <c r="GE159" i="5" s="1"/>
  <c r="GD17" i="15"/>
  <c r="GD75" i="17"/>
  <c r="GD93" i="17"/>
  <c r="GD92" i="17" s="1"/>
  <c r="GD46" i="15"/>
  <c r="GD46" i="5"/>
  <c r="GD31" i="17"/>
  <c r="GD93" i="15"/>
  <c r="GD92" i="15" s="1"/>
  <c r="GD61" i="15"/>
  <c r="AV12" i="7"/>
  <c r="AV12" i="14"/>
  <c r="GD61" i="17"/>
  <c r="AV12" i="16"/>
  <c r="GD46" i="17"/>
  <c r="GD61" i="5"/>
  <c r="GD17" i="17"/>
  <c r="GD31" i="5"/>
  <c r="GD160" i="17"/>
  <c r="GD75" i="15"/>
  <c r="GD31" i="15"/>
  <c r="GD17" i="5"/>
  <c r="GD75" i="5"/>
  <c r="GD166" i="17"/>
  <c r="GD153" i="17"/>
  <c r="GD144" i="17" s="1"/>
  <c r="GD111" i="17" s="1"/>
  <c r="GD159" i="17" s="1"/>
  <c r="GD166" i="15"/>
  <c r="GD153" i="15"/>
  <c r="GD144" i="15" s="1"/>
  <c r="GD112" i="15"/>
  <c r="GD160" i="15"/>
  <c r="GD93" i="5"/>
  <c r="GD92" i="5" s="1"/>
  <c r="GD166" i="5"/>
  <c r="GD153" i="5"/>
  <c r="GD144" i="5" s="1"/>
  <c r="GD112" i="5"/>
  <c r="GD160" i="5"/>
  <c r="GD11" i="17" l="1"/>
  <c r="GD11" i="15"/>
  <c r="GD11" i="5"/>
  <c r="GD111" i="15"/>
  <c r="GD159" i="15" s="1"/>
  <c r="GD111" i="5"/>
  <c r="GD159" i="5" s="1"/>
  <c r="AV133" i="14"/>
  <c r="GC15" i="17" l="1"/>
  <c r="GC151" i="17"/>
  <c r="GC167" i="17"/>
  <c r="GC168" i="17"/>
  <c r="GC169" i="17"/>
  <c r="GC15" i="15"/>
  <c r="GC151" i="15"/>
  <c r="GC167" i="15"/>
  <c r="GC169" i="15"/>
  <c r="GC64" i="15" l="1"/>
  <c r="GC50" i="15"/>
  <c r="GC113" i="17"/>
  <c r="GC112" i="17" s="1"/>
  <c r="GC81" i="15"/>
  <c r="GC99" i="15"/>
  <c r="GC94" i="15"/>
  <c r="GC70" i="15"/>
  <c r="GC26" i="15"/>
  <c r="GC21" i="15"/>
  <c r="GC76" i="15"/>
  <c r="GC137" i="15"/>
  <c r="GC136" i="15" s="1"/>
  <c r="GC41" i="17"/>
  <c r="GC35" i="15"/>
  <c r="GC12" i="15"/>
  <c r="GC146" i="17"/>
  <c r="GC145" i="17" s="1"/>
  <c r="GC121" i="17"/>
  <c r="GC120" i="17" s="1"/>
  <c r="GC99" i="17"/>
  <c r="GC94" i="17"/>
  <c r="GC26" i="17"/>
  <c r="GC56" i="15"/>
  <c r="GC146" i="15"/>
  <c r="GC145" i="15" s="1"/>
  <c r="GC50" i="17"/>
  <c r="GC35" i="17"/>
  <c r="GC165" i="17"/>
  <c r="GC165" i="15"/>
  <c r="GC163" i="15"/>
  <c r="GC81" i="17"/>
  <c r="GC76" i="17"/>
  <c r="GC163" i="17"/>
  <c r="GC70" i="17"/>
  <c r="GC154" i="15"/>
  <c r="GC153" i="15" s="1"/>
  <c r="GC113" i="15"/>
  <c r="GC112" i="15" s="1"/>
  <c r="GC164" i="15"/>
  <c r="GC41" i="15"/>
  <c r="GC161" i="15"/>
  <c r="GC129" i="15"/>
  <c r="GC128" i="15" s="1"/>
  <c r="GC162" i="15"/>
  <c r="GC88" i="15"/>
  <c r="GC161" i="17"/>
  <c r="GC162" i="17"/>
  <c r="GC56" i="17"/>
  <c r="GC21" i="17"/>
  <c r="GC129" i="17"/>
  <c r="GC128" i="17" s="1"/>
  <c r="GC164" i="17"/>
  <c r="GC88" i="17"/>
  <c r="GC64" i="17"/>
  <c r="GC12" i="17"/>
  <c r="GC121" i="15"/>
  <c r="GC120" i="15" s="1"/>
  <c r="GC154" i="17"/>
  <c r="GC137" i="17"/>
  <c r="GC136" i="17" s="1"/>
  <c r="GC168" i="15"/>
  <c r="GC61" i="15" l="1"/>
  <c r="GC46" i="15"/>
  <c r="GC17" i="17"/>
  <c r="GC75" i="15"/>
  <c r="GC17" i="15"/>
  <c r="GC31" i="17"/>
  <c r="GC93" i="15"/>
  <c r="GC92" i="15" s="1"/>
  <c r="GC31" i="15"/>
  <c r="GC75" i="17"/>
  <c r="GC93" i="17"/>
  <c r="GC92" i="17" s="1"/>
  <c r="GC61" i="17"/>
  <c r="GC46" i="17"/>
  <c r="GC160" i="15"/>
  <c r="GC166" i="15"/>
  <c r="GC160" i="17"/>
  <c r="GC144" i="15"/>
  <c r="GC111" i="15" s="1"/>
  <c r="GC159" i="15" s="1"/>
  <c r="GC153" i="17"/>
  <c r="GC144" i="17" s="1"/>
  <c r="GC111" i="17" s="1"/>
  <c r="GC159" i="17" s="1"/>
  <c r="GC166" i="17"/>
  <c r="C46" i="14"/>
  <c r="D46" i="14"/>
  <c r="E46" i="14"/>
  <c r="F46" i="14"/>
  <c r="G46" i="14"/>
  <c r="H46" i="14"/>
  <c r="I46" i="14"/>
  <c r="J46" i="14"/>
  <c r="K46" i="14"/>
  <c r="L46" i="14"/>
  <c r="M46" i="14"/>
  <c r="N46" i="14"/>
  <c r="O46" i="14"/>
  <c r="P46" i="14"/>
  <c r="Q46" i="14"/>
  <c r="R46" i="14"/>
  <c r="S46" i="14"/>
  <c r="T46" i="14"/>
  <c r="U46" i="14"/>
  <c r="V46" i="14"/>
  <c r="W46" i="14"/>
  <c r="X46" i="14"/>
  <c r="Y46" i="14"/>
  <c r="Z46" i="14"/>
  <c r="AA46" i="14"/>
  <c r="AB46" i="14"/>
  <c r="AC46" i="14"/>
  <c r="C64" i="14"/>
  <c r="D64" i="14"/>
  <c r="E64" i="14"/>
  <c r="F64" i="14"/>
  <c r="G64" i="14"/>
  <c r="H64" i="14"/>
  <c r="I64" i="14"/>
  <c r="J64" i="14"/>
  <c r="K64" i="14"/>
  <c r="L64" i="14"/>
  <c r="M64" i="14"/>
  <c r="N64" i="14"/>
  <c r="O64" i="14"/>
  <c r="P64" i="14"/>
  <c r="Q64" i="14"/>
  <c r="R64" i="14"/>
  <c r="S64" i="14"/>
  <c r="T64" i="14"/>
  <c r="U64" i="14"/>
  <c r="V64" i="14"/>
  <c r="W64" i="14"/>
  <c r="X64" i="14"/>
  <c r="Y64" i="14"/>
  <c r="Z64" i="14"/>
  <c r="AA64" i="14"/>
  <c r="AB64" i="14"/>
  <c r="AC64" i="14"/>
  <c r="AD64" i="14"/>
  <c r="AE64" i="14"/>
  <c r="AF64" i="14"/>
  <c r="AG64" i="14"/>
  <c r="AH64" i="14"/>
  <c r="AI64" i="14"/>
  <c r="AJ64" i="14"/>
  <c r="AK64" i="14"/>
  <c r="AL64" i="14"/>
  <c r="AM64" i="14"/>
  <c r="AN64" i="14"/>
  <c r="AO64" i="14"/>
  <c r="AP64" i="14"/>
  <c r="AQ64" i="14"/>
  <c r="AR64" i="14"/>
  <c r="AS64" i="14"/>
  <c r="AT64" i="14"/>
  <c r="C79" i="14"/>
  <c r="D79" i="14"/>
  <c r="E79" i="14"/>
  <c r="F79" i="14"/>
  <c r="G79" i="14"/>
  <c r="H79" i="14"/>
  <c r="I79" i="14"/>
  <c r="J79" i="14"/>
  <c r="K79" i="14"/>
  <c r="L79" i="14"/>
  <c r="M79" i="14"/>
  <c r="N79" i="14"/>
  <c r="O79" i="14"/>
  <c r="P79" i="14"/>
  <c r="Q79" i="14"/>
  <c r="R79" i="14"/>
  <c r="S79" i="14"/>
  <c r="T79" i="14"/>
  <c r="U79" i="14"/>
  <c r="V79" i="14"/>
  <c r="W79" i="14"/>
  <c r="X79" i="14"/>
  <c r="Y79" i="14"/>
  <c r="Z79" i="14"/>
  <c r="AA79" i="14"/>
  <c r="AB79" i="14"/>
  <c r="AC79" i="14"/>
  <c r="AD79" i="14"/>
  <c r="AE79" i="14"/>
  <c r="AF79" i="14"/>
  <c r="AG79" i="14"/>
  <c r="AH79" i="14"/>
  <c r="AI79" i="14"/>
  <c r="AJ79" i="14"/>
  <c r="AK79" i="14"/>
  <c r="AL79" i="14"/>
  <c r="AM79" i="14"/>
  <c r="AN79" i="14"/>
  <c r="AO79" i="14"/>
  <c r="AP79" i="14"/>
  <c r="AQ79" i="14"/>
  <c r="AR79" i="14"/>
  <c r="AS79" i="14"/>
  <c r="AT79" i="14"/>
  <c r="C89" i="14"/>
  <c r="D89" i="14"/>
  <c r="E89" i="14"/>
  <c r="C93" i="14"/>
  <c r="D93" i="14"/>
  <c r="E93" i="14"/>
  <c r="F93" i="14"/>
  <c r="G93" i="14"/>
  <c r="H93" i="14"/>
  <c r="I93" i="14"/>
  <c r="J93" i="14"/>
  <c r="K93" i="14"/>
  <c r="L93" i="14"/>
  <c r="M93" i="14"/>
  <c r="N93" i="14"/>
  <c r="O93" i="14"/>
  <c r="P93" i="14"/>
  <c r="Q93" i="14"/>
  <c r="R93" i="14"/>
  <c r="S93" i="14"/>
  <c r="T93" i="14"/>
  <c r="U93" i="14"/>
  <c r="V93" i="14"/>
  <c r="W93" i="14"/>
  <c r="X93" i="14"/>
  <c r="Y93" i="14"/>
  <c r="Z93" i="14"/>
  <c r="AA93" i="14"/>
  <c r="AB93" i="14"/>
  <c r="AC93" i="14"/>
  <c r="AD93" i="14"/>
  <c r="AE93" i="14"/>
  <c r="AF93" i="14"/>
  <c r="AG93" i="14"/>
  <c r="AH93" i="14"/>
  <c r="AI93" i="14"/>
  <c r="AJ93" i="14"/>
  <c r="AK93" i="14"/>
  <c r="AL93" i="14"/>
  <c r="AM93" i="14"/>
  <c r="AN93" i="14"/>
  <c r="AO93" i="14"/>
  <c r="AP93" i="14"/>
  <c r="AQ93" i="14"/>
  <c r="AR93" i="14"/>
  <c r="AS93" i="14"/>
  <c r="AT93" i="14"/>
  <c r="C108" i="14"/>
  <c r="D108" i="14"/>
  <c r="E108" i="14"/>
  <c r="F108" i="14"/>
  <c r="G108" i="14"/>
  <c r="H108" i="14"/>
  <c r="I108" i="14"/>
  <c r="C109" i="14"/>
  <c r="D109" i="14"/>
  <c r="E109" i="14"/>
  <c r="F109" i="14"/>
  <c r="G109" i="14"/>
  <c r="H109" i="14"/>
  <c r="I109" i="14"/>
  <c r="C110" i="14"/>
  <c r="D110" i="14"/>
  <c r="E110" i="14"/>
  <c r="F110" i="14"/>
  <c r="G110" i="14"/>
  <c r="H110" i="14"/>
  <c r="I110" i="14"/>
  <c r="C121" i="14"/>
  <c r="D121" i="14"/>
  <c r="E121" i="14"/>
  <c r="F121" i="14"/>
  <c r="G121" i="14"/>
  <c r="H121" i="14"/>
  <c r="I121" i="14"/>
  <c r="J121" i="14"/>
  <c r="K121" i="14"/>
  <c r="L121" i="14"/>
  <c r="M121" i="14"/>
  <c r="C122" i="14"/>
  <c r="D122" i="14"/>
  <c r="E122" i="14"/>
  <c r="F122" i="14"/>
  <c r="G122" i="14"/>
  <c r="H122" i="14"/>
  <c r="I122" i="14"/>
  <c r="J122" i="14"/>
  <c r="K122" i="14"/>
  <c r="L122" i="14"/>
  <c r="M122" i="14"/>
  <c r="C140" i="14"/>
  <c r="D140" i="14"/>
  <c r="D139" i="14" s="1"/>
  <c r="E140" i="14"/>
  <c r="F140" i="14"/>
  <c r="G140" i="14"/>
  <c r="H140" i="14"/>
  <c r="I140" i="14"/>
  <c r="C141" i="14"/>
  <c r="D141" i="14"/>
  <c r="E141" i="14"/>
  <c r="F141" i="14"/>
  <c r="G141" i="14"/>
  <c r="H141" i="14"/>
  <c r="I141" i="14"/>
  <c r="C142" i="14"/>
  <c r="D142" i="14"/>
  <c r="E142" i="14"/>
  <c r="F142" i="14"/>
  <c r="G142" i="14"/>
  <c r="H142" i="14"/>
  <c r="I142" i="14"/>
  <c r="C143" i="14"/>
  <c r="D143" i="14"/>
  <c r="E143" i="14"/>
  <c r="E190" i="14" s="1"/>
  <c r="F143" i="14"/>
  <c r="G143" i="14"/>
  <c r="H143" i="14"/>
  <c r="I143" i="14"/>
  <c r="C144" i="14"/>
  <c r="D144" i="14"/>
  <c r="E144" i="14"/>
  <c r="F144" i="14"/>
  <c r="G144" i="14"/>
  <c r="H144" i="14"/>
  <c r="I144" i="14"/>
  <c r="C148" i="14"/>
  <c r="D148" i="14"/>
  <c r="E148" i="14"/>
  <c r="E147" i="14" s="1"/>
  <c r="F148" i="14"/>
  <c r="G148" i="14"/>
  <c r="H148" i="14"/>
  <c r="I148" i="14"/>
  <c r="I147" i="14" s="1"/>
  <c r="C149" i="14"/>
  <c r="D149" i="14"/>
  <c r="E149" i="14"/>
  <c r="F149" i="14"/>
  <c r="G149" i="14"/>
  <c r="H149" i="14"/>
  <c r="I149" i="14"/>
  <c r="C150" i="14"/>
  <c r="D150" i="14"/>
  <c r="E150" i="14"/>
  <c r="F150" i="14"/>
  <c r="G150" i="14"/>
  <c r="H150" i="14"/>
  <c r="H189" i="14" s="1"/>
  <c r="I150" i="14"/>
  <c r="C151" i="14"/>
  <c r="D151" i="14"/>
  <c r="E151" i="14"/>
  <c r="F151" i="14"/>
  <c r="G151" i="14"/>
  <c r="H151" i="14"/>
  <c r="I151" i="14"/>
  <c r="C152" i="14"/>
  <c r="D152" i="14"/>
  <c r="E152" i="14"/>
  <c r="F152" i="14"/>
  <c r="G152" i="14"/>
  <c r="H152" i="14"/>
  <c r="I152" i="14"/>
  <c r="C156" i="14"/>
  <c r="D156" i="14"/>
  <c r="E156" i="14"/>
  <c r="F156" i="14"/>
  <c r="F155" i="14" s="1"/>
  <c r="G156" i="14"/>
  <c r="H156" i="14"/>
  <c r="I156" i="14"/>
  <c r="C157" i="14"/>
  <c r="D157" i="14"/>
  <c r="E157" i="14"/>
  <c r="F157" i="14"/>
  <c r="G157" i="14"/>
  <c r="H157" i="14"/>
  <c r="I157" i="14"/>
  <c r="C158" i="14"/>
  <c r="D158" i="14"/>
  <c r="E158" i="14"/>
  <c r="F158" i="14"/>
  <c r="G158" i="14"/>
  <c r="H158" i="14"/>
  <c r="I158" i="14"/>
  <c r="C159" i="14"/>
  <c r="D159" i="14"/>
  <c r="E159" i="14"/>
  <c r="F159" i="14"/>
  <c r="G159" i="14"/>
  <c r="H159" i="14"/>
  <c r="I159" i="14"/>
  <c r="C160" i="14"/>
  <c r="D160" i="14"/>
  <c r="E160" i="14"/>
  <c r="F160" i="14"/>
  <c r="G160" i="14"/>
  <c r="H160" i="14"/>
  <c r="I160" i="14"/>
  <c r="C164" i="14"/>
  <c r="D164" i="14"/>
  <c r="E164" i="14"/>
  <c r="F164" i="14"/>
  <c r="G164" i="14"/>
  <c r="H164" i="14"/>
  <c r="I164" i="14"/>
  <c r="C165" i="14"/>
  <c r="D165" i="14"/>
  <c r="E165" i="14"/>
  <c r="F165" i="14"/>
  <c r="G165" i="14"/>
  <c r="H165" i="14"/>
  <c r="I165" i="14"/>
  <c r="C166" i="14"/>
  <c r="D166" i="14"/>
  <c r="E166" i="14"/>
  <c r="F166" i="14"/>
  <c r="G166" i="14"/>
  <c r="H166" i="14"/>
  <c r="I166" i="14"/>
  <c r="C167" i="14"/>
  <c r="D167" i="14"/>
  <c r="E167" i="14"/>
  <c r="F167" i="14"/>
  <c r="G167" i="14"/>
  <c r="H167" i="14"/>
  <c r="I167" i="14"/>
  <c r="C168" i="14"/>
  <c r="D168" i="14"/>
  <c r="E168" i="14"/>
  <c r="F168" i="14"/>
  <c r="G168" i="14"/>
  <c r="G191" i="14" s="1"/>
  <c r="H168" i="14"/>
  <c r="I168" i="14"/>
  <c r="C173" i="14"/>
  <c r="D173" i="14"/>
  <c r="D172" i="14" s="1"/>
  <c r="E173" i="14"/>
  <c r="F173" i="14"/>
  <c r="G173" i="14"/>
  <c r="H173" i="14"/>
  <c r="H172" i="14" s="1"/>
  <c r="I173" i="14"/>
  <c r="C174" i="14"/>
  <c r="D174" i="14"/>
  <c r="E174" i="14"/>
  <c r="F174" i="14"/>
  <c r="G174" i="14"/>
  <c r="H174" i="14"/>
  <c r="I174" i="14"/>
  <c r="I172" i="14" s="1"/>
  <c r="C175" i="14"/>
  <c r="D175" i="14"/>
  <c r="E175" i="14"/>
  <c r="F175" i="14"/>
  <c r="G175" i="14"/>
  <c r="H175" i="14"/>
  <c r="I175" i="14"/>
  <c r="C176" i="14"/>
  <c r="D176" i="14"/>
  <c r="E176" i="14"/>
  <c r="F176" i="14"/>
  <c r="G176" i="14"/>
  <c r="H176" i="14"/>
  <c r="I176" i="14"/>
  <c r="C178" i="14"/>
  <c r="C177" i="14" s="1"/>
  <c r="D178" i="14"/>
  <c r="D177" i="14" s="1"/>
  <c r="E178" i="14"/>
  <c r="E177" i="14" s="1"/>
  <c r="F178" i="14"/>
  <c r="F177" i="14" s="1"/>
  <c r="G178" i="14"/>
  <c r="G177" i="14" s="1"/>
  <c r="H178" i="14"/>
  <c r="H177" i="14" s="1"/>
  <c r="I178" i="14"/>
  <c r="I177" i="14" s="1"/>
  <c r="C181" i="14"/>
  <c r="D181" i="14"/>
  <c r="D193" i="14" s="1"/>
  <c r="E181" i="14"/>
  <c r="F181" i="14"/>
  <c r="F193" i="14" s="1"/>
  <c r="G181" i="14"/>
  <c r="H181" i="14"/>
  <c r="I181" i="14"/>
  <c r="C182" i="14"/>
  <c r="C194" i="14" s="1"/>
  <c r="D182" i="14"/>
  <c r="D194" i="14" s="1"/>
  <c r="E182" i="14"/>
  <c r="E194" i="14" s="1"/>
  <c r="F182" i="14"/>
  <c r="F194" i="14" s="1"/>
  <c r="G182" i="14"/>
  <c r="G194" i="14" s="1"/>
  <c r="H182" i="14"/>
  <c r="H194" i="14" s="1"/>
  <c r="I182" i="14"/>
  <c r="I194" i="14" s="1"/>
  <c r="C183" i="14"/>
  <c r="D183" i="14"/>
  <c r="D195" i="14" s="1"/>
  <c r="E183" i="14"/>
  <c r="E195" i="14" s="1"/>
  <c r="F183" i="14"/>
  <c r="F195" i="14" s="1"/>
  <c r="G183" i="14"/>
  <c r="H183" i="14"/>
  <c r="H195" i="14" s="1"/>
  <c r="I183" i="14"/>
  <c r="I195" i="14" s="1"/>
  <c r="C187" i="14"/>
  <c r="D187" i="14"/>
  <c r="E187" i="14"/>
  <c r="F187" i="14"/>
  <c r="G187" i="14"/>
  <c r="H187" i="14"/>
  <c r="I187" i="14"/>
  <c r="C188" i="14"/>
  <c r="D188" i="14"/>
  <c r="E188" i="14"/>
  <c r="F188" i="14"/>
  <c r="G188" i="14"/>
  <c r="H188" i="14"/>
  <c r="I188" i="14"/>
  <c r="G190" i="14"/>
  <c r="H191" i="14"/>
  <c r="E193" i="14"/>
  <c r="H193" i="14"/>
  <c r="I193" i="14"/>
  <c r="C195" i="14"/>
  <c r="G195" i="14"/>
  <c r="C46" i="16"/>
  <c r="D46" i="16"/>
  <c r="E46" i="16"/>
  <c r="F46" i="16"/>
  <c r="G46" i="16"/>
  <c r="H46" i="16"/>
  <c r="I46" i="16"/>
  <c r="J46" i="16"/>
  <c r="K46" i="16"/>
  <c r="L46" i="16"/>
  <c r="M46" i="16"/>
  <c r="N46" i="16"/>
  <c r="O46" i="16"/>
  <c r="P46" i="16"/>
  <c r="Q46" i="16"/>
  <c r="R46" i="16"/>
  <c r="S46" i="16"/>
  <c r="T46" i="16"/>
  <c r="U46" i="16"/>
  <c r="V46" i="16"/>
  <c r="W46" i="16"/>
  <c r="X46" i="16"/>
  <c r="Y46" i="16"/>
  <c r="Z46" i="16"/>
  <c r="AA46" i="16"/>
  <c r="AB46" i="16"/>
  <c r="AC46" i="16"/>
  <c r="C64" i="16"/>
  <c r="D64" i="16"/>
  <c r="E64" i="16"/>
  <c r="F64" i="16"/>
  <c r="G64" i="16"/>
  <c r="H64" i="16"/>
  <c r="I64" i="16"/>
  <c r="J64" i="16"/>
  <c r="K64" i="16"/>
  <c r="L64" i="16"/>
  <c r="M64" i="16"/>
  <c r="N64" i="16"/>
  <c r="O64" i="16"/>
  <c r="P64" i="16"/>
  <c r="Q64" i="16"/>
  <c r="R64" i="16"/>
  <c r="S64" i="16"/>
  <c r="T64" i="16"/>
  <c r="U64" i="16"/>
  <c r="V64" i="16"/>
  <c r="W64" i="16"/>
  <c r="X64" i="16"/>
  <c r="Y64" i="16"/>
  <c r="Z64" i="16"/>
  <c r="AA64" i="16"/>
  <c r="AB64" i="16"/>
  <c r="AC64" i="16"/>
  <c r="AD64" i="16"/>
  <c r="AE64" i="16"/>
  <c r="AF64" i="16"/>
  <c r="AG64" i="16"/>
  <c r="AH64" i="16"/>
  <c r="AI64" i="16"/>
  <c r="AJ64" i="16"/>
  <c r="AK64" i="16"/>
  <c r="AL64" i="16"/>
  <c r="AM64" i="16"/>
  <c r="AN64" i="16"/>
  <c r="AO64" i="16"/>
  <c r="AP64" i="16"/>
  <c r="AQ64" i="16"/>
  <c r="AR64" i="16"/>
  <c r="AS64" i="16"/>
  <c r="AT64" i="16"/>
  <c r="C79" i="16"/>
  <c r="D79" i="16"/>
  <c r="E79" i="16"/>
  <c r="F79" i="16"/>
  <c r="G79" i="16"/>
  <c r="H79" i="16"/>
  <c r="I79" i="16"/>
  <c r="J79" i="16"/>
  <c r="K79" i="16"/>
  <c r="L79" i="16"/>
  <c r="M79" i="16"/>
  <c r="N79" i="16"/>
  <c r="O79" i="16"/>
  <c r="P79" i="16"/>
  <c r="Q79" i="16"/>
  <c r="R79" i="16"/>
  <c r="S79" i="16"/>
  <c r="T79" i="16"/>
  <c r="U79" i="16"/>
  <c r="V79" i="16"/>
  <c r="W79" i="16"/>
  <c r="X79" i="16"/>
  <c r="Y79" i="16"/>
  <c r="Z79" i="16"/>
  <c r="AA79" i="16"/>
  <c r="AB79" i="16"/>
  <c r="AC79" i="16"/>
  <c r="AD79" i="16"/>
  <c r="AE79" i="16"/>
  <c r="AF79" i="16"/>
  <c r="AG79" i="16"/>
  <c r="AH79" i="16"/>
  <c r="AI79" i="16"/>
  <c r="AJ79" i="16"/>
  <c r="AK79" i="16"/>
  <c r="AL79" i="16"/>
  <c r="AM79" i="16"/>
  <c r="AN79" i="16"/>
  <c r="AO79" i="16"/>
  <c r="AP79" i="16"/>
  <c r="AQ79" i="16"/>
  <c r="AR79" i="16"/>
  <c r="AS79" i="16"/>
  <c r="AT79" i="16"/>
  <c r="C89" i="16"/>
  <c r="D89" i="16"/>
  <c r="E89" i="16"/>
  <c r="C93" i="16"/>
  <c r="D93" i="16"/>
  <c r="E93" i="16"/>
  <c r="F93" i="16"/>
  <c r="G93" i="16"/>
  <c r="H93" i="16"/>
  <c r="I93" i="16"/>
  <c r="J93" i="16"/>
  <c r="K93" i="16"/>
  <c r="L93" i="16"/>
  <c r="M93" i="16"/>
  <c r="N93" i="16"/>
  <c r="O93" i="16"/>
  <c r="P93" i="16"/>
  <c r="Q93" i="16"/>
  <c r="R93" i="16"/>
  <c r="S93" i="16"/>
  <c r="T93" i="16"/>
  <c r="U93" i="16"/>
  <c r="V93" i="16"/>
  <c r="W93" i="16"/>
  <c r="X93" i="16"/>
  <c r="Y93" i="16"/>
  <c r="Z93" i="16"/>
  <c r="AA93" i="16"/>
  <c r="AB93" i="16"/>
  <c r="AC93" i="16"/>
  <c r="AD93" i="16"/>
  <c r="AE93" i="16"/>
  <c r="AF93" i="16"/>
  <c r="AG93" i="16"/>
  <c r="AH93" i="16"/>
  <c r="AI93" i="16"/>
  <c r="AJ93" i="16"/>
  <c r="AK93" i="16"/>
  <c r="AL93" i="16"/>
  <c r="AM93" i="16"/>
  <c r="AN93" i="16"/>
  <c r="AO93" i="16"/>
  <c r="AP93" i="16"/>
  <c r="AQ93" i="16"/>
  <c r="AR93" i="16"/>
  <c r="AS93" i="16"/>
  <c r="AT93" i="16"/>
  <c r="C108" i="16"/>
  <c r="D108" i="16"/>
  <c r="E108" i="16"/>
  <c r="F108" i="16"/>
  <c r="F107" i="16" s="1"/>
  <c r="G108" i="16"/>
  <c r="H108" i="16"/>
  <c r="H107" i="16" s="1"/>
  <c r="I108" i="16"/>
  <c r="C109" i="16"/>
  <c r="D109" i="16"/>
  <c r="E109" i="16"/>
  <c r="F109" i="16"/>
  <c r="G109" i="16"/>
  <c r="H109" i="16"/>
  <c r="I109" i="16"/>
  <c r="C110" i="16"/>
  <c r="D110" i="16"/>
  <c r="E110" i="16"/>
  <c r="F110" i="16"/>
  <c r="G110" i="16"/>
  <c r="H110" i="16"/>
  <c r="I110" i="16"/>
  <c r="C121" i="16"/>
  <c r="D121" i="16"/>
  <c r="D120" i="16" s="1"/>
  <c r="E121" i="16"/>
  <c r="F121" i="16"/>
  <c r="G121" i="16"/>
  <c r="H121" i="16"/>
  <c r="I121" i="16"/>
  <c r="J121" i="16"/>
  <c r="K121" i="16"/>
  <c r="L121" i="16"/>
  <c r="L120" i="16" s="1"/>
  <c r="M121" i="16"/>
  <c r="C122" i="16"/>
  <c r="D122" i="16"/>
  <c r="E122" i="16"/>
  <c r="F122" i="16"/>
  <c r="G122" i="16"/>
  <c r="H122" i="16"/>
  <c r="I122" i="16"/>
  <c r="J122" i="16"/>
  <c r="J120" i="16" s="1"/>
  <c r="K122" i="16"/>
  <c r="L122" i="16"/>
  <c r="M122" i="16"/>
  <c r="C140" i="16"/>
  <c r="D140" i="16"/>
  <c r="E140" i="16"/>
  <c r="F140" i="16"/>
  <c r="G140" i="16"/>
  <c r="H140" i="16"/>
  <c r="I140" i="16"/>
  <c r="C141" i="16"/>
  <c r="D141" i="16"/>
  <c r="E141" i="16"/>
  <c r="F141" i="16"/>
  <c r="F139" i="16" s="1"/>
  <c r="G141" i="16"/>
  <c r="H141" i="16"/>
  <c r="I141" i="16"/>
  <c r="C142" i="16"/>
  <c r="D142" i="16"/>
  <c r="E142" i="16"/>
  <c r="F142" i="16"/>
  <c r="G142" i="16"/>
  <c r="G189" i="16" s="1"/>
  <c r="H142" i="16"/>
  <c r="H189" i="16" s="1"/>
  <c r="I142" i="16"/>
  <c r="C143" i="16"/>
  <c r="D143" i="16"/>
  <c r="E143" i="16"/>
  <c r="F143" i="16"/>
  <c r="G143" i="16"/>
  <c r="H143" i="16"/>
  <c r="H190" i="16" s="1"/>
  <c r="I143" i="16"/>
  <c r="I190" i="16" s="1"/>
  <c r="C144" i="16"/>
  <c r="C191" i="16" s="1"/>
  <c r="D144" i="16"/>
  <c r="E144" i="16"/>
  <c r="F144" i="16"/>
  <c r="G144" i="16"/>
  <c r="H144" i="16"/>
  <c r="I144" i="16"/>
  <c r="I191" i="16" s="1"/>
  <c r="C148" i="16"/>
  <c r="D148" i="16"/>
  <c r="D147" i="16" s="1"/>
  <c r="D146" i="16" s="1"/>
  <c r="E148" i="16"/>
  <c r="F148" i="16"/>
  <c r="G148" i="16"/>
  <c r="H148" i="16"/>
  <c r="H147" i="16" s="1"/>
  <c r="I148" i="16"/>
  <c r="C149" i="16"/>
  <c r="D149" i="16"/>
  <c r="E149" i="16"/>
  <c r="F149" i="16"/>
  <c r="G149" i="16"/>
  <c r="H149" i="16"/>
  <c r="I149" i="16"/>
  <c r="C150" i="16"/>
  <c r="D150" i="16"/>
  <c r="E150" i="16"/>
  <c r="F150" i="16"/>
  <c r="F189" i="16" s="1"/>
  <c r="G150" i="16"/>
  <c r="H150" i="16"/>
  <c r="I150" i="16"/>
  <c r="C151" i="16"/>
  <c r="D151" i="16"/>
  <c r="E151" i="16"/>
  <c r="F151" i="16"/>
  <c r="G151" i="16"/>
  <c r="G190" i="16" s="1"/>
  <c r="H151" i="16"/>
  <c r="I151" i="16"/>
  <c r="C152" i="16"/>
  <c r="D152" i="16"/>
  <c r="E152" i="16"/>
  <c r="F152" i="16"/>
  <c r="G152" i="16"/>
  <c r="H152" i="16"/>
  <c r="H191" i="16" s="1"/>
  <c r="I152" i="16"/>
  <c r="C156" i="16"/>
  <c r="D156" i="16"/>
  <c r="E156" i="16"/>
  <c r="E155" i="16" s="1"/>
  <c r="F156" i="16"/>
  <c r="G156" i="16"/>
  <c r="G155" i="16" s="1"/>
  <c r="G154" i="16" s="1"/>
  <c r="H156" i="16"/>
  <c r="I156" i="16"/>
  <c r="I155" i="16" s="1"/>
  <c r="I154" i="16" s="1"/>
  <c r="C157" i="16"/>
  <c r="D157" i="16"/>
  <c r="E157" i="16"/>
  <c r="F157" i="16"/>
  <c r="G157" i="16"/>
  <c r="H157" i="16"/>
  <c r="I157" i="16"/>
  <c r="C158" i="16"/>
  <c r="D158" i="16"/>
  <c r="E158" i="16"/>
  <c r="F158" i="16"/>
  <c r="G158" i="16"/>
  <c r="H158" i="16"/>
  <c r="I158" i="16"/>
  <c r="C159" i="16"/>
  <c r="D159" i="16"/>
  <c r="E159" i="16"/>
  <c r="F159" i="16"/>
  <c r="G159" i="16"/>
  <c r="H159" i="16"/>
  <c r="I159" i="16"/>
  <c r="C160" i="16"/>
  <c r="D160" i="16"/>
  <c r="E160" i="16"/>
  <c r="F160" i="16"/>
  <c r="G160" i="16"/>
  <c r="H160" i="16"/>
  <c r="I160" i="16"/>
  <c r="C164" i="16"/>
  <c r="D164" i="16"/>
  <c r="D163" i="16" s="1"/>
  <c r="D162" i="16" s="1"/>
  <c r="E164" i="16"/>
  <c r="F164" i="16"/>
  <c r="F163" i="16" s="1"/>
  <c r="F162" i="16" s="1"/>
  <c r="G164" i="16"/>
  <c r="H164" i="16"/>
  <c r="I164" i="16"/>
  <c r="C165" i="16"/>
  <c r="D165" i="16"/>
  <c r="E165" i="16"/>
  <c r="F165" i="16"/>
  <c r="G165" i="16"/>
  <c r="H165" i="16"/>
  <c r="I165" i="16"/>
  <c r="C166" i="16"/>
  <c r="D166" i="16"/>
  <c r="E166" i="16"/>
  <c r="F166" i="16"/>
  <c r="G166" i="16"/>
  <c r="H166" i="16"/>
  <c r="I166" i="16"/>
  <c r="C167" i="16"/>
  <c r="D167" i="16"/>
  <c r="E167" i="16"/>
  <c r="F167" i="16"/>
  <c r="G167" i="16"/>
  <c r="H167" i="16"/>
  <c r="I167" i="16"/>
  <c r="C168" i="16"/>
  <c r="D168" i="16"/>
  <c r="E168" i="16"/>
  <c r="F168" i="16"/>
  <c r="G168" i="16"/>
  <c r="H168" i="16"/>
  <c r="I168" i="16"/>
  <c r="C173" i="16"/>
  <c r="C172" i="16" s="1"/>
  <c r="C171" i="16" s="1"/>
  <c r="D173" i="16"/>
  <c r="E173" i="16"/>
  <c r="F173" i="16"/>
  <c r="G173" i="16"/>
  <c r="G172" i="16" s="1"/>
  <c r="G171" i="16" s="1"/>
  <c r="H173" i="16"/>
  <c r="I173" i="16"/>
  <c r="I172" i="16" s="1"/>
  <c r="I171" i="16" s="1"/>
  <c r="C174" i="16"/>
  <c r="D174" i="16"/>
  <c r="E174" i="16"/>
  <c r="F174" i="16"/>
  <c r="G174" i="16"/>
  <c r="H174" i="16"/>
  <c r="I174" i="16"/>
  <c r="C175" i="16"/>
  <c r="D175" i="16"/>
  <c r="E175" i="16"/>
  <c r="F175" i="16"/>
  <c r="G175" i="16"/>
  <c r="H175" i="16"/>
  <c r="I175" i="16"/>
  <c r="C176" i="16"/>
  <c r="D176" i="16"/>
  <c r="D191" i="16" s="1"/>
  <c r="E176" i="16"/>
  <c r="F176" i="16"/>
  <c r="F191" i="16" s="1"/>
  <c r="G176" i="16"/>
  <c r="H176" i="16"/>
  <c r="I176" i="16"/>
  <c r="C178" i="16"/>
  <c r="C177" i="16" s="1"/>
  <c r="D178" i="16"/>
  <c r="D177" i="16" s="1"/>
  <c r="E178" i="16"/>
  <c r="E177" i="16" s="1"/>
  <c r="F178" i="16"/>
  <c r="F177" i="16" s="1"/>
  <c r="G178" i="16"/>
  <c r="G177" i="16" s="1"/>
  <c r="H178" i="16"/>
  <c r="H177" i="16" s="1"/>
  <c r="I178" i="16"/>
  <c r="I177" i="16" s="1"/>
  <c r="C181" i="16"/>
  <c r="D181" i="16"/>
  <c r="D180" i="16" s="1"/>
  <c r="E181" i="16"/>
  <c r="F181" i="16"/>
  <c r="F180" i="16" s="1"/>
  <c r="G181" i="16"/>
  <c r="H181" i="16"/>
  <c r="H180" i="16" s="1"/>
  <c r="I181" i="16"/>
  <c r="C182" i="16"/>
  <c r="D182" i="16"/>
  <c r="E182" i="16"/>
  <c r="F182" i="16"/>
  <c r="G182" i="16"/>
  <c r="H182" i="16"/>
  <c r="I182" i="16"/>
  <c r="C183" i="16"/>
  <c r="D183" i="16"/>
  <c r="E183" i="16"/>
  <c r="F183" i="16"/>
  <c r="G183" i="16"/>
  <c r="H183" i="16"/>
  <c r="I183" i="16"/>
  <c r="C187" i="16"/>
  <c r="D187" i="16"/>
  <c r="E187" i="16"/>
  <c r="F187" i="16"/>
  <c r="G187" i="16"/>
  <c r="H187" i="16"/>
  <c r="I187" i="16"/>
  <c r="C188" i="16"/>
  <c r="D188" i="16"/>
  <c r="E188" i="16"/>
  <c r="F188" i="16"/>
  <c r="G188" i="16"/>
  <c r="H188" i="16"/>
  <c r="I188" i="16"/>
  <c r="C189" i="16"/>
  <c r="D189" i="16"/>
  <c r="E189" i="16"/>
  <c r="I189" i="16"/>
  <c r="C190" i="16"/>
  <c r="D190" i="16"/>
  <c r="F190" i="16"/>
  <c r="E191" i="16"/>
  <c r="G191" i="16"/>
  <c r="C193" i="16"/>
  <c r="D193" i="16"/>
  <c r="E193" i="16"/>
  <c r="F193" i="16"/>
  <c r="G193" i="16"/>
  <c r="H193" i="16"/>
  <c r="I193" i="16"/>
  <c r="C194" i="16"/>
  <c r="D194" i="16"/>
  <c r="E194" i="16"/>
  <c r="F194" i="16"/>
  <c r="G194" i="16"/>
  <c r="H194" i="16"/>
  <c r="I194" i="16"/>
  <c r="C195" i="16"/>
  <c r="D195" i="16"/>
  <c r="E195" i="16"/>
  <c r="F195" i="16"/>
  <c r="G195" i="16"/>
  <c r="H195" i="16"/>
  <c r="I195" i="16"/>
  <c r="C46" i="7"/>
  <c r="D46" i="7"/>
  <c r="E46" i="7"/>
  <c r="F46" i="7"/>
  <c r="G46" i="7"/>
  <c r="H46" i="7"/>
  <c r="I46" i="7"/>
  <c r="J46" i="7"/>
  <c r="K46" i="7"/>
  <c r="L46" i="7"/>
  <c r="M46" i="7"/>
  <c r="N46" i="7"/>
  <c r="O46" i="7"/>
  <c r="P46" i="7"/>
  <c r="Q46" i="7"/>
  <c r="R46" i="7"/>
  <c r="S46" i="7"/>
  <c r="T46" i="7"/>
  <c r="U46" i="7"/>
  <c r="V46" i="7"/>
  <c r="W46" i="7"/>
  <c r="X46" i="7"/>
  <c r="Y46" i="7"/>
  <c r="Z46" i="7"/>
  <c r="AA46" i="7"/>
  <c r="AB46" i="7"/>
  <c r="AC46"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C89" i="7"/>
  <c r="D89" i="7"/>
  <c r="E89"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AG93" i="7"/>
  <c r="AH93" i="7"/>
  <c r="AI93" i="7"/>
  <c r="AJ93" i="7"/>
  <c r="AK93" i="7"/>
  <c r="AL93" i="7"/>
  <c r="AM93" i="7"/>
  <c r="AN93" i="7"/>
  <c r="AO93" i="7"/>
  <c r="AP93" i="7"/>
  <c r="AQ93" i="7"/>
  <c r="AR93" i="7"/>
  <c r="AS93" i="7"/>
  <c r="AT93" i="7"/>
  <c r="C108" i="7"/>
  <c r="D108" i="7"/>
  <c r="E108" i="7"/>
  <c r="F108" i="7"/>
  <c r="G108" i="7"/>
  <c r="H108" i="7"/>
  <c r="I108" i="7"/>
  <c r="C109" i="7"/>
  <c r="D109" i="7"/>
  <c r="E109" i="7"/>
  <c r="F109" i="7"/>
  <c r="G109" i="7"/>
  <c r="H109" i="7"/>
  <c r="I109" i="7"/>
  <c r="C110" i="7"/>
  <c r="D110" i="7"/>
  <c r="E110" i="7"/>
  <c r="F110" i="7"/>
  <c r="G110" i="7"/>
  <c r="H110" i="7"/>
  <c r="I110" i="7"/>
  <c r="C121" i="7"/>
  <c r="D121" i="7"/>
  <c r="E121" i="7"/>
  <c r="F121" i="7"/>
  <c r="G121" i="7"/>
  <c r="H121" i="7"/>
  <c r="I121" i="7"/>
  <c r="I120" i="7" s="1"/>
  <c r="J121" i="7"/>
  <c r="J120" i="7" s="1"/>
  <c r="K121" i="7"/>
  <c r="L121" i="7"/>
  <c r="M121" i="7"/>
  <c r="C122" i="7"/>
  <c r="D122" i="7"/>
  <c r="E122" i="7"/>
  <c r="E120" i="7" s="1"/>
  <c r="F122" i="7"/>
  <c r="G122" i="7"/>
  <c r="H122" i="7"/>
  <c r="I122" i="7"/>
  <c r="J122" i="7"/>
  <c r="K122" i="7"/>
  <c r="L122" i="7"/>
  <c r="M122" i="7"/>
  <c r="M120" i="7" s="1"/>
  <c r="C140" i="7"/>
  <c r="D140" i="7"/>
  <c r="E140" i="7"/>
  <c r="F140" i="7"/>
  <c r="G140" i="7"/>
  <c r="H140" i="7"/>
  <c r="I140" i="7"/>
  <c r="C141" i="7"/>
  <c r="D141" i="7"/>
  <c r="E141" i="7"/>
  <c r="F141" i="7"/>
  <c r="G141" i="7"/>
  <c r="H141" i="7"/>
  <c r="I141" i="7"/>
  <c r="C142" i="7"/>
  <c r="D142" i="7"/>
  <c r="E142" i="7"/>
  <c r="F142" i="7"/>
  <c r="F189" i="7" s="1"/>
  <c r="G142" i="7"/>
  <c r="G189" i="7" s="1"/>
  <c r="H142" i="7"/>
  <c r="I142" i="7"/>
  <c r="C143" i="7"/>
  <c r="D143" i="7"/>
  <c r="E143" i="7"/>
  <c r="F143" i="7"/>
  <c r="G143" i="7"/>
  <c r="H143" i="7"/>
  <c r="I143" i="7"/>
  <c r="C144" i="7"/>
  <c r="D144" i="7"/>
  <c r="E144" i="7"/>
  <c r="F144" i="7"/>
  <c r="G144" i="7"/>
  <c r="G191" i="7" s="1"/>
  <c r="H144" i="7"/>
  <c r="I144" i="7"/>
  <c r="C148" i="7"/>
  <c r="D148" i="7"/>
  <c r="E148" i="7"/>
  <c r="F148" i="7"/>
  <c r="F147" i="7" s="1"/>
  <c r="G148" i="7"/>
  <c r="H148" i="7"/>
  <c r="H147" i="7" s="1"/>
  <c r="I148" i="7"/>
  <c r="C149" i="7"/>
  <c r="D149" i="7"/>
  <c r="E149" i="7"/>
  <c r="F149" i="7"/>
  <c r="G149" i="7"/>
  <c r="H149" i="7"/>
  <c r="I149" i="7"/>
  <c r="C150" i="7"/>
  <c r="D150" i="7"/>
  <c r="E150" i="7"/>
  <c r="F150" i="7"/>
  <c r="G150" i="7"/>
  <c r="H150" i="7"/>
  <c r="I150" i="7"/>
  <c r="C151" i="7"/>
  <c r="C190" i="7" s="1"/>
  <c r="D151" i="7"/>
  <c r="E151" i="7"/>
  <c r="E190" i="7" s="1"/>
  <c r="F151" i="7"/>
  <c r="G151" i="7"/>
  <c r="H151" i="7"/>
  <c r="I151" i="7"/>
  <c r="C152" i="7"/>
  <c r="D152" i="7"/>
  <c r="E152" i="7"/>
  <c r="F152" i="7"/>
  <c r="G152" i="7"/>
  <c r="H152" i="7"/>
  <c r="I152" i="7"/>
  <c r="C156" i="7"/>
  <c r="D156" i="7"/>
  <c r="E156" i="7"/>
  <c r="E155" i="7" s="1"/>
  <c r="F156" i="7"/>
  <c r="G156" i="7"/>
  <c r="H156" i="7"/>
  <c r="I156" i="7"/>
  <c r="C157" i="7"/>
  <c r="D157" i="7"/>
  <c r="E157" i="7"/>
  <c r="F157" i="7"/>
  <c r="G157" i="7"/>
  <c r="H157" i="7"/>
  <c r="I157" i="7"/>
  <c r="C158" i="7"/>
  <c r="D158" i="7"/>
  <c r="E158" i="7"/>
  <c r="F158" i="7"/>
  <c r="G158" i="7"/>
  <c r="H158" i="7"/>
  <c r="I158" i="7"/>
  <c r="I189" i="7" s="1"/>
  <c r="C159" i="7"/>
  <c r="D159" i="7"/>
  <c r="E159" i="7"/>
  <c r="F159" i="7"/>
  <c r="G159" i="7"/>
  <c r="H159" i="7"/>
  <c r="I159" i="7"/>
  <c r="C160" i="7"/>
  <c r="D160" i="7"/>
  <c r="E160" i="7"/>
  <c r="F160" i="7"/>
  <c r="G160" i="7"/>
  <c r="H160" i="7"/>
  <c r="I160" i="7"/>
  <c r="C164" i="7"/>
  <c r="D164" i="7"/>
  <c r="D163" i="7" s="1"/>
  <c r="E164" i="7"/>
  <c r="F164" i="7"/>
  <c r="G164" i="7"/>
  <c r="H164" i="7"/>
  <c r="H163" i="7" s="1"/>
  <c r="I164" i="7"/>
  <c r="C165" i="7"/>
  <c r="D165" i="7"/>
  <c r="E165" i="7"/>
  <c r="F165" i="7"/>
  <c r="G165" i="7"/>
  <c r="H165" i="7"/>
  <c r="I165" i="7"/>
  <c r="C166" i="7"/>
  <c r="D166" i="7"/>
  <c r="E166" i="7"/>
  <c r="F166" i="7"/>
  <c r="G166" i="7"/>
  <c r="H166" i="7"/>
  <c r="I166" i="7"/>
  <c r="C167" i="7"/>
  <c r="D167" i="7"/>
  <c r="E167" i="7"/>
  <c r="F167" i="7"/>
  <c r="G167" i="7"/>
  <c r="G190" i="7" s="1"/>
  <c r="H167" i="7"/>
  <c r="I167" i="7"/>
  <c r="C168" i="7"/>
  <c r="D168" i="7"/>
  <c r="E168" i="7"/>
  <c r="F168" i="7"/>
  <c r="G168" i="7"/>
  <c r="H168" i="7"/>
  <c r="H191" i="7" s="1"/>
  <c r="I168" i="7"/>
  <c r="C173" i="7"/>
  <c r="D173" i="7"/>
  <c r="E173" i="7"/>
  <c r="E172" i="7" s="1"/>
  <c r="F173" i="7"/>
  <c r="F172" i="7" s="1"/>
  <c r="F171" i="7" s="1"/>
  <c r="G173" i="7"/>
  <c r="H173" i="7"/>
  <c r="I173" i="7"/>
  <c r="I172" i="7" s="1"/>
  <c r="C174" i="7"/>
  <c r="D174" i="7"/>
  <c r="E174" i="7"/>
  <c r="F174" i="7"/>
  <c r="G174" i="7"/>
  <c r="H174" i="7"/>
  <c r="I174" i="7"/>
  <c r="C175" i="7"/>
  <c r="D175" i="7"/>
  <c r="E175" i="7"/>
  <c r="F175" i="7"/>
  <c r="G175" i="7"/>
  <c r="H175" i="7"/>
  <c r="H189" i="7" s="1"/>
  <c r="I175" i="7"/>
  <c r="C176" i="7"/>
  <c r="D176" i="7"/>
  <c r="E176" i="7"/>
  <c r="F176" i="7"/>
  <c r="G176" i="7"/>
  <c r="H176" i="7"/>
  <c r="I176" i="7"/>
  <c r="C178" i="7"/>
  <c r="C177" i="7" s="1"/>
  <c r="D178" i="7"/>
  <c r="D177" i="7" s="1"/>
  <c r="E178" i="7"/>
  <c r="E177" i="7" s="1"/>
  <c r="F178" i="7"/>
  <c r="F177" i="7" s="1"/>
  <c r="G178" i="7"/>
  <c r="G177" i="7" s="1"/>
  <c r="H178" i="7"/>
  <c r="H177" i="7" s="1"/>
  <c r="I178" i="7"/>
  <c r="I177" i="7" s="1"/>
  <c r="C181" i="7"/>
  <c r="C193" i="7" s="1"/>
  <c r="D181" i="7"/>
  <c r="D193" i="7" s="1"/>
  <c r="E181" i="7"/>
  <c r="E180" i="7" s="1"/>
  <c r="E179" i="7" s="1"/>
  <c r="F181" i="7"/>
  <c r="F193" i="7" s="1"/>
  <c r="G181" i="7"/>
  <c r="G193" i="7" s="1"/>
  <c r="H181" i="7"/>
  <c r="I181" i="7"/>
  <c r="C182" i="7"/>
  <c r="C194" i="7" s="1"/>
  <c r="D182" i="7"/>
  <c r="E182" i="7"/>
  <c r="F182" i="7"/>
  <c r="F194" i="7" s="1"/>
  <c r="G182" i="7"/>
  <c r="G194" i="7" s="1"/>
  <c r="H182" i="7"/>
  <c r="H194" i="7" s="1"/>
  <c r="I182" i="7"/>
  <c r="C183" i="7"/>
  <c r="D183" i="7"/>
  <c r="D195" i="7" s="1"/>
  <c r="E183" i="7"/>
  <c r="E195" i="7" s="1"/>
  <c r="F183" i="7"/>
  <c r="F195" i="7" s="1"/>
  <c r="G183" i="7"/>
  <c r="G195" i="7" s="1"/>
  <c r="H183" i="7"/>
  <c r="H195" i="7" s="1"/>
  <c r="I183" i="7"/>
  <c r="I195" i="7" s="1"/>
  <c r="C187" i="7"/>
  <c r="D187" i="7"/>
  <c r="E187" i="7"/>
  <c r="F187" i="7"/>
  <c r="G187" i="7"/>
  <c r="H187" i="7"/>
  <c r="I187" i="7"/>
  <c r="C188" i="7"/>
  <c r="D188" i="7"/>
  <c r="E188" i="7"/>
  <c r="F188" i="7"/>
  <c r="G188" i="7"/>
  <c r="H188" i="7"/>
  <c r="I188" i="7"/>
  <c r="C189" i="7"/>
  <c r="E189" i="7"/>
  <c r="C191" i="7"/>
  <c r="F191" i="7"/>
  <c r="H193" i="7"/>
  <c r="D194" i="7"/>
  <c r="E194" i="7"/>
  <c r="I194" i="7"/>
  <c r="C195" i="7"/>
  <c r="D189" i="7" l="1"/>
  <c r="I191" i="7"/>
  <c r="E163" i="7"/>
  <c r="E162" i="7" s="1"/>
  <c r="I180" i="16"/>
  <c r="D172" i="16"/>
  <c r="D171" i="16" s="1"/>
  <c r="G163" i="16"/>
  <c r="G162" i="16" s="1"/>
  <c r="E147" i="16"/>
  <c r="E146" i="16" s="1"/>
  <c r="H139" i="16"/>
  <c r="H186" i="16" s="1"/>
  <c r="F120" i="16"/>
  <c r="C107" i="16"/>
  <c r="D139" i="7"/>
  <c r="H107" i="7"/>
  <c r="E190" i="16"/>
  <c r="G180" i="16"/>
  <c r="E163" i="16"/>
  <c r="E162" i="16" s="1"/>
  <c r="H155" i="16"/>
  <c r="H154" i="16" s="1"/>
  <c r="C147" i="16"/>
  <c r="C146" i="16" s="1"/>
  <c r="I107" i="16"/>
  <c r="F190" i="7"/>
  <c r="E191" i="7"/>
  <c r="E180" i="16"/>
  <c r="H172" i="16"/>
  <c r="H171" i="16" s="1"/>
  <c r="C163" i="16"/>
  <c r="C162" i="16" s="1"/>
  <c r="F155" i="16"/>
  <c r="F154" i="16" s="1"/>
  <c r="I147" i="16"/>
  <c r="I146" i="16" s="1"/>
  <c r="D139" i="16"/>
  <c r="G107" i="16"/>
  <c r="D191" i="14"/>
  <c r="E154" i="16"/>
  <c r="H146" i="16"/>
  <c r="C191" i="14"/>
  <c r="D191" i="7"/>
  <c r="F146" i="7"/>
  <c r="E192" i="7"/>
  <c r="I180" i="7"/>
  <c r="I179" i="7" s="1"/>
  <c r="H139" i="7"/>
  <c r="F120" i="7"/>
  <c r="E107" i="7"/>
  <c r="D107" i="7"/>
  <c r="C180" i="16"/>
  <c r="C179" i="16" s="1"/>
  <c r="C170" i="16" s="1"/>
  <c r="F172" i="16"/>
  <c r="F171" i="16" s="1"/>
  <c r="I163" i="16"/>
  <c r="I162" i="16" s="1"/>
  <c r="D155" i="16"/>
  <c r="D154" i="16" s="1"/>
  <c r="G147" i="16"/>
  <c r="G146" i="16" s="1"/>
  <c r="H120" i="16"/>
  <c r="E107" i="16"/>
  <c r="I163" i="7"/>
  <c r="I162" i="7" s="1"/>
  <c r="F163" i="7"/>
  <c r="F162" i="7" s="1"/>
  <c r="I155" i="7"/>
  <c r="D147" i="7"/>
  <c r="E172" i="16"/>
  <c r="E171" i="16" s="1"/>
  <c r="H163" i="16"/>
  <c r="H162" i="16" s="1"/>
  <c r="C155" i="16"/>
  <c r="C154" i="16" s="1"/>
  <c r="F147" i="16"/>
  <c r="F146" i="16" s="1"/>
  <c r="D107" i="16"/>
  <c r="F155" i="7"/>
  <c r="F154" i="7" s="1"/>
  <c r="I147" i="7"/>
  <c r="I146" i="7" s="1"/>
  <c r="E147" i="7"/>
  <c r="E146" i="7" s="1"/>
  <c r="I139" i="7"/>
  <c r="I138" i="7" s="1"/>
  <c r="E139" i="7"/>
  <c r="E138" i="7" s="1"/>
  <c r="I107" i="7"/>
  <c r="H163" i="14"/>
  <c r="H162" i="14" s="1"/>
  <c r="D163" i="14"/>
  <c r="D186" i="14" s="1"/>
  <c r="G155" i="14"/>
  <c r="G154" i="14" s="1"/>
  <c r="C155" i="14"/>
  <c r="F147" i="14"/>
  <c r="I191" i="14"/>
  <c r="E191" i="14"/>
  <c r="H190" i="14"/>
  <c r="D190" i="14"/>
  <c r="E139" i="14"/>
  <c r="E138" i="14" s="1"/>
  <c r="K120" i="14"/>
  <c r="G120" i="14"/>
  <c r="C120" i="14"/>
  <c r="I190" i="7"/>
  <c r="I171" i="7"/>
  <c r="H162" i="7"/>
  <c r="D162" i="7"/>
  <c r="H190" i="7"/>
  <c r="D190" i="7"/>
  <c r="H146" i="7"/>
  <c r="D146" i="7"/>
  <c r="H138" i="7"/>
  <c r="D138" i="7"/>
  <c r="F154" i="14"/>
  <c r="C190" i="14"/>
  <c r="E171" i="7"/>
  <c r="E170" i="7" s="1"/>
  <c r="I192" i="7"/>
  <c r="H180" i="7"/>
  <c r="H192" i="7" s="1"/>
  <c r="D180" i="7"/>
  <c r="D179" i="7" s="1"/>
  <c r="H172" i="7"/>
  <c r="H171" i="7" s="1"/>
  <c r="D172" i="7"/>
  <c r="D171" i="7" s="1"/>
  <c r="H155" i="7"/>
  <c r="H154" i="7" s="1"/>
  <c r="D155" i="7"/>
  <c r="D186" i="7" s="1"/>
  <c r="G147" i="7"/>
  <c r="G146" i="7" s="1"/>
  <c r="C147" i="7"/>
  <c r="C146" i="7" s="1"/>
  <c r="G139" i="7"/>
  <c r="G138" i="7" s="1"/>
  <c r="C139" i="7"/>
  <c r="C138" i="7" s="1"/>
  <c r="G107" i="7"/>
  <c r="C107" i="7"/>
  <c r="F191" i="14"/>
  <c r="I189" i="14"/>
  <c r="E189" i="14"/>
  <c r="G172" i="14"/>
  <c r="G171" i="14" s="1"/>
  <c r="C172" i="14"/>
  <c r="C171" i="14" s="1"/>
  <c r="H147" i="14"/>
  <c r="H146" i="14" s="1"/>
  <c r="D147" i="14"/>
  <c r="M120" i="14"/>
  <c r="C107" i="14"/>
  <c r="F107" i="14"/>
  <c r="I193" i="7"/>
  <c r="E193" i="7"/>
  <c r="G180" i="7"/>
  <c r="C180" i="7"/>
  <c r="G172" i="7"/>
  <c r="G171" i="7" s="1"/>
  <c r="C172" i="7"/>
  <c r="C171" i="7" s="1"/>
  <c r="G155" i="7"/>
  <c r="G154" i="7" s="1"/>
  <c r="C155" i="7"/>
  <c r="C154" i="7" s="1"/>
  <c r="F139" i="7"/>
  <c r="F138" i="7" s="1"/>
  <c r="L120" i="7"/>
  <c r="H120" i="7"/>
  <c r="D120" i="7"/>
  <c r="F107" i="7"/>
  <c r="F172" i="14"/>
  <c r="I163" i="14"/>
  <c r="I162" i="14" s="1"/>
  <c r="E163" i="14"/>
  <c r="E162" i="14" s="1"/>
  <c r="H155" i="14"/>
  <c r="H154" i="14" s="1"/>
  <c r="D155" i="14"/>
  <c r="D189" i="14"/>
  <c r="L120" i="14"/>
  <c r="H120" i="14"/>
  <c r="D120" i="14"/>
  <c r="GC11" i="15"/>
  <c r="D138" i="14"/>
  <c r="G180" i="14"/>
  <c r="G192" i="14" s="1"/>
  <c r="C180" i="14"/>
  <c r="F163" i="14"/>
  <c r="F162" i="14" s="1"/>
  <c r="I155" i="14"/>
  <c r="I154" i="14" s="1"/>
  <c r="E155" i="14"/>
  <c r="F139" i="14"/>
  <c r="I120" i="14"/>
  <c r="E120" i="14"/>
  <c r="G107" i="14"/>
  <c r="I146" i="14"/>
  <c r="G189" i="14"/>
  <c r="D154" i="14"/>
  <c r="E146" i="14"/>
  <c r="C189" i="14"/>
  <c r="G193" i="14"/>
  <c r="C193" i="14"/>
  <c r="I190" i="14"/>
  <c r="F171" i="14"/>
  <c r="C154" i="14"/>
  <c r="F189" i="14"/>
  <c r="D146" i="14"/>
  <c r="I139" i="14"/>
  <c r="E172" i="14"/>
  <c r="E171" i="14" s="1"/>
  <c r="G163" i="14"/>
  <c r="G162" i="14" s="1"/>
  <c r="C163" i="14"/>
  <c r="C162" i="14" s="1"/>
  <c r="G147" i="14"/>
  <c r="G146" i="14" s="1"/>
  <c r="C147" i="14"/>
  <c r="C146" i="14" s="1"/>
  <c r="H139" i="14"/>
  <c r="G139" i="14"/>
  <c r="G138" i="14" s="1"/>
  <c r="C139" i="14"/>
  <c r="J120" i="14"/>
  <c r="F120" i="14"/>
  <c r="GC11" i="17"/>
  <c r="E179" i="16"/>
  <c r="E170" i="16" s="1"/>
  <c r="E192" i="16"/>
  <c r="D170" i="16"/>
  <c r="F179" i="16"/>
  <c r="F170" i="16" s="1"/>
  <c r="F192" i="16"/>
  <c r="F138" i="16"/>
  <c r="I179" i="16"/>
  <c r="I170" i="16" s="1"/>
  <c r="I192" i="16"/>
  <c r="H179" i="16"/>
  <c r="H170" i="16" s="1"/>
  <c r="H192" i="16"/>
  <c r="D179" i="16"/>
  <c r="D192" i="16"/>
  <c r="D138" i="16"/>
  <c r="D186" i="16"/>
  <c r="G179" i="16"/>
  <c r="G170" i="16" s="1"/>
  <c r="G192" i="16"/>
  <c r="G139" i="16"/>
  <c r="C139" i="16"/>
  <c r="I139" i="16"/>
  <c r="E139" i="16"/>
  <c r="M120" i="16"/>
  <c r="I120" i="16"/>
  <c r="E120" i="16"/>
  <c r="K120" i="16"/>
  <c r="G120" i="16"/>
  <c r="C120" i="16"/>
  <c r="C179" i="14"/>
  <c r="C170" i="14" s="1"/>
  <c r="C192" i="14"/>
  <c r="E180" i="14"/>
  <c r="H171" i="14"/>
  <c r="I180" i="14"/>
  <c r="D171" i="14"/>
  <c r="F190" i="14"/>
  <c r="F146" i="14"/>
  <c r="F186" i="14"/>
  <c r="H180" i="14"/>
  <c r="D180" i="14"/>
  <c r="F180" i="14"/>
  <c r="I171" i="14"/>
  <c r="I107" i="14"/>
  <c r="E107" i="14"/>
  <c r="F138" i="14"/>
  <c r="H107" i="14"/>
  <c r="D107" i="14"/>
  <c r="F180" i="7"/>
  <c r="E154" i="7"/>
  <c r="I170" i="7"/>
  <c r="I154" i="7"/>
  <c r="I137" i="7" s="1"/>
  <c r="I185" i="7" s="1"/>
  <c r="H179" i="7"/>
  <c r="H170" i="7" s="1"/>
  <c r="K120" i="7"/>
  <c r="G120" i="7"/>
  <c r="C120" i="7"/>
  <c r="G163" i="7"/>
  <c r="C163" i="7"/>
  <c r="E137" i="7" l="1"/>
  <c r="E185" i="7" s="1"/>
  <c r="H137" i="7"/>
  <c r="H185" i="7" s="1"/>
  <c r="H138" i="16"/>
  <c r="H137" i="16" s="1"/>
  <c r="H185" i="16" s="1"/>
  <c r="F186" i="7"/>
  <c r="D170" i="7"/>
  <c r="C192" i="16"/>
  <c r="F186" i="16"/>
  <c r="D192" i="7"/>
  <c r="I186" i="7"/>
  <c r="D154" i="7"/>
  <c r="H186" i="7"/>
  <c r="D162" i="14"/>
  <c r="C179" i="7"/>
  <c r="C170" i="7" s="1"/>
  <c r="C192" i="7"/>
  <c r="G179" i="7"/>
  <c r="G170" i="7" s="1"/>
  <c r="G192" i="7"/>
  <c r="E186" i="7"/>
  <c r="C186" i="14"/>
  <c r="I138" i="14"/>
  <c r="I186" i="14"/>
  <c r="G179" i="14"/>
  <c r="G170" i="14" s="1"/>
  <c r="G137" i="14" s="1"/>
  <c r="G185" i="14" s="1"/>
  <c r="H138" i="14"/>
  <c r="H186" i="14"/>
  <c r="E154" i="14"/>
  <c r="E186" i="14"/>
  <c r="C138" i="14"/>
  <c r="C137" i="14" s="1"/>
  <c r="C185" i="14" s="1"/>
  <c r="G186" i="14"/>
  <c r="D179" i="14"/>
  <c r="D192" i="14"/>
  <c r="E179" i="14"/>
  <c r="E170" i="14" s="1"/>
  <c r="E192" i="14"/>
  <c r="E138" i="16"/>
  <c r="E137" i="16" s="1"/>
  <c r="E185" i="16" s="1"/>
  <c r="E186" i="16"/>
  <c r="G138" i="16"/>
  <c r="G137" i="16" s="1"/>
  <c r="G185" i="16" s="1"/>
  <c r="G186" i="16"/>
  <c r="D170" i="14"/>
  <c r="D137" i="14" s="1"/>
  <c r="D185" i="14" s="1"/>
  <c r="I138" i="16"/>
  <c r="I137" i="16" s="1"/>
  <c r="I185" i="16" s="1"/>
  <c r="I186" i="16"/>
  <c r="I179" i="14"/>
  <c r="I170" i="14" s="1"/>
  <c r="I192" i="14"/>
  <c r="H179" i="14"/>
  <c r="H192" i="14"/>
  <c r="F192" i="14"/>
  <c r="F179" i="14"/>
  <c r="F170" i="14" s="1"/>
  <c r="F137" i="14" s="1"/>
  <c r="F185" i="14" s="1"/>
  <c r="H170" i="14"/>
  <c r="C138" i="16"/>
  <c r="C137" i="16" s="1"/>
  <c r="C185" i="16" s="1"/>
  <c r="C186" i="16"/>
  <c r="D137" i="16"/>
  <c r="D185" i="16" s="1"/>
  <c r="F137" i="16"/>
  <c r="F185" i="16" s="1"/>
  <c r="C162" i="7"/>
  <c r="C137" i="7" s="1"/>
  <c r="C185" i="7" s="1"/>
  <c r="C186" i="7"/>
  <c r="G162" i="7"/>
  <c r="G186" i="7"/>
  <c r="F179" i="7"/>
  <c r="F170" i="7" s="1"/>
  <c r="F137" i="7" s="1"/>
  <c r="F185" i="7" s="1"/>
  <c r="F192" i="7"/>
  <c r="D137" i="7" l="1"/>
  <c r="D185" i="7" s="1"/>
  <c r="H137" i="14"/>
  <c r="H185" i="14" s="1"/>
  <c r="G137" i="7"/>
  <c r="G185" i="7" s="1"/>
  <c r="I137" i="14"/>
  <c r="I185" i="14" s="1"/>
  <c r="E137" i="14"/>
  <c r="E185" i="14" s="1"/>
  <c r="AV64" i="7"/>
  <c r="GC15" i="5" l="1"/>
  <c r="AV79" i="7"/>
  <c r="AV93" i="7"/>
  <c r="GC151" i="5"/>
  <c r="GC168" i="5"/>
  <c r="GC169" i="5"/>
  <c r="GC41" i="5" l="1"/>
  <c r="GC26" i="5"/>
  <c r="GC21" i="5"/>
  <c r="GC88" i="5"/>
  <c r="GC81" i="5"/>
  <c r="GC76" i="5"/>
  <c r="GC70" i="5"/>
  <c r="GC50" i="5"/>
  <c r="GC129" i="5"/>
  <c r="GC99" i="5"/>
  <c r="GC94" i="5"/>
  <c r="GC64" i="5"/>
  <c r="GC165" i="5"/>
  <c r="GC161" i="5"/>
  <c r="GC154" i="5"/>
  <c r="GC153" i="5" s="1"/>
  <c r="GC163" i="5"/>
  <c r="GC164" i="5"/>
  <c r="GC121" i="5"/>
  <c r="GC120" i="5" s="1"/>
  <c r="GC162" i="5"/>
  <c r="GC146" i="5"/>
  <c r="GC145" i="5" s="1"/>
  <c r="GC137" i="5"/>
  <c r="GC136" i="5" s="1"/>
  <c r="GC113" i="5"/>
  <c r="GC112" i="5" s="1"/>
  <c r="GC56" i="5"/>
  <c r="GC12" i="5"/>
  <c r="GC128" i="5"/>
  <c r="GC35" i="5"/>
  <c r="GC167" i="5"/>
  <c r="GC75" i="5" l="1"/>
  <c r="GC17" i="5"/>
  <c r="GC31" i="5"/>
  <c r="GC93" i="5"/>
  <c r="GC144" i="5"/>
  <c r="GC111" i="5" s="1"/>
  <c r="GC61" i="5"/>
  <c r="GC46" i="5"/>
  <c r="GC166" i="5"/>
  <c r="GC160" i="5"/>
  <c r="GC92" i="5" l="1"/>
  <c r="GC11" i="5"/>
  <c r="AV42" i="7"/>
  <c r="AV42" i="14" l="1"/>
  <c r="AV42" i="16"/>
  <c r="C42" i="7"/>
  <c r="G42" i="7"/>
  <c r="K42" i="7"/>
  <c r="O42" i="7"/>
  <c r="S42" i="7"/>
  <c r="W42" i="7"/>
  <c r="AA42" i="7"/>
  <c r="AE42" i="7"/>
  <c r="AI42" i="7"/>
  <c r="AM42" i="7"/>
  <c r="AQ42" i="7"/>
  <c r="E42" i="7"/>
  <c r="I42" i="7"/>
  <c r="M42" i="7"/>
  <c r="Q42" i="7"/>
  <c r="U42" i="7"/>
  <c r="Y42" i="7"/>
  <c r="AC42" i="7"/>
  <c r="AG42" i="7"/>
  <c r="AK42" i="7"/>
  <c r="AO42" i="7"/>
  <c r="AS42" i="7"/>
  <c r="D42" i="7"/>
  <c r="L42" i="7"/>
  <c r="T42" i="7"/>
  <c r="AB42" i="7"/>
  <c r="AJ42" i="7"/>
  <c r="AR42" i="7"/>
  <c r="H42" i="7"/>
  <c r="P42" i="7"/>
  <c r="X42" i="7"/>
  <c r="AF42" i="7"/>
  <c r="AN42" i="7"/>
  <c r="J42" i="7"/>
  <c r="R42" i="7"/>
  <c r="Z42" i="7"/>
  <c r="AH42" i="7"/>
  <c r="AP42" i="7"/>
  <c r="F42" i="7"/>
  <c r="AL42" i="7"/>
  <c r="V42" i="7"/>
  <c r="AD42" i="7"/>
  <c r="N42" i="7"/>
  <c r="AT42" i="7"/>
  <c r="GC159" i="5"/>
  <c r="GB169" i="17"/>
  <c r="GA169" i="17"/>
  <c r="FZ169" i="17"/>
  <c r="FY169" i="17"/>
  <c r="FX169" i="17"/>
  <c r="FW169" i="17"/>
  <c r="FV169" i="17"/>
  <c r="FU169" i="17"/>
  <c r="FT169" i="17"/>
  <c r="FS169" i="17"/>
  <c r="FR169" i="17"/>
  <c r="FQ169" i="17"/>
  <c r="FP169" i="17"/>
  <c r="FO169" i="17"/>
  <c r="FN169" i="17"/>
  <c r="FM169" i="17"/>
  <c r="FL169" i="17"/>
  <c r="FK169" i="17"/>
  <c r="FJ169" i="17"/>
  <c r="FI169" i="17"/>
  <c r="FH169" i="17"/>
  <c r="FG169" i="17"/>
  <c r="FF169" i="17"/>
  <c r="FE169" i="17"/>
  <c r="FD169" i="17"/>
  <c r="FC169" i="17"/>
  <c r="FB169" i="17"/>
  <c r="FA169" i="17"/>
  <c r="EZ169" i="17"/>
  <c r="EY169" i="17"/>
  <c r="EX169" i="17"/>
  <c r="EW169" i="17"/>
  <c r="EV169" i="17"/>
  <c r="EU169" i="17"/>
  <c r="ET169" i="17"/>
  <c r="ES169" i="17"/>
  <c r="ER169" i="17"/>
  <c r="GB168" i="17"/>
  <c r="GA168" i="17"/>
  <c r="FZ168" i="17"/>
  <c r="FY168" i="17"/>
  <c r="FX168" i="17"/>
  <c r="FW168" i="17"/>
  <c r="FV168" i="17"/>
  <c r="FU168" i="17"/>
  <c r="FT168" i="17"/>
  <c r="FS168" i="17"/>
  <c r="FR168" i="17"/>
  <c r="FQ168" i="17"/>
  <c r="FP168" i="17"/>
  <c r="FO168" i="17"/>
  <c r="FN168" i="17"/>
  <c r="FM168" i="17"/>
  <c r="FL168" i="17"/>
  <c r="FK168" i="17"/>
  <c r="FJ168" i="17"/>
  <c r="FI168" i="17"/>
  <c r="FH168" i="17"/>
  <c r="FG168" i="17"/>
  <c r="FF168" i="17"/>
  <c r="FE168" i="17"/>
  <c r="FD168" i="17"/>
  <c r="FC168" i="17"/>
  <c r="FB168" i="17"/>
  <c r="FA168" i="17"/>
  <c r="EZ168" i="17"/>
  <c r="EY168" i="17"/>
  <c r="EX168" i="17"/>
  <c r="EW168" i="17"/>
  <c r="EV168" i="17"/>
  <c r="EU168" i="17"/>
  <c r="ET168" i="17"/>
  <c r="ES168" i="17"/>
  <c r="ER168" i="17"/>
  <c r="GB167" i="17"/>
  <c r="GA167" i="17"/>
  <c r="FZ167" i="17"/>
  <c r="FY167" i="17"/>
  <c r="FX167" i="17"/>
  <c r="FW167" i="17"/>
  <c r="FV167" i="17"/>
  <c r="FU167" i="17"/>
  <c r="FT167" i="17"/>
  <c r="FS167" i="17"/>
  <c r="FR167" i="17"/>
  <c r="FQ167" i="17"/>
  <c r="FP167" i="17"/>
  <c r="FO167" i="17"/>
  <c r="FN167" i="17"/>
  <c r="FM167" i="17"/>
  <c r="FL167" i="17"/>
  <c r="FK167" i="17"/>
  <c r="FJ167" i="17"/>
  <c r="FH167" i="17"/>
  <c r="FG167" i="17"/>
  <c r="FF167" i="17"/>
  <c r="FE167" i="17"/>
  <c r="FD167" i="17"/>
  <c r="FC167" i="17"/>
  <c r="FB167" i="17"/>
  <c r="FA167" i="17"/>
  <c r="EZ167" i="17"/>
  <c r="EY167" i="17"/>
  <c r="EX167" i="17"/>
  <c r="EW167" i="17"/>
  <c r="EV167" i="17"/>
  <c r="EU167" i="17"/>
  <c r="ET167" i="17"/>
  <c r="ER167" i="17"/>
  <c r="AV181" i="16"/>
  <c r="GB151" i="17"/>
  <c r="GA151" i="17"/>
  <c r="FZ151" i="17"/>
  <c r="FY151" i="17"/>
  <c r="FX151" i="17"/>
  <c r="FW151" i="17"/>
  <c r="FV151" i="17"/>
  <c r="FU151" i="17"/>
  <c r="FT151" i="17"/>
  <c r="FS151" i="17"/>
  <c r="FR151" i="17"/>
  <c r="FQ151" i="17"/>
  <c r="FP151" i="17"/>
  <c r="FO151" i="17"/>
  <c r="FN151" i="17"/>
  <c r="FM151" i="17"/>
  <c r="FL151" i="17"/>
  <c r="FK151" i="17"/>
  <c r="FJ151" i="17"/>
  <c r="FI151" i="17"/>
  <c r="FH151" i="17"/>
  <c r="FG151" i="17"/>
  <c r="FF151" i="17"/>
  <c r="FE151" i="17"/>
  <c r="FD151" i="17"/>
  <c r="FC151" i="17"/>
  <c r="FB151" i="17"/>
  <c r="FA151" i="17"/>
  <c r="EZ151" i="17"/>
  <c r="EY151" i="17"/>
  <c r="EX151" i="17"/>
  <c r="EW151" i="17"/>
  <c r="EV151" i="17"/>
  <c r="EU151" i="17"/>
  <c r="ET151" i="17"/>
  <c r="ES151" i="17"/>
  <c r="ER151" i="17"/>
  <c r="GB15" i="17"/>
  <c r="GA15" i="17"/>
  <c r="FZ15" i="17"/>
  <c r="FY15" i="17"/>
  <c r="FX15" i="17"/>
  <c r="FW15" i="17"/>
  <c r="FV15" i="17"/>
  <c r="FU15" i="17"/>
  <c r="FT15" i="17"/>
  <c r="FS15" i="17"/>
  <c r="FR15" i="17"/>
  <c r="FQ15" i="17"/>
  <c r="FP15" i="17"/>
  <c r="FO15" i="17"/>
  <c r="FN15" i="17"/>
  <c r="FM15" i="17"/>
  <c r="FL15" i="17"/>
  <c r="FK15" i="17"/>
  <c r="FJ15" i="17"/>
  <c r="FI15" i="17"/>
  <c r="FH15" i="17"/>
  <c r="FG15" i="17"/>
  <c r="FF15" i="17"/>
  <c r="FE15" i="17"/>
  <c r="FD15" i="17"/>
  <c r="FC15" i="17"/>
  <c r="FB15" i="17"/>
  <c r="FA15" i="17"/>
  <c r="EZ15" i="17"/>
  <c r="EY15" i="17"/>
  <c r="EX15" i="17"/>
  <c r="EW15" i="17"/>
  <c r="EV15" i="17"/>
  <c r="EU15" i="17"/>
  <c r="ET15" i="17"/>
  <c r="ES15" i="17"/>
  <c r="ER15" i="17"/>
  <c r="EQ15" i="17"/>
  <c r="EP15" i="17"/>
  <c r="EO15" i="17"/>
  <c r="EN15" i="17"/>
  <c r="EM15" i="17"/>
  <c r="EL15" i="17"/>
  <c r="EJ15" i="17"/>
  <c r="EI15" i="17"/>
  <c r="EH15" i="17"/>
  <c r="EG15" i="17"/>
  <c r="EF15" i="17"/>
  <c r="EE15" i="17"/>
  <c r="ED15" i="17"/>
  <c r="EC15" i="17"/>
  <c r="EB15" i="17"/>
  <c r="EA15" i="17"/>
  <c r="DZ15" i="17"/>
  <c r="DY15" i="17"/>
  <c r="DX15" i="17"/>
  <c r="DW15" i="17"/>
  <c r="DV15" i="17"/>
  <c r="DU15" i="17"/>
  <c r="DT15" i="17"/>
  <c r="DS15" i="17"/>
  <c r="DR15" i="17"/>
  <c r="DQ15" i="17"/>
  <c r="DP15" i="17"/>
  <c r="DO15" i="17"/>
  <c r="DN15" i="17"/>
  <c r="DM15" i="17"/>
  <c r="DL15" i="17"/>
  <c r="DK15" i="17"/>
  <c r="DJ15" i="17"/>
  <c r="DI15" i="17"/>
  <c r="DH15" i="17"/>
  <c r="DG15" i="17"/>
  <c r="DF15" i="17"/>
  <c r="DE15" i="17"/>
  <c r="DD15" i="17"/>
  <c r="DC15" i="17"/>
  <c r="DB15" i="17"/>
  <c r="DA15" i="17"/>
  <c r="CZ15" i="17"/>
  <c r="CY15" i="17"/>
  <c r="CX15" i="17"/>
  <c r="CW15" i="17"/>
  <c r="CV15" i="17"/>
  <c r="CU15" i="17"/>
  <c r="CT15" i="17"/>
  <c r="CS15" i="17"/>
  <c r="CR15" i="17"/>
  <c r="CQ15" i="17"/>
  <c r="CP15" i="17"/>
  <c r="CO15" i="17"/>
  <c r="CN15" i="17"/>
  <c r="CM15" i="17"/>
  <c r="CL15" i="17"/>
  <c r="CK15" i="17"/>
  <c r="CJ15" i="17"/>
  <c r="CI15" i="17"/>
  <c r="CH15" i="17"/>
  <c r="CG15" i="17"/>
  <c r="CF15" i="17"/>
  <c r="CE15" i="17"/>
  <c r="CD15" i="17"/>
  <c r="CC15" i="17"/>
  <c r="CB15" i="17"/>
  <c r="CA15" i="17"/>
  <c r="BZ15" i="17"/>
  <c r="BY15" i="17"/>
  <c r="BX15" i="17"/>
  <c r="BW15" i="17"/>
  <c r="BV15" i="17"/>
  <c r="BU15" i="17"/>
  <c r="BT15" i="17"/>
  <c r="BS15" i="17"/>
  <c r="BR15" i="17"/>
  <c r="BQ15" i="17"/>
  <c r="BP15" i="17"/>
  <c r="BO15" i="17"/>
  <c r="BN15" i="17"/>
  <c r="BM15" i="17"/>
  <c r="BL15" i="17"/>
  <c r="BK15" i="17"/>
  <c r="BJ15" i="17"/>
  <c r="BI15" i="17"/>
  <c r="BH15" i="17"/>
  <c r="BG15" i="17"/>
  <c r="BF15" i="17"/>
  <c r="BE15" i="17"/>
  <c r="BD15" i="17"/>
  <c r="BC15" i="17"/>
  <c r="BB15" i="17"/>
  <c r="BA15" i="17"/>
  <c r="AZ15" i="17"/>
  <c r="AY15" i="17"/>
  <c r="AX15" i="17"/>
  <c r="AW15" i="17"/>
  <c r="AV15" i="17"/>
  <c r="AU15" i="17"/>
  <c r="AT15" i="17"/>
  <c r="AS15" i="17"/>
  <c r="AR15" i="17"/>
  <c r="AQ15" i="17"/>
  <c r="AP15" i="17"/>
  <c r="AO15" i="17"/>
  <c r="AN15" i="17"/>
  <c r="AM15" i="17"/>
  <c r="AL15" i="17"/>
  <c r="AK15" i="17"/>
  <c r="AJ15" i="17"/>
  <c r="AI15" i="17"/>
  <c r="AH15" i="17"/>
  <c r="AG15" i="17"/>
  <c r="AF15" i="17"/>
  <c r="AE15" i="17"/>
  <c r="AD15" i="17"/>
  <c r="AC15" i="17"/>
  <c r="AB15" i="17"/>
  <c r="AA15" i="17"/>
  <c r="Z15" i="17"/>
  <c r="Y15" i="17"/>
  <c r="X15" i="17"/>
  <c r="W15" i="17"/>
  <c r="V15" i="17"/>
  <c r="U15" i="17"/>
  <c r="T15" i="17"/>
  <c r="S15" i="17"/>
  <c r="R15" i="17"/>
  <c r="Q15" i="17"/>
  <c r="P15" i="17"/>
  <c r="O15" i="17"/>
  <c r="N15" i="17"/>
  <c r="M15" i="17"/>
  <c r="L15" i="17"/>
  <c r="K15" i="17"/>
  <c r="J15" i="17"/>
  <c r="I15" i="17"/>
  <c r="H15" i="17"/>
  <c r="G15" i="17"/>
  <c r="F15" i="17"/>
  <c r="E15" i="17"/>
  <c r="D15" i="17"/>
  <c r="C15" i="17"/>
  <c r="EK15" i="17"/>
  <c r="AU182" i="16"/>
  <c r="AU194" i="16" s="1"/>
  <c r="AU175" i="16"/>
  <c r="AU167" i="16"/>
  <c r="AU160" i="16"/>
  <c r="AU156" i="16"/>
  <c r="AU149" i="16"/>
  <c r="AU142" i="16"/>
  <c r="AU128" i="16"/>
  <c r="AU123" i="16"/>
  <c r="AU116" i="16"/>
  <c r="AU109" i="16"/>
  <c r="AU104" i="16"/>
  <c r="AU98" i="16"/>
  <c r="AU93" i="16"/>
  <c r="AU91" i="16"/>
  <c r="AU68" i="16"/>
  <c r="Q42" i="16"/>
  <c r="GB169" i="15"/>
  <c r="GA169" i="15"/>
  <c r="FZ169" i="15"/>
  <c r="FY169" i="15"/>
  <c r="FX169" i="15"/>
  <c r="FW169" i="15"/>
  <c r="FV169" i="15"/>
  <c r="FU169" i="15"/>
  <c r="FT169" i="15"/>
  <c r="FS169" i="15"/>
  <c r="FR169" i="15"/>
  <c r="FQ169" i="15"/>
  <c r="FP169" i="15"/>
  <c r="FO169" i="15"/>
  <c r="FN169" i="15"/>
  <c r="FM169" i="15"/>
  <c r="FL169" i="15"/>
  <c r="FK169" i="15"/>
  <c r="FJ169" i="15"/>
  <c r="FI169" i="15"/>
  <c r="FH169" i="15"/>
  <c r="FG169" i="15"/>
  <c r="FF169" i="15"/>
  <c r="FE169" i="15"/>
  <c r="FD169" i="15"/>
  <c r="FC169" i="15"/>
  <c r="FB169" i="15"/>
  <c r="FA169" i="15"/>
  <c r="EZ169" i="15"/>
  <c r="EY169" i="15"/>
  <c r="EX169" i="15"/>
  <c r="EW169" i="15"/>
  <c r="EV169" i="15"/>
  <c r="EU169" i="15"/>
  <c r="ET169" i="15"/>
  <c r="ES169" i="15"/>
  <c r="ER169" i="15"/>
  <c r="GB168" i="15"/>
  <c r="GA168" i="15"/>
  <c r="FZ168" i="15"/>
  <c r="FY168" i="15"/>
  <c r="FX168" i="15"/>
  <c r="FW168" i="15"/>
  <c r="FV168" i="15"/>
  <c r="FU168" i="15"/>
  <c r="FT168" i="15"/>
  <c r="FS168" i="15"/>
  <c r="FR168" i="15"/>
  <c r="FQ168" i="15"/>
  <c r="FP168" i="15"/>
  <c r="FO168" i="15"/>
  <c r="FN168" i="15"/>
  <c r="FM168" i="15"/>
  <c r="FL168" i="15"/>
  <c r="FK168" i="15"/>
  <c r="FJ168" i="15"/>
  <c r="FI168" i="15"/>
  <c r="FH168" i="15"/>
  <c r="FG168" i="15"/>
  <c r="FF168" i="15"/>
  <c r="FE168" i="15"/>
  <c r="FD168" i="15"/>
  <c r="FC168" i="15"/>
  <c r="FB168" i="15"/>
  <c r="FA168" i="15"/>
  <c r="EZ168" i="15"/>
  <c r="EY168" i="15"/>
  <c r="EX168" i="15"/>
  <c r="EW168" i="15"/>
  <c r="EV168" i="15"/>
  <c r="EU168" i="15"/>
  <c r="ET168" i="15"/>
  <c r="ES168" i="15"/>
  <c r="ER168" i="15"/>
  <c r="FZ167" i="15"/>
  <c r="FY167" i="15"/>
  <c r="FW167" i="15"/>
  <c r="FV167" i="15"/>
  <c r="FU167" i="15"/>
  <c r="FS167" i="15"/>
  <c r="FR167" i="15"/>
  <c r="FQ167" i="15"/>
  <c r="FO167" i="15"/>
  <c r="FN167" i="15"/>
  <c r="FM167" i="15"/>
  <c r="FL167" i="15"/>
  <c r="FK167" i="15"/>
  <c r="FJ167" i="15"/>
  <c r="FI167" i="15"/>
  <c r="FH167" i="15"/>
  <c r="FG167" i="15"/>
  <c r="FF167" i="15"/>
  <c r="FE167" i="15"/>
  <c r="FD167" i="15"/>
  <c r="FC167" i="15"/>
  <c r="FB167" i="15"/>
  <c r="FA167" i="15"/>
  <c r="EZ167" i="15"/>
  <c r="EY167" i="15"/>
  <c r="EX167" i="15"/>
  <c r="EW167" i="15"/>
  <c r="EV167" i="15"/>
  <c r="EU167" i="15"/>
  <c r="ET167" i="15"/>
  <c r="ES167" i="15"/>
  <c r="ER167" i="15"/>
  <c r="GB151" i="15"/>
  <c r="GA151" i="15"/>
  <c r="FZ151" i="15"/>
  <c r="FY151" i="15"/>
  <c r="FX151" i="15"/>
  <c r="FW151" i="15"/>
  <c r="FV151" i="15"/>
  <c r="FU151" i="15"/>
  <c r="FT151" i="15"/>
  <c r="FS151" i="15"/>
  <c r="FR151" i="15"/>
  <c r="FQ151" i="15"/>
  <c r="FP151" i="15"/>
  <c r="FO151" i="15"/>
  <c r="FN151" i="15"/>
  <c r="FM151" i="15"/>
  <c r="FL151" i="15"/>
  <c r="FK151" i="15"/>
  <c r="FJ151" i="15"/>
  <c r="FI151" i="15"/>
  <c r="FH151" i="15"/>
  <c r="FG151" i="15"/>
  <c r="FF151" i="15"/>
  <c r="FE151" i="15"/>
  <c r="FD151" i="15"/>
  <c r="FC151" i="15"/>
  <c r="FB151" i="15"/>
  <c r="FA151" i="15"/>
  <c r="EZ151" i="15"/>
  <c r="EY151" i="15"/>
  <c r="EX151" i="15"/>
  <c r="EW151" i="15"/>
  <c r="EV151" i="15"/>
  <c r="EU151" i="15"/>
  <c r="ET151" i="15"/>
  <c r="ES151" i="15"/>
  <c r="ER151" i="15"/>
  <c r="GB15" i="15"/>
  <c r="GA15" i="15"/>
  <c r="FZ15" i="15"/>
  <c r="FY15" i="15"/>
  <c r="FX15" i="15"/>
  <c r="FW15" i="15"/>
  <c r="FV15" i="15"/>
  <c r="FU15" i="15"/>
  <c r="FT15" i="15"/>
  <c r="FS15" i="15"/>
  <c r="FR15" i="15"/>
  <c r="FQ15" i="15"/>
  <c r="FP15" i="15"/>
  <c r="FO15" i="15"/>
  <c r="FN15" i="15"/>
  <c r="FM15" i="15"/>
  <c r="FL15" i="15"/>
  <c r="FK15" i="15"/>
  <c r="FJ15" i="15"/>
  <c r="FI15" i="15"/>
  <c r="FH15" i="15"/>
  <c r="FG15" i="15"/>
  <c r="FF15" i="15"/>
  <c r="FE15" i="15"/>
  <c r="FD15" i="15"/>
  <c r="FC15" i="15"/>
  <c r="FB15" i="15"/>
  <c r="FA15" i="15"/>
  <c r="EZ15" i="15"/>
  <c r="EY15" i="15"/>
  <c r="EX15" i="15"/>
  <c r="EW15" i="15"/>
  <c r="EV15" i="15"/>
  <c r="EU15" i="15"/>
  <c r="ET15" i="15"/>
  <c r="ES15" i="15"/>
  <c r="ER15" i="15"/>
  <c r="EQ15" i="15"/>
  <c r="EP15" i="15"/>
  <c r="EO15" i="15"/>
  <c r="EN15" i="15"/>
  <c r="EM15" i="15"/>
  <c r="EL15" i="15"/>
  <c r="EK15" i="15"/>
  <c r="EJ15" i="15"/>
  <c r="EI15" i="15"/>
  <c r="EH15" i="15"/>
  <c r="EG15" i="15"/>
  <c r="EF15" i="15"/>
  <c r="EE15" i="15"/>
  <c r="ED15" i="15"/>
  <c r="EC15" i="15"/>
  <c r="EB15" i="15"/>
  <c r="EA15" i="15"/>
  <c r="DZ15" i="15"/>
  <c r="DY15" i="15"/>
  <c r="DX15" i="15"/>
  <c r="DW15" i="15"/>
  <c r="DV15" i="15"/>
  <c r="DU15" i="15"/>
  <c r="DT15" i="15"/>
  <c r="DS15" i="15"/>
  <c r="DR15" i="15"/>
  <c r="DQ15" i="15"/>
  <c r="DP15" i="15"/>
  <c r="DO15" i="15"/>
  <c r="DN15" i="15"/>
  <c r="DM15" i="15"/>
  <c r="DL15" i="15"/>
  <c r="DK15" i="15"/>
  <c r="DJ15" i="15"/>
  <c r="DI15" i="15"/>
  <c r="DH15" i="15"/>
  <c r="DG15" i="15"/>
  <c r="DF15" i="15"/>
  <c r="DE15" i="15"/>
  <c r="DD15" i="15"/>
  <c r="DC15" i="15"/>
  <c r="DB15" i="15"/>
  <c r="DA15" i="15"/>
  <c r="CZ15" i="15"/>
  <c r="CY15" i="15"/>
  <c r="CX15" i="15"/>
  <c r="CW15" i="15"/>
  <c r="CV15" i="15"/>
  <c r="CU15" i="15"/>
  <c r="CT15" i="15"/>
  <c r="CS15" i="15"/>
  <c r="CR15" i="15"/>
  <c r="CQ15" i="15"/>
  <c r="CP15" i="15"/>
  <c r="CO15" i="15"/>
  <c r="CN15" i="15"/>
  <c r="CM15" i="15"/>
  <c r="CL15" i="15"/>
  <c r="CK15" i="15"/>
  <c r="CJ15" i="15"/>
  <c r="CI15" i="15"/>
  <c r="CH15" i="15"/>
  <c r="CG15" i="15"/>
  <c r="CF15" i="15"/>
  <c r="CE15" i="15"/>
  <c r="CD15" i="15"/>
  <c r="CC15" i="15"/>
  <c r="CB15" i="15"/>
  <c r="CA15" i="15"/>
  <c r="BZ15" i="15"/>
  <c r="BY15" i="15"/>
  <c r="BX15" i="15"/>
  <c r="BW15" i="15"/>
  <c r="BV15" i="15"/>
  <c r="BU15" i="15"/>
  <c r="BT15" i="15"/>
  <c r="BS15" i="15"/>
  <c r="BR15" i="15"/>
  <c r="BQ15" i="15"/>
  <c r="BP15" i="15"/>
  <c r="BO15" i="15"/>
  <c r="BN15" i="15"/>
  <c r="BM15" i="15"/>
  <c r="BL15" i="15"/>
  <c r="BK15" i="15"/>
  <c r="BJ15" i="15"/>
  <c r="BI15" i="15"/>
  <c r="BH15" i="15"/>
  <c r="BG15" i="15"/>
  <c r="BF15" i="15"/>
  <c r="BE15" i="15"/>
  <c r="BD15" i="15"/>
  <c r="BC15" i="15"/>
  <c r="BB15" i="15"/>
  <c r="BA15" i="15"/>
  <c r="AZ15" i="15"/>
  <c r="AY15" i="15"/>
  <c r="AX15" i="15"/>
  <c r="AW15" i="15"/>
  <c r="AV15" i="15"/>
  <c r="AU15" i="15"/>
  <c r="AT15" i="15"/>
  <c r="AS15" i="15"/>
  <c r="AR15" i="15"/>
  <c r="AQ15" i="15"/>
  <c r="AP15" i="15"/>
  <c r="AO15" i="15"/>
  <c r="AN15" i="15"/>
  <c r="AM15" i="15"/>
  <c r="AL15" i="15"/>
  <c r="AK15" i="15"/>
  <c r="AJ15" i="15"/>
  <c r="AI15" i="15"/>
  <c r="AH15" i="15"/>
  <c r="AG15" i="15"/>
  <c r="AF15" i="15"/>
  <c r="AE15" i="15"/>
  <c r="AD15" i="15"/>
  <c r="AC15" i="15"/>
  <c r="AB15" i="15"/>
  <c r="AA15" i="15"/>
  <c r="Z15" i="15"/>
  <c r="Y15" i="15"/>
  <c r="X15" i="15"/>
  <c r="W15" i="15"/>
  <c r="V15" i="15"/>
  <c r="U15" i="15"/>
  <c r="T15" i="15"/>
  <c r="S15" i="15"/>
  <c r="R15" i="15"/>
  <c r="Q15" i="15"/>
  <c r="P15" i="15"/>
  <c r="O15" i="15"/>
  <c r="N15" i="15"/>
  <c r="M15" i="15"/>
  <c r="L15" i="15"/>
  <c r="K15" i="15"/>
  <c r="J15" i="15"/>
  <c r="I15" i="15"/>
  <c r="H15" i="15"/>
  <c r="G15" i="15"/>
  <c r="F15" i="15"/>
  <c r="E15" i="15"/>
  <c r="D15" i="15"/>
  <c r="AU158" i="14"/>
  <c r="AU152" i="14"/>
  <c r="AU151" i="14"/>
  <c r="AU140" i="14"/>
  <c r="B11" i="18"/>
  <c r="B6" i="18"/>
  <c r="B7" i="18"/>
  <c r="B9" i="18"/>
  <c r="B5" i="18"/>
  <c r="B16" i="18"/>
  <c r="B10" i="18"/>
  <c r="B12" i="18"/>
  <c r="B13" i="18"/>
  <c r="B14" i="18"/>
  <c r="B17" i="18"/>
  <c r="B8" i="18"/>
  <c r="B19" i="18"/>
  <c r="B22" i="18"/>
  <c r="B20" i="18"/>
  <c r="B21" i="18"/>
  <c r="B15" i="18"/>
  <c r="B18" i="18"/>
  <c r="ER151" i="5"/>
  <c r="ES151" i="5"/>
  <c r="ET151" i="5"/>
  <c r="EU151" i="5"/>
  <c r="EV151" i="5"/>
  <c r="EW151" i="5"/>
  <c r="EX151" i="5"/>
  <c r="EY151" i="5"/>
  <c r="EZ151" i="5"/>
  <c r="FA151" i="5"/>
  <c r="FB151" i="5"/>
  <c r="FC151" i="5"/>
  <c r="FD151" i="5"/>
  <c r="FE151" i="5"/>
  <c r="FF151" i="5"/>
  <c r="FG151" i="5"/>
  <c r="FH151" i="5"/>
  <c r="FI151" i="5"/>
  <c r="FJ151" i="5"/>
  <c r="FK151" i="5"/>
  <c r="FL151" i="5"/>
  <c r="FM151" i="5"/>
  <c r="FN151" i="5"/>
  <c r="FO151" i="5"/>
  <c r="FP151" i="5"/>
  <c r="FQ151" i="5"/>
  <c r="FR151" i="5"/>
  <c r="FS151" i="5"/>
  <c r="FT151" i="5"/>
  <c r="FU151" i="5"/>
  <c r="FV151" i="5"/>
  <c r="FW151" i="5"/>
  <c r="FX151" i="5"/>
  <c r="FY151" i="5"/>
  <c r="FZ151" i="5"/>
  <c r="GA151" i="5"/>
  <c r="GB151" i="5"/>
  <c r="AV151" i="7"/>
  <c r="AV148" i="7"/>
  <c r="AV144" i="7"/>
  <c r="AV174" i="7" l="1"/>
  <c r="AV166" i="16"/>
  <c r="AV174" i="16"/>
  <c r="AV152" i="16"/>
  <c r="AV45" i="16"/>
  <c r="AV77" i="16"/>
  <c r="AV83" i="16"/>
  <c r="AV88" i="16"/>
  <c r="AV91" i="16"/>
  <c r="AV97" i="16"/>
  <c r="AV103" i="16"/>
  <c r="AV108" i="16"/>
  <c r="AV115" i="16"/>
  <c r="AV127" i="16"/>
  <c r="AV141" i="16"/>
  <c r="AV148" i="16"/>
  <c r="AV159" i="16"/>
  <c r="AV51" i="16"/>
  <c r="AV56" i="16"/>
  <c r="AV62" i="16"/>
  <c r="AV66" i="16"/>
  <c r="AV71" i="16"/>
  <c r="AV152" i="7"/>
  <c r="AV150" i="7"/>
  <c r="AV175" i="7"/>
  <c r="AV75" i="16"/>
  <c r="AV81" i="16"/>
  <c r="AV86" i="16"/>
  <c r="AV95" i="16"/>
  <c r="AV100" i="16"/>
  <c r="AV106" i="16"/>
  <c r="AV111" i="16"/>
  <c r="AV121" i="16"/>
  <c r="AV126" i="16"/>
  <c r="AV140" i="16"/>
  <c r="AV144" i="16"/>
  <c r="AV151" i="16"/>
  <c r="AV158" i="16"/>
  <c r="AV165" i="16"/>
  <c r="AV173" i="16"/>
  <c r="AV178" i="16"/>
  <c r="AV164" i="7"/>
  <c r="AV140" i="7"/>
  <c r="AV149" i="7"/>
  <c r="AV168" i="7"/>
  <c r="AV178" i="7"/>
  <c r="AV50" i="16"/>
  <c r="AV55" i="16"/>
  <c r="AV60" i="16"/>
  <c r="AV65" i="16"/>
  <c r="AV70" i="16"/>
  <c r="AV156" i="7"/>
  <c r="AV44" i="16"/>
  <c r="AV74" i="16"/>
  <c r="AV80" i="16"/>
  <c r="AV85" i="16"/>
  <c r="AV94" i="16"/>
  <c r="AV99" i="16"/>
  <c r="AV105" i="16"/>
  <c r="AV110" i="16"/>
  <c r="AV117" i="16"/>
  <c r="AV122" i="16"/>
  <c r="AV124" i="16"/>
  <c r="AV135" i="16"/>
  <c r="AV143" i="16"/>
  <c r="AV150" i="16"/>
  <c r="AV157" i="16"/>
  <c r="AV164" i="16"/>
  <c r="AV168" i="16"/>
  <c r="AV176" i="16"/>
  <c r="AV183" i="16"/>
  <c r="AV176" i="7"/>
  <c r="AV160" i="7"/>
  <c r="AV143" i="7"/>
  <c r="AV183" i="7"/>
  <c r="AV46" i="16"/>
  <c r="AV49" i="16"/>
  <c r="AV54" i="16"/>
  <c r="AV59" i="16"/>
  <c r="AV63" i="16"/>
  <c r="AV69" i="16"/>
  <c r="AV182" i="7"/>
  <c r="AV159" i="7"/>
  <c r="AV142" i="7"/>
  <c r="AV165" i="7"/>
  <c r="AV78" i="16"/>
  <c r="AV84" i="16"/>
  <c r="AV89" i="16"/>
  <c r="AV92" i="16"/>
  <c r="AV98" i="16"/>
  <c r="AV104" i="16"/>
  <c r="AV109" i="16"/>
  <c r="AV116" i="16"/>
  <c r="AV123" i="16"/>
  <c r="AV128" i="16"/>
  <c r="AV142" i="16"/>
  <c r="AV149" i="16"/>
  <c r="AV156" i="16"/>
  <c r="AV160" i="16"/>
  <c r="AV167" i="16"/>
  <c r="AV175" i="16"/>
  <c r="AV182" i="16"/>
  <c r="AV167" i="7"/>
  <c r="AV166" i="7"/>
  <c r="AV158" i="7"/>
  <c r="AV181" i="7"/>
  <c r="AV141" i="7"/>
  <c r="AV157" i="7"/>
  <c r="AV173" i="7"/>
  <c r="AV48" i="16"/>
  <c r="AV53" i="16"/>
  <c r="AV58" i="16"/>
  <c r="AV68" i="16"/>
  <c r="AV73" i="16"/>
  <c r="AV135" i="14"/>
  <c r="AV143" i="14"/>
  <c r="AV150" i="14"/>
  <c r="AV157" i="14"/>
  <c r="AV164" i="14"/>
  <c r="AV168" i="14"/>
  <c r="AV176" i="14"/>
  <c r="AV183" i="14"/>
  <c r="AV142" i="14"/>
  <c r="AV149" i="14"/>
  <c r="AV156" i="14"/>
  <c r="AV160" i="14"/>
  <c r="AV167" i="14"/>
  <c r="AV175" i="14"/>
  <c r="AV182" i="14"/>
  <c r="AV141" i="14"/>
  <c r="AV148" i="14"/>
  <c r="AV152" i="14"/>
  <c r="AV159" i="14"/>
  <c r="AV166" i="14"/>
  <c r="AV174" i="14"/>
  <c r="AV181" i="14"/>
  <c r="AV140" i="14"/>
  <c r="AV144" i="14"/>
  <c r="AV151" i="14"/>
  <c r="AV158" i="14"/>
  <c r="AV165" i="14"/>
  <c r="AV173" i="14"/>
  <c r="AV178" i="14"/>
  <c r="AV84" i="14"/>
  <c r="AV89" i="14"/>
  <c r="AV92" i="14"/>
  <c r="AV98" i="14"/>
  <c r="AV104" i="14"/>
  <c r="AV109" i="14"/>
  <c r="AV116" i="14"/>
  <c r="AV123" i="14"/>
  <c r="AV128" i="14"/>
  <c r="AV74" i="14"/>
  <c r="AV80" i="14"/>
  <c r="AV85" i="14"/>
  <c r="AV94" i="14"/>
  <c r="AV99" i="14"/>
  <c r="AV105" i="14"/>
  <c r="AV110" i="14"/>
  <c r="AV117" i="14"/>
  <c r="AV122" i="14"/>
  <c r="AV124" i="14"/>
  <c r="AV71" i="14"/>
  <c r="AV69" i="14"/>
  <c r="AV66" i="14"/>
  <c r="AV63" i="14"/>
  <c r="AV60" i="14"/>
  <c r="AV58" i="14"/>
  <c r="AV55" i="14"/>
  <c r="AV53" i="14"/>
  <c r="AV50" i="14"/>
  <c r="AV48" i="14"/>
  <c r="AV44" i="14"/>
  <c r="AV46" i="14"/>
  <c r="AV73" i="14"/>
  <c r="AV78" i="14"/>
  <c r="AV77" i="14"/>
  <c r="AV83" i="14"/>
  <c r="AV88" i="14"/>
  <c r="AV91" i="14"/>
  <c r="AV97" i="14"/>
  <c r="AV103" i="14"/>
  <c r="AV108" i="14"/>
  <c r="AV115" i="14"/>
  <c r="AV127" i="14"/>
  <c r="AV70" i="14"/>
  <c r="AV68" i="14"/>
  <c r="AV65" i="14"/>
  <c r="AV62" i="14"/>
  <c r="AV59" i="14"/>
  <c r="AV56" i="14"/>
  <c r="AV54" i="14"/>
  <c r="AV51" i="14"/>
  <c r="AV49" i="14"/>
  <c r="AV45" i="14"/>
  <c r="AV75" i="14"/>
  <c r="AV81" i="14"/>
  <c r="AV86" i="14"/>
  <c r="AV95" i="14"/>
  <c r="AV100" i="14"/>
  <c r="AV106" i="14"/>
  <c r="AV111" i="14"/>
  <c r="AV121" i="14"/>
  <c r="AV126" i="14"/>
  <c r="AU158" i="16"/>
  <c r="AU143" i="14"/>
  <c r="AU150" i="14"/>
  <c r="AU157" i="14"/>
  <c r="AU100" i="16"/>
  <c r="AU126" i="16"/>
  <c r="AU141" i="14"/>
  <c r="AU165" i="16"/>
  <c r="AU95" i="16"/>
  <c r="AU106" i="16"/>
  <c r="AU111" i="16"/>
  <c r="AU121" i="16"/>
  <c r="AU140" i="16"/>
  <c r="AU144" i="16"/>
  <c r="AU151" i="16"/>
  <c r="AU173" i="16"/>
  <c r="AU178" i="16"/>
  <c r="AU177" i="16" s="1"/>
  <c r="AR13" i="7"/>
  <c r="AJ13" i="7"/>
  <c r="T13" i="7"/>
  <c r="L13" i="7"/>
  <c r="AQ13" i="7"/>
  <c r="AV41" i="16"/>
  <c r="C18" i="18"/>
  <c r="C20" i="18"/>
  <c r="C17" i="18"/>
  <c r="C10" i="18"/>
  <c r="C7" i="18"/>
  <c r="C22" i="18"/>
  <c r="C14" i="18"/>
  <c r="C16" i="18"/>
  <c r="C6" i="18"/>
  <c r="C15" i="18"/>
  <c r="C19" i="18"/>
  <c r="C13" i="18"/>
  <c r="C5" i="18"/>
  <c r="C11" i="18"/>
  <c r="C21" i="18"/>
  <c r="C8" i="18"/>
  <c r="C12" i="18"/>
  <c r="C9" i="18"/>
  <c r="F48" i="16"/>
  <c r="J48" i="16"/>
  <c r="N48" i="16"/>
  <c r="R48" i="16"/>
  <c r="V48" i="16"/>
  <c r="Z48" i="16"/>
  <c r="AD48" i="16"/>
  <c r="AH48" i="16"/>
  <c r="AL48" i="16"/>
  <c r="AP48" i="16"/>
  <c r="AT48" i="16"/>
  <c r="G48" i="16"/>
  <c r="L48" i="16"/>
  <c r="Q48" i="16"/>
  <c r="W48" i="16"/>
  <c r="AB48" i="16"/>
  <c r="AG48" i="16"/>
  <c r="AM48" i="16"/>
  <c r="AR48" i="16"/>
  <c r="C48" i="16"/>
  <c r="H48" i="16"/>
  <c r="M48" i="16"/>
  <c r="S48" i="16"/>
  <c r="X48" i="16"/>
  <c r="AC48" i="16"/>
  <c r="AI48" i="16"/>
  <c r="AN48" i="16"/>
  <c r="AS48" i="16"/>
  <c r="D48" i="16"/>
  <c r="I48" i="16"/>
  <c r="O48" i="16"/>
  <c r="T48" i="16"/>
  <c r="Y48" i="16"/>
  <c r="AE48" i="16"/>
  <c r="AJ48" i="16"/>
  <c r="AO48" i="16"/>
  <c r="E48" i="16"/>
  <c r="K48" i="16"/>
  <c r="P48" i="16"/>
  <c r="U48" i="16"/>
  <c r="AA48" i="16"/>
  <c r="AF48" i="16"/>
  <c r="AK48" i="16"/>
  <c r="AQ48" i="16"/>
  <c r="F50" i="16"/>
  <c r="J50" i="16"/>
  <c r="N50" i="16"/>
  <c r="R50" i="16"/>
  <c r="V50" i="16"/>
  <c r="Z50" i="16"/>
  <c r="AD50" i="16"/>
  <c r="AH50" i="16"/>
  <c r="D50" i="16"/>
  <c r="I50" i="16"/>
  <c r="O50" i="16"/>
  <c r="T50" i="16"/>
  <c r="Y50" i="16"/>
  <c r="AE50" i="16"/>
  <c r="AJ50" i="16"/>
  <c r="AN50" i="16"/>
  <c r="AR50" i="16"/>
  <c r="E50" i="16"/>
  <c r="K50" i="16"/>
  <c r="P50" i="16"/>
  <c r="U50" i="16"/>
  <c r="AA50" i="16"/>
  <c r="AF50" i="16"/>
  <c r="AK50" i="16"/>
  <c r="G50" i="16"/>
  <c r="L50" i="16"/>
  <c r="Q50" i="16"/>
  <c r="W50" i="16"/>
  <c r="AB50" i="16"/>
  <c r="AG50" i="16"/>
  <c r="AL50" i="16"/>
  <c r="AP50" i="16"/>
  <c r="AT50" i="16"/>
  <c r="C50" i="16"/>
  <c r="H50" i="16"/>
  <c r="M50" i="16"/>
  <c r="S50" i="16"/>
  <c r="X50" i="16"/>
  <c r="AC50" i="16"/>
  <c r="AI50" i="16"/>
  <c r="AM50" i="16"/>
  <c r="AQ50" i="16"/>
  <c r="AS50" i="16"/>
  <c r="AO50" i="16"/>
  <c r="D53" i="16"/>
  <c r="H53" i="16"/>
  <c r="L53" i="16"/>
  <c r="P53" i="16"/>
  <c r="T53" i="16"/>
  <c r="X53" i="16"/>
  <c r="AB53" i="16"/>
  <c r="AF53" i="16"/>
  <c r="AJ53" i="16"/>
  <c r="AN53" i="16"/>
  <c r="AR53" i="16"/>
  <c r="F53" i="16"/>
  <c r="J53" i="16"/>
  <c r="N53" i="16"/>
  <c r="R53" i="16"/>
  <c r="V53" i="16"/>
  <c r="Z53" i="16"/>
  <c r="AD53" i="16"/>
  <c r="AH53" i="16"/>
  <c r="AL53" i="16"/>
  <c r="AP53" i="16"/>
  <c r="AT53" i="16"/>
  <c r="C53" i="16"/>
  <c r="G53" i="16"/>
  <c r="K53" i="16"/>
  <c r="I53" i="16"/>
  <c r="S53" i="16"/>
  <c r="AA53" i="16"/>
  <c r="AI53" i="16"/>
  <c r="AQ53" i="16"/>
  <c r="M53" i="16"/>
  <c r="U53" i="16"/>
  <c r="AC53" i="16"/>
  <c r="AK53" i="16"/>
  <c r="AS53" i="16"/>
  <c r="O53" i="16"/>
  <c r="W53" i="16"/>
  <c r="AE53" i="16"/>
  <c r="AM53" i="16"/>
  <c r="E53" i="16"/>
  <c r="Q53" i="16"/>
  <c r="Y53" i="16"/>
  <c r="AG53" i="16"/>
  <c r="AO53" i="16"/>
  <c r="D55" i="16"/>
  <c r="H55" i="16"/>
  <c r="L55" i="16"/>
  <c r="P55" i="16"/>
  <c r="T55" i="16"/>
  <c r="X55" i="16"/>
  <c r="AB55" i="16"/>
  <c r="AF55" i="16"/>
  <c r="AJ55" i="16"/>
  <c r="AN55" i="16"/>
  <c r="F55" i="16"/>
  <c r="J55" i="16"/>
  <c r="C55" i="16"/>
  <c r="K55" i="16"/>
  <c r="Q55" i="16"/>
  <c r="V55" i="16"/>
  <c r="AA55" i="16"/>
  <c r="AG55" i="16"/>
  <c r="AL55" i="16"/>
  <c r="AQ55" i="16"/>
  <c r="E55" i="16"/>
  <c r="M55" i="16"/>
  <c r="R55" i="16"/>
  <c r="W55" i="16"/>
  <c r="AC55" i="16"/>
  <c r="AH55" i="16"/>
  <c r="AM55" i="16"/>
  <c r="AR55" i="16"/>
  <c r="G55" i="16"/>
  <c r="N55" i="16"/>
  <c r="S55" i="16"/>
  <c r="Y55" i="16"/>
  <c r="AD55" i="16"/>
  <c r="AI55" i="16"/>
  <c r="AO55" i="16"/>
  <c r="AS55" i="16"/>
  <c r="I55" i="16"/>
  <c r="O55" i="16"/>
  <c r="U55" i="16"/>
  <c r="Z55" i="16"/>
  <c r="AE55" i="16"/>
  <c r="AK55" i="16"/>
  <c r="AP55" i="16"/>
  <c r="AT55" i="16"/>
  <c r="C58" i="16"/>
  <c r="G58" i="16"/>
  <c r="K58" i="16"/>
  <c r="O58" i="16"/>
  <c r="S58" i="16"/>
  <c r="W58" i="16"/>
  <c r="AA58" i="16"/>
  <c r="AE58" i="16"/>
  <c r="AI58" i="16"/>
  <c r="AM58" i="16"/>
  <c r="AQ58" i="16"/>
  <c r="D58" i="16"/>
  <c r="H58" i="16"/>
  <c r="L58" i="16"/>
  <c r="P58" i="16"/>
  <c r="T58" i="16"/>
  <c r="X58" i="16"/>
  <c r="AB58" i="16"/>
  <c r="AF58" i="16"/>
  <c r="AJ58" i="16"/>
  <c r="AN58" i="16"/>
  <c r="AR58" i="16"/>
  <c r="E58" i="16"/>
  <c r="I58" i="16"/>
  <c r="M58" i="16"/>
  <c r="Q58" i="16"/>
  <c r="U58" i="16"/>
  <c r="Y58" i="16"/>
  <c r="AC58" i="16"/>
  <c r="AG58" i="16"/>
  <c r="AK58" i="16"/>
  <c r="AO58" i="16"/>
  <c r="AS58" i="16"/>
  <c r="F58" i="16"/>
  <c r="J58" i="16"/>
  <c r="N58" i="16"/>
  <c r="R58" i="16"/>
  <c r="V58" i="16"/>
  <c r="Z58" i="16"/>
  <c r="AD58" i="16"/>
  <c r="AH58" i="16"/>
  <c r="AL58" i="16"/>
  <c r="AP58" i="16"/>
  <c r="AT58" i="16"/>
  <c r="C60" i="16"/>
  <c r="G60" i="16"/>
  <c r="K60" i="16"/>
  <c r="O60" i="16"/>
  <c r="S60" i="16"/>
  <c r="W60" i="16"/>
  <c r="AA60" i="16"/>
  <c r="AE60" i="16"/>
  <c r="AI60" i="16"/>
  <c r="AM60" i="16"/>
  <c r="AQ60" i="16"/>
  <c r="D60" i="16"/>
  <c r="H60" i="16"/>
  <c r="L60" i="16"/>
  <c r="P60" i="16"/>
  <c r="T60" i="16"/>
  <c r="X60" i="16"/>
  <c r="AB60" i="16"/>
  <c r="AF60" i="16"/>
  <c r="AJ60" i="16"/>
  <c r="AN60" i="16"/>
  <c r="AR60" i="16"/>
  <c r="E60" i="16"/>
  <c r="I60" i="16"/>
  <c r="M60" i="16"/>
  <c r="Q60" i="16"/>
  <c r="U60" i="16"/>
  <c r="Y60" i="16"/>
  <c r="AC60" i="16"/>
  <c r="AG60" i="16"/>
  <c r="AK60" i="16"/>
  <c r="AO60" i="16"/>
  <c r="AS60" i="16"/>
  <c r="F60" i="16"/>
  <c r="J60" i="16"/>
  <c r="N60" i="16"/>
  <c r="R60" i="16"/>
  <c r="V60" i="16"/>
  <c r="Z60" i="16"/>
  <c r="AD60" i="16"/>
  <c r="AH60" i="16"/>
  <c r="AL60" i="16"/>
  <c r="AP60" i="16"/>
  <c r="AT60" i="16"/>
  <c r="C65" i="16"/>
  <c r="G65" i="16"/>
  <c r="K65" i="16"/>
  <c r="O65" i="16"/>
  <c r="S65" i="16"/>
  <c r="W65" i="16"/>
  <c r="AA65" i="16"/>
  <c r="AE65" i="16"/>
  <c r="AI65" i="16"/>
  <c r="AM65" i="16"/>
  <c r="AQ65" i="16"/>
  <c r="E65" i="16"/>
  <c r="I65" i="16"/>
  <c r="M65" i="16"/>
  <c r="Q65" i="16"/>
  <c r="U65" i="16"/>
  <c r="Y65" i="16"/>
  <c r="AC65" i="16"/>
  <c r="AG65" i="16"/>
  <c r="AK65" i="16"/>
  <c r="AO65" i="16"/>
  <c r="AS65" i="16"/>
  <c r="F65" i="16"/>
  <c r="J65" i="16"/>
  <c r="N65" i="16"/>
  <c r="R65" i="16"/>
  <c r="V65" i="16"/>
  <c r="Z65" i="16"/>
  <c r="AD65" i="16"/>
  <c r="AH65" i="16"/>
  <c r="AL65" i="16"/>
  <c r="AP65" i="16"/>
  <c r="AT65" i="16"/>
  <c r="D65" i="16"/>
  <c r="T65" i="16"/>
  <c r="AJ65" i="16"/>
  <c r="H65" i="16"/>
  <c r="X65" i="16"/>
  <c r="AN65" i="16"/>
  <c r="L65" i="16"/>
  <c r="AB65" i="16"/>
  <c r="AR65" i="16"/>
  <c r="P65" i="16"/>
  <c r="AF65" i="16"/>
  <c r="C68" i="16"/>
  <c r="G68" i="16"/>
  <c r="K68" i="16"/>
  <c r="O68" i="16"/>
  <c r="S68" i="16"/>
  <c r="W68" i="16"/>
  <c r="AA68" i="16"/>
  <c r="AE68" i="16"/>
  <c r="AI68" i="16"/>
  <c r="AM68" i="16"/>
  <c r="AQ68" i="16"/>
  <c r="E68" i="16"/>
  <c r="I68" i="16"/>
  <c r="M68" i="16"/>
  <c r="Q68" i="16"/>
  <c r="U68" i="16"/>
  <c r="Y68" i="16"/>
  <c r="AC68" i="16"/>
  <c r="AG68" i="16"/>
  <c r="AK68" i="16"/>
  <c r="AO68" i="16"/>
  <c r="AS68" i="16"/>
  <c r="F68" i="16"/>
  <c r="J68" i="16"/>
  <c r="N68" i="16"/>
  <c r="R68" i="16"/>
  <c r="V68" i="16"/>
  <c r="Z68" i="16"/>
  <c r="AD68" i="16"/>
  <c r="AH68" i="16"/>
  <c r="AL68" i="16"/>
  <c r="AP68" i="16"/>
  <c r="AT68" i="16"/>
  <c r="P68" i="16"/>
  <c r="AF68" i="16"/>
  <c r="D68" i="16"/>
  <c r="T68" i="16"/>
  <c r="AJ68" i="16"/>
  <c r="H68" i="16"/>
  <c r="X68" i="16"/>
  <c r="AN68" i="16"/>
  <c r="L68" i="16"/>
  <c r="AB68" i="16"/>
  <c r="AR68" i="16"/>
  <c r="C70" i="16"/>
  <c r="G70" i="16"/>
  <c r="K70" i="16"/>
  <c r="O70" i="16"/>
  <c r="S70" i="16"/>
  <c r="W70" i="16"/>
  <c r="AA70" i="16"/>
  <c r="AE70" i="16"/>
  <c r="AI70" i="16"/>
  <c r="AM70" i="16"/>
  <c r="AQ70" i="16"/>
  <c r="E70" i="16"/>
  <c r="I70" i="16"/>
  <c r="M70" i="16"/>
  <c r="Q70" i="16"/>
  <c r="U70" i="16"/>
  <c r="Y70" i="16"/>
  <c r="AC70" i="16"/>
  <c r="AG70" i="16"/>
  <c r="AK70" i="16"/>
  <c r="AO70" i="16"/>
  <c r="AS70" i="16"/>
  <c r="F70" i="16"/>
  <c r="J70" i="16"/>
  <c r="N70" i="16"/>
  <c r="R70" i="16"/>
  <c r="V70" i="16"/>
  <c r="Z70" i="16"/>
  <c r="AD70" i="16"/>
  <c r="AH70" i="16"/>
  <c r="AL70" i="16"/>
  <c r="AP70" i="16"/>
  <c r="AT70" i="16"/>
  <c r="H70" i="16"/>
  <c r="X70" i="16"/>
  <c r="AN70" i="16"/>
  <c r="L70" i="16"/>
  <c r="AB70" i="16"/>
  <c r="AR70" i="16"/>
  <c r="P70" i="16"/>
  <c r="AF70" i="16"/>
  <c r="D70" i="16"/>
  <c r="T70" i="16"/>
  <c r="AJ70" i="16"/>
  <c r="C73" i="16"/>
  <c r="G73" i="16"/>
  <c r="K73" i="16"/>
  <c r="O73" i="16"/>
  <c r="S73" i="16"/>
  <c r="W73" i="16"/>
  <c r="AA73" i="16"/>
  <c r="AE73" i="16"/>
  <c r="AI73" i="16"/>
  <c r="AM73" i="16"/>
  <c r="AQ73" i="16"/>
  <c r="E73" i="16"/>
  <c r="I73" i="16"/>
  <c r="M73" i="16"/>
  <c r="Q73" i="16"/>
  <c r="U73" i="16"/>
  <c r="Y73" i="16"/>
  <c r="AC73" i="16"/>
  <c r="AG73" i="16"/>
  <c r="AK73" i="16"/>
  <c r="AO73" i="16"/>
  <c r="AS73" i="16"/>
  <c r="F73" i="16"/>
  <c r="J73" i="16"/>
  <c r="N73" i="16"/>
  <c r="R73" i="16"/>
  <c r="V73" i="16"/>
  <c r="Z73" i="16"/>
  <c r="AD73" i="16"/>
  <c r="AH73" i="16"/>
  <c r="AL73" i="16"/>
  <c r="AP73" i="16"/>
  <c r="AT73" i="16"/>
  <c r="D73" i="16"/>
  <c r="T73" i="16"/>
  <c r="AJ73" i="16"/>
  <c r="H73" i="16"/>
  <c r="X73" i="16"/>
  <c r="AN73" i="16"/>
  <c r="L73" i="16"/>
  <c r="AB73" i="16"/>
  <c r="AR73" i="16"/>
  <c r="P73" i="16"/>
  <c r="AF73" i="16"/>
  <c r="AG46" i="14"/>
  <c r="AK46" i="14"/>
  <c r="AO46" i="14"/>
  <c r="AS46" i="14"/>
  <c r="AF46" i="14"/>
  <c r="AL46" i="14"/>
  <c r="AQ46" i="14"/>
  <c r="AD46" i="14"/>
  <c r="AI46" i="14"/>
  <c r="AN46" i="14"/>
  <c r="AT46" i="14"/>
  <c r="AE46" i="14"/>
  <c r="AJ46" i="14"/>
  <c r="AP46" i="14"/>
  <c r="AM46" i="14"/>
  <c r="AH46" i="14"/>
  <c r="AR46" i="14"/>
  <c r="F73" i="14"/>
  <c r="J73" i="14"/>
  <c r="N73" i="14"/>
  <c r="R73" i="14"/>
  <c r="C73" i="14"/>
  <c r="H73" i="14"/>
  <c r="M73" i="14"/>
  <c r="S73" i="14"/>
  <c r="W73" i="14"/>
  <c r="AA73" i="14"/>
  <c r="AE73" i="14"/>
  <c r="AI73" i="14"/>
  <c r="AM73" i="14"/>
  <c r="AQ73" i="14"/>
  <c r="E73" i="14"/>
  <c r="K73" i="14"/>
  <c r="P73" i="14"/>
  <c r="U73" i="14"/>
  <c r="Y73" i="14"/>
  <c r="AC73" i="14"/>
  <c r="AG73" i="14"/>
  <c r="AK73" i="14"/>
  <c r="AO73" i="14"/>
  <c r="AS73" i="14"/>
  <c r="G73" i="14"/>
  <c r="L73" i="14"/>
  <c r="Q73" i="14"/>
  <c r="V73" i="14"/>
  <c r="Z73" i="14"/>
  <c r="AD73" i="14"/>
  <c r="AH73" i="14"/>
  <c r="AL73" i="14"/>
  <c r="AP73" i="14"/>
  <c r="AT73" i="14"/>
  <c r="D73" i="14"/>
  <c r="X73" i="14"/>
  <c r="AN73" i="14"/>
  <c r="O73" i="14"/>
  <c r="AF73" i="14"/>
  <c r="T73" i="14"/>
  <c r="AJ73" i="14"/>
  <c r="I73" i="14"/>
  <c r="AB73" i="14"/>
  <c r="AR73" i="14"/>
  <c r="C75" i="14"/>
  <c r="G75" i="14"/>
  <c r="K75" i="14"/>
  <c r="O75" i="14"/>
  <c r="S75" i="14"/>
  <c r="W75" i="14"/>
  <c r="AA75" i="14"/>
  <c r="AE75" i="14"/>
  <c r="AI75" i="14"/>
  <c r="AM75" i="14"/>
  <c r="AQ75" i="14"/>
  <c r="E75" i="14"/>
  <c r="I75" i="14"/>
  <c r="M75" i="14"/>
  <c r="Q75" i="14"/>
  <c r="U75" i="14"/>
  <c r="Y75" i="14"/>
  <c r="AC75" i="14"/>
  <c r="AG75" i="14"/>
  <c r="AK75" i="14"/>
  <c r="AO75" i="14"/>
  <c r="AS75" i="14"/>
  <c r="F75" i="14"/>
  <c r="J75" i="14"/>
  <c r="N75" i="14"/>
  <c r="R75" i="14"/>
  <c r="V75" i="14"/>
  <c r="Z75" i="14"/>
  <c r="AD75" i="14"/>
  <c r="AH75" i="14"/>
  <c r="AL75" i="14"/>
  <c r="AP75" i="14"/>
  <c r="AT75" i="14"/>
  <c r="P75" i="14"/>
  <c r="AF75" i="14"/>
  <c r="H75" i="14"/>
  <c r="X75" i="14"/>
  <c r="AN75" i="14"/>
  <c r="L75" i="14"/>
  <c r="AB75" i="14"/>
  <c r="AR75" i="14"/>
  <c r="AJ75" i="14"/>
  <c r="D75" i="14"/>
  <c r="T75" i="14"/>
  <c r="C78" i="14"/>
  <c r="G78" i="14"/>
  <c r="K78" i="14"/>
  <c r="O78" i="14"/>
  <c r="S78" i="14"/>
  <c r="W78" i="14"/>
  <c r="AA78" i="14"/>
  <c r="AE78" i="14"/>
  <c r="AI78" i="14"/>
  <c r="AM78" i="14"/>
  <c r="AQ78" i="14"/>
  <c r="E78" i="14"/>
  <c r="I78" i="14"/>
  <c r="M78" i="14"/>
  <c r="Q78" i="14"/>
  <c r="U78" i="14"/>
  <c r="Y78" i="14"/>
  <c r="AC78" i="14"/>
  <c r="AG78" i="14"/>
  <c r="AK78" i="14"/>
  <c r="AO78" i="14"/>
  <c r="AS78" i="14"/>
  <c r="F78" i="14"/>
  <c r="J78" i="14"/>
  <c r="N78" i="14"/>
  <c r="R78" i="14"/>
  <c r="V78" i="14"/>
  <c r="Z78" i="14"/>
  <c r="AD78" i="14"/>
  <c r="AH78" i="14"/>
  <c r="AL78" i="14"/>
  <c r="AP78" i="14"/>
  <c r="AT78" i="14"/>
  <c r="L78" i="14"/>
  <c r="AB78" i="14"/>
  <c r="AR78" i="14"/>
  <c r="D78" i="14"/>
  <c r="T78" i="14"/>
  <c r="AJ78" i="14"/>
  <c r="H78" i="14"/>
  <c r="X78" i="14"/>
  <c r="AN78" i="14"/>
  <c r="AF78" i="14"/>
  <c r="P78" i="14"/>
  <c r="C81" i="14"/>
  <c r="G81" i="14"/>
  <c r="K81" i="14"/>
  <c r="O81" i="14"/>
  <c r="S81" i="14"/>
  <c r="W81" i="14"/>
  <c r="AA81" i="14"/>
  <c r="AE81" i="14"/>
  <c r="AI81" i="14"/>
  <c r="AM81" i="14"/>
  <c r="AQ81" i="14"/>
  <c r="E81" i="14"/>
  <c r="I81" i="14"/>
  <c r="M81" i="14"/>
  <c r="Q81" i="14"/>
  <c r="U81" i="14"/>
  <c r="Y81" i="14"/>
  <c r="AC81" i="14"/>
  <c r="AG81" i="14"/>
  <c r="AK81" i="14"/>
  <c r="AO81" i="14"/>
  <c r="AS81" i="14"/>
  <c r="F81" i="14"/>
  <c r="N81" i="14"/>
  <c r="V81" i="14"/>
  <c r="AD81" i="14"/>
  <c r="AL81" i="14"/>
  <c r="AT81" i="14"/>
  <c r="J81" i="14"/>
  <c r="R81" i="14"/>
  <c r="Z81" i="14"/>
  <c r="AH81" i="14"/>
  <c r="AP81" i="14"/>
  <c r="D81" i="14"/>
  <c r="L81" i="14"/>
  <c r="T81" i="14"/>
  <c r="AB81" i="14"/>
  <c r="AJ81" i="14"/>
  <c r="AR81" i="14"/>
  <c r="P81" i="14"/>
  <c r="X81" i="14"/>
  <c r="AF81" i="14"/>
  <c r="H81" i="14"/>
  <c r="AN81" i="14"/>
  <c r="E84" i="14"/>
  <c r="I84" i="14"/>
  <c r="M84" i="14"/>
  <c r="Q84" i="14"/>
  <c r="U84" i="14"/>
  <c r="Y84" i="14"/>
  <c r="AC84" i="14"/>
  <c r="AG84" i="14"/>
  <c r="AK84" i="14"/>
  <c r="AO84" i="14"/>
  <c r="AS84" i="14"/>
  <c r="F84" i="14"/>
  <c r="K84" i="14"/>
  <c r="P84" i="14"/>
  <c r="V84" i="14"/>
  <c r="AA84" i="14"/>
  <c r="AF84" i="14"/>
  <c r="AL84" i="14"/>
  <c r="AQ84" i="14"/>
  <c r="C84" i="14"/>
  <c r="H84" i="14"/>
  <c r="N84" i="14"/>
  <c r="S84" i="14"/>
  <c r="X84" i="14"/>
  <c r="AD84" i="14"/>
  <c r="AI84" i="14"/>
  <c r="AN84" i="14"/>
  <c r="AT84" i="14"/>
  <c r="D84" i="14"/>
  <c r="J84" i="14"/>
  <c r="O84" i="14"/>
  <c r="T84" i="14"/>
  <c r="Z84" i="14"/>
  <c r="AE84" i="14"/>
  <c r="AJ84" i="14"/>
  <c r="AP84" i="14"/>
  <c r="G84" i="14"/>
  <c r="AB84" i="14"/>
  <c r="L84" i="14"/>
  <c r="AH84" i="14"/>
  <c r="R84" i="14"/>
  <c r="AM84" i="14"/>
  <c r="AR84" i="14"/>
  <c r="W84" i="14"/>
  <c r="E86" i="14"/>
  <c r="I86" i="14"/>
  <c r="M86" i="14"/>
  <c r="Q86" i="14"/>
  <c r="U86" i="14"/>
  <c r="Y86" i="14"/>
  <c r="AC86" i="14"/>
  <c r="AG86" i="14"/>
  <c r="AK86" i="14"/>
  <c r="AO86" i="14"/>
  <c r="AS86" i="14"/>
  <c r="C86" i="14"/>
  <c r="H86" i="14"/>
  <c r="N86" i="14"/>
  <c r="S86" i="14"/>
  <c r="X86" i="14"/>
  <c r="AD86" i="14"/>
  <c r="AI86" i="14"/>
  <c r="AN86" i="14"/>
  <c r="AT86" i="14"/>
  <c r="F86" i="14"/>
  <c r="K86" i="14"/>
  <c r="P86" i="14"/>
  <c r="V86" i="14"/>
  <c r="AA86" i="14"/>
  <c r="AF86" i="14"/>
  <c r="AL86" i="14"/>
  <c r="AQ86" i="14"/>
  <c r="G86" i="14"/>
  <c r="L86" i="14"/>
  <c r="R86" i="14"/>
  <c r="W86" i="14"/>
  <c r="AB86" i="14"/>
  <c r="AH86" i="14"/>
  <c r="AM86" i="14"/>
  <c r="AR86" i="14"/>
  <c r="D86" i="14"/>
  <c r="Z86" i="14"/>
  <c r="J86" i="14"/>
  <c r="AE86" i="14"/>
  <c r="O86" i="14"/>
  <c r="AJ86" i="14"/>
  <c r="AP86" i="14"/>
  <c r="T86" i="14"/>
  <c r="I89" i="14"/>
  <c r="M89" i="14"/>
  <c r="Q89" i="14"/>
  <c r="U89" i="14"/>
  <c r="Y89" i="14"/>
  <c r="AC89" i="14"/>
  <c r="AG89" i="14"/>
  <c r="AK89" i="14"/>
  <c r="AO89" i="14"/>
  <c r="AS89" i="14"/>
  <c r="H89" i="14"/>
  <c r="N89" i="14"/>
  <c r="S89" i="14"/>
  <c r="X89" i="14"/>
  <c r="AD89" i="14"/>
  <c r="AI89" i="14"/>
  <c r="AN89" i="14"/>
  <c r="AT89" i="14"/>
  <c r="F89" i="14"/>
  <c r="K89" i="14"/>
  <c r="P89" i="14"/>
  <c r="V89" i="14"/>
  <c r="AA89" i="14"/>
  <c r="AF89" i="14"/>
  <c r="AL89" i="14"/>
  <c r="AQ89" i="14"/>
  <c r="G89" i="14"/>
  <c r="L89" i="14"/>
  <c r="R89" i="14"/>
  <c r="W89" i="14"/>
  <c r="AB89" i="14"/>
  <c r="AH89" i="14"/>
  <c r="AM89" i="14"/>
  <c r="AR89" i="14"/>
  <c r="J89" i="14"/>
  <c r="AE89" i="14"/>
  <c r="O89" i="14"/>
  <c r="AJ89" i="14"/>
  <c r="T89" i="14"/>
  <c r="AP89" i="14"/>
  <c r="Z89" i="14"/>
  <c r="F92" i="14"/>
  <c r="J92" i="14"/>
  <c r="N92" i="14"/>
  <c r="R92" i="14"/>
  <c r="V92" i="14"/>
  <c r="Z92" i="14"/>
  <c r="AD92" i="14"/>
  <c r="AH92" i="14"/>
  <c r="AL92" i="14"/>
  <c r="AP92" i="14"/>
  <c r="AT92" i="14"/>
  <c r="D92" i="14"/>
  <c r="H92" i="14"/>
  <c r="L92" i="14"/>
  <c r="P92" i="14"/>
  <c r="T92" i="14"/>
  <c r="X92" i="14"/>
  <c r="AB92" i="14"/>
  <c r="AF92" i="14"/>
  <c r="AJ92" i="14"/>
  <c r="AN92" i="14"/>
  <c r="AR92" i="14"/>
  <c r="E92" i="14"/>
  <c r="I92" i="14"/>
  <c r="M92" i="14"/>
  <c r="Q92" i="14"/>
  <c r="U92" i="14"/>
  <c r="Y92" i="14"/>
  <c r="AC92" i="14"/>
  <c r="AG92" i="14"/>
  <c r="AK92" i="14"/>
  <c r="AO92" i="14"/>
  <c r="AS92" i="14"/>
  <c r="O92" i="14"/>
  <c r="AE92" i="14"/>
  <c r="C92" i="14"/>
  <c r="S92" i="14"/>
  <c r="AI92" i="14"/>
  <c r="G92" i="14"/>
  <c r="W92" i="14"/>
  <c r="AM92" i="14"/>
  <c r="K92" i="14"/>
  <c r="AQ92" i="14"/>
  <c r="AA92" i="14"/>
  <c r="D95" i="14"/>
  <c r="H95" i="14"/>
  <c r="L95" i="14"/>
  <c r="P95" i="14"/>
  <c r="T95" i="14"/>
  <c r="X95" i="14"/>
  <c r="AB95" i="14"/>
  <c r="AF95" i="14"/>
  <c r="AJ95" i="14"/>
  <c r="AN95" i="14"/>
  <c r="AR95" i="14"/>
  <c r="E95" i="14"/>
  <c r="I95" i="14"/>
  <c r="M95" i="14"/>
  <c r="Q95" i="14"/>
  <c r="U95" i="14"/>
  <c r="Y95" i="14"/>
  <c r="AC95" i="14"/>
  <c r="AG95" i="14"/>
  <c r="AK95" i="14"/>
  <c r="AO95" i="14"/>
  <c r="AS95" i="14"/>
  <c r="G95" i="14"/>
  <c r="O95" i="14"/>
  <c r="W95" i="14"/>
  <c r="AE95" i="14"/>
  <c r="AM95" i="14"/>
  <c r="J95" i="14"/>
  <c r="R95" i="14"/>
  <c r="Z95" i="14"/>
  <c r="AH95" i="14"/>
  <c r="AP95" i="14"/>
  <c r="C95" i="14"/>
  <c r="K95" i="14"/>
  <c r="S95" i="14"/>
  <c r="AA95" i="14"/>
  <c r="AI95" i="14"/>
  <c r="AQ95" i="14"/>
  <c r="F95" i="14"/>
  <c r="AL95" i="14"/>
  <c r="V95" i="14"/>
  <c r="AD95" i="14"/>
  <c r="AT95" i="14"/>
  <c r="N95" i="14"/>
  <c r="D98" i="14"/>
  <c r="H98" i="14"/>
  <c r="L98" i="14"/>
  <c r="P98" i="14"/>
  <c r="T98" i="14"/>
  <c r="X98" i="14"/>
  <c r="AB98" i="14"/>
  <c r="AF98" i="14"/>
  <c r="AJ98" i="14"/>
  <c r="AN98" i="14"/>
  <c r="AR98" i="14"/>
  <c r="F98" i="14"/>
  <c r="K98" i="14"/>
  <c r="Q98" i="14"/>
  <c r="V98" i="14"/>
  <c r="AA98" i="14"/>
  <c r="AG98" i="14"/>
  <c r="AL98" i="14"/>
  <c r="AQ98" i="14"/>
  <c r="G98" i="14"/>
  <c r="M98" i="14"/>
  <c r="R98" i="14"/>
  <c r="W98" i="14"/>
  <c r="AC98" i="14"/>
  <c r="AH98" i="14"/>
  <c r="AM98" i="14"/>
  <c r="AS98" i="14"/>
  <c r="C98" i="14"/>
  <c r="I98" i="14"/>
  <c r="N98" i="14"/>
  <c r="S98" i="14"/>
  <c r="Y98" i="14"/>
  <c r="AD98" i="14"/>
  <c r="AI98" i="14"/>
  <c r="AO98" i="14"/>
  <c r="AT98" i="14"/>
  <c r="O98" i="14"/>
  <c r="AK98" i="14"/>
  <c r="E98" i="14"/>
  <c r="Z98" i="14"/>
  <c r="J98" i="14"/>
  <c r="AE98" i="14"/>
  <c r="U98" i="14"/>
  <c r="AP98" i="14"/>
  <c r="D100" i="14"/>
  <c r="H100" i="14"/>
  <c r="L100" i="14"/>
  <c r="P100" i="14"/>
  <c r="T100" i="14"/>
  <c r="X100" i="14"/>
  <c r="AB100" i="14"/>
  <c r="AF100" i="14"/>
  <c r="C100" i="14"/>
  <c r="I100" i="14"/>
  <c r="N100" i="14"/>
  <c r="S100" i="14"/>
  <c r="Y100" i="14"/>
  <c r="AD100" i="14"/>
  <c r="AI100" i="14"/>
  <c r="AM100" i="14"/>
  <c r="AQ100" i="14"/>
  <c r="E100" i="14"/>
  <c r="J100" i="14"/>
  <c r="O100" i="14"/>
  <c r="U100" i="14"/>
  <c r="Z100" i="14"/>
  <c r="AE100" i="14"/>
  <c r="AJ100" i="14"/>
  <c r="AN100" i="14"/>
  <c r="AR100" i="14"/>
  <c r="F100" i="14"/>
  <c r="K100" i="14"/>
  <c r="Q100" i="14"/>
  <c r="V100" i="14"/>
  <c r="AA100" i="14"/>
  <c r="AG100" i="14"/>
  <c r="AK100" i="14"/>
  <c r="AO100" i="14"/>
  <c r="AS100" i="14"/>
  <c r="M100" i="14"/>
  <c r="AH100" i="14"/>
  <c r="W100" i="14"/>
  <c r="AP100" i="14"/>
  <c r="G100" i="14"/>
  <c r="AC100" i="14"/>
  <c r="AT100" i="14"/>
  <c r="R100" i="14"/>
  <c r="AL100" i="14"/>
  <c r="D104" i="14"/>
  <c r="H104" i="14"/>
  <c r="L104" i="14"/>
  <c r="P104" i="14"/>
  <c r="T104" i="14"/>
  <c r="X104" i="14"/>
  <c r="AB104" i="14"/>
  <c r="AF104" i="14"/>
  <c r="AJ104" i="14"/>
  <c r="AN104" i="14"/>
  <c r="AR104" i="14"/>
  <c r="E104" i="14"/>
  <c r="I104" i="14"/>
  <c r="M104" i="14"/>
  <c r="Q104" i="14"/>
  <c r="U104" i="14"/>
  <c r="Y104" i="14"/>
  <c r="AC104" i="14"/>
  <c r="AG104" i="14"/>
  <c r="AK104" i="14"/>
  <c r="AO104" i="14"/>
  <c r="AS104" i="14"/>
  <c r="F104" i="14"/>
  <c r="N104" i="14"/>
  <c r="V104" i="14"/>
  <c r="AD104" i="14"/>
  <c r="AL104" i="14"/>
  <c r="AT104" i="14"/>
  <c r="J104" i="14"/>
  <c r="R104" i="14"/>
  <c r="Z104" i="14"/>
  <c r="AH104" i="14"/>
  <c r="AP104" i="14"/>
  <c r="C104" i="14"/>
  <c r="K104" i="14"/>
  <c r="S104" i="14"/>
  <c r="AA104" i="14"/>
  <c r="AI104" i="14"/>
  <c r="AQ104" i="14"/>
  <c r="W104" i="14"/>
  <c r="G104" i="14"/>
  <c r="AM104" i="14"/>
  <c r="O104" i="14"/>
  <c r="AE104" i="14"/>
  <c r="D106" i="14"/>
  <c r="H106" i="14"/>
  <c r="L106" i="14"/>
  <c r="P106" i="14"/>
  <c r="T106" i="14"/>
  <c r="X106" i="14"/>
  <c r="AB106" i="14"/>
  <c r="AF106" i="14"/>
  <c r="AJ106" i="14"/>
  <c r="AN106" i="14"/>
  <c r="AR106" i="14"/>
  <c r="E106" i="14"/>
  <c r="I106" i="14"/>
  <c r="M106" i="14"/>
  <c r="Q106" i="14"/>
  <c r="U106" i="14"/>
  <c r="Y106" i="14"/>
  <c r="AC106" i="14"/>
  <c r="AG106" i="14"/>
  <c r="AK106" i="14"/>
  <c r="AO106" i="14"/>
  <c r="AS106" i="14"/>
  <c r="F106" i="14"/>
  <c r="N106" i="14"/>
  <c r="V106" i="14"/>
  <c r="AD106" i="14"/>
  <c r="AL106" i="14"/>
  <c r="AT106" i="14"/>
  <c r="J106" i="14"/>
  <c r="R106" i="14"/>
  <c r="Z106" i="14"/>
  <c r="AH106" i="14"/>
  <c r="AP106" i="14"/>
  <c r="C106" i="14"/>
  <c r="K106" i="14"/>
  <c r="S106" i="14"/>
  <c r="AA106" i="14"/>
  <c r="AI106" i="14"/>
  <c r="AQ106" i="14"/>
  <c r="AE106" i="14"/>
  <c r="O106" i="14"/>
  <c r="W106" i="14"/>
  <c r="AM106" i="14"/>
  <c r="G106" i="14"/>
  <c r="L109" i="14"/>
  <c r="P109" i="14"/>
  <c r="T109" i="14"/>
  <c r="X109" i="14"/>
  <c r="AB109" i="14"/>
  <c r="AF109" i="14"/>
  <c r="AJ109" i="14"/>
  <c r="AN109" i="14"/>
  <c r="AR109" i="14"/>
  <c r="J109" i="14"/>
  <c r="N109" i="14"/>
  <c r="R109" i="14"/>
  <c r="V109" i="14"/>
  <c r="Z109" i="14"/>
  <c r="AD109" i="14"/>
  <c r="AH109" i="14"/>
  <c r="AL109" i="14"/>
  <c r="AP109" i="14"/>
  <c r="AT109" i="14"/>
  <c r="K109" i="14"/>
  <c r="O109" i="14"/>
  <c r="S109" i="14"/>
  <c r="W109" i="14"/>
  <c r="AA109" i="14"/>
  <c r="AE109" i="14"/>
  <c r="AI109" i="14"/>
  <c r="AM109" i="14"/>
  <c r="AQ109" i="14"/>
  <c r="Y109" i="14"/>
  <c r="AO109" i="14"/>
  <c r="Q109" i="14"/>
  <c r="AG109" i="14"/>
  <c r="U109" i="14"/>
  <c r="AK109" i="14"/>
  <c r="AC109" i="14"/>
  <c r="AS109" i="14"/>
  <c r="M109" i="14"/>
  <c r="D111" i="14"/>
  <c r="H111" i="14"/>
  <c r="L111" i="14"/>
  <c r="P111" i="14"/>
  <c r="T111" i="14"/>
  <c r="X111" i="14"/>
  <c r="AB111" i="14"/>
  <c r="AF111" i="14"/>
  <c r="AJ111" i="14"/>
  <c r="AN111" i="14"/>
  <c r="AR111" i="14"/>
  <c r="F111" i="14"/>
  <c r="J111" i="14"/>
  <c r="N111" i="14"/>
  <c r="R111" i="14"/>
  <c r="V111" i="14"/>
  <c r="Z111" i="14"/>
  <c r="AD111" i="14"/>
  <c r="AH111" i="14"/>
  <c r="AL111" i="14"/>
  <c r="AP111" i="14"/>
  <c r="AT111" i="14"/>
  <c r="C111" i="14"/>
  <c r="G111" i="14"/>
  <c r="K111" i="14"/>
  <c r="O111" i="14"/>
  <c r="S111" i="14"/>
  <c r="W111" i="14"/>
  <c r="AA111" i="14"/>
  <c r="AE111" i="14"/>
  <c r="AI111" i="14"/>
  <c r="AM111" i="14"/>
  <c r="AQ111" i="14"/>
  <c r="M111" i="14"/>
  <c r="AC111" i="14"/>
  <c r="AS111" i="14"/>
  <c r="E111" i="14"/>
  <c r="U111" i="14"/>
  <c r="AK111" i="14"/>
  <c r="I111" i="14"/>
  <c r="Y111" i="14"/>
  <c r="AO111" i="14"/>
  <c r="Q111" i="14"/>
  <c r="AG111" i="14"/>
  <c r="D116" i="14"/>
  <c r="H116" i="14"/>
  <c r="L116" i="14"/>
  <c r="P116" i="14"/>
  <c r="T116" i="14"/>
  <c r="X116" i="14"/>
  <c r="AB116" i="14"/>
  <c r="AF116" i="14"/>
  <c r="AJ116" i="14"/>
  <c r="AN116" i="14"/>
  <c r="AR116" i="14"/>
  <c r="F116" i="14"/>
  <c r="J116" i="14"/>
  <c r="N116" i="14"/>
  <c r="R116" i="14"/>
  <c r="V116" i="14"/>
  <c r="Z116" i="14"/>
  <c r="AD116" i="14"/>
  <c r="AH116" i="14"/>
  <c r="AL116" i="14"/>
  <c r="AP116" i="14"/>
  <c r="AT116" i="14"/>
  <c r="C116" i="14"/>
  <c r="G116" i="14"/>
  <c r="K116" i="14"/>
  <c r="O116" i="14"/>
  <c r="S116" i="14"/>
  <c r="W116" i="14"/>
  <c r="AA116" i="14"/>
  <c r="AE116" i="14"/>
  <c r="AI116" i="14"/>
  <c r="AM116" i="14"/>
  <c r="AQ116" i="14"/>
  <c r="I116" i="14"/>
  <c r="Y116" i="14"/>
  <c r="AO116" i="14"/>
  <c r="Q116" i="14"/>
  <c r="AG116" i="14"/>
  <c r="E116" i="14"/>
  <c r="U116" i="14"/>
  <c r="AK116" i="14"/>
  <c r="AS116" i="14"/>
  <c r="M116" i="14"/>
  <c r="AC116" i="14"/>
  <c r="P121" i="14"/>
  <c r="T121" i="14"/>
  <c r="X121" i="14"/>
  <c r="AB121" i="14"/>
  <c r="AF121" i="14"/>
  <c r="AJ121" i="14"/>
  <c r="AN121" i="14"/>
  <c r="AR121" i="14"/>
  <c r="N121" i="14"/>
  <c r="R121" i="14"/>
  <c r="V121" i="14"/>
  <c r="Z121" i="14"/>
  <c r="AD121" i="14"/>
  <c r="AH121" i="14"/>
  <c r="AL121" i="14"/>
  <c r="AP121" i="14"/>
  <c r="AT121" i="14"/>
  <c r="O121" i="14"/>
  <c r="S121" i="14"/>
  <c r="W121" i="14"/>
  <c r="AA121" i="14"/>
  <c r="AE121" i="14"/>
  <c r="AI121" i="14"/>
  <c r="AM121" i="14"/>
  <c r="AQ121" i="14"/>
  <c r="AC121" i="14"/>
  <c r="AS121" i="14"/>
  <c r="U121" i="14"/>
  <c r="AK121" i="14"/>
  <c r="Y121" i="14"/>
  <c r="AO121" i="14"/>
  <c r="AG121" i="14"/>
  <c r="Q121" i="14"/>
  <c r="D123" i="14"/>
  <c r="H123" i="14"/>
  <c r="L123" i="14"/>
  <c r="P123" i="14"/>
  <c r="T123" i="14"/>
  <c r="X123" i="14"/>
  <c r="AB123" i="14"/>
  <c r="AF123" i="14"/>
  <c r="AJ123" i="14"/>
  <c r="AN123" i="14"/>
  <c r="AR123" i="14"/>
  <c r="F123" i="14"/>
  <c r="J123" i="14"/>
  <c r="N123" i="14"/>
  <c r="R123" i="14"/>
  <c r="V123" i="14"/>
  <c r="Z123" i="14"/>
  <c r="AD123" i="14"/>
  <c r="AH123" i="14"/>
  <c r="AL123" i="14"/>
  <c r="AP123" i="14"/>
  <c r="AT123" i="14"/>
  <c r="C123" i="14"/>
  <c r="G123" i="14"/>
  <c r="K123" i="14"/>
  <c r="O123" i="14"/>
  <c r="S123" i="14"/>
  <c r="W123" i="14"/>
  <c r="AA123" i="14"/>
  <c r="AE123" i="14"/>
  <c r="AI123" i="14"/>
  <c r="AM123" i="14"/>
  <c r="AQ123" i="14"/>
  <c r="E123" i="14"/>
  <c r="U123" i="14"/>
  <c r="AK123" i="14"/>
  <c r="M123" i="14"/>
  <c r="AC123" i="14"/>
  <c r="AS123" i="14"/>
  <c r="Q123" i="14"/>
  <c r="AG123" i="14"/>
  <c r="AO123" i="14"/>
  <c r="I123" i="14"/>
  <c r="Y123" i="14"/>
  <c r="D126" i="14"/>
  <c r="H126" i="14"/>
  <c r="L126" i="14"/>
  <c r="P126" i="14"/>
  <c r="T126" i="14"/>
  <c r="X126" i="14"/>
  <c r="AB126" i="14"/>
  <c r="AF126" i="14"/>
  <c r="AJ126" i="14"/>
  <c r="AN126" i="14"/>
  <c r="AR126" i="14"/>
  <c r="F126" i="14"/>
  <c r="J126" i="14"/>
  <c r="N126" i="14"/>
  <c r="R126" i="14"/>
  <c r="V126" i="14"/>
  <c r="Z126" i="14"/>
  <c r="AD126" i="14"/>
  <c r="AH126" i="14"/>
  <c r="AL126" i="14"/>
  <c r="AP126" i="14"/>
  <c r="AT126" i="14"/>
  <c r="C126" i="14"/>
  <c r="G126" i="14"/>
  <c r="K126" i="14"/>
  <c r="O126" i="14"/>
  <c r="S126" i="14"/>
  <c r="W126" i="14"/>
  <c r="AA126" i="14"/>
  <c r="AE126" i="14"/>
  <c r="AI126" i="14"/>
  <c r="AM126" i="14"/>
  <c r="AQ126" i="14"/>
  <c r="Q126" i="14"/>
  <c r="AG126" i="14"/>
  <c r="I126" i="14"/>
  <c r="Y126" i="14"/>
  <c r="AO126" i="14"/>
  <c r="M126" i="14"/>
  <c r="AC126" i="14"/>
  <c r="AS126" i="14"/>
  <c r="AK126" i="14"/>
  <c r="E126" i="14"/>
  <c r="U126" i="14"/>
  <c r="D128" i="14"/>
  <c r="H128" i="14"/>
  <c r="L128" i="14"/>
  <c r="P128" i="14"/>
  <c r="T128" i="14"/>
  <c r="X128" i="14"/>
  <c r="AB128" i="14"/>
  <c r="AF128" i="14"/>
  <c r="AJ128" i="14"/>
  <c r="AN128" i="14"/>
  <c r="AR128" i="14"/>
  <c r="F128" i="14"/>
  <c r="J128" i="14"/>
  <c r="N128" i="14"/>
  <c r="R128" i="14"/>
  <c r="V128" i="14"/>
  <c r="Z128" i="14"/>
  <c r="AD128" i="14"/>
  <c r="AH128" i="14"/>
  <c r="AL128" i="14"/>
  <c r="AP128" i="14"/>
  <c r="AT128" i="14"/>
  <c r="C128" i="14"/>
  <c r="G128" i="14"/>
  <c r="K128" i="14"/>
  <c r="O128" i="14"/>
  <c r="S128" i="14"/>
  <c r="W128" i="14"/>
  <c r="AA128" i="14"/>
  <c r="AE128" i="14"/>
  <c r="AI128" i="14"/>
  <c r="AM128" i="14"/>
  <c r="AQ128" i="14"/>
  <c r="I128" i="14"/>
  <c r="Y128" i="14"/>
  <c r="AO128" i="14"/>
  <c r="Q128" i="14"/>
  <c r="AG128" i="14"/>
  <c r="E128" i="14"/>
  <c r="U128" i="14"/>
  <c r="AK128" i="14"/>
  <c r="M128" i="14"/>
  <c r="AS128" i="14"/>
  <c r="AC128" i="14"/>
  <c r="F135" i="14"/>
  <c r="J135" i="14"/>
  <c r="N135" i="14"/>
  <c r="R135" i="14"/>
  <c r="V135" i="14"/>
  <c r="Z135" i="14"/>
  <c r="AD135" i="14"/>
  <c r="AH135" i="14"/>
  <c r="AL135" i="14"/>
  <c r="AP135" i="14"/>
  <c r="AT135" i="14"/>
  <c r="G135" i="14"/>
  <c r="L135" i="14"/>
  <c r="Q135" i="14"/>
  <c r="W135" i="14"/>
  <c r="AB135" i="14"/>
  <c r="AG135" i="14"/>
  <c r="AM135" i="14"/>
  <c r="AR135" i="14"/>
  <c r="D135" i="14"/>
  <c r="I135" i="14"/>
  <c r="O135" i="14"/>
  <c r="T135" i="14"/>
  <c r="Y135" i="14"/>
  <c r="AE135" i="14"/>
  <c r="AJ135" i="14"/>
  <c r="AO135" i="14"/>
  <c r="E135" i="14"/>
  <c r="K135" i="14"/>
  <c r="P135" i="14"/>
  <c r="U135" i="14"/>
  <c r="AA135" i="14"/>
  <c r="AF135" i="14"/>
  <c r="AK135" i="14"/>
  <c r="AQ135" i="14"/>
  <c r="S135" i="14"/>
  <c r="AN135" i="14"/>
  <c r="H135" i="14"/>
  <c r="AC135" i="14"/>
  <c r="M135" i="14"/>
  <c r="AI135" i="14"/>
  <c r="C135" i="14"/>
  <c r="X135" i="14"/>
  <c r="AS135" i="14"/>
  <c r="J141" i="14"/>
  <c r="N141" i="14"/>
  <c r="R141" i="14"/>
  <c r="V141" i="14"/>
  <c r="Z141" i="14"/>
  <c r="AD141" i="14"/>
  <c r="AH141" i="14"/>
  <c r="AL141" i="14"/>
  <c r="AP141" i="14"/>
  <c r="AT141" i="14"/>
  <c r="M141" i="14"/>
  <c r="S141" i="14"/>
  <c r="X141" i="14"/>
  <c r="AC141" i="14"/>
  <c r="AI141" i="14"/>
  <c r="AN141" i="14"/>
  <c r="AS141" i="14"/>
  <c r="K141" i="14"/>
  <c r="P141" i="14"/>
  <c r="U141" i="14"/>
  <c r="AA141" i="14"/>
  <c r="AF141" i="14"/>
  <c r="AK141" i="14"/>
  <c r="AQ141" i="14"/>
  <c r="L141" i="14"/>
  <c r="Q141" i="14"/>
  <c r="W141" i="14"/>
  <c r="AB141" i="14"/>
  <c r="AG141" i="14"/>
  <c r="AM141" i="14"/>
  <c r="AR141" i="14"/>
  <c r="T141" i="14"/>
  <c r="AO141" i="14"/>
  <c r="AE141" i="14"/>
  <c r="O141" i="14"/>
  <c r="AJ141" i="14"/>
  <c r="Y141" i="14"/>
  <c r="M143" i="14"/>
  <c r="Q143" i="14"/>
  <c r="U143" i="14"/>
  <c r="Y143" i="14"/>
  <c r="AC143" i="14"/>
  <c r="AG143" i="14"/>
  <c r="AK143" i="14"/>
  <c r="AO143" i="14"/>
  <c r="AS143" i="14"/>
  <c r="K143" i="14"/>
  <c r="O143" i="14"/>
  <c r="S143" i="14"/>
  <c r="W143" i="14"/>
  <c r="AA143" i="14"/>
  <c r="AE143" i="14"/>
  <c r="AI143" i="14"/>
  <c r="AM143" i="14"/>
  <c r="AQ143" i="14"/>
  <c r="L143" i="14"/>
  <c r="P143" i="14"/>
  <c r="T143" i="14"/>
  <c r="X143" i="14"/>
  <c r="AB143" i="14"/>
  <c r="AF143" i="14"/>
  <c r="AJ143" i="14"/>
  <c r="AN143" i="14"/>
  <c r="AR143" i="14"/>
  <c r="N143" i="14"/>
  <c r="AD143" i="14"/>
  <c r="AT143" i="14"/>
  <c r="V143" i="14"/>
  <c r="AL143" i="14"/>
  <c r="J143" i="14"/>
  <c r="Z143" i="14"/>
  <c r="AP143" i="14"/>
  <c r="AH143" i="14"/>
  <c r="R143" i="14"/>
  <c r="M148" i="14"/>
  <c r="Q148" i="14"/>
  <c r="U148" i="14"/>
  <c r="Y148" i="14"/>
  <c r="AC148" i="14"/>
  <c r="AG148" i="14"/>
  <c r="AK148" i="14"/>
  <c r="AO148" i="14"/>
  <c r="AS148" i="14"/>
  <c r="K148" i="14"/>
  <c r="O148" i="14"/>
  <c r="S148" i="14"/>
  <c r="W148" i="14"/>
  <c r="AA148" i="14"/>
  <c r="AE148" i="14"/>
  <c r="AI148" i="14"/>
  <c r="AM148" i="14"/>
  <c r="AQ148" i="14"/>
  <c r="L148" i="14"/>
  <c r="P148" i="14"/>
  <c r="T148" i="14"/>
  <c r="X148" i="14"/>
  <c r="AB148" i="14"/>
  <c r="AF148" i="14"/>
  <c r="AJ148" i="14"/>
  <c r="AN148" i="14"/>
  <c r="AR148" i="14"/>
  <c r="N148" i="14"/>
  <c r="AD148" i="14"/>
  <c r="AT148" i="14"/>
  <c r="V148" i="14"/>
  <c r="AL148" i="14"/>
  <c r="J148" i="14"/>
  <c r="Z148" i="14"/>
  <c r="AP148" i="14"/>
  <c r="AH148" i="14"/>
  <c r="R148" i="14"/>
  <c r="M150" i="14"/>
  <c r="Q150" i="14"/>
  <c r="U150" i="14"/>
  <c r="Y150" i="14"/>
  <c r="AC150" i="14"/>
  <c r="AG150" i="14"/>
  <c r="AK150" i="14"/>
  <c r="AO150" i="14"/>
  <c r="AS150" i="14"/>
  <c r="K150" i="14"/>
  <c r="O150" i="14"/>
  <c r="S150" i="14"/>
  <c r="W150" i="14"/>
  <c r="AA150" i="14"/>
  <c r="AE150" i="14"/>
  <c r="AI150" i="14"/>
  <c r="AM150" i="14"/>
  <c r="AQ150" i="14"/>
  <c r="L150" i="14"/>
  <c r="P150" i="14"/>
  <c r="T150" i="14"/>
  <c r="X150" i="14"/>
  <c r="AB150" i="14"/>
  <c r="AF150" i="14"/>
  <c r="AJ150" i="14"/>
  <c r="AN150" i="14"/>
  <c r="AR150" i="14"/>
  <c r="V150" i="14"/>
  <c r="AL150" i="14"/>
  <c r="N150" i="14"/>
  <c r="AD150" i="14"/>
  <c r="AT150" i="14"/>
  <c r="R150" i="14"/>
  <c r="AH150" i="14"/>
  <c r="AP150" i="14"/>
  <c r="J150" i="14"/>
  <c r="Z150" i="14"/>
  <c r="M152" i="14"/>
  <c r="Q152" i="14"/>
  <c r="U152" i="14"/>
  <c r="Y152" i="14"/>
  <c r="AC152" i="14"/>
  <c r="AG152" i="14"/>
  <c r="AK152" i="14"/>
  <c r="AO152" i="14"/>
  <c r="AS152" i="14"/>
  <c r="K152" i="14"/>
  <c r="O152" i="14"/>
  <c r="S152" i="14"/>
  <c r="W152" i="14"/>
  <c r="AA152" i="14"/>
  <c r="AE152" i="14"/>
  <c r="AI152" i="14"/>
  <c r="AM152" i="14"/>
  <c r="AQ152" i="14"/>
  <c r="L152" i="14"/>
  <c r="P152" i="14"/>
  <c r="T152" i="14"/>
  <c r="X152" i="14"/>
  <c r="AB152" i="14"/>
  <c r="AF152" i="14"/>
  <c r="AJ152" i="14"/>
  <c r="AN152" i="14"/>
  <c r="AR152" i="14"/>
  <c r="N152" i="14"/>
  <c r="AD152" i="14"/>
  <c r="AT152" i="14"/>
  <c r="V152" i="14"/>
  <c r="AL152" i="14"/>
  <c r="J152" i="14"/>
  <c r="Z152" i="14"/>
  <c r="AP152" i="14"/>
  <c r="R152" i="14"/>
  <c r="AH152" i="14"/>
  <c r="M157" i="14"/>
  <c r="Q157" i="14"/>
  <c r="U157" i="14"/>
  <c r="Y157" i="14"/>
  <c r="AC157" i="14"/>
  <c r="AG157" i="14"/>
  <c r="AK157" i="14"/>
  <c r="AO157" i="14"/>
  <c r="AS157" i="14"/>
  <c r="K157" i="14"/>
  <c r="O157" i="14"/>
  <c r="S157" i="14"/>
  <c r="W157" i="14"/>
  <c r="AA157" i="14"/>
  <c r="AE157" i="14"/>
  <c r="AI157" i="14"/>
  <c r="AM157" i="14"/>
  <c r="AQ157" i="14"/>
  <c r="L157" i="14"/>
  <c r="P157" i="14"/>
  <c r="T157" i="14"/>
  <c r="X157" i="14"/>
  <c r="AB157" i="14"/>
  <c r="AF157" i="14"/>
  <c r="AJ157" i="14"/>
  <c r="AN157" i="14"/>
  <c r="AR157" i="14"/>
  <c r="N157" i="14"/>
  <c r="AD157" i="14"/>
  <c r="AT157" i="14"/>
  <c r="V157" i="14"/>
  <c r="AL157" i="14"/>
  <c r="J157" i="14"/>
  <c r="Z157" i="14"/>
  <c r="AP157" i="14"/>
  <c r="R157" i="14"/>
  <c r="AH157" i="14"/>
  <c r="M159" i="14"/>
  <c r="Q159" i="14"/>
  <c r="U159" i="14"/>
  <c r="Y159" i="14"/>
  <c r="AC159" i="14"/>
  <c r="AG159" i="14"/>
  <c r="AK159" i="14"/>
  <c r="AO159" i="14"/>
  <c r="AS159" i="14"/>
  <c r="K159" i="14"/>
  <c r="O159" i="14"/>
  <c r="S159" i="14"/>
  <c r="W159" i="14"/>
  <c r="AA159" i="14"/>
  <c r="AE159" i="14"/>
  <c r="AI159" i="14"/>
  <c r="AM159" i="14"/>
  <c r="AQ159" i="14"/>
  <c r="L159" i="14"/>
  <c r="P159" i="14"/>
  <c r="T159" i="14"/>
  <c r="X159" i="14"/>
  <c r="AB159" i="14"/>
  <c r="AF159" i="14"/>
  <c r="AJ159" i="14"/>
  <c r="AN159" i="14"/>
  <c r="AR159" i="14"/>
  <c r="V159" i="14"/>
  <c r="AL159" i="14"/>
  <c r="N159" i="14"/>
  <c r="AD159" i="14"/>
  <c r="AT159" i="14"/>
  <c r="R159" i="14"/>
  <c r="AH159" i="14"/>
  <c r="J159" i="14"/>
  <c r="Z159" i="14"/>
  <c r="AP159" i="14"/>
  <c r="M164" i="14"/>
  <c r="Q164" i="14"/>
  <c r="U164" i="14"/>
  <c r="Y164" i="14"/>
  <c r="AC164" i="14"/>
  <c r="AG164" i="14"/>
  <c r="AK164" i="14"/>
  <c r="AO164" i="14"/>
  <c r="AS164" i="14"/>
  <c r="K164" i="14"/>
  <c r="O164" i="14"/>
  <c r="S164" i="14"/>
  <c r="W164" i="14"/>
  <c r="AA164" i="14"/>
  <c r="AE164" i="14"/>
  <c r="AI164" i="14"/>
  <c r="AM164" i="14"/>
  <c r="AQ164" i="14"/>
  <c r="L164" i="14"/>
  <c r="P164" i="14"/>
  <c r="T164" i="14"/>
  <c r="X164" i="14"/>
  <c r="AB164" i="14"/>
  <c r="AF164" i="14"/>
  <c r="AJ164" i="14"/>
  <c r="AN164" i="14"/>
  <c r="AR164" i="14"/>
  <c r="V164" i="14"/>
  <c r="AL164" i="14"/>
  <c r="N164" i="14"/>
  <c r="AD164" i="14"/>
  <c r="AT164" i="14"/>
  <c r="R164" i="14"/>
  <c r="AH164" i="14"/>
  <c r="AP164" i="14"/>
  <c r="J164" i="14"/>
  <c r="Z164" i="14"/>
  <c r="M166" i="14"/>
  <c r="Q166" i="14"/>
  <c r="U166" i="14"/>
  <c r="Y166" i="14"/>
  <c r="AC166" i="14"/>
  <c r="AG166" i="14"/>
  <c r="AK166" i="14"/>
  <c r="AO166" i="14"/>
  <c r="AS166" i="14"/>
  <c r="K166" i="14"/>
  <c r="O166" i="14"/>
  <c r="S166" i="14"/>
  <c r="W166" i="14"/>
  <c r="AA166" i="14"/>
  <c r="AE166" i="14"/>
  <c r="AI166" i="14"/>
  <c r="AM166" i="14"/>
  <c r="AQ166" i="14"/>
  <c r="L166" i="14"/>
  <c r="T166" i="14"/>
  <c r="AB166" i="14"/>
  <c r="AJ166" i="14"/>
  <c r="AR166" i="14"/>
  <c r="P166" i="14"/>
  <c r="X166" i="14"/>
  <c r="AF166" i="14"/>
  <c r="AN166" i="14"/>
  <c r="J166" i="14"/>
  <c r="R166" i="14"/>
  <c r="Z166" i="14"/>
  <c r="AH166" i="14"/>
  <c r="AP166" i="14"/>
  <c r="AL166" i="14"/>
  <c r="N166" i="14"/>
  <c r="AT166" i="14"/>
  <c r="V166" i="14"/>
  <c r="AD166" i="14"/>
  <c r="M168" i="14"/>
  <c r="Q168" i="14"/>
  <c r="U168" i="14"/>
  <c r="Y168" i="14"/>
  <c r="AC168" i="14"/>
  <c r="AG168" i="14"/>
  <c r="AK168" i="14"/>
  <c r="AO168" i="14"/>
  <c r="K168" i="14"/>
  <c r="O168" i="14"/>
  <c r="S168" i="14"/>
  <c r="W168" i="14"/>
  <c r="AA168" i="14"/>
  <c r="AE168" i="14"/>
  <c r="AI168" i="14"/>
  <c r="AM168" i="14"/>
  <c r="AQ168" i="14"/>
  <c r="L168" i="14"/>
  <c r="T168" i="14"/>
  <c r="AB168" i="14"/>
  <c r="AJ168" i="14"/>
  <c r="AR168" i="14"/>
  <c r="P168" i="14"/>
  <c r="X168" i="14"/>
  <c r="AF168" i="14"/>
  <c r="AN168" i="14"/>
  <c r="AT168" i="14"/>
  <c r="J168" i="14"/>
  <c r="R168" i="14"/>
  <c r="Z168" i="14"/>
  <c r="AH168" i="14"/>
  <c r="AP168" i="14"/>
  <c r="AL168" i="14"/>
  <c r="N168" i="14"/>
  <c r="AS168" i="14"/>
  <c r="V168" i="14"/>
  <c r="AD168" i="14"/>
  <c r="K174" i="14"/>
  <c r="O174" i="14"/>
  <c r="S174" i="14"/>
  <c r="W174" i="14"/>
  <c r="AA174" i="14"/>
  <c r="AE174" i="14"/>
  <c r="AI174" i="14"/>
  <c r="AM174" i="14"/>
  <c r="AQ174" i="14"/>
  <c r="J174" i="14"/>
  <c r="P174" i="14"/>
  <c r="U174" i="14"/>
  <c r="Z174" i="14"/>
  <c r="AF174" i="14"/>
  <c r="AK174" i="14"/>
  <c r="AP174" i="14"/>
  <c r="M174" i="14"/>
  <c r="R174" i="14"/>
  <c r="X174" i="14"/>
  <c r="AC174" i="14"/>
  <c r="AH174" i="14"/>
  <c r="AN174" i="14"/>
  <c r="AS174" i="14"/>
  <c r="N174" i="14"/>
  <c r="T174" i="14"/>
  <c r="Y174" i="14"/>
  <c r="AD174" i="14"/>
  <c r="AJ174" i="14"/>
  <c r="AO174" i="14"/>
  <c r="AT174" i="14"/>
  <c r="AB174" i="14"/>
  <c r="L174" i="14"/>
  <c r="AG174" i="14"/>
  <c r="Q174" i="14"/>
  <c r="AL174" i="14"/>
  <c r="V174" i="14"/>
  <c r="AR174" i="14"/>
  <c r="K176" i="14"/>
  <c r="O176" i="14"/>
  <c r="S176" i="14"/>
  <c r="W176" i="14"/>
  <c r="AA176" i="14"/>
  <c r="AE176" i="14"/>
  <c r="AI176" i="14"/>
  <c r="AM176" i="14"/>
  <c r="AQ176" i="14"/>
  <c r="M176" i="14"/>
  <c r="R176" i="14"/>
  <c r="X176" i="14"/>
  <c r="AC176" i="14"/>
  <c r="AH176" i="14"/>
  <c r="AN176" i="14"/>
  <c r="AS176" i="14"/>
  <c r="J176" i="14"/>
  <c r="P176" i="14"/>
  <c r="U176" i="14"/>
  <c r="Z176" i="14"/>
  <c r="AF176" i="14"/>
  <c r="AK176" i="14"/>
  <c r="AP176" i="14"/>
  <c r="L176" i="14"/>
  <c r="Q176" i="14"/>
  <c r="V176" i="14"/>
  <c r="AB176" i="14"/>
  <c r="AG176" i="14"/>
  <c r="AL176" i="14"/>
  <c r="AR176" i="14"/>
  <c r="AD176" i="14"/>
  <c r="N176" i="14"/>
  <c r="AJ176" i="14"/>
  <c r="T176" i="14"/>
  <c r="AO176" i="14"/>
  <c r="Y176" i="14"/>
  <c r="AT176" i="14"/>
  <c r="K181" i="14"/>
  <c r="O181" i="14"/>
  <c r="S181" i="14"/>
  <c r="W181" i="14"/>
  <c r="AA181" i="14"/>
  <c r="AE181" i="14"/>
  <c r="AI181" i="14"/>
  <c r="AM181" i="14"/>
  <c r="AQ181" i="14"/>
  <c r="N181" i="14"/>
  <c r="T181" i="14"/>
  <c r="Y181" i="14"/>
  <c r="AD181" i="14"/>
  <c r="AJ181" i="14"/>
  <c r="AO181" i="14"/>
  <c r="AT181" i="14"/>
  <c r="J181" i="14"/>
  <c r="P181" i="14"/>
  <c r="U181" i="14"/>
  <c r="Z181" i="14"/>
  <c r="AF181" i="14"/>
  <c r="AK181" i="14"/>
  <c r="AP181" i="14"/>
  <c r="Q181" i="14"/>
  <c r="AB181" i="14"/>
  <c r="AL181" i="14"/>
  <c r="R181" i="14"/>
  <c r="AC181" i="14"/>
  <c r="AN181" i="14"/>
  <c r="L181" i="14"/>
  <c r="V181" i="14"/>
  <c r="AG181" i="14"/>
  <c r="AR181" i="14"/>
  <c r="M181" i="14"/>
  <c r="X181" i="14"/>
  <c r="AH181" i="14"/>
  <c r="AS181" i="14"/>
  <c r="K183" i="14"/>
  <c r="K195" i="14" s="1"/>
  <c r="O183" i="14"/>
  <c r="O195" i="14" s="1"/>
  <c r="S183" i="14"/>
  <c r="S195" i="14" s="1"/>
  <c r="W183" i="14"/>
  <c r="W195" i="14" s="1"/>
  <c r="AA183" i="14"/>
  <c r="AA195" i="14" s="1"/>
  <c r="AE183" i="14"/>
  <c r="AE195" i="14" s="1"/>
  <c r="AI183" i="14"/>
  <c r="AI195" i="14" s="1"/>
  <c r="L183" i="14"/>
  <c r="L195" i="14" s="1"/>
  <c r="Q183" i="14"/>
  <c r="Q195" i="14" s="1"/>
  <c r="V183" i="14"/>
  <c r="V195" i="14" s="1"/>
  <c r="AB183" i="14"/>
  <c r="AB195" i="14" s="1"/>
  <c r="AG183" i="14"/>
  <c r="AG195" i="14" s="1"/>
  <c r="AL183" i="14"/>
  <c r="AL195" i="14" s="1"/>
  <c r="AP183" i="14"/>
  <c r="AP195" i="14" s="1"/>
  <c r="AT183" i="14"/>
  <c r="AT195" i="14" s="1"/>
  <c r="M183" i="14"/>
  <c r="M195" i="14" s="1"/>
  <c r="R183" i="14"/>
  <c r="R195" i="14" s="1"/>
  <c r="X183" i="14"/>
  <c r="X195" i="14" s="1"/>
  <c r="AC183" i="14"/>
  <c r="AC195" i="14" s="1"/>
  <c r="AH183" i="14"/>
  <c r="AH195" i="14" s="1"/>
  <c r="AM183" i="14"/>
  <c r="AM195" i="14" s="1"/>
  <c r="AQ183" i="14"/>
  <c r="AQ195" i="14" s="1"/>
  <c r="J183" i="14"/>
  <c r="J195" i="14" s="1"/>
  <c r="U183" i="14"/>
  <c r="U195" i="14" s="1"/>
  <c r="AF183" i="14"/>
  <c r="AF195" i="14" s="1"/>
  <c r="AO183" i="14"/>
  <c r="AO195" i="14" s="1"/>
  <c r="N183" i="14"/>
  <c r="N195" i="14" s="1"/>
  <c r="Y183" i="14"/>
  <c r="Y195" i="14" s="1"/>
  <c r="AJ183" i="14"/>
  <c r="AJ195" i="14" s="1"/>
  <c r="AR183" i="14"/>
  <c r="AR195" i="14" s="1"/>
  <c r="P183" i="14"/>
  <c r="P195" i="14" s="1"/>
  <c r="Z183" i="14"/>
  <c r="Z195" i="14" s="1"/>
  <c r="AK183" i="14"/>
  <c r="AK195" i="14" s="1"/>
  <c r="AS183" i="14"/>
  <c r="AS195" i="14" s="1"/>
  <c r="T183" i="14"/>
  <c r="T195" i="14" s="1"/>
  <c r="AD183" i="14"/>
  <c r="AD195" i="14" s="1"/>
  <c r="AN183" i="14"/>
  <c r="AN195" i="14" s="1"/>
  <c r="F44" i="16"/>
  <c r="J44" i="16"/>
  <c r="N44" i="16"/>
  <c r="R44" i="16"/>
  <c r="V44" i="16"/>
  <c r="Z44" i="16"/>
  <c r="AD44" i="16"/>
  <c r="AH44" i="16"/>
  <c r="AL44" i="16"/>
  <c r="AP44" i="16"/>
  <c r="AT44" i="16"/>
  <c r="C44" i="16"/>
  <c r="G44" i="16"/>
  <c r="K44" i="16"/>
  <c r="O44" i="16"/>
  <c r="S44" i="16"/>
  <c r="W44" i="16"/>
  <c r="AA44" i="16"/>
  <c r="AE44" i="16"/>
  <c r="AI44" i="16"/>
  <c r="AM44" i="16"/>
  <c r="AQ44" i="16"/>
  <c r="D44" i="16"/>
  <c r="L44" i="16"/>
  <c r="T44" i="16"/>
  <c r="AB44" i="16"/>
  <c r="AJ44" i="16"/>
  <c r="AR44" i="16"/>
  <c r="E44" i="16"/>
  <c r="M44" i="16"/>
  <c r="U44" i="16"/>
  <c r="AC44" i="16"/>
  <c r="AK44" i="16"/>
  <c r="AS44" i="16"/>
  <c r="H44" i="16"/>
  <c r="P44" i="16"/>
  <c r="X44" i="16"/>
  <c r="AF44" i="16"/>
  <c r="AN44" i="16"/>
  <c r="I44" i="16"/>
  <c r="Q44" i="16"/>
  <c r="Y44" i="16"/>
  <c r="AG44" i="16"/>
  <c r="AO44" i="16"/>
  <c r="C74" i="16"/>
  <c r="G74" i="16"/>
  <c r="K74" i="16"/>
  <c r="O74" i="16"/>
  <c r="S74" i="16"/>
  <c r="W74" i="16"/>
  <c r="AA74" i="16"/>
  <c r="AE74" i="16"/>
  <c r="AI74" i="16"/>
  <c r="AM74" i="16"/>
  <c r="AQ74" i="16"/>
  <c r="E74" i="16"/>
  <c r="I74" i="16"/>
  <c r="M74" i="16"/>
  <c r="Q74" i="16"/>
  <c r="U74" i="16"/>
  <c r="Y74" i="16"/>
  <c r="AC74" i="16"/>
  <c r="AG74" i="16"/>
  <c r="AK74" i="16"/>
  <c r="AO74" i="16"/>
  <c r="AS74" i="16"/>
  <c r="F74" i="16"/>
  <c r="J74" i="16"/>
  <c r="N74" i="16"/>
  <c r="R74" i="16"/>
  <c r="V74" i="16"/>
  <c r="Z74" i="16"/>
  <c r="AD74" i="16"/>
  <c r="AH74" i="16"/>
  <c r="AL74" i="16"/>
  <c r="AP74" i="16"/>
  <c r="AT74" i="16"/>
  <c r="H74" i="16"/>
  <c r="X74" i="16"/>
  <c r="AN74" i="16"/>
  <c r="L74" i="16"/>
  <c r="AB74" i="16"/>
  <c r="AR74" i="16"/>
  <c r="P74" i="16"/>
  <c r="AF74" i="16"/>
  <c r="D74" i="16"/>
  <c r="T74" i="16"/>
  <c r="AJ74" i="16"/>
  <c r="C77" i="16"/>
  <c r="G77" i="16"/>
  <c r="K77" i="16"/>
  <c r="O77" i="16"/>
  <c r="S77" i="16"/>
  <c r="W77" i="16"/>
  <c r="AA77" i="16"/>
  <c r="AE77" i="16"/>
  <c r="AI77" i="16"/>
  <c r="AM77" i="16"/>
  <c r="AQ77" i="16"/>
  <c r="E77" i="16"/>
  <c r="I77" i="16"/>
  <c r="M77" i="16"/>
  <c r="Q77" i="16"/>
  <c r="U77" i="16"/>
  <c r="Y77" i="16"/>
  <c r="AC77" i="16"/>
  <c r="AG77" i="16"/>
  <c r="AK77" i="16"/>
  <c r="AO77" i="16"/>
  <c r="AS77" i="16"/>
  <c r="F77" i="16"/>
  <c r="J77" i="16"/>
  <c r="N77" i="16"/>
  <c r="R77" i="16"/>
  <c r="V77" i="16"/>
  <c r="Z77" i="16"/>
  <c r="AD77" i="16"/>
  <c r="AH77" i="16"/>
  <c r="AL77" i="16"/>
  <c r="AP77" i="16"/>
  <c r="AT77" i="16"/>
  <c r="D77" i="16"/>
  <c r="T77" i="16"/>
  <c r="AJ77" i="16"/>
  <c r="H77" i="16"/>
  <c r="X77" i="16"/>
  <c r="AN77" i="16"/>
  <c r="L77" i="16"/>
  <c r="AB77" i="16"/>
  <c r="AR77" i="16"/>
  <c r="P77" i="16"/>
  <c r="AF77" i="16"/>
  <c r="C80" i="16"/>
  <c r="G80" i="16"/>
  <c r="K80" i="16"/>
  <c r="O80" i="16"/>
  <c r="S80" i="16"/>
  <c r="W80" i="16"/>
  <c r="AA80" i="16"/>
  <c r="AE80" i="16"/>
  <c r="AI80" i="16"/>
  <c r="AM80" i="16"/>
  <c r="AQ80" i="16"/>
  <c r="E80" i="16"/>
  <c r="I80" i="16"/>
  <c r="M80" i="16"/>
  <c r="Q80" i="16"/>
  <c r="U80" i="16"/>
  <c r="Y80" i="16"/>
  <c r="AC80" i="16"/>
  <c r="AG80" i="16"/>
  <c r="AK80" i="16"/>
  <c r="AO80" i="16"/>
  <c r="AS80" i="16"/>
  <c r="F80" i="16"/>
  <c r="J80" i="16"/>
  <c r="N80" i="16"/>
  <c r="R80" i="16"/>
  <c r="V80" i="16"/>
  <c r="Z80" i="16"/>
  <c r="AD80" i="16"/>
  <c r="AH80" i="16"/>
  <c r="AL80" i="16"/>
  <c r="AP80" i="16"/>
  <c r="AT80" i="16"/>
  <c r="L80" i="16"/>
  <c r="AB80" i="16"/>
  <c r="AR80" i="16"/>
  <c r="P80" i="16"/>
  <c r="AF80" i="16"/>
  <c r="D80" i="16"/>
  <c r="T80" i="16"/>
  <c r="AJ80" i="16"/>
  <c r="H80" i="16"/>
  <c r="X80" i="16"/>
  <c r="AN80" i="16"/>
  <c r="C83" i="16"/>
  <c r="G83" i="16"/>
  <c r="K83" i="16"/>
  <c r="O83" i="16"/>
  <c r="S83" i="16"/>
  <c r="W83" i="16"/>
  <c r="AA83" i="16"/>
  <c r="AE83" i="16"/>
  <c r="AI83" i="16"/>
  <c r="AM83" i="16"/>
  <c r="AQ83" i="16"/>
  <c r="E83" i="16"/>
  <c r="I83" i="16"/>
  <c r="M83" i="16"/>
  <c r="Q83" i="16"/>
  <c r="U83" i="16"/>
  <c r="Y83" i="16"/>
  <c r="AC83" i="16"/>
  <c r="AG83" i="16"/>
  <c r="AK83" i="16"/>
  <c r="AO83" i="16"/>
  <c r="AS83" i="16"/>
  <c r="F83" i="16"/>
  <c r="J83" i="16"/>
  <c r="N83" i="16"/>
  <c r="R83" i="16"/>
  <c r="V83" i="16"/>
  <c r="Z83" i="16"/>
  <c r="AD83" i="16"/>
  <c r="AH83" i="16"/>
  <c r="AL83" i="16"/>
  <c r="AP83" i="16"/>
  <c r="AT83" i="16"/>
  <c r="H83" i="16"/>
  <c r="X83" i="16"/>
  <c r="AN83" i="16"/>
  <c r="L83" i="16"/>
  <c r="AB83" i="16"/>
  <c r="AR83" i="16"/>
  <c r="P83" i="16"/>
  <c r="AF83" i="16"/>
  <c r="D83" i="16"/>
  <c r="T83" i="16"/>
  <c r="AJ83" i="16"/>
  <c r="C85" i="16"/>
  <c r="G85" i="16"/>
  <c r="K85" i="16"/>
  <c r="O85" i="16"/>
  <c r="S85" i="16"/>
  <c r="W85" i="16"/>
  <c r="AA85" i="16"/>
  <c r="AE85" i="16"/>
  <c r="AI85" i="16"/>
  <c r="AM85" i="16"/>
  <c r="AQ85" i="16"/>
  <c r="E85" i="16"/>
  <c r="I85" i="16"/>
  <c r="M85" i="16"/>
  <c r="Q85" i="16"/>
  <c r="U85" i="16"/>
  <c r="Y85" i="16"/>
  <c r="AC85" i="16"/>
  <c r="AG85" i="16"/>
  <c r="AK85" i="16"/>
  <c r="AO85" i="16"/>
  <c r="AS85" i="16"/>
  <c r="F85" i="16"/>
  <c r="J85" i="16"/>
  <c r="N85" i="16"/>
  <c r="R85" i="16"/>
  <c r="V85" i="16"/>
  <c r="Z85" i="16"/>
  <c r="AD85" i="16"/>
  <c r="AH85" i="16"/>
  <c r="AL85" i="16"/>
  <c r="AP85" i="16"/>
  <c r="AT85" i="16"/>
  <c r="P85" i="16"/>
  <c r="AF85" i="16"/>
  <c r="D85" i="16"/>
  <c r="T85" i="16"/>
  <c r="AJ85" i="16"/>
  <c r="H85" i="16"/>
  <c r="X85" i="16"/>
  <c r="AN85" i="16"/>
  <c r="L85" i="16"/>
  <c r="AB85" i="16"/>
  <c r="AR85" i="16"/>
  <c r="C88" i="16"/>
  <c r="G88" i="16"/>
  <c r="K88" i="16"/>
  <c r="O88" i="16"/>
  <c r="S88" i="16"/>
  <c r="W88" i="16"/>
  <c r="AA88" i="16"/>
  <c r="AE88" i="16"/>
  <c r="AI88" i="16"/>
  <c r="AM88" i="16"/>
  <c r="AQ88" i="16"/>
  <c r="E88" i="16"/>
  <c r="I88" i="16"/>
  <c r="M88" i="16"/>
  <c r="Q88" i="16"/>
  <c r="U88" i="16"/>
  <c r="Y88" i="16"/>
  <c r="AC88" i="16"/>
  <c r="AG88" i="16"/>
  <c r="AK88" i="16"/>
  <c r="AO88" i="16"/>
  <c r="AS88" i="16"/>
  <c r="F88" i="16"/>
  <c r="J88" i="16"/>
  <c r="N88" i="16"/>
  <c r="R88" i="16"/>
  <c r="V88" i="16"/>
  <c r="Z88" i="16"/>
  <c r="AD88" i="16"/>
  <c r="AH88" i="16"/>
  <c r="AL88" i="16"/>
  <c r="AP88" i="16"/>
  <c r="AT88" i="16"/>
  <c r="L88" i="16"/>
  <c r="AB88" i="16"/>
  <c r="AR88" i="16"/>
  <c r="P88" i="16"/>
  <c r="AF88" i="16"/>
  <c r="D88" i="16"/>
  <c r="T88" i="16"/>
  <c r="AJ88" i="16"/>
  <c r="H88" i="16"/>
  <c r="X88" i="16"/>
  <c r="AN88" i="16"/>
  <c r="C91" i="16"/>
  <c r="G91" i="16"/>
  <c r="K91" i="16"/>
  <c r="O91" i="16"/>
  <c r="S91" i="16"/>
  <c r="W91" i="16"/>
  <c r="AA91" i="16"/>
  <c r="AE91" i="16"/>
  <c r="AI91" i="16"/>
  <c r="AM91" i="16"/>
  <c r="AQ91" i="16"/>
  <c r="E91" i="16"/>
  <c r="I91" i="16"/>
  <c r="M91" i="16"/>
  <c r="Q91" i="16"/>
  <c r="U91" i="16"/>
  <c r="Y91" i="16"/>
  <c r="AC91" i="16"/>
  <c r="AG91" i="16"/>
  <c r="AK91" i="16"/>
  <c r="AO91" i="16"/>
  <c r="AS91" i="16"/>
  <c r="F91" i="16"/>
  <c r="J91" i="16"/>
  <c r="N91" i="16"/>
  <c r="R91" i="16"/>
  <c r="V91" i="16"/>
  <c r="Z91" i="16"/>
  <c r="AD91" i="16"/>
  <c r="AH91" i="16"/>
  <c r="AL91" i="16"/>
  <c r="AP91" i="16"/>
  <c r="AT91" i="16"/>
  <c r="P91" i="16"/>
  <c r="AF91" i="16"/>
  <c r="D91" i="16"/>
  <c r="T91" i="16"/>
  <c r="AJ91" i="16"/>
  <c r="H91" i="16"/>
  <c r="X91" i="16"/>
  <c r="AN91" i="16"/>
  <c r="L91" i="16"/>
  <c r="AB91" i="16"/>
  <c r="AR91" i="16"/>
  <c r="C94" i="16"/>
  <c r="G94" i="16"/>
  <c r="K94" i="16"/>
  <c r="O94" i="16"/>
  <c r="S94" i="16"/>
  <c r="W94" i="16"/>
  <c r="AA94" i="16"/>
  <c r="AE94" i="16"/>
  <c r="AI94" i="16"/>
  <c r="AM94" i="16"/>
  <c r="AQ94" i="16"/>
  <c r="E94" i="16"/>
  <c r="I94" i="16"/>
  <c r="M94" i="16"/>
  <c r="Q94" i="16"/>
  <c r="U94" i="16"/>
  <c r="Y94" i="16"/>
  <c r="AC94" i="16"/>
  <c r="AG94" i="16"/>
  <c r="AK94" i="16"/>
  <c r="AO94" i="16"/>
  <c r="AS94" i="16"/>
  <c r="F94" i="16"/>
  <c r="N94" i="16"/>
  <c r="V94" i="16"/>
  <c r="AD94" i="16"/>
  <c r="AL94" i="16"/>
  <c r="AT94" i="16"/>
  <c r="H94" i="16"/>
  <c r="P94" i="16"/>
  <c r="X94" i="16"/>
  <c r="AF94" i="16"/>
  <c r="AN94" i="16"/>
  <c r="J94" i="16"/>
  <c r="R94" i="16"/>
  <c r="Z94" i="16"/>
  <c r="AH94" i="16"/>
  <c r="AP94" i="16"/>
  <c r="D94" i="16"/>
  <c r="L94" i="16"/>
  <c r="T94" i="16"/>
  <c r="AB94" i="16"/>
  <c r="AJ94" i="16"/>
  <c r="AR94" i="16"/>
  <c r="C97" i="16"/>
  <c r="G97" i="16"/>
  <c r="K97" i="16"/>
  <c r="O97" i="16"/>
  <c r="S97" i="16"/>
  <c r="W97" i="16"/>
  <c r="AA97" i="16"/>
  <c r="AE97" i="16"/>
  <c r="AI97" i="16"/>
  <c r="AM97" i="16"/>
  <c r="AQ97" i="16"/>
  <c r="E97" i="16"/>
  <c r="I97" i="16"/>
  <c r="M97" i="16"/>
  <c r="Q97" i="16"/>
  <c r="U97" i="16"/>
  <c r="Y97" i="16"/>
  <c r="AC97" i="16"/>
  <c r="AG97" i="16"/>
  <c r="AK97" i="16"/>
  <c r="AO97" i="16"/>
  <c r="AS97" i="16"/>
  <c r="J97" i="16"/>
  <c r="R97" i="16"/>
  <c r="Z97" i="16"/>
  <c r="AH97" i="16"/>
  <c r="AP97" i="16"/>
  <c r="D97" i="16"/>
  <c r="L97" i="16"/>
  <c r="T97" i="16"/>
  <c r="AB97" i="16"/>
  <c r="AJ97" i="16"/>
  <c r="AR97" i="16"/>
  <c r="F97" i="16"/>
  <c r="N97" i="16"/>
  <c r="V97" i="16"/>
  <c r="AD97" i="16"/>
  <c r="AL97" i="16"/>
  <c r="AT97" i="16"/>
  <c r="H97" i="16"/>
  <c r="P97" i="16"/>
  <c r="X97" i="16"/>
  <c r="AF97" i="16"/>
  <c r="AN97" i="16"/>
  <c r="C99" i="16"/>
  <c r="G99" i="16"/>
  <c r="K99" i="16"/>
  <c r="O99" i="16"/>
  <c r="S99" i="16"/>
  <c r="W99" i="16"/>
  <c r="AA99" i="16"/>
  <c r="AE99" i="16"/>
  <c r="AI99" i="16"/>
  <c r="AM99" i="16"/>
  <c r="AQ99" i="16"/>
  <c r="E99" i="16"/>
  <c r="I99" i="16"/>
  <c r="M99" i="16"/>
  <c r="Q99" i="16"/>
  <c r="U99" i="16"/>
  <c r="Y99" i="16"/>
  <c r="AC99" i="16"/>
  <c r="AG99" i="16"/>
  <c r="AK99" i="16"/>
  <c r="AO99" i="16"/>
  <c r="AS99" i="16"/>
  <c r="J99" i="16"/>
  <c r="R99" i="16"/>
  <c r="Z99" i="16"/>
  <c r="AH99" i="16"/>
  <c r="AP99" i="16"/>
  <c r="D99" i="16"/>
  <c r="L99" i="16"/>
  <c r="T99" i="16"/>
  <c r="AB99" i="16"/>
  <c r="AJ99" i="16"/>
  <c r="AR99" i="16"/>
  <c r="F99" i="16"/>
  <c r="N99" i="16"/>
  <c r="V99" i="16"/>
  <c r="AD99" i="16"/>
  <c r="AL99" i="16"/>
  <c r="AT99" i="16"/>
  <c r="H99" i="16"/>
  <c r="P99" i="16"/>
  <c r="X99" i="16"/>
  <c r="AF99" i="16"/>
  <c r="AN99" i="16"/>
  <c r="C103" i="16"/>
  <c r="G103" i="16"/>
  <c r="K103" i="16"/>
  <c r="O103" i="16"/>
  <c r="S103" i="16"/>
  <c r="W103" i="16"/>
  <c r="AA103" i="16"/>
  <c r="AE103" i="16"/>
  <c r="AI103" i="16"/>
  <c r="AM103" i="16"/>
  <c r="AQ103" i="16"/>
  <c r="E103" i="16"/>
  <c r="I103" i="16"/>
  <c r="M103" i="16"/>
  <c r="Q103" i="16"/>
  <c r="U103" i="16"/>
  <c r="Y103" i="16"/>
  <c r="AC103" i="16"/>
  <c r="AG103" i="16"/>
  <c r="AK103" i="16"/>
  <c r="AO103" i="16"/>
  <c r="AS103" i="16"/>
  <c r="J103" i="16"/>
  <c r="R103" i="16"/>
  <c r="Z103" i="16"/>
  <c r="AH103" i="16"/>
  <c r="AP103" i="16"/>
  <c r="D103" i="16"/>
  <c r="L103" i="16"/>
  <c r="T103" i="16"/>
  <c r="AB103" i="16"/>
  <c r="AJ103" i="16"/>
  <c r="AR103" i="16"/>
  <c r="F103" i="16"/>
  <c r="N103" i="16"/>
  <c r="V103" i="16"/>
  <c r="AD103" i="16"/>
  <c r="AL103" i="16"/>
  <c r="AT103" i="16"/>
  <c r="H103" i="16"/>
  <c r="P103" i="16"/>
  <c r="X103" i="16"/>
  <c r="AF103" i="16"/>
  <c r="AN103" i="16"/>
  <c r="C105" i="16"/>
  <c r="G105" i="16"/>
  <c r="K105" i="16"/>
  <c r="O105" i="16"/>
  <c r="S105" i="16"/>
  <c r="W105" i="16"/>
  <c r="AA105" i="16"/>
  <c r="AE105" i="16"/>
  <c r="AI105" i="16"/>
  <c r="AM105" i="16"/>
  <c r="AQ105" i="16"/>
  <c r="E105" i="16"/>
  <c r="I105" i="16"/>
  <c r="M105" i="16"/>
  <c r="Q105" i="16"/>
  <c r="U105" i="16"/>
  <c r="Y105" i="16"/>
  <c r="AC105" i="16"/>
  <c r="AG105" i="16"/>
  <c r="AK105" i="16"/>
  <c r="AO105" i="16"/>
  <c r="AS105" i="16"/>
  <c r="J105" i="16"/>
  <c r="R105" i="16"/>
  <c r="Z105" i="16"/>
  <c r="AH105" i="16"/>
  <c r="AP105" i="16"/>
  <c r="D105" i="16"/>
  <c r="L105" i="16"/>
  <c r="T105" i="16"/>
  <c r="AB105" i="16"/>
  <c r="AJ105" i="16"/>
  <c r="AR105" i="16"/>
  <c r="F105" i="16"/>
  <c r="N105" i="16"/>
  <c r="V105" i="16"/>
  <c r="AD105" i="16"/>
  <c r="AL105" i="16"/>
  <c r="AT105" i="16"/>
  <c r="H105" i="16"/>
  <c r="P105" i="16"/>
  <c r="X105" i="16"/>
  <c r="AF105" i="16"/>
  <c r="AN105" i="16"/>
  <c r="K108" i="16"/>
  <c r="O108" i="16"/>
  <c r="S108" i="16"/>
  <c r="W108" i="16"/>
  <c r="AA108" i="16"/>
  <c r="AE108" i="16"/>
  <c r="AI108" i="16"/>
  <c r="AM108" i="16"/>
  <c r="AQ108" i="16"/>
  <c r="M108" i="16"/>
  <c r="Q108" i="16"/>
  <c r="U108" i="16"/>
  <c r="Y108" i="16"/>
  <c r="AC108" i="16"/>
  <c r="AG108" i="16"/>
  <c r="AK108" i="16"/>
  <c r="AO108" i="16"/>
  <c r="AS108" i="16"/>
  <c r="N108" i="16"/>
  <c r="V108" i="16"/>
  <c r="AD108" i="16"/>
  <c r="AL108" i="16"/>
  <c r="AT108" i="16"/>
  <c r="P108" i="16"/>
  <c r="X108" i="16"/>
  <c r="AF108" i="16"/>
  <c r="AN108" i="16"/>
  <c r="J108" i="16"/>
  <c r="R108" i="16"/>
  <c r="Z108" i="16"/>
  <c r="AH108" i="16"/>
  <c r="AP108" i="16"/>
  <c r="L108" i="16"/>
  <c r="T108" i="16"/>
  <c r="AB108" i="16"/>
  <c r="AJ108" i="16"/>
  <c r="AR108" i="16"/>
  <c r="K110" i="16"/>
  <c r="O110" i="16"/>
  <c r="S110" i="16"/>
  <c r="W110" i="16"/>
  <c r="AA110" i="16"/>
  <c r="AE110" i="16"/>
  <c r="AI110" i="16"/>
  <c r="AM110" i="16"/>
  <c r="AQ110" i="16"/>
  <c r="M110" i="16"/>
  <c r="Q110" i="16"/>
  <c r="U110" i="16"/>
  <c r="Y110" i="16"/>
  <c r="AC110" i="16"/>
  <c r="AG110" i="16"/>
  <c r="AK110" i="16"/>
  <c r="AO110" i="16"/>
  <c r="AS110" i="16"/>
  <c r="N110" i="16"/>
  <c r="V110" i="16"/>
  <c r="AD110" i="16"/>
  <c r="AL110" i="16"/>
  <c r="AT110" i="16"/>
  <c r="P110" i="16"/>
  <c r="X110" i="16"/>
  <c r="AF110" i="16"/>
  <c r="AN110" i="16"/>
  <c r="J110" i="16"/>
  <c r="R110" i="16"/>
  <c r="Z110" i="16"/>
  <c r="AH110" i="16"/>
  <c r="AP110" i="16"/>
  <c r="L110" i="16"/>
  <c r="T110" i="16"/>
  <c r="AB110" i="16"/>
  <c r="AJ110" i="16"/>
  <c r="AR110" i="16"/>
  <c r="C115" i="16"/>
  <c r="G115" i="16"/>
  <c r="K115" i="16"/>
  <c r="O115" i="16"/>
  <c r="S115" i="16"/>
  <c r="W115" i="16"/>
  <c r="AA115" i="16"/>
  <c r="AE115" i="16"/>
  <c r="AI115" i="16"/>
  <c r="AM115" i="16"/>
  <c r="AQ115" i="16"/>
  <c r="E115" i="16"/>
  <c r="I115" i="16"/>
  <c r="M115" i="16"/>
  <c r="Q115" i="16"/>
  <c r="U115" i="16"/>
  <c r="Y115" i="16"/>
  <c r="AC115" i="16"/>
  <c r="AG115" i="16"/>
  <c r="AK115" i="16"/>
  <c r="AO115" i="16"/>
  <c r="AS115" i="16"/>
  <c r="J115" i="16"/>
  <c r="R115" i="16"/>
  <c r="Z115" i="16"/>
  <c r="AH115" i="16"/>
  <c r="AP115" i="16"/>
  <c r="D115" i="16"/>
  <c r="L115" i="16"/>
  <c r="T115" i="16"/>
  <c r="AB115" i="16"/>
  <c r="AJ115" i="16"/>
  <c r="AR115" i="16"/>
  <c r="F115" i="16"/>
  <c r="N115" i="16"/>
  <c r="V115" i="16"/>
  <c r="AD115" i="16"/>
  <c r="AL115" i="16"/>
  <c r="AT115" i="16"/>
  <c r="H115" i="16"/>
  <c r="P115" i="16"/>
  <c r="X115" i="16"/>
  <c r="AF115" i="16"/>
  <c r="AN115" i="16"/>
  <c r="C117" i="16"/>
  <c r="G117" i="16"/>
  <c r="K117" i="16"/>
  <c r="O117" i="16"/>
  <c r="S117" i="16"/>
  <c r="W117" i="16"/>
  <c r="AA117" i="16"/>
  <c r="AE117" i="16"/>
  <c r="AI117" i="16"/>
  <c r="AM117" i="16"/>
  <c r="AQ117" i="16"/>
  <c r="E117" i="16"/>
  <c r="I117" i="16"/>
  <c r="M117" i="16"/>
  <c r="Q117" i="16"/>
  <c r="U117" i="16"/>
  <c r="Y117" i="16"/>
  <c r="AC117" i="16"/>
  <c r="AG117" i="16"/>
  <c r="AK117" i="16"/>
  <c r="AO117" i="16"/>
  <c r="AS117" i="16"/>
  <c r="J117" i="16"/>
  <c r="R117" i="16"/>
  <c r="Z117" i="16"/>
  <c r="AH117" i="16"/>
  <c r="AP117" i="16"/>
  <c r="D117" i="16"/>
  <c r="L117" i="16"/>
  <c r="T117" i="16"/>
  <c r="AB117" i="16"/>
  <c r="AJ117" i="16"/>
  <c r="AR117" i="16"/>
  <c r="F117" i="16"/>
  <c r="N117" i="16"/>
  <c r="V117" i="16"/>
  <c r="AD117" i="16"/>
  <c r="AL117" i="16"/>
  <c r="AT117" i="16"/>
  <c r="H117" i="16"/>
  <c r="P117" i="16"/>
  <c r="X117" i="16"/>
  <c r="AF117" i="16"/>
  <c r="AN117" i="16"/>
  <c r="N122" i="16"/>
  <c r="R122" i="16"/>
  <c r="V122" i="16"/>
  <c r="Z122" i="16"/>
  <c r="AD122" i="16"/>
  <c r="AH122" i="16"/>
  <c r="AL122" i="16"/>
  <c r="AP122" i="16"/>
  <c r="AT122" i="16"/>
  <c r="O122" i="16"/>
  <c r="S122" i="16"/>
  <c r="W122" i="16"/>
  <c r="AA122" i="16"/>
  <c r="AE122" i="16"/>
  <c r="AI122" i="16"/>
  <c r="AM122" i="16"/>
  <c r="AQ122" i="16"/>
  <c r="P122" i="16"/>
  <c r="T122" i="16"/>
  <c r="X122" i="16"/>
  <c r="AB122" i="16"/>
  <c r="AF122" i="16"/>
  <c r="AJ122" i="16"/>
  <c r="AN122" i="16"/>
  <c r="AR122" i="16"/>
  <c r="Q122" i="16"/>
  <c r="U122" i="16"/>
  <c r="Y122" i="16"/>
  <c r="AC122" i="16"/>
  <c r="AG122" i="16"/>
  <c r="AK122" i="16"/>
  <c r="AO122" i="16"/>
  <c r="AS122" i="16"/>
  <c r="F124" i="16"/>
  <c r="J124" i="16"/>
  <c r="N124" i="16"/>
  <c r="R124" i="16"/>
  <c r="V124" i="16"/>
  <c r="Z124" i="16"/>
  <c r="AD124" i="16"/>
  <c r="AH124" i="16"/>
  <c r="AL124" i="16"/>
  <c r="AP124" i="16"/>
  <c r="AT124" i="16"/>
  <c r="C124" i="16"/>
  <c r="G124" i="16"/>
  <c r="K124" i="16"/>
  <c r="O124" i="16"/>
  <c r="S124" i="16"/>
  <c r="W124" i="16"/>
  <c r="AA124" i="16"/>
  <c r="AE124" i="16"/>
  <c r="AI124" i="16"/>
  <c r="AM124" i="16"/>
  <c r="AQ124" i="16"/>
  <c r="D124" i="16"/>
  <c r="H124" i="16"/>
  <c r="L124" i="16"/>
  <c r="P124" i="16"/>
  <c r="T124" i="16"/>
  <c r="X124" i="16"/>
  <c r="AB124" i="16"/>
  <c r="AF124" i="16"/>
  <c r="AJ124" i="16"/>
  <c r="AN124" i="16"/>
  <c r="AR124" i="16"/>
  <c r="E124" i="16"/>
  <c r="I124" i="16"/>
  <c r="M124" i="16"/>
  <c r="Q124" i="16"/>
  <c r="U124" i="16"/>
  <c r="Y124" i="16"/>
  <c r="AC124" i="16"/>
  <c r="AG124" i="16"/>
  <c r="AK124" i="16"/>
  <c r="AO124" i="16"/>
  <c r="AS124" i="16"/>
  <c r="F127" i="16"/>
  <c r="J127" i="16"/>
  <c r="N127" i="16"/>
  <c r="R127" i="16"/>
  <c r="V127" i="16"/>
  <c r="Z127" i="16"/>
  <c r="AD127" i="16"/>
  <c r="AH127" i="16"/>
  <c r="AL127" i="16"/>
  <c r="AP127" i="16"/>
  <c r="AT127" i="16"/>
  <c r="C127" i="16"/>
  <c r="G127" i="16"/>
  <c r="K127" i="16"/>
  <c r="O127" i="16"/>
  <c r="S127" i="16"/>
  <c r="W127" i="16"/>
  <c r="AA127" i="16"/>
  <c r="AE127" i="16"/>
  <c r="AI127" i="16"/>
  <c r="AM127" i="16"/>
  <c r="AQ127" i="16"/>
  <c r="D127" i="16"/>
  <c r="H127" i="16"/>
  <c r="L127" i="16"/>
  <c r="P127" i="16"/>
  <c r="T127" i="16"/>
  <c r="X127" i="16"/>
  <c r="AB127" i="16"/>
  <c r="AF127" i="16"/>
  <c r="AJ127" i="16"/>
  <c r="AN127" i="16"/>
  <c r="AR127" i="16"/>
  <c r="E127" i="16"/>
  <c r="I127" i="16"/>
  <c r="M127" i="16"/>
  <c r="Q127" i="16"/>
  <c r="U127" i="16"/>
  <c r="Y127" i="16"/>
  <c r="AC127" i="16"/>
  <c r="AG127" i="16"/>
  <c r="AK127" i="16"/>
  <c r="AO127" i="16"/>
  <c r="AS127" i="16"/>
  <c r="C135" i="16"/>
  <c r="G135" i="16"/>
  <c r="K135" i="16"/>
  <c r="O135" i="16"/>
  <c r="S135" i="16"/>
  <c r="W135" i="16"/>
  <c r="AA135" i="16"/>
  <c r="AE135" i="16"/>
  <c r="AI135" i="16"/>
  <c r="AM135" i="16"/>
  <c r="AQ135" i="16"/>
  <c r="E135" i="16"/>
  <c r="I135" i="16"/>
  <c r="M135" i="16"/>
  <c r="Q135" i="16"/>
  <c r="U135" i="16"/>
  <c r="Y135" i="16"/>
  <c r="AC135" i="16"/>
  <c r="AG135" i="16"/>
  <c r="AK135" i="16"/>
  <c r="AO135" i="16"/>
  <c r="AS135" i="16"/>
  <c r="J135" i="16"/>
  <c r="R135" i="16"/>
  <c r="Z135" i="16"/>
  <c r="AH135" i="16"/>
  <c r="AP135" i="16"/>
  <c r="D135" i="16"/>
  <c r="L135" i="16"/>
  <c r="T135" i="16"/>
  <c r="AB135" i="16"/>
  <c r="AJ135" i="16"/>
  <c r="AR135" i="16"/>
  <c r="F135" i="16"/>
  <c r="N135" i="16"/>
  <c r="V135" i="16"/>
  <c r="AD135" i="16"/>
  <c r="AL135" i="16"/>
  <c r="AT135" i="16"/>
  <c r="H135" i="16"/>
  <c r="P135" i="16"/>
  <c r="X135" i="16"/>
  <c r="AF135" i="16"/>
  <c r="AN135" i="16"/>
  <c r="M141" i="16"/>
  <c r="Q141" i="16"/>
  <c r="U141" i="16"/>
  <c r="Y141" i="16"/>
  <c r="AC141" i="16"/>
  <c r="AG141" i="16"/>
  <c r="AK141" i="16"/>
  <c r="AO141" i="16"/>
  <c r="AS141" i="16"/>
  <c r="J141" i="16"/>
  <c r="N141" i="16"/>
  <c r="R141" i="16"/>
  <c r="V141" i="16"/>
  <c r="Z141" i="16"/>
  <c r="AD141" i="16"/>
  <c r="AH141" i="16"/>
  <c r="AL141" i="16"/>
  <c r="AP141" i="16"/>
  <c r="AT141" i="16"/>
  <c r="K141" i="16"/>
  <c r="O141" i="16"/>
  <c r="S141" i="16"/>
  <c r="W141" i="16"/>
  <c r="AA141" i="16"/>
  <c r="AE141" i="16"/>
  <c r="AI141" i="16"/>
  <c r="AM141" i="16"/>
  <c r="AQ141" i="16"/>
  <c r="L141" i="16"/>
  <c r="P141" i="16"/>
  <c r="T141" i="16"/>
  <c r="X141" i="16"/>
  <c r="AB141" i="16"/>
  <c r="AF141" i="16"/>
  <c r="AJ141" i="16"/>
  <c r="AN141" i="16"/>
  <c r="AR141" i="16"/>
  <c r="M143" i="16"/>
  <c r="Q143" i="16"/>
  <c r="U143" i="16"/>
  <c r="Y143" i="16"/>
  <c r="AC143" i="16"/>
  <c r="AG143" i="16"/>
  <c r="AK143" i="16"/>
  <c r="AO143" i="16"/>
  <c r="AS143" i="16"/>
  <c r="J143" i="16"/>
  <c r="N143" i="16"/>
  <c r="R143" i="16"/>
  <c r="V143" i="16"/>
  <c r="Z143" i="16"/>
  <c r="AD143" i="16"/>
  <c r="AH143" i="16"/>
  <c r="AL143" i="16"/>
  <c r="AP143" i="16"/>
  <c r="AT143" i="16"/>
  <c r="K143" i="16"/>
  <c r="O143" i="16"/>
  <c r="S143" i="16"/>
  <c r="W143" i="16"/>
  <c r="AA143" i="16"/>
  <c r="AE143" i="16"/>
  <c r="AI143" i="16"/>
  <c r="AM143" i="16"/>
  <c r="AQ143" i="16"/>
  <c r="L143" i="16"/>
  <c r="P143" i="16"/>
  <c r="T143" i="16"/>
  <c r="X143" i="16"/>
  <c r="AB143" i="16"/>
  <c r="AF143" i="16"/>
  <c r="AJ143" i="16"/>
  <c r="AN143" i="16"/>
  <c r="AR143" i="16"/>
  <c r="M148" i="16"/>
  <c r="Q148" i="16"/>
  <c r="U148" i="16"/>
  <c r="Y148" i="16"/>
  <c r="AC148" i="16"/>
  <c r="AG148" i="16"/>
  <c r="AK148" i="16"/>
  <c r="AO148" i="16"/>
  <c r="AS148" i="16"/>
  <c r="J148" i="16"/>
  <c r="N148" i="16"/>
  <c r="R148" i="16"/>
  <c r="V148" i="16"/>
  <c r="Z148" i="16"/>
  <c r="AD148" i="16"/>
  <c r="AH148" i="16"/>
  <c r="AL148" i="16"/>
  <c r="AP148" i="16"/>
  <c r="AT148" i="16"/>
  <c r="K148" i="16"/>
  <c r="O148" i="16"/>
  <c r="S148" i="16"/>
  <c r="W148" i="16"/>
  <c r="AA148" i="16"/>
  <c r="AE148" i="16"/>
  <c r="AI148" i="16"/>
  <c r="AM148" i="16"/>
  <c r="AQ148" i="16"/>
  <c r="L148" i="16"/>
  <c r="P148" i="16"/>
  <c r="T148" i="16"/>
  <c r="X148" i="16"/>
  <c r="AB148" i="16"/>
  <c r="AF148" i="16"/>
  <c r="AJ148" i="16"/>
  <c r="AN148" i="16"/>
  <c r="AR148" i="16"/>
  <c r="M150" i="16"/>
  <c r="Q150" i="16"/>
  <c r="U150" i="16"/>
  <c r="Y150" i="16"/>
  <c r="AC150" i="16"/>
  <c r="AG150" i="16"/>
  <c r="AK150" i="16"/>
  <c r="AO150" i="16"/>
  <c r="AS150" i="16"/>
  <c r="J150" i="16"/>
  <c r="N150" i="16"/>
  <c r="R150" i="16"/>
  <c r="V150" i="16"/>
  <c r="Z150" i="16"/>
  <c r="AD150" i="16"/>
  <c r="AH150" i="16"/>
  <c r="AL150" i="16"/>
  <c r="AP150" i="16"/>
  <c r="AT150" i="16"/>
  <c r="K150" i="16"/>
  <c r="O150" i="16"/>
  <c r="S150" i="16"/>
  <c r="W150" i="16"/>
  <c r="AA150" i="16"/>
  <c r="AE150" i="16"/>
  <c r="AI150" i="16"/>
  <c r="AM150" i="16"/>
  <c r="AQ150" i="16"/>
  <c r="L150" i="16"/>
  <c r="P150" i="16"/>
  <c r="T150" i="16"/>
  <c r="X150" i="16"/>
  <c r="AB150" i="16"/>
  <c r="AF150" i="16"/>
  <c r="AJ150" i="16"/>
  <c r="AN150" i="16"/>
  <c r="AR150" i="16"/>
  <c r="M152" i="16"/>
  <c r="Q152" i="16"/>
  <c r="U152" i="16"/>
  <c r="Y152" i="16"/>
  <c r="AC152" i="16"/>
  <c r="AG152" i="16"/>
  <c r="AK152" i="16"/>
  <c r="AO152" i="16"/>
  <c r="AS152" i="16"/>
  <c r="J152" i="16"/>
  <c r="N152" i="16"/>
  <c r="R152" i="16"/>
  <c r="V152" i="16"/>
  <c r="Z152" i="16"/>
  <c r="AD152" i="16"/>
  <c r="AH152" i="16"/>
  <c r="AL152" i="16"/>
  <c r="AP152" i="16"/>
  <c r="AT152" i="16"/>
  <c r="K152" i="16"/>
  <c r="O152" i="16"/>
  <c r="S152" i="16"/>
  <c r="W152" i="16"/>
  <c r="AA152" i="16"/>
  <c r="AE152" i="16"/>
  <c r="AI152" i="16"/>
  <c r="AM152" i="16"/>
  <c r="AQ152" i="16"/>
  <c r="L152" i="16"/>
  <c r="P152" i="16"/>
  <c r="T152" i="16"/>
  <c r="X152" i="16"/>
  <c r="AB152" i="16"/>
  <c r="AF152" i="16"/>
  <c r="AJ152" i="16"/>
  <c r="AN152" i="16"/>
  <c r="AR152" i="16"/>
  <c r="M157" i="16"/>
  <c r="Q157" i="16"/>
  <c r="U157" i="16"/>
  <c r="Y157" i="16"/>
  <c r="AC157" i="16"/>
  <c r="AG157" i="16"/>
  <c r="AK157" i="16"/>
  <c r="AO157" i="16"/>
  <c r="AS157" i="16"/>
  <c r="J157" i="16"/>
  <c r="N157" i="16"/>
  <c r="R157" i="16"/>
  <c r="V157" i="16"/>
  <c r="Z157" i="16"/>
  <c r="AD157" i="16"/>
  <c r="AH157" i="16"/>
  <c r="AL157" i="16"/>
  <c r="AP157" i="16"/>
  <c r="AT157" i="16"/>
  <c r="K157" i="16"/>
  <c r="O157" i="16"/>
  <c r="S157" i="16"/>
  <c r="W157" i="16"/>
  <c r="AA157" i="16"/>
  <c r="AE157" i="16"/>
  <c r="AI157" i="16"/>
  <c r="AM157" i="16"/>
  <c r="AQ157" i="16"/>
  <c r="L157" i="16"/>
  <c r="P157" i="16"/>
  <c r="T157" i="16"/>
  <c r="X157" i="16"/>
  <c r="AB157" i="16"/>
  <c r="AF157" i="16"/>
  <c r="AJ157" i="16"/>
  <c r="AN157" i="16"/>
  <c r="AR157" i="16"/>
  <c r="M159" i="16"/>
  <c r="Q159" i="16"/>
  <c r="U159" i="16"/>
  <c r="Y159" i="16"/>
  <c r="AC159" i="16"/>
  <c r="AG159" i="16"/>
  <c r="AK159" i="16"/>
  <c r="AO159" i="16"/>
  <c r="AS159" i="16"/>
  <c r="J159" i="16"/>
  <c r="N159" i="16"/>
  <c r="R159" i="16"/>
  <c r="V159" i="16"/>
  <c r="Z159" i="16"/>
  <c r="AD159" i="16"/>
  <c r="AH159" i="16"/>
  <c r="AL159" i="16"/>
  <c r="AP159" i="16"/>
  <c r="AT159" i="16"/>
  <c r="K159" i="16"/>
  <c r="O159" i="16"/>
  <c r="S159" i="16"/>
  <c r="W159" i="16"/>
  <c r="AA159" i="16"/>
  <c r="AE159" i="16"/>
  <c r="AI159" i="16"/>
  <c r="AM159" i="16"/>
  <c r="AQ159" i="16"/>
  <c r="L159" i="16"/>
  <c r="P159" i="16"/>
  <c r="T159" i="16"/>
  <c r="X159" i="16"/>
  <c r="AB159" i="16"/>
  <c r="AF159" i="16"/>
  <c r="AJ159" i="16"/>
  <c r="AN159" i="16"/>
  <c r="AR159" i="16"/>
  <c r="M164" i="16"/>
  <c r="Q164" i="16"/>
  <c r="U164" i="16"/>
  <c r="Y164" i="16"/>
  <c r="AC164" i="16"/>
  <c r="AG164" i="16"/>
  <c r="AK164" i="16"/>
  <c r="AO164" i="16"/>
  <c r="AS164" i="16"/>
  <c r="J164" i="16"/>
  <c r="N164" i="16"/>
  <c r="R164" i="16"/>
  <c r="V164" i="16"/>
  <c r="Z164" i="16"/>
  <c r="AD164" i="16"/>
  <c r="AH164" i="16"/>
  <c r="AL164" i="16"/>
  <c r="AP164" i="16"/>
  <c r="AT164" i="16"/>
  <c r="K164" i="16"/>
  <c r="O164" i="16"/>
  <c r="S164" i="16"/>
  <c r="W164" i="16"/>
  <c r="AA164" i="16"/>
  <c r="AE164" i="16"/>
  <c r="AI164" i="16"/>
  <c r="AM164" i="16"/>
  <c r="AQ164" i="16"/>
  <c r="L164" i="16"/>
  <c r="P164" i="16"/>
  <c r="T164" i="16"/>
  <c r="X164" i="16"/>
  <c r="AB164" i="16"/>
  <c r="AF164" i="16"/>
  <c r="AJ164" i="16"/>
  <c r="AN164" i="16"/>
  <c r="AR164" i="16"/>
  <c r="M166" i="16"/>
  <c r="Q166" i="16"/>
  <c r="U166" i="16"/>
  <c r="Y166" i="16"/>
  <c r="AC166" i="16"/>
  <c r="AG166" i="16"/>
  <c r="AK166" i="16"/>
  <c r="AO166" i="16"/>
  <c r="AS166" i="16"/>
  <c r="J166" i="16"/>
  <c r="N166" i="16"/>
  <c r="R166" i="16"/>
  <c r="V166" i="16"/>
  <c r="Z166" i="16"/>
  <c r="AD166" i="16"/>
  <c r="AH166" i="16"/>
  <c r="AL166" i="16"/>
  <c r="AP166" i="16"/>
  <c r="AT166" i="16"/>
  <c r="K166" i="16"/>
  <c r="O166" i="16"/>
  <c r="S166" i="16"/>
  <c r="W166" i="16"/>
  <c r="AA166" i="16"/>
  <c r="AE166" i="16"/>
  <c r="AI166" i="16"/>
  <c r="AM166" i="16"/>
  <c r="AQ166" i="16"/>
  <c r="L166" i="16"/>
  <c r="P166" i="16"/>
  <c r="T166" i="16"/>
  <c r="X166" i="16"/>
  <c r="AB166" i="16"/>
  <c r="AF166" i="16"/>
  <c r="AJ166" i="16"/>
  <c r="AN166" i="16"/>
  <c r="AR166" i="16"/>
  <c r="M168" i="16"/>
  <c r="Q168" i="16"/>
  <c r="U168" i="16"/>
  <c r="Y168" i="16"/>
  <c r="AC168" i="16"/>
  <c r="AG168" i="16"/>
  <c r="AK168" i="16"/>
  <c r="AO168" i="16"/>
  <c r="AS168" i="16"/>
  <c r="J168" i="16"/>
  <c r="N168" i="16"/>
  <c r="R168" i="16"/>
  <c r="V168" i="16"/>
  <c r="Z168" i="16"/>
  <c r="AD168" i="16"/>
  <c r="AH168" i="16"/>
  <c r="AL168" i="16"/>
  <c r="AP168" i="16"/>
  <c r="AT168" i="16"/>
  <c r="K168" i="16"/>
  <c r="O168" i="16"/>
  <c r="S168" i="16"/>
  <c r="W168" i="16"/>
  <c r="AA168" i="16"/>
  <c r="AE168" i="16"/>
  <c r="AI168" i="16"/>
  <c r="AM168" i="16"/>
  <c r="AQ168" i="16"/>
  <c r="L168" i="16"/>
  <c r="P168" i="16"/>
  <c r="T168" i="16"/>
  <c r="X168" i="16"/>
  <c r="AB168" i="16"/>
  <c r="AF168" i="16"/>
  <c r="AJ168" i="16"/>
  <c r="AN168" i="16"/>
  <c r="AR168" i="16"/>
  <c r="M174" i="16"/>
  <c r="Q174" i="16"/>
  <c r="U174" i="16"/>
  <c r="Y174" i="16"/>
  <c r="AC174" i="16"/>
  <c r="AG174" i="16"/>
  <c r="AK174" i="16"/>
  <c r="AO174" i="16"/>
  <c r="AS174" i="16"/>
  <c r="J174" i="16"/>
  <c r="N174" i="16"/>
  <c r="R174" i="16"/>
  <c r="V174" i="16"/>
  <c r="Z174" i="16"/>
  <c r="AD174" i="16"/>
  <c r="AH174" i="16"/>
  <c r="AL174" i="16"/>
  <c r="AP174" i="16"/>
  <c r="AT174" i="16"/>
  <c r="K174" i="16"/>
  <c r="O174" i="16"/>
  <c r="S174" i="16"/>
  <c r="W174" i="16"/>
  <c r="AA174" i="16"/>
  <c r="AE174" i="16"/>
  <c r="AI174" i="16"/>
  <c r="AM174" i="16"/>
  <c r="AQ174" i="16"/>
  <c r="L174" i="16"/>
  <c r="P174" i="16"/>
  <c r="T174" i="16"/>
  <c r="X174" i="16"/>
  <c r="AB174" i="16"/>
  <c r="AF174" i="16"/>
  <c r="AJ174" i="16"/>
  <c r="AN174" i="16"/>
  <c r="AR174" i="16"/>
  <c r="M176" i="16"/>
  <c r="Q176" i="16"/>
  <c r="U176" i="16"/>
  <c r="Y176" i="16"/>
  <c r="AC176" i="16"/>
  <c r="AG176" i="16"/>
  <c r="AK176" i="16"/>
  <c r="AO176" i="16"/>
  <c r="AS176" i="16"/>
  <c r="J176" i="16"/>
  <c r="N176" i="16"/>
  <c r="R176" i="16"/>
  <c r="V176" i="16"/>
  <c r="Z176" i="16"/>
  <c r="AD176" i="16"/>
  <c r="AH176" i="16"/>
  <c r="AL176" i="16"/>
  <c r="AP176" i="16"/>
  <c r="AT176" i="16"/>
  <c r="K176" i="16"/>
  <c r="O176" i="16"/>
  <c r="S176" i="16"/>
  <c r="W176" i="16"/>
  <c r="AA176" i="16"/>
  <c r="AE176" i="16"/>
  <c r="AI176" i="16"/>
  <c r="AM176" i="16"/>
  <c r="AQ176" i="16"/>
  <c r="L176" i="16"/>
  <c r="P176" i="16"/>
  <c r="T176" i="16"/>
  <c r="X176" i="16"/>
  <c r="AB176" i="16"/>
  <c r="AF176" i="16"/>
  <c r="AJ176" i="16"/>
  <c r="AN176" i="16"/>
  <c r="AR176" i="16"/>
  <c r="M181" i="16"/>
  <c r="Q181" i="16"/>
  <c r="U181" i="16"/>
  <c r="Y181" i="16"/>
  <c r="AC181" i="16"/>
  <c r="AG181" i="16"/>
  <c r="AK181" i="16"/>
  <c r="AO181" i="16"/>
  <c r="AS181" i="16"/>
  <c r="J181" i="16"/>
  <c r="N181" i="16"/>
  <c r="R181" i="16"/>
  <c r="V181" i="16"/>
  <c r="Z181" i="16"/>
  <c r="AD181" i="16"/>
  <c r="AH181" i="16"/>
  <c r="AL181" i="16"/>
  <c r="AP181" i="16"/>
  <c r="AT181" i="16"/>
  <c r="K181" i="16"/>
  <c r="O181" i="16"/>
  <c r="S181" i="16"/>
  <c r="W181" i="16"/>
  <c r="AA181" i="16"/>
  <c r="AE181" i="16"/>
  <c r="AI181" i="16"/>
  <c r="AM181" i="16"/>
  <c r="AQ181" i="16"/>
  <c r="L181" i="16"/>
  <c r="P181" i="16"/>
  <c r="T181" i="16"/>
  <c r="X181" i="16"/>
  <c r="AB181" i="16"/>
  <c r="AF181" i="16"/>
  <c r="AJ181" i="16"/>
  <c r="AN181" i="16"/>
  <c r="AR181" i="16"/>
  <c r="M183" i="16"/>
  <c r="M195" i="16" s="1"/>
  <c r="Q183" i="16"/>
  <c r="Q195" i="16" s="1"/>
  <c r="U183" i="16"/>
  <c r="U195" i="16" s="1"/>
  <c r="Y183" i="16"/>
  <c r="Y195" i="16" s="1"/>
  <c r="AC183" i="16"/>
  <c r="AC195" i="16" s="1"/>
  <c r="AG183" i="16"/>
  <c r="AG195" i="16" s="1"/>
  <c r="AK183" i="16"/>
  <c r="AK195" i="16" s="1"/>
  <c r="AO183" i="16"/>
  <c r="AO195" i="16" s="1"/>
  <c r="AS183" i="16"/>
  <c r="AS195" i="16" s="1"/>
  <c r="J183" i="16"/>
  <c r="J195" i="16" s="1"/>
  <c r="N183" i="16"/>
  <c r="N195" i="16" s="1"/>
  <c r="R183" i="16"/>
  <c r="R195" i="16" s="1"/>
  <c r="V183" i="16"/>
  <c r="V195" i="16" s="1"/>
  <c r="Z183" i="16"/>
  <c r="Z195" i="16" s="1"/>
  <c r="AD183" i="16"/>
  <c r="AD195" i="16" s="1"/>
  <c r="AH183" i="16"/>
  <c r="AH195" i="16" s="1"/>
  <c r="AL183" i="16"/>
  <c r="AL195" i="16" s="1"/>
  <c r="AP183" i="16"/>
  <c r="AP195" i="16" s="1"/>
  <c r="AT183" i="16"/>
  <c r="AT195" i="16" s="1"/>
  <c r="K183" i="16"/>
  <c r="K195" i="16" s="1"/>
  <c r="O183" i="16"/>
  <c r="O195" i="16" s="1"/>
  <c r="S183" i="16"/>
  <c r="S195" i="16" s="1"/>
  <c r="W183" i="16"/>
  <c r="W195" i="16" s="1"/>
  <c r="AA183" i="16"/>
  <c r="AA195" i="16" s="1"/>
  <c r="AE183" i="16"/>
  <c r="AE195" i="16" s="1"/>
  <c r="AI183" i="16"/>
  <c r="AI195" i="16" s="1"/>
  <c r="AM183" i="16"/>
  <c r="AM195" i="16" s="1"/>
  <c r="AQ183" i="16"/>
  <c r="AQ195" i="16" s="1"/>
  <c r="L183" i="16"/>
  <c r="L195" i="16" s="1"/>
  <c r="P183" i="16"/>
  <c r="P195" i="16" s="1"/>
  <c r="T183" i="16"/>
  <c r="T195" i="16" s="1"/>
  <c r="X183" i="16"/>
  <c r="X195" i="16" s="1"/>
  <c r="AB183" i="16"/>
  <c r="AB195" i="16" s="1"/>
  <c r="AF183" i="16"/>
  <c r="AF195" i="16" s="1"/>
  <c r="AJ183" i="16"/>
  <c r="AJ195" i="16" s="1"/>
  <c r="AN183" i="16"/>
  <c r="AN195" i="16" s="1"/>
  <c r="AR183" i="16"/>
  <c r="AR195" i="16" s="1"/>
  <c r="F71" i="14"/>
  <c r="J71" i="14"/>
  <c r="N71" i="14"/>
  <c r="R71" i="14"/>
  <c r="V71" i="14"/>
  <c r="Z71" i="14"/>
  <c r="AD71" i="14"/>
  <c r="AH71" i="14"/>
  <c r="AL71" i="14"/>
  <c r="AP71" i="14"/>
  <c r="AT71" i="14"/>
  <c r="E71" i="14"/>
  <c r="K71" i="14"/>
  <c r="P71" i="14"/>
  <c r="U71" i="14"/>
  <c r="AA71" i="14"/>
  <c r="AF71" i="14"/>
  <c r="AK71" i="14"/>
  <c r="AQ71" i="14"/>
  <c r="C71" i="14"/>
  <c r="H71" i="14"/>
  <c r="M71" i="14"/>
  <c r="S71" i="14"/>
  <c r="X71" i="14"/>
  <c r="AC71" i="14"/>
  <c r="AI71" i="14"/>
  <c r="AN71" i="14"/>
  <c r="AS71" i="14"/>
  <c r="D71" i="14"/>
  <c r="I71" i="14"/>
  <c r="O71" i="14"/>
  <c r="T71" i="14"/>
  <c r="Y71" i="14"/>
  <c r="AE71" i="14"/>
  <c r="AJ71" i="14"/>
  <c r="AO71" i="14"/>
  <c r="G71" i="14"/>
  <c r="AB71" i="14"/>
  <c r="Q71" i="14"/>
  <c r="AM71" i="14"/>
  <c r="W71" i="14"/>
  <c r="AR71" i="14"/>
  <c r="L71" i="14"/>
  <c r="AG71" i="14"/>
  <c r="F70" i="14"/>
  <c r="J70" i="14"/>
  <c r="N70" i="14"/>
  <c r="R70" i="14"/>
  <c r="V70" i="14"/>
  <c r="Z70" i="14"/>
  <c r="AD70" i="14"/>
  <c r="AH70" i="14"/>
  <c r="AL70" i="14"/>
  <c r="AP70" i="14"/>
  <c r="AT70" i="14"/>
  <c r="G70" i="14"/>
  <c r="L70" i="14"/>
  <c r="Q70" i="14"/>
  <c r="W70" i="14"/>
  <c r="AB70" i="14"/>
  <c r="AG70" i="14"/>
  <c r="AM70" i="14"/>
  <c r="AR70" i="14"/>
  <c r="D70" i="14"/>
  <c r="I70" i="14"/>
  <c r="O70" i="14"/>
  <c r="T70" i="14"/>
  <c r="Y70" i="14"/>
  <c r="AE70" i="14"/>
  <c r="AJ70" i="14"/>
  <c r="AO70" i="14"/>
  <c r="E70" i="14"/>
  <c r="K70" i="14"/>
  <c r="P70" i="14"/>
  <c r="U70" i="14"/>
  <c r="AA70" i="14"/>
  <c r="AF70" i="14"/>
  <c r="AK70" i="14"/>
  <c r="AQ70" i="14"/>
  <c r="H70" i="14"/>
  <c r="AC70" i="14"/>
  <c r="S70" i="14"/>
  <c r="AN70" i="14"/>
  <c r="C70" i="14"/>
  <c r="X70" i="14"/>
  <c r="AS70" i="14"/>
  <c r="AI70" i="14"/>
  <c r="M70" i="14"/>
  <c r="D69" i="14"/>
  <c r="H69" i="14"/>
  <c r="L69" i="14"/>
  <c r="P69" i="14"/>
  <c r="F69" i="14"/>
  <c r="J69" i="14"/>
  <c r="N69" i="14"/>
  <c r="R69" i="14"/>
  <c r="V69" i="14"/>
  <c r="Z69" i="14"/>
  <c r="AD69" i="14"/>
  <c r="AH69" i="14"/>
  <c r="AL69" i="14"/>
  <c r="AP69" i="14"/>
  <c r="AT69" i="14"/>
  <c r="C69" i="14"/>
  <c r="G69" i="14"/>
  <c r="K69" i="14"/>
  <c r="O69" i="14"/>
  <c r="S69" i="14"/>
  <c r="Q69" i="14"/>
  <c r="X69" i="14"/>
  <c r="AC69" i="14"/>
  <c r="AI69" i="14"/>
  <c r="AN69" i="14"/>
  <c r="AS69" i="14"/>
  <c r="I69" i="14"/>
  <c r="U69" i="14"/>
  <c r="AA69" i="14"/>
  <c r="AF69" i="14"/>
  <c r="AK69" i="14"/>
  <c r="AQ69" i="14"/>
  <c r="M69" i="14"/>
  <c r="W69" i="14"/>
  <c r="AB69" i="14"/>
  <c r="AG69" i="14"/>
  <c r="AM69" i="14"/>
  <c r="AR69" i="14"/>
  <c r="AE69" i="14"/>
  <c r="T69" i="14"/>
  <c r="AO69" i="14"/>
  <c r="Y69" i="14"/>
  <c r="E69" i="14"/>
  <c r="AJ69" i="14"/>
  <c r="D68" i="14"/>
  <c r="H68" i="14"/>
  <c r="L68" i="14"/>
  <c r="P68" i="14"/>
  <c r="T68" i="14"/>
  <c r="X68" i="14"/>
  <c r="AB68" i="14"/>
  <c r="AF68" i="14"/>
  <c r="AJ68" i="14"/>
  <c r="AN68" i="14"/>
  <c r="AR68" i="14"/>
  <c r="F68" i="14"/>
  <c r="J68" i="14"/>
  <c r="N68" i="14"/>
  <c r="R68" i="14"/>
  <c r="V68" i="14"/>
  <c r="Z68" i="14"/>
  <c r="AD68" i="14"/>
  <c r="AH68" i="14"/>
  <c r="AL68" i="14"/>
  <c r="AP68" i="14"/>
  <c r="AT68" i="14"/>
  <c r="C68" i="14"/>
  <c r="G68" i="14"/>
  <c r="K68" i="14"/>
  <c r="O68" i="14"/>
  <c r="S68" i="14"/>
  <c r="W68" i="14"/>
  <c r="AA68" i="14"/>
  <c r="AE68" i="14"/>
  <c r="AI68" i="14"/>
  <c r="AM68" i="14"/>
  <c r="AQ68" i="14"/>
  <c r="M68" i="14"/>
  <c r="AC68" i="14"/>
  <c r="AS68" i="14"/>
  <c r="E68" i="14"/>
  <c r="U68" i="14"/>
  <c r="AK68" i="14"/>
  <c r="I68" i="14"/>
  <c r="Y68" i="14"/>
  <c r="AO68" i="14"/>
  <c r="AG68" i="14"/>
  <c r="Q68" i="14"/>
  <c r="D66" i="14"/>
  <c r="H66" i="14"/>
  <c r="L66" i="14"/>
  <c r="P66" i="14"/>
  <c r="T66" i="14"/>
  <c r="X66" i="14"/>
  <c r="AB66" i="14"/>
  <c r="AF66" i="14"/>
  <c r="AJ66" i="14"/>
  <c r="AN66" i="14"/>
  <c r="AR66" i="14"/>
  <c r="F66" i="14"/>
  <c r="J66" i="14"/>
  <c r="N66" i="14"/>
  <c r="R66" i="14"/>
  <c r="V66" i="14"/>
  <c r="Z66" i="14"/>
  <c r="AD66" i="14"/>
  <c r="AH66" i="14"/>
  <c r="AL66" i="14"/>
  <c r="AP66" i="14"/>
  <c r="AT66" i="14"/>
  <c r="C66" i="14"/>
  <c r="G66" i="14"/>
  <c r="K66" i="14"/>
  <c r="O66" i="14"/>
  <c r="S66" i="14"/>
  <c r="W66" i="14"/>
  <c r="AA66" i="14"/>
  <c r="AE66" i="14"/>
  <c r="AI66" i="14"/>
  <c r="AM66" i="14"/>
  <c r="AQ66" i="14"/>
  <c r="E66" i="14"/>
  <c r="U66" i="14"/>
  <c r="AK66" i="14"/>
  <c r="M66" i="14"/>
  <c r="AC66" i="14"/>
  <c r="AS66" i="14"/>
  <c r="Q66" i="14"/>
  <c r="AG66" i="14"/>
  <c r="Y66" i="14"/>
  <c r="AO66" i="14"/>
  <c r="I66" i="14"/>
  <c r="D65" i="14"/>
  <c r="H65" i="14"/>
  <c r="L65" i="14"/>
  <c r="P65" i="14"/>
  <c r="T65" i="14"/>
  <c r="X65" i="14"/>
  <c r="AB65" i="14"/>
  <c r="AF65" i="14"/>
  <c r="AJ65" i="14"/>
  <c r="AN65" i="14"/>
  <c r="AR65" i="14"/>
  <c r="F65" i="14"/>
  <c r="J65" i="14"/>
  <c r="N65" i="14"/>
  <c r="R65" i="14"/>
  <c r="V65" i="14"/>
  <c r="Z65" i="14"/>
  <c r="AD65" i="14"/>
  <c r="AH65" i="14"/>
  <c r="AL65" i="14"/>
  <c r="AP65" i="14"/>
  <c r="AT65" i="14"/>
  <c r="C65" i="14"/>
  <c r="G65" i="14"/>
  <c r="K65" i="14"/>
  <c r="O65" i="14"/>
  <c r="S65" i="14"/>
  <c r="W65" i="14"/>
  <c r="AA65" i="14"/>
  <c r="AE65" i="14"/>
  <c r="AI65" i="14"/>
  <c r="AM65" i="14"/>
  <c r="AQ65" i="14"/>
  <c r="Q65" i="14"/>
  <c r="AG65" i="14"/>
  <c r="I65" i="14"/>
  <c r="Y65" i="14"/>
  <c r="AO65" i="14"/>
  <c r="M65" i="14"/>
  <c r="AC65" i="14"/>
  <c r="AS65" i="14"/>
  <c r="AK65" i="14"/>
  <c r="E65" i="14"/>
  <c r="U65" i="14"/>
  <c r="D63" i="14"/>
  <c r="H63" i="14"/>
  <c r="L63" i="14"/>
  <c r="P63" i="14"/>
  <c r="T63" i="14"/>
  <c r="X63" i="14"/>
  <c r="AB63" i="14"/>
  <c r="AF63" i="14"/>
  <c r="AJ63" i="14"/>
  <c r="AN63" i="14"/>
  <c r="AR63" i="14"/>
  <c r="F63" i="14"/>
  <c r="J63" i="14"/>
  <c r="N63" i="14"/>
  <c r="R63" i="14"/>
  <c r="V63" i="14"/>
  <c r="Z63" i="14"/>
  <c r="AD63" i="14"/>
  <c r="AH63" i="14"/>
  <c r="AL63" i="14"/>
  <c r="AP63" i="14"/>
  <c r="AT63" i="14"/>
  <c r="C63" i="14"/>
  <c r="G63" i="14"/>
  <c r="K63" i="14"/>
  <c r="O63" i="14"/>
  <c r="S63" i="14"/>
  <c r="W63" i="14"/>
  <c r="AA63" i="14"/>
  <c r="AE63" i="14"/>
  <c r="AI63" i="14"/>
  <c r="AM63" i="14"/>
  <c r="AQ63" i="14"/>
  <c r="M63" i="14"/>
  <c r="AC63" i="14"/>
  <c r="AS63" i="14"/>
  <c r="E63" i="14"/>
  <c r="U63" i="14"/>
  <c r="AK63" i="14"/>
  <c r="I63" i="14"/>
  <c r="Y63" i="14"/>
  <c r="AO63" i="14"/>
  <c r="Q63" i="14"/>
  <c r="AG63" i="14"/>
  <c r="D62" i="14"/>
  <c r="H62" i="14"/>
  <c r="L62" i="14"/>
  <c r="P62" i="14"/>
  <c r="T62" i="14"/>
  <c r="X62" i="14"/>
  <c r="AB62" i="14"/>
  <c r="AF62" i="14"/>
  <c r="AJ62" i="14"/>
  <c r="AN62" i="14"/>
  <c r="AR62" i="14"/>
  <c r="F62" i="14"/>
  <c r="J62" i="14"/>
  <c r="N62" i="14"/>
  <c r="R62" i="14"/>
  <c r="V62" i="14"/>
  <c r="Z62" i="14"/>
  <c r="AD62" i="14"/>
  <c r="AH62" i="14"/>
  <c r="AL62" i="14"/>
  <c r="AP62" i="14"/>
  <c r="AT62" i="14"/>
  <c r="C62" i="14"/>
  <c r="G62" i="14"/>
  <c r="K62" i="14"/>
  <c r="O62" i="14"/>
  <c r="S62" i="14"/>
  <c r="W62" i="14"/>
  <c r="AA62" i="14"/>
  <c r="AE62" i="14"/>
  <c r="AI62" i="14"/>
  <c r="AM62" i="14"/>
  <c r="AQ62" i="14"/>
  <c r="I62" i="14"/>
  <c r="Y62" i="14"/>
  <c r="AO62" i="14"/>
  <c r="Q62" i="14"/>
  <c r="AG62" i="14"/>
  <c r="E62" i="14"/>
  <c r="U62" i="14"/>
  <c r="AK62" i="14"/>
  <c r="AC62" i="14"/>
  <c r="AS62" i="14"/>
  <c r="M62" i="14"/>
  <c r="D60" i="14"/>
  <c r="H60" i="14"/>
  <c r="L60" i="14"/>
  <c r="P60" i="14"/>
  <c r="T60" i="14"/>
  <c r="X60" i="14"/>
  <c r="AB60" i="14"/>
  <c r="AF60" i="14"/>
  <c r="AJ60" i="14"/>
  <c r="AN60" i="14"/>
  <c r="AR60" i="14"/>
  <c r="F60" i="14"/>
  <c r="J60" i="14"/>
  <c r="N60" i="14"/>
  <c r="R60" i="14"/>
  <c r="V60" i="14"/>
  <c r="Z60" i="14"/>
  <c r="AD60" i="14"/>
  <c r="AH60" i="14"/>
  <c r="AL60" i="14"/>
  <c r="AP60" i="14"/>
  <c r="AT60" i="14"/>
  <c r="C60" i="14"/>
  <c r="G60" i="14"/>
  <c r="K60" i="14"/>
  <c r="O60" i="14"/>
  <c r="S60" i="14"/>
  <c r="W60" i="14"/>
  <c r="AA60" i="14"/>
  <c r="AE60" i="14"/>
  <c r="AI60" i="14"/>
  <c r="AM60" i="14"/>
  <c r="AQ60" i="14"/>
  <c r="Q60" i="14"/>
  <c r="AG60" i="14"/>
  <c r="I60" i="14"/>
  <c r="Y60" i="14"/>
  <c r="AO60" i="14"/>
  <c r="M60" i="14"/>
  <c r="AC60" i="14"/>
  <c r="AS60" i="14"/>
  <c r="U60" i="14"/>
  <c r="E60" i="14"/>
  <c r="AK60" i="14"/>
  <c r="F59" i="14"/>
  <c r="J59" i="14"/>
  <c r="N59" i="14"/>
  <c r="R59" i="14"/>
  <c r="V59" i="14"/>
  <c r="Z59" i="14"/>
  <c r="AD59" i="14"/>
  <c r="E59" i="14"/>
  <c r="K59" i="14"/>
  <c r="P59" i="14"/>
  <c r="U59" i="14"/>
  <c r="AA59" i="14"/>
  <c r="AF59" i="14"/>
  <c r="AJ59" i="14"/>
  <c r="AN59" i="14"/>
  <c r="AR59" i="14"/>
  <c r="C59" i="14"/>
  <c r="H59" i="14"/>
  <c r="M59" i="14"/>
  <c r="S59" i="14"/>
  <c r="X59" i="14"/>
  <c r="AC59" i="14"/>
  <c r="AH59" i="14"/>
  <c r="AL59" i="14"/>
  <c r="AP59" i="14"/>
  <c r="AT59" i="14"/>
  <c r="D59" i="14"/>
  <c r="I59" i="14"/>
  <c r="O59" i="14"/>
  <c r="T59" i="14"/>
  <c r="Y59" i="14"/>
  <c r="AE59" i="14"/>
  <c r="AI59" i="14"/>
  <c r="AM59" i="14"/>
  <c r="AQ59" i="14"/>
  <c r="G59" i="14"/>
  <c r="AB59" i="14"/>
  <c r="AS59" i="14"/>
  <c r="Q59" i="14"/>
  <c r="AK59" i="14"/>
  <c r="W59" i="14"/>
  <c r="AO59" i="14"/>
  <c r="AG59" i="14"/>
  <c r="L59" i="14"/>
  <c r="D58" i="14"/>
  <c r="H58" i="14"/>
  <c r="L58" i="14"/>
  <c r="P58" i="14"/>
  <c r="T58" i="14"/>
  <c r="X58" i="14"/>
  <c r="F58" i="14"/>
  <c r="J58" i="14"/>
  <c r="N58" i="14"/>
  <c r="R58" i="14"/>
  <c r="V58" i="14"/>
  <c r="Z58" i="14"/>
  <c r="AD58" i="14"/>
  <c r="AH58" i="14"/>
  <c r="AL58" i="14"/>
  <c r="AP58" i="14"/>
  <c r="AT58" i="14"/>
  <c r="C58" i="14"/>
  <c r="G58" i="14"/>
  <c r="K58" i="14"/>
  <c r="O58" i="14"/>
  <c r="S58" i="14"/>
  <c r="W58" i="14"/>
  <c r="AA58" i="14"/>
  <c r="M58" i="14"/>
  <c r="AB58" i="14"/>
  <c r="AG58" i="14"/>
  <c r="AM58" i="14"/>
  <c r="AR58" i="14"/>
  <c r="E58" i="14"/>
  <c r="U58" i="14"/>
  <c r="AE58" i="14"/>
  <c r="AJ58" i="14"/>
  <c r="AO58" i="14"/>
  <c r="I58" i="14"/>
  <c r="Y58" i="14"/>
  <c r="AF58" i="14"/>
  <c r="AK58" i="14"/>
  <c r="AQ58" i="14"/>
  <c r="AC58" i="14"/>
  <c r="AN58" i="14"/>
  <c r="Q58" i="14"/>
  <c r="AS58" i="14"/>
  <c r="AI58" i="14"/>
  <c r="D56" i="14"/>
  <c r="H56" i="14"/>
  <c r="L56" i="14"/>
  <c r="P56" i="14"/>
  <c r="T56" i="14"/>
  <c r="X56" i="14"/>
  <c r="AB56" i="14"/>
  <c r="AF56" i="14"/>
  <c r="AJ56" i="14"/>
  <c r="AN56" i="14"/>
  <c r="AR56" i="14"/>
  <c r="F56" i="14"/>
  <c r="J56" i="14"/>
  <c r="N56" i="14"/>
  <c r="R56" i="14"/>
  <c r="V56" i="14"/>
  <c r="Z56" i="14"/>
  <c r="AD56" i="14"/>
  <c r="AH56" i="14"/>
  <c r="AL56" i="14"/>
  <c r="AP56" i="14"/>
  <c r="AT56" i="14"/>
  <c r="C56" i="14"/>
  <c r="G56" i="14"/>
  <c r="K56" i="14"/>
  <c r="O56" i="14"/>
  <c r="S56" i="14"/>
  <c r="W56" i="14"/>
  <c r="AA56" i="14"/>
  <c r="AE56" i="14"/>
  <c r="AI56" i="14"/>
  <c r="AM56" i="14"/>
  <c r="AQ56" i="14"/>
  <c r="E56" i="14"/>
  <c r="U56" i="14"/>
  <c r="AK56" i="14"/>
  <c r="M56" i="14"/>
  <c r="AC56" i="14"/>
  <c r="AS56" i="14"/>
  <c r="Q56" i="14"/>
  <c r="AG56" i="14"/>
  <c r="Y56" i="14"/>
  <c r="AO56" i="14"/>
  <c r="I56" i="14"/>
  <c r="D55" i="14"/>
  <c r="H55" i="14"/>
  <c r="L55" i="14"/>
  <c r="P55" i="14"/>
  <c r="T55" i="14"/>
  <c r="X55" i="14"/>
  <c r="AB55" i="14"/>
  <c r="AF55" i="14"/>
  <c r="AJ55" i="14"/>
  <c r="AN55" i="14"/>
  <c r="AR55" i="14"/>
  <c r="F55" i="14"/>
  <c r="J55" i="14"/>
  <c r="N55" i="14"/>
  <c r="R55" i="14"/>
  <c r="V55" i="14"/>
  <c r="Z55" i="14"/>
  <c r="AD55" i="14"/>
  <c r="AH55" i="14"/>
  <c r="AL55" i="14"/>
  <c r="AP55" i="14"/>
  <c r="AT55" i="14"/>
  <c r="C55" i="14"/>
  <c r="G55" i="14"/>
  <c r="K55" i="14"/>
  <c r="O55" i="14"/>
  <c r="S55" i="14"/>
  <c r="W55" i="14"/>
  <c r="AA55" i="14"/>
  <c r="AE55" i="14"/>
  <c r="AI55" i="14"/>
  <c r="AM55" i="14"/>
  <c r="AQ55" i="14"/>
  <c r="Q55" i="14"/>
  <c r="AG55" i="14"/>
  <c r="I55" i="14"/>
  <c r="Y55" i="14"/>
  <c r="AO55" i="14"/>
  <c r="M55" i="14"/>
  <c r="AC55" i="14"/>
  <c r="AS55" i="14"/>
  <c r="AK55" i="14"/>
  <c r="E55" i="14"/>
  <c r="U55" i="14"/>
  <c r="D54" i="14"/>
  <c r="H54" i="14"/>
  <c r="L54" i="14"/>
  <c r="P54" i="14"/>
  <c r="T54" i="14"/>
  <c r="X54" i="14"/>
  <c r="AB54" i="14"/>
  <c r="AF54" i="14"/>
  <c r="AJ54" i="14"/>
  <c r="AN54" i="14"/>
  <c r="AR54" i="14"/>
  <c r="F54" i="14"/>
  <c r="J54" i="14"/>
  <c r="N54" i="14"/>
  <c r="R54" i="14"/>
  <c r="V54" i="14"/>
  <c r="Z54" i="14"/>
  <c r="AD54" i="14"/>
  <c r="AH54" i="14"/>
  <c r="AL54" i="14"/>
  <c r="AP54" i="14"/>
  <c r="AT54" i="14"/>
  <c r="C54" i="14"/>
  <c r="G54" i="14"/>
  <c r="K54" i="14"/>
  <c r="O54" i="14"/>
  <c r="S54" i="14"/>
  <c r="W54" i="14"/>
  <c r="AA54" i="14"/>
  <c r="AE54" i="14"/>
  <c r="AI54" i="14"/>
  <c r="AM54" i="14"/>
  <c r="AQ54" i="14"/>
  <c r="M54" i="14"/>
  <c r="AC54" i="14"/>
  <c r="AS54" i="14"/>
  <c r="E54" i="14"/>
  <c r="U54" i="14"/>
  <c r="AK54" i="14"/>
  <c r="I54" i="14"/>
  <c r="Y54" i="14"/>
  <c r="AO54" i="14"/>
  <c r="Q54" i="14"/>
  <c r="AG54" i="14"/>
  <c r="C53" i="14"/>
  <c r="G53" i="14"/>
  <c r="K53" i="14"/>
  <c r="O53" i="14"/>
  <c r="S53" i="14"/>
  <c r="W53" i="14"/>
  <c r="AA53" i="14"/>
  <c r="AE53" i="14"/>
  <c r="AI53" i="14"/>
  <c r="D53" i="14"/>
  <c r="I53" i="14"/>
  <c r="N53" i="14"/>
  <c r="T53" i="14"/>
  <c r="Y53" i="14"/>
  <c r="AD53" i="14"/>
  <c r="AJ53" i="14"/>
  <c r="AN53" i="14"/>
  <c r="AR53" i="14"/>
  <c r="F53" i="14"/>
  <c r="L53" i="14"/>
  <c r="Q53" i="14"/>
  <c r="V53" i="14"/>
  <c r="AB53" i="14"/>
  <c r="AG53" i="14"/>
  <c r="AL53" i="14"/>
  <c r="AP53" i="14"/>
  <c r="AT53" i="14"/>
  <c r="H53" i="14"/>
  <c r="M53" i="14"/>
  <c r="R53" i="14"/>
  <c r="X53" i="14"/>
  <c r="AC53" i="14"/>
  <c r="AH53" i="14"/>
  <c r="AM53" i="14"/>
  <c r="AQ53" i="14"/>
  <c r="U53" i="14"/>
  <c r="AO53" i="14"/>
  <c r="J53" i="14"/>
  <c r="AF53" i="14"/>
  <c r="P53" i="14"/>
  <c r="AK53" i="14"/>
  <c r="Z53" i="14"/>
  <c r="AS53" i="14"/>
  <c r="E53" i="14"/>
  <c r="E51" i="14"/>
  <c r="I51" i="14"/>
  <c r="M51" i="14"/>
  <c r="Q51" i="14"/>
  <c r="D51" i="14"/>
  <c r="J51" i="14"/>
  <c r="O51" i="14"/>
  <c r="T51" i="14"/>
  <c r="X51" i="14"/>
  <c r="G51" i="14"/>
  <c r="L51" i="14"/>
  <c r="R51" i="14"/>
  <c r="V51" i="14"/>
  <c r="Z51" i="14"/>
  <c r="AD51" i="14"/>
  <c r="AH51" i="14"/>
  <c r="AL51" i="14"/>
  <c r="AP51" i="14"/>
  <c r="C51" i="14"/>
  <c r="H51" i="14"/>
  <c r="N51" i="14"/>
  <c r="S51" i="14"/>
  <c r="W51" i="14"/>
  <c r="AA51" i="14"/>
  <c r="AE51" i="14"/>
  <c r="AI51" i="14"/>
  <c r="AM51" i="14"/>
  <c r="AQ51" i="14"/>
  <c r="K51" i="14"/>
  <c r="AB51" i="14"/>
  <c r="AJ51" i="14"/>
  <c r="AR51" i="14"/>
  <c r="U51" i="14"/>
  <c r="AF51" i="14"/>
  <c r="AN51" i="14"/>
  <c r="AT51" i="14"/>
  <c r="F51" i="14"/>
  <c r="Y51" i="14"/>
  <c r="AG51" i="14"/>
  <c r="AO51" i="14"/>
  <c r="AS51" i="14"/>
  <c r="AC51" i="14"/>
  <c r="AK51" i="14"/>
  <c r="P51" i="14"/>
  <c r="E50" i="14"/>
  <c r="I50" i="14"/>
  <c r="M50" i="14"/>
  <c r="Q50" i="14"/>
  <c r="U50" i="14"/>
  <c r="Y50" i="14"/>
  <c r="AC50" i="14"/>
  <c r="AG50" i="14"/>
  <c r="AK50" i="14"/>
  <c r="AO50" i="14"/>
  <c r="AS50" i="14"/>
  <c r="F50" i="14"/>
  <c r="K50" i="14"/>
  <c r="P50" i="14"/>
  <c r="V50" i="14"/>
  <c r="AA50" i="14"/>
  <c r="AF50" i="14"/>
  <c r="AL50" i="14"/>
  <c r="AQ50" i="14"/>
  <c r="C50" i="14"/>
  <c r="H50" i="14"/>
  <c r="N50" i="14"/>
  <c r="S50" i="14"/>
  <c r="X50" i="14"/>
  <c r="AD50" i="14"/>
  <c r="AI50" i="14"/>
  <c r="AN50" i="14"/>
  <c r="AT50" i="14"/>
  <c r="D50" i="14"/>
  <c r="J50" i="14"/>
  <c r="O50" i="14"/>
  <c r="T50" i="14"/>
  <c r="Z50" i="14"/>
  <c r="AE50" i="14"/>
  <c r="AJ50" i="14"/>
  <c r="AP50" i="14"/>
  <c r="L50" i="14"/>
  <c r="AH50" i="14"/>
  <c r="W50" i="14"/>
  <c r="AR50" i="14"/>
  <c r="G50" i="14"/>
  <c r="AB50" i="14"/>
  <c r="AM50" i="14"/>
  <c r="R50" i="14"/>
  <c r="E49" i="14"/>
  <c r="I49" i="14"/>
  <c r="M49" i="14"/>
  <c r="Q49" i="14"/>
  <c r="U49" i="14"/>
  <c r="Y49" i="14"/>
  <c r="AC49" i="14"/>
  <c r="AG49" i="14"/>
  <c r="AK49" i="14"/>
  <c r="AO49" i="14"/>
  <c r="AS49" i="14"/>
  <c r="G49" i="14"/>
  <c r="L49" i="14"/>
  <c r="R49" i="14"/>
  <c r="W49" i="14"/>
  <c r="AB49" i="14"/>
  <c r="AH49" i="14"/>
  <c r="AM49" i="14"/>
  <c r="AR49" i="14"/>
  <c r="D49" i="14"/>
  <c r="J49" i="14"/>
  <c r="O49" i="14"/>
  <c r="T49" i="14"/>
  <c r="Z49" i="14"/>
  <c r="AE49" i="14"/>
  <c r="AJ49" i="14"/>
  <c r="AP49" i="14"/>
  <c r="F49" i="14"/>
  <c r="K49" i="14"/>
  <c r="P49" i="14"/>
  <c r="V49" i="14"/>
  <c r="AA49" i="14"/>
  <c r="AF49" i="14"/>
  <c r="AL49" i="14"/>
  <c r="AQ49" i="14"/>
  <c r="N49" i="14"/>
  <c r="AI49" i="14"/>
  <c r="C49" i="14"/>
  <c r="X49" i="14"/>
  <c r="AT49" i="14"/>
  <c r="H49" i="14"/>
  <c r="AD49" i="14"/>
  <c r="AN49" i="14"/>
  <c r="S49" i="14"/>
  <c r="E48" i="14"/>
  <c r="I48" i="14"/>
  <c r="M48" i="14"/>
  <c r="Q48" i="14"/>
  <c r="U48" i="14"/>
  <c r="Y48" i="14"/>
  <c r="AC48" i="14"/>
  <c r="AG48" i="14"/>
  <c r="AK48" i="14"/>
  <c r="AO48" i="14"/>
  <c r="AS48" i="14"/>
  <c r="C48" i="14"/>
  <c r="H48" i="14"/>
  <c r="H47" i="14" s="1"/>
  <c r="N48" i="14"/>
  <c r="S48" i="14"/>
  <c r="X48" i="14"/>
  <c r="AD48" i="14"/>
  <c r="AI48" i="14"/>
  <c r="AN48" i="14"/>
  <c r="AT48" i="14"/>
  <c r="AT47" i="14" s="1"/>
  <c r="F48" i="14"/>
  <c r="K48" i="14"/>
  <c r="P48" i="14"/>
  <c r="V48" i="14"/>
  <c r="AA48" i="14"/>
  <c r="AF48" i="14"/>
  <c r="AL48" i="14"/>
  <c r="AQ48" i="14"/>
  <c r="G48" i="14"/>
  <c r="L48" i="14"/>
  <c r="R48" i="14"/>
  <c r="W48" i="14"/>
  <c r="AB48" i="14"/>
  <c r="AH48" i="14"/>
  <c r="AM48" i="14"/>
  <c r="AR48" i="14"/>
  <c r="O48" i="14"/>
  <c r="AJ48" i="14"/>
  <c r="AJ47" i="14" s="1"/>
  <c r="D48" i="14"/>
  <c r="Z48" i="14"/>
  <c r="J48" i="14"/>
  <c r="J47" i="14" s="1"/>
  <c r="AE48" i="14"/>
  <c r="AP48" i="14"/>
  <c r="T48" i="14"/>
  <c r="E45" i="14"/>
  <c r="I45" i="14"/>
  <c r="M45" i="14"/>
  <c r="Q45" i="14"/>
  <c r="U45" i="14"/>
  <c r="Y45" i="14"/>
  <c r="AC45" i="14"/>
  <c r="AG45" i="14"/>
  <c r="AK45" i="14"/>
  <c r="AO45" i="14"/>
  <c r="AS45" i="14"/>
  <c r="F45" i="14"/>
  <c r="K45" i="14"/>
  <c r="P45" i="14"/>
  <c r="V45" i="14"/>
  <c r="AA45" i="14"/>
  <c r="AF45" i="14"/>
  <c r="AL45" i="14"/>
  <c r="AQ45" i="14"/>
  <c r="C45" i="14"/>
  <c r="H45" i="14"/>
  <c r="N45" i="14"/>
  <c r="S45" i="14"/>
  <c r="X45" i="14"/>
  <c r="AD45" i="14"/>
  <c r="AI45" i="14"/>
  <c r="AN45" i="14"/>
  <c r="AT45" i="14"/>
  <c r="D45" i="14"/>
  <c r="J45" i="14"/>
  <c r="O45" i="14"/>
  <c r="T45" i="14"/>
  <c r="Z45" i="14"/>
  <c r="AE45" i="14"/>
  <c r="AJ45" i="14"/>
  <c r="AP45" i="14"/>
  <c r="G45" i="14"/>
  <c r="AB45" i="14"/>
  <c r="R45" i="14"/>
  <c r="AM45" i="14"/>
  <c r="W45" i="14"/>
  <c r="AR45" i="14"/>
  <c r="AH45" i="14"/>
  <c r="L45" i="14"/>
  <c r="D44" i="14"/>
  <c r="H44" i="14"/>
  <c r="L44" i="14"/>
  <c r="P44" i="14"/>
  <c r="T44" i="14"/>
  <c r="X44" i="14"/>
  <c r="AB44" i="14"/>
  <c r="AF44" i="14"/>
  <c r="AJ44" i="14"/>
  <c r="E44" i="14"/>
  <c r="I44" i="14"/>
  <c r="M44" i="14"/>
  <c r="Q44" i="14"/>
  <c r="U44" i="14"/>
  <c r="Y44" i="14"/>
  <c r="AC44" i="14"/>
  <c r="AG44" i="14"/>
  <c r="AK44" i="14"/>
  <c r="AO44" i="14"/>
  <c r="AS44" i="14"/>
  <c r="G44" i="14"/>
  <c r="O44" i="14"/>
  <c r="W44" i="14"/>
  <c r="AE44" i="14"/>
  <c r="AM44" i="14"/>
  <c r="AR44" i="14"/>
  <c r="C44" i="14"/>
  <c r="K44" i="14"/>
  <c r="S44" i="14"/>
  <c r="AA44" i="14"/>
  <c r="AI44" i="14"/>
  <c r="AP44" i="14"/>
  <c r="F44" i="14"/>
  <c r="N44" i="14"/>
  <c r="V44" i="14"/>
  <c r="AD44" i="14"/>
  <c r="AL44" i="14"/>
  <c r="AQ44" i="14"/>
  <c r="Z44" i="14"/>
  <c r="J44" i="14"/>
  <c r="AN44" i="14"/>
  <c r="R44" i="14"/>
  <c r="AT44" i="14"/>
  <c r="AH44" i="14"/>
  <c r="AD46" i="16"/>
  <c r="AH46" i="16"/>
  <c r="AL46" i="16"/>
  <c r="AP46" i="16"/>
  <c r="AT46" i="16"/>
  <c r="AE46" i="16"/>
  <c r="AJ46" i="16"/>
  <c r="AO46" i="16"/>
  <c r="AF46" i="16"/>
  <c r="AK46" i="16"/>
  <c r="AQ46" i="16"/>
  <c r="AG46" i="16"/>
  <c r="AM46" i="16"/>
  <c r="AR46" i="16"/>
  <c r="AI46" i="16"/>
  <c r="AN46" i="16"/>
  <c r="AS46" i="16"/>
  <c r="F49" i="16"/>
  <c r="J49" i="16"/>
  <c r="N49" i="16"/>
  <c r="R49" i="16"/>
  <c r="V49" i="16"/>
  <c r="Z49" i="16"/>
  <c r="AD49" i="16"/>
  <c r="AH49" i="16"/>
  <c r="AL49" i="16"/>
  <c r="AP49" i="16"/>
  <c r="AT49" i="16"/>
  <c r="E49" i="16"/>
  <c r="K49" i="16"/>
  <c r="P49" i="16"/>
  <c r="U49" i="16"/>
  <c r="AA49" i="16"/>
  <c r="AF49" i="16"/>
  <c r="AK49" i="16"/>
  <c r="AQ49" i="16"/>
  <c r="G49" i="16"/>
  <c r="L49" i="16"/>
  <c r="Q49" i="16"/>
  <c r="W49" i="16"/>
  <c r="AB49" i="16"/>
  <c r="AG49" i="16"/>
  <c r="AM49" i="16"/>
  <c r="AR49" i="16"/>
  <c r="C49" i="16"/>
  <c r="H49" i="16"/>
  <c r="M49" i="16"/>
  <c r="S49" i="16"/>
  <c r="X49" i="16"/>
  <c r="AC49" i="16"/>
  <c r="AI49" i="16"/>
  <c r="AN49" i="16"/>
  <c r="AS49" i="16"/>
  <c r="D49" i="16"/>
  <c r="I49" i="16"/>
  <c r="O49" i="16"/>
  <c r="T49" i="16"/>
  <c r="Y49" i="16"/>
  <c r="AE49" i="16"/>
  <c r="AJ49" i="16"/>
  <c r="AO49" i="16"/>
  <c r="D51" i="16"/>
  <c r="H51" i="16"/>
  <c r="L51" i="16"/>
  <c r="P51" i="16"/>
  <c r="T51" i="16"/>
  <c r="X51" i="16"/>
  <c r="AB51" i="16"/>
  <c r="AF51" i="16"/>
  <c r="AJ51" i="16"/>
  <c r="AN51" i="16"/>
  <c r="AR51" i="16"/>
  <c r="F51" i="16"/>
  <c r="J51" i="16"/>
  <c r="N51" i="16"/>
  <c r="R51" i="16"/>
  <c r="V51" i="16"/>
  <c r="Z51" i="16"/>
  <c r="AD51" i="16"/>
  <c r="AH51" i="16"/>
  <c r="AL51" i="16"/>
  <c r="AP51" i="16"/>
  <c r="AT51" i="16"/>
  <c r="C51" i="16"/>
  <c r="G51" i="16"/>
  <c r="K51" i="16"/>
  <c r="O51" i="16"/>
  <c r="S51" i="16"/>
  <c r="W51" i="16"/>
  <c r="AA51" i="16"/>
  <c r="AE51" i="16"/>
  <c r="AI51" i="16"/>
  <c r="AM51" i="16"/>
  <c r="AQ51" i="16"/>
  <c r="Q51" i="16"/>
  <c r="AG51" i="16"/>
  <c r="E51" i="16"/>
  <c r="U51" i="16"/>
  <c r="AK51" i="16"/>
  <c r="I51" i="16"/>
  <c r="Y51" i="16"/>
  <c r="AO51" i="16"/>
  <c r="M51" i="16"/>
  <c r="AC51" i="16"/>
  <c r="AS51" i="16"/>
  <c r="D54" i="16"/>
  <c r="H54" i="16"/>
  <c r="L54" i="16"/>
  <c r="P54" i="16"/>
  <c r="T54" i="16"/>
  <c r="X54" i="16"/>
  <c r="AB54" i="16"/>
  <c r="AF54" i="16"/>
  <c r="AJ54" i="16"/>
  <c r="AN54" i="16"/>
  <c r="AR54" i="16"/>
  <c r="F54" i="16"/>
  <c r="J54" i="16"/>
  <c r="N54" i="16"/>
  <c r="R54" i="16"/>
  <c r="V54" i="16"/>
  <c r="Z54" i="16"/>
  <c r="AD54" i="16"/>
  <c r="AH54" i="16"/>
  <c r="AL54" i="16"/>
  <c r="AP54" i="16"/>
  <c r="AT54" i="16"/>
  <c r="G54" i="16"/>
  <c r="O54" i="16"/>
  <c r="W54" i="16"/>
  <c r="AE54" i="16"/>
  <c r="AM54" i="16"/>
  <c r="I54" i="16"/>
  <c r="Q54" i="16"/>
  <c r="Y54" i="16"/>
  <c r="AG54" i="16"/>
  <c r="AO54" i="16"/>
  <c r="C54" i="16"/>
  <c r="K54" i="16"/>
  <c r="S54" i="16"/>
  <c r="AA54" i="16"/>
  <c r="AI54" i="16"/>
  <c r="AQ54" i="16"/>
  <c r="E54" i="16"/>
  <c r="M54" i="16"/>
  <c r="U54" i="16"/>
  <c r="AC54" i="16"/>
  <c r="AK54" i="16"/>
  <c r="AS54" i="16"/>
  <c r="C56" i="16"/>
  <c r="G56" i="16"/>
  <c r="K56" i="16"/>
  <c r="O56" i="16"/>
  <c r="S56" i="16"/>
  <c r="W56" i="16"/>
  <c r="AA56" i="16"/>
  <c r="AE56" i="16"/>
  <c r="AI56" i="16"/>
  <c r="AM56" i="16"/>
  <c r="AQ56" i="16"/>
  <c r="D56" i="16"/>
  <c r="H56" i="16"/>
  <c r="L56" i="16"/>
  <c r="P56" i="16"/>
  <c r="T56" i="16"/>
  <c r="X56" i="16"/>
  <c r="AB56" i="16"/>
  <c r="AF56" i="16"/>
  <c r="AJ56" i="16"/>
  <c r="AN56" i="16"/>
  <c r="AR56" i="16"/>
  <c r="E56" i="16"/>
  <c r="I56" i="16"/>
  <c r="M56" i="16"/>
  <c r="Q56" i="16"/>
  <c r="U56" i="16"/>
  <c r="Y56" i="16"/>
  <c r="AC56" i="16"/>
  <c r="AG56" i="16"/>
  <c r="AK56" i="16"/>
  <c r="AO56" i="16"/>
  <c r="AS56" i="16"/>
  <c r="F56" i="16"/>
  <c r="J56" i="16"/>
  <c r="N56" i="16"/>
  <c r="R56" i="16"/>
  <c r="V56" i="16"/>
  <c r="Z56" i="16"/>
  <c r="AD56" i="16"/>
  <c r="AH56" i="16"/>
  <c r="AL56" i="16"/>
  <c r="AP56" i="16"/>
  <c r="AT56" i="16"/>
  <c r="C59" i="16"/>
  <c r="G59" i="16"/>
  <c r="K59" i="16"/>
  <c r="O59" i="16"/>
  <c r="S59" i="16"/>
  <c r="W59" i="16"/>
  <c r="AA59" i="16"/>
  <c r="AE59" i="16"/>
  <c r="AI59" i="16"/>
  <c r="AM59" i="16"/>
  <c r="AQ59" i="16"/>
  <c r="D59" i="16"/>
  <c r="H59" i="16"/>
  <c r="L59" i="16"/>
  <c r="P59" i="16"/>
  <c r="T59" i="16"/>
  <c r="X59" i="16"/>
  <c r="AB59" i="16"/>
  <c r="AF59" i="16"/>
  <c r="AJ59" i="16"/>
  <c r="AN59" i="16"/>
  <c r="AR59" i="16"/>
  <c r="E59" i="16"/>
  <c r="I59" i="16"/>
  <c r="M59" i="16"/>
  <c r="Q59" i="16"/>
  <c r="U59" i="16"/>
  <c r="Y59" i="16"/>
  <c r="AC59" i="16"/>
  <c r="AG59" i="16"/>
  <c r="AK59" i="16"/>
  <c r="AO59" i="16"/>
  <c r="AS59" i="16"/>
  <c r="F59" i="16"/>
  <c r="J59" i="16"/>
  <c r="N59" i="16"/>
  <c r="R59" i="16"/>
  <c r="V59" i="16"/>
  <c r="Z59" i="16"/>
  <c r="AD59" i="16"/>
  <c r="AH59" i="16"/>
  <c r="AL59" i="16"/>
  <c r="AP59" i="16"/>
  <c r="AT59" i="16"/>
  <c r="C62" i="16"/>
  <c r="G62" i="16"/>
  <c r="K62" i="16"/>
  <c r="O62" i="16"/>
  <c r="S62" i="16"/>
  <c r="W62" i="16"/>
  <c r="AA62" i="16"/>
  <c r="AE62" i="16"/>
  <c r="AI62" i="16"/>
  <c r="AM62" i="16"/>
  <c r="AQ62" i="16"/>
  <c r="D62" i="16"/>
  <c r="H62" i="16"/>
  <c r="L62" i="16"/>
  <c r="P62" i="16"/>
  <c r="T62" i="16"/>
  <c r="X62" i="16"/>
  <c r="AB62" i="16"/>
  <c r="AF62" i="16"/>
  <c r="AJ62" i="16"/>
  <c r="E62" i="16"/>
  <c r="I62" i="16"/>
  <c r="M62" i="16"/>
  <c r="Q62" i="16"/>
  <c r="U62" i="16"/>
  <c r="Y62" i="16"/>
  <c r="AC62" i="16"/>
  <c r="AG62" i="16"/>
  <c r="AK62" i="16"/>
  <c r="AO62" i="16"/>
  <c r="AS62" i="16"/>
  <c r="F62" i="16"/>
  <c r="J62" i="16"/>
  <c r="N62" i="16"/>
  <c r="R62" i="16"/>
  <c r="V62" i="16"/>
  <c r="Z62" i="16"/>
  <c r="AD62" i="16"/>
  <c r="AH62" i="16"/>
  <c r="AL62" i="16"/>
  <c r="AP62" i="16"/>
  <c r="AT62" i="16"/>
  <c r="AR62" i="16"/>
  <c r="AN62" i="16"/>
  <c r="C63" i="16"/>
  <c r="G63" i="16"/>
  <c r="K63" i="16"/>
  <c r="O63" i="16"/>
  <c r="S63" i="16"/>
  <c r="W63" i="16"/>
  <c r="AA63" i="16"/>
  <c r="AE63" i="16"/>
  <c r="AI63" i="16"/>
  <c r="AM63" i="16"/>
  <c r="AQ63" i="16"/>
  <c r="E63" i="16"/>
  <c r="I63" i="16"/>
  <c r="M63" i="16"/>
  <c r="Q63" i="16"/>
  <c r="U63" i="16"/>
  <c r="Y63" i="16"/>
  <c r="AC63" i="16"/>
  <c r="AG63" i="16"/>
  <c r="AK63" i="16"/>
  <c r="AO63" i="16"/>
  <c r="AS63" i="16"/>
  <c r="F63" i="16"/>
  <c r="J63" i="16"/>
  <c r="N63" i="16"/>
  <c r="R63" i="16"/>
  <c r="V63" i="16"/>
  <c r="Z63" i="16"/>
  <c r="AD63" i="16"/>
  <c r="AH63" i="16"/>
  <c r="AL63" i="16"/>
  <c r="AP63" i="16"/>
  <c r="AT63" i="16"/>
  <c r="P63" i="16"/>
  <c r="AF63" i="16"/>
  <c r="D63" i="16"/>
  <c r="T63" i="16"/>
  <c r="AJ63" i="16"/>
  <c r="H63" i="16"/>
  <c r="X63" i="16"/>
  <c r="AN63" i="16"/>
  <c r="L63" i="16"/>
  <c r="AB63" i="16"/>
  <c r="AR63" i="16"/>
  <c r="C66" i="16"/>
  <c r="G66" i="16"/>
  <c r="K66" i="16"/>
  <c r="O66" i="16"/>
  <c r="S66" i="16"/>
  <c r="W66" i="16"/>
  <c r="AA66" i="16"/>
  <c r="AE66" i="16"/>
  <c r="AI66" i="16"/>
  <c r="AM66" i="16"/>
  <c r="AQ66" i="16"/>
  <c r="E66" i="16"/>
  <c r="I66" i="16"/>
  <c r="M66" i="16"/>
  <c r="Q66" i="16"/>
  <c r="U66" i="16"/>
  <c r="Y66" i="16"/>
  <c r="AC66" i="16"/>
  <c r="AG66" i="16"/>
  <c r="AK66" i="16"/>
  <c r="AO66" i="16"/>
  <c r="AS66" i="16"/>
  <c r="F66" i="16"/>
  <c r="J66" i="16"/>
  <c r="N66" i="16"/>
  <c r="R66" i="16"/>
  <c r="V66" i="16"/>
  <c r="Z66" i="16"/>
  <c r="AD66" i="16"/>
  <c r="AH66" i="16"/>
  <c r="AL66" i="16"/>
  <c r="AP66" i="16"/>
  <c r="AT66" i="16"/>
  <c r="H66" i="16"/>
  <c r="X66" i="16"/>
  <c r="AN66" i="16"/>
  <c r="L66" i="16"/>
  <c r="AB66" i="16"/>
  <c r="AR66" i="16"/>
  <c r="P66" i="16"/>
  <c r="AF66" i="16"/>
  <c r="D66" i="16"/>
  <c r="T66" i="16"/>
  <c r="AJ66" i="16"/>
  <c r="C69" i="16"/>
  <c r="G69" i="16"/>
  <c r="K69" i="16"/>
  <c r="O69" i="16"/>
  <c r="S69" i="16"/>
  <c r="W69" i="16"/>
  <c r="AA69" i="16"/>
  <c r="AE69" i="16"/>
  <c r="AI69" i="16"/>
  <c r="AM69" i="16"/>
  <c r="AQ69" i="16"/>
  <c r="E69" i="16"/>
  <c r="I69" i="16"/>
  <c r="M69" i="16"/>
  <c r="Q69" i="16"/>
  <c r="U69" i="16"/>
  <c r="Y69" i="16"/>
  <c r="AC69" i="16"/>
  <c r="AG69" i="16"/>
  <c r="AK69" i="16"/>
  <c r="AO69" i="16"/>
  <c r="AS69" i="16"/>
  <c r="F69" i="16"/>
  <c r="J69" i="16"/>
  <c r="N69" i="16"/>
  <c r="R69" i="16"/>
  <c r="V69" i="16"/>
  <c r="Z69" i="16"/>
  <c r="AD69" i="16"/>
  <c r="AH69" i="16"/>
  <c r="AL69" i="16"/>
  <c r="AP69" i="16"/>
  <c r="AT69" i="16"/>
  <c r="D69" i="16"/>
  <c r="T69" i="16"/>
  <c r="AJ69" i="16"/>
  <c r="H69" i="16"/>
  <c r="X69" i="16"/>
  <c r="AN69" i="16"/>
  <c r="L69" i="16"/>
  <c r="AB69" i="16"/>
  <c r="AR69" i="16"/>
  <c r="P69" i="16"/>
  <c r="AF69" i="16"/>
  <c r="C71" i="16"/>
  <c r="G71" i="16"/>
  <c r="K71" i="16"/>
  <c r="O71" i="16"/>
  <c r="S71" i="16"/>
  <c r="W71" i="16"/>
  <c r="AA71" i="16"/>
  <c r="AE71" i="16"/>
  <c r="AI71" i="16"/>
  <c r="AM71" i="16"/>
  <c r="AQ71" i="16"/>
  <c r="E71" i="16"/>
  <c r="I71" i="16"/>
  <c r="M71" i="16"/>
  <c r="Q71" i="16"/>
  <c r="U71" i="16"/>
  <c r="Y71" i="16"/>
  <c r="AC71" i="16"/>
  <c r="AG71" i="16"/>
  <c r="AK71" i="16"/>
  <c r="AO71" i="16"/>
  <c r="AS71" i="16"/>
  <c r="F71" i="16"/>
  <c r="J71" i="16"/>
  <c r="N71" i="16"/>
  <c r="R71" i="16"/>
  <c r="V71" i="16"/>
  <c r="Z71" i="16"/>
  <c r="AD71" i="16"/>
  <c r="AH71" i="16"/>
  <c r="AL71" i="16"/>
  <c r="AP71" i="16"/>
  <c r="AT71" i="16"/>
  <c r="L71" i="16"/>
  <c r="AB71" i="16"/>
  <c r="AR71" i="16"/>
  <c r="P71" i="16"/>
  <c r="AF71" i="16"/>
  <c r="D71" i="16"/>
  <c r="T71" i="16"/>
  <c r="AJ71" i="16"/>
  <c r="H71" i="16"/>
  <c r="X71" i="16"/>
  <c r="AN71" i="16"/>
  <c r="C74" i="14"/>
  <c r="G74" i="14"/>
  <c r="K74" i="14"/>
  <c r="O74" i="14"/>
  <c r="S74" i="14"/>
  <c r="W74" i="14"/>
  <c r="AA74" i="14"/>
  <c r="AE74" i="14"/>
  <c r="AI74" i="14"/>
  <c r="AM74" i="14"/>
  <c r="AQ74" i="14"/>
  <c r="E74" i="14"/>
  <c r="I74" i="14"/>
  <c r="M74" i="14"/>
  <c r="Q74" i="14"/>
  <c r="U74" i="14"/>
  <c r="Y74" i="14"/>
  <c r="AC74" i="14"/>
  <c r="AG74" i="14"/>
  <c r="AK74" i="14"/>
  <c r="AO74" i="14"/>
  <c r="AS74" i="14"/>
  <c r="F74" i="14"/>
  <c r="J74" i="14"/>
  <c r="N74" i="14"/>
  <c r="R74" i="14"/>
  <c r="V74" i="14"/>
  <c r="Z74" i="14"/>
  <c r="AD74" i="14"/>
  <c r="AH74" i="14"/>
  <c r="AL74" i="14"/>
  <c r="AP74" i="14"/>
  <c r="AT74" i="14"/>
  <c r="L74" i="14"/>
  <c r="AB74" i="14"/>
  <c r="AR74" i="14"/>
  <c r="D74" i="14"/>
  <c r="T74" i="14"/>
  <c r="AJ74" i="14"/>
  <c r="H74" i="14"/>
  <c r="X74" i="14"/>
  <c r="AN74" i="14"/>
  <c r="P74" i="14"/>
  <c r="AF74" i="14"/>
  <c r="C77" i="14"/>
  <c r="G77" i="14"/>
  <c r="K77" i="14"/>
  <c r="K76" i="14" s="1"/>
  <c r="O77" i="14"/>
  <c r="O76" i="14" s="1"/>
  <c r="S77" i="14"/>
  <c r="W77" i="14"/>
  <c r="AA77" i="14"/>
  <c r="AA76" i="14" s="1"/>
  <c r="AE77" i="14"/>
  <c r="AE76" i="14" s="1"/>
  <c r="AI77" i="14"/>
  <c r="AM77" i="14"/>
  <c r="AQ77" i="14"/>
  <c r="AQ76" i="14" s="1"/>
  <c r="E77" i="14"/>
  <c r="E76" i="14" s="1"/>
  <c r="I77" i="14"/>
  <c r="M77" i="14"/>
  <c r="Q77" i="14"/>
  <c r="Q76" i="14" s="1"/>
  <c r="U77" i="14"/>
  <c r="U76" i="14" s="1"/>
  <c r="Y77" i="14"/>
  <c r="AC77" i="14"/>
  <c r="AG77" i="14"/>
  <c r="AG76" i="14" s="1"/>
  <c r="AK77" i="14"/>
  <c r="AK76" i="14" s="1"/>
  <c r="AO77" i="14"/>
  <c r="AS77" i="14"/>
  <c r="F77" i="14"/>
  <c r="F76" i="14" s="1"/>
  <c r="J77" i="14"/>
  <c r="J76" i="14" s="1"/>
  <c r="N77" i="14"/>
  <c r="R77" i="14"/>
  <c r="V77" i="14"/>
  <c r="V76" i="14" s="1"/>
  <c r="Z77" i="14"/>
  <c r="Z76" i="14" s="1"/>
  <c r="AD77" i="14"/>
  <c r="AH77" i="14"/>
  <c r="AL77" i="14"/>
  <c r="AL76" i="14" s="1"/>
  <c r="AP77" i="14"/>
  <c r="AP76" i="14" s="1"/>
  <c r="AT77" i="14"/>
  <c r="H77" i="14"/>
  <c r="H76" i="14" s="1"/>
  <c r="X77" i="14"/>
  <c r="AN77" i="14"/>
  <c r="P77" i="14"/>
  <c r="P76" i="14" s="1"/>
  <c r="AF77" i="14"/>
  <c r="D77" i="14"/>
  <c r="T77" i="14"/>
  <c r="AJ77" i="14"/>
  <c r="L77" i="14"/>
  <c r="AB77" i="14"/>
  <c r="AB76" i="14" s="1"/>
  <c r="AR77" i="14"/>
  <c r="AR76" i="14" s="1"/>
  <c r="C80" i="14"/>
  <c r="G80" i="14"/>
  <c r="K80" i="14"/>
  <c r="O80" i="14"/>
  <c r="S80" i="14"/>
  <c r="W80" i="14"/>
  <c r="AA80" i="14"/>
  <c r="AE80" i="14"/>
  <c r="AI80" i="14"/>
  <c r="AM80" i="14"/>
  <c r="AQ80" i="14"/>
  <c r="E80" i="14"/>
  <c r="I80" i="14"/>
  <c r="M80" i="14"/>
  <c r="Q80" i="14"/>
  <c r="U80" i="14"/>
  <c r="Y80" i="14"/>
  <c r="AC80" i="14"/>
  <c r="AG80" i="14"/>
  <c r="AK80" i="14"/>
  <c r="AO80" i="14"/>
  <c r="AS80" i="14"/>
  <c r="J80" i="14"/>
  <c r="R80" i="14"/>
  <c r="Z80" i="14"/>
  <c r="AH80" i="14"/>
  <c r="AP80" i="14"/>
  <c r="F80" i="14"/>
  <c r="N80" i="14"/>
  <c r="V80" i="14"/>
  <c r="AD80" i="14"/>
  <c r="AL80" i="14"/>
  <c r="AT80" i="14"/>
  <c r="H80" i="14"/>
  <c r="P80" i="14"/>
  <c r="X80" i="14"/>
  <c r="AF80" i="14"/>
  <c r="AN80" i="14"/>
  <c r="AB80" i="14"/>
  <c r="D80" i="14"/>
  <c r="AJ80" i="14"/>
  <c r="L80" i="14"/>
  <c r="AR80" i="14"/>
  <c r="T80" i="14"/>
  <c r="C83" i="14"/>
  <c r="G83" i="14"/>
  <c r="K83" i="14"/>
  <c r="O83" i="14"/>
  <c r="S83" i="14"/>
  <c r="W83" i="14"/>
  <c r="AA83" i="14"/>
  <c r="AE83" i="14"/>
  <c r="AI83" i="14"/>
  <c r="AM83" i="14"/>
  <c r="E83" i="14"/>
  <c r="I83" i="14"/>
  <c r="M83" i="14"/>
  <c r="Q83" i="14"/>
  <c r="U83" i="14"/>
  <c r="Y83" i="14"/>
  <c r="AC83" i="14"/>
  <c r="AG83" i="14"/>
  <c r="AK83" i="14"/>
  <c r="AO83" i="14"/>
  <c r="AS83" i="14"/>
  <c r="F83" i="14"/>
  <c r="N83" i="14"/>
  <c r="V83" i="14"/>
  <c r="AD83" i="14"/>
  <c r="AL83" i="14"/>
  <c r="AR83" i="14"/>
  <c r="J83" i="14"/>
  <c r="R83" i="14"/>
  <c r="Z83" i="14"/>
  <c r="AH83" i="14"/>
  <c r="AP83" i="14"/>
  <c r="D83" i="14"/>
  <c r="L83" i="14"/>
  <c r="T83" i="14"/>
  <c r="AB83" i="14"/>
  <c r="AJ83" i="14"/>
  <c r="AQ83" i="14"/>
  <c r="X83" i="14"/>
  <c r="AF83" i="14"/>
  <c r="H83" i="14"/>
  <c r="AN83" i="14"/>
  <c r="AT83" i="14"/>
  <c r="P83" i="14"/>
  <c r="E85" i="14"/>
  <c r="I85" i="14"/>
  <c r="M85" i="14"/>
  <c r="Q85" i="14"/>
  <c r="U85" i="14"/>
  <c r="Y85" i="14"/>
  <c r="AC85" i="14"/>
  <c r="AG85" i="14"/>
  <c r="AK85" i="14"/>
  <c r="AO85" i="14"/>
  <c r="AS85" i="14"/>
  <c r="D85" i="14"/>
  <c r="J85" i="14"/>
  <c r="O85" i="14"/>
  <c r="T85" i="14"/>
  <c r="Z85" i="14"/>
  <c r="AE85" i="14"/>
  <c r="AJ85" i="14"/>
  <c r="AP85" i="14"/>
  <c r="G85" i="14"/>
  <c r="L85" i="14"/>
  <c r="R85" i="14"/>
  <c r="W85" i="14"/>
  <c r="AB85" i="14"/>
  <c r="AH85" i="14"/>
  <c r="AM85" i="14"/>
  <c r="AR85" i="14"/>
  <c r="C85" i="14"/>
  <c r="H85" i="14"/>
  <c r="N85" i="14"/>
  <c r="S85" i="14"/>
  <c r="X85" i="14"/>
  <c r="AD85" i="14"/>
  <c r="AI85" i="14"/>
  <c r="AN85" i="14"/>
  <c r="AT85" i="14"/>
  <c r="F85" i="14"/>
  <c r="AA85" i="14"/>
  <c r="K85" i="14"/>
  <c r="AF85" i="14"/>
  <c r="P85" i="14"/>
  <c r="AL85" i="14"/>
  <c r="AQ85" i="14"/>
  <c r="V85" i="14"/>
  <c r="E88" i="14"/>
  <c r="I88" i="14"/>
  <c r="M88" i="14"/>
  <c r="Q88" i="14"/>
  <c r="U88" i="14"/>
  <c r="Y88" i="14"/>
  <c r="AC88" i="14"/>
  <c r="AG88" i="14"/>
  <c r="AK88" i="14"/>
  <c r="AO88" i="14"/>
  <c r="AS88" i="14"/>
  <c r="F88" i="14"/>
  <c r="K88" i="14"/>
  <c r="P88" i="14"/>
  <c r="V88" i="14"/>
  <c r="AA88" i="14"/>
  <c r="AF88" i="14"/>
  <c r="AL88" i="14"/>
  <c r="AQ88" i="14"/>
  <c r="C88" i="14"/>
  <c r="H88" i="14"/>
  <c r="N88" i="14"/>
  <c r="S88" i="14"/>
  <c r="X88" i="14"/>
  <c r="AD88" i="14"/>
  <c r="AI88" i="14"/>
  <c r="AN88" i="14"/>
  <c r="AT88" i="14"/>
  <c r="D88" i="14"/>
  <c r="J88" i="14"/>
  <c r="O88" i="14"/>
  <c r="T88" i="14"/>
  <c r="Z88" i="14"/>
  <c r="AE88" i="14"/>
  <c r="AJ88" i="14"/>
  <c r="AP88" i="14"/>
  <c r="W88" i="14"/>
  <c r="AR88" i="14"/>
  <c r="G88" i="14"/>
  <c r="AB88" i="14"/>
  <c r="L88" i="14"/>
  <c r="AH88" i="14"/>
  <c r="AM88" i="14"/>
  <c r="R88" i="14"/>
  <c r="E91" i="14"/>
  <c r="E90" i="14" s="1"/>
  <c r="I91" i="14"/>
  <c r="I90" i="14" s="1"/>
  <c r="M91" i="14"/>
  <c r="M90" i="14" s="1"/>
  <c r="Q91" i="14"/>
  <c r="Q90" i="14" s="1"/>
  <c r="U91" i="14"/>
  <c r="U90" i="14" s="1"/>
  <c r="F91" i="14"/>
  <c r="K91" i="14"/>
  <c r="K90" i="14" s="1"/>
  <c r="P91" i="14"/>
  <c r="P90" i="14" s="1"/>
  <c r="V91" i="14"/>
  <c r="Z91" i="14"/>
  <c r="AD91" i="14"/>
  <c r="AD90" i="14" s="1"/>
  <c r="AH91" i="14"/>
  <c r="AL91" i="14"/>
  <c r="AP91" i="14"/>
  <c r="AT91" i="14"/>
  <c r="AT90" i="14" s="1"/>
  <c r="C91" i="14"/>
  <c r="H91" i="14"/>
  <c r="N91" i="14"/>
  <c r="N90" i="14" s="1"/>
  <c r="S91" i="14"/>
  <c r="S90" i="14" s="1"/>
  <c r="X91" i="14"/>
  <c r="AB91" i="14"/>
  <c r="AF91" i="14"/>
  <c r="AF90" i="14" s="1"/>
  <c r="AJ91" i="14"/>
  <c r="AN91" i="14"/>
  <c r="AR91" i="14"/>
  <c r="D91" i="14"/>
  <c r="D90" i="14" s="1"/>
  <c r="J91" i="14"/>
  <c r="J90" i="14" s="1"/>
  <c r="O91" i="14"/>
  <c r="O90" i="14" s="1"/>
  <c r="T91" i="14"/>
  <c r="Y91" i="14"/>
  <c r="Y90" i="14" s="1"/>
  <c r="AC91" i="14"/>
  <c r="AC90" i="14" s="1"/>
  <c r="AG91" i="14"/>
  <c r="AG90" i="14" s="1"/>
  <c r="AK91" i="14"/>
  <c r="AK90" i="14" s="1"/>
  <c r="AO91" i="14"/>
  <c r="AO90" i="14" s="1"/>
  <c r="AS91" i="14"/>
  <c r="AS90" i="14" s="1"/>
  <c r="G91" i="14"/>
  <c r="G90" i="14" s="1"/>
  <c r="AA91" i="14"/>
  <c r="AQ91" i="14"/>
  <c r="AQ90" i="14" s="1"/>
  <c r="L91" i="14"/>
  <c r="L90" i="14" s="1"/>
  <c r="AE91" i="14"/>
  <c r="AE90" i="14" s="1"/>
  <c r="R91" i="14"/>
  <c r="AI91" i="14"/>
  <c r="W91" i="14"/>
  <c r="AM91" i="14"/>
  <c r="D94" i="14"/>
  <c r="H94" i="14"/>
  <c r="L94" i="14"/>
  <c r="P94" i="14"/>
  <c r="T94" i="14"/>
  <c r="X94" i="14"/>
  <c r="AB94" i="14"/>
  <c r="AF94" i="14"/>
  <c r="AJ94" i="14"/>
  <c r="AN94" i="14"/>
  <c r="AR94" i="14"/>
  <c r="E94" i="14"/>
  <c r="I94" i="14"/>
  <c r="M94" i="14"/>
  <c r="Q94" i="14"/>
  <c r="U94" i="14"/>
  <c r="Y94" i="14"/>
  <c r="AC94" i="14"/>
  <c r="AG94" i="14"/>
  <c r="AK94" i="14"/>
  <c r="AO94" i="14"/>
  <c r="AS94" i="14"/>
  <c r="C94" i="14"/>
  <c r="K94" i="14"/>
  <c r="S94" i="14"/>
  <c r="AA94" i="14"/>
  <c r="AI94" i="14"/>
  <c r="AQ94" i="14"/>
  <c r="F94" i="14"/>
  <c r="N94" i="14"/>
  <c r="V94" i="14"/>
  <c r="AD94" i="14"/>
  <c r="AL94" i="14"/>
  <c r="AT94" i="14"/>
  <c r="G94" i="14"/>
  <c r="O94" i="14"/>
  <c r="W94" i="14"/>
  <c r="AE94" i="14"/>
  <c r="AM94" i="14"/>
  <c r="R94" i="14"/>
  <c r="AH94" i="14"/>
  <c r="J94" i="14"/>
  <c r="AP94" i="14"/>
  <c r="Z94" i="14"/>
  <c r="D97" i="14"/>
  <c r="H97" i="14"/>
  <c r="L97" i="14"/>
  <c r="P97" i="14"/>
  <c r="T97" i="14"/>
  <c r="X97" i="14"/>
  <c r="AB97" i="14"/>
  <c r="AF97" i="14"/>
  <c r="AJ97" i="14"/>
  <c r="AN97" i="14"/>
  <c r="AR97" i="14"/>
  <c r="E97" i="14"/>
  <c r="I97" i="14"/>
  <c r="M97" i="14"/>
  <c r="Q97" i="14"/>
  <c r="U97" i="14"/>
  <c r="G97" i="14"/>
  <c r="O97" i="14"/>
  <c r="W97" i="14"/>
  <c r="AC97" i="14"/>
  <c r="AH97" i="14"/>
  <c r="AM97" i="14"/>
  <c r="AS97" i="14"/>
  <c r="J97" i="14"/>
  <c r="R97" i="14"/>
  <c r="Y97" i="14"/>
  <c r="AD97" i="14"/>
  <c r="AI97" i="14"/>
  <c r="AO97" i="14"/>
  <c r="AT97" i="14"/>
  <c r="C97" i="14"/>
  <c r="K97" i="14"/>
  <c r="S97" i="14"/>
  <c r="Z97" i="14"/>
  <c r="AE97" i="14"/>
  <c r="AK97" i="14"/>
  <c r="AP97" i="14"/>
  <c r="N97" i="14"/>
  <c r="AL97" i="14"/>
  <c r="AA97" i="14"/>
  <c r="F97" i="14"/>
  <c r="AG97" i="14"/>
  <c r="V97" i="14"/>
  <c r="AQ97" i="14"/>
  <c r="D99" i="14"/>
  <c r="H99" i="14"/>
  <c r="L99" i="14"/>
  <c r="P99" i="14"/>
  <c r="T99" i="14"/>
  <c r="X99" i="14"/>
  <c r="AB99" i="14"/>
  <c r="AF99" i="14"/>
  <c r="AJ99" i="14"/>
  <c r="AN99" i="14"/>
  <c r="AR99" i="14"/>
  <c r="E99" i="14"/>
  <c r="J99" i="14"/>
  <c r="O99" i="14"/>
  <c r="U99" i="14"/>
  <c r="Z99" i="14"/>
  <c r="AE99" i="14"/>
  <c r="AK99" i="14"/>
  <c r="AP99" i="14"/>
  <c r="F99" i="14"/>
  <c r="K99" i="14"/>
  <c r="Q99" i="14"/>
  <c r="V99" i="14"/>
  <c r="AA99" i="14"/>
  <c r="AG99" i="14"/>
  <c r="AL99" i="14"/>
  <c r="AQ99" i="14"/>
  <c r="G99" i="14"/>
  <c r="M99" i="14"/>
  <c r="R99" i="14"/>
  <c r="W99" i="14"/>
  <c r="AC99" i="14"/>
  <c r="AH99" i="14"/>
  <c r="AM99" i="14"/>
  <c r="AS99" i="14"/>
  <c r="N99" i="14"/>
  <c r="AI99" i="14"/>
  <c r="C99" i="14"/>
  <c r="Y99" i="14"/>
  <c r="AT99" i="14"/>
  <c r="I99" i="14"/>
  <c r="AD99" i="14"/>
  <c r="S99" i="14"/>
  <c r="AO99" i="14"/>
  <c r="D103" i="14"/>
  <c r="H103" i="14"/>
  <c r="L103" i="14"/>
  <c r="L102" i="14" s="1"/>
  <c r="P103" i="14"/>
  <c r="T103" i="14"/>
  <c r="X103" i="14"/>
  <c r="AB103" i="14"/>
  <c r="AB102" i="14" s="1"/>
  <c r="AF103" i="14"/>
  <c r="AJ103" i="14"/>
  <c r="AN103" i="14"/>
  <c r="AR103" i="14"/>
  <c r="AR102" i="14" s="1"/>
  <c r="E103" i="14"/>
  <c r="I103" i="14"/>
  <c r="M103" i="14"/>
  <c r="Q103" i="14"/>
  <c r="Q102" i="14" s="1"/>
  <c r="U103" i="14"/>
  <c r="Y103" i="14"/>
  <c r="AC103" i="14"/>
  <c r="AG103" i="14"/>
  <c r="AG102" i="14" s="1"/>
  <c r="AK103" i="14"/>
  <c r="AO103" i="14"/>
  <c r="AS103" i="14"/>
  <c r="J103" i="14"/>
  <c r="J102" i="14" s="1"/>
  <c r="R103" i="14"/>
  <c r="R102" i="14" s="1"/>
  <c r="Z103" i="14"/>
  <c r="Z102" i="14" s="1"/>
  <c r="AH103" i="14"/>
  <c r="AH102" i="14" s="1"/>
  <c r="AP103" i="14"/>
  <c r="AP102" i="14" s="1"/>
  <c r="F103" i="14"/>
  <c r="F102" i="14" s="1"/>
  <c r="N103" i="14"/>
  <c r="V103" i="14"/>
  <c r="AD103" i="14"/>
  <c r="AD102" i="14" s="1"/>
  <c r="AL103" i="14"/>
  <c r="AL102" i="14" s="1"/>
  <c r="AT103" i="14"/>
  <c r="G103" i="14"/>
  <c r="O103" i="14"/>
  <c r="O102" i="14" s="1"/>
  <c r="W103" i="14"/>
  <c r="AE103" i="14"/>
  <c r="AM103" i="14"/>
  <c r="C103" i="14"/>
  <c r="C102" i="14" s="1"/>
  <c r="AI103" i="14"/>
  <c r="AI102" i="14" s="1"/>
  <c r="S103" i="14"/>
  <c r="AA103" i="14"/>
  <c r="AQ103" i="14"/>
  <c r="AQ102" i="14" s="1"/>
  <c r="K103" i="14"/>
  <c r="K102" i="14" s="1"/>
  <c r="D105" i="14"/>
  <c r="H105" i="14"/>
  <c r="L105" i="14"/>
  <c r="P105" i="14"/>
  <c r="T105" i="14"/>
  <c r="X105" i="14"/>
  <c r="AB105" i="14"/>
  <c r="AF105" i="14"/>
  <c r="AJ105" i="14"/>
  <c r="AN105" i="14"/>
  <c r="AR105" i="14"/>
  <c r="E105" i="14"/>
  <c r="I105" i="14"/>
  <c r="M105" i="14"/>
  <c r="Q105" i="14"/>
  <c r="U105" i="14"/>
  <c r="Y105" i="14"/>
  <c r="AC105" i="14"/>
  <c r="AG105" i="14"/>
  <c r="AK105" i="14"/>
  <c r="AO105" i="14"/>
  <c r="AS105" i="14"/>
  <c r="J105" i="14"/>
  <c r="R105" i="14"/>
  <c r="Z105" i="14"/>
  <c r="AH105" i="14"/>
  <c r="AP105" i="14"/>
  <c r="F105" i="14"/>
  <c r="N105" i="14"/>
  <c r="V105" i="14"/>
  <c r="AD105" i="14"/>
  <c r="AL105" i="14"/>
  <c r="AT105" i="14"/>
  <c r="G105" i="14"/>
  <c r="O105" i="14"/>
  <c r="W105" i="14"/>
  <c r="AE105" i="14"/>
  <c r="AM105" i="14"/>
  <c r="K105" i="14"/>
  <c r="AQ105" i="14"/>
  <c r="AA105" i="14"/>
  <c r="C105" i="14"/>
  <c r="AI105" i="14"/>
  <c r="S105" i="14"/>
  <c r="L108" i="14"/>
  <c r="P108" i="14"/>
  <c r="T108" i="14"/>
  <c r="X108" i="14"/>
  <c r="AB108" i="14"/>
  <c r="AF108" i="14"/>
  <c r="AJ108" i="14"/>
  <c r="AN108" i="14"/>
  <c r="M108" i="14"/>
  <c r="R108" i="14"/>
  <c r="W108" i="14"/>
  <c r="AC108" i="14"/>
  <c r="AH108" i="14"/>
  <c r="AM108" i="14"/>
  <c r="AR108" i="14"/>
  <c r="J108" i="14"/>
  <c r="O108" i="14"/>
  <c r="U108" i="14"/>
  <c r="Z108" i="14"/>
  <c r="AE108" i="14"/>
  <c r="AK108" i="14"/>
  <c r="AP108" i="14"/>
  <c r="AT108" i="14"/>
  <c r="K108" i="14"/>
  <c r="Q108" i="14"/>
  <c r="V108" i="14"/>
  <c r="AA108" i="14"/>
  <c r="AG108" i="14"/>
  <c r="AL108" i="14"/>
  <c r="AQ108" i="14"/>
  <c r="S108" i="14"/>
  <c r="AO108" i="14"/>
  <c r="AD108" i="14"/>
  <c r="N108" i="14"/>
  <c r="AI108" i="14"/>
  <c r="Y108" i="14"/>
  <c r="AS108" i="14"/>
  <c r="L110" i="14"/>
  <c r="P110" i="14"/>
  <c r="T110" i="14"/>
  <c r="X110" i="14"/>
  <c r="AB110" i="14"/>
  <c r="AF110" i="14"/>
  <c r="AJ110" i="14"/>
  <c r="AN110" i="14"/>
  <c r="AR110" i="14"/>
  <c r="J110" i="14"/>
  <c r="N110" i="14"/>
  <c r="R110" i="14"/>
  <c r="V110" i="14"/>
  <c r="Z110" i="14"/>
  <c r="AD110" i="14"/>
  <c r="AH110" i="14"/>
  <c r="AL110" i="14"/>
  <c r="AP110" i="14"/>
  <c r="AT110" i="14"/>
  <c r="K110" i="14"/>
  <c r="O110" i="14"/>
  <c r="S110" i="14"/>
  <c r="W110" i="14"/>
  <c r="AA110" i="14"/>
  <c r="AE110" i="14"/>
  <c r="AI110" i="14"/>
  <c r="AM110" i="14"/>
  <c r="AQ110" i="14"/>
  <c r="Y110" i="14"/>
  <c r="AO110" i="14"/>
  <c r="Q110" i="14"/>
  <c r="AG110" i="14"/>
  <c r="U110" i="14"/>
  <c r="AK110" i="14"/>
  <c r="AC110" i="14"/>
  <c r="M110" i="14"/>
  <c r="AS110" i="14"/>
  <c r="D115" i="14"/>
  <c r="H115" i="14"/>
  <c r="L115" i="14"/>
  <c r="P115" i="14"/>
  <c r="T115" i="14"/>
  <c r="X115" i="14"/>
  <c r="AB115" i="14"/>
  <c r="AF115" i="14"/>
  <c r="AJ115" i="14"/>
  <c r="AN115" i="14"/>
  <c r="AR115" i="14"/>
  <c r="F115" i="14"/>
  <c r="J115" i="14"/>
  <c r="N115" i="14"/>
  <c r="R115" i="14"/>
  <c r="V115" i="14"/>
  <c r="Z115" i="14"/>
  <c r="AD115" i="14"/>
  <c r="AH115" i="14"/>
  <c r="AL115" i="14"/>
  <c r="AP115" i="14"/>
  <c r="AT115" i="14"/>
  <c r="C115" i="14"/>
  <c r="G115" i="14"/>
  <c r="K115" i="14"/>
  <c r="O115" i="14"/>
  <c r="S115" i="14"/>
  <c r="W115" i="14"/>
  <c r="AA115" i="14"/>
  <c r="AE115" i="14"/>
  <c r="AI115" i="14"/>
  <c r="AM115" i="14"/>
  <c r="AQ115" i="14"/>
  <c r="E115" i="14"/>
  <c r="U115" i="14"/>
  <c r="AK115" i="14"/>
  <c r="M115" i="14"/>
  <c r="AC115" i="14"/>
  <c r="AS115" i="14"/>
  <c r="Q115" i="14"/>
  <c r="AG115" i="14"/>
  <c r="Y115" i="14"/>
  <c r="I115" i="14"/>
  <c r="AO115" i="14"/>
  <c r="D117" i="14"/>
  <c r="H117" i="14"/>
  <c r="L117" i="14"/>
  <c r="P117" i="14"/>
  <c r="T117" i="14"/>
  <c r="X117" i="14"/>
  <c r="AB117" i="14"/>
  <c r="AF117" i="14"/>
  <c r="AJ117" i="14"/>
  <c r="AN117" i="14"/>
  <c r="AR117" i="14"/>
  <c r="F117" i="14"/>
  <c r="J117" i="14"/>
  <c r="N117" i="14"/>
  <c r="R117" i="14"/>
  <c r="V117" i="14"/>
  <c r="Z117" i="14"/>
  <c r="AD117" i="14"/>
  <c r="AH117" i="14"/>
  <c r="AL117" i="14"/>
  <c r="AP117" i="14"/>
  <c r="AT117" i="14"/>
  <c r="C117" i="14"/>
  <c r="G117" i="14"/>
  <c r="K117" i="14"/>
  <c r="O117" i="14"/>
  <c r="S117" i="14"/>
  <c r="W117" i="14"/>
  <c r="AA117" i="14"/>
  <c r="AE117" i="14"/>
  <c r="AI117" i="14"/>
  <c r="AM117" i="14"/>
  <c r="AQ117" i="14"/>
  <c r="M117" i="14"/>
  <c r="AC117" i="14"/>
  <c r="AS117" i="14"/>
  <c r="E117" i="14"/>
  <c r="U117" i="14"/>
  <c r="AK117" i="14"/>
  <c r="I117" i="14"/>
  <c r="Y117" i="14"/>
  <c r="AO117" i="14"/>
  <c r="AG117" i="14"/>
  <c r="Q117" i="14"/>
  <c r="P122" i="14"/>
  <c r="T122" i="14"/>
  <c r="X122" i="14"/>
  <c r="AB122" i="14"/>
  <c r="AF122" i="14"/>
  <c r="AJ122" i="14"/>
  <c r="AN122" i="14"/>
  <c r="AR122" i="14"/>
  <c r="N122" i="14"/>
  <c r="R122" i="14"/>
  <c r="V122" i="14"/>
  <c r="Z122" i="14"/>
  <c r="AD122" i="14"/>
  <c r="AH122" i="14"/>
  <c r="AL122" i="14"/>
  <c r="AP122" i="14"/>
  <c r="AT122" i="14"/>
  <c r="O122" i="14"/>
  <c r="S122" i="14"/>
  <c r="W122" i="14"/>
  <c r="AA122" i="14"/>
  <c r="AE122" i="14"/>
  <c r="AI122" i="14"/>
  <c r="AM122" i="14"/>
  <c r="AQ122" i="14"/>
  <c r="Q122" i="14"/>
  <c r="AG122" i="14"/>
  <c r="Y122" i="14"/>
  <c r="AO122" i="14"/>
  <c r="AC122" i="14"/>
  <c r="AS122" i="14"/>
  <c r="U122" i="14"/>
  <c r="AK122" i="14"/>
  <c r="D124" i="14"/>
  <c r="H124" i="14"/>
  <c r="L124" i="14"/>
  <c r="P124" i="14"/>
  <c r="T124" i="14"/>
  <c r="X124" i="14"/>
  <c r="AB124" i="14"/>
  <c r="AF124" i="14"/>
  <c r="AJ124" i="14"/>
  <c r="AN124" i="14"/>
  <c r="AR124" i="14"/>
  <c r="F124" i="14"/>
  <c r="J124" i="14"/>
  <c r="N124" i="14"/>
  <c r="R124" i="14"/>
  <c r="V124" i="14"/>
  <c r="Z124" i="14"/>
  <c r="AD124" i="14"/>
  <c r="AH124" i="14"/>
  <c r="AL124" i="14"/>
  <c r="AP124" i="14"/>
  <c r="AT124" i="14"/>
  <c r="C124" i="14"/>
  <c r="G124" i="14"/>
  <c r="K124" i="14"/>
  <c r="O124" i="14"/>
  <c r="S124" i="14"/>
  <c r="W124" i="14"/>
  <c r="AA124" i="14"/>
  <c r="AE124" i="14"/>
  <c r="AI124" i="14"/>
  <c r="AM124" i="14"/>
  <c r="AQ124" i="14"/>
  <c r="I124" i="14"/>
  <c r="Y124" i="14"/>
  <c r="AO124" i="14"/>
  <c r="Q124" i="14"/>
  <c r="AG124" i="14"/>
  <c r="E124" i="14"/>
  <c r="U124" i="14"/>
  <c r="AK124" i="14"/>
  <c r="AC124" i="14"/>
  <c r="AS124" i="14"/>
  <c r="M124" i="14"/>
  <c r="D127" i="14"/>
  <c r="H127" i="14"/>
  <c r="L127" i="14"/>
  <c r="P127" i="14"/>
  <c r="T127" i="14"/>
  <c r="X127" i="14"/>
  <c r="AB127" i="14"/>
  <c r="AF127" i="14"/>
  <c r="AJ127" i="14"/>
  <c r="AN127" i="14"/>
  <c r="AR127" i="14"/>
  <c r="F127" i="14"/>
  <c r="J127" i="14"/>
  <c r="N127" i="14"/>
  <c r="R127" i="14"/>
  <c r="V127" i="14"/>
  <c r="Z127" i="14"/>
  <c r="AD127" i="14"/>
  <c r="AH127" i="14"/>
  <c r="AL127" i="14"/>
  <c r="AP127" i="14"/>
  <c r="AT127" i="14"/>
  <c r="C127" i="14"/>
  <c r="G127" i="14"/>
  <c r="K127" i="14"/>
  <c r="O127" i="14"/>
  <c r="S127" i="14"/>
  <c r="W127" i="14"/>
  <c r="AA127" i="14"/>
  <c r="AE127" i="14"/>
  <c r="AI127" i="14"/>
  <c r="AM127" i="14"/>
  <c r="AQ127" i="14"/>
  <c r="E127" i="14"/>
  <c r="U127" i="14"/>
  <c r="AK127" i="14"/>
  <c r="M127" i="14"/>
  <c r="AC127" i="14"/>
  <c r="AS127" i="14"/>
  <c r="Q127" i="14"/>
  <c r="AG127" i="14"/>
  <c r="Y127" i="14"/>
  <c r="AO127" i="14"/>
  <c r="I127" i="14"/>
  <c r="J140" i="14"/>
  <c r="J139" i="14" s="1"/>
  <c r="N140" i="14"/>
  <c r="R140" i="14"/>
  <c r="V140" i="14"/>
  <c r="V139" i="14" s="1"/>
  <c r="Z140" i="14"/>
  <c r="Z139" i="14" s="1"/>
  <c r="AD140" i="14"/>
  <c r="AH140" i="14"/>
  <c r="AL140" i="14"/>
  <c r="AL139" i="14" s="1"/>
  <c r="AP140" i="14"/>
  <c r="AP139" i="14" s="1"/>
  <c r="AT140" i="14"/>
  <c r="K140" i="14"/>
  <c r="K139" i="14" s="1"/>
  <c r="P140" i="14"/>
  <c r="P139" i="14" s="1"/>
  <c r="U140" i="14"/>
  <c r="U139" i="14" s="1"/>
  <c r="AA140" i="14"/>
  <c r="AA139" i="14" s="1"/>
  <c r="AF140" i="14"/>
  <c r="AF139" i="14" s="1"/>
  <c r="AK140" i="14"/>
  <c r="AK139" i="14" s="1"/>
  <c r="AQ140" i="14"/>
  <c r="AQ139" i="14" s="1"/>
  <c r="M140" i="14"/>
  <c r="S140" i="14"/>
  <c r="X140" i="14"/>
  <c r="X139" i="14" s="1"/>
  <c r="AC140" i="14"/>
  <c r="AI140" i="14"/>
  <c r="AN140" i="14"/>
  <c r="AS140" i="14"/>
  <c r="AS139" i="14" s="1"/>
  <c r="O140" i="14"/>
  <c r="T140" i="14"/>
  <c r="Y140" i="14"/>
  <c r="Y139" i="14" s="1"/>
  <c r="AE140" i="14"/>
  <c r="AJ140" i="14"/>
  <c r="AJ139" i="14" s="1"/>
  <c r="AO140" i="14"/>
  <c r="AO139" i="14" s="1"/>
  <c r="AB140" i="14"/>
  <c r="Q140" i="14"/>
  <c r="AM140" i="14"/>
  <c r="W140" i="14"/>
  <c r="AR140" i="14"/>
  <c r="L140" i="14"/>
  <c r="L139" i="14" s="1"/>
  <c r="AG140" i="14"/>
  <c r="AG139" i="14" s="1"/>
  <c r="J142" i="14"/>
  <c r="N142" i="14"/>
  <c r="R142" i="14"/>
  <c r="V142" i="14"/>
  <c r="Z142" i="14"/>
  <c r="AD142" i="14"/>
  <c r="AH142" i="14"/>
  <c r="K142" i="14"/>
  <c r="P142" i="14"/>
  <c r="U142" i="14"/>
  <c r="AA142" i="14"/>
  <c r="AF142" i="14"/>
  <c r="AK142" i="14"/>
  <c r="AO142" i="14"/>
  <c r="AS142" i="14"/>
  <c r="M142" i="14"/>
  <c r="S142" i="14"/>
  <c r="X142" i="14"/>
  <c r="AC142" i="14"/>
  <c r="AI142" i="14"/>
  <c r="AM142" i="14"/>
  <c r="AQ142" i="14"/>
  <c r="O142" i="14"/>
  <c r="T142" i="14"/>
  <c r="Y142" i="14"/>
  <c r="AE142" i="14"/>
  <c r="AJ142" i="14"/>
  <c r="AN142" i="14"/>
  <c r="AR142" i="14"/>
  <c r="L142" i="14"/>
  <c r="AG142" i="14"/>
  <c r="W142" i="14"/>
  <c r="AP142" i="14"/>
  <c r="AB142" i="14"/>
  <c r="AT142" i="14"/>
  <c r="Q142" i="14"/>
  <c r="AL142" i="14"/>
  <c r="M144" i="14"/>
  <c r="Q144" i="14"/>
  <c r="U144" i="14"/>
  <c r="Y144" i="14"/>
  <c r="AC144" i="14"/>
  <c r="AG144" i="14"/>
  <c r="AK144" i="14"/>
  <c r="AO144" i="14"/>
  <c r="AS144" i="14"/>
  <c r="K144" i="14"/>
  <c r="O144" i="14"/>
  <c r="S144" i="14"/>
  <c r="W144" i="14"/>
  <c r="AA144" i="14"/>
  <c r="AE144" i="14"/>
  <c r="AI144" i="14"/>
  <c r="AM144" i="14"/>
  <c r="AQ144" i="14"/>
  <c r="L144" i="14"/>
  <c r="P144" i="14"/>
  <c r="T144" i="14"/>
  <c r="X144" i="14"/>
  <c r="AB144" i="14"/>
  <c r="AF144" i="14"/>
  <c r="AJ144" i="14"/>
  <c r="AN144" i="14"/>
  <c r="AR144" i="14"/>
  <c r="J144" i="14"/>
  <c r="Z144" i="14"/>
  <c r="AP144" i="14"/>
  <c r="R144" i="14"/>
  <c r="AH144" i="14"/>
  <c r="V144" i="14"/>
  <c r="AL144" i="14"/>
  <c r="N144" i="14"/>
  <c r="AD144" i="14"/>
  <c r="AT144" i="14"/>
  <c r="M149" i="14"/>
  <c r="Q149" i="14"/>
  <c r="U149" i="14"/>
  <c r="Y149" i="14"/>
  <c r="AC149" i="14"/>
  <c r="AG149" i="14"/>
  <c r="AK149" i="14"/>
  <c r="AO149" i="14"/>
  <c r="AS149" i="14"/>
  <c r="K149" i="14"/>
  <c r="O149" i="14"/>
  <c r="S149" i="14"/>
  <c r="W149" i="14"/>
  <c r="AA149" i="14"/>
  <c r="AE149" i="14"/>
  <c r="AI149" i="14"/>
  <c r="AM149" i="14"/>
  <c r="AQ149" i="14"/>
  <c r="L149" i="14"/>
  <c r="P149" i="14"/>
  <c r="T149" i="14"/>
  <c r="X149" i="14"/>
  <c r="AB149" i="14"/>
  <c r="AF149" i="14"/>
  <c r="AJ149" i="14"/>
  <c r="AN149" i="14"/>
  <c r="AR149" i="14"/>
  <c r="J149" i="14"/>
  <c r="Z149" i="14"/>
  <c r="AP149" i="14"/>
  <c r="R149" i="14"/>
  <c r="AH149" i="14"/>
  <c r="V149" i="14"/>
  <c r="AL149" i="14"/>
  <c r="N149" i="14"/>
  <c r="AD149" i="14"/>
  <c r="AT149" i="14"/>
  <c r="M151" i="14"/>
  <c r="Q151" i="14"/>
  <c r="U151" i="14"/>
  <c r="Y151" i="14"/>
  <c r="AC151" i="14"/>
  <c r="AG151" i="14"/>
  <c r="AK151" i="14"/>
  <c r="AO151" i="14"/>
  <c r="AS151" i="14"/>
  <c r="K151" i="14"/>
  <c r="O151" i="14"/>
  <c r="S151" i="14"/>
  <c r="W151" i="14"/>
  <c r="AA151" i="14"/>
  <c r="AE151" i="14"/>
  <c r="AI151" i="14"/>
  <c r="AM151" i="14"/>
  <c r="AQ151" i="14"/>
  <c r="L151" i="14"/>
  <c r="P151" i="14"/>
  <c r="T151" i="14"/>
  <c r="X151" i="14"/>
  <c r="AB151" i="14"/>
  <c r="AF151" i="14"/>
  <c r="AJ151" i="14"/>
  <c r="AN151" i="14"/>
  <c r="AR151" i="14"/>
  <c r="R151" i="14"/>
  <c r="AH151" i="14"/>
  <c r="J151" i="14"/>
  <c r="Z151" i="14"/>
  <c r="AP151" i="14"/>
  <c r="N151" i="14"/>
  <c r="AD151" i="14"/>
  <c r="AT151" i="14"/>
  <c r="V151" i="14"/>
  <c r="AL151" i="14"/>
  <c r="M156" i="14"/>
  <c r="Q156" i="14"/>
  <c r="U156" i="14"/>
  <c r="U155" i="14" s="1"/>
  <c r="Y156" i="14"/>
  <c r="Y155" i="14" s="1"/>
  <c r="AC156" i="14"/>
  <c r="AG156" i="14"/>
  <c r="AK156" i="14"/>
  <c r="AK155" i="14" s="1"/>
  <c r="AO156" i="14"/>
  <c r="AO155" i="14" s="1"/>
  <c r="AS156" i="14"/>
  <c r="K156" i="14"/>
  <c r="O156" i="14"/>
  <c r="O155" i="14" s="1"/>
  <c r="S156" i="14"/>
  <c r="S155" i="14" s="1"/>
  <c r="W156" i="14"/>
  <c r="AA156" i="14"/>
  <c r="AE156" i="14"/>
  <c r="AE155" i="14" s="1"/>
  <c r="AI156" i="14"/>
  <c r="AI155" i="14" s="1"/>
  <c r="AM156" i="14"/>
  <c r="AQ156" i="14"/>
  <c r="L156" i="14"/>
  <c r="L155" i="14" s="1"/>
  <c r="P156" i="14"/>
  <c r="P155" i="14" s="1"/>
  <c r="T156" i="14"/>
  <c r="X156" i="14"/>
  <c r="AB156" i="14"/>
  <c r="AB155" i="14" s="1"/>
  <c r="AF156" i="14"/>
  <c r="AF155" i="14" s="1"/>
  <c r="AJ156" i="14"/>
  <c r="AN156" i="14"/>
  <c r="AR156" i="14"/>
  <c r="AR155" i="14" s="1"/>
  <c r="R156" i="14"/>
  <c r="R155" i="14" s="1"/>
  <c r="AH156" i="14"/>
  <c r="J156" i="14"/>
  <c r="J155" i="14" s="1"/>
  <c r="Z156" i="14"/>
  <c r="Z155" i="14" s="1"/>
  <c r="AP156" i="14"/>
  <c r="AP155" i="14" s="1"/>
  <c r="N156" i="14"/>
  <c r="N155" i="14" s="1"/>
  <c r="AD156" i="14"/>
  <c r="AD155" i="14" s="1"/>
  <c r="AT156" i="14"/>
  <c r="AT155" i="14" s="1"/>
  <c r="V156" i="14"/>
  <c r="V155" i="14" s="1"/>
  <c r="AL156" i="14"/>
  <c r="AL155" i="14" s="1"/>
  <c r="M158" i="14"/>
  <c r="Q158" i="14"/>
  <c r="U158" i="14"/>
  <c r="Y158" i="14"/>
  <c r="AC158" i="14"/>
  <c r="AG158" i="14"/>
  <c r="AK158" i="14"/>
  <c r="AO158" i="14"/>
  <c r="AS158" i="14"/>
  <c r="K158" i="14"/>
  <c r="O158" i="14"/>
  <c r="S158" i="14"/>
  <c r="W158" i="14"/>
  <c r="AA158" i="14"/>
  <c r="AE158" i="14"/>
  <c r="AI158" i="14"/>
  <c r="AM158" i="14"/>
  <c r="AQ158" i="14"/>
  <c r="L158" i="14"/>
  <c r="P158" i="14"/>
  <c r="T158" i="14"/>
  <c r="X158" i="14"/>
  <c r="AB158" i="14"/>
  <c r="AF158" i="14"/>
  <c r="AJ158" i="14"/>
  <c r="AN158" i="14"/>
  <c r="AR158" i="14"/>
  <c r="J158" i="14"/>
  <c r="Z158" i="14"/>
  <c r="AP158" i="14"/>
  <c r="R158" i="14"/>
  <c r="AH158" i="14"/>
  <c r="V158" i="14"/>
  <c r="AL158" i="14"/>
  <c r="AD158" i="14"/>
  <c r="AT158" i="14"/>
  <c r="N158" i="14"/>
  <c r="M160" i="14"/>
  <c r="Q160" i="14"/>
  <c r="U160" i="14"/>
  <c r="Y160" i="14"/>
  <c r="AC160" i="14"/>
  <c r="AG160" i="14"/>
  <c r="AK160" i="14"/>
  <c r="AO160" i="14"/>
  <c r="AS160" i="14"/>
  <c r="K160" i="14"/>
  <c r="O160" i="14"/>
  <c r="S160" i="14"/>
  <c r="W160" i="14"/>
  <c r="AA160" i="14"/>
  <c r="AE160" i="14"/>
  <c r="AI160" i="14"/>
  <c r="AM160" i="14"/>
  <c r="AQ160" i="14"/>
  <c r="L160" i="14"/>
  <c r="P160" i="14"/>
  <c r="T160" i="14"/>
  <c r="X160" i="14"/>
  <c r="AB160" i="14"/>
  <c r="AF160" i="14"/>
  <c r="AJ160" i="14"/>
  <c r="AN160" i="14"/>
  <c r="AR160" i="14"/>
  <c r="R160" i="14"/>
  <c r="AH160" i="14"/>
  <c r="J160" i="14"/>
  <c r="Z160" i="14"/>
  <c r="AP160" i="14"/>
  <c r="N160" i="14"/>
  <c r="AD160" i="14"/>
  <c r="AT160" i="14"/>
  <c r="AL160" i="14"/>
  <c r="V160" i="14"/>
  <c r="M165" i="14"/>
  <c r="Q165" i="14"/>
  <c r="U165" i="14"/>
  <c r="Y165" i="14"/>
  <c r="AC165" i="14"/>
  <c r="AG165" i="14"/>
  <c r="AK165" i="14"/>
  <c r="AO165" i="14"/>
  <c r="AS165" i="14"/>
  <c r="K165" i="14"/>
  <c r="O165" i="14"/>
  <c r="S165" i="14"/>
  <c r="W165" i="14"/>
  <c r="AA165" i="14"/>
  <c r="AE165" i="14"/>
  <c r="AI165" i="14"/>
  <c r="AM165" i="14"/>
  <c r="AQ165" i="14"/>
  <c r="L165" i="14"/>
  <c r="P165" i="14"/>
  <c r="T165" i="14"/>
  <c r="X165" i="14"/>
  <c r="AB165" i="14"/>
  <c r="AF165" i="14"/>
  <c r="AJ165" i="14"/>
  <c r="AN165" i="14"/>
  <c r="AR165" i="14"/>
  <c r="R165" i="14"/>
  <c r="AH165" i="14"/>
  <c r="J165" i="14"/>
  <c r="Z165" i="14"/>
  <c r="AP165" i="14"/>
  <c r="N165" i="14"/>
  <c r="AD165" i="14"/>
  <c r="AT165" i="14"/>
  <c r="V165" i="14"/>
  <c r="AL165" i="14"/>
  <c r="M167" i="14"/>
  <c r="Q167" i="14"/>
  <c r="U167" i="14"/>
  <c r="Y167" i="14"/>
  <c r="AC167" i="14"/>
  <c r="AG167" i="14"/>
  <c r="AK167" i="14"/>
  <c r="AO167" i="14"/>
  <c r="AS167" i="14"/>
  <c r="K167" i="14"/>
  <c r="O167" i="14"/>
  <c r="S167" i="14"/>
  <c r="W167" i="14"/>
  <c r="AA167" i="14"/>
  <c r="AE167" i="14"/>
  <c r="AI167" i="14"/>
  <c r="AM167" i="14"/>
  <c r="AQ167" i="14"/>
  <c r="P167" i="14"/>
  <c r="X167" i="14"/>
  <c r="AF167" i="14"/>
  <c r="AN167" i="14"/>
  <c r="L167" i="14"/>
  <c r="T167" i="14"/>
  <c r="AB167" i="14"/>
  <c r="AJ167" i="14"/>
  <c r="AR167" i="14"/>
  <c r="N167" i="14"/>
  <c r="V167" i="14"/>
  <c r="AD167" i="14"/>
  <c r="AL167" i="14"/>
  <c r="AT167" i="14"/>
  <c r="AH167" i="14"/>
  <c r="J167" i="14"/>
  <c r="AP167" i="14"/>
  <c r="R167" i="14"/>
  <c r="Z167" i="14"/>
  <c r="K173" i="14"/>
  <c r="O173" i="14"/>
  <c r="O172" i="14" s="1"/>
  <c r="S173" i="14"/>
  <c r="S172" i="14" s="1"/>
  <c r="W173" i="14"/>
  <c r="AA173" i="14"/>
  <c r="AE173" i="14"/>
  <c r="AE172" i="14" s="1"/>
  <c r="AI173" i="14"/>
  <c r="AI172" i="14" s="1"/>
  <c r="AM173" i="14"/>
  <c r="AQ173" i="14"/>
  <c r="N173" i="14"/>
  <c r="T173" i="14"/>
  <c r="Y173" i="14"/>
  <c r="AD173" i="14"/>
  <c r="AD172" i="14" s="1"/>
  <c r="AJ173" i="14"/>
  <c r="AO173" i="14"/>
  <c r="AT173" i="14"/>
  <c r="L173" i="14"/>
  <c r="L172" i="14" s="1"/>
  <c r="Q173" i="14"/>
  <c r="Q172" i="14" s="1"/>
  <c r="V173" i="14"/>
  <c r="AB173" i="14"/>
  <c r="AB172" i="14" s="1"/>
  <c r="AG173" i="14"/>
  <c r="AL173" i="14"/>
  <c r="AL172" i="14" s="1"/>
  <c r="AR173" i="14"/>
  <c r="M173" i="14"/>
  <c r="R173" i="14"/>
  <c r="X173" i="14"/>
  <c r="X172" i="14" s="1"/>
  <c r="AC173" i="14"/>
  <c r="AH173" i="14"/>
  <c r="AN173" i="14"/>
  <c r="AS173" i="14"/>
  <c r="AS172" i="14" s="1"/>
  <c r="P173" i="14"/>
  <c r="P172" i="14" s="1"/>
  <c r="AK173" i="14"/>
  <c r="AK172" i="14" s="1"/>
  <c r="U173" i="14"/>
  <c r="U172" i="14" s="1"/>
  <c r="AP173" i="14"/>
  <c r="Z173" i="14"/>
  <c r="J173" i="14"/>
  <c r="AF173" i="14"/>
  <c r="K175" i="14"/>
  <c r="O175" i="14"/>
  <c r="S175" i="14"/>
  <c r="W175" i="14"/>
  <c r="AA175" i="14"/>
  <c r="AE175" i="14"/>
  <c r="AI175" i="14"/>
  <c r="AM175" i="14"/>
  <c r="AQ175" i="14"/>
  <c r="L175" i="14"/>
  <c r="Q175" i="14"/>
  <c r="V175" i="14"/>
  <c r="AB175" i="14"/>
  <c r="AG175" i="14"/>
  <c r="AL175" i="14"/>
  <c r="AR175" i="14"/>
  <c r="N175" i="14"/>
  <c r="T175" i="14"/>
  <c r="Y175" i="14"/>
  <c r="AD175" i="14"/>
  <c r="AJ175" i="14"/>
  <c r="AO175" i="14"/>
  <c r="AT175" i="14"/>
  <c r="J175" i="14"/>
  <c r="P175" i="14"/>
  <c r="U175" i="14"/>
  <c r="Z175" i="14"/>
  <c r="AF175" i="14"/>
  <c r="AK175" i="14"/>
  <c r="AP175" i="14"/>
  <c r="R175" i="14"/>
  <c r="AN175" i="14"/>
  <c r="X175" i="14"/>
  <c r="AS175" i="14"/>
  <c r="AC175" i="14"/>
  <c r="M175" i="14"/>
  <c r="AH175" i="14"/>
  <c r="K178" i="14"/>
  <c r="K177" i="14" s="1"/>
  <c r="O178" i="14"/>
  <c r="O177" i="14" s="1"/>
  <c r="S178" i="14"/>
  <c r="S177" i="14" s="1"/>
  <c r="W178" i="14"/>
  <c r="W177" i="14" s="1"/>
  <c r="AA178" i="14"/>
  <c r="AA177" i="14" s="1"/>
  <c r="AE178" i="14"/>
  <c r="AE177" i="14" s="1"/>
  <c r="AI178" i="14"/>
  <c r="AI177" i="14" s="1"/>
  <c r="AM178" i="14"/>
  <c r="AM177" i="14" s="1"/>
  <c r="AQ178" i="14"/>
  <c r="AQ177" i="14" s="1"/>
  <c r="M178" i="14"/>
  <c r="M177" i="14" s="1"/>
  <c r="R178" i="14"/>
  <c r="R177" i="14" s="1"/>
  <c r="X178" i="14"/>
  <c r="X177" i="14" s="1"/>
  <c r="J178" i="14"/>
  <c r="J177" i="14" s="1"/>
  <c r="P178" i="14"/>
  <c r="P177" i="14" s="1"/>
  <c r="U178" i="14"/>
  <c r="U177" i="14" s="1"/>
  <c r="Z178" i="14"/>
  <c r="Z177" i="14" s="1"/>
  <c r="AF178" i="14"/>
  <c r="AF177" i="14" s="1"/>
  <c r="AK178" i="14"/>
  <c r="AK177" i="14" s="1"/>
  <c r="AP178" i="14"/>
  <c r="AP177" i="14" s="1"/>
  <c r="L178" i="14"/>
  <c r="L177" i="14" s="1"/>
  <c r="Q178" i="14"/>
  <c r="Q177" i="14" s="1"/>
  <c r="V178" i="14"/>
  <c r="V177" i="14" s="1"/>
  <c r="AB178" i="14"/>
  <c r="AB177" i="14" s="1"/>
  <c r="AG178" i="14"/>
  <c r="AG177" i="14" s="1"/>
  <c r="AL178" i="14"/>
  <c r="AL177" i="14" s="1"/>
  <c r="AR178" i="14"/>
  <c r="AR177" i="14" s="1"/>
  <c r="N178" i="14"/>
  <c r="N177" i="14" s="1"/>
  <c r="AD178" i="14"/>
  <c r="AD177" i="14" s="1"/>
  <c r="AO178" i="14"/>
  <c r="AO177" i="14" s="1"/>
  <c r="T178" i="14"/>
  <c r="T177" i="14" s="1"/>
  <c r="AH178" i="14"/>
  <c r="AH177" i="14" s="1"/>
  <c r="AS178" i="14"/>
  <c r="AS177" i="14" s="1"/>
  <c r="Y178" i="14"/>
  <c r="Y177" i="14" s="1"/>
  <c r="AJ178" i="14"/>
  <c r="AJ177" i="14" s="1"/>
  <c r="AT178" i="14"/>
  <c r="AT177" i="14" s="1"/>
  <c r="AC178" i="14"/>
  <c r="AC177" i="14" s="1"/>
  <c r="AN178" i="14"/>
  <c r="AN177" i="14" s="1"/>
  <c r="K182" i="14"/>
  <c r="K194" i="14" s="1"/>
  <c r="O182" i="14"/>
  <c r="O194" i="14" s="1"/>
  <c r="S182" i="14"/>
  <c r="S194" i="14" s="1"/>
  <c r="W182" i="14"/>
  <c r="W194" i="14" s="1"/>
  <c r="AA182" i="14"/>
  <c r="AA194" i="14" s="1"/>
  <c r="AE182" i="14"/>
  <c r="AE194" i="14" s="1"/>
  <c r="AI182" i="14"/>
  <c r="AI194" i="14" s="1"/>
  <c r="AM182" i="14"/>
  <c r="AM194" i="14" s="1"/>
  <c r="AQ182" i="14"/>
  <c r="AQ194" i="14" s="1"/>
  <c r="J182" i="14"/>
  <c r="J194" i="14" s="1"/>
  <c r="P182" i="14"/>
  <c r="P194" i="14" s="1"/>
  <c r="U182" i="14"/>
  <c r="U194" i="14" s="1"/>
  <c r="Z182" i="14"/>
  <c r="Z194" i="14" s="1"/>
  <c r="AF182" i="14"/>
  <c r="AF194" i="14" s="1"/>
  <c r="AK182" i="14"/>
  <c r="AK194" i="14" s="1"/>
  <c r="AP182" i="14"/>
  <c r="AP194" i="14" s="1"/>
  <c r="L182" i="14"/>
  <c r="L194" i="14" s="1"/>
  <c r="Q182" i="14"/>
  <c r="Q194" i="14" s="1"/>
  <c r="V182" i="14"/>
  <c r="V194" i="14" s="1"/>
  <c r="AB182" i="14"/>
  <c r="AB194" i="14" s="1"/>
  <c r="AG182" i="14"/>
  <c r="AG194" i="14" s="1"/>
  <c r="AL182" i="14"/>
  <c r="AL194" i="14" s="1"/>
  <c r="AR182" i="14"/>
  <c r="AR194" i="14" s="1"/>
  <c r="N182" i="14"/>
  <c r="N194" i="14" s="1"/>
  <c r="Y182" i="14"/>
  <c r="Y194" i="14" s="1"/>
  <c r="AJ182" i="14"/>
  <c r="AJ194" i="14" s="1"/>
  <c r="AT182" i="14"/>
  <c r="AT194" i="14" s="1"/>
  <c r="R182" i="14"/>
  <c r="R194" i="14" s="1"/>
  <c r="AC182" i="14"/>
  <c r="AC194" i="14" s="1"/>
  <c r="AN182" i="14"/>
  <c r="AN194" i="14" s="1"/>
  <c r="T182" i="14"/>
  <c r="T194" i="14" s="1"/>
  <c r="AD182" i="14"/>
  <c r="AD194" i="14" s="1"/>
  <c r="AO182" i="14"/>
  <c r="AO194" i="14" s="1"/>
  <c r="M182" i="14"/>
  <c r="M194" i="14" s="1"/>
  <c r="X182" i="14"/>
  <c r="X194" i="14" s="1"/>
  <c r="AH182" i="14"/>
  <c r="AH194" i="14" s="1"/>
  <c r="AS182" i="14"/>
  <c r="AS194" i="14" s="1"/>
  <c r="F45" i="16"/>
  <c r="J45" i="16"/>
  <c r="N45" i="16"/>
  <c r="R45" i="16"/>
  <c r="V45" i="16"/>
  <c r="Z45" i="16"/>
  <c r="AD45" i="16"/>
  <c r="AH45" i="16"/>
  <c r="AL45" i="16"/>
  <c r="AP45" i="16"/>
  <c r="AT45" i="16"/>
  <c r="C45" i="16"/>
  <c r="G45" i="16"/>
  <c r="K45" i="16"/>
  <c r="O45" i="16"/>
  <c r="S45" i="16"/>
  <c r="W45" i="16"/>
  <c r="H45" i="16"/>
  <c r="P45" i="16"/>
  <c r="X45" i="16"/>
  <c r="AC45" i="16"/>
  <c r="AI45" i="16"/>
  <c r="AN45" i="16"/>
  <c r="AS45" i="16"/>
  <c r="I45" i="16"/>
  <c r="Q45" i="16"/>
  <c r="Y45" i="16"/>
  <c r="AE45" i="16"/>
  <c r="AJ45" i="16"/>
  <c r="AO45" i="16"/>
  <c r="D45" i="16"/>
  <c r="L45" i="16"/>
  <c r="T45" i="16"/>
  <c r="AA45" i="16"/>
  <c r="AF45" i="16"/>
  <c r="AK45" i="16"/>
  <c r="AQ45" i="16"/>
  <c r="E45" i="16"/>
  <c r="M45" i="16"/>
  <c r="U45" i="16"/>
  <c r="AB45" i="16"/>
  <c r="AG45" i="16"/>
  <c r="AM45" i="16"/>
  <c r="AR45" i="16"/>
  <c r="C75" i="16"/>
  <c r="G75" i="16"/>
  <c r="K75" i="16"/>
  <c r="O75" i="16"/>
  <c r="S75" i="16"/>
  <c r="W75" i="16"/>
  <c r="AA75" i="16"/>
  <c r="AE75" i="16"/>
  <c r="AI75" i="16"/>
  <c r="AM75" i="16"/>
  <c r="AQ75" i="16"/>
  <c r="E75" i="16"/>
  <c r="I75" i="16"/>
  <c r="M75" i="16"/>
  <c r="Q75" i="16"/>
  <c r="U75" i="16"/>
  <c r="Y75" i="16"/>
  <c r="AC75" i="16"/>
  <c r="AG75" i="16"/>
  <c r="AK75" i="16"/>
  <c r="AO75" i="16"/>
  <c r="AS75" i="16"/>
  <c r="F75" i="16"/>
  <c r="J75" i="16"/>
  <c r="N75" i="16"/>
  <c r="R75" i="16"/>
  <c r="V75" i="16"/>
  <c r="Z75" i="16"/>
  <c r="AD75" i="16"/>
  <c r="AH75" i="16"/>
  <c r="AL75" i="16"/>
  <c r="AP75" i="16"/>
  <c r="AT75" i="16"/>
  <c r="L75" i="16"/>
  <c r="AB75" i="16"/>
  <c r="AR75" i="16"/>
  <c r="P75" i="16"/>
  <c r="AF75" i="16"/>
  <c r="D75" i="16"/>
  <c r="T75" i="16"/>
  <c r="AJ75" i="16"/>
  <c r="H75" i="16"/>
  <c r="X75" i="16"/>
  <c r="AN75" i="16"/>
  <c r="C78" i="16"/>
  <c r="G78" i="16"/>
  <c r="K78" i="16"/>
  <c r="O78" i="16"/>
  <c r="S78" i="16"/>
  <c r="W78" i="16"/>
  <c r="AA78" i="16"/>
  <c r="AE78" i="16"/>
  <c r="AI78" i="16"/>
  <c r="AM78" i="16"/>
  <c r="AQ78" i="16"/>
  <c r="E78" i="16"/>
  <c r="I78" i="16"/>
  <c r="M78" i="16"/>
  <c r="Q78" i="16"/>
  <c r="U78" i="16"/>
  <c r="Y78" i="16"/>
  <c r="AC78" i="16"/>
  <c r="AG78" i="16"/>
  <c r="AK78" i="16"/>
  <c r="AO78" i="16"/>
  <c r="AS78" i="16"/>
  <c r="F78" i="16"/>
  <c r="J78" i="16"/>
  <c r="N78" i="16"/>
  <c r="R78" i="16"/>
  <c r="V78" i="16"/>
  <c r="Z78" i="16"/>
  <c r="AD78" i="16"/>
  <c r="AH78" i="16"/>
  <c r="AL78" i="16"/>
  <c r="AP78" i="16"/>
  <c r="AT78" i="16"/>
  <c r="H78" i="16"/>
  <c r="X78" i="16"/>
  <c r="AN78" i="16"/>
  <c r="L78" i="16"/>
  <c r="AB78" i="16"/>
  <c r="AR78" i="16"/>
  <c r="P78" i="16"/>
  <c r="AF78" i="16"/>
  <c r="D78" i="16"/>
  <c r="T78" i="16"/>
  <c r="AJ78" i="16"/>
  <c r="C81" i="16"/>
  <c r="G81" i="16"/>
  <c r="K81" i="16"/>
  <c r="O81" i="16"/>
  <c r="S81" i="16"/>
  <c r="W81" i="16"/>
  <c r="AA81" i="16"/>
  <c r="AE81" i="16"/>
  <c r="AI81" i="16"/>
  <c r="AM81" i="16"/>
  <c r="AQ81" i="16"/>
  <c r="E81" i="16"/>
  <c r="I81" i="16"/>
  <c r="M81" i="16"/>
  <c r="Q81" i="16"/>
  <c r="U81" i="16"/>
  <c r="Y81" i="16"/>
  <c r="AC81" i="16"/>
  <c r="AG81" i="16"/>
  <c r="AK81" i="16"/>
  <c r="AO81" i="16"/>
  <c r="AS81" i="16"/>
  <c r="F81" i="16"/>
  <c r="J81" i="16"/>
  <c r="N81" i="16"/>
  <c r="R81" i="16"/>
  <c r="V81" i="16"/>
  <c r="Z81" i="16"/>
  <c r="AD81" i="16"/>
  <c r="AH81" i="16"/>
  <c r="AL81" i="16"/>
  <c r="AP81" i="16"/>
  <c r="AT81" i="16"/>
  <c r="P81" i="16"/>
  <c r="AF81" i="16"/>
  <c r="D81" i="16"/>
  <c r="T81" i="16"/>
  <c r="AJ81" i="16"/>
  <c r="H81" i="16"/>
  <c r="X81" i="16"/>
  <c r="AN81" i="16"/>
  <c r="L81" i="16"/>
  <c r="AB81" i="16"/>
  <c r="AR81" i="16"/>
  <c r="C84" i="16"/>
  <c r="G84" i="16"/>
  <c r="K84" i="16"/>
  <c r="O84" i="16"/>
  <c r="S84" i="16"/>
  <c r="W84" i="16"/>
  <c r="AA84" i="16"/>
  <c r="AE84" i="16"/>
  <c r="AI84" i="16"/>
  <c r="AM84" i="16"/>
  <c r="AQ84" i="16"/>
  <c r="E84" i="16"/>
  <c r="I84" i="16"/>
  <c r="M84" i="16"/>
  <c r="Q84" i="16"/>
  <c r="U84" i="16"/>
  <c r="Y84" i="16"/>
  <c r="AC84" i="16"/>
  <c r="AG84" i="16"/>
  <c r="AK84" i="16"/>
  <c r="AO84" i="16"/>
  <c r="AS84" i="16"/>
  <c r="F84" i="16"/>
  <c r="J84" i="16"/>
  <c r="N84" i="16"/>
  <c r="R84" i="16"/>
  <c r="V84" i="16"/>
  <c r="Z84" i="16"/>
  <c r="AD84" i="16"/>
  <c r="AH84" i="16"/>
  <c r="AL84" i="16"/>
  <c r="AP84" i="16"/>
  <c r="AT84" i="16"/>
  <c r="L84" i="16"/>
  <c r="AB84" i="16"/>
  <c r="AR84" i="16"/>
  <c r="P84" i="16"/>
  <c r="AF84" i="16"/>
  <c r="D84" i="16"/>
  <c r="T84" i="16"/>
  <c r="AJ84" i="16"/>
  <c r="H84" i="16"/>
  <c r="X84" i="16"/>
  <c r="AN84" i="16"/>
  <c r="C86" i="16"/>
  <c r="G86" i="16"/>
  <c r="K86" i="16"/>
  <c r="O86" i="16"/>
  <c r="S86" i="16"/>
  <c r="W86" i="16"/>
  <c r="AA86" i="16"/>
  <c r="AE86" i="16"/>
  <c r="AI86" i="16"/>
  <c r="AM86" i="16"/>
  <c r="AQ86" i="16"/>
  <c r="E86" i="16"/>
  <c r="I86" i="16"/>
  <c r="M86" i="16"/>
  <c r="Q86" i="16"/>
  <c r="U86" i="16"/>
  <c r="Y86" i="16"/>
  <c r="AC86" i="16"/>
  <c r="AG86" i="16"/>
  <c r="AK86" i="16"/>
  <c r="AO86" i="16"/>
  <c r="AS86" i="16"/>
  <c r="F86" i="16"/>
  <c r="J86" i="16"/>
  <c r="N86" i="16"/>
  <c r="R86" i="16"/>
  <c r="V86" i="16"/>
  <c r="Z86" i="16"/>
  <c r="AD86" i="16"/>
  <c r="AH86" i="16"/>
  <c r="AL86" i="16"/>
  <c r="AP86" i="16"/>
  <c r="AT86" i="16"/>
  <c r="D86" i="16"/>
  <c r="T86" i="16"/>
  <c r="AJ86" i="16"/>
  <c r="H86" i="16"/>
  <c r="X86" i="16"/>
  <c r="AN86" i="16"/>
  <c r="L86" i="16"/>
  <c r="AB86" i="16"/>
  <c r="AR86" i="16"/>
  <c r="P86" i="16"/>
  <c r="AF86" i="16"/>
  <c r="G89" i="16"/>
  <c r="K89" i="16"/>
  <c r="O89" i="16"/>
  <c r="S89" i="16"/>
  <c r="W89" i="16"/>
  <c r="AA89" i="16"/>
  <c r="AE89" i="16"/>
  <c r="AI89" i="16"/>
  <c r="AM89" i="16"/>
  <c r="AQ89" i="16"/>
  <c r="I89" i="16"/>
  <c r="M89" i="16"/>
  <c r="Q89" i="16"/>
  <c r="U89" i="16"/>
  <c r="Y89" i="16"/>
  <c r="AC89" i="16"/>
  <c r="AG89" i="16"/>
  <c r="AK89" i="16"/>
  <c r="AO89" i="16"/>
  <c r="AS89" i="16"/>
  <c r="F89" i="16"/>
  <c r="J89" i="16"/>
  <c r="N89" i="16"/>
  <c r="R89" i="16"/>
  <c r="V89" i="16"/>
  <c r="Z89" i="16"/>
  <c r="AD89" i="16"/>
  <c r="AH89" i="16"/>
  <c r="AL89" i="16"/>
  <c r="AP89" i="16"/>
  <c r="AT89" i="16"/>
  <c r="H89" i="16"/>
  <c r="X89" i="16"/>
  <c r="AN89" i="16"/>
  <c r="L89" i="16"/>
  <c r="AB89" i="16"/>
  <c r="AR89" i="16"/>
  <c r="P89" i="16"/>
  <c r="AF89" i="16"/>
  <c r="T89" i="16"/>
  <c r="AJ89" i="16"/>
  <c r="C92" i="16"/>
  <c r="G92" i="16"/>
  <c r="K92" i="16"/>
  <c r="O92" i="16"/>
  <c r="S92" i="16"/>
  <c r="W92" i="16"/>
  <c r="AA92" i="16"/>
  <c r="AE92" i="16"/>
  <c r="AI92" i="16"/>
  <c r="AM92" i="16"/>
  <c r="AQ92" i="16"/>
  <c r="E92" i="16"/>
  <c r="I92" i="16"/>
  <c r="M92" i="16"/>
  <c r="Q92" i="16"/>
  <c r="U92" i="16"/>
  <c r="Y92" i="16"/>
  <c r="AC92" i="16"/>
  <c r="AG92" i="16"/>
  <c r="AK92" i="16"/>
  <c r="AO92" i="16"/>
  <c r="AS92" i="16"/>
  <c r="F92" i="16"/>
  <c r="J92" i="16"/>
  <c r="N92" i="16"/>
  <c r="R92" i="16"/>
  <c r="V92" i="16"/>
  <c r="Z92" i="16"/>
  <c r="AD92" i="16"/>
  <c r="AH92" i="16"/>
  <c r="AL92" i="16"/>
  <c r="AP92" i="16"/>
  <c r="AT92" i="16"/>
  <c r="D92" i="16"/>
  <c r="T92" i="16"/>
  <c r="AJ92" i="16"/>
  <c r="H92" i="16"/>
  <c r="X92" i="16"/>
  <c r="AN92" i="16"/>
  <c r="L92" i="16"/>
  <c r="AB92" i="16"/>
  <c r="AR92" i="16"/>
  <c r="P92" i="16"/>
  <c r="AF92" i="16"/>
  <c r="C95" i="16"/>
  <c r="G95" i="16"/>
  <c r="K95" i="16"/>
  <c r="O95" i="16"/>
  <c r="S95" i="16"/>
  <c r="W95" i="16"/>
  <c r="AA95" i="16"/>
  <c r="AE95" i="16"/>
  <c r="AI95" i="16"/>
  <c r="AM95" i="16"/>
  <c r="AQ95" i="16"/>
  <c r="E95" i="16"/>
  <c r="I95" i="16"/>
  <c r="M95" i="16"/>
  <c r="Q95" i="16"/>
  <c r="U95" i="16"/>
  <c r="Y95" i="16"/>
  <c r="AC95" i="16"/>
  <c r="AG95" i="16"/>
  <c r="AK95" i="16"/>
  <c r="AO95" i="16"/>
  <c r="AS95" i="16"/>
  <c r="J95" i="16"/>
  <c r="R95" i="16"/>
  <c r="Z95" i="16"/>
  <c r="AH95" i="16"/>
  <c r="AP95" i="16"/>
  <c r="D95" i="16"/>
  <c r="L95" i="16"/>
  <c r="T95" i="16"/>
  <c r="AB95" i="16"/>
  <c r="AJ95" i="16"/>
  <c r="AR95" i="16"/>
  <c r="F95" i="16"/>
  <c r="N95" i="16"/>
  <c r="V95" i="16"/>
  <c r="AD95" i="16"/>
  <c r="AL95" i="16"/>
  <c r="AT95" i="16"/>
  <c r="H95" i="16"/>
  <c r="P95" i="16"/>
  <c r="X95" i="16"/>
  <c r="AF95" i="16"/>
  <c r="AN95" i="16"/>
  <c r="C98" i="16"/>
  <c r="G98" i="16"/>
  <c r="K98" i="16"/>
  <c r="O98" i="16"/>
  <c r="S98" i="16"/>
  <c r="W98" i="16"/>
  <c r="AA98" i="16"/>
  <c r="AE98" i="16"/>
  <c r="AI98" i="16"/>
  <c r="AM98" i="16"/>
  <c r="AQ98" i="16"/>
  <c r="E98" i="16"/>
  <c r="I98" i="16"/>
  <c r="M98" i="16"/>
  <c r="Q98" i="16"/>
  <c r="U98" i="16"/>
  <c r="Y98" i="16"/>
  <c r="AC98" i="16"/>
  <c r="AG98" i="16"/>
  <c r="AK98" i="16"/>
  <c r="AO98" i="16"/>
  <c r="AS98" i="16"/>
  <c r="F98" i="16"/>
  <c r="N98" i="16"/>
  <c r="V98" i="16"/>
  <c r="AD98" i="16"/>
  <c r="AL98" i="16"/>
  <c r="AT98" i="16"/>
  <c r="H98" i="16"/>
  <c r="P98" i="16"/>
  <c r="X98" i="16"/>
  <c r="AF98" i="16"/>
  <c r="AN98" i="16"/>
  <c r="J98" i="16"/>
  <c r="R98" i="16"/>
  <c r="Z98" i="16"/>
  <c r="AH98" i="16"/>
  <c r="AP98" i="16"/>
  <c r="D98" i="16"/>
  <c r="L98" i="16"/>
  <c r="T98" i="16"/>
  <c r="AB98" i="16"/>
  <c r="AJ98" i="16"/>
  <c r="AR98" i="16"/>
  <c r="C100" i="16"/>
  <c r="G100" i="16"/>
  <c r="K100" i="16"/>
  <c r="O100" i="16"/>
  <c r="S100" i="16"/>
  <c r="W100" i="16"/>
  <c r="AA100" i="16"/>
  <c r="AE100" i="16"/>
  <c r="AI100" i="16"/>
  <c r="AM100" i="16"/>
  <c r="AQ100" i="16"/>
  <c r="E100" i="16"/>
  <c r="I100" i="16"/>
  <c r="M100" i="16"/>
  <c r="Q100" i="16"/>
  <c r="U100" i="16"/>
  <c r="Y100" i="16"/>
  <c r="AC100" i="16"/>
  <c r="AG100" i="16"/>
  <c r="AK100" i="16"/>
  <c r="AO100" i="16"/>
  <c r="AS100" i="16"/>
  <c r="F100" i="16"/>
  <c r="N100" i="16"/>
  <c r="V100" i="16"/>
  <c r="AD100" i="16"/>
  <c r="AL100" i="16"/>
  <c r="AT100" i="16"/>
  <c r="H100" i="16"/>
  <c r="P100" i="16"/>
  <c r="X100" i="16"/>
  <c r="AF100" i="16"/>
  <c r="AN100" i="16"/>
  <c r="J100" i="16"/>
  <c r="R100" i="16"/>
  <c r="Z100" i="16"/>
  <c r="AH100" i="16"/>
  <c r="AP100" i="16"/>
  <c r="D100" i="16"/>
  <c r="L100" i="16"/>
  <c r="T100" i="16"/>
  <c r="AB100" i="16"/>
  <c r="AJ100" i="16"/>
  <c r="AR100" i="16"/>
  <c r="C104" i="16"/>
  <c r="G104" i="16"/>
  <c r="K104" i="16"/>
  <c r="O104" i="16"/>
  <c r="S104" i="16"/>
  <c r="W104" i="16"/>
  <c r="AA104" i="16"/>
  <c r="AE104" i="16"/>
  <c r="AI104" i="16"/>
  <c r="AM104" i="16"/>
  <c r="AQ104" i="16"/>
  <c r="E104" i="16"/>
  <c r="I104" i="16"/>
  <c r="M104" i="16"/>
  <c r="Q104" i="16"/>
  <c r="U104" i="16"/>
  <c r="Y104" i="16"/>
  <c r="AC104" i="16"/>
  <c r="AG104" i="16"/>
  <c r="AK104" i="16"/>
  <c r="AO104" i="16"/>
  <c r="AS104" i="16"/>
  <c r="F104" i="16"/>
  <c r="N104" i="16"/>
  <c r="V104" i="16"/>
  <c r="AD104" i="16"/>
  <c r="AL104" i="16"/>
  <c r="AT104" i="16"/>
  <c r="H104" i="16"/>
  <c r="P104" i="16"/>
  <c r="X104" i="16"/>
  <c r="AF104" i="16"/>
  <c r="AN104" i="16"/>
  <c r="J104" i="16"/>
  <c r="R104" i="16"/>
  <c r="Z104" i="16"/>
  <c r="AH104" i="16"/>
  <c r="AP104" i="16"/>
  <c r="D104" i="16"/>
  <c r="L104" i="16"/>
  <c r="T104" i="16"/>
  <c r="AB104" i="16"/>
  <c r="AJ104" i="16"/>
  <c r="AR104" i="16"/>
  <c r="C106" i="16"/>
  <c r="G106" i="16"/>
  <c r="K106" i="16"/>
  <c r="O106" i="16"/>
  <c r="S106" i="16"/>
  <c r="W106" i="16"/>
  <c r="AA106" i="16"/>
  <c r="AE106" i="16"/>
  <c r="AI106" i="16"/>
  <c r="AM106" i="16"/>
  <c r="AQ106" i="16"/>
  <c r="E106" i="16"/>
  <c r="I106" i="16"/>
  <c r="M106" i="16"/>
  <c r="Q106" i="16"/>
  <c r="U106" i="16"/>
  <c r="Y106" i="16"/>
  <c r="AC106" i="16"/>
  <c r="AG106" i="16"/>
  <c r="AK106" i="16"/>
  <c r="AO106" i="16"/>
  <c r="AS106" i="16"/>
  <c r="F106" i="16"/>
  <c r="N106" i="16"/>
  <c r="V106" i="16"/>
  <c r="AD106" i="16"/>
  <c r="AL106" i="16"/>
  <c r="AT106" i="16"/>
  <c r="H106" i="16"/>
  <c r="P106" i="16"/>
  <c r="X106" i="16"/>
  <c r="AF106" i="16"/>
  <c r="AN106" i="16"/>
  <c r="J106" i="16"/>
  <c r="R106" i="16"/>
  <c r="Z106" i="16"/>
  <c r="AH106" i="16"/>
  <c r="AP106" i="16"/>
  <c r="D106" i="16"/>
  <c r="L106" i="16"/>
  <c r="T106" i="16"/>
  <c r="AB106" i="16"/>
  <c r="AJ106" i="16"/>
  <c r="AR106" i="16"/>
  <c r="K109" i="16"/>
  <c r="O109" i="16"/>
  <c r="S109" i="16"/>
  <c r="W109" i="16"/>
  <c r="AA109" i="16"/>
  <c r="AE109" i="16"/>
  <c r="AI109" i="16"/>
  <c r="AM109" i="16"/>
  <c r="AQ109" i="16"/>
  <c r="M109" i="16"/>
  <c r="Q109" i="16"/>
  <c r="U109" i="16"/>
  <c r="Y109" i="16"/>
  <c r="AC109" i="16"/>
  <c r="AG109" i="16"/>
  <c r="AK109" i="16"/>
  <c r="AO109" i="16"/>
  <c r="AS109" i="16"/>
  <c r="J109" i="16"/>
  <c r="R109" i="16"/>
  <c r="Z109" i="16"/>
  <c r="AH109" i="16"/>
  <c r="AP109" i="16"/>
  <c r="L109" i="16"/>
  <c r="T109" i="16"/>
  <c r="AB109" i="16"/>
  <c r="AJ109" i="16"/>
  <c r="AR109" i="16"/>
  <c r="N109" i="16"/>
  <c r="V109" i="16"/>
  <c r="AD109" i="16"/>
  <c r="AL109" i="16"/>
  <c r="AT109" i="16"/>
  <c r="P109" i="16"/>
  <c r="X109" i="16"/>
  <c r="AF109" i="16"/>
  <c r="AN109" i="16"/>
  <c r="C111" i="16"/>
  <c r="G111" i="16"/>
  <c r="K111" i="16"/>
  <c r="O111" i="16"/>
  <c r="S111" i="16"/>
  <c r="W111" i="16"/>
  <c r="AA111" i="16"/>
  <c r="AE111" i="16"/>
  <c r="AI111" i="16"/>
  <c r="AM111" i="16"/>
  <c r="AQ111" i="16"/>
  <c r="E111" i="16"/>
  <c r="I111" i="16"/>
  <c r="M111" i="16"/>
  <c r="Q111" i="16"/>
  <c r="U111" i="16"/>
  <c r="Y111" i="16"/>
  <c r="AC111" i="16"/>
  <c r="AG111" i="16"/>
  <c r="AK111" i="16"/>
  <c r="AO111" i="16"/>
  <c r="AS111" i="16"/>
  <c r="J111" i="16"/>
  <c r="R111" i="16"/>
  <c r="Z111" i="16"/>
  <c r="AH111" i="16"/>
  <c r="AP111" i="16"/>
  <c r="D111" i="16"/>
  <c r="L111" i="16"/>
  <c r="T111" i="16"/>
  <c r="AB111" i="16"/>
  <c r="AJ111" i="16"/>
  <c r="AR111" i="16"/>
  <c r="F111" i="16"/>
  <c r="N111" i="16"/>
  <c r="V111" i="16"/>
  <c r="AD111" i="16"/>
  <c r="AL111" i="16"/>
  <c r="AT111" i="16"/>
  <c r="H111" i="16"/>
  <c r="P111" i="16"/>
  <c r="X111" i="16"/>
  <c r="AF111" i="16"/>
  <c r="AN111" i="16"/>
  <c r="C116" i="16"/>
  <c r="G116" i="16"/>
  <c r="K116" i="16"/>
  <c r="O116" i="16"/>
  <c r="S116" i="16"/>
  <c r="W116" i="16"/>
  <c r="AA116" i="16"/>
  <c r="AE116" i="16"/>
  <c r="AI116" i="16"/>
  <c r="AM116" i="16"/>
  <c r="AQ116" i="16"/>
  <c r="E116" i="16"/>
  <c r="I116" i="16"/>
  <c r="M116" i="16"/>
  <c r="Q116" i="16"/>
  <c r="U116" i="16"/>
  <c r="Y116" i="16"/>
  <c r="AC116" i="16"/>
  <c r="AG116" i="16"/>
  <c r="AK116" i="16"/>
  <c r="AO116" i="16"/>
  <c r="AS116" i="16"/>
  <c r="F116" i="16"/>
  <c r="N116" i="16"/>
  <c r="V116" i="16"/>
  <c r="AD116" i="16"/>
  <c r="AL116" i="16"/>
  <c r="AT116" i="16"/>
  <c r="H116" i="16"/>
  <c r="P116" i="16"/>
  <c r="X116" i="16"/>
  <c r="AF116" i="16"/>
  <c r="AN116" i="16"/>
  <c r="J116" i="16"/>
  <c r="R116" i="16"/>
  <c r="Z116" i="16"/>
  <c r="AH116" i="16"/>
  <c r="AP116" i="16"/>
  <c r="D116" i="16"/>
  <c r="L116" i="16"/>
  <c r="T116" i="16"/>
  <c r="AB116" i="16"/>
  <c r="AJ116" i="16"/>
  <c r="AR116" i="16"/>
  <c r="Q121" i="16"/>
  <c r="U121" i="16"/>
  <c r="Y121" i="16"/>
  <c r="AC121" i="16"/>
  <c r="AC120" i="16" s="1"/>
  <c r="N121" i="16"/>
  <c r="N120" i="16" s="1"/>
  <c r="S121" i="16"/>
  <c r="X121" i="16"/>
  <c r="AD121" i="16"/>
  <c r="AD120" i="16" s="1"/>
  <c r="AH121" i="16"/>
  <c r="AL121" i="16"/>
  <c r="AP121" i="16"/>
  <c r="AT121" i="16"/>
  <c r="AT120" i="16" s="1"/>
  <c r="O121" i="16"/>
  <c r="T121" i="16"/>
  <c r="Z121" i="16"/>
  <c r="AE121" i="16"/>
  <c r="AI121" i="16"/>
  <c r="AM121" i="16"/>
  <c r="AQ121" i="16"/>
  <c r="AQ120" i="16" s="1"/>
  <c r="P121" i="16"/>
  <c r="V121" i="16"/>
  <c r="AA121" i="16"/>
  <c r="AA120" i="16" s="1"/>
  <c r="AF121" i="16"/>
  <c r="AF120" i="16" s="1"/>
  <c r="AJ121" i="16"/>
  <c r="AJ120" i="16" s="1"/>
  <c r="AN121" i="16"/>
  <c r="AN120" i="16" s="1"/>
  <c r="AR121" i="16"/>
  <c r="AR120" i="16" s="1"/>
  <c r="R121" i="16"/>
  <c r="R120" i="16" s="1"/>
  <c r="W121" i="16"/>
  <c r="W120" i="16" s="1"/>
  <c r="AB121" i="16"/>
  <c r="AB120" i="16" s="1"/>
  <c r="AG121" i="16"/>
  <c r="AK121" i="16"/>
  <c r="AO121" i="16"/>
  <c r="AO120" i="16" s="1"/>
  <c r="AS121" i="16"/>
  <c r="AS120" i="16" s="1"/>
  <c r="F123" i="16"/>
  <c r="J123" i="16"/>
  <c r="N123" i="16"/>
  <c r="R123" i="16"/>
  <c r="V123" i="16"/>
  <c r="Z123" i="16"/>
  <c r="AD123" i="16"/>
  <c r="AH123" i="16"/>
  <c r="AL123" i="16"/>
  <c r="AP123" i="16"/>
  <c r="AT123" i="16"/>
  <c r="C123" i="16"/>
  <c r="G123" i="16"/>
  <c r="K123" i="16"/>
  <c r="O123" i="16"/>
  <c r="S123" i="16"/>
  <c r="W123" i="16"/>
  <c r="AA123" i="16"/>
  <c r="AE123" i="16"/>
  <c r="AI123" i="16"/>
  <c r="AM123" i="16"/>
  <c r="AQ123" i="16"/>
  <c r="D123" i="16"/>
  <c r="H123" i="16"/>
  <c r="L123" i="16"/>
  <c r="P123" i="16"/>
  <c r="T123" i="16"/>
  <c r="X123" i="16"/>
  <c r="AB123" i="16"/>
  <c r="AF123" i="16"/>
  <c r="AJ123" i="16"/>
  <c r="AN123" i="16"/>
  <c r="AR123" i="16"/>
  <c r="E123" i="16"/>
  <c r="I123" i="16"/>
  <c r="M123" i="16"/>
  <c r="Q123" i="16"/>
  <c r="U123" i="16"/>
  <c r="Y123" i="16"/>
  <c r="AC123" i="16"/>
  <c r="AG123" i="16"/>
  <c r="AK123" i="16"/>
  <c r="AO123" i="16"/>
  <c r="AS123" i="16"/>
  <c r="F126" i="16"/>
  <c r="J126" i="16"/>
  <c r="N126" i="16"/>
  <c r="N125" i="16" s="1"/>
  <c r="R126" i="16"/>
  <c r="R125" i="16" s="1"/>
  <c r="V126" i="16"/>
  <c r="Z126" i="16"/>
  <c r="AD126" i="16"/>
  <c r="AD125" i="16" s="1"/>
  <c r="AH126" i="16"/>
  <c r="AH125" i="16" s="1"/>
  <c r="AL126" i="16"/>
  <c r="AP126" i="16"/>
  <c r="AT126" i="16"/>
  <c r="AT125" i="16" s="1"/>
  <c r="C126" i="16"/>
  <c r="C125" i="16" s="1"/>
  <c r="G126" i="16"/>
  <c r="K126" i="16"/>
  <c r="O126" i="16"/>
  <c r="O125" i="16" s="1"/>
  <c r="S126" i="16"/>
  <c r="S125" i="16" s="1"/>
  <c r="W126" i="16"/>
  <c r="AA126" i="16"/>
  <c r="AE126" i="16"/>
  <c r="AE125" i="16" s="1"/>
  <c r="AI126" i="16"/>
  <c r="AI125" i="16" s="1"/>
  <c r="AM126" i="16"/>
  <c r="AQ126" i="16"/>
  <c r="D126" i="16"/>
  <c r="D125" i="16" s="1"/>
  <c r="H126" i="16"/>
  <c r="H125" i="16" s="1"/>
  <c r="L126" i="16"/>
  <c r="P126" i="16"/>
  <c r="T126" i="16"/>
  <c r="T125" i="16" s="1"/>
  <c r="X126" i="16"/>
  <c r="X125" i="16" s="1"/>
  <c r="AB126" i="16"/>
  <c r="AF126" i="16"/>
  <c r="AJ126" i="16"/>
  <c r="AJ125" i="16" s="1"/>
  <c r="AN126" i="16"/>
  <c r="AN125" i="16" s="1"/>
  <c r="AR126" i="16"/>
  <c r="E126" i="16"/>
  <c r="I126" i="16"/>
  <c r="I125" i="16" s="1"/>
  <c r="M126" i="16"/>
  <c r="M125" i="16" s="1"/>
  <c r="Q126" i="16"/>
  <c r="U126" i="16"/>
  <c r="Y126" i="16"/>
  <c r="Y125" i="16" s="1"/>
  <c r="AC126" i="16"/>
  <c r="AC125" i="16" s="1"/>
  <c r="AG126" i="16"/>
  <c r="AK126" i="16"/>
  <c r="AO126" i="16"/>
  <c r="AO125" i="16" s="1"/>
  <c r="AS126" i="16"/>
  <c r="AS125" i="16" s="1"/>
  <c r="F128" i="16"/>
  <c r="J128" i="16"/>
  <c r="N128" i="16"/>
  <c r="R128" i="16"/>
  <c r="V128" i="16"/>
  <c r="Z128" i="16"/>
  <c r="AD128" i="16"/>
  <c r="AH128" i="16"/>
  <c r="AL128" i="16"/>
  <c r="AP128" i="16"/>
  <c r="AT128" i="16"/>
  <c r="C128" i="16"/>
  <c r="G128" i="16"/>
  <c r="K128" i="16"/>
  <c r="O128" i="16"/>
  <c r="S128" i="16"/>
  <c r="W128" i="16"/>
  <c r="AA128" i="16"/>
  <c r="AE128" i="16"/>
  <c r="AI128" i="16"/>
  <c r="AM128" i="16"/>
  <c r="AQ128" i="16"/>
  <c r="D128" i="16"/>
  <c r="H128" i="16"/>
  <c r="L128" i="16"/>
  <c r="P128" i="16"/>
  <c r="T128" i="16"/>
  <c r="X128" i="16"/>
  <c r="AB128" i="16"/>
  <c r="AF128" i="16"/>
  <c r="AJ128" i="16"/>
  <c r="AN128" i="16"/>
  <c r="AR128" i="16"/>
  <c r="E128" i="16"/>
  <c r="I128" i="16"/>
  <c r="M128" i="16"/>
  <c r="Q128" i="16"/>
  <c r="U128" i="16"/>
  <c r="Y128" i="16"/>
  <c r="AC128" i="16"/>
  <c r="AG128" i="16"/>
  <c r="AK128" i="16"/>
  <c r="AO128" i="16"/>
  <c r="AS128" i="16"/>
  <c r="M140" i="16"/>
  <c r="Q140" i="16"/>
  <c r="U140" i="16"/>
  <c r="U139" i="16" s="1"/>
  <c r="Y140" i="16"/>
  <c r="Y139" i="16" s="1"/>
  <c r="AC140" i="16"/>
  <c r="AG140" i="16"/>
  <c r="AK140" i="16"/>
  <c r="AK139" i="16" s="1"/>
  <c r="AO140" i="16"/>
  <c r="AO139" i="16" s="1"/>
  <c r="AS140" i="16"/>
  <c r="J140" i="16"/>
  <c r="N140" i="16"/>
  <c r="N139" i="16" s="1"/>
  <c r="R140" i="16"/>
  <c r="R139" i="16" s="1"/>
  <c r="V140" i="16"/>
  <c r="Z140" i="16"/>
  <c r="AD140" i="16"/>
  <c r="AD139" i="16" s="1"/>
  <c r="AH140" i="16"/>
  <c r="AH139" i="16" s="1"/>
  <c r="AL140" i="16"/>
  <c r="AP140" i="16"/>
  <c r="AT140" i="16"/>
  <c r="AT139" i="16" s="1"/>
  <c r="K140" i="16"/>
  <c r="K139" i="16" s="1"/>
  <c r="O140" i="16"/>
  <c r="S140" i="16"/>
  <c r="W140" i="16"/>
  <c r="W139" i="16" s="1"/>
  <c r="AA140" i="16"/>
  <c r="AA139" i="16" s="1"/>
  <c r="AE140" i="16"/>
  <c r="AI140" i="16"/>
  <c r="AM140" i="16"/>
  <c r="AM139" i="16" s="1"/>
  <c r="AQ140" i="16"/>
  <c r="AQ139" i="16" s="1"/>
  <c r="L140" i="16"/>
  <c r="P140" i="16"/>
  <c r="T140" i="16"/>
  <c r="T139" i="16" s="1"/>
  <c r="X140" i="16"/>
  <c r="X139" i="16" s="1"/>
  <c r="AB140" i="16"/>
  <c r="AF140" i="16"/>
  <c r="AJ140" i="16"/>
  <c r="AJ139" i="16" s="1"/>
  <c r="AN140" i="16"/>
  <c r="AN139" i="16" s="1"/>
  <c r="AR140" i="16"/>
  <c r="M142" i="16"/>
  <c r="Q142" i="16"/>
  <c r="U142" i="16"/>
  <c r="Y142" i="16"/>
  <c r="AC142" i="16"/>
  <c r="AG142" i="16"/>
  <c r="AK142" i="16"/>
  <c r="AO142" i="16"/>
  <c r="AS142" i="16"/>
  <c r="J142" i="16"/>
  <c r="N142" i="16"/>
  <c r="R142" i="16"/>
  <c r="V142" i="16"/>
  <c r="Z142" i="16"/>
  <c r="AD142" i="16"/>
  <c r="AH142" i="16"/>
  <c r="AL142" i="16"/>
  <c r="AP142" i="16"/>
  <c r="AT142" i="16"/>
  <c r="K142" i="16"/>
  <c r="O142" i="16"/>
  <c r="S142" i="16"/>
  <c r="W142" i="16"/>
  <c r="AA142" i="16"/>
  <c r="AE142" i="16"/>
  <c r="AI142" i="16"/>
  <c r="AM142" i="16"/>
  <c r="AQ142" i="16"/>
  <c r="L142" i="16"/>
  <c r="P142" i="16"/>
  <c r="T142" i="16"/>
  <c r="X142" i="16"/>
  <c r="AB142" i="16"/>
  <c r="AF142" i="16"/>
  <c r="AJ142" i="16"/>
  <c r="AN142" i="16"/>
  <c r="AR142" i="16"/>
  <c r="M144" i="16"/>
  <c r="Q144" i="16"/>
  <c r="U144" i="16"/>
  <c r="Y144" i="16"/>
  <c r="AC144" i="16"/>
  <c r="AG144" i="16"/>
  <c r="AK144" i="16"/>
  <c r="AO144" i="16"/>
  <c r="AS144" i="16"/>
  <c r="J144" i="16"/>
  <c r="N144" i="16"/>
  <c r="R144" i="16"/>
  <c r="V144" i="16"/>
  <c r="Z144" i="16"/>
  <c r="AD144" i="16"/>
  <c r="AH144" i="16"/>
  <c r="AL144" i="16"/>
  <c r="AP144" i="16"/>
  <c r="AT144" i="16"/>
  <c r="K144" i="16"/>
  <c r="O144" i="16"/>
  <c r="S144" i="16"/>
  <c r="W144" i="16"/>
  <c r="AA144" i="16"/>
  <c r="AE144" i="16"/>
  <c r="AI144" i="16"/>
  <c r="AM144" i="16"/>
  <c r="AQ144" i="16"/>
  <c r="L144" i="16"/>
  <c r="P144" i="16"/>
  <c r="T144" i="16"/>
  <c r="X144" i="16"/>
  <c r="AB144" i="16"/>
  <c r="AF144" i="16"/>
  <c r="AJ144" i="16"/>
  <c r="AN144" i="16"/>
  <c r="AR144" i="16"/>
  <c r="M149" i="16"/>
  <c r="Q149" i="16"/>
  <c r="U149" i="16"/>
  <c r="Y149" i="16"/>
  <c r="AC149" i="16"/>
  <c r="AG149" i="16"/>
  <c r="AK149" i="16"/>
  <c r="AO149" i="16"/>
  <c r="AS149" i="16"/>
  <c r="J149" i="16"/>
  <c r="N149" i="16"/>
  <c r="R149" i="16"/>
  <c r="V149" i="16"/>
  <c r="Z149" i="16"/>
  <c r="AD149" i="16"/>
  <c r="AH149" i="16"/>
  <c r="AL149" i="16"/>
  <c r="AP149" i="16"/>
  <c r="AT149" i="16"/>
  <c r="K149" i="16"/>
  <c r="O149" i="16"/>
  <c r="S149" i="16"/>
  <c r="W149" i="16"/>
  <c r="AA149" i="16"/>
  <c r="AE149" i="16"/>
  <c r="AI149" i="16"/>
  <c r="AM149" i="16"/>
  <c r="AQ149" i="16"/>
  <c r="L149" i="16"/>
  <c r="P149" i="16"/>
  <c r="T149" i="16"/>
  <c r="X149" i="16"/>
  <c r="AB149" i="16"/>
  <c r="AF149" i="16"/>
  <c r="AJ149" i="16"/>
  <c r="AN149" i="16"/>
  <c r="AR149" i="16"/>
  <c r="M151" i="16"/>
  <c r="Q151" i="16"/>
  <c r="U151" i="16"/>
  <c r="Y151" i="16"/>
  <c r="AC151" i="16"/>
  <c r="AG151" i="16"/>
  <c r="AK151" i="16"/>
  <c r="AO151" i="16"/>
  <c r="AS151" i="16"/>
  <c r="J151" i="16"/>
  <c r="N151" i="16"/>
  <c r="R151" i="16"/>
  <c r="V151" i="16"/>
  <c r="Z151" i="16"/>
  <c r="AD151" i="16"/>
  <c r="AH151" i="16"/>
  <c r="AL151" i="16"/>
  <c r="AP151" i="16"/>
  <c r="AT151" i="16"/>
  <c r="K151" i="16"/>
  <c r="O151" i="16"/>
  <c r="S151" i="16"/>
  <c r="W151" i="16"/>
  <c r="AA151" i="16"/>
  <c r="AE151" i="16"/>
  <c r="AI151" i="16"/>
  <c r="AM151" i="16"/>
  <c r="AQ151" i="16"/>
  <c r="L151" i="16"/>
  <c r="P151" i="16"/>
  <c r="T151" i="16"/>
  <c r="X151" i="16"/>
  <c r="AB151" i="16"/>
  <c r="AF151" i="16"/>
  <c r="AJ151" i="16"/>
  <c r="AN151" i="16"/>
  <c r="AR151" i="16"/>
  <c r="M156" i="16"/>
  <c r="Q156" i="16"/>
  <c r="Q155" i="16" s="1"/>
  <c r="U156" i="16"/>
  <c r="U155" i="16" s="1"/>
  <c r="Y156" i="16"/>
  <c r="AC156" i="16"/>
  <c r="AG156" i="16"/>
  <c r="AG155" i="16" s="1"/>
  <c r="AK156" i="16"/>
  <c r="AK155" i="16" s="1"/>
  <c r="AO156" i="16"/>
  <c r="AS156" i="16"/>
  <c r="J156" i="16"/>
  <c r="J155" i="16" s="1"/>
  <c r="N156" i="16"/>
  <c r="N155" i="16" s="1"/>
  <c r="R156" i="16"/>
  <c r="V156" i="16"/>
  <c r="Z156" i="16"/>
  <c r="Z155" i="16" s="1"/>
  <c r="AD156" i="16"/>
  <c r="AD155" i="16" s="1"/>
  <c r="AH156" i="16"/>
  <c r="AL156" i="16"/>
  <c r="AP156" i="16"/>
  <c r="AP155" i="16" s="1"/>
  <c r="AT156" i="16"/>
  <c r="AT155" i="16" s="1"/>
  <c r="K156" i="16"/>
  <c r="O156" i="16"/>
  <c r="S156" i="16"/>
  <c r="S155" i="16" s="1"/>
  <c r="W156" i="16"/>
  <c r="W155" i="16" s="1"/>
  <c r="AA156" i="16"/>
  <c r="AE156" i="16"/>
  <c r="AI156" i="16"/>
  <c r="AI155" i="16" s="1"/>
  <c r="AM156" i="16"/>
  <c r="AM155" i="16" s="1"/>
  <c r="AQ156" i="16"/>
  <c r="L156" i="16"/>
  <c r="P156" i="16"/>
  <c r="P155" i="16" s="1"/>
  <c r="T156" i="16"/>
  <c r="T155" i="16" s="1"/>
  <c r="X156" i="16"/>
  <c r="AB156" i="16"/>
  <c r="AF156" i="16"/>
  <c r="AF155" i="16" s="1"/>
  <c r="AJ156" i="16"/>
  <c r="AJ155" i="16" s="1"/>
  <c r="AN156" i="16"/>
  <c r="AR156" i="16"/>
  <c r="M158" i="16"/>
  <c r="Q158" i="16"/>
  <c r="U158" i="16"/>
  <c r="Y158" i="16"/>
  <c r="AC158" i="16"/>
  <c r="AG158" i="16"/>
  <c r="AK158" i="16"/>
  <c r="AO158" i="16"/>
  <c r="AS158" i="16"/>
  <c r="J158" i="16"/>
  <c r="N158" i="16"/>
  <c r="R158" i="16"/>
  <c r="V158" i="16"/>
  <c r="Z158" i="16"/>
  <c r="AD158" i="16"/>
  <c r="AH158" i="16"/>
  <c r="AL158" i="16"/>
  <c r="AP158" i="16"/>
  <c r="AT158" i="16"/>
  <c r="K158" i="16"/>
  <c r="O158" i="16"/>
  <c r="S158" i="16"/>
  <c r="W158" i="16"/>
  <c r="AA158" i="16"/>
  <c r="AE158" i="16"/>
  <c r="AI158" i="16"/>
  <c r="AM158" i="16"/>
  <c r="AQ158" i="16"/>
  <c r="L158" i="16"/>
  <c r="P158" i="16"/>
  <c r="T158" i="16"/>
  <c r="X158" i="16"/>
  <c r="AB158" i="16"/>
  <c r="AF158" i="16"/>
  <c r="AJ158" i="16"/>
  <c r="AN158" i="16"/>
  <c r="AR158" i="16"/>
  <c r="M160" i="16"/>
  <c r="Q160" i="16"/>
  <c r="U160" i="16"/>
  <c r="Y160" i="16"/>
  <c r="AC160" i="16"/>
  <c r="AG160" i="16"/>
  <c r="AK160" i="16"/>
  <c r="AO160" i="16"/>
  <c r="AS160" i="16"/>
  <c r="J160" i="16"/>
  <c r="N160" i="16"/>
  <c r="R160" i="16"/>
  <c r="V160" i="16"/>
  <c r="Z160" i="16"/>
  <c r="AD160" i="16"/>
  <c r="AH160" i="16"/>
  <c r="AL160" i="16"/>
  <c r="AP160" i="16"/>
  <c r="AT160" i="16"/>
  <c r="K160" i="16"/>
  <c r="O160" i="16"/>
  <c r="S160" i="16"/>
  <c r="W160" i="16"/>
  <c r="AA160" i="16"/>
  <c r="AE160" i="16"/>
  <c r="AI160" i="16"/>
  <c r="AM160" i="16"/>
  <c r="AQ160" i="16"/>
  <c r="L160" i="16"/>
  <c r="P160" i="16"/>
  <c r="T160" i="16"/>
  <c r="X160" i="16"/>
  <c r="AB160" i="16"/>
  <c r="AF160" i="16"/>
  <c r="AJ160" i="16"/>
  <c r="AN160" i="16"/>
  <c r="AR160" i="16"/>
  <c r="M165" i="16"/>
  <c r="Q165" i="16"/>
  <c r="U165" i="16"/>
  <c r="Y165" i="16"/>
  <c r="AC165" i="16"/>
  <c r="AG165" i="16"/>
  <c r="AK165" i="16"/>
  <c r="AO165" i="16"/>
  <c r="AS165" i="16"/>
  <c r="J165" i="16"/>
  <c r="N165" i="16"/>
  <c r="R165" i="16"/>
  <c r="V165" i="16"/>
  <c r="Z165" i="16"/>
  <c r="AD165" i="16"/>
  <c r="AH165" i="16"/>
  <c r="AL165" i="16"/>
  <c r="AP165" i="16"/>
  <c r="AT165" i="16"/>
  <c r="K165" i="16"/>
  <c r="O165" i="16"/>
  <c r="S165" i="16"/>
  <c r="W165" i="16"/>
  <c r="AA165" i="16"/>
  <c r="AE165" i="16"/>
  <c r="AI165" i="16"/>
  <c r="AM165" i="16"/>
  <c r="AQ165" i="16"/>
  <c r="L165" i="16"/>
  <c r="P165" i="16"/>
  <c r="T165" i="16"/>
  <c r="X165" i="16"/>
  <c r="AB165" i="16"/>
  <c r="AF165" i="16"/>
  <c r="AJ165" i="16"/>
  <c r="AN165" i="16"/>
  <c r="AR165" i="16"/>
  <c r="M167" i="16"/>
  <c r="Q167" i="16"/>
  <c r="U167" i="16"/>
  <c r="Y167" i="16"/>
  <c r="AC167" i="16"/>
  <c r="AG167" i="16"/>
  <c r="AK167" i="16"/>
  <c r="AO167" i="16"/>
  <c r="AS167" i="16"/>
  <c r="J167" i="16"/>
  <c r="N167" i="16"/>
  <c r="R167" i="16"/>
  <c r="V167" i="16"/>
  <c r="Z167" i="16"/>
  <c r="AD167" i="16"/>
  <c r="AH167" i="16"/>
  <c r="AL167" i="16"/>
  <c r="AP167" i="16"/>
  <c r="AT167" i="16"/>
  <c r="K167" i="16"/>
  <c r="O167" i="16"/>
  <c r="S167" i="16"/>
  <c r="W167" i="16"/>
  <c r="AA167" i="16"/>
  <c r="AE167" i="16"/>
  <c r="AI167" i="16"/>
  <c r="AM167" i="16"/>
  <c r="AQ167" i="16"/>
  <c r="L167" i="16"/>
  <c r="P167" i="16"/>
  <c r="T167" i="16"/>
  <c r="X167" i="16"/>
  <c r="AB167" i="16"/>
  <c r="AF167" i="16"/>
  <c r="AJ167" i="16"/>
  <c r="AN167" i="16"/>
  <c r="AR167" i="16"/>
  <c r="M173" i="16"/>
  <c r="M172" i="16" s="1"/>
  <c r="Q173" i="16"/>
  <c r="Q172" i="16" s="1"/>
  <c r="U173" i="16"/>
  <c r="Y173" i="16"/>
  <c r="AC173" i="16"/>
  <c r="AC172" i="16" s="1"/>
  <c r="AG173" i="16"/>
  <c r="AG172" i="16" s="1"/>
  <c r="AK173" i="16"/>
  <c r="AO173" i="16"/>
  <c r="AS173" i="16"/>
  <c r="AS172" i="16" s="1"/>
  <c r="J173" i="16"/>
  <c r="J172" i="16" s="1"/>
  <c r="N173" i="16"/>
  <c r="R173" i="16"/>
  <c r="V173" i="16"/>
  <c r="V172" i="16" s="1"/>
  <c r="Z173" i="16"/>
  <c r="Z172" i="16" s="1"/>
  <c r="AD173" i="16"/>
  <c r="AH173" i="16"/>
  <c r="AL173" i="16"/>
  <c r="AL172" i="16" s="1"/>
  <c r="AP173" i="16"/>
  <c r="AP172" i="16" s="1"/>
  <c r="AT173" i="16"/>
  <c r="K173" i="16"/>
  <c r="O173" i="16"/>
  <c r="O172" i="16" s="1"/>
  <c r="S173" i="16"/>
  <c r="S172" i="16" s="1"/>
  <c r="W173" i="16"/>
  <c r="AA173" i="16"/>
  <c r="AE173" i="16"/>
  <c r="AE172" i="16" s="1"/>
  <c r="AI173" i="16"/>
  <c r="AI172" i="16" s="1"/>
  <c r="AM173" i="16"/>
  <c r="AQ173" i="16"/>
  <c r="L173" i="16"/>
  <c r="L172" i="16" s="1"/>
  <c r="P173" i="16"/>
  <c r="P172" i="16" s="1"/>
  <c r="T173" i="16"/>
  <c r="X173" i="16"/>
  <c r="AB173" i="16"/>
  <c r="AB172" i="16" s="1"/>
  <c r="AF173" i="16"/>
  <c r="AF172" i="16" s="1"/>
  <c r="AJ173" i="16"/>
  <c r="AN173" i="16"/>
  <c r="AR173" i="16"/>
  <c r="AR172" i="16" s="1"/>
  <c r="M175" i="16"/>
  <c r="Q175" i="16"/>
  <c r="U175" i="16"/>
  <c r="Y175" i="16"/>
  <c r="AC175" i="16"/>
  <c r="AG175" i="16"/>
  <c r="AK175" i="16"/>
  <c r="AO175" i="16"/>
  <c r="AS175" i="16"/>
  <c r="J175" i="16"/>
  <c r="N175" i="16"/>
  <c r="R175" i="16"/>
  <c r="V175" i="16"/>
  <c r="Z175" i="16"/>
  <c r="AD175" i="16"/>
  <c r="AH175" i="16"/>
  <c r="AL175" i="16"/>
  <c r="AP175" i="16"/>
  <c r="AT175" i="16"/>
  <c r="K175" i="16"/>
  <c r="O175" i="16"/>
  <c r="S175" i="16"/>
  <c r="W175" i="16"/>
  <c r="AA175" i="16"/>
  <c r="AE175" i="16"/>
  <c r="AI175" i="16"/>
  <c r="AM175" i="16"/>
  <c r="AQ175" i="16"/>
  <c r="L175" i="16"/>
  <c r="P175" i="16"/>
  <c r="T175" i="16"/>
  <c r="X175" i="16"/>
  <c r="AB175" i="16"/>
  <c r="AF175" i="16"/>
  <c r="AJ175" i="16"/>
  <c r="AN175" i="16"/>
  <c r="AR175" i="16"/>
  <c r="EQ151" i="17"/>
  <c r="AV177" i="16" s="1"/>
  <c r="M178" i="16"/>
  <c r="M177" i="16" s="1"/>
  <c r="Q178" i="16"/>
  <c r="Q177" i="16" s="1"/>
  <c r="U178" i="16"/>
  <c r="U177" i="16" s="1"/>
  <c r="Y178" i="16"/>
  <c r="Y177" i="16" s="1"/>
  <c r="AC178" i="16"/>
  <c r="AC177" i="16" s="1"/>
  <c r="AG178" i="16"/>
  <c r="AG177" i="16" s="1"/>
  <c r="AK178" i="16"/>
  <c r="AK177" i="16" s="1"/>
  <c r="AO178" i="16"/>
  <c r="AO177" i="16" s="1"/>
  <c r="AS178" i="16"/>
  <c r="AS177" i="16" s="1"/>
  <c r="J178" i="16"/>
  <c r="J177" i="16" s="1"/>
  <c r="N178" i="16"/>
  <c r="N177" i="16" s="1"/>
  <c r="R178" i="16"/>
  <c r="R177" i="16" s="1"/>
  <c r="V178" i="16"/>
  <c r="V177" i="16" s="1"/>
  <c r="Z178" i="16"/>
  <c r="Z177" i="16" s="1"/>
  <c r="AD178" i="16"/>
  <c r="AD177" i="16" s="1"/>
  <c r="AH178" i="16"/>
  <c r="AH177" i="16" s="1"/>
  <c r="AL178" i="16"/>
  <c r="AL177" i="16" s="1"/>
  <c r="AP178" i="16"/>
  <c r="AP177" i="16" s="1"/>
  <c r="AT178" i="16"/>
  <c r="AT177" i="16" s="1"/>
  <c r="K178" i="16"/>
  <c r="K177" i="16" s="1"/>
  <c r="O178" i="16"/>
  <c r="O177" i="16" s="1"/>
  <c r="S178" i="16"/>
  <c r="S177" i="16" s="1"/>
  <c r="W178" i="16"/>
  <c r="W177" i="16" s="1"/>
  <c r="AA178" i="16"/>
  <c r="AA177" i="16" s="1"/>
  <c r="AE178" i="16"/>
  <c r="AE177" i="16" s="1"/>
  <c r="AI178" i="16"/>
  <c r="AI177" i="16" s="1"/>
  <c r="AM178" i="16"/>
  <c r="AM177" i="16" s="1"/>
  <c r="AQ178" i="16"/>
  <c r="AQ177" i="16" s="1"/>
  <c r="L178" i="16"/>
  <c r="L177" i="16" s="1"/>
  <c r="P178" i="16"/>
  <c r="P177" i="16" s="1"/>
  <c r="T178" i="16"/>
  <c r="T177" i="16" s="1"/>
  <c r="X178" i="16"/>
  <c r="X177" i="16" s="1"/>
  <c r="AB178" i="16"/>
  <c r="AB177" i="16" s="1"/>
  <c r="AF178" i="16"/>
  <c r="AF177" i="16" s="1"/>
  <c r="AJ178" i="16"/>
  <c r="AJ177" i="16" s="1"/>
  <c r="AN178" i="16"/>
  <c r="AN177" i="16" s="1"/>
  <c r="AR178" i="16"/>
  <c r="AR177" i="16" s="1"/>
  <c r="EQ168" i="17"/>
  <c r="AV194" i="16" s="1"/>
  <c r="M182" i="16"/>
  <c r="M194" i="16" s="1"/>
  <c r="Q182" i="16"/>
  <c r="Q194" i="16" s="1"/>
  <c r="U182" i="16"/>
  <c r="U194" i="16" s="1"/>
  <c r="Y182" i="16"/>
  <c r="Y194" i="16" s="1"/>
  <c r="AC182" i="16"/>
  <c r="AC194" i="16" s="1"/>
  <c r="AG182" i="16"/>
  <c r="AG194" i="16" s="1"/>
  <c r="AK182" i="16"/>
  <c r="AK194" i="16" s="1"/>
  <c r="AO182" i="16"/>
  <c r="AO194" i="16" s="1"/>
  <c r="AS182" i="16"/>
  <c r="AS194" i="16" s="1"/>
  <c r="J182" i="16"/>
  <c r="J194" i="16" s="1"/>
  <c r="N182" i="16"/>
  <c r="N194" i="16" s="1"/>
  <c r="R182" i="16"/>
  <c r="R194" i="16" s="1"/>
  <c r="V182" i="16"/>
  <c r="V194" i="16" s="1"/>
  <c r="Z182" i="16"/>
  <c r="Z194" i="16" s="1"/>
  <c r="AD182" i="16"/>
  <c r="AD194" i="16" s="1"/>
  <c r="AH182" i="16"/>
  <c r="AH194" i="16" s="1"/>
  <c r="AL182" i="16"/>
  <c r="AL194" i="16" s="1"/>
  <c r="AP182" i="16"/>
  <c r="AP194" i="16" s="1"/>
  <c r="AT182" i="16"/>
  <c r="AT194" i="16" s="1"/>
  <c r="K182" i="16"/>
  <c r="K194" i="16" s="1"/>
  <c r="O182" i="16"/>
  <c r="O194" i="16" s="1"/>
  <c r="S182" i="16"/>
  <c r="S194" i="16" s="1"/>
  <c r="W182" i="16"/>
  <c r="W194" i="16" s="1"/>
  <c r="AA182" i="16"/>
  <c r="AA194" i="16" s="1"/>
  <c r="AE182" i="16"/>
  <c r="AE194" i="16" s="1"/>
  <c r="AI182" i="16"/>
  <c r="AI194" i="16" s="1"/>
  <c r="AM182" i="16"/>
  <c r="AM194" i="16" s="1"/>
  <c r="AQ182" i="16"/>
  <c r="AQ194" i="16" s="1"/>
  <c r="L182" i="16"/>
  <c r="L194" i="16" s="1"/>
  <c r="P182" i="16"/>
  <c r="P194" i="16" s="1"/>
  <c r="T182" i="16"/>
  <c r="T194" i="16" s="1"/>
  <c r="X182" i="16"/>
  <c r="X194" i="16" s="1"/>
  <c r="AB182" i="16"/>
  <c r="AB194" i="16" s="1"/>
  <c r="AF182" i="16"/>
  <c r="AF194" i="16" s="1"/>
  <c r="AJ182" i="16"/>
  <c r="AJ194" i="16" s="1"/>
  <c r="AN182" i="16"/>
  <c r="AN194" i="16" s="1"/>
  <c r="AR182" i="16"/>
  <c r="AR194" i="16" s="1"/>
  <c r="M151" i="7"/>
  <c r="Q151" i="7"/>
  <c r="U151" i="7"/>
  <c r="Y151" i="7"/>
  <c r="AC151" i="7"/>
  <c r="AG151" i="7"/>
  <c r="AK151" i="7"/>
  <c r="AO151" i="7"/>
  <c r="AS151" i="7"/>
  <c r="K151" i="7"/>
  <c r="O151" i="7"/>
  <c r="S151" i="7"/>
  <c r="W151" i="7"/>
  <c r="AA151" i="7"/>
  <c r="AE151" i="7"/>
  <c r="AI151" i="7"/>
  <c r="AM151" i="7"/>
  <c r="AQ151" i="7"/>
  <c r="L151" i="7"/>
  <c r="P151" i="7"/>
  <c r="T151" i="7"/>
  <c r="X151" i="7"/>
  <c r="AB151" i="7"/>
  <c r="AF151" i="7"/>
  <c r="AJ151" i="7"/>
  <c r="AN151" i="7"/>
  <c r="AR151" i="7"/>
  <c r="R151" i="7"/>
  <c r="AH151" i="7"/>
  <c r="V151" i="7"/>
  <c r="AL151" i="7"/>
  <c r="J151" i="7"/>
  <c r="Z151" i="7"/>
  <c r="AP151" i="7"/>
  <c r="N151" i="7"/>
  <c r="AD151" i="7"/>
  <c r="AT151" i="7"/>
  <c r="K159" i="7"/>
  <c r="O159" i="7"/>
  <c r="S159" i="7"/>
  <c r="W159" i="7"/>
  <c r="AA159" i="7"/>
  <c r="AE159" i="7"/>
  <c r="AI159" i="7"/>
  <c r="AM159" i="7"/>
  <c r="AQ159" i="7"/>
  <c r="L159" i="7"/>
  <c r="Q159" i="7"/>
  <c r="V159" i="7"/>
  <c r="AB159" i="7"/>
  <c r="AG159" i="7"/>
  <c r="AL159" i="7"/>
  <c r="AR159" i="7"/>
  <c r="N159" i="7"/>
  <c r="T159" i="7"/>
  <c r="Y159" i="7"/>
  <c r="AD159" i="7"/>
  <c r="AJ159" i="7"/>
  <c r="AO159" i="7"/>
  <c r="AT159" i="7"/>
  <c r="J159" i="7"/>
  <c r="P159" i="7"/>
  <c r="U159" i="7"/>
  <c r="Z159" i="7"/>
  <c r="AF159" i="7"/>
  <c r="AK159" i="7"/>
  <c r="AP159" i="7"/>
  <c r="M159" i="7"/>
  <c r="AH159" i="7"/>
  <c r="R159" i="7"/>
  <c r="AN159" i="7"/>
  <c r="X159" i="7"/>
  <c r="AS159" i="7"/>
  <c r="AC159" i="7"/>
  <c r="L176" i="7"/>
  <c r="P176" i="7"/>
  <c r="T176" i="7"/>
  <c r="X176" i="7"/>
  <c r="AB176" i="7"/>
  <c r="AF176" i="7"/>
  <c r="AJ176" i="7"/>
  <c r="AN176" i="7"/>
  <c r="AR176" i="7"/>
  <c r="M176" i="7"/>
  <c r="Q176" i="7"/>
  <c r="U176" i="7"/>
  <c r="Y176" i="7"/>
  <c r="AC176" i="7"/>
  <c r="AG176" i="7"/>
  <c r="AK176" i="7"/>
  <c r="AO176" i="7"/>
  <c r="AS176" i="7"/>
  <c r="J176" i="7"/>
  <c r="R176" i="7"/>
  <c r="Z176" i="7"/>
  <c r="AH176" i="7"/>
  <c r="AP176" i="7"/>
  <c r="K176" i="7"/>
  <c r="S176" i="7"/>
  <c r="AA176" i="7"/>
  <c r="AI176" i="7"/>
  <c r="AQ176" i="7"/>
  <c r="N176" i="7"/>
  <c r="V176" i="7"/>
  <c r="AD176" i="7"/>
  <c r="AL176" i="7"/>
  <c r="AT176" i="7"/>
  <c r="O176" i="7"/>
  <c r="W176" i="7"/>
  <c r="AE176" i="7"/>
  <c r="AM176" i="7"/>
  <c r="M142" i="7"/>
  <c r="Q142" i="7"/>
  <c r="U142" i="7"/>
  <c r="Y142" i="7"/>
  <c r="AC142" i="7"/>
  <c r="AG142" i="7"/>
  <c r="AK142" i="7"/>
  <c r="AO142" i="7"/>
  <c r="AS142" i="7"/>
  <c r="K142" i="7"/>
  <c r="O142" i="7"/>
  <c r="S142" i="7"/>
  <c r="W142" i="7"/>
  <c r="AA142" i="7"/>
  <c r="AE142" i="7"/>
  <c r="AI142" i="7"/>
  <c r="AM142" i="7"/>
  <c r="AQ142" i="7"/>
  <c r="L142" i="7"/>
  <c r="P142" i="7"/>
  <c r="T142" i="7"/>
  <c r="X142" i="7"/>
  <c r="AB142" i="7"/>
  <c r="AF142" i="7"/>
  <c r="AJ142" i="7"/>
  <c r="AN142" i="7"/>
  <c r="AR142" i="7"/>
  <c r="R142" i="7"/>
  <c r="AH142" i="7"/>
  <c r="V142" i="7"/>
  <c r="AL142" i="7"/>
  <c r="J142" i="7"/>
  <c r="Z142" i="7"/>
  <c r="AP142" i="7"/>
  <c r="N142" i="7"/>
  <c r="AD142" i="7"/>
  <c r="AT142" i="7"/>
  <c r="K158" i="7"/>
  <c r="O158" i="7"/>
  <c r="S158" i="7"/>
  <c r="W158" i="7"/>
  <c r="AA158" i="7"/>
  <c r="AE158" i="7"/>
  <c r="AI158" i="7"/>
  <c r="AM158" i="7"/>
  <c r="AQ158" i="7"/>
  <c r="J158" i="7"/>
  <c r="P158" i="7"/>
  <c r="U158" i="7"/>
  <c r="Z158" i="7"/>
  <c r="AF158" i="7"/>
  <c r="AK158" i="7"/>
  <c r="AP158" i="7"/>
  <c r="M158" i="7"/>
  <c r="R158" i="7"/>
  <c r="X158" i="7"/>
  <c r="AC158" i="7"/>
  <c r="AH158" i="7"/>
  <c r="AN158" i="7"/>
  <c r="AS158" i="7"/>
  <c r="N158" i="7"/>
  <c r="T158" i="7"/>
  <c r="Y158" i="7"/>
  <c r="AD158" i="7"/>
  <c r="AJ158" i="7"/>
  <c r="AO158" i="7"/>
  <c r="AT158" i="7"/>
  <c r="V158" i="7"/>
  <c r="AR158" i="7"/>
  <c r="AB158" i="7"/>
  <c r="L158" i="7"/>
  <c r="AG158" i="7"/>
  <c r="Q158" i="7"/>
  <c r="AL158" i="7"/>
  <c r="J165" i="7"/>
  <c r="N165" i="7"/>
  <c r="R165" i="7"/>
  <c r="V165" i="7"/>
  <c r="Z165" i="7"/>
  <c r="AD165" i="7"/>
  <c r="AH165" i="7"/>
  <c r="AL165" i="7"/>
  <c r="AP165" i="7"/>
  <c r="AT165" i="7"/>
  <c r="L165" i="7"/>
  <c r="P165" i="7"/>
  <c r="T165" i="7"/>
  <c r="X165" i="7"/>
  <c r="AB165" i="7"/>
  <c r="AF165" i="7"/>
  <c r="AJ165" i="7"/>
  <c r="AN165" i="7"/>
  <c r="AR165" i="7"/>
  <c r="M165" i="7"/>
  <c r="Q165" i="7"/>
  <c r="U165" i="7"/>
  <c r="Y165" i="7"/>
  <c r="AC165" i="7"/>
  <c r="AG165" i="7"/>
  <c r="AK165" i="7"/>
  <c r="AO165" i="7"/>
  <c r="AS165" i="7"/>
  <c r="O165" i="7"/>
  <c r="AE165" i="7"/>
  <c r="S165" i="7"/>
  <c r="AI165" i="7"/>
  <c r="W165" i="7"/>
  <c r="AM165" i="7"/>
  <c r="K165" i="7"/>
  <c r="AA165" i="7"/>
  <c r="AQ165" i="7"/>
  <c r="L181" i="7"/>
  <c r="P181" i="7"/>
  <c r="T181" i="7"/>
  <c r="X181" i="7"/>
  <c r="AB181" i="7"/>
  <c r="AF181" i="7"/>
  <c r="AJ181" i="7"/>
  <c r="AN181" i="7"/>
  <c r="AR181" i="7"/>
  <c r="Q181" i="7"/>
  <c r="Y181" i="7"/>
  <c r="AG181" i="7"/>
  <c r="AK181" i="7"/>
  <c r="AS181" i="7"/>
  <c r="M181" i="7"/>
  <c r="U181" i="7"/>
  <c r="AC181" i="7"/>
  <c r="AO181" i="7"/>
  <c r="N181" i="7"/>
  <c r="V181" i="7"/>
  <c r="AD181" i="7"/>
  <c r="O181" i="7"/>
  <c r="W181" i="7"/>
  <c r="AE181" i="7"/>
  <c r="AM181" i="7"/>
  <c r="AP181" i="7"/>
  <c r="J181" i="7"/>
  <c r="R181" i="7"/>
  <c r="Z181" i="7"/>
  <c r="AH181" i="7"/>
  <c r="K181" i="7"/>
  <c r="S181" i="7"/>
  <c r="AA181" i="7"/>
  <c r="AI181" i="7"/>
  <c r="AQ181" i="7"/>
  <c r="AL181" i="7"/>
  <c r="AT181" i="7"/>
  <c r="M148" i="7"/>
  <c r="Q148" i="7"/>
  <c r="U148" i="7"/>
  <c r="Y148" i="7"/>
  <c r="AC148" i="7"/>
  <c r="AG148" i="7"/>
  <c r="AK148" i="7"/>
  <c r="AO148" i="7"/>
  <c r="AS148" i="7"/>
  <c r="K148" i="7"/>
  <c r="O148" i="7"/>
  <c r="S148" i="7"/>
  <c r="W148" i="7"/>
  <c r="AA148" i="7"/>
  <c r="AE148" i="7"/>
  <c r="AI148" i="7"/>
  <c r="AM148" i="7"/>
  <c r="AQ148" i="7"/>
  <c r="L148" i="7"/>
  <c r="P148" i="7"/>
  <c r="T148" i="7"/>
  <c r="X148" i="7"/>
  <c r="AB148" i="7"/>
  <c r="AF148" i="7"/>
  <c r="AJ148" i="7"/>
  <c r="AN148" i="7"/>
  <c r="AR148" i="7"/>
  <c r="N148" i="7"/>
  <c r="AD148" i="7"/>
  <c r="AT148" i="7"/>
  <c r="R148" i="7"/>
  <c r="AH148" i="7"/>
  <c r="V148" i="7"/>
  <c r="AL148" i="7"/>
  <c r="J148" i="7"/>
  <c r="Z148" i="7"/>
  <c r="AP148" i="7"/>
  <c r="L174" i="7"/>
  <c r="P174" i="7"/>
  <c r="T174" i="7"/>
  <c r="X174" i="7"/>
  <c r="AB174" i="7"/>
  <c r="AF174" i="7"/>
  <c r="AJ174" i="7"/>
  <c r="AN174" i="7"/>
  <c r="AR174" i="7"/>
  <c r="M174" i="7"/>
  <c r="Q174" i="7"/>
  <c r="U174" i="7"/>
  <c r="Y174" i="7"/>
  <c r="AC174" i="7"/>
  <c r="AG174" i="7"/>
  <c r="AK174" i="7"/>
  <c r="AO174" i="7"/>
  <c r="AS174" i="7"/>
  <c r="J174" i="7"/>
  <c r="R174" i="7"/>
  <c r="Z174" i="7"/>
  <c r="AH174" i="7"/>
  <c r="AP174" i="7"/>
  <c r="K174" i="7"/>
  <c r="S174" i="7"/>
  <c r="AA174" i="7"/>
  <c r="AI174" i="7"/>
  <c r="AQ174" i="7"/>
  <c r="N174" i="7"/>
  <c r="V174" i="7"/>
  <c r="AD174" i="7"/>
  <c r="AL174" i="7"/>
  <c r="AT174" i="7"/>
  <c r="O174" i="7"/>
  <c r="W174" i="7"/>
  <c r="AE174" i="7"/>
  <c r="AM174" i="7"/>
  <c r="M143" i="7"/>
  <c r="Q143" i="7"/>
  <c r="U143" i="7"/>
  <c r="Y143" i="7"/>
  <c r="AC143" i="7"/>
  <c r="AG143" i="7"/>
  <c r="AK143" i="7"/>
  <c r="AO143" i="7"/>
  <c r="AS143" i="7"/>
  <c r="K143" i="7"/>
  <c r="O143" i="7"/>
  <c r="S143" i="7"/>
  <c r="W143" i="7"/>
  <c r="AA143" i="7"/>
  <c r="AE143" i="7"/>
  <c r="AI143" i="7"/>
  <c r="AM143" i="7"/>
  <c r="AQ143" i="7"/>
  <c r="L143" i="7"/>
  <c r="P143" i="7"/>
  <c r="T143" i="7"/>
  <c r="X143" i="7"/>
  <c r="AB143" i="7"/>
  <c r="AF143" i="7"/>
  <c r="AJ143" i="7"/>
  <c r="AN143" i="7"/>
  <c r="AR143" i="7"/>
  <c r="N143" i="7"/>
  <c r="AD143" i="7"/>
  <c r="AT143" i="7"/>
  <c r="R143" i="7"/>
  <c r="AH143" i="7"/>
  <c r="V143" i="7"/>
  <c r="AL143" i="7"/>
  <c r="J143" i="7"/>
  <c r="Z143" i="7"/>
  <c r="AP143" i="7"/>
  <c r="K156" i="7"/>
  <c r="O156" i="7"/>
  <c r="S156" i="7"/>
  <c r="W156" i="7"/>
  <c r="AA156" i="7"/>
  <c r="AE156" i="7"/>
  <c r="AI156" i="7"/>
  <c r="AM156" i="7"/>
  <c r="AQ156" i="7"/>
  <c r="M156" i="7"/>
  <c r="R156" i="7"/>
  <c r="X156" i="7"/>
  <c r="AC156" i="7"/>
  <c r="AH156" i="7"/>
  <c r="AN156" i="7"/>
  <c r="AS156" i="7"/>
  <c r="J156" i="7"/>
  <c r="P156" i="7"/>
  <c r="U156" i="7"/>
  <c r="Z156" i="7"/>
  <c r="AF156" i="7"/>
  <c r="AK156" i="7"/>
  <c r="AP156" i="7"/>
  <c r="L156" i="7"/>
  <c r="Q156" i="7"/>
  <c r="V156" i="7"/>
  <c r="AB156" i="7"/>
  <c r="AG156" i="7"/>
  <c r="AL156" i="7"/>
  <c r="AR156" i="7"/>
  <c r="Y156" i="7"/>
  <c r="AT156" i="7"/>
  <c r="AD156" i="7"/>
  <c r="N156" i="7"/>
  <c r="AJ156" i="7"/>
  <c r="T156" i="7"/>
  <c r="AO156" i="7"/>
  <c r="L183" i="7"/>
  <c r="L195" i="7" s="1"/>
  <c r="P183" i="7"/>
  <c r="P195" i="7" s="1"/>
  <c r="T183" i="7"/>
  <c r="T195" i="7" s="1"/>
  <c r="X183" i="7"/>
  <c r="X195" i="7" s="1"/>
  <c r="AB183" i="7"/>
  <c r="AB195" i="7" s="1"/>
  <c r="AF183" i="7"/>
  <c r="AF195" i="7" s="1"/>
  <c r="AJ183" i="7"/>
  <c r="AJ195" i="7" s="1"/>
  <c r="AN183" i="7"/>
  <c r="AN195" i="7" s="1"/>
  <c r="AR183" i="7"/>
  <c r="AR195" i="7" s="1"/>
  <c r="Q183" i="7"/>
  <c r="Q195" i="7" s="1"/>
  <c r="U183" i="7"/>
  <c r="U195" i="7" s="1"/>
  <c r="AC183" i="7"/>
  <c r="AC195" i="7" s="1"/>
  <c r="AK183" i="7"/>
  <c r="AK195" i="7" s="1"/>
  <c r="AS183" i="7"/>
  <c r="AS195" i="7" s="1"/>
  <c r="M183" i="7"/>
  <c r="M195" i="7" s="1"/>
  <c r="Y183" i="7"/>
  <c r="Y195" i="7" s="1"/>
  <c r="AG183" i="7"/>
  <c r="AG195" i="7" s="1"/>
  <c r="AO183" i="7"/>
  <c r="AO195" i="7" s="1"/>
  <c r="O183" i="7"/>
  <c r="O195" i="7" s="1"/>
  <c r="W183" i="7"/>
  <c r="W195" i="7" s="1"/>
  <c r="AE183" i="7"/>
  <c r="AE195" i="7" s="1"/>
  <c r="AM183" i="7"/>
  <c r="AM195" i="7" s="1"/>
  <c r="K183" i="7"/>
  <c r="K195" i="7" s="1"/>
  <c r="S183" i="7"/>
  <c r="S195" i="7" s="1"/>
  <c r="AA183" i="7"/>
  <c r="AA195" i="7" s="1"/>
  <c r="AI183" i="7"/>
  <c r="AI195" i="7" s="1"/>
  <c r="AQ183" i="7"/>
  <c r="AQ195" i="7" s="1"/>
  <c r="N183" i="7"/>
  <c r="N195" i="7" s="1"/>
  <c r="AD183" i="7"/>
  <c r="AD195" i="7" s="1"/>
  <c r="AT183" i="7"/>
  <c r="AT195" i="7" s="1"/>
  <c r="R183" i="7"/>
  <c r="R195" i="7" s="1"/>
  <c r="AH183" i="7"/>
  <c r="AH195" i="7" s="1"/>
  <c r="V183" i="7"/>
  <c r="V195" i="7" s="1"/>
  <c r="AL183" i="7"/>
  <c r="AL195" i="7" s="1"/>
  <c r="J183" i="7"/>
  <c r="J195" i="7" s="1"/>
  <c r="Z183" i="7"/>
  <c r="Z195" i="7" s="1"/>
  <c r="AP183" i="7"/>
  <c r="AP195" i="7" s="1"/>
  <c r="M150" i="7"/>
  <c r="Q150" i="7"/>
  <c r="U150" i="7"/>
  <c r="Y150" i="7"/>
  <c r="AC150" i="7"/>
  <c r="AG150" i="7"/>
  <c r="AK150" i="7"/>
  <c r="AO150" i="7"/>
  <c r="AS150" i="7"/>
  <c r="K150" i="7"/>
  <c r="O150" i="7"/>
  <c r="S150" i="7"/>
  <c r="W150" i="7"/>
  <c r="AA150" i="7"/>
  <c r="AE150" i="7"/>
  <c r="AI150" i="7"/>
  <c r="AM150" i="7"/>
  <c r="AQ150" i="7"/>
  <c r="L150" i="7"/>
  <c r="P150" i="7"/>
  <c r="T150" i="7"/>
  <c r="X150" i="7"/>
  <c r="AB150" i="7"/>
  <c r="AF150" i="7"/>
  <c r="AJ150" i="7"/>
  <c r="AN150" i="7"/>
  <c r="AR150" i="7"/>
  <c r="V150" i="7"/>
  <c r="AL150" i="7"/>
  <c r="J150" i="7"/>
  <c r="Z150" i="7"/>
  <c r="AP150" i="7"/>
  <c r="N150" i="7"/>
  <c r="AD150" i="7"/>
  <c r="AT150" i="7"/>
  <c r="R150" i="7"/>
  <c r="AH150" i="7"/>
  <c r="K164" i="7"/>
  <c r="O164" i="7"/>
  <c r="S164" i="7"/>
  <c r="W164" i="7"/>
  <c r="AA164" i="7"/>
  <c r="AE164" i="7"/>
  <c r="AE163" i="7" s="1"/>
  <c r="AI164" i="7"/>
  <c r="L164" i="7"/>
  <c r="Q164" i="7"/>
  <c r="V164" i="7"/>
  <c r="AB164" i="7"/>
  <c r="AG164" i="7"/>
  <c r="AL164" i="7"/>
  <c r="AP164" i="7"/>
  <c r="AT164" i="7"/>
  <c r="N164" i="7"/>
  <c r="T164" i="7"/>
  <c r="Y164" i="7"/>
  <c r="AD164" i="7"/>
  <c r="AJ164" i="7"/>
  <c r="AN164" i="7"/>
  <c r="AR164" i="7"/>
  <c r="J164" i="7"/>
  <c r="P164" i="7"/>
  <c r="U164" i="7"/>
  <c r="Z164" i="7"/>
  <c r="AF164" i="7"/>
  <c r="AK164" i="7"/>
  <c r="AO164" i="7"/>
  <c r="AS164" i="7"/>
  <c r="AC164" i="7"/>
  <c r="M164" i="7"/>
  <c r="AH164" i="7"/>
  <c r="R164" i="7"/>
  <c r="AM164" i="7"/>
  <c r="X164" i="7"/>
  <c r="AQ164" i="7"/>
  <c r="AQ163" i="7" s="1"/>
  <c r="L175" i="7"/>
  <c r="P175" i="7"/>
  <c r="T175" i="7"/>
  <c r="X175" i="7"/>
  <c r="AB175" i="7"/>
  <c r="AF175" i="7"/>
  <c r="AJ175" i="7"/>
  <c r="AN175" i="7"/>
  <c r="AR175" i="7"/>
  <c r="M175" i="7"/>
  <c r="Q175" i="7"/>
  <c r="U175" i="7"/>
  <c r="Y175" i="7"/>
  <c r="AC175" i="7"/>
  <c r="AG175" i="7"/>
  <c r="AK175" i="7"/>
  <c r="AO175" i="7"/>
  <c r="AS175" i="7"/>
  <c r="N175" i="7"/>
  <c r="V175" i="7"/>
  <c r="AD175" i="7"/>
  <c r="AL175" i="7"/>
  <c r="AT175" i="7"/>
  <c r="O175" i="7"/>
  <c r="W175" i="7"/>
  <c r="AE175" i="7"/>
  <c r="AM175" i="7"/>
  <c r="J175" i="7"/>
  <c r="R175" i="7"/>
  <c r="Z175" i="7"/>
  <c r="AH175" i="7"/>
  <c r="AP175" i="7"/>
  <c r="K175" i="7"/>
  <c r="S175" i="7"/>
  <c r="AA175" i="7"/>
  <c r="AI175" i="7"/>
  <c r="AQ175" i="7"/>
  <c r="M140" i="7"/>
  <c r="Q140" i="7"/>
  <c r="U140" i="7"/>
  <c r="Y140" i="7"/>
  <c r="AC140" i="7"/>
  <c r="AG140" i="7"/>
  <c r="AK140" i="7"/>
  <c r="AO140" i="7"/>
  <c r="AS140" i="7"/>
  <c r="K140" i="7"/>
  <c r="O140" i="7"/>
  <c r="S140" i="7"/>
  <c r="W140" i="7"/>
  <c r="AA140" i="7"/>
  <c r="AE140" i="7"/>
  <c r="AI140" i="7"/>
  <c r="AM140" i="7"/>
  <c r="AQ140" i="7"/>
  <c r="L140" i="7"/>
  <c r="P140" i="7"/>
  <c r="T140" i="7"/>
  <c r="X140" i="7"/>
  <c r="AB140" i="7"/>
  <c r="AF140" i="7"/>
  <c r="AJ140" i="7"/>
  <c r="AN140" i="7"/>
  <c r="AR140" i="7"/>
  <c r="J140" i="7"/>
  <c r="Z140" i="7"/>
  <c r="AP140" i="7"/>
  <c r="N140" i="7"/>
  <c r="AD140" i="7"/>
  <c r="AT140" i="7"/>
  <c r="R140" i="7"/>
  <c r="AH140" i="7"/>
  <c r="V140" i="7"/>
  <c r="AL140" i="7"/>
  <c r="M141" i="7"/>
  <c r="Q141" i="7"/>
  <c r="U141" i="7"/>
  <c r="Y141" i="7"/>
  <c r="AC141" i="7"/>
  <c r="AG141" i="7"/>
  <c r="AK141" i="7"/>
  <c r="AO141" i="7"/>
  <c r="AS141" i="7"/>
  <c r="K141" i="7"/>
  <c r="O141" i="7"/>
  <c r="S141" i="7"/>
  <c r="W141" i="7"/>
  <c r="AA141" i="7"/>
  <c r="AE141" i="7"/>
  <c r="AI141" i="7"/>
  <c r="AM141" i="7"/>
  <c r="AQ141" i="7"/>
  <c r="L141" i="7"/>
  <c r="P141" i="7"/>
  <c r="T141" i="7"/>
  <c r="X141" i="7"/>
  <c r="AB141" i="7"/>
  <c r="AF141" i="7"/>
  <c r="AJ141" i="7"/>
  <c r="AN141" i="7"/>
  <c r="AR141" i="7"/>
  <c r="V141" i="7"/>
  <c r="AL141" i="7"/>
  <c r="J141" i="7"/>
  <c r="Z141" i="7"/>
  <c r="AP141" i="7"/>
  <c r="N141" i="7"/>
  <c r="AD141" i="7"/>
  <c r="AT141" i="7"/>
  <c r="R141" i="7"/>
  <c r="AH141" i="7"/>
  <c r="M149" i="7"/>
  <c r="Q149" i="7"/>
  <c r="U149" i="7"/>
  <c r="Y149" i="7"/>
  <c r="AC149" i="7"/>
  <c r="AG149" i="7"/>
  <c r="AK149" i="7"/>
  <c r="AO149" i="7"/>
  <c r="AS149" i="7"/>
  <c r="K149" i="7"/>
  <c r="O149" i="7"/>
  <c r="S149" i="7"/>
  <c r="W149" i="7"/>
  <c r="AA149" i="7"/>
  <c r="AE149" i="7"/>
  <c r="AI149" i="7"/>
  <c r="AM149" i="7"/>
  <c r="AQ149" i="7"/>
  <c r="L149" i="7"/>
  <c r="P149" i="7"/>
  <c r="T149" i="7"/>
  <c r="X149" i="7"/>
  <c r="AB149" i="7"/>
  <c r="AF149" i="7"/>
  <c r="AJ149" i="7"/>
  <c r="AN149" i="7"/>
  <c r="AR149" i="7"/>
  <c r="J149" i="7"/>
  <c r="Z149" i="7"/>
  <c r="AP149" i="7"/>
  <c r="N149" i="7"/>
  <c r="AD149" i="7"/>
  <c r="AT149" i="7"/>
  <c r="R149" i="7"/>
  <c r="AH149" i="7"/>
  <c r="V149" i="7"/>
  <c r="AL149" i="7"/>
  <c r="K157" i="7"/>
  <c r="O157" i="7"/>
  <c r="S157" i="7"/>
  <c r="W157" i="7"/>
  <c r="AA157" i="7"/>
  <c r="AE157" i="7"/>
  <c r="AI157" i="7"/>
  <c r="AM157" i="7"/>
  <c r="AQ157" i="7"/>
  <c r="N157" i="7"/>
  <c r="T157" i="7"/>
  <c r="Y157" i="7"/>
  <c r="AD157" i="7"/>
  <c r="AJ157" i="7"/>
  <c r="AO157" i="7"/>
  <c r="AT157" i="7"/>
  <c r="L157" i="7"/>
  <c r="Q157" i="7"/>
  <c r="V157" i="7"/>
  <c r="AB157" i="7"/>
  <c r="AG157" i="7"/>
  <c r="AL157" i="7"/>
  <c r="AR157" i="7"/>
  <c r="M157" i="7"/>
  <c r="R157" i="7"/>
  <c r="X157" i="7"/>
  <c r="AC157" i="7"/>
  <c r="AH157" i="7"/>
  <c r="AN157" i="7"/>
  <c r="AS157" i="7"/>
  <c r="J157" i="7"/>
  <c r="AF157" i="7"/>
  <c r="P157" i="7"/>
  <c r="AK157" i="7"/>
  <c r="U157" i="7"/>
  <c r="AP157" i="7"/>
  <c r="Z157" i="7"/>
  <c r="J168" i="7"/>
  <c r="L168" i="7"/>
  <c r="P168" i="7"/>
  <c r="T168" i="7"/>
  <c r="X168" i="7"/>
  <c r="AB168" i="7"/>
  <c r="AF168" i="7"/>
  <c r="AJ168" i="7"/>
  <c r="AN168" i="7"/>
  <c r="AR168" i="7"/>
  <c r="M168" i="7"/>
  <c r="Q168" i="7"/>
  <c r="U168" i="7"/>
  <c r="Y168" i="7"/>
  <c r="AC168" i="7"/>
  <c r="AG168" i="7"/>
  <c r="AK168" i="7"/>
  <c r="AO168" i="7"/>
  <c r="AS168" i="7"/>
  <c r="N168" i="7"/>
  <c r="V168" i="7"/>
  <c r="AD168" i="7"/>
  <c r="AL168" i="7"/>
  <c r="AT168" i="7"/>
  <c r="O168" i="7"/>
  <c r="W168" i="7"/>
  <c r="AE168" i="7"/>
  <c r="AM168" i="7"/>
  <c r="R168" i="7"/>
  <c r="Z168" i="7"/>
  <c r="AH168" i="7"/>
  <c r="AP168" i="7"/>
  <c r="K168" i="7"/>
  <c r="S168" i="7"/>
  <c r="AA168" i="7"/>
  <c r="AI168" i="7"/>
  <c r="AQ168" i="7"/>
  <c r="L173" i="7"/>
  <c r="P173" i="7"/>
  <c r="T173" i="7"/>
  <c r="X173" i="7"/>
  <c r="AB173" i="7"/>
  <c r="AF173" i="7"/>
  <c r="AJ173" i="7"/>
  <c r="AN173" i="7"/>
  <c r="AR173" i="7"/>
  <c r="M173" i="7"/>
  <c r="Q173" i="7"/>
  <c r="U173" i="7"/>
  <c r="Y173" i="7"/>
  <c r="AC173" i="7"/>
  <c r="AG173" i="7"/>
  <c r="AK173" i="7"/>
  <c r="AO173" i="7"/>
  <c r="AS173" i="7"/>
  <c r="N173" i="7"/>
  <c r="V173" i="7"/>
  <c r="AD173" i="7"/>
  <c r="AL173" i="7"/>
  <c r="AT173" i="7"/>
  <c r="O173" i="7"/>
  <c r="W173" i="7"/>
  <c r="AE173" i="7"/>
  <c r="AM173" i="7"/>
  <c r="J173" i="7"/>
  <c r="R173" i="7"/>
  <c r="Z173" i="7"/>
  <c r="AH173" i="7"/>
  <c r="AP173" i="7"/>
  <c r="K173" i="7"/>
  <c r="S173" i="7"/>
  <c r="AA173" i="7"/>
  <c r="AI173" i="7"/>
  <c r="AQ173" i="7"/>
  <c r="EQ151" i="5"/>
  <c r="AV177" i="7" s="1"/>
  <c r="L178" i="7"/>
  <c r="L177" i="7" s="1"/>
  <c r="P178" i="7"/>
  <c r="P177" i="7" s="1"/>
  <c r="T178" i="7"/>
  <c r="T177" i="7" s="1"/>
  <c r="X178" i="7"/>
  <c r="X177" i="7" s="1"/>
  <c r="AB178" i="7"/>
  <c r="AB177" i="7" s="1"/>
  <c r="AF178" i="7"/>
  <c r="AF177" i="7" s="1"/>
  <c r="AJ178" i="7"/>
  <c r="AJ177" i="7" s="1"/>
  <c r="AN178" i="7"/>
  <c r="AN177" i="7" s="1"/>
  <c r="AR178" i="7"/>
  <c r="AR177" i="7" s="1"/>
  <c r="AS178" i="7"/>
  <c r="AS177" i="7" s="1"/>
  <c r="M178" i="7"/>
  <c r="M177" i="7" s="1"/>
  <c r="Q178" i="7"/>
  <c r="Q177" i="7" s="1"/>
  <c r="U178" i="7"/>
  <c r="U177" i="7" s="1"/>
  <c r="Y178" i="7"/>
  <c r="Y177" i="7" s="1"/>
  <c r="AC178" i="7"/>
  <c r="AC177" i="7" s="1"/>
  <c r="AG178" i="7"/>
  <c r="AG177" i="7" s="1"/>
  <c r="AK178" i="7"/>
  <c r="AK177" i="7" s="1"/>
  <c r="AO178" i="7"/>
  <c r="AO177" i="7" s="1"/>
  <c r="J178" i="7"/>
  <c r="J177" i="7" s="1"/>
  <c r="R178" i="7"/>
  <c r="R177" i="7" s="1"/>
  <c r="Z178" i="7"/>
  <c r="Z177" i="7" s="1"/>
  <c r="AH178" i="7"/>
  <c r="AH177" i="7" s="1"/>
  <c r="AP178" i="7"/>
  <c r="AP177" i="7" s="1"/>
  <c r="K178" i="7"/>
  <c r="K177" i="7" s="1"/>
  <c r="S178" i="7"/>
  <c r="S177" i="7" s="1"/>
  <c r="AA178" i="7"/>
  <c r="AA177" i="7" s="1"/>
  <c r="AI178" i="7"/>
  <c r="AI177" i="7" s="1"/>
  <c r="AQ178" i="7"/>
  <c r="AQ177" i="7" s="1"/>
  <c r="N178" i="7"/>
  <c r="N177" i="7" s="1"/>
  <c r="V178" i="7"/>
  <c r="V177" i="7" s="1"/>
  <c r="AD178" i="7"/>
  <c r="AD177" i="7" s="1"/>
  <c r="AL178" i="7"/>
  <c r="AL177" i="7" s="1"/>
  <c r="AT178" i="7"/>
  <c r="AT177" i="7" s="1"/>
  <c r="O178" i="7"/>
  <c r="O177" i="7" s="1"/>
  <c r="W178" i="7"/>
  <c r="W177" i="7" s="1"/>
  <c r="AE178" i="7"/>
  <c r="AE177" i="7" s="1"/>
  <c r="AM178" i="7"/>
  <c r="AM177" i="7" s="1"/>
  <c r="M144" i="7"/>
  <c r="Q144" i="7"/>
  <c r="U144" i="7"/>
  <c r="Y144" i="7"/>
  <c r="AC144" i="7"/>
  <c r="AG144" i="7"/>
  <c r="AK144" i="7"/>
  <c r="AO144" i="7"/>
  <c r="AS144" i="7"/>
  <c r="K144" i="7"/>
  <c r="O144" i="7"/>
  <c r="S144" i="7"/>
  <c r="W144" i="7"/>
  <c r="AA144" i="7"/>
  <c r="AE144" i="7"/>
  <c r="AI144" i="7"/>
  <c r="AM144" i="7"/>
  <c r="AQ144" i="7"/>
  <c r="L144" i="7"/>
  <c r="P144" i="7"/>
  <c r="T144" i="7"/>
  <c r="X144" i="7"/>
  <c r="AB144" i="7"/>
  <c r="AF144" i="7"/>
  <c r="AJ144" i="7"/>
  <c r="AN144" i="7"/>
  <c r="AR144" i="7"/>
  <c r="J144" i="7"/>
  <c r="Z144" i="7"/>
  <c r="AP144" i="7"/>
  <c r="N144" i="7"/>
  <c r="AD144" i="7"/>
  <c r="AT144" i="7"/>
  <c r="R144" i="7"/>
  <c r="AH144" i="7"/>
  <c r="V144" i="7"/>
  <c r="AL144" i="7"/>
  <c r="J167" i="7"/>
  <c r="N167" i="7"/>
  <c r="R167" i="7"/>
  <c r="V167" i="7"/>
  <c r="Z167" i="7"/>
  <c r="AD167" i="7"/>
  <c r="AH167" i="7"/>
  <c r="AL167" i="7"/>
  <c r="AP167" i="7"/>
  <c r="AT167" i="7"/>
  <c r="L167" i="7"/>
  <c r="P167" i="7"/>
  <c r="T167" i="7"/>
  <c r="X167" i="7"/>
  <c r="AB167" i="7"/>
  <c r="AF167" i="7"/>
  <c r="AJ167" i="7"/>
  <c r="AN167" i="7"/>
  <c r="AR167" i="7"/>
  <c r="M167" i="7"/>
  <c r="Q167" i="7"/>
  <c r="U167" i="7"/>
  <c r="Y167" i="7"/>
  <c r="AC167" i="7"/>
  <c r="AG167" i="7"/>
  <c r="AK167" i="7"/>
  <c r="AO167" i="7"/>
  <c r="AS167" i="7"/>
  <c r="O167" i="7"/>
  <c r="AE167" i="7"/>
  <c r="S167" i="7"/>
  <c r="AI167" i="7"/>
  <c r="W167" i="7"/>
  <c r="AM167" i="7"/>
  <c r="K167" i="7"/>
  <c r="AA167" i="7"/>
  <c r="AQ167" i="7"/>
  <c r="K160" i="7"/>
  <c r="O160" i="7"/>
  <c r="S160" i="7"/>
  <c r="W160" i="7"/>
  <c r="AA160" i="7"/>
  <c r="AE160" i="7"/>
  <c r="AI160" i="7"/>
  <c r="AM160" i="7"/>
  <c r="AQ160" i="7"/>
  <c r="M160" i="7"/>
  <c r="R160" i="7"/>
  <c r="X160" i="7"/>
  <c r="AC160" i="7"/>
  <c r="AH160" i="7"/>
  <c r="AN160" i="7"/>
  <c r="AS160" i="7"/>
  <c r="J160" i="7"/>
  <c r="P160" i="7"/>
  <c r="U160" i="7"/>
  <c r="Z160" i="7"/>
  <c r="AF160" i="7"/>
  <c r="AK160" i="7"/>
  <c r="AP160" i="7"/>
  <c r="L160" i="7"/>
  <c r="Q160" i="7"/>
  <c r="V160" i="7"/>
  <c r="AB160" i="7"/>
  <c r="AG160" i="7"/>
  <c r="AL160" i="7"/>
  <c r="AR160" i="7"/>
  <c r="Y160" i="7"/>
  <c r="AT160" i="7"/>
  <c r="AD160" i="7"/>
  <c r="N160" i="7"/>
  <c r="AJ160" i="7"/>
  <c r="T160" i="7"/>
  <c r="AO160" i="7"/>
  <c r="L182" i="7"/>
  <c r="L194" i="7" s="1"/>
  <c r="P182" i="7"/>
  <c r="P194" i="7" s="1"/>
  <c r="T182" i="7"/>
  <c r="T194" i="7" s="1"/>
  <c r="X182" i="7"/>
  <c r="X194" i="7" s="1"/>
  <c r="AB182" i="7"/>
  <c r="AB194" i="7" s="1"/>
  <c r="AF182" i="7"/>
  <c r="AF194" i="7" s="1"/>
  <c r="AJ182" i="7"/>
  <c r="AJ194" i="7" s="1"/>
  <c r="AN182" i="7"/>
  <c r="AN194" i="7" s="1"/>
  <c r="AR182" i="7"/>
  <c r="AR194" i="7" s="1"/>
  <c r="Q182" i="7"/>
  <c r="Q194" i="7" s="1"/>
  <c r="Y182" i="7"/>
  <c r="Y194" i="7" s="1"/>
  <c r="AC182" i="7"/>
  <c r="AC194" i="7" s="1"/>
  <c r="AK182" i="7"/>
  <c r="AK194" i="7" s="1"/>
  <c r="AS182" i="7"/>
  <c r="AS194" i="7" s="1"/>
  <c r="M182" i="7"/>
  <c r="M194" i="7" s="1"/>
  <c r="U182" i="7"/>
  <c r="U194" i="7" s="1"/>
  <c r="AG182" i="7"/>
  <c r="AG194" i="7" s="1"/>
  <c r="AO182" i="7"/>
  <c r="AO194" i="7" s="1"/>
  <c r="K182" i="7"/>
  <c r="K194" i="7" s="1"/>
  <c r="S182" i="7"/>
  <c r="S194" i="7" s="1"/>
  <c r="AA182" i="7"/>
  <c r="AA194" i="7" s="1"/>
  <c r="AI182" i="7"/>
  <c r="AI194" i="7" s="1"/>
  <c r="AQ182" i="7"/>
  <c r="AQ194" i="7" s="1"/>
  <c r="AD182" i="7"/>
  <c r="AD194" i="7" s="1"/>
  <c r="AT182" i="7"/>
  <c r="AT194" i="7" s="1"/>
  <c r="N182" i="7"/>
  <c r="N194" i="7" s="1"/>
  <c r="V182" i="7"/>
  <c r="V194" i="7" s="1"/>
  <c r="AL182" i="7"/>
  <c r="AL194" i="7" s="1"/>
  <c r="O182" i="7"/>
  <c r="O194" i="7" s="1"/>
  <c r="W182" i="7"/>
  <c r="W194" i="7" s="1"/>
  <c r="AE182" i="7"/>
  <c r="AE194" i="7" s="1"/>
  <c r="AM182" i="7"/>
  <c r="AM194" i="7" s="1"/>
  <c r="R182" i="7"/>
  <c r="R194" i="7" s="1"/>
  <c r="Z182" i="7"/>
  <c r="Z194" i="7" s="1"/>
  <c r="AH182" i="7"/>
  <c r="AH194" i="7" s="1"/>
  <c r="J182" i="7"/>
  <c r="J194" i="7" s="1"/>
  <c r="AP182" i="7"/>
  <c r="AP194" i="7" s="1"/>
  <c r="M152" i="7"/>
  <c r="Q152" i="7"/>
  <c r="U152" i="7"/>
  <c r="Y152" i="7"/>
  <c r="AC152" i="7"/>
  <c r="AG152" i="7"/>
  <c r="AK152" i="7"/>
  <c r="K152" i="7"/>
  <c r="O152" i="7"/>
  <c r="S152" i="7"/>
  <c r="W152" i="7"/>
  <c r="AA152" i="7"/>
  <c r="AE152" i="7"/>
  <c r="AI152" i="7"/>
  <c r="AM152" i="7"/>
  <c r="AQ152" i="7"/>
  <c r="L152" i="7"/>
  <c r="P152" i="7"/>
  <c r="T152" i="7"/>
  <c r="X152" i="7"/>
  <c r="AB152" i="7"/>
  <c r="AF152" i="7"/>
  <c r="AJ152" i="7"/>
  <c r="AN152" i="7"/>
  <c r="AR152" i="7"/>
  <c r="N152" i="7"/>
  <c r="AD152" i="7"/>
  <c r="AP152" i="7"/>
  <c r="R152" i="7"/>
  <c r="AH152" i="7"/>
  <c r="AS152" i="7"/>
  <c r="V152" i="7"/>
  <c r="AL152" i="7"/>
  <c r="AT152" i="7"/>
  <c r="J152" i="7"/>
  <c r="Z152" i="7"/>
  <c r="AO152" i="7"/>
  <c r="J166" i="7"/>
  <c r="N166" i="7"/>
  <c r="R166" i="7"/>
  <c r="V166" i="7"/>
  <c r="Z166" i="7"/>
  <c r="AD166" i="7"/>
  <c r="AH166" i="7"/>
  <c r="AL166" i="7"/>
  <c r="AP166" i="7"/>
  <c r="AT166" i="7"/>
  <c r="L166" i="7"/>
  <c r="P166" i="7"/>
  <c r="T166" i="7"/>
  <c r="X166" i="7"/>
  <c r="AB166" i="7"/>
  <c r="AF166" i="7"/>
  <c r="AJ166" i="7"/>
  <c r="AN166" i="7"/>
  <c r="AR166" i="7"/>
  <c r="M166" i="7"/>
  <c r="Q166" i="7"/>
  <c r="U166" i="7"/>
  <c r="Y166" i="7"/>
  <c r="AC166" i="7"/>
  <c r="AG166" i="7"/>
  <c r="AK166" i="7"/>
  <c r="AO166" i="7"/>
  <c r="AS166" i="7"/>
  <c r="O166" i="7"/>
  <c r="AE166" i="7"/>
  <c r="S166" i="7"/>
  <c r="AI166" i="7"/>
  <c r="W166" i="7"/>
  <c r="AM166" i="7"/>
  <c r="K166" i="7"/>
  <c r="AA166" i="7"/>
  <c r="AQ166" i="7"/>
  <c r="AB13" i="7"/>
  <c r="AU142" i="14"/>
  <c r="AU149" i="14"/>
  <c r="AU124" i="14"/>
  <c r="AU135" i="14"/>
  <c r="AU148" i="14"/>
  <c r="AU174" i="14"/>
  <c r="AU144" i="14"/>
  <c r="AU156" i="14"/>
  <c r="AU155" i="14" s="1"/>
  <c r="AU167" i="14"/>
  <c r="AU175" i="14"/>
  <c r="EQ151" i="15"/>
  <c r="AV177" i="14" s="1"/>
  <c r="AU160" i="14"/>
  <c r="AU165" i="14"/>
  <c r="AU173" i="14"/>
  <c r="AU172" i="14" s="1"/>
  <c r="O99" i="17"/>
  <c r="AE99" i="17"/>
  <c r="AU99" i="17"/>
  <c r="BK99" i="17"/>
  <c r="BW99" i="17"/>
  <c r="CA99" i="17"/>
  <c r="AU166" i="14"/>
  <c r="AU92" i="16"/>
  <c r="AU90" i="16" s="1"/>
  <c r="AU178" i="14"/>
  <c r="AU177" i="14" s="1"/>
  <c r="AU176" i="14"/>
  <c r="AU181" i="14"/>
  <c r="AU193" i="14" s="1"/>
  <c r="AU183" i="14"/>
  <c r="AU195" i="14" s="1"/>
  <c r="AU89" i="16"/>
  <c r="AU94" i="16"/>
  <c r="AU159" i="14"/>
  <c r="AU164" i="14"/>
  <c r="AU168" i="14"/>
  <c r="AU97" i="16"/>
  <c r="AU99" i="16"/>
  <c r="AU103" i="16"/>
  <c r="AU102" i="16" s="1"/>
  <c r="AU105" i="16"/>
  <c r="AU108" i="16"/>
  <c r="AU110" i="16"/>
  <c r="AU115" i="16"/>
  <c r="AU117" i="16"/>
  <c r="AU122" i="16"/>
  <c r="AU120" i="16" s="1"/>
  <c r="AU124" i="16"/>
  <c r="AU127" i="16"/>
  <c r="AU125" i="16" s="1"/>
  <c r="AU135" i="16"/>
  <c r="AU141" i="16"/>
  <c r="AU139" i="16" s="1"/>
  <c r="AU143" i="16"/>
  <c r="AU148" i="16"/>
  <c r="AU147" i="16" s="1"/>
  <c r="AU150" i="16"/>
  <c r="AU152" i="16"/>
  <c r="AU157" i="16"/>
  <c r="AU155" i="16" s="1"/>
  <c r="AU159" i="16"/>
  <c r="AU164" i="16"/>
  <c r="AU163" i="16" s="1"/>
  <c r="AU166" i="16"/>
  <c r="AU168" i="16"/>
  <c r="AU174" i="16"/>
  <c r="AU172" i="16" s="1"/>
  <c r="AU176" i="16"/>
  <c r="EQ167" i="17"/>
  <c r="EQ169" i="17"/>
  <c r="AV195" i="16" s="1"/>
  <c r="AU183" i="16"/>
  <c r="AU195" i="16" s="1"/>
  <c r="EQ168" i="15"/>
  <c r="AV194" i="14" s="1"/>
  <c r="AU182" i="14"/>
  <c r="AU194" i="14" s="1"/>
  <c r="EQ167" i="15"/>
  <c r="EQ169" i="15"/>
  <c r="AV195" i="14" s="1"/>
  <c r="AU181" i="16"/>
  <c r="AU193" i="16" s="1"/>
  <c r="FK165" i="17"/>
  <c r="FO165" i="17"/>
  <c r="FS165" i="17"/>
  <c r="FW165" i="17"/>
  <c r="GA165" i="17"/>
  <c r="AU69" i="16"/>
  <c r="CI99" i="17"/>
  <c r="CM99" i="17"/>
  <c r="CQ99" i="17"/>
  <c r="CU99" i="17"/>
  <c r="DC99" i="17"/>
  <c r="DG99" i="17"/>
  <c r="DK99" i="17"/>
  <c r="DO99" i="17"/>
  <c r="DS99" i="17"/>
  <c r="DW99" i="17"/>
  <c r="EA99" i="17"/>
  <c r="EE99" i="17"/>
  <c r="EI99" i="17"/>
  <c r="EM99" i="17"/>
  <c r="EQ99" i="17"/>
  <c r="EU99" i="17"/>
  <c r="FC99" i="17"/>
  <c r="FK99" i="17"/>
  <c r="FS99" i="17"/>
  <c r="GA99" i="17"/>
  <c r="EQ161" i="17"/>
  <c r="EU161" i="17"/>
  <c r="EY161" i="17"/>
  <c r="FC161" i="17"/>
  <c r="FG161" i="17"/>
  <c r="FK161" i="17"/>
  <c r="FO161" i="17"/>
  <c r="FS161" i="17"/>
  <c r="FW161" i="17"/>
  <c r="GA161" i="17"/>
  <c r="ES162" i="17"/>
  <c r="EW162" i="17"/>
  <c r="FA162" i="17"/>
  <c r="FE162" i="17"/>
  <c r="FI162" i="17"/>
  <c r="FM162" i="17"/>
  <c r="FQ162" i="17"/>
  <c r="FU162" i="17"/>
  <c r="FY162" i="17"/>
  <c r="EQ163" i="17"/>
  <c r="EU163" i="17"/>
  <c r="EY163" i="17"/>
  <c r="FC163" i="17"/>
  <c r="FG163" i="17"/>
  <c r="FK163" i="17"/>
  <c r="FO163" i="17"/>
  <c r="FS163" i="17"/>
  <c r="FW163" i="17"/>
  <c r="GA163" i="17"/>
  <c r="ES164" i="17"/>
  <c r="EW164" i="17"/>
  <c r="FA164" i="17"/>
  <c r="FE164" i="17"/>
  <c r="FI164" i="17"/>
  <c r="FM164" i="17"/>
  <c r="FQ164" i="17"/>
  <c r="FU164" i="17"/>
  <c r="FY164" i="17"/>
  <c r="EQ165" i="17"/>
  <c r="EU165" i="17"/>
  <c r="EY165" i="17"/>
  <c r="FC165" i="17"/>
  <c r="FG165" i="17"/>
  <c r="AU88" i="14"/>
  <c r="AU93" i="14"/>
  <c r="AU97" i="14"/>
  <c r="AU98" i="14"/>
  <c r="AU103" i="14"/>
  <c r="AU104" i="14"/>
  <c r="AU105" i="14"/>
  <c r="AU106" i="14"/>
  <c r="AU108" i="14"/>
  <c r="AU109" i="14"/>
  <c r="AU110" i="14"/>
  <c r="AU111" i="14"/>
  <c r="AU115" i="14"/>
  <c r="AU116" i="14"/>
  <c r="AU117" i="14"/>
  <c r="AU121" i="14"/>
  <c r="AU83" i="14"/>
  <c r="AU78" i="14"/>
  <c r="AU86" i="14"/>
  <c r="AU92" i="14"/>
  <c r="AU122" i="14"/>
  <c r="AU123" i="14"/>
  <c r="AU126" i="14"/>
  <c r="AU127" i="14"/>
  <c r="AU128" i="14"/>
  <c r="AU59" i="16"/>
  <c r="AU54" i="16"/>
  <c r="AU64" i="16"/>
  <c r="AU85" i="14"/>
  <c r="AU91" i="14"/>
  <c r="AU95" i="14"/>
  <c r="AU100" i="14"/>
  <c r="AU81" i="14"/>
  <c r="BN64" i="17"/>
  <c r="AU46" i="16"/>
  <c r="AU53" i="16"/>
  <c r="AU58" i="16"/>
  <c r="AU63" i="16"/>
  <c r="AU71" i="16"/>
  <c r="EX81" i="17"/>
  <c r="AU69" i="14"/>
  <c r="AU79" i="14"/>
  <c r="AU84" i="14"/>
  <c r="AU89" i="14"/>
  <c r="AU94" i="14"/>
  <c r="AU99" i="14"/>
  <c r="AU62" i="14"/>
  <c r="AU73" i="14"/>
  <c r="AU77" i="14"/>
  <c r="AU49" i="16"/>
  <c r="AU55" i="16"/>
  <c r="AU60" i="16"/>
  <c r="AU65" i="16"/>
  <c r="AU70" i="16"/>
  <c r="EM76" i="17"/>
  <c r="DT94" i="17"/>
  <c r="AU80" i="14"/>
  <c r="AU51" i="16"/>
  <c r="AU56" i="16"/>
  <c r="AU62" i="16"/>
  <c r="AU66" i="16"/>
  <c r="DP70" i="17"/>
  <c r="EF70" i="17"/>
  <c r="FL70" i="17"/>
  <c r="GB70" i="17"/>
  <c r="DL76" i="17"/>
  <c r="FP76" i="17"/>
  <c r="FX76" i="17"/>
  <c r="AU66" i="14"/>
  <c r="AU70" i="14"/>
  <c r="AU71" i="14"/>
  <c r="AU75" i="14"/>
  <c r="AU49" i="14"/>
  <c r="AU63" i="14"/>
  <c r="AU68" i="14"/>
  <c r="AU64" i="14"/>
  <c r="AU74" i="14"/>
  <c r="EB12" i="17"/>
  <c r="FX12" i="17"/>
  <c r="G50" i="15"/>
  <c r="O50" i="15"/>
  <c r="W50" i="15"/>
  <c r="AE50" i="15"/>
  <c r="AM50" i="15"/>
  <c r="AU50" i="15"/>
  <c r="BC50" i="15"/>
  <c r="BK50" i="15"/>
  <c r="BS50" i="15"/>
  <c r="CA50" i="15"/>
  <c r="CI50" i="15"/>
  <c r="CM50" i="15"/>
  <c r="CQ50" i="15"/>
  <c r="CU50" i="15"/>
  <c r="CY50" i="15"/>
  <c r="DC50" i="15"/>
  <c r="DG50" i="15"/>
  <c r="DK50" i="15"/>
  <c r="DO50" i="15"/>
  <c r="DS50" i="15"/>
  <c r="DW50" i="15"/>
  <c r="EA50" i="15"/>
  <c r="EE50" i="15"/>
  <c r="EI50" i="15"/>
  <c r="EM50" i="15"/>
  <c r="EQ50" i="15"/>
  <c r="EU50" i="15"/>
  <c r="EY50" i="15"/>
  <c r="FC50" i="15"/>
  <c r="FG50" i="15"/>
  <c r="FK50" i="15"/>
  <c r="FO50" i="15"/>
  <c r="FS50" i="15"/>
  <c r="FW50" i="15"/>
  <c r="GA50" i="15"/>
  <c r="AU48" i="16"/>
  <c r="P50" i="17"/>
  <c r="CJ50" i="17"/>
  <c r="EV50" i="17"/>
  <c r="FD99" i="15"/>
  <c r="FT99" i="15"/>
  <c r="FB12" i="17"/>
  <c r="FV12" i="17"/>
  <c r="U26" i="17"/>
  <c r="Y26" i="17"/>
  <c r="AC26" i="17"/>
  <c r="AG26" i="17"/>
  <c r="AK26" i="17"/>
  <c r="AO26" i="17"/>
  <c r="AS26" i="17"/>
  <c r="AW26" i="17"/>
  <c r="BA26" i="17"/>
  <c r="BE26" i="17"/>
  <c r="BI26" i="17"/>
  <c r="BM26" i="17"/>
  <c r="BQ26" i="17"/>
  <c r="BU26" i="17"/>
  <c r="BY26" i="17"/>
  <c r="CC26" i="17"/>
  <c r="CG26" i="17"/>
  <c r="CK26" i="17"/>
  <c r="CO26" i="17"/>
  <c r="CS26" i="17"/>
  <c r="CW26" i="17"/>
  <c r="DA26" i="17"/>
  <c r="DE26" i="17"/>
  <c r="DI26" i="17"/>
  <c r="DM26" i="17"/>
  <c r="DQ26" i="17"/>
  <c r="DU26" i="17"/>
  <c r="DY26" i="17"/>
  <c r="EC26" i="17"/>
  <c r="EG26" i="17"/>
  <c r="EK26" i="17"/>
  <c r="EO26" i="17"/>
  <c r="ES26" i="17"/>
  <c r="EW26" i="17"/>
  <c r="FA26" i="17"/>
  <c r="FE26" i="17"/>
  <c r="FI26" i="17"/>
  <c r="FM26" i="17"/>
  <c r="FQ26" i="17"/>
  <c r="FU26" i="17"/>
  <c r="FY26" i="17"/>
  <c r="Q76" i="15"/>
  <c r="AG76" i="15"/>
  <c r="CC76" i="15"/>
  <c r="CS76" i="15"/>
  <c r="CW76" i="15"/>
  <c r="DY76" i="15"/>
  <c r="CX99" i="15"/>
  <c r="AC41" i="15"/>
  <c r="BA41" i="15"/>
  <c r="BI41" i="15"/>
  <c r="CG41" i="15"/>
  <c r="CO41" i="15"/>
  <c r="DM41" i="15"/>
  <c r="DU41" i="15"/>
  <c r="ES41" i="15"/>
  <c r="FA41" i="15"/>
  <c r="FY41" i="15"/>
  <c r="EV56" i="15"/>
  <c r="G99" i="15"/>
  <c r="AE99" i="15"/>
  <c r="BW99" i="15"/>
  <c r="CM99" i="15"/>
  <c r="DG99" i="15"/>
  <c r="DO99" i="15"/>
  <c r="DW99" i="15"/>
  <c r="EE99" i="15"/>
  <c r="EM99" i="15"/>
  <c r="EU99" i="15"/>
  <c r="FO99" i="15"/>
  <c r="FS99" i="15"/>
  <c r="GA99" i="15"/>
  <c r="C56" i="15"/>
  <c r="K56" i="15"/>
  <c r="S56" i="15"/>
  <c r="AA56" i="15"/>
  <c r="AI56" i="15"/>
  <c r="AQ56" i="15"/>
  <c r="AY56" i="15"/>
  <c r="BG56" i="15"/>
  <c r="BO56" i="15"/>
  <c r="BW56" i="15"/>
  <c r="CA56" i="15"/>
  <c r="CE56" i="15"/>
  <c r="CM56" i="15"/>
  <c r="CQ56" i="15"/>
  <c r="CU56" i="15"/>
  <c r="DC56" i="15"/>
  <c r="DG56" i="15"/>
  <c r="DK56" i="15"/>
  <c r="DS56" i="15"/>
  <c r="DW56" i="15"/>
  <c r="EA56" i="15"/>
  <c r="EE56" i="15"/>
  <c r="EI56" i="15"/>
  <c r="EM56" i="15"/>
  <c r="EQ56" i="15"/>
  <c r="EU56" i="15"/>
  <c r="EY56" i="15"/>
  <c r="FC56" i="15"/>
  <c r="FS56" i="15"/>
  <c r="EZ99" i="15"/>
  <c r="L12" i="17"/>
  <c r="CZ12" i="17"/>
  <c r="EC64" i="17"/>
  <c r="CK70" i="17"/>
  <c r="FS81" i="17"/>
  <c r="CM12" i="15"/>
  <c r="AA21" i="15"/>
  <c r="AE21" i="15"/>
  <c r="AI21" i="15"/>
  <c r="AM21" i="15"/>
  <c r="AQ21" i="15"/>
  <c r="AU21" i="15"/>
  <c r="AY21" i="15"/>
  <c r="BC21" i="15"/>
  <c r="BG21" i="15"/>
  <c r="BK21" i="15"/>
  <c r="BO21" i="15"/>
  <c r="BS21" i="15"/>
  <c r="BW21" i="15"/>
  <c r="CA21" i="15"/>
  <c r="CE21" i="15"/>
  <c r="CI21" i="15"/>
  <c r="CM21" i="15"/>
  <c r="CQ21" i="15"/>
  <c r="CU21" i="15"/>
  <c r="CY21" i="15"/>
  <c r="DC21" i="15"/>
  <c r="DG21" i="15"/>
  <c r="DK21" i="15"/>
  <c r="DO21" i="15"/>
  <c r="DS21" i="15"/>
  <c r="DW21" i="15"/>
  <c r="EA21" i="15"/>
  <c r="EE21" i="15"/>
  <c r="EI21" i="15"/>
  <c r="EM21" i="15"/>
  <c r="EQ21" i="15"/>
  <c r="EU21" i="15"/>
  <c r="EY21" i="15"/>
  <c r="FC21" i="15"/>
  <c r="FG21" i="15"/>
  <c r="FK21" i="15"/>
  <c r="FO21" i="15"/>
  <c r="FS21" i="15"/>
  <c r="FW21" i="15"/>
  <c r="GA21" i="15"/>
  <c r="AA26" i="15"/>
  <c r="CM26" i="15"/>
  <c r="FC26" i="17"/>
  <c r="Q50" i="17"/>
  <c r="BE50" i="17"/>
  <c r="CK50" i="17"/>
  <c r="DQ50" i="17"/>
  <c r="EW50" i="17"/>
  <c r="AC42" i="16"/>
  <c r="FO26" i="15"/>
  <c r="GA26" i="15"/>
  <c r="DH99" i="15"/>
  <c r="GB99" i="15"/>
  <c r="FR154" i="15"/>
  <c r="FR166" i="15" s="1"/>
  <c r="AG42" i="16"/>
  <c r="FM12" i="15"/>
  <c r="DB56" i="15"/>
  <c r="EX70" i="15"/>
  <c r="K76" i="15"/>
  <c r="EU81" i="15"/>
  <c r="BQ81" i="15"/>
  <c r="AM88" i="15"/>
  <c r="EA88" i="15"/>
  <c r="FS88" i="15"/>
  <c r="FU113" i="15"/>
  <c r="FU112" i="15" s="1"/>
  <c r="M42" i="16"/>
  <c r="AS42" i="16"/>
  <c r="D64" i="17"/>
  <c r="H64" i="17"/>
  <c r="L64" i="17"/>
  <c r="P64" i="17"/>
  <c r="T64" i="17"/>
  <c r="X64" i="17"/>
  <c r="AB64" i="17"/>
  <c r="AF64" i="17"/>
  <c r="AJ64" i="17"/>
  <c r="AN64" i="17"/>
  <c r="AR64" i="17"/>
  <c r="AV64" i="17"/>
  <c r="AZ64" i="17"/>
  <c r="BD64" i="17"/>
  <c r="BH64" i="17"/>
  <c r="BL64" i="17"/>
  <c r="BP64" i="17"/>
  <c r="BT64" i="17"/>
  <c r="BX64" i="17"/>
  <c r="CB64" i="17"/>
  <c r="CF64" i="17"/>
  <c r="CJ64" i="17"/>
  <c r="CN64" i="17"/>
  <c r="CR64" i="17"/>
  <c r="CV64" i="17"/>
  <c r="CZ64" i="17"/>
  <c r="DD64" i="17"/>
  <c r="DH64" i="17"/>
  <c r="DL64" i="17"/>
  <c r="DP64" i="17"/>
  <c r="DT64" i="17"/>
  <c r="DX64" i="17"/>
  <c r="EB64" i="17"/>
  <c r="EF64" i="17"/>
  <c r="EJ64" i="17"/>
  <c r="EN64" i="17"/>
  <c r="ER64" i="17"/>
  <c r="EV64" i="17"/>
  <c r="EZ64" i="17"/>
  <c r="FD64" i="17"/>
  <c r="FH64" i="17"/>
  <c r="FL64" i="17"/>
  <c r="FP64" i="17"/>
  <c r="FT64" i="17"/>
  <c r="FX64" i="17"/>
  <c r="GB64" i="17"/>
  <c r="Q70" i="17"/>
  <c r="Y70" i="17"/>
  <c r="AG70" i="17"/>
  <c r="AS70" i="17"/>
  <c r="BE70" i="17"/>
  <c r="BI70" i="17"/>
  <c r="BM70" i="17"/>
  <c r="BY70" i="17"/>
  <c r="CC70" i="17"/>
  <c r="CS70" i="17"/>
  <c r="DA70" i="17"/>
  <c r="DE70" i="17"/>
  <c r="DQ70" i="17"/>
  <c r="DU70" i="17"/>
  <c r="EK70" i="17"/>
  <c r="EO70" i="17"/>
  <c r="EW70" i="17"/>
  <c r="FA70" i="17"/>
  <c r="FE70" i="17"/>
  <c r="FM70" i="17"/>
  <c r="FQ70" i="17"/>
  <c r="FY70" i="17"/>
  <c r="BS12" i="15"/>
  <c r="EQ12" i="15"/>
  <c r="FA12" i="15"/>
  <c r="AO35" i="15"/>
  <c r="BE35" i="15"/>
  <c r="BU35" i="15"/>
  <c r="CK35" i="15"/>
  <c r="DA35" i="15"/>
  <c r="DQ35" i="15"/>
  <c r="EG35" i="15"/>
  <c r="EW35" i="15"/>
  <c r="FE35" i="15"/>
  <c r="FM35" i="15"/>
  <c r="FU35" i="15"/>
  <c r="BT56" i="15"/>
  <c r="CB56" i="15"/>
  <c r="DD56" i="15"/>
  <c r="DX56" i="15"/>
  <c r="EB56" i="15"/>
  <c r="FD56" i="15"/>
  <c r="FT56" i="15"/>
  <c r="U81" i="15"/>
  <c r="CS81" i="15"/>
  <c r="AY94" i="15"/>
  <c r="CM94" i="15"/>
  <c r="DO94" i="15"/>
  <c r="FW94" i="15"/>
  <c r="EW94" i="15"/>
  <c r="V42" i="14"/>
  <c r="M64" i="15"/>
  <c r="DZ76" i="15"/>
  <c r="BJ81" i="15"/>
  <c r="DF81" i="15"/>
  <c r="F99" i="15"/>
  <c r="J99" i="15"/>
  <c r="N99" i="15"/>
  <c r="R99" i="15"/>
  <c r="V99" i="15"/>
  <c r="Z99" i="15"/>
  <c r="AD99" i="15"/>
  <c r="AH99" i="15"/>
  <c r="AL99" i="15"/>
  <c r="AP99" i="15"/>
  <c r="AT99" i="15"/>
  <c r="AX99" i="15"/>
  <c r="BB99" i="15"/>
  <c r="BF99" i="15"/>
  <c r="BJ99" i="15"/>
  <c r="BN99" i="15"/>
  <c r="BR99" i="15"/>
  <c r="BV99" i="15"/>
  <c r="BZ99" i="15"/>
  <c r="CD99" i="15"/>
  <c r="CH99" i="15"/>
  <c r="CL99" i="15"/>
  <c r="CP99" i="15"/>
  <c r="CT99" i="15"/>
  <c r="DB99" i="15"/>
  <c r="DF99" i="15"/>
  <c r="DJ99" i="15"/>
  <c r="DN99" i="15"/>
  <c r="DR99" i="15"/>
  <c r="DV99" i="15"/>
  <c r="DZ99" i="15"/>
  <c r="ED99" i="15"/>
  <c r="EH99" i="15"/>
  <c r="EL99" i="15"/>
  <c r="EP99" i="15"/>
  <c r="ET99" i="15"/>
  <c r="EX99" i="15"/>
  <c r="FB99" i="15"/>
  <c r="FF99" i="15"/>
  <c r="FJ99" i="15"/>
  <c r="FN99" i="15"/>
  <c r="FR99" i="15"/>
  <c r="FV99" i="15"/>
  <c r="FZ99" i="15"/>
  <c r="ES161" i="15"/>
  <c r="EW161" i="15"/>
  <c r="FA161" i="15"/>
  <c r="FI161" i="15"/>
  <c r="FM161" i="15"/>
  <c r="FQ161" i="15"/>
  <c r="FU161" i="15"/>
  <c r="FY161" i="15"/>
  <c r="EQ162" i="15"/>
  <c r="EU162" i="15"/>
  <c r="EY162" i="15"/>
  <c r="FC162" i="15"/>
  <c r="FG162" i="15"/>
  <c r="FK162" i="15"/>
  <c r="FO162" i="15"/>
  <c r="FS162" i="15"/>
  <c r="FW162" i="15"/>
  <c r="GA162" i="15"/>
  <c r="ES163" i="15"/>
  <c r="EW163" i="15"/>
  <c r="FA163" i="15"/>
  <c r="FE163" i="15"/>
  <c r="FI163" i="15"/>
  <c r="FM163" i="15"/>
  <c r="FQ163" i="15"/>
  <c r="FU163" i="15"/>
  <c r="FY163" i="15"/>
  <c r="EQ164" i="15"/>
  <c r="DB35" i="17"/>
  <c r="EP35" i="17"/>
  <c r="FJ35" i="17"/>
  <c r="FB64" i="17"/>
  <c r="FV64" i="17"/>
  <c r="FV81" i="17"/>
  <c r="AK13" i="16"/>
  <c r="CJ76" i="17"/>
  <c r="CV76" i="17"/>
  <c r="DP76" i="17"/>
  <c r="EB76" i="17"/>
  <c r="ER76" i="17"/>
  <c r="EV76" i="17"/>
  <c r="FL76" i="17"/>
  <c r="FZ41" i="17"/>
  <c r="EP94" i="17"/>
  <c r="R32" i="16"/>
  <c r="E42" i="16"/>
  <c r="U42" i="16"/>
  <c r="AK42" i="16"/>
  <c r="EU164" i="15"/>
  <c r="EY164" i="15"/>
  <c r="FC164" i="15"/>
  <c r="FG164" i="15"/>
  <c r="FK164" i="15"/>
  <c r="FO164" i="15"/>
  <c r="FS164" i="15"/>
  <c r="FW164" i="15"/>
  <c r="GA164" i="15"/>
  <c r="ES165" i="15"/>
  <c r="EW165" i="15"/>
  <c r="FA165" i="15"/>
  <c r="FE165" i="15"/>
  <c r="FI165" i="15"/>
  <c r="FM165" i="15"/>
  <c r="FQ165" i="15"/>
  <c r="FU165" i="15"/>
  <c r="FY165" i="15"/>
  <c r="EY137" i="15"/>
  <c r="EY136" i="15" s="1"/>
  <c r="E13" i="16"/>
  <c r="I42" i="16"/>
  <c r="Y42" i="16"/>
  <c r="AO42" i="16"/>
  <c r="D12" i="17"/>
  <c r="H12" i="17"/>
  <c r="P12" i="17"/>
  <c r="T12" i="17"/>
  <c r="X12" i="17"/>
  <c r="AB12" i="17"/>
  <c r="AF12" i="17"/>
  <c r="AJ12" i="17"/>
  <c r="AN12" i="17"/>
  <c r="AR12" i="17"/>
  <c r="AV12" i="17"/>
  <c r="AZ12" i="17"/>
  <c r="BD12" i="17"/>
  <c r="BH12" i="17"/>
  <c r="BL12" i="17"/>
  <c r="BP12" i="17"/>
  <c r="BT12" i="17"/>
  <c r="BX12" i="17"/>
  <c r="CB12" i="17"/>
  <c r="CF12" i="17"/>
  <c r="CJ12" i="17"/>
  <c r="CN12" i="17"/>
  <c r="CR12" i="17"/>
  <c r="CV12" i="17"/>
  <c r="DD12" i="17"/>
  <c r="DH12" i="17"/>
  <c r="DL12" i="17"/>
  <c r="DP12" i="17"/>
  <c r="DT12" i="17"/>
  <c r="DX12" i="17"/>
  <c r="EF12" i="17"/>
  <c r="EJ12" i="17"/>
  <c r="EN12" i="17"/>
  <c r="ER12" i="17"/>
  <c r="EV12" i="17"/>
  <c r="EZ12" i="17"/>
  <c r="FD12" i="17"/>
  <c r="FH12" i="17"/>
  <c r="FL12" i="17"/>
  <c r="FP12" i="17"/>
  <c r="FT12" i="17"/>
  <c r="GB12" i="17"/>
  <c r="BS26" i="17"/>
  <c r="CQ26" i="17"/>
  <c r="EE26" i="17"/>
  <c r="FS26" i="17"/>
  <c r="V41" i="17"/>
  <c r="Z41" i="17"/>
  <c r="AD41" i="17"/>
  <c r="AH41" i="17"/>
  <c r="AL41" i="17"/>
  <c r="AP41" i="17"/>
  <c r="AT41" i="17"/>
  <c r="AX41" i="17"/>
  <c r="BB41" i="17"/>
  <c r="BF41" i="17"/>
  <c r="BJ41" i="17"/>
  <c r="BN41" i="17"/>
  <c r="BR41" i="17"/>
  <c r="BV41" i="17"/>
  <c r="BZ41" i="17"/>
  <c r="CD41" i="17"/>
  <c r="CH41" i="17"/>
  <c r="CL41" i="17"/>
  <c r="CP41" i="17"/>
  <c r="CT41" i="17"/>
  <c r="CX41" i="17"/>
  <c r="DB41" i="17"/>
  <c r="DF41" i="17"/>
  <c r="DJ41" i="17"/>
  <c r="DN41" i="17"/>
  <c r="DR41" i="17"/>
  <c r="DV41" i="17"/>
  <c r="DZ41" i="17"/>
  <c r="ED41" i="17"/>
  <c r="EH41" i="17"/>
  <c r="EL41" i="17"/>
  <c r="EP41" i="17"/>
  <c r="ET41" i="17"/>
  <c r="EX41" i="17"/>
  <c r="FB41" i="17"/>
  <c r="FF41" i="17"/>
  <c r="FJ41" i="17"/>
  <c r="FN41" i="17"/>
  <c r="FR41" i="17"/>
  <c r="FV41" i="17"/>
  <c r="P56" i="17"/>
  <c r="AV56" i="17"/>
  <c r="BT56" i="17"/>
  <c r="CJ56" i="17"/>
  <c r="CR56" i="17"/>
  <c r="DH56" i="17"/>
  <c r="EF56" i="17"/>
  <c r="EV56" i="17"/>
  <c r="FL56" i="17"/>
  <c r="GB56" i="17"/>
  <c r="Z35" i="17"/>
  <c r="G50" i="17"/>
  <c r="K50" i="17"/>
  <c r="O50" i="17"/>
  <c r="S50" i="17"/>
  <c r="W50" i="17"/>
  <c r="AA50" i="17"/>
  <c r="AE50" i="17"/>
  <c r="AI50" i="17"/>
  <c r="AM50" i="17"/>
  <c r="AQ50" i="17"/>
  <c r="AU50" i="17"/>
  <c r="AY50" i="17"/>
  <c r="BC50" i="17"/>
  <c r="BG50" i="17"/>
  <c r="BK50" i="17"/>
  <c r="BO50" i="17"/>
  <c r="BS50" i="17"/>
  <c r="BW50" i="17"/>
  <c r="E56" i="17"/>
  <c r="I56" i="17"/>
  <c r="M56" i="17"/>
  <c r="Q56" i="17"/>
  <c r="U56" i="17"/>
  <c r="Y56" i="17"/>
  <c r="AC56" i="17"/>
  <c r="AG56" i="17"/>
  <c r="AK56" i="17"/>
  <c r="AO56" i="17"/>
  <c r="AS56" i="17"/>
  <c r="AW56" i="17"/>
  <c r="BA56" i="17"/>
  <c r="BE56" i="17"/>
  <c r="BI56" i="17"/>
  <c r="BM56" i="17"/>
  <c r="BQ56" i="17"/>
  <c r="BU56" i="17"/>
  <c r="BY56" i="17"/>
  <c r="CC56" i="17"/>
  <c r="CG56" i="17"/>
  <c r="CK56" i="17"/>
  <c r="CO56" i="17"/>
  <c r="CS56" i="17"/>
  <c r="CW56" i="17"/>
  <c r="DA56" i="17"/>
  <c r="DE56" i="17"/>
  <c r="DI56" i="17"/>
  <c r="DM56" i="17"/>
  <c r="DQ56" i="17"/>
  <c r="DU56" i="17"/>
  <c r="DY56" i="17"/>
  <c r="EC56" i="17"/>
  <c r="EG56" i="17"/>
  <c r="EK56" i="17"/>
  <c r="EO56" i="17"/>
  <c r="ES56" i="17"/>
  <c r="EW56" i="17"/>
  <c r="FA56" i="17"/>
  <c r="FE56" i="17"/>
  <c r="FI56" i="17"/>
  <c r="FM56" i="17"/>
  <c r="FQ56" i="17"/>
  <c r="FU56" i="17"/>
  <c r="FY56" i="17"/>
  <c r="EA81" i="17"/>
  <c r="Y88" i="17"/>
  <c r="EC88" i="17"/>
  <c r="EO88" i="17"/>
  <c r="FU88" i="17"/>
  <c r="E99" i="17"/>
  <c r="I99" i="17"/>
  <c r="M99" i="17"/>
  <c r="Q99" i="17"/>
  <c r="U99" i="17"/>
  <c r="Y99" i="17"/>
  <c r="AC99" i="17"/>
  <c r="AG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EG99" i="17"/>
  <c r="EK99" i="17"/>
  <c r="EO99" i="17"/>
  <c r="ES99" i="17"/>
  <c r="EW99" i="17"/>
  <c r="FA99" i="17"/>
  <c r="FE99" i="17"/>
  <c r="FI99" i="17"/>
  <c r="FM99" i="17"/>
  <c r="FQ99" i="17"/>
  <c r="FU99" i="17"/>
  <c r="FY99" i="17"/>
  <c r="FI121" i="17"/>
  <c r="FI120" i="17" s="1"/>
  <c r="FQ121" i="17"/>
  <c r="FQ120" i="17" s="1"/>
  <c r="FC129" i="17"/>
  <c r="FC128" i="17" s="1"/>
  <c r="EW137" i="17"/>
  <c r="EW136" i="17" s="1"/>
  <c r="C64" i="17"/>
  <c r="G64" i="17"/>
  <c r="K64" i="17"/>
  <c r="O64" i="17"/>
  <c r="S64" i="17"/>
  <c r="W64" i="17"/>
  <c r="AA64" i="17"/>
  <c r="AE64" i="17"/>
  <c r="AI64" i="17"/>
  <c r="AM64" i="17"/>
  <c r="AQ64" i="17"/>
  <c r="AU64" i="17"/>
  <c r="AY64" i="17"/>
  <c r="BC64" i="17"/>
  <c r="BG64" i="17"/>
  <c r="BK64" i="17"/>
  <c r="BO64" i="17"/>
  <c r="BS64" i="17"/>
  <c r="BW64" i="17"/>
  <c r="CA64" i="17"/>
  <c r="CE64" i="17"/>
  <c r="CI64" i="17"/>
  <c r="CM64" i="17"/>
  <c r="CQ64" i="17"/>
  <c r="CU64" i="17"/>
  <c r="CY64" i="17"/>
  <c r="DC64" i="17"/>
  <c r="DG64" i="17"/>
  <c r="DK64" i="17"/>
  <c r="DO64" i="17"/>
  <c r="DS64" i="17"/>
  <c r="DW64" i="17"/>
  <c r="EA64" i="17"/>
  <c r="EE64" i="17"/>
  <c r="EI64" i="17"/>
  <c r="EM64" i="17"/>
  <c r="EQ64" i="17"/>
  <c r="EU64" i="17"/>
  <c r="EY64" i="17"/>
  <c r="FC64" i="17"/>
  <c r="FG64" i="17"/>
  <c r="FK64" i="17"/>
  <c r="FO64" i="17"/>
  <c r="FS64" i="17"/>
  <c r="FW64" i="17"/>
  <c r="GA64" i="17"/>
  <c r="E76" i="17"/>
  <c r="I76" i="17"/>
  <c r="U76" i="17"/>
  <c r="Y76" i="17"/>
  <c r="AK76" i="17"/>
  <c r="AO76" i="17"/>
  <c r="BA76" i="17"/>
  <c r="BE76" i="17"/>
  <c r="BI76" i="17"/>
  <c r="BQ76" i="17"/>
  <c r="BU76" i="17"/>
  <c r="BY76" i="17"/>
  <c r="CG76" i="17"/>
  <c r="CK76" i="17"/>
  <c r="CO76" i="17"/>
  <c r="CW76" i="17"/>
  <c r="DA76" i="17"/>
  <c r="DE76" i="17"/>
  <c r="DM76" i="17"/>
  <c r="DQ76" i="17"/>
  <c r="DU76" i="17"/>
  <c r="EC76" i="17"/>
  <c r="EG76" i="17"/>
  <c r="EK76" i="17"/>
  <c r="ES76" i="17"/>
  <c r="EW76" i="17"/>
  <c r="FA76" i="17"/>
  <c r="FM76" i="17"/>
  <c r="FQ76" i="17"/>
  <c r="EH81" i="17"/>
  <c r="EP81" i="17"/>
  <c r="FF81" i="17"/>
  <c r="FN81" i="17"/>
  <c r="BO88" i="17"/>
  <c r="CE88" i="17"/>
  <c r="CY88" i="17"/>
  <c r="DK88" i="17"/>
  <c r="FG88" i="17"/>
  <c r="FG137" i="17"/>
  <c r="FG136" i="17" s="1"/>
  <c r="CA50" i="17"/>
  <c r="CE50" i="17"/>
  <c r="CI50" i="17"/>
  <c r="CM50" i="17"/>
  <c r="CQ50" i="17"/>
  <c r="CU50" i="17"/>
  <c r="CY50" i="17"/>
  <c r="DC50" i="17"/>
  <c r="DG50" i="17"/>
  <c r="DK50" i="17"/>
  <c r="DO50" i="17"/>
  <c r="DS50" i="17"/>
  <c r="DW50" i="17"/>
  <c r="EA50" i="17"/>
  <c r="EE50" i="17"/>
  <c r="EI50" i="17"/>
  <c r="EM50" i="17"/>
  <c r="EQ50" i="17"/>
  <c r="EU50" i="17"/>
  <c r="EY50" i="17"/>
  <c r="FC50" i="17"/>
  <c r="FG50" i="17"/>
  <c r="FK50" i="17"/>
  <c r="FO50" i="17"/>
  <c r="FS50" i="17"/>
  <c r="FW50" i="17"/>
  <c r="GA50" i="17"/>
  <c r="BJ64" i="17"/>
  <c r="CD64" i="17"/>
  <c r="CP64" i="17"/>
  <c r="CT64" i="17"/>
  <c r="DB64" i="17"/>
  <c r="DJ64" i="17"/>
  <c r="DV64" i="17"/>
  <c r="EH64" i="17"/>
  <c r="EP64" i="17"/>
  <c r="FF64" i="17"/>
  <c r="C70" i="17"/>
  <c r="G70" i="17"/>
  <c r="K70" i="17"/>
  <c r="O70" i="17"/>
  <c r="S70" i="17"/>
  <c r="W70" i="17"/>
  <c r="AA70" i="17"/>
  <c r="AE70" i="17"/>
  <c r="AI70" i="17"/>
  <c r="AM70" i="17"/>
  <c r="AQ70" i="17"/>
  <c r="AU70" i="17"/>
  <c r="AY70" i="17"/>
  <c r="BC70" i="17"/>
  <c r="BG70" i="17"/>
  <c r="BK70" i="17"/>
  <c r="BO70" i="17"/>
  <c r="BS70" i="17"/>
  <c r="BW70" i="17"/>
  <c r="CA70" i="17"/>
  <c r="CE70" i="17"/>
  <c r="CI70" i="17"/>
  <c r="CM70" i="17"/>
  <c r="CQ70" i="17"/>
  <c r="CU70" i="17"/>
  <c r="CY70" i="17"/>
  <c r="DC70" i="17"/>
  <c r="DG70" i="17"/>
  <c r="DK70" i="17"/>
  <c r="DO70" i="17"/>
  <c r="DS70" i="17"/>
  <c r="DW70" i="17"/>
  <c r="EA70" i="17"/>
  <c r="EE70" i="17"/>
  <c r="EI70" i="17"/>
  <c r="EM70" i="17"/>
  <c r="EQ70" i="17"/>
  <c r="EU70" i="17"/>
  <c r="EY70" i="17"/>
  <c r="FC70" i="17"/>
  <c r="FG70" i="17"/>
  <c r="FK70" i="17"/>
  <c r="FO70" i="17"/>
  <c r="FS70" i="17"/>
  <c r="FW70" i="17"/>
  <c r="GA70" i="17"/>
  <c r="H76" i="17"/>
  <c r="X76" i="17"/>
  <c r="AN76" i="17"/>
  <c r="BD76" i="17"/>
  <c r="BP76" i="17"/>
  <c r="BT76" i="17"/>
  <c r="CF76" i="17"/>
  <c r="CZ76" i="17"/>
  <c r="EF76" i="17"/>
  <c r="FH76" i="17"/>
  <c r="GB76" i="17"/>
  <c r="D81" i="17"/>
  <c r="H81" i="17"/>
  <c r="L81" i="17"/>
  <c r="P81" i="17"/>
  <c r="T81" i="17"/>
  <c r="X81" i="17"/>
  <c r="AB81" i="17"/>
  <c r="AF81" i="17"/>
  <c r="AJ81" i="17"/>
  <c r="AN81" i="17"/>
  <c r="AR81" i="17"/>
  <c r="AV81" i="17"/>
  <c r="AZ81" i="17"/>
  <c r="BD81" i="17"/>
  <c r="BH81" i="17"/>
  <c r="BL81" i="17"/>
  <c r="BP81" i="17"/>
  <c r="BT81" i="17"/>
  <c r="BX81" i="17"/>
  <c r="CB81" i="17"/>
  <c r="CF81" i="17"/>
  <c r="CJ81" i="17"/>
  <c r="CN81" i="17"/>
  <c r="CR81" i="17"/>
  <c r="CV81" i="17"/>
  <c r="CZ81" i="17"/>
  <c r="DD81" i="17"/>
  <c r="DH81" i="17"/>
  <c r="DL81" i="17"/>
  <c r="DP81" i="17"/>
  <c r="DT81" i="17"/>
  <c r="DX81" i="17"/>
  <c r="EB81" i="17"/>
  <c r="EF81" i="17"/>
  <c r="EJ81" i="17"/>
  <c r="EN81" i="17"/>
  <c r="ER81" i="17"/>
  <c r="EV81" i="17"/>
  <c r="EZ81" i="17"/>
  <c r="FD81" i="17"/>
  <c r="FH81" i="17"/>
  <c r="FL81" i="17"/>
  <c r="FP81" i="17"/>
  <c r="FT81" i="17"/>
  <c r="FX81" i="17"/>
  <c r="GB81" i="17"/>
  <c r="CF94" i="17"/>
  <c r="CR94" i="17"/>
  <c r="DL94" i="17"/>
  <c r="EB94" i="17"/>
  <c r="GB94" i="17"/>
  <c r="F99" i="17"/>
  <c r="AL99" i="17"/>
  <c r="BR99" i="17"/>
  <c r="EH99" i="17"/>
  <c r="EL99" i="17"/>
  <c r="EP99" i="17"/>
  <c r="ET99" i="17"/>
  <c r="FR99" i="17"/>
  <c r="ER146" i="17"/>
  <c r="ER145" i="17" s="1"/>
  <c r="EV146" i="17"/>
  <c r="EV145" i="17" s="1"/>
  <c r="EZ146" i="17"/>
  <c r="EZ145" i="17" s="1"/>
  <c r="FD146" i="17"/>
  <c r="FD145" i="17" s="1"/>
  <c r="AU45" i="16"/>
  <c r="FG121" i="17"/>
  <c r="FG120" i="17" s="1"/>
  <c r="EO21" i="17"/>
  <c r="DG26" i="17"/>
  <c r="CA12" i="17"/>
  <c r="BB35" i="17"/>
  <c r="DJ35" i="17"/>
  <c r="FF35" i="17"/>
  <c r="AD64" i="17"/>
  <c r="AT64" i="17"/>
  <c r="FO137" i="17"/>
  <c r="FO136" i="17" s="1"/>
  <c r="FW137" i="17"/>
  <c r="FW136" i="17" s="1"/>
  <c r="FA146" i="17"/>
  <c r="FA145" i="17" s="1"/>
  <c r="FI146" i="17"/>
  <c r="FI145" i="17" s="1"/>
  <c r="AU44" i="16"/>
  <c r="U21" i="17"/>
  <c r="Y21" i="17"/>
  <c r="AC21" i="17"/>
  <c r="AG21" i="17"/>
  <c r="AK21" i="17"/>
  <c r="AO21" i="17"/>
  <c r="AS21" i="17"/>
  <c r="AW21" i="17"/>
  <c r="BA21" i="17"/>
  <c r="BE21" i="17"/>
  <c r="BI21" i="17"/>
  <c r="BM21" i="17"/>
  <c r="BQ21" i="17"/>
  <c r="BU21" i="17"/>
  <c r="BY21" i="17"/>
  <c r="CC21" i="17"/>
  <c r="CG21" i="17"/>
  <c r="CK21" i="17"/>
  <c r="CO21" i="17"/>
  <c r="CS21" i="17"/>
  <c r="CW21" i="17"/>
  <c r="DA21" i="17"/>
  <c r="DE21" i="17"/>
  <c r="DI21" i="17"/>
  <c r="DM21" i="17"/>
  <c r="DQ21" i="17"/>
  <c r="DU21" i="17"/>
  <c r="FM21" i="17"/>
  <c r="FW129" i="17"/>
  <c r="FW128" i="17" s="1"/>
  <c r="E64" i="17"/>
  <c r="I64" i="17"/>
  <c r="M64" i="17"/>
  <c r="Q64" i="17"/>
  <c r="U64" i="17"/>
  <c r="Y64" i="17"/>
  <c r="AC64" i="17"/>
  <c r="AG64" i="17"/>
  <c r="AK64" i="17"/>
  <c r="AO64" i="17"/>
  <c r="AS64" i="17"/>
  <c r="AW64" i="17"/>
  <c r="BA64" i="17"/>
  <c r="BE64" i="17"/>
  <c r="BI64" i="17"/>
  <c r="BM64" i="17"/>
  <c r="BQ64" i="17"/>
  <c r="BU64" i="17"/>
  <c r="BY64" i="17"/>
  <c r="CC64" i="17"/>
  <c r="CG64" i="17"/>
  <c r="CK64" i="17"/>
  <c r="CO64" i="17"/>
  <c r="CS64" i="17"/>
  <c r="CW64" i="17"/>
  <c r="DA64" i="17"/>
  <c r="DE64" i="17"/>
  <c r="DI64" i="17"/>
  <c r="DM64" i="17"/>
  <c r="DQ64" i="17"/>
  <c r="DU64" i="17"/>
  <c r="DY64" i="17"/>
  <c r="EG64" i="17"/>
  <c r="EK64" i="17"/>
  <c r="EO64" i="17"/>
  <c r="ES64" i="17"/>
  <c r="EW64" i="17"/>
  <c r="FA64" i="17"/>
  <c r="FE64" i="17"/>
  <c r="FI64" i="17"/>
  <c r="FM64" i="17"/>
  <c r="FQ64" i="17"/>
  <c r="FU64" i="17"/>
  <c r="FY64" i="17"/>
  <c r="DY21" i="17"/>
  <c r="EC21" i="17"/>
  <c r="EG21" i="17"/>
  <c r="EK21" i="17"/>
  <c r="ES21" i="17"/>
  <c r="EW21" i="17"/>
  <c r="FA21" i="17"/>
  <c r="FE21" i="17"/>
  <c r="FI21" i="17"/>
  <c r="FQ21" i="17"/>
  <c r="FU21" i="17"/>
  <c r="FY21" i="17"/>
  <c r="AM26" i="17"/>
  <c r="AU26" i="17"/>
  <c r="DO26" i="17"/>
  <c r="FW26" i="17"/>
  <c r="AX35" i="17"/>
  <c r="EH35" i="17"/>
  <c r="BD50" i="17"/>
  <c r="DP50" i="17"/>
  <c r="GB50" i="17"/>
  <c r="F56" i="17"/>
  <c r="J56" i="17"/>
  <c r="N56" i="17"/>
  <c r="R56" i="17"/>
  <c r="V56" i="17"/>
  <c r="Z56" i="17"/>
  <c r="AD56" i="17"/>
  <c r="AH56"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EH56" i="17"/>
  <c r="EL56" i="17"/>
  <c r="EP56" i="17"/>
  <c r="ET56" i="17"/>
  <c r="EX56" i="17"/>
  <c r="FB56" i="17"/>
  <c r="FF56" i="17"/>
  <c r="FJ56" i="17"/>
  <c r="FN56" i="17"/>
  <c r="FR56" i="17"/>
  <c r="FV56" i="17"/>
  <c r="FZ56" i="17"/>
  <c r="BL56" i="17"/>
  <c r="CZ56" i="17"/>
  <c r="DX56" i="17"/>
  <c r="EN56" i="17"/>
  <c r="FD56" i="17"/>
  <c r="FT56" i="17"/>
  <c r="BO81" i="17"/>
  <c r="CU81" i="17"/>
  <c r="EM81" i="17"/>
  <c r="FG81" i="17"/>
  <c r="BJ26" i="17"/>
  <c r="BZ26" i="17"/>
  <c r="CP26" i="17"/>
  <c r="DV26" i="17"/>
  <c r="EL26" i="17"/>
  <c r="FB26" i="17"/>
  <c r="DT88" i="17"/>
  <c r="EV88" i="17"/>
  <c r="FL129" i="17"/>
  <c r="FL128" i="17" s="1"/>
  <c r="FX129" i="17"/>
  <c r="FX128" i="17" s="1"/>
  <c r="E70" i="17"/>
  <c r="I70" i="17"/>
  <c r="M70" i="17"/>
  <c r="U70" i="17"/>
  <c r="AC70" i="17"/>
  <c r="AK70" i="17"/>
  <c r="AO70" i="17"/>
  <c r="AW70" i="17"/>
  <c r="BA70" i="17"/>
  <c r="BQ70" i="17"/>
  <c r="BU70" i="17"/>
  <c r="CG70" i="17"/>
  <c r="CO70" i="17"/>
  <c r="CW70" i="17"/>
  <c r="DI70" i="17"/>
  <c r="DM70" i="17"/>
  <c r="DY70" i="17"/>
  <c r="EC70" i="17"/>
  <c r="EG70" i="17"/>
  <c r="ES70" i="17"/>
  <c r="FI70" i="17"/>
  <c r="FU70" i="17"/>
  <c r="C81" i="17"/>
  <c r="G81" i="17"/>
  <c r="K81" i="17"/>
  <c r="O81" i="17"/>
  <c r="S81" i="17"/>
  <c r="W81" i="17"/>
  <c r="AA81" i="17"/>
  <c r="AE81" i="17"/>
  <c r="AI81" i="17"/>
  <c r="AM81" i="17"/>
  <c r="AQ81" i="17"/>
  <c r="AU81" i="17"/>
  <c r="AY81" i="17"/>
  <c r="BC81" i="17"/>
  <c r="BG81" i="17"/>
  <c r="BK81" i="17"/>
  <c r="BS81" i="17"/>
  <c r="BW81" i="17"/>
  <c r="CA81" i="17"/>
  <c r="CE81" i="17"/>
  <c r="CI81" i="17"/>
  <c r="CM81" i="17"/>
  <c r="CQ81" i="17"/>
  <c r="CY81" i="17"/>
  <c r="DC81" i="17"/>
  <c r="DG81" i="17"/>
  <c r="DK81" i="17"/>
  <c r="DO81" i="17"/>
  <c r="DS81" i="17"/>
  <c r="DW81" i="17"/>
  <c r="EE81" i="17"/>
  <c r="EI81" i="17"/>
  <c r="EQ81" i="17"/>
  <c r="EU81" i="17"/>
  <c r="EY81" i="17"/>
  <c r="FC81" i="17"/>
  <c r="FK81" i="17"/>
  <c r="FO81" i="17"/>
  <c r="FW81" i="17"/>
  <c r="GA81" i="17"/>
  <c r="D88" i="17"/>
  <c r="H88" i="17"/>
  <c r="L88" i="17"/>
  <c r="P88" i="17"/>
  <c r="T88" i="17"/>
  <c r="X88" i="17"/>
  <c r="AB88" i="17"/>
  <c r="AF88" i="17"/>
  <c r="AJ88" i="17"/>
  <c r="AN88" i="17"/>
  <c r="AR88" i="17"/>
  <c r="AV88" i="17"/>
  <c r="AZ88" i="17"/>
  <c r="BD88" i="17"/>
  <c r="BH88" i="17"/>
  <c r="BL88" i="17"/>
  <c r="BP88" i="17"/>
  <c r="ES161" i="17"/>
  <c r="EW161" i="17"/>
  <c r="FA161" i="17"/>
  <c r="FE161" i="17"/>
  <c r="FI161" i="17"/>
  <c r="FM161" i="17"/>
  <c r="FQ161" i="17"/>
  <c r="FU161" i="17"/>
  <c r="FY161" i="17"/>
  <c r="EQ162" i="17"/>
  <c r="EU162" i="17"/>
  <c r="EY162" i="17"/>
  <c r="FC162" i="17"/>
  <c r="FG162" i="17"/>
  <c r="FK162" i="17"/>
  <c r="FO162" i="17"/>
  <c r="FS162" i="17"/>
  <c r="FW162" i="17"/>
  <c r="GA162" i="17"/>
  <c r="ES163" i="17"/>
  <c r="EW163" i="17"/>
  <c r="FA163" i="17"/>
  <c r="FE163" i="17"/>
  <c r="FI163" i="17"/>
  <c r="FM163" i="17"/>
  <c r="FQ163" i="17"/>
  <c r="FU163" i="17"/>
  <c r="FY163" i="17"/>
  <c r="EQ164" i="17"/>
  <c r="EU164" i="17"/>
  <c r="EY164" i="17"/>
  <c r="FC164" i="17"/>
  <c r="FG164" i="17"/>
  <c r="FK164" i="17"/>
  <c r="FO164" i="17"/>
  <c r="FS164" i="17"/>
  <c r="FW164" i="17"/>
  <c r="GA164" i="17"/>
  <c r="ES165" i="17"/>
  <c r="EW165" i="17"/>
  <c r="FA165" i="17"/>
  <c r="FE165" i="17"/>
  <c r="FI165" i="17"/>
  <c r="FM165" i="17"/>
  <c r="FQ165" i="17"/>
  <c r="FU165" i="17"/>
  <c r="FY165" i="17"/>
  <c r="EQ137" i="17"/>
  <c r="BT88" i="17"/>
  <c r="BX88" i="17"/>
  <c r="CB88" i="17"/>
  <c r="CF88" i="17"/>
  <c r="CJ88" i="17"/>
  <c r="CN88" i="17"/>
  <c r="CR88" i="17"/>
  <c r="CV88" i="17"/>
  <c r="CZ88" i="17"/>
  <c r="DD88" i="17"/>
  <c r="DH88" i="17"/>
  <c r="DL88" i="17"/>
  <c r="DP88" i="17"/>
  <c r="DX88" i="17"/>
  <c r="EB88" i="17"/>
  <c r="EF88" i="17"/>
  <c r="EJ88" i="17"/>
  <c r="EN88" i="17"/>
  <c r="ER88" i="17"/>
  <c r="EZ88" i="17"/>
  <c r="FD88" i="17"/>
  <c r="FH88" i="17"/>
  <c r="FL88" i="17"/>
  <c r="FP88" i="17"/>
  <c r="FT88" i="17"/>
  <c r="FX88" i="17"/>
  <c r="GB88" i="17"/>
  <c r="F94" i="17"/>
  <c r="J94" i="17"/>
  <c r="N94" i="17"/>
  <c r="R94" i="17"/>
  <c r="V94" i="17"/>
  <c r="Z94" i="17"/>
  <c r="AD94" i="17"/>
  <c r="AH94" i="17"/>
  <c r="AL94" i="17"/>
  <c r="AP94" i="17"/>
  <c r="AT94" i="17"/>
  <c r="AX94" i="17"/>
  <c r="BB94" i="17"/>
  <c r="BF94" i="17"/>
  <c r="BJ94" i="17"/>
  <c r="BN94" i="17"/>
  <c r="BR94" i="17"/>
  <c r="BV94" i="17"/>
  <c r="BZ94" i="17"/>
  <c r="CD94" i="17"/>
  <c r="CH94" i="17"/>
  <c r="CL94" i="17"/>
  <c r="CP94" i="17"/>
  <c r="CT94" i="17"/>
  <c r="CX94" i="17"/>
  <c r="DB94" i="17"/>
  <c r="DF94" i="17"/>
  <c r="DJ94" i="17"/>
  <c r="DN94" i="17"/>
  <c r="DR94" i="17"/>
  <c r="DV94" i="17"/>
  <c r="DZ94" i="17"/>
  <c r="ED94" i="17"/>
  <c r="EH94" i="17"/>
  <c r="EL94" i="17"/>
  <c r="ET94" i="17"/>
  <c r="EX94" i="17"/>
  <c r="FB94" i="17"/>
  <c r="FF94" i="17"/>
  <c r="FJ94" i="17"/>
  <c r="FN94" i="17"/>
  <c r="FR94" i="17"/>
  <c r="FV94" i="17"/>
  <c r="FZ94" i="17"/>
  <c r="ER113" i="17"/>
  <c r="ER112" i="17" s="1"/>
  <c r="EZ113" i="17"/>
  <c r="EZ112" i="17" s="1"/>
  <c r="FH113" i="17"/>
  <c r="FH112" i="17" s="1"/>
  <c r="FT113" i="17"/>
  <c r="FT112" i="17" s="1"/>
  <c r="FX113" i="17"/>
  <c r="FX112" i="17" s="1"/>
  <c r="GA121" i="17"/>
  <c r="GA120" i="17" s="1"/>
  <c r="FK129" i="17"/>
  <c r="FK128" i="17" s="1"/>
  <c r="FL154" i="17"/>
  <c r="FL166" i="17" s="1"/>
  <c r="DU94" i="17"/>
  <c r="EK94" i="17"/>
  <c r="FA94" i="17"/>
  <c r="FQ94" i="17"/>
  <c r="FV146" i="17"/>
  <c r="FV145" i="17" s="1"/>
  <c r="FX154" i="17"/>
  <c r="FX166" i="17" s="1"/>
  <c r="Q12" i="15"/>
  <c r="Y12" i="15"/>
  <c r="AW12" i="15"/>
  <c r="DA12" i="15"/>
  <c r="DQ12" i="15"/>
  <c r="DY12" i="15"/>
  <c r="EK12" i="15"/>
  <c r="FU12" i="15"/>
  <c r="CL21" i="15"/>
  <c r="CP21" i="15"/>
  <c r="DB21" i="15"/>
  <c r="DF21" i="15"/>
  <c r="DR21" i="15"/>
  <c r="DV21" i="15"/>
  <c r="EH21" i="15"/>
  <c r="EL21" i="15"/>
  <c r="EX21" i="15"/>
  <c r="FB21" i="15"/>
  <c r="FN21" i="15"/>
  <c r="FR21" i="15"/>
  <c r="EJ26" i="15"/>
  <c r="EN26" i="15"/>
  <c r="FP26" i="15"/>
  <c r="CH26" i="15"/>
  <c r="DZ26" i="15"/>
  <c r="FJ26" i="15"/>
  <c r="FZ26" i="15"/>
  <c r="AU58" i="14"/>
  <c r="V56" i="15"/>
  <c r="AL56" i="15"/>
  <c r="DR56" i="15"/>
  <c r="ET56" i="15"/>
  <c r="AS64" i="15"/>
  <c r="EC64" i="15"/>
  <c r="AX76" i="15"/>
  <c r="CF81" i="15"/>
  <c r="EB81" i="15"/>
  <c r="FA88" i="15"/>
  <c r="FI88" i="15"/>
  <c r="FQ88" i="15"/>
  <c r="FY88" i="15"/>
  <c r="AE88" i="15"/>
  <c r="CE88" i="15"/>
  <c r="CM88" i="15"/>
  <c r="DW88" i="15"/>
  <c r="FC88" i="15"/>
  <c r="E94" i="15"/>
  <c r="I94" i="15"/>
  <c r="M94" i="15"/>
  <c r="Q94" i="15"/>
  <c r="U94" i="15"/>
  <c r="Y94" i="15"/>
  <c r="AC94" i="15"/>
  <c r="AG94" i="15"/>
  <c r="AK94" i="15"/>
  <c r="AO94" i="15"/>
  <c r="AS94" i="15"/>
  <c r="AW94" i="15"/>
  <c r="BA94" i="15"/>
  <c r="BE94" i="15"/>
  <c r="BI94" i="15"/>
  <c r="BM94" i="15"/>
  <c r="BQ94" i="15"/>
  <c r="BU94" i="15"/>
  <c r="BY94" i="15"/>
  <c r="CC94" i="15"/>
  <c r="CG94" i="15"/>
  <c r="CK94" i="15"/>
  <c r="CO94" i="15"/>
  <c r="CS94" i="15"/>
  <c r="CW94" i="15"/>
  <c r="DA94" i="15"/>
  <c r="DE94" i="15"/>
  <c r="DI94" i="15"/>
  <c r="DM94" i="15"/>
  <c r="DQ94" i="15"/>
  <c r="DU94" i="15"/>
  <c r="DY94" i="15"/>
  <c r="EC94" i="15"/>
  <c r="EG94" i="15"/>
  <c r="EK94" i="15"/>
  <c r="EO94" i="15"/>
  <c r="ES94" i="15"/>
  <c r="FA94" i="15"/>
  <c r="FE94" i="15"/>
  <c r="FI94" i="15"/>
  <c r="FM94" i="15"/>
  <c r="FQ94" i="15"/>
  <c r="FU94" i="15"/>
  <c r="FY94" i="15"/>
  <c r="CK99" i="15"/>
  <c r="CO99" i="15"/>
  <c r="CS99" i="15"/>
  <c r="CW99" i="15"/>
  <c r="DA99" i="15"/>
  <c r="DE99" i="15"/>
  <c r="DI99" i="15"/>
  <c r="DM99" i="15"/>
  <c r="DQ99" i="15"/>
  <c r="DU99" i="15"/>
  <c r="DY99" i="15"/>
  <c r="EC99" i="15"/>
  <c r="EG99" i="15"/>
  <c r="EK99" i="15"/>
  <c r="EO99" i="15"/>
  <c r="ES99" i="15"/>
  <c r="EW99" i="15"/>
  <c r="FA99" i="15"/>
  <c r="FE99" i="15"/>
  <c r="FI99" i="15"/>
  <c r="FM99" i="15"/>
  <c r="FQ99" i="15"/>
  <c r="FU99" i="15"/>
  <c r="FY99" i="15"/>
  <c r="GB113" i="15"/>
  <c r="GB112" i="15" s="1"/>
  <c r="AH32" i="16"/>
  <c r="AP42" i="14"/>
  <c r="AC21" i="15"/>
  <c r="AG21" i="15"/>
  <c r="AO21" i="15"/>
  <c r="AS21" i="15"/>
  <c r="AW21" i="15"/>
  <c r="BE21" i="15"/>
  <c r="BI21" i="15"/>
  <c r="BM21" i="15"/>
  <c r="BU21" i="15"/>
  <c r="BY21" i="15"/>
  <c r="CC21" i="15"/>
  <c r="CG21" i="15"/>
  <c r="CO21" i="15"/>
  <c r="CS21" i="15"/>
  <c r="CW21" i="15"/>
  <c r="DE21" i="15"/>
  <c r="DI21" i="15"/>
  <c r="DM21" i="15"/>
  <c r="DQ21" i="15"/>
  <c r="DU21" i="15"/>
  <c r="DY21" i="15"/>
  <c r="EC21" i="15"/>
  <c r="EK21" i="15"/>
  <c r="EO21" i="15"/>
  <c r="ES21" i="15"/>
  <c r="EW21" i="15"/>
  <c r="FA21" i="15"/>
  <c r="FE21" i="15"/>
  <c r="FM21" i="15"/>
  <c r="FQ21" i="15"/>
  <c r="FU21" i="15"/>
  <c r="FY21" i="15"/>
  <c r="FM56" i="15"/>
  <c r="BL99" i="15"/>
  <c r="BP99" i="15"/>
  <c r="BT99" i="15"/>
  <c r="BX99" i="15"/>
  <c r="CB99" i="15"/>
  <c r="CF99" i="15"/>
  <c r="CJ99" i="15"/>
  <c r="CN99" i="15"/>
  <c r="CR99" i="15"/>
  <c r="CV99" i="15"/>
  <c r="CZ99" i="15"/>
  <c r="DD99" i="15"/>
  <c r="DL99" i="15"/>
  <c r="DP99" i="15"/>
  <c r="DT99" i="15"/>
  <c r="DX99" i="15"/>
  <c r="EB99" i="15"/>
  <c r="EF99" i="15"/>
  <c r="EJ99" i="15"/>
  <c r="EN99" i="15"/>
  <c r="ER99" i="15"/>
  <c r="EV99" i="15"/>
  <c r="FH99" i="15"/>
  <c r="FL99" i="15"/>
  <c r="FP99" i="15"/>
  <c r="FX99" i="15"/>
  <c r="FN154" i="15"/>
  <c r="FN166" i="15" s="1"/>
  <c r="M13" i="16"/>
  <c r="Q13" i="16"/>
  <c r="U13" i="16"/>
  <c r="AC13" i="16"/>
  <c r="AG13" i="16"/>
  <c r="AS13" i="16"/>
  <c r="AP35" i="17"/>
  <c r="CL35" i="17"/>
  <c r="CX35" i="17"/>
  <c r="DV35" i="17"/>
  <c r="ED35" i="17"/>
  <c r="EX35" i="17"/>
  <c r="FN35" i="17"/>
  <c r="FV35" i="17"/>
  <c r="C50" i="17"/>
  <c r="AU77" i="16"/>
  <c r="I50" i="17"/>
  <c r="AG50" i="17"/>
  <c r="AO50" i="17"/>
  <c r="AW50" i="17"/>
  <c r="BM50" i="17"/>
  <c r="BU50" i="17"/>
  <c r="CC50" i="17"/>
  <c r="CS50" i="17"/>
  <c r="DA50" i="17"/>
  <c r="DI50" i="17"/>
  <c r="DY50" i="17"/>
  <c r="EG50" i="17"/>
  <c r="EO50" i="17"/>
  <c r="FE50" i="17"/>
  <c r="FM50" i="17"/>
  <c r="FU50" i="17"/>
  <c r="AU79" i="16"/>
  <c r="AU81" i="16"/>
  <c r="AU84" i="16"/>
  <c r="AU86" i="16"/>
  <c r="AU74" i="16"/>
  <c r="FR12" i="17"/>
  <c r="FZ12" i="17"/>
  <c r="AE26" i="17"/>
  <c r="BK26" i="17"/>
  <c r="CA26" i="17"/>
  <c r="CI26" i="17"/>
  <c r="CY26" i="17"/>
  <c r="DW26" i="17"/>
  <c r="EM26" i="17"/>
  <c r="EU26" i="17"/>
  <c r="FK26" i="17"/>
  <c r="GA26" i="17"/>
  <c r="AU78" i="16"/>
  <c r="AU80" i="16"/>
  <c r="AU83" i="16"/>
  <c r="AU85" i="16"/>
  <c r="N64" i="17"/>
  <c r="AX64" i="17"/>
  <c r="FW12" i="17"/>
  <c r="X21" i="17"/>
  <c r="AN21" i="17"/>
  <c r="BD21" i="17"/>
  <c r="BL21" i="17"/>
  <c r="BT21" i="17"/>
  <c r="CB21" i="17"/>
  <c r="CJ21" i="17"/>
  <c r="CR21" i="17"/>
  <c r="CZ21" i="17"/>
  <c r="DH21" i="17"/>
  <c r="DP21" i="17"/>
  <c r="DX21" i="17"/>
  <c r="EF21" i="17"/>
  <c r="EN21" i="17"/>
  <c r="EV21" i="17"/>
  <c r="FD21" i="17"/>
  <c r="FL21" i="17"/>
  <c r="FT21" i="17"/>
  <c r="GB21" i="17"/>
  <c r="AU50" i="16"/>
  <c r="AA35" i="17"/>
  <c r="AQ35" i="17"/>
  <c r="BW35" i="17"/>
  <c r="CM35" i="17"/>
  <c r="DC35" i="17"/>
  <c r="DS35" i="17"/>
  <c r="EI35" i="17"/>
  <c r="EY35" i="17"/>
  <c r="FO35" i="17"/>
  <c r="CC35" i="17"/>
  <c r="FU35" i="17"/>
  <c r="AU73" i="16"/>
  <c r="AU75" i="16"/>
  <c r="F50" i="17"/>
  <c r="J50" i="17"/>
  <c r="N50" i="17"/>
  <c r="R50" i="17"/>
  <c r="V50" i="17"/>
  <c r="Z50" i="17"/>
  <c r="AD50" i="17"/>
  <c r="AH50" i="17"/>
  <c r="AL50" i="17"/>
  <c r="AP50" i="17"/>
  <c r="AT50" i="17"/>
  <c r="AX50" i="17"/>
  <c r="BB50" i="17"/>
  <c r="BF50" i="17"/>
  <c r="BJ50" i="17"/>
  <c r="BN50" i="17"/>
  <c r="BR50" i="17"/>
  <c r="BV50" i="17"/>
  <c r="BZ50" i="17"/>
  <c r="CD50" i="17"/>
  <c r="CH50" i="17"/>
  <c r="CL50" i="17"/>
  <c r="CP50" i="17"/>
  <c r="CT50" i="17"/>
  <c r="CX50" i="17"/>
  <c r="DB50" i="17"/>
  <c r="DF50" i="17"/>
  <c r="DJ50" i="17"/>
  <c r="DN50" i="17"/>
  <c r="DR50" i="17"/>
  <c r="DV50" i="17"/>
  <c r="DZ50" i="17"/>
  <c r="ED50" i="17"/>
  <c r="EH50" i="17"/>
  <c r="EL50" i="17"/>
  <c r="EP50" i="17"/>
  <c r="ET50" i="17"/>
  <c r="EX50" i="17"/>
  <c r="FB50" i="17"/>
  <c r="FF50" i="17"/>
  <c r="FJ50" i="17"/>
  <c r="FN50" i="17"/>
  <c r="FR50" i="17"/>
  <c r="FV50" i="17"/>
  <c r="FZ50" i="17"/>
  <c r="AF50" i="17"/>
  <c r="AV50" i="17"/>
  <c r="BL50" i="17"/>
  <c r="BT50" i="17"/>
  <c r="CB50" i="17"/>
  <c r="CR50" i="17"/>
  <c r="CZ50" i="17"/>
  <c r="DH50" i="17"/>
  <c r="DX50" i="17"/>
  <c r="EF50" i="17"/>
  <c r="EN50" i="17"/>
  <c r="FD50" i="17"/>
  <c r="FL50" i="17"/>
  <c r="FT50" i="17"/>
  <c r="AF56" i="17"/>
  <c r="BD56" i="17"/>
  <c r="CB56" i="17"/>
  <c r="DP56" i="17"/>
  <c r="AU88" i="16"/>
  <c r="F70" i="17"/>
  <c r="J70" i="17"/>
  <c r="N70" i="17"/>
  <c r="R70" i="17"/>
  <c r="V70" i="17"/>
  <c r="Z70" i="17"/>
  <c r="AD70" i="17"/>
  <c r="AH70" i="17"/>
  <c r="AL70" i="17"/>
  <c r="AP70" i="17"/>
  <c r="AT70" i="17"/>
  <c r="AX70" i="17"/>
  <c r="BB70" i="17"/>
  <c r="BF70" i="17"/>
  <c r="BJ70" i="17"/>
  <c r="BN70" i="17"/>
  <c r="BR70" i="17"/>
  <c r="BV70" i="17"/>
  <c r="BZ70" i="17"/>
  <c r="CD70" i="17"/>
  <c r="CH70" i="17"/>
  <c r="CL70" i="17"/>
  <c r="CP70" i="17"/>
  <c r="CT70" i="17"/>
  <c r="CX70" i="17"/>
  <c r="DB70" i="17"/>
  <c r="DF70" i="17"/>
  <c r="DJ70" i="17"/>
  <c r="DN70" i="17"/>
  <c r="DR70" i="17"/>
  <c r="DV70" i="17"/>
  <c r="DZ70" i="17"/>
  <c r="ED70" i="17"/>
  <c r="EH70" i="17"/>
  <c r="EL70" i="17"/>
  <c r="EP70" i="17"/>
  <c r="ET70" i="17"/>
  <c r="EX70" i="17"/>
  <c r="FB70" i="17"/>
  <c r="FF70" i="17"/>
  <c r="FJ70" i="17"/>
  <c r="FN70" i="17"/>
  <c r="FR70" i="17"/>
  <c r="FV70" i="17"/>
  <c r="FZ70" i="17"/>
  <c r="DX70" i="17"/>
  <c r="EB70" i="17"/>
  <c r="EN70" i="17"/>
  <c r="ER70" i="17"/>
  <c r="EZ70" i="17"/>
  <c r="FD70" i="17"/>
  <c r="FH70" i="17"/>
  <c r="FP70" i="17"/>
  <c r="FT70" i="17"/>
  <c r="FX70" i="17"/>
  <c r="CA76" i="17"/>
  <c r="F81" i="17"/>
  <c r="J81" i="17"/>
  <c r="N81" i="17"/>
  <c r="R81" i="17"/>
  <c r="V81" i="17"/>
  <c r="Z81" i="17"/>
  <c r="AD81" i="17"/>
  <c r="AH81" i="17"/>
  <c r="AL81" i="17"/>
  <c r="AP81" i="17"/>
  <c r="AT81" i="17"/>
  <c r="AX81" i="17"/>
  <c r="BB81" i="17"/>
  <c r="BF81" i="17"/>
  <c r="BJ81" i="17"/>
  <c r="BN81" i="17"/>
  <c r="BR81" i="17"/>
  <c r="BV81" i="17"/>
  <c r="BZ81" i="17"/>
  <c r="CD81" i="17"/>
  <c r="CH81" i="17"/>
  <c r="CL81" i="17"/>
  <c r="CP81" i="17"/>
  <c r="CT81" i="17"/>
  <c r="CX81" i="17"/>
  <c r="DB81" i="17"/>
  <c r="DF81" i="17"/>
  <c r="DJ81" i="17"/>
  <c r="DN81" i="17"/>
  <c r="DR81" i="17"/>
  <c r="DV81" i="17"/>
  <c r="DZ81" i="17"/>
  <c r="ED81" i="17"/>
  <c r="EL81" i="17"/>
  <c r="ET81" i="17"/>
  <c r="FB81" i="17"/>
  <c r="FJ81" i="17"/>
  <c r="FR81" i="17"/>
  <c r="FZ81" i="17"/>
  <c r="BW88" i="17"/>
  <c r="CI88" i="17"/>
  <c r="CU88" i="17"/>
  <c r="DC88" i="17"/>
  <c r="DG88" i="17"/>
  <c r="DO88" i="17"/>
  <c r="DS88" i="17"/>
  <c r="DW88" i="17"/>
  <c r="EA88" i="17"/>
  <c r="EE88" i="17"/>
  <c r="EI88" i="17"/>
  <c r="EM88" i="17"/>
  <c r="EQ88" i="17"/>
  <c r="EU88" i="17"/>
  <c r="EY88" i="17"/>
  <c r="FC88" i="17"/>
  <c r="FK88" i="17"/>
  <c r="FO88" i="17"/>
  <c r="FS88" i="17"/>
  <c r="FW88" i="17"/>
  <c r="GA88" i="17"/>
  <c r="I88" i="17"/>
  <c r="BE88" i="17"/>
  <c r="BM88" i="17"/>
  <c r="BQ88" i="17"/>
  <c r="CW88" i="17"/>
  <c r="DI88" i="17"/>
  <c r="DM88" i="17"/>
  <c r="DU88" i="17"/>
  <c r="ES88" i="17"/>
  <c r="FE88" i="17"/>
  <c r="FY88" i="17"/>
  <c r="J99" i="17"/>
  <c r="N99" i="17"/>
  <c r="R99" i="17"/>
  <c r="V99" i="17"/>
  <c r="Z99" i="17"/>
  <c r="AD99" i="17"/>
  <c r="AH99" i="17"/>
  <c r="AP99" i="17"/>
  <c r="AT99" i="17"/>
  <c r="AX99" i="17"/>
  <c r="BB99" i="17"/>
  <c r="BF99" i="17"/>
  <c r="BJ99" i="17"/>
  <c r="BN99" i="17"/>
  <c r="BV99" i="17"/>
  <c r="BZ99" i="17"/>
  <c r="CD99" i="17"/>
  <c r="CH99" i="17"/>
  <c r="CL99" i="17"/>
  <c r="CP99" i="17"/>
  <c r="CT99" i="17"/>
  <c r="CX99" i="17"/>
  <c r="DB99" i="17"/>
  <c r="DF99" i="17"/>
  <c r="DJ99" i="17"/>
  <c r="DN99" i="17"/>
  <c r="DR99" i="17"/>
  <c r="DV99" i="17"/>
  <c r="DZ99" i="17"/>
  <c r="ED99" i="17"/>
  <c r="EX99" i="17"/>
  <c r="FB99" i="17"/>
  <c r="FF99" i="17"/>
  <c r="FJ99" i="17"/>
  <c r="FN99" i="17"/>
  <c r="FV99" i="17"/>
  <c r="FZ99" i="17"/>
  <c r="FM113" i="17"/>
  <c r="FM112" i="17" s="1"/>
  <c r="EU121" i="17"/>
  <c r="EU120" i="17" s="1"/>
  <c r="FS121" i="17"/>
  <c r="FS120" i="17" s="1"/>
  <c r="ER137" i="17"/>
  <c r="ER136" i="17" s="1"/>
  <c r="EV137" i="17"/>
  <c r="EV136" i="17" s="1"/>
  <c r="EZ137" i="17"/>
  <c r="EZ136" i="17" s="1"/>
  <c r="FD137" i="17"/>
  <c r="FD136" i="17" s="1"/>
  <c r="FH137" i="17"/>
  <c r="FH136" i="17" s="1"/>
  <c r="FL137" i="17"/>
  <c r="FL136" i="17" s="1"/>
  <c r="FP137" i="17"/>
  <c r="FP136" i="17" s="1"/>
  <c r="FT137" i="17"/>
  <c r="FT136" i="17" s="1"/>
  <c r="FX137" i="17"/>
  <c r="FX136" i="17" s="1"/>
  <c r="GB137" i="17"/>
  <c r="GB136" i="17" s="1"/>
  <c r="EX137" i="17"/>
  <c r="EX136" i="17" s="1"/>
  <c r="FJ137" i="17"/>
  <c r="FJ136" i="17" s="1"/>
  <c r="FN137" i="17"/>
  <c r="FN136" i="17" s="1"/>
  <c r="FR137" i="17"/>
  <c r="FR136" i="17" s="1"/>
  <c r="FZ137" i="17"/>
  <c r="FZ136" i="17" s="1"/>
  <c r="FC154" i="17"/>
  <c r="FC166" i="17" s="1"/>
  <c r="FU154" i="17"/>
  <c r="FU166" i="17" s="1"/>
  <c r="FY113" i="17"/>
  <c r="FY112" i="17" s="1"/>
  <c r="FE154" i="17"/>
  <c r="FE153" i="17" s="1"/>
  <c r="FW154" i="17"/>
  <c r="FW166" i="17" s="1"/>
  <c r="FI113" i="17"/>
  <c r="FI112" i="17" s="1"/>
  <c r="FQ129" i="17"/>
  <c r="FQ128" i="17" s="1"/>
  <c r="FU129" i="17"/>
  <c r="FU128" i="17" s="1"/>
  <c r="FB146" i="17"/>
  <c r="FB145" i="17" s="1"/>
  <c r="FJ146" i="17"/>
  <c r="FJ145" i="17" s="1"/>
  <c r="FN146" i="17"/>
  <c r="FN145" i="17" s="1"/>
  <c r="FM154" i="17"/>
  <c r="GB154" i="17"/>
  <c r="GB166" i="17" s="1"/>
  <c r="AP32" i="14"/>
  <c r="Q32" i="14"/>
  <c r="AK32" i="14"/>
  <c r="D42" i="14"/>
  <c r="AB42" i="14"/>
  <c r="AU50" i="14"/>
  <c r="K42" i="14"/>
  <c r="AJ42" i="14"/>
  <c r="AU46" i="14"/>
  <c r="W13" i="7"/>
  <c r="R42" i="14"/>
  <c r="AU54" i="14"/>
  <c r="C15" i="15"/>
  <c r="AV41" i="14" s="1"/>
  <c r="AU42" i="14"/>
  <c r="AF42" i="14"/>
  <c r="T42" i="14"/>
  <c r="G42" i="14"/>
  <c r="AM42" i="14"/>
  <c r="AA42" i="14"/>
  <c r="L42" i="14"/>
  <c r="W21" i="15"/>
  <c r="AU48" i="14"/>
  <c r="Y21" i="15"/>
  <c r="FC12" i="15"/>
  <c r="X21" i="15"/>
  <c r="AF21" i="15"/>
  <c r="AN21" i="15"/>
  <c r="AV21" i="15"/>
  <c r="BD21" i="15"/>
  <c r="BL21" i="15"/>
  <c r="BT21" i="15"/>
  <c r="CB21" i="15"/>
  <c r="CF21" i="15"/>
  <c r="CR21" i="15"/>
  <c r="CV21" i="15"/>
  <c r="DH21" i="15"/>
  <c r="DL21" i="15"/>
  <c r="DX21" i="15"/>
  <c r="EB21" i="15"/>
  <c r="EN21" i="15"/>
  <c r="ER21" i="15"/>
  <c r="FD21" i="15"/>
  <c r="FH21" i="15"/>
  <c r="FT21" i="15"/>
  <c r="FX21" i="15"/>
  <c r="CJ56" i="15"/>
  <c r="CN56" i="15"/>
  <c r="DP56" i="15"/>
  <c r="EJ56" i="15"/>
  <c r="FH56" i="15"/>
  <c r="C76" i="15"/>
  <c r="AM76" i="15"/>
  <c r="BO76" i="15"/>
  <c r="BW76" i="15"/>
  <c r="DK76" i="15"/>
  <c r="EE81" i="15"/>
  <c r="GA81" i="15"/>
  <c r="AM94" i="15"/>
  <c r="BC94" i="15"/>
  <c r="BG94" i="15"/>
  <c r="BO94" i="15"/>
  <c r="BS94" i="15"/>
  <c r="CI94" i="15"/>
  <c r="CU94" i="15"/>
  <c r="DC94" i="15"/>
  <c r="DK94" i="15"/>
  <c r="DS94" i="15"/>
  <c r="EA94" i="15"/>
  <c r="EE94" i="15"/>
  <c r="EU94" i="15"/>
  <c r="EY94" i="15"/>
  <c r="FG94" i="15"/>
  <c r="FK94" i="15"/>
  <c r="FO94" i="15"/>
  <c r="GA94" i="15"/>
  <c r="AW70" i="15"/>
  <c r="AN35" i="15"/>
  <c r="AZ35" i="15"/>
  <c r="CF35" i="15"/>
  <c r="CR35" i="15"/>
  <c r="CZ35" i="15"/>
  <c r="DT35" i="15"/>
  <c r="EJ35" i="15"/>
  <c r="ER35" i="15"/>
  <c r="EV35" i="15"/>
  <c r="FD35" i="15"/>
  <c r="FP35" i="15"/>
  <c r="GB35" i="15"/>
  <c r="EL35" i="15"/>
  <c r="DF50" i="15"/>
  <c r="FZ50" i="15"/>
  <c r="CO64" i="15"/>
  <c r="DE64" i="15"/>
  <c r="EK64" i="15"/>
  <c r="FI64" i="15"/>
  <c r="FQ64" i="15"/>
  <c r="EN70" i="15"/>
  <c r="EV70" i="15"/>
  <c r="EZ70" i="15"/>
  <c r="FD70" i="15"/>
  <c r="FH70" i="15"/>
  <c r="FL70" i="15"/>
  <c r="FP70" i="15"/>
  <c r="FT70" i="15"/>
  <c r="FX70" i="15"/>
  <c r="GB70" i="15"/>
  <c r="FJ70" i="15"/>
  <c r="FN70" i="15"/>
  <c r="FZ70" i="15"/>
  <c r="AD81" i="15"/>
  <c r="U99" i="15"/>
  <c r="EQ121" i="15"/>
  <c r="EU121" i="15"/>
  <c r="EU120" i="15" s="1"/>
  <c r="FC121" i="15"/>
  <c r="FC120" i="15" s="1"/>
  <c r="FG121" i="15"/>
  <c r="FG120" i="15" s="1"/>
  <c r="FK121" i="15"/>
  <c r="FK120" i="15" s="1"/>
  <c r="FO121" i="15"/>
  <c r="FO120" i="15" s="1"/>
  <c r="FW121" i="15"/>
  <c r="FW120" i="15" s="1"/>
  <c r="GA121" i="15"/>
  <c r="GA120" i="15" s="1"/>
  <c r="F32" i="16"/>
  <c r="J32" i="16"/>
  <c r="N32" i="16"/>
  <c r="V32" i="16"/>
  <c r="Z32" i="16"/>
  <c r="AD32" i="16"/>
  <c r="AL32" i="16"/>
  <c r="AP32" i="16"/>
  <c r="AT32" i="16"/>
  <c r="C42" i="16"/>
  <c r="G42" i="16"/>
  <c r="K42" i="16"/>
  <c r="O42" i="16"/>
  <c r="S42" i="16"/>
  <c r="W42" i="16"/>
  <c r="AA42" i="16"/>
  <c r="AE42" i="16"/>
  <c r="AI42" i="16"/>
  <c r="AM42" i="16"/>
  <c r="AQ42" i="16"/>
  <c r="AU42" i="16"/>
  <c r="F12" i="17"/>
  <c r="J12" i="17"/>
  <c r="N12" i="17"/>
  <c r="R12" i="17"/>
  <c r="V12" i="17"/>
  <c r="Z12" i="17"/>
  <c r="AD12" i="17"/>
  <c r="AH12" i="17"/>
  <c r="AL12" i="17"/>
  <c r="AP12" i="17"/>
  <c r="AT12" i="17"/>
  <c r="AX12" i="17"/>
  <c r="BB12" i="17"/>
  <c r="BF12" i="17"/>
  <c r="BJ12" i="17"/>
  <c r="BN12" i="17"/>
  <c r="BR12" i="17"/>
  <c r="BV12" i="17"/>
  <c r="BZ12" i="17"/>
  <c r="CD12" i="17"/>
  <c r="CH12" i="17"/>
  <c r="CL12" i="17"/>
  <c r="CP12" i="17"/>
  <c r="CT12" i="17"/>
  <c r="CX12" i="17"/>
  <c r="DB12" i="17"/>
  <c r="DF12" i="17"/>
  <c r="DJ12" i="17"/>
  <c r="DN12" i="17"/>
  <c r="DR12" i="17"/>
  <c r="DV12" i="17"/>
  <c r="DZ12" i="17"/>
  <c r="ED12" i="17"/>
  <c r="EH12" i="17"/>
  <c r="EL12" i="17"/>
  <c r="EP12" i="17"/>
  <c r="ET12" i="17"/>
  <c r="EX12" i="17"/>
  <c r="FF12" i="17"/>
  <c r="FJ12" i="17"/>
  <c r="FN12" i="17"/>
  <c r="DF26" i="17"/>
  <c r="FR26" i="17"/>
  <c r="G88" i="15"/>
  <c r="W88" i="15"/>
  <c r="BC88" i="15"/>
  <c r="BK88" i="15"/>
  <c r="BO88" i="15"/>
  <c r="CA88" i="15"/>
  <c r="CU88" i="15"/>
  <c r="DC88" i="15"/>
  <c r="DG88" i="15"/>
  <c r="DS88" i="15"/>
  <c r="EM88" i="15"/>
  <c r="EQ88" i="15"/>
  <c r="EU88" i="15"/>
  <c r="EY88" i="15"/>
  <c r="FG88" i="15"/>
  <c r="FK88" i="15"/>
  <c r="FO88" i="15"/>
  <c r="FW88" i="15"/>
  <c r="GA88" i="15"/>
  <c r="DJ94" i="15"/>
  <c r="EV113" i="15"/>
  <c r="EV112" i="15" s="1"/>
  <c r="FD113" i="15"/>
  <c r="FD112" i="15" s="1"/>
  <c r="FL113" i="15"/>
  <c r="FL112" i="15" s="1"/>
  <c r="FT113" i="15"/>
  <c r="FT112" i="15" s="1"/>
  <c r="EQ137" i="15"/>
  <c r="EU137" i="15"/>
  <c r="EU136" i="15" s="1"/>
  <c r="FC137" i="15"/>
  <c r="FC136" i="15" s="1"/>
  <c r="FG137" i="15"/>
  <c r="FG136" i="15" s="1"/>
  <c r="FK137" i="15"/>
  <c r="FK136" i="15" s="1"/>
  <c r="FO137" i="15"/>
  <c r="FO136" i="15" s="1"/>
  <c r="FS137" i="15"/>
  <c r="FS136" i="15" s="1"/>
  <c r="FW137" i="15"/>
  <c r="FW136" i="15" s="1"/>
  <c r="GA137" i="15"/>
  <c r="GA136" i="15" s="1"/>
  <c r="ET154" i="15"/>
  <c r="ET166" i="15" s="1"/>
  <c r="D13" i="16"/>
  <c r="H13" i="16"/>
  <c r="L13" i="16"/>
  <c r="P13" i="16"/>
  <c r="T13" i="16"/>
  <c r="X13" i="16"/>
  <c r="AB13" i="16"/>
  <c r="AF13" i="16"/>
  <c r="AJ13" i="16"/>
  <c r="AN13" i="16"/>
  <c r="AR13" i="16"/>
  <c r="D42" i="16"/>
  <c r="H42" i="16"/>
  <c r="L42" i="16"/>
  <c r="P42" i="16"/>
  <c r="T42" i="16"/>
  <c r="X42" i="16"/>
  <c r="AB42" i="16"/>
  <c r="AF42" i="16"/>
  <c r="AJ42" i="16"/>
  <c r="AN42" i="16"/>
  <c r="AR42" i="16"/>
  <c r="I13" i="16"/>
  <c r="Y13" i="16"/>
  <c r="AO13" i="16"/>
  <c r="F42" i="16"/>
  <c r="J42" i="16"/>
  <c r="N42" i="16"/>
  <c r="R42" i="16"/>
  <c r="V42" i="16"/>
  <c r="Z42" i="16"/>
  <c r="AD42" i="16"/>
  <c r="AH42" i="16"/>
  <c r="AL42" i="16"/>
  <c r="AP42" i="16"/>
  <c r="AT42" i="16"/>
  <c r="C12" i="17"/>
  <c r="G12" i="17"/>
  <c r="K12" i="17"/>
  <c r="O12" i="17"/>
  <c r="S12" i="17"/>
  <c r="W12" i="17"/>
  <c r="AA12" i="17"/>
  <c r="AE12" i="17"/>
  <c r="AI12" i="17"/>
  <c r="AM12" i="17"/>
  <c r="AQ12" i="17"/>
  <c r="AU12" i="17"/>
  <c r="AY12" i="17"/>
  <c r="BC12" i="17"/>
  <c r="BG12" i="17"/>
  <c r="BK12" i="17"/>
  <c r="BO12" i="17"/>
  <c r="BS12" i="17"/>
  <c r="BW12" i="17"/>
  <c r="CE12" i="17"/>
  <c r="CI12" i="17"/>
  <c r="CM12" i="17"/>
  <c r="CQ12" i="17"/>
  <c r="CU12" i="17"/>
  <c r="CY12" i="17"/>
  <c r="DC12" i="17"/>
  <c r="DG12" i="17"/>
  <c r="DK12" i="17"/>
  <c r="DO12" i="17"/>
  <c r="DS12" i="17"/>
  <c r="DW12" i="17"/>
  <c r="EA12" i="17"/>
  <c r="EE12" i="17"/>
  <c r="EI12" i="17"/>
  <c r="EM12" i="17"/>
  <c r="EQ12" i="17"/>
  <c r="EU12" i="17"/>
  <c r="EY12" i="17"/>
  <c r="FC12" i="17"/>
  <c r="FG12" i="17"/>
  <c r="FK12" i="17"/>
  <c r="FO12" i="17"/>
  <c r="FS12" i="17"/>
  <c r="GA12" i="17"/>
  <c r="W26" i="17"/>
  <c r="BC26" i="17"/>
  <c r="AL35" i="17"/>
  <c r="BN35" i="17"/>
  <c r="EL35" i="17"/>
  <c r="FB35" i="17"/>
  <c r="FR35" i="17"/>
  <c r="U41" i="17"/>
  <c r="Y41" i="17"/>
  <c r="AC41" i="17"/>
  <c r="AG41" i="17"/>
  <c r="AK41" i="17"/>
  <c r="AO41" i="17"/>
  <c r="AS41" i="17"/>
  <c r="AW41" i="17"/>
  <c r="BA41" i="17"/>
  <c r="BE41" i="17"/>
  <c r="BI41" i="17"/>
  <c r="BM41" i="17"/>
  <c r="BQ41" i="17"/>
  <c r="BU41" i="17"/>
  <c r="BY41" i="17"/>
  <c r="CC41" i="17"/>
  <c r="CG41" i="17"/>
  <c r="CK41" i="17"/>
  <c r="CO41" i="17"/>
  <c r="CS41" i="17"/>
  <c r="CW41" i="17"/>
  <c r="DA41" i="17"/>
  <c r="DE41" i="17"/>
  <c r="DI41" i="17"/>
  <c r="DM41" i="17"/>
  <c r="DQ41" i="17"/>
  <c r="DU41" i="17"/>
  <c r="DY41" i="17"/>
  <c r="EC41" i="17"/>
  <c r="EG41" i="17"/>
  <c r="EK41" i="17"/>
  <c r="EO41" i="17"/>
  <c r="ES41" i="17"/>
  <c r="EW41" i="17"/>
  <c r="FA41" i="17"/>
  <c r="FE41" i="17"/>
  <c r="FI41" i="17"/>
  <c r="FM41" i="17"/>
  <c r="FQ41" i="17"/>
  <c r="FU41" i="17"/>
  <c r="FY41" i="17"/>
  <c r="S41" i="17"/>
  <c r="W41" i="17"/>
  <c r="AA41" i="17"/>
  <c r="AE41" i="17"/>
  <c r="AI41" i="17"/>
  <c r="AM41" i="17"/>
  <c r="AQ41" i="17"/>
  <c r="AU41" i="17"/>
  <c r="Y50" i="17"/>
  <c r="V26" i="17"/>
  <c r="Z26" i="17"/>
  <c r="AD26" i="17"/>
  <c r="AH26" i="17"/>
  <c r="AL26" i="17"/>
  <c r="AP26" i="17"/>
  <c r="AT26" i="17"/>
  <c r="AX26" i="17"/>
  <c r="BB26" i="17"/>
  <c r="BF26" i="17"/>
  <c r="BN26" i="17"/>
  <c r="BR26" i="17"/>
  <c r="BV26" i="17"/>
  <c r="CD26" i="17"/>
  <c r="CH26" i="17"/>
  <c r="CL26" i="17"/>
  <c r="CT26" i="17"/>
  <c r="CX26" i="17"/>
  <c r="DB26" i="17"/>
  <c r="DJ26" i="17"/>
  <c r="DN26" i="17"/>
  <c r="DR26" i="17"/>
  <c r="DZ26" i="17"/>
  <c r="ED26" i="17"/>
  <c r="EH26" i="17"/>
  <c r="EP26" i="17"/>
  <c r="ET26" i="17"/>
  <c r="EX26" i="17"/>
  <c r="FF26" i="17"/>
  <c r="FJ26" i="17"/>
  <c r="FN26" i="17"/>
  <c r="FV26" i="17"/>
  <c r="FZ26" i="17"/>
  <c r="AY41" i="17"/>
  <c r="BC41" i="17"/>
  <c r="BG41" i="17"/>
  <c r="BK41" i="17"/>
  <c r="BO41" i="17"/>
  <c r="BS41" i="17"/>
  <c r="BW41" i="17"/>
  <c r="CA41" i="17"/>
  <c r="CE41" i="17"/>
  <c r="CI41" i="17"/>
  <c r="CM41" i="17"/>
  <c r="CQ41" i="17"/>
  <c r="CU41" i="17"/>
  <c r="CY41" i="17"/>
  <c r="DC41" i="17"/>
  <c r="DG41" i="17"/>
  <c r="DK41" i="17"/>
  <c r="DO41" i="17"/>
  <c r="DS41" i="17"/>
  <c r="DW41" i="17"/>
  <c r="EA41" i="17"/>
  <c r="EE41" i="17"/>
  <c r="EI41" i="17"/>
  <c r="EM41" i="17"/>
  <c r="EQ41" i="17"/>
  <c r="EU41" i="17"/>
  <c r="EY41" i="17"/>
  <c r="FC41" i="17"/>
  <c r="FG41" i="17"/>
  <c r="FK41" i="17"/>
  <c r="FO41" i="17"/>
  <c r="FS41" i="17"/>
  <c r="FW41" i="17"/>
  <c r="GA41" i="17"/>
  <c r="H50" i="17"/>
  <c r="X50" i="17"/>
  <c r="AN50" i="17"/>
  <c r="H56" i="17"/>
  <c r="X56" i="17"/>
  <c r="AN56" i="17"/>
  <c r="R64" i="17"/>
  <c r="AH64" i="17"/>
  <c r="BZ64" i="17"/>
  <c r="CL64" i="17"/>
  <c r="DF64" i="17"/>
  <c r="DR64" i="17"/>
  <c r="DZ64" i="17"/>
  <c r="EL64" i="17"/>
  <c r="EX64" i="17"/>
  <c r="FN64" i="17"/>
  <c r="FR64" i="17"/>
  <c r="O76" i="17"/>
  <c r="AE76" i="17"/>
  <c r="AU76" i="17"/>
  <c r="CQ76" i="17"/>
  <c r="DG76" i="17"/>
  <c r="FC76" i="17"/>
  <c r="EV70" i="17"/>
  <c r="F76" i="17"/>
  <c r="J76" i="17"/>
  <c r="N76" i="17"/>
  <c r="R76" i="17"/>
  <c r="V76" i="17"/>
  <c r="Z76" i="17"/>
  <c r="AD76" i="17"/>
  <c r="AH76" i="17"/>
  <c r="AL76" i="17"/>
  <c r="AP76" i="17"/>
  <c r="AT76" i="17"/>
  <c r="AX76" i="17"/>
  <c r="BB76" i="17"/>
  <c r="BF76" i="17"/>
  <c r="BJ76" i="17"/>
  <c r="BN76" i="17"/>
  <c r="BR76" i="17"/>
  <c r="BV76" i="17"/>
  <c r="BZ76" i="17"/>
  <c r="CD76" i="17"/>
  <c r="CH76" i="17"/>
  <c r="CL76" i="17"/>
  <c r="CP76" i="17"/>
  <c r="CT76" i="17"/>
  <c r="CX76" i="17"/>
  <c r="DB76" i="17"/>
  <c r="DF76" i="17"/>
  <c r="DJ76" i="17"/>
  <c r="DN76" i="17"/>
  <c r="DR76" i="17"/>
  <c r="DV76" i="17"/>
  <c r="DZ76" i="17"/>
  <c r="ED76" i="17"/>
  <c r="EH76" i="17"/>
  <c r="EL76" i="17"/>
  <c r="EP76" i="17"/>
  <c r="ET76" i="17"/>
  <c r="EX76" i="17"/>
  <c r="FB76" i="17"/>
  <c r="FF76" i="17"/>
  <c r="FJ76" i="17"/>
  <c r="FN76" i="17"/>
  <c r="FR76" i="17"/>
  <c r="FV76" i="17"/>
  <c r="FZ76" i="17"/>
  <c r="ES146" i="17"/>
  <c r="ES145" i="17" s="1"/>
  <c r="FQ146" i="17"/>
  <c r="FQ145" i="17" s="1"/>
  <c r="FY146" i="17"/>
  <c r="FY145" i="17" s="1"/>
  <c r="E88" i="17"/>
  <c r="M88" i="17"/>
  <c r="Q88" i="17"/>
  <c r="U88" i="17"/>
  <c r="AC88" i="17"/>
  <c r="AG88" i="17"/>
  <c r="AK88" i="17"/>
  <c r="AO88" i="17"/>
  <c r="AS88" i="17"/>
  <c r="AW88" i="17"/>
  <c r="BA88" i="17"/>
  <c r="BI88" i="17"/>
  <c r="BU88" i="17"/>
  <c r="BY88" i="17"/>
  <c r="CC88" i="17"/>
  <c r="CG88" i="17"/>
  <c r="CK88" i="17"/>
  <c r="CO88" i="17"/>
  <c r="CS88" i="17"/>
  <c r="DA88" i="17"/>
  <c r="DE88" i="17"/>
  <c r="DQ88" i="17"/>
  <c r="DY88" i="17"/>
  <c r="EG88" i="17"/>
  <c r="EK88" i="17"/>
  <c r="EW88" i="17"/>
  <c r="FA88" i="17"/>
  <c r="FI88" i="17"/>
  <c r="FM88" i="17"/>
  <c r="FQ88" i="17"/>
  <c r="BK88" i="17"/>
  <c r="BS88" i="17"/>
  <c r="CA88" i="17"/>
  <c r="CM88" i="17"/>
  <c r="CQ88" i="17"/>
  <c r="FS113" i="17"/>
  <c r="FS112" i="17" s="1"/>
  <c r="FF121" i="17"/>
  <c r="FF120" i="17" s="1"/>
  <c r="ER129" i="17"/>
  <c r="ER128" i="17" s="1"/>
  <c r="ET137" i="17"/>
  <c r="ET136" i="17" s="1"/>
  <c r="FF137" i="17"/>
  <c r="FF136" i="17" s="1"/>
  <c r="FV137" i="17"/>
  <c r="FV136" i="17" s="1"/>
  <c r="ET146" i="17"/>
  <c r="ET145" i="17" s="1"/>
  <c r="EX146" i="17"/>
  <c r="EX145" i="17" s="1"/>
  <c r="FF146" i="17"/>
  <c r="FF145" i="17" s="1"/>
  <c r="FR146" i="17"/>
  <c r="FR145" i="17" s="1"/>
  <c r="FZ146" i="17"/>
  <c r="FZ145" i="17" s="1"/>
  <c r="D94" i="17"/>
  <c r="P94" i="17"/>
  <c r="AF94" i="17"/>
  <c r="AJ94" i="17"/>
  <c r="AV94" i="17"/>
  <c r="BL94" i="17"/>
  <c r="BP94" i="17"/>
  <c r="CB94" i="17"/>
  <c r="CV94" i="17"/>
  <c r="DH94" i="17"/>
  <c r="EJ94" i="17"/>
  <c r="ER94" i="17"/>
  <c r="EZ94" i="17"/>
  <c r="FH94" i="17"/>
  <c r="FP94" i="17"/>
  <c r="FX94" i="17"/>
  <c r="G99" i="17"/>
  <c r="W99" i="17"/>
  <c r="AM99" i="17"/>
  <c r="BC99" i="17"/>
  <c r="BS99" i="17"/>
  <c r="CE99" i="17"/>
  <c r="CY99" i="17"/>
  <c r="EY99" i="17"/>
  <c r="FG99" i="17"/>
  <c r="FO99" i="17"/>
  <c r="FW99" i="17"/>
  <c r="FM121" i="17"/>
  <c r="FM120" i="17" s="1"/>
  <c r="EY121" i="17"/>
  <c r="EY120" i="17" s="1"/>
  <c r="T13" i="14"/>
  <c r="AU51" i="14"/>
  <c r="AU55" i="14"/>
  <c r="AU60" i="14"/>
  <c r="Y35" i="15"/>
  <c r="AU65" i="14"/>
  <c r="F42" i="14"/>
  <c r="O42" i="14"/>
  <c r="Z42" i="14"/>
  <c r="AH42" i="14"/>
  <c r="AQ42" i="14"/>
  <c r="AU53" i="14"/>
  <c r="AU56" i="14"/>
  <c r="AU59" i="14"/>
  <c r="DG12" i="15"/>
  <c r="DS12" i="15"/>
  <c r="FK12" i="15"/>
  <c r="CK21" i="15"/>
  <c r="AG32" i="14"/>
  <c r="AU44" i="14"/>
  <c r="AY26" i="15"/>
  <c r="DK26" i="15"/>
  <c r="BZ35" i="15"/>
  <c r="CF56" i="15"/>
  <c r="CV56" i="15"/>
  <c r="DH56" i="15"/>
  <c r="DL56" i="15"/>
  <c r="DT56" i="15"/>
  <c r="EF56" i="15"/>
  <c r="EN56" i="15"/>
  <c r="ER56" i="15"/>
  <c r="EZ56" i="15"/>
  <c r="FL56" i="15"/>
  <c r="FP56" i="15"/>
  <c r="FX56" i="15"/>
  <c r="GB56" i="15"/>
  <c r="F56" i="15"/>
  <c r="BB56" i="15"/>
  <c r="BR56" i="15"/>
  <c r="CH56" i="15"/>
  <c r="CX56" i="15"/>
  <c r="ED56" i="15"/>
  <c r="EX56" i="15"/>
  <c r="D64" i="15"/>
  <c r="H64" i="15"/>
  <c r="L64" i="15"/>
  <c r="P64" i="15"/>
  <c r="T64" i="15"/>
  <c r="X64" i="15"/>
  <c r="AB64" i="15"/>
  <c r="AF64" i="15"/>
  <c r="AJ64" i="15"/>
  <c r="AN64" i="15"/>
  <c r="AR64" i="15"/>
  <c r="AV64" i="15"/>
  <c r="AZ64" i="15"/>
  <c r="BD64" i="15"/>
  <c r="BH64" i="15"/>
  <c r="BL64" i="15"/>
  <c r="BP64" i="15"/>
  <c r="BT64" i="15"/>
  <c r="BX64" i="15"/>
  <c r="CB64" i="15"/>
  <c r="CF64" i="15"/>
  <c r="CJ64" i="15"/>
  <c r="CN64" i="15"/>
  <c r="CR64" i="15"/>
  <c r="CV64" i="15"/>
  <c r="CZ64" i="15"/>
  <c r="DD64" i="15"/>
  <c r="DH64" i="15"/>
  <c r="DL64" i="15"/>
  <c r="DP64" i="15"/>
  <c r="DT64" i="15"/>
  <c r="DX64" i="15"/>
  <c r="EB64" i="15"/>
  <c r="EF64" i="15"/>
  <c r="EJ64" i="15"/>
  <c r="EN64" i="15"/>
  <c r="ER64" i="15"/>
  <c r="EV64" i="15"/>
  <c r="EZ64" i="15"/>
  <c r="FD64" i="15"/>
  <c r="FH64" i="15"/>
  <c r="FL64" i="15"/>
  <c r="FP64" i="15"/>
  <c r="FT64" i="15"/>
  <c r="FX64" i="15"/>
  <c r="GB64" i="15"/>
  <c r="Q70" i="15"/>
  <c r="BE70" i="15"/>
  <c r="CK70" i="15"/>
  <c r="DY70" i="15"/>
  <c r="FR81" i="15"/>
  <c r="E88" i="15"/>
  <c r="I88" i="15"/>
  <c r="M88" i="15"/>
  <c r="Q88" i="15"/>
  <c r="U88" i="15"/>
  <c r="Y88" i="15"/>
  <c r="AC88" i="15"/>
  <c r="AG88" i="15"/>
  <c r="AK88" i="15"/>
  <c r="AO88" i="15"/>
  <c r="AS88" i="15"/>
  <c r="AW88" i="15"/>
  <c r="BA88" i="15"/>
  <c r="BE88" i="15"/>
  <c r="BI88" i="15"/>
  <c r="BM88" i="15"/>
  <c r="BQ88" i="15"/>
  <c r="BU88" i="15"/>
  <c r="BY88" i="15"/>
  <c r="CC88" i="15"/>
  <c r="CG88" i="15"/>
  <c r="CK88" i="15"/>
  <c r="CO88" i="15"/>
  <c r="CS88" i="15"/>
  <c r="CW88" i="15"/>
  <c r="DA88" i="15"/>
  <c r="DE88" i="15"/>
  <c r="DI88" i="15"/>
  <c r="DM88" i="15"/>
  <c r="DQ88" i="15"/>
  <c r="DU88" i="15"/>
  <c r="DY88" i="15"/>
  <c r="EC88" i="15"/>
  <c r="EG88" i="15"/>
  <c r="EK88" i="15"/>
  <c r="EO88" i="15"/>
  <c r="ES88" i="15"/>
  <c r="EW88" i="15"/>
  <c r="FE88" i="15"/>
  <c r="FM88" i="15"/>
  <c r="FU88" i="15"/>
  <c r="O88" i="15"/>
  <c r="AU88" i="15"/>
  <c r="BW88" i="15"/>
  <c r="CQ88" i="15"/>
  <c r="DK88" i="15"/>
  <c r="EI88" i="15"/>
  <c r="AX94" i="15"/>
  <c r="FE161" i="15"/>
  <c r="FE113" i="15"/>
  <c r="FE112" i="15" s="1"/>
  <c r="EQ129" i="15"/>
  <c r="EU129" i="15"/>
  <c r="EU128" i="15" s="1"/>
  <c r="EY129" i="15"/>
  <c r="EY128" i="15" s="1"/>
  <c r="FC129" i="15"/>
  <c r="FC128" i="15" s="1"/>
  <c r="FG129" i="15"/>
  <c r="FG128" i="15" s="1"/>
  <c r="Z26" i="15"/>
  <c r="AD26" i="15"/>
  <c r="AH26" i="15"/>
  <c r="AL26" i="15"/>
  <c r="AP26" i="15"/>
  <c r="AT26" i="15"/>
  <c r="AX26" i="15"/>
  <c r="BB26" i="15"/>
  <c r="BF26" i="15"/>
  <c r="BJ26" i="15"/>
  <c r="BN26" i="15"/>
  <c r="BR26" i="15"/>
  <c r="BZ26" i="15"/>
  <c r="CP26" i="15"/>
  <c r="CX26" i="15"/>
  <c r="DF26" i="15"/>
  <c r="DN26" i="15"/>
  <c r="ED26" i="15"/>
  <c r="EP26" i="15"/>
  <c r="ET26" i="15"/>
  <c r="FF26" i="15"/>
  <c r="FV26" i="15"/>
  <c r="DT26" i="15"/>
  <c r="DX26" i="15"/>
  <c r="EZ26" i="15"/>
  <c r="FD26" i="15"/>
  <c r="FT26" i="15"/>
  <c r="AK41" i="15"/>
  <c r="AS41" i="15"/>
  <c r="BQ41" i="15"/>
  <c r="BY41" i="15"/>
  <c r="CW41" i="15"/>
  <c r="DE41" i="15"/>
  <c r="EC41" i="15"/>
  <c r="EK41" i="15"/>
  <c r="FI41" i="15"/>
  <c r="FQ41" i="15"/>
  <c r="F50" i="15"/>
  <c r="J50" i="15"/>
  <c r="N50" i="15"/>
  <c r="R50" i="15"/>
  <c r="V50" i="15"/>
  <c r="Z50" i="15"/>
  <c r="AD50" i="15"/>
  <c r="AH50" i="15"/>
  <c r="AL50" i="15"/>
  <c r="AP50" i="15"/>
  <c r="AT50" i="15"/>
  <c r="AX50" i="15"/>
  <c r="BB50" i="15"/>
  <c r="BF50" i="15"/>
  <c r="BJ50" i="15"/>
  <c r="BN50" i="15"/>
  <c r="BR50" i="15"/>
  <c r="BV50" i="15"/>
  <c r="BZ50" i="15"/>
  <c r="CD50" i="15"/>
  <c r="CH50" i="15"/>
  <c r="CL50" i="15"/>
  <c r="CP50" i="15"/>
  <c r="CT50" i="15"/>
  <c r="CX50" i="15"/>
  <c r="DB50" i="15"/>
  <c r="DJ50" i="15"/>
  <c r="DN50" i="15"/>
  <c r="DR50" i="15"/>
  <c r="DV50" i="15"/>
  <c r="DZ50" i="15"/>
  <c r="ED50" i="15"/>
  <c r="EH50" i="15"/>
  <c r="EL50" i="15"/>
  <c r="EP50" i="15"/>
  <c r="ET50" i="15"/>
  <c r="EX50" i="15"/>
  <c r="FB50" i="15"/>
  <c r="FF50" i="15"/>
  <c r="FJ50" i="15"/>
  <c r="FN50" i="15"/>
  <c r="FR50" i="15"/>
  <c r="FV50" i="15"/>
  <c r="BI64" i="15"/>
  <c r="BY64" i="15"/>
  <c r="DM64" i="15"/>
  <c r="DU64" i="15"/>
  <c r="ES64" i="15"/>
  <c r="FA64" i="15"/>
  <c r="FY64" i="15"/>
  <c r="FZ76" i="15"/>
  <c r="DO81" i="15"/>
  <c r="FK81" i="15"/>
  <c r="E81" i="15"/>
  <c r="AK81" i="15"/>
  <c r="BA81" i="15"/>
  <c r="CC81" i="15"/>
  <c r="DR88" i="15"/>
  <c r="EH88" i="15"/>
  <c r="EX88" i="15"/>
  <c r="FB88" i="15"/>
  <c r="FJ88" i="15"/>
  <c r="FN88" i="15"/>
  <c r="FR88" i="15"/>
  <c r="E99" i="15"/>
  <c r="I99" i="15"/>
  <c r="M99" i="15"/>
  <c r="Q99" i="15"/>
  <c r="Y99" i="15"/>
  <c r="AC99" i="15"/>
  <c r="AG99" i="15"/>
  <c r="AK99" i="15"/>
  <c r="AO99" i="15"/>
  <c r="AS99" i="15"/>
  <c r="AW99" i="15"/>
  <c r="BA99" i="15"/>
  <c r="BE99" i="15"/>
  <c r="BI99" i="15"/>
  <c r="BM99" i="15"/>
  <c r="BQ99" i="15"/>
  <c r="BU99" i="15"/>
  <c r="BY99" i="15"/>
  <c r="CC99" i="15"/>
  <c r="CG99" i="15"/>
  <c r="AQ99" i="15"/>
  <c r="CY99" i="15"/>
  <c r="FB146" i="15"/>
  <c r="FB145" i="15" s="1"/>
  <c r="FN146" i="15"/>
  <c r="FN145" i="15" s="1"/>
  <c r="FZ146" i="15"/>
  <c r="FZ145" i="15" s="1"/>
  <c r="EX154" i="15"/>
  <c r="EX166" i="15" s="1"/>
  <c r="FP154" i="15"/>
  <c r="FP166" i="15" s="1"/>
  <c r="GB154" i="15"/>
  <c r="C13" i="16"/>
  <c r="G13" i="16"/>
  <c r="K13" i="16"/>
  <c r="O13" i="16"/>
  <c r="S13" i="16"/>
  <c r="W13" i="16"/>
  <c r="AA13" i="16"/>
  <c r="AE13" i="16"/>
  <c r="AI13" i="16"/>
  <c r="AM13" i="16"/>
  <c r="AQ13" i="16"/>
  <c r="AU13" i="16"/>
  <c r="F13" i="16"/>
  <c r="J13" i="16"/>
  <c r="N13" i="16"/>
  <c r="R13" i="16"/>
  <c r="V13" i="16"/>
  <c r="Z13" i="16"/>
  <c r="AD13" i="16"/>
  <c r="AH13" i="16"/>
  <c r="AL13" i="16"/>
  <c r="AP13" i="16"/>
  <c r="AT13" i="16"/>
  <c r="D32" i="16"/>
  <c r="H32" i="16"/>
  <c r="L32" i="16"/>
  <c r="P32" i="16"/>
  <c r="T32" i="16"/>
  <c r="X32" i="16"/>
  <c r="AB32" i="16"/>
  <c r="AF32" i="16"/>
  <c r="AJ32" i="16"/>
  <c r="AN32" i="16"/>
  <c r="AR32" i="16"/>
  <c r="C32" i="16"/>
  <c r="G32" i="16"/>
  <c r="K32" i="16"/>
  <c r="O32" i="16"/>
  <c r="S32" i="16"/>
  <c r="W32" i="16"/>
  <c r="AA32" i="16"/>
  <c r="AE32" i="16"/>
  <c r="AI32" i="16"/>
  <c r="AM32" i="16"/>
  <c r="AQ32" i="16"/>
  <c r="AU32" i="16"/>
  <c r="FK129" i="15"/>
  <c r="FK128" i="15" s="1"/>
  <c r="FO129" i="15"/>
  <c r="FO128" i="15" s="1"/>
  <c r="FS129" i="15"/>
  <c r="FS128" i="15" s="1"/>
  <c r="FW129" i="15"/>
  <c r="FW128" i="15" s="1"/>
  <c r="GA129" i="15"/>
  <c r="GA128" i="15" s="1"/>
  <c r="FA129" i="15"/>
  <c r="FA128" i="15" s="1"/>
  <c r="FM129" i="15"/>
  <c r="FM128" i="15" s="1"/>
  <c r="FQ129" i="15"/>
  <c r="FQ128" i="15" s="1"/>
  <c r="FM146" i="15"/>
  <c r="FM145" i="15" s="1"/>
  <c r="E32" i="16"/>
  <c r="I32" i="16"/>
  <c r="M32" i="16"/>
  <c r="Q32" i="16"/>
  <c r="U32" i="16"/>
  <c r="Y32" i="16"/>
  <c r="AC32" i="16"/>
  <c r="AG32" i="16"/>
  <c r="AK32" i="16"/>
  <c r="AO32" i="16"/>
  <c r="AS32" i="16"/>
  <c r="U35" i="17"/>
  <c r="Y35" i="17"/>
  <c r="AC35" i="17"/>
  <c r="AG35" i="17"/>
  <c r="AK35" i="17"/>
  <c r="AO35" i="17"/>
  <c r="AS35" i="17"/>
  <c r="AW35" i="17"/>
  <c r="BA35" i="17"/>
  <c r="BE35" i="17"/>
  <c r="BI35" i="17"/>
  <c r="BM35" i="17"/>
  <c r="BQ35" i="17"/>
  <c r="BU35" i="17"/>
  <c r="BY35" i="17"/>
  <c r="CG35" i="17"/>
  <c r="CK35" i="17"/>
  <c r="CO35" i="17"/>
  <c r="CS35" i="17"/>
  <c r="CW35" i="17"/>
  <c r="DA35" i="17"/>
  <c r="DE35" i="17"/>
  <c r="DI35" i="17"/>
  <c r="DM35" i="17"/>
  <c r="DQ35" i="17"/>
  <c r="DU35" i="17"/>
  <c r="DY35" i="17"/>
  <c r="EC35" i="17"/>
  <c r="EG35" i="17"/>
  <c r="EK35" i="17"/>
  <c r="EO35" i="17"/>
  <c r="ES35" i="17"/>
  <c r="EW35" i="17"/>
  <c r="FA35" i="17"/>
  <c r="FE35" i="17"/>
  <c r="FI35" i="17"/>
  <c r="FM35" i="17"/>
  <c r="FQ35" i="17"/>
  <c r="FY35" i="17"/>
  <c r="S35" i="17"/>
  <c r="S26" i="17"/>
  <c r="AA26" i="17"/>
  <c r="AI26" i="17"/>
  <c r="AQ26" i="17"/>
  <c r="AY26" i="17"/>
  <c r="BG26" i="17"/>
  <c r="BO26" i="17"/>
  <c r="BW26" i="17"/>
  <c r="CE26" i="17"/>
  <c r="CM26" i="17"/>
  <c r="CU26" i="17"/>
  <c r="DC26" i="17"/>
  <c r="DK26" i="17"/>
  <c r="DS26" i="17"/>
  <c r="EA26" i="17"/>
  <c r="EI26" i="17"/>
  <c r="EQ26" i="17"/>
  <c r="EY26" i="17"/>
  <c r="FG26" i="17"/>
  <c r="FO26" i="17"/>
  <c r="T35" i="17"/>
  <c r="X35" i="17"/>
  <c r="AB35" i="17"/>
  <c r="AF35" i="17"/>
  <c r="AJ35" i="17"/>
  <c r="AN35" i="17"/>
  <c r="AR35" i="17"/>
  <c r="AV35" i="17"/>
  <c r="AZ35" i="17"/>
  <c r="BD35" i="17"/>
  <c r="BH35" i="17"/>
  <c r="BL35" i="17"/>
  <c r="BP35" i="17"/>
  <c r="BT35" i="17"/>
  <c r="BX35" i="17"/>
  <c r="CB35" i="17"/>
  <c r="CF35" i="17"/>
  <c r="CJ35" i="17"/>
  <c r="CN35" i="17"/>
  <c r="CR35" i="17"/>
  <c r="CV35" i="17"/>
  <c r="CZ35" i="17"/>
  <c r="DD35" i="17"/>
  <c r="DH35" i="17"/>
  <c r="DL35" i="17"/>
  <c r="DP35" i="17"/>
  <c r="DT35" i="17"/>
  <c r="DX35" i="17"/>
  <c r="EB35" i="17"/>
  <c r="EF35" i="17"/>
  <c r="EJ35" i="17"/>
  <c r="EN35" i="17"/>
  <c r="ER35" i="17"/>
  <c r="EV35" i="17"/>
  <c r="EZ35" i="17"/>
  <c r="FD35" i="17"/>
  <c r="FH35" i="17"/>
  <c r="FL35" i="17"/>
  <c r="FP35" i="17"/>
  <c r="FT35" i="17"/>
  <c r="FX35" i="17"/>
  <c r="GB35" i="17"/>
  <c r="V35" i="17"/>
  <c r="AD35" i="17"/>
  <c r="AH35" i="17"/>
  <c r="AT35" i="17"/>
  <c r="BF35" i="17"/>
  <c r="BJ35" i="17"/>
  <c r="BR35" i="17"/>
  <c r="BV35" i="17"/>
  <c r="BZ35" i="17"/>
  <c r="CD35" i="17"/>
  <c r="CH35" i="17"/>
  <c r="CP35" i="17"/>
  <c r="CT35" i="17"/>
  <c r="DF35" i="17"/>
  <c r="DN35" i="17"/>
  <c r="DR35" i="17"/>
  <c r="DZ35" i="17"/>
  <c r="ET35" i="17"/>
  <c r="FZ35" i="17"/>
  <c r="W35" i="17"/>
  <c r="AE35" i="17"/>
  <c r="AI35" i="17"/>
  <c r="AM35" i="17"/>
  <c r="AU35" i="17"/>
  <c r="AY35" i="17"/>
  <c r="BC35" i="17"/>
  <c r="BG35" i="17"/>
  <c r="BK35" i="17"/>
  <c r="BO35" i="17"/>
  <c r="BS35" i="17"/>
  <c r="CA35" i="17"/>
  <c r="CE35" i="17"/>
  <c r="CI35" i="17"/>
  <c r="CQ35" i="17"/>
  <c r="CU35" i="17"/>
  <c r="CY35" i="17"/>
  <c r="DG35" i="17"/>
  <c r="DK35" i="17"/>
  <c r="DO35" i="17"/>
  <c r="DW35" i="17"/>
  <c r="EA35" i="17"/>
  <c r="EE35" i="17"/>
  <c r="EM35" i="17"/>
  <c r="EQ35" i="17"/>
  <c r="EU35" i="17"/>
  <c r="FC35" i="17"/>
  <c r="FG35" i="17"/>
  <c r="FK35" i="17"/>
  <c r="FS35" i="17"/>
  <c r="FW35" i="17"/>
  <c r="GA35" i="17"/>
  <c r="D50" i="17"/>
  <c r="L50" i="17"/>
  <c r="T50" i="17"/>
  <c r="AB50" i="17"/>
  <c r="AJ50" i="17"/>
  <c r="AR50" i="17"/>
  <c r="AZ50" i="17"/>
  <c r="BH50" i="17"/>
  <c r="BP50" i="17"/>
  <c r="BX50" i="17"/>
  <c r="CF50" i="17"/>
  <c r="CN50" i="17"/>
  <c r="CV50" i="17"/>
  <c r="DD50" i="17"/>
  <c r="DL50" i="17"/>
  <c r="DT50" i="17"/>
  <c r="EB50" i="17"/>
  <c r="EJ50" i="17"/>
  <c r="ER50" i="17"/>
  <c r="EZ50" i="17"/>
  <c r="FH50" i="17"/>
  <c r="FP50" i="17"/>
  <c r="FX50" i="17"/>
  <c r="D56" i="17"/>
  <c r="L56" i="17"/>
  <c r="T56" i="17"/>
  <c r="AB56" i="17"/>
  <c r="AJ56" i="17"/>
  <c r="AR56" i="17"/>
  <c r="AZ56" i="17"/>
  <c r="BH56" i="17"/>
  <c r="BP56" i="17"/>
  <c r="BX56" i="17"/>
  <c r="CF56" i="17"/>
  <c r="CN56" i="17"/>
  <c r="CV56" i="17"/>
  <c r="DD56" i="17"/>
  <c r="DL56" i="17"/>
  <c r="DT56" i="17"/>
  <c r="EB56" i="17"/>
  <c r="EJ56" i="17"/>
  <c r="ER56" i="17"/>
  <c r="EZ56" i="17"/>
  <c r="FH56" i="17"/>
  <c r="FP56" i="17"/>
  <c r="FX56" i="17"/>
  <c r="E50" i="17"/>
  <c r="M50" i="17"/>
  <c r="U50" i="17"/>
  <c r="AC50" i="17"/>
  <c r="AK50" i="17"/>
  <c r="AS50" i="17"/>
  <c r="BA50" i="17"/>
  <c r="BI50" i="17"/>
  <c r="BQ50" i="17"/>
  <c r="BY50" i="17"/>
  <c r="CG50" i="17"/>
  <c r="CO50" i="17"/>
  <c r="CW50" i="17"/>
  <c r="DE50" i="17"/>
  <c r="DM50" i="17"/>
  <c r="DU50" i="17"/>
  <c r="EC50" i="17"/>
  <c r="EK50" i="17"/>
  <c r="ES50" i="17"/>
  <c r="FA50" i="17"/>
  <c r="FI50" i="17"/>
  <c r="FQ50" i="17"/>
  <c r="FY50" i="17"/>
  <c r="T94" i="17"/>
  <c r="AZ94" i="17"/>
  <c r="D76" i="17"/>
  <c r="L76" i="17"/>
  <c r="P76" i="17"/>
  <c r="T76" i="17"/>
  <c r="AB76" i="17"/>
  <c r="AF76" i="17"/>
  <c r="AJ76" i="17"/>
  <c r="AR76" i="17"/>
  <c r="AV76" i="17"/>
  <c r="AZ76" i="17"/>
  <c r="BH76" i="17"/>
  <c r="BL76" i="17"/>
  <c r="BX76" i="17"/>
  <c r="CB76" i="17"/>
  <c r="CN76" i="17"/>
  <c r="CR76" i="17"/>
  <c r="DD76" i="17"/>
  <c r="DH76" i="17"/>
  <c r="DT76" i="17"/>
  <c r="DX76" i="17"/>
  <c r="EJ76" i="17"/>
  <c r="EN76" i="17"/>
  <c r="EZ76" i="17"/>
  <c r="FD76" i="17"/>
  <c r="FT76" i="17"/>
  <c r="DT70" i="17"/>
  <c r="EJ70" i="17"/>
  <c r="BK76" i="17"/>
  <c r="DW76" i="17"/>
  <c r="FS76" i="17"/>
  <c r="F88" i="17"/>
  <c r="J88" i="17"/>
  <c r="N88" i="17"/>
  <c r="R88" i="17"/>
  <c r="V88" i="17"/>
  <c r="Z88" i="17"/>
  <c r="AD88" i="17"/>
  <c r="AH88" i="17"/>
  <c r="AL88" i="17"/>
  <c r="AP88" i="17"/>
  <c r="AT88" i="17"/>
  <c r="AX88" i="17"/>
  <c r="BB88" i="17"/>
  <c r="BF88" i="17"/>
  <c r="BJ88" i="17"/>
  <c r="BN88" i="17"/>
  <c r="BR88" i="17"/>
  <c r="BV88" i="17"/>
  <c r="BZ88" i="17"/>
  <c r="CD88" i="17"/>
  <c r="CH88" i="17"/>
  <c r="CL88" i="17"/>
  <c r="CP88" i="17"/>
  <c r="CT88" i="17"/>
  <c r="CX88" i="17"/>
  <c r="DB88" i="17"/>
  <c r="DF88" i="17"/>
  <c r="DJ88" i="17"/>
  <c r="DN88" i="17"/>
  <c r="DR88" i="17"/>
  <c r="DV88" i="17"/>
  <c r="DZ88" i="17"/>
  <c r="ED88" i="17"/>
  <c r="EH88" i="17"/>
  <c r="EL88" i="17"/>
  <c r="EP88" i="17"/>
  <c r="ET88" i="17"/>
  <c r="EX88" i="17"/>
  <c r="FB88" i="17"/>
  <c r="FF88" i="17"/>
  <c r="FJ88" i="17"/>
  <c r="FN88" i="17"/>
  <c r="FR88" i="17"/>
  <c r="FV88" i="17"/>
  <c r="FZ88" i="17"/>
  <c r="H94" i="17"/>
  <c r="L94" i="17"/>
  <c r="X94" i="17"/>
  <c r="AB94" i="17"/>
  <c r="AN94" i="17"/>
  <c r="AR94" i="17"/>
  <c r="BD94" i="17"/>
  <c r="BH94" i="17"/>
  <c r="BT94" i="17"/>
  <c r="BX94" i="17"/>
  <c r="CJ94" i="17"/>
  <c r="CN94" i="17"/>
  <c r="CZ94" i="17"/>
  <c r="DD94" i="17"/>
  <c r="DP94" i="17"/>
  <c r="DX94" i="17"/>
  <c r="EF94" i="17"/>
  <c r="EN94" i="17"/>
  <c r="EV94" i="17"/>
  <c r="FD94" i="17"/>
  <c r="FL94" i="17"/>
  <c r="FT94" i="17"/>
  <c r="C99" i="17"/>
  <c r="K99" i="17"/>
  <c r="S99" i="17"/>
  <c r="AA99" i="17"/>
  <c r="AI99" i="17"/>
  <c r="AQ99" i="17"/>
  <c r="AY99" i="17"/>
  <c r="BG99" i="17"/>
  <c r="BO99" i="17"/>
  <c r="FA113" i="17"/>
  <c r="FA112" i="17" s="1"/>
  <c r="DQ94" i="17"/>
  <c r="EG94" i="17"/>
  <c r="EW94" i="17"/>
  <c r="FM94" i="17"/>
  <c r="D99" i="17"/>
  <c r="H99" i="17"/>
  <c r="L99" i="17"/>
  <c r="P99" i="17"/>
  <c r="T99" i="17"/>
  <c r="X99" i="17"/>
  <c r="AB99" i="17"/>
  <c r="AF99"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EF99" i="17"/>
  <c r="EJ99" i="17"/>
  <c r="EN99" i="17"/>
  <c r="ER99" i="17"/>
  <c r="EV99" i="17"/>
  <c r="EZ99" i="17"/>
  <c r="FD99" i="17"/>
  <c r="FH99" i="17"/>
  <c r="FL99" i="17"/>
  <c r="FP99" i="17"/>
  <c r="FT99" i="17"/>
  <c r="FX99" i="17"/>
  <c r="GB99" i="17"/>
  <c r="ER161" i="17"/>
  <c r="EV161" i="17"/>
  <c r="EZ161" i="17"/>
  <c r="FD161" i="17"/>
  <c r="ET121" i="17"/>
  <c r="ET120" i="17" s="1"/>
  <c r="EX121" i="17"/>
  <c r="EX120" i="17" s="1"/>
  <c r="FB121" i="17"/>
  <c r="FB120" i="17" s="1"/>
  <c r="EY154" i="17"/>
  <c r="EY153" i="17" s="1"/>
  <c r="FK154" i="17"/>
  <c r="FS154" i="17"/>
  <c r="FS166" i="17" s="1"/>
  <c r="GA154" i="17"/>
  <c r="ES154" i="17"/>
  <c r="ES166" i="17" s="1"/>
  <c r="FI154" i="17"/>
  <c r="FI166" i="17" s="1"/>
  <c r="FJ121" i="17"/>
  <c r="FJ120" i="17" s="1"/>
  <c r="FN121" i="17"/>
  <c r="FN120" i="17" s="1"/>
  <c r="FR121" i="17"/>
  <c r="FR120" i="17" s="1"/>
  <c r="FV121" i="17"/>
  <c r="FV120" i="17" s="1"/>
  <c r="FZ121" i="17"/>
  <c r="FZ120" i="17" s="1"/>
  <c r="EQ129" i="17"/>
  <c r="EU129" i="17"/>
  <c r="EU128" i="17" s="1"/>
  <c r="EY129" i="17"/>
  <c r="EY128" i="17" s="1"/>
  <c r="FG129" i="17"/>
  <c r="FG128" i="17" s="1"/>
  <c r="FO129" i="17"/>
  <c r="FO128" i="17" s="1"/>
  <c r="FS129" i="17"/>
  <c r="FS128" i="17" s="1"/>
  <c r="GA129" i="17"/>
  <c r="GA128" i="17" s="1"/>
  <c r="FE129" i="17"/>
  <c r="FE128" i="17" s="1"/>
  <c r="FM129" i="17"/>
  <c r="FM128" i="17" s="1"/>
  <c r="FB137" i="17"/>
  <c r="FB136" i="17" s="1"/>
  <c r="FH161" i="17"/>
  <c r="FL161" i="17"/>
  <c r="FP161" i="17"/>
  <c r="FT161" i="17"/>
  <c r="FX161" i="17"/>
  <c r="GB161" i="17"/>
  <c r="ET162" i="17"/>
  <c r="EX162" i="17"/>
  <c r="FB162" i="17"/>
  <c r="FF162" i="17"/>
  <c r="FJ162" i="17"/>
  <c r="FN162" i="17"/>
  <c r="FR162" i="17"/>
  <c r="FV162" i="17"/>
  <c r="FZ162" i="17"/>
  <c r="ER163" i="17"/>
  <c r="EV163" i="17"/>
  <c r="EZ163" i="17"/>
  <c r="FD163" i="17"/>
  <c r="FH163" i="17"/>
  <c r="FL163" i="17"/>
  <c r="FP163" i="17"/>
  <c r="FT163" i="17"/>
  <c r="FX163" i="17"/>
  <c r="GB163" i="17"/>
  <c r="ET164" i="17"/>
  <c r="EX164" i="17"/>
  <c r="FB164" i="17"/>
  <c r="FF164" i="17"/>
  <c r="FJ164" i="17"/>
  <c r="FN164" i="17"/>
  <c r="FR164" i="17"/>
  <c r="FV164" i="17"/>
  <c r="FZ164" i="17"/>
  <c r="ER165" i="17"/>
  <c r="EV165" i="17"/>
  <c r="EZ165" i="17"/>
  <c r="FD165" i="17"/>
  <c r="FH165" i="17"/>
  <c r="FL165" i="17"/>
  <c r="FP165" i="17"/>
  <c r="FT165" i="17"/>
  <c r="FX165" i="17"/>
  <c r="GB165" i="17"/>
  <c r="EQ121" i="17"/>
  <c r="FC121" i="17"/>
  <c r="FC120" i="17" s="1"/>
  <c r="FK121" i="17"/>
  <c r="FK120" i="17" s="1"/>
  <c r="FO121" i="17"/>
  <c r="FO120" i="17" s="1"/>
  <c r="FW121" i="17"/>
  <c r="FW120" i="17" s="1"/>
  <c r="FE121" i="17"/>
  <c r="FE120" i="17" s="1"/>
  <c r="FU121" i="17"/>
  <c r="FU120" i="17" s="1"/>
  <c r="FY121" i="17"/>
  <c r="EV129" i="17"/>
  <c r="EV128" i="17" s="1"/>
  <c r="EZ129" i="17"/>
  <c r="EZ128" i="17" s="1"/>
  <c r="FH129" i="17"/>
  <c r="FH128" i="17" s="1"/>
  <c r="FP129" i="17"/>
  <c r="FP128" i="17" s="1"/>
  <c r="FT129" i="17"/>
  <c r="FT128" i="17" s="1"/>
  <c r="GB129" i="17"/>
  <c r="GB128" i="17" s="1"/>
  <c r="ES137" i="17"/>
  <c r="FA137" i="17"/>
  <c r="FA136" i="17" s="1"/>
  <c r="FE137" i="17"/>
  <c r="FE136" i="17" s="1"/>
  <c r="FI137" i="17"/>
  <c r="FI136" i="17" s="1"/>
  <c r="FM137" i="17"/>
  <c r="FM136" i="17" s="1"/>
  <c r="FQ137" i="17"/>
  <c r="FQ136" i="17" s="1"/>
  <c r="FU137" i="17"/>
  <c r="FU136" i="17" s="1"/>
  <c r="FY137" i="17"/>
  <c r="FY136" i="17" s="1"/>
  <c r="EW146" i="17"/>
  <c r="EW145" i="17" s="1"/>
  <c r="FE146" i="17"/>
  <c r="FE145" i="17" s="1"/>
  <c r="FM146" i="17"/>
  <c r="FM145" i="17" s="1"/>
  <c r="FU146" i="17"/>
  <c r="FU145" i="17" s="1"/>
  <c r="EQ154" i="17"/>
  <c r="FG154" i="17"/>
  <c r="FG166" i="17" s="1"/>
  <c r="FQ154" i="17"/>
  <c r="FQ166" i="17" s="1"/>
  <c r="D32" i="14"/>
  <c r="H32" i="14"/>
  <c r="L32" i="14"/>
  <c r="P32" i="14"/>
  <c r="T32" i="14"/>
  <c r="X32" i="14"/>
  <c r="AB32" i="14"/>
  <c r="AF32" i="14"/>
  <c r="AJ32" i="14"/>
  <c r="AN32" i="14"/>
  <c r="AR32" i="14"/>
  <c r="C32" i="14"/>
  <c r="G32" i="14"/>
  <c r="K32" i="14"/>
  <c r="O32" i="14"/>
  <c r="S32" i="14"/>
  <c r="W32" i="14"/>
  <c r="AA32" i="14"/>
  <c r="AE32" i="14"/>
  <c r="AI32" i="14"/>
  <c r="AM32" i="14"/>
  <c r="AQ32" i="14"/>
  <c r="AU32" i="14"/>
  <c r="F32" i="14"/>
  <c r="J32" i="14"/>
  <c r="N32" i="14"/>
  <c r="R32" i="14"/>
  <c r="V32" i="14"/>
  <c r="Z32" i="14"/>
  <c r="AD32" i="14"/>
  <c r="AH32" i="14"/>
  <c r="AN13" i="7"/>
  <c r="D13" i="14"/>
  <c r="AJ13" i="14"/>
  <c r="E32" i="14"/>
  <c r="C12" i="15"/>
  <c r="G12" i="15"/>
  <c r="K12" i="15"/>
  <c r="O12" i="15"/>
  <c r="S12" i="15"/>
  <c r="W12" i="15"/>
  <c r="AA12" i="15"/>
  <c r="AE12" i="15"/>
  <c r="AI12" i="15"/>
  <c r="AM12" i="15"/>
  <c r="AQ12" i="15"/>
  <c r="AU12" i="15"/>
  <c r="AY12" i="15"/>
  <c r="BC12" i="15"/>
  <c r="BG12" i="15"/>
  <c r="BK12" i="15"/>
  <c r="BO12" i="15"/>
  <c r="BW12" i="15"/>
  <c r="CA12" i="15"/>
  <c r="CE12" i="15"/>
  <c r="CI12" i="15"/>
  <c r="CQ12" i="15"/>
  <c r="CU12" i="15"/>
  <c r="CY12" i="15"/>
  <c r="DC12" i="15"/>
  <c r="DK12" i="15"/>
  <c r="DO12" i="15"/>
  <c r="DW12" i="15"/>
  <c r="EA12" i="15"/>
  <c r="EE12" i="15"/>
  <c r="EI12" i="15"/>
  <c r="EM12" i="15"/>
  <c r="EU12" i="15"/>
  <c r="EY12" i="15"/>
  <c r="FG12" i="15"/>
  <c r="FO12" i="15"/>
  <c r="FS12" i="15"/>
  <c r="FW12" i="15"/>
  <c r="GA12" i="15"/>
  <c r="I12" i="15"/>
  <c r="AC12" i="15"/>
  <c r="BI12" i="15"/>
  <c r="BM12" i="15"/>
  <c r="BU12" i="15"/>
  <c r="BY12" i="15"/>
  <c r="CK12" i="15"/>
  <c r="CS12" i="15"/>
  <c r="DE12" i="15"/>
  <c r="DI12" i="15"/>
  <c r="DU12" i="15"/>
  <c r="EG12" i="15"/>
  <c r="EO12" i="15"/>
  <c r="EW12" i="15"/>
  <c r="FE12" i="15"/>
  <c r="FQ12" i="15"/>
  <c r="AI26" i="15"/>
  <c r="AQ26" i="15"/>
  <c r="BG26" i="15"/>
  <c r="BO26" i="15"/>
  <c r="BW26" i="15"/>
  <c r="CE26" i="15"/>
  <c r="CU26" i="15"/>
  <c r="DC26" i="15"/>
  <c r="DS26" i="15"/>
  <c r="EE26" i="15"/>
  <c r="EI26" i="15"/>
  <c r="EU26" i="15"/>
  <c r="EY26" i="15"/>
  <c r="FK26" i="15"/>
  <c r="Z35" i="15"/>
  <c r="AD35" i="15"/>
  <c r="AH35" i="15"/>
  <c r="AL35" i="15"/>
  <c r="AP35" i="15"/>
  <c r="AT35" i="15"/>
  <c r="AX35" i="15"/>
  <c r="BB35" i="15"/>
  <c r="BF35" i="15"/>
  <c r="BJ35" i="15"/>
  <c r="BN35" i="15"/>
  <c r="BR35" i="15"/>
  <c r="BV35" i="15"/>
  <c r="CD35" i="15"/>
  <c r="CH35" i="15"/>
  <c r="CL35" i="15"/>
  <c r="CP35" i="15"/>
  <c r="CT35" i="15"/>
  <c r="CX35" i="15"/>
  <c r="DB35" i="15"/>
  <c r="DF35" i="15"/>
  <c r="DJ35" i="15"/>
  <c r="DN35" i="15"/>
  <c r="DR35" i="15"/>
  <c r="DV35" i="15"/>
  <c r="DZ35" i="15"/>
  <c r="ED35" i="15"/>
  <c r="EH35" i="15"/>
  <c r="EP35" i="15"/>
  <c r="ET35" i="15"/>
  <c r="EX35" i="15"/>
  <c r="FB35" i="15"/>
  <c r="FF35" i="15"/>
  <c r="FJ35" i="15"/>
  <c r="FN35" i="15"/>
  <c r="FR35" i="15"/>
  <c r="FV35" i="15"/>
  <c r="FZ35" i="15"/>
  <c r="X35" i="15"/>
  <c r="AB35" i="15"/>
  <c r="AF35" i="15"/>
  <c r="AJ35" i="15"/>
  <c r="J42" i="14"/>
  <c r="P42" i="14"/>
  <c r="W42" i="14"/>
  <c r="AE42" i="14"/>
  <c r="AL42" i="14"/>
  <c r="AR42" i="14"/>
  <c r="D12" i="15"/>
  <c r="H12" i="15"/>
  <c r="L12" i="15"/>
  <c r="T12" i="15"/>
  <c r="X12" i="15"/>
  <c r="AB12" i="15"/>
  <c r="AJ12" i="15"/>
  <c r="AN12" i="15"/>
  <c r="AR12" i="15"/>
  <c r="AV12" i="15"/>
  <c r="AZ12" i="15"/>
  <c r="BD12" i="15"/>
  <c r="BH12" i="15"/>
  <c r="BL12" i="15"/>
  <c r="BP12" i="15"/>
  <c r="BT12" i="15"/>
  <c r="BX12" i="15"/>
  <c r="CB12" i="15"/>
  <c r="CF12" i="15"/>
  <c r="CJ12" i="15"/>
  <c r="CN12" i="15"/>
  <c r="CR12" i="15"/>
  <c r="CV12" i="15"/>
  <c r="CZ12" i="15"/>
  <c r="DD12" i="15"/>
  <c r="DH12" i="15"/>
  <c r="DL12" i="15"/>
  <c r="DP12" i="15"/>
  <c r="DT12" i="15"/>
  <c r="DX12" i="15"/>
  <c r="EB12" i="15"/>
  <c r="EF12" i="15"/>
  <c r="EJ12" i="15"/>
  <c r="EN12" i="15"/>
  <c r="ER12" i="15"/>
  <c r="EV12" i="15"/>
  <c r="EZ12" i="15"/>
  <c r="FD12" i="15"/>
  <c r="FH12" i="15"/>
  <c r="FL12" i="15"/>
  <c r="FP12" i="15"/>
  <c r="FT12" i="15"/>
  <c r="FX12" i="15"/>
  <c r="GB12" i="15"/>
  <c r="AK21" i="15"/>
  <c r="BA21" i="15"/>
  <c r="BQ21" i="15"/>
  <c r="DA21" i="15"/>
  <c r="EG21" i="15"/>
  <c r="AR35" i="15"/>
  <c r="AV35" i="15"/>
  <c r="BH35" i="15"/>
  <c r="BL35" i="15"/>
  <c r="BT35" i="15"/>
  <c r="BX35" i="15"/>
  <c r="CJ35" i="15"/>
  <c r="CN35" i="15"/>
  <c r="CV35" i="15"/>
  <c r="DD35" i="15"/>
  <c r="DH35" i="15"/>
  <c r="DL35" i="15"/>
  <c r="DP35" i="15"/>
  <c r="DX35" i="15"/>
  <c r="EB35" i="15"/>
  <c r="EF35" i="15"/>
  <c r="EN35" i="15"/>
  <c r="EZ35" i="15"/>
  <c r="FH35" i="15"/>
  <c r="FL35" i="15"/>
  <c r="FT35" i="15"/>
  <c r="FX35" i="15"/>
  <c r="X41" i="15"/>
  <c r="AB41" i="15"/>
  <c r="AF41" i="15"/>
  <c r="AJ41" i="15"/>
  <c r="AN41" i="15"/>
  <c r="AR41" i="15"/>
  <c r="AV41" i="15"/>
  <c r="AZ41" i="15"/>
  <c r="BD41" i="15"/>
  <c r="BH41" i="15"/>
  <c r="BL41" i="15"/>
  <c r="BP41" i="15"/>
  <c r="BT41" i="15"/>
  <c r="BX41" i="15"/>
  <c r="CB41" i="15"/>
  <c r="CF41" i="15"/>
  <c r="CJ41" i="15"/>
  <c r="CN41" i="15"/>
  <c r="CR41" i="15"/>
  <c r="CV41" i="15"/>
  <c r="CZ41" i="15"/>
  <c r="DD41" i="15"/>
  <c r="DH41" i="15"/>
  <c r="DL41" i="15"/>
  <c r="DP41" i="15"/>
  <c r="DT41" i="15"/>
  <c r="DX41" i="15"/>
  <c r="EB41" i="15"/>
  <c r="EF41" i="15"/>
  <c r="EJ41" i="15"/>
  <c r="EN41" i="15"/>
  <c r="ER41" i="15"/>
  <c r="EV41" i="15"/>
  <c r="EZ41" i="15"/>
  <c r="FD41" i="15"/>
  <c r="FH41" i="15"/>
  <c r="FL41" i="15"/>
  <c r="FP41" i="15"/>
  <c r="FT41" i="15"/>
  <c r="FX41" i="15"/>
  <c r="GB41" i="15"/>
  <c r="ET70" i="15"/>
  <c r="F76" i="15"/>
  <c r="N76" i="15"/>
  <c r="R76" i="15"/>
  <c r="V76" i="15"/>
  <c r="Z76" i="15"/>
  <c r="AD76" i="15"/>
  <c r="AH76" i="15"/>
  <c r="AP76" i="15"/>
  <c r="BB76" i="15"/>
  <c r="BF76" i="15"/>
  <c r="BJ76" i="15"/>
  <c r="BN76" i="15"/>
  <c r="BR76" i="15"/>
  <c r="BV76" i="15"/>
  <c r="BZ76" i="15"/>
  <c r="CD76" i="15"/>
  <c r="CH76" i="15"/>
  <c r="CL76" i="15"/>
  <c r="CP76" i="15"/>
  <c r="CT76" i="15"/>
  <c r="CX76" i="15"/>
  <c r="DB76" i="15"/>
  <c r="DF76" i="15"/>
  <c r="DJ76" i="15"/>
  <c r="DN76" i="15"/>
  <c r="DR76" i="15"/>
  <c r="DV76" i="15"/>
  <c r="ED76" i="15"/>
  <c r="EH76" i="15"/>
  <c r="EL76" i="15"/>
  <c r="EP76" i="15"/>
  <c r="ET76" i="15"/>
  <c r="EX76" i="15"/>
  <c r="FB76" i="15"/>
  <c r="FF76" i="15"/>
  <c r="FJ76" i="15"/>
  <c r="FN76" i="15"/>
  <c r="FR76" i="15"/>
  <c r="FV76" i="15"/>
  <c r="EV76" i="15"/>
  <c r="FD76" i="15"/>
  <c r="FT76" i="15"/>
  <c r="D81" i="15"/>
  <c r="H81" i="15"/>
  <c r="L81" i="15"/>
  <c r="P81" i="15"/>
  <c r="T81" i="15"/>
  <c r="X81" i="15"/>
  <c r="AB81" i="15"/>
  <c r="AF81" i="15"/>
  <c r="AJ81" i="15"/>
  <c r="AN81" i="15"/>
  <c r="AR81" i="15"/>
  <c r="AV81" i="15"/>
  <c r="AZ81" i="15"/>
  <c r="BD81" i="15"/>
  <c r="BH81" i="15"/>
  <c r="BL81" i="15"/>
  <c r="BP81" i="15"/>
  <c r="BT81" i="15"/>
  <c r="BX81" i="15"/>
  <c r="CB81" i="15"/>
  <c r="CJ81" i="15"/>
  <c r="CN81" i="15"/>
  <c r="CR81" i="15"/>
  <c r="CV81" i="15"/>
  <c r="CZ81" i="15"/>
  <c r="DD81" i="15"/>
  <c r="DH81" i="15"/>
  <c r="DL81" i="15"/>
  <c r="DP81" i="15"/>
  <c r="DT81" i="15"/>
  <c r="DX81" i="15"/>
  <c r="EF81" i="15"/>
  <c r="EJ81" i="15"/>
  <c r="EN81" i="15"/>
  <c r="ER81" i="15"/>
  <c r="EV81" i="15"/>
  <c r="EZ81" i="15"/>
  <c r="FD81" i="15"/>
  <c r="FH81" i="15"/>
  <c r="FL81" i="15"/>
  <c r="FP81" i="15"/>
  <c r="FT81" i="15"/>
  <c r="FX81" i="15"/>
  <c r="GB81" i="15"/>
  <c r="F81" i="15"/>
  <c r="N81" i="15"/>
  <c r="V81" i="15"/>
  <c r="AL81" i="15"/>
  <c r="AT81" i="15"/>
  <c r="BB81" i="15"/>
  <c r="BR81" i="15"/>
  <c r="BZ81" i="15"/>
  <c r="CP81" i="15"/>
  <c r="DJ81" i="15"/>
  <c r="DN81" i="15"/>
  <c r="EH81" i="15"/>
  <c r="EL81" i="15"/>
  <c r="EP81" i="15"/>
  <c r="ET81" i="15"/>
  <c r="FF81" i="15"/>
  <c r="FN81" i="15"/>
  <c r="FV81" i="15"/>
  <c r="FZ81" i="15"/>
  <c r="C88" i="15"/>
  <c r="K88" i="15"/>
  <c r="S88" i="15"/>
  <c r="AA88" i="15"/>
  <c r="AI88" i="15"/>
  <c r="AQ88" i="15"/>
  <c r="AY88" i="15"/>
  <c r="BG88" i="15"/>
  <c r="BS88" i="15"/>
  <c r="CI88" i="15"/>
  <c r="CY88" i="15"/>
  <c r="DO88" i="15"/>
  <c r="EE88" i="15"/>
  <c r="F94" i="15"/>
  <c r="J94" i="15"/>
  <c r="N94" i="15"/>
  <c r="R94" i="15"/>
  <c r="V94" i="15"/>
  <c r="Z94" i="15"/>
  <c r="AD94" i="15"/>
  <c r="AH94" i="15"/>
  <c r="AL94" i="15"/>
  <c r="AP94" i="15"/>
  <c r="AT94" i="15"/>
  <c r="BB94" i="15"/>
  <c r="BF94" i="15"/>
  <c r="BJ94" i="15"/>
  <c r="BN94" i="15"/>
  <c r="BR94" i="15"/>
  <c r="BV94" i="15"/>
  <c r="BZ94" i="15"/>
  <c r="CD94" i="15"/>
  <c r="CH94" i="15"/>
  <c r="CL94" i="15"/>
  <c r="CP94" i="15"/>
  <c r="CT94" i="15"/>
  <c r="CX94" i="15"/>
  <c r="DB94" i="15"/>
  <c r="DF94" i="15"/>
  <c r="DN94" i="15"/>
  <c r="DR94" i="15"/>
  <c r="DV94" i="15"/>
  <c r="DZ94" i="15"/>
  <c r="ED94" i="15"/>
  <c r="EH94" i="15"/>
  <c r="EL94" i="15"/>
  <c r="EP94" i="15"/>
  <c r="ET94" i="15"/>
  <c r="EX94" i="15"/>
  <c r="FB94" i="15"/>
  <c r="FF94" i="15"/>
  <c r="FJ94" i="15"/>
  <c r="FN94" i="15"/>
  <c r="FR94" i="15"/>
  <c r="FV94" i="15"/>
  <c r="FZ94" i="15"/>
  <c r="L94" i="15"/>
  <c r="AB94" i="15"/>
  <c r="J56" i="15"/>
  <c r="N56" i="15"/>
  <c r="R56" i="15"/>
  <c r="Z56" i="15"/>
  <c r="AD56" i="15"/>
  <c r="AH56" i="15"/>
  <c r="AP56" i="15"/>
  <c r="AT56" i="15"/>
  <c r="AX56" i="15"/>
  <c r="BF56" i="15"/>
  <c r="BJ56" i="15"/>
  <c r="BN56" i="15"/>
  <c r="BV56" i="15"/>
  <c r="BZ56" i="15"/>
  <c r="CD56" i="15"/>
  <c r="CL56" i="15"/>
  <c r="CP56" i="15"/>
  <c r="CT56" i="15"/>
  <c r="DF56" i="15"/>
  <c r="DJ56" i="15"/>
  <c r="DN56" i="15"/>
  <c r="DV56" i="15"/>
  <c r="DZ56" i="15"/>
  <c r="EH56" i="15"/>
  <c r="EL56" i="15"/>
  <c r="EP56" i="15"/>
  <c r="FB56" i="15"/>
  <c r="FF56" i="15"/>
  <c r="FJ56" i="15"/>
  <c r="FN56" i="15"/>
  <c r="FR56" i="15"/>
  <c r="FV56" i="15"/>
  <c r="FZ56" i="15"/>
  <c r="D56" i="15"/>
  <c r="H56" i="15"/>
  <c r="L56" i="15"/>
  <c r="P56" i="15"/>
  <c r="T56" i="15"/>
  <c r="X56" i="15"/>
  <c r="AB56" i="15"/>
  <c r="AF56" i="15"/>
  <c r="AJ56" i="15"/>
  <c r="AN56" i="15"/>
  <c r="AR56" i="15"/>
  <c r="AV56" i="15"/>
  <c r="AZ56" i="15"/>
  <c r="BD56" i="15"/>
  <c r="BH56" i="15"/>
  <c r="BL56" i="15"/>
  <c r="BP56" i="15"/>
  <c r="BX56" i="15"/>
  <c r="CR56" i="15"/>
  <c r="CZ56" i="15"/>
  <c r="AC64" i="15"/>
  <c r="Y70" i="15"/>
  <c r="AG70" i="15"/>
  <c r="BM70" i="15"/>
  <c r="CC70" i="15"/>
  <c r="CS70" i="15"/>
  <c r="DA70" i="15"/>
  <c r="DI70" i="15"/>
  <c r="DQ70" i="15"/>
  <c r="EG70" i="15"/>
  <c r="EO70" i="15"/>
  <c r="ES70" i="15"/>
  <c r="FE70" i="15"/>
  <c r="FI70" i="15"/>
  <c r="FU70" i="15"/>
  <c r="FY70" i="15"/>
  <c r="G76" i="15"/>
  <c r="O76" i="15"/>
  <c r="S76" i="15"/>
  <c r="W76" i="15"/>
  <c r="AA76" i="15"/>
  <c r="AE76" i="15"/>
  <c r="AI76" i="15"/>
  <c r="AQ76" i="15"/>
  <c r="AU76" i="15"/>
  <c r="AY76" i="15"/>
  <c r="BC76" i="15"/>
  <c r="BG76" i="15"/>
  <c r="BK76" i="15"/>
  <c r="BS76" i="15"/>
  <c r="CA76" i="15"/>
  <c r="CE76" i="15"/>
  <c r="CI76" i="15"/>
  <c r="CM76" i="15"/>
  <c r="CQ76" i="15"/>
  <c r="CU76" i="15"/>
  <c r="CY76" i="15"/>
  <c r="DC76" i="15"/>
  <c r="DG76" i="15"/>
  <c r="DO76" i="15"/>
  <c r="DS76" i="15"/>
  <c r="DW76" i="15"/>
  <c r="EA76" i="15"/>
  <c r="EE76" i="15"/>
  <c r="EI76" i="15"/>
  <c r="EM76" i="15"/>
  <c r="EQ76" i="15"/>
  <c r="EU76" i="15"/>
  <c r="EY76" i="15"/>
  <c r="FC76" i="15"/>
  <c r="FG76" i="15"/>
  <c r="FK76" i="15"/>
  <c r="FO76" i="15"/>
  <c r="FS76" i="15"/>
  <c r="FW76" i="15"/>
  <c r="GA76" i="15"/>
  <c r="I81" i="15"/>
  <c r="M81" i="15"/>
  <c r="Q81" i="15"/>
  <c r="Y81" i="15"/>
  <c r="AC81" i="15"/>
  <c r="AG81" i="15"/>
  <c r="AO81" i="15"/>
  <c r="AS81" i="15"/>
  <c r="AW81" i="15"/>
  <c r="BE81" i="15"/>
  <c r="BI81" i="15"/>
  <c r="BM81" i="15"/>
  <c r="BU81" i="15"/>
  <c r="BY81" i="15"/>
  <c r="CG81" i="15"/>
  <c r="CK81" i="15"/>
  <c r="CO81" i="15"/>
  <c r="CW81" i="15"/>
  <c r="DA81" i="15"/>
  <c r="DE81" i="15"/>
  <c r="DI81" i="15"/>
  <c r="DM81" i="15"/>
  <c r="DQ81" i="15"/>
  <c r="DU81" i="15"/>
  <c r="DY81" i="15"/>
  <c r="EC81" i="15"/>
  <c r="EG81" i="15"/>
  <c r="EK81" i="15"/>
  <c r="EO81" i="15"/>
  <c r="ES81" i="15"/>
  <c r="EW81" i="15"/>
  <c r="FA81" i="15"/>
  <c r="FE81" i="15"/>
  <c r="FI81" i="15"/>
  <c r="FM81" i="15"/>
  <c r="FQ81" i="15"/>
  <c r="FU81" i="15"/>
  <c r="FY81" i="15"/>
  <c r="D88" i="15"/>
  <c r="H88" i="15"/>
  <c r="L88" i="15"/>
  <c r="P88" i="15"/>
  <c r="T88" i="15"/>
  <c r="X88" i="15"/>
  <c r="AB88" i="15"/>
  <c r="AF88" i="15"/>
  <c r="AJ88" i="15"/>
  <c r="AN88" i="15"/>
  <c r="AR88" i="15"/>
  <c r="AV88" i="15"/>
  <c r="AZ88" i="15"/>
  <c r="BD88" i="15"/>
  <c r="BH88" i="15"/>
  <c r="BL88" i="15"/>
  <c r="BP88" i="15"/>
  <c r="BT88" i="15"/>
  <c r="BX88" i="15"/>
  <c r="CB88" i="15"/>
  <c r="CF88" i="15"/>
  <c r="CJ88" i="15"/>
  <c r="CN88" i="15"/>
  <c r="CR88" i="15"/>
  <c r="CV88" i="15"/>
  <c r="CZ88" i="15"/>
  <c r="DD88" i="15"/>
  <c r="DH88" i="15"/>
  <c r="DL88" i="15"/>
  <c r="DP88" i="15"/>
  <c r="DT88" i="15"/>
  <c r="DX88" i="15"/>
  <c r="EB88" i="15"/>
  <c r="EF88" i="15"/>
  <c r="EJ88" i="15"/>
  <c r="EN88" i="15"/>
  <c r="ER88" i="15"/>
  <c r="EV88" i="15"/>
  <c r="EZ88" i="15"/>
  <c r="FD88" i="15"/>
  <c r="FH88" i="15"/>
  <c r="FL88" i="15"/>
  <c r="FP88" i="15"/>
  <c r="FT88" i="15"/>
  <c r="FX88" i="15"/>
  <c r="GB88" i="15"/>
  <c r="BN88" i="15"/>
  <c r="BR88" i="15"/>
  <c r="BV88" i="15"/>
  <c r="BZ88" i="15"/>
  <c r="CD88" i="15"/>
  <c r="CH88" i="15"/>
  <c r="CL88" i="15"/>
  <c r="CP88" i="15"/>
  <c r="CT88" i="15"/>
  <c r="CX88" i="15"/>
  <c r="DB88" i="15"/>
  <c r="DF88" i="15"/>
  <c r="DJ88" i="15"/>
  <c r="DN88" i="15"/>
  <c r="DV88" i="15"/>
  <c r="DZ88" i="15"/>
  <c r="ED88" i="15"/>
  <c r="EL88" i="15"/>
  <c r="EP88" i="15"/>
  <c r="ET88" i="15"/>
  <c r="FF88" i="15"/>
  <c r="FV88" i="15"/>
  <c r="FZ88" i="15"/>
  <c r="AR41" i="16"/>
  <c r="AN41" i="16"/>
  <c r="AJ41" i="16"/>
  <c r="AF41" i="16"/>
  <c r="AB41" i="16"/>
  <c r="X41" i="16"/>
  <c r="T41" i="16"/>
  <c r="P41" i="16"/>
  <c r="L41" i="16"/>
  <c r="H41" i="16"/>
  <c r="D41" i="16"/>
  <c r="AU41" i="16"/>
  <c r="AQ41" i="16"/>
  <c r="AM41" i="16"/>
  <c r="AI41" i="16"/>
  <c r="AE41" i="16"/>
  <c r="AA41" i="16"/>
  <c r="W41" i="16"/>
  <c r="S41" i="16"/>
  <c r="O41" i="16"/>
  <c r="K41" i="16"/>
  <c r="G41" i="16"/>
  <c r="C41" i="16"/>
  <c r="AT41" i="16"/>
  <c r="AP41" i="16"/>
  <c r="AL41" i="16"/>
  <c r="AH41" i="16"/>
  <c r="AD41" i="16"/>
  <c r="Z41" i="16"/>
  <c r="V41" i="16"/>
  <c r="R41" i="16"/>
  <c r="N41" i="16"/>
  <c r="J41" i="16"/>
  <c r="F41" i="16"/>
  <c r="AS41" i="16"/>
  <c r="AO41" i="16"/>
  <c r="AK41" i="16"/>
  <c r="AG41" i="16"/>
  <c r="AC41" i="16"/>
  <c r="Y41" i="16"/>
  <c r="U41" i="16"/>
  <c r="Q41" i="16"/>
  <c r="M41" i="16"/>
  <c r="I41" i="16"/>
  <c r="E41" i="16"/>
  <c r="V41" i="15"/>
  <c r="V35" i="15"/>
  <c r="V26" i="15"/>
  <c r="V21" i="15"/>
  <c r="C99" i="15"/>
  <c r="K99" i="15"/>
  <c r="O99" i="15"/>
  <c r="S99" i="15"/>
  <c r="W99" i="15"/>
  <c r="AA99" i="15"/>
  <c r="AI99" i="15"/>
  <c r="AM99" i="15"/>
  <c r="AU99" i="15"/>
  <c r="AY99" i="15"/>
  <c r="BC99" i="15"/>
  <c r="BG99" i="15"/>
  <c r="BK99" i="15"/>
  <c r="BO99" i="15"/>
  <c r="BS99" i="15"/>
  <c r="CA99" i="15"/>
  <c r="CE99" i="15"/>
  <c r="CI99" i="15"/>
  <c r="CQ99" i="15"/>
  <c r="CU99" i="15"/>
  <c r="DC99" i="15"/>
  <c r="DK99" i="15"/>
  <c r="DS99" i="15"/>
  <c r="EA99" i="15"/>
  <c r="EI99" i="15"/>
  <c r="EQ99" i="15"/>
  <c r="EY99" i="15"/>
  <c r="FC99" i="15"/>
  <c r="FG99" i="15"/>
  <c r="FK99" i="15"/>
  <c r="FW99" i="15"/>
  <c r="EQ161" i="15"/>
  <c r="EU161" i="15"/>
  <c r="EY161" i="15"/>
  <c r="FC161" i="15"/>
  <c r="FG161" i="15"/>
  <c r="FK161" i="15"/>
  <c r="FO161" i="15"/>
  <c r="FS161" i="15"/>
  <c r="FW161" i="15"/>
  <c r="GA161" i="15"/>
  <c r="ES162" i="15"/>
  <c r="EW162" i="15"/>
  <c r="FA162" i="15"/>
  <c r="FE162" i="15"/>
  <c r="FI162" i="15"/>
  <c r="FM162" i="15"/>
  <c r="FQ162" i="15"/>
  <c r="FU162" i="15"/>
  <c r="FY162" i="15"/>
  <c r="EQ163" i="15"/>
  <c r="EU163" i="15"/>
  <c r="EY163" i="15"/>
  <c r="FC163" i="15"/>
  <c r="FG163" i="15"/>
  <c r="FK163" i="15"/>
  <c r="FO163" i="15"/>
  <c r="FS163" i="15"/>
  <c r="FW163" i="15"/>
  <c r="GA163" i="15"/>
  <c r="ES164" i="15"/>
  <c r="EW164" i="15"/>
  <c r="FA164" i="15"/>
  <c r="FE164" i="15"/>
  <c r="FI164" i="15"/>
  <c r="FM164" i="15"/>
  <c r="FQ164" i="15"/>
  <c r="FU164" i="15"/>
  <c r="FY164" i="15"/>
  <c r="EQ165" i="15"/>
  <c r="EU165" i="15"/>
  <c r="EY165" i="15"/>
  <c r="FC165" i="15"/>
  <c r="FG165" i="15"/>
  <c r="FK165" i="15"/>
  <c r="FO165" i="15"/>
  <c r="FS165" i="15"/>
  <c r="FW165" i="15"/>
  <c r="GA165" i="15"/>
  <c r="ES121" i="15"/>
  <c r="ES120" i="15" s="1"/>
  <c r="EW121" i="15"/>
  <c r="EW120" i="15" s="1"/>
  <c r="FA121" i="15"/>
  <c r="FA120" i="15" s="1"/>
  <c r="FE121" i="15"/>
  <c r="FE120" i="15" s="1"/>
  <c r="FI121" i="15"/>
  <c r="FI120" i="15" s="1"/>
  <c r="FM121" i="15"/>
  <c r="FM120" i="15" s="1"/>
  <c r="FQ121" i="15"/>
  <c r="FQ120" i="15" s="1"/>
  <c r="FU121" i="15"/>
  <c r="FU120" i="15" s="1"/>
  <c r="FY121" i="15"/>
  <c r="FY120" i="15" s="1"/>
  <c r="ER129" i="15"/>
  <c r="ER128" i="15" s="1"/>
  <c r="EV129" i="15"/>
  <c r="EV128" i="15" s="1"/>
  <c r="EZ129" i="15"/>
  <c r="EZ128" i="15" s="1"/>
  <c r="FD129" i="15"/>
  <c r="FD128" i="15" s="1"/>
  <c r="FH129" i="15"/>
  <c r="FH128" i="15" s="1"/>
  <c r="FL129" i="15"/>
  <c r="FL128" i="15" s="1"/>
  <c r="FP129" i="15"/>
  <c r="FP128" i="15" s="1"/>
  <c r="FT129" i="15"/>
  <c r="FT128" i="15" s="1"/>
  <c r="FX129" i="15"/>
  <c r="FX128" i="15" s="1"/>
  <c r="GB129" i="15"/>
  <c r="GB128" i="15" s="1"/>
  <c r="EW146" i="15"/>
  <c r="EW145" i="15" s="1"/>
  <c r="FE146" i="15"/>
  <c r="FE145" i="15" s="1"/>
  <c r="FU146" i="15"/>
  <c r="FU145" i="15" s="1"/>
  <c r="FF154" i="15"/>
  <c r="FF166" i="15" s="1"/>
  <c r="FZ154" i="15"/>
  <c r="FZ166" i="15" s="1"/>
  <c r="U41" i="15"/>
  <c r="U35" i="15"/>
  <c r="U26" i="15"/>
  <c r="U21" i="15"/>
  <c r="C94" i="15"/>
  <c r="G94" i="15"/>
  <c r="K94" i="15"/>
  <c r="O94" i="15"/>
  <c r="S94" i="15"/>
  <c r="W94" i="15"/>
  <c r="AA94" i="15"/>
  <c r="AE94" i="15"/>
  <c r="AI94" i="15"/>
  <c r="AQ94" i="15"/>
  <c r="AU94" i="15"/>
  <c r="BK94" i="15"/>
  <c r="BW94" i="15"/>
  <c r="CA94" i="15"/>
  <c r="CE94" i="15"/>
  <c r="CQ94" i="15"/>
  <c r="CY94" i="15"/>
  <c r="DG94" i="15"/>
  <c r="DW94" i="15"/>
  <c r="EI94" i="15"/>
  <c r="EM94" i="15"/>
  <c r="EQ94" i="15"/>
  <c r="FC94" i="15"/>
  <c r="FS94" i="15"/>
  <c r="ET121" i="15"/>
  <c r="ET120" i="15" s="1"/>
  <c r="EX121" i="15"/>
  <c r="EX120" i="15" s="1"/>
  <c r="FB121" i="15"/>
  <c r="FB120" i="15" s="1"/>
  <c r="FF121" i="15"/>
  <c r="FF120" i="15" s="1"/>
  <c r="FJ121" i="15"/>
  <c r="FJ120" i="15" s="1"/>
  <c r="FN121" i="15"/>
  <c r="FN120" i="15" s="1"/>
  <c r="FR121" i="15"/>
  <c r="FR120" i="15" s="1"/>
  <c r="FV121" i="15"/>
  <c r="FV120" i="15" s="1"/>
  <c r="FZ121" i="15"/>
  <c r="FZ120" i="15" s="1"/>
  <c r="ES129" i="15"/>
  <c r="ES128" i="15" s="1"/>
  <c r="EW129" i="15"/>
  <c r="EW128" i="15" s="1"/>
  <c r="FE129" i="15"/>
  <c r="FE128" i="15" s="1"/>
  <c r="FI129" i="15"/>
  <c r="FI128" i="15" s="1"/>
  <c r="FU129" i="15"/>
  <c r="FU128" i="15" s="1"/>
  <c r="FY129" i="15"/>
  <c r="FY128" i="15" s="1"/>
  <c r="ET146" i="15"/>
  <c r="ET145" i="15" s="1"/>
  <c r="FV146" i="15"/>
  <c r="FV145" i="15" s="1"/>
  <c r="FJ154" i="15"/>
  <c r="FJ166" i="15" s="1"/>
  <c r="T41" i="15"/>
  <c r="T35" i="15"/>
  <c r="T26" i="15"/>
  <c r="T21" i="15"/>
  <c r="S41" i="15"/>
  <c r="S35" i="15"/>
  <c r="S26" i="15"/>
  <c r="S21" i="15"/>
  <c r="E12" i="17"/>
  <c r="I12" i="17"/>
  <c r="M12" i="17"/>
  <c r="Q12" i="17"/>
  <c r="U12" i="17"/>
  <c r="Y12" i="17"/>
  <c r="AC12" i="17"/>
  <c r="AG12" i="17"/>
  <c r="AK12" i="17"/>
  <c r="AO12" i="17"/>
  <c r="AS12" i="17"/>
  <c r="AW12" i="17"/>
  <c r="BA12" i="17"/>
  <c r="BE12" i="17"/>
  <c r="BI12" i="17"/>
  <c r="BM12" i="17"/>
  <c r="BQ12" i="17"/>
  <c r="BU12" i="17"/>
  <c r="BY12" i="17"/>
  <c r="CC12" i="17"/>
  <c r="CG12" i="17"/>
  <c r="CK12" i="17"/>
  <c r="CO12" i="17"/>
  <c r="CS12" i="17"/>
  <c r="CW12" i="17"/>
  <c r="DA12" i="17"/>
  <c r="DE12" i="17"/>
  <c r="DI12" i="17"/>
  <c r="DM12" i="17"/>
  <c r="DQ12" i="17"/>
  <c r="DU12" i="17"/>
  <c r="DY12" i="17"/>
  <c r="EC12" i="17"/>
  <c r="EG12" i="17"/>
  <c r="EK12" i="17"/>
  <c r="EO12" i="17"/>
  <c r="ES12" i="17"/>
  <c r="EW12" i="17"/>
  <c r="FA12" i="17"/>
  <c r="FE12" i="17"/>
  <c r="FI12" i="17"/>
  <c r="FM12" i="17"/>
  <c r="FQ12" i="17"/>
  <c r="FU12" i="17"/>
  <c r="FY12" i="17"/>
  <c r="V21" i="17"/>
  <c r="Z21" i="17"/>
  <c r="AD21" i="17"/>
  <c r="AH21" i="17"/>
  <c r="AL21" i="17"/>
  <c r="AP21" i="17"/>
  <c r="AT21" i="17"/>
  <c r="AX21" i="17"/>
  <c r="BB21" i="17"/>
  <c r="BF21" i="17"/>
  <c r="BJ21" i="17"/>
  <c r="BN21" i="17"/>
  <c r="BR21" i="17"/>
  <c r="BV21" i="17"/>
  <c r="BZ21" i="17"/>
  <c r="CD21" i="17"/>
  <c r="CH21" i="17"/>
  <c r="CL21" i="17"/>
  <c r="CP21" i="17"/>
  <c r="CT21" i="17"/>
  <c r="CX21" i="17"/>
  <c r="DB21" i="17"/>
  <c r="DF21" i="17"/>
  <c r="DJ21" i="17"/>
  <c r="DN21" i="17"/>
  <c r="DR21" i="17"/>
  <c r="DV21" i="17"/>
  <c r="DZ21" i="17"/>
  <c r="ED21" i="17"/>
  <c r="EH21" i="17"/>
  <c r="EL21" i="17"/>
  <c r="EP21" i="17"/>
  <c r="ET21" i="17"/>
  <c r="EX21" i="17"/>
  <c r="FB21" i="17"/>
  <c r="FF21" i="17"/>
  <c r="FJ21" i="17"/>
  <c r="FN21" i="17"/>
  <c r="FR21" i="17"/>
  <c r="FV21" i="17"/>
  <c r="FZ21" i="17"/>
  <c r="T21" i="17"/>
  <c r="AB21" i="17"/>
  <c r="AF21" i="17"/>
  <c r="AJ21" i="17"/>
  <c r="AR21" i="17"/>
  <c r="AV21" i="17"/>
  <c r="AZ21" i="17"/>
  <c r="BH21" i="17"/>
  <c r="BP21" i="17"/>
  <c r="BX21" i="17"/>
  <c r="CF21" i="17"/>
  <c r="CN21" i="17"/>
  <c r="CV21" i="17"/>
  <c r="DD21" i="17"/>
  <c r="DL21" i="17"/>
  <c r="DT21" i="17"/>
  <c r="EB21" i="17"/>
  <c r="EJ21" i="17"/>
  <c r="ER21" i="17"/>
  <c r="EZ21" i="17"/>
  <c r="FH21" i="17"/>
  <c r="FP21" i="17"/>
  <c r="FX21" i="17"/>
  <c r="S21" i="17"/>
  <c r="W21" i="17"/>
  <c r="AA21" i="17"/>
  <c r="AE21" i="17"/>
  <c r="AI21" i="17"/>
  <c r="AM21" i="17"/>
  <c r="AQ21" i="17"/>
  <c r="AU21" i="17"/>
  <c r="AY21" i="17"/>
  <c r="BC21" i="17"/>
  <c r="BG21" i="17"/>
  <c r="BK21" i="17"/>
  <c r="BO21" i="17"/>
  <c r="BS21" i="17"/>
  <c r="BW21" i="17"/>
  <c r="CA21" i="17"/>
  <c r="CE21" i="17"/>
  <c r="CI21" i="17"/>
  <c r="CM21" i="17"/>
  <c r="CQ21" i="17"/>
  <c r="CU21" i="17"/>
  <c r="CY21" i="17"/>
  <c r="DC21" i="17"/>
  <c r="DG21" i="17"/>
  <c r="DK21" i="17"/>
  <c r="DO21" i="17"/>
  <c r="DS21" i="17"/>
  <c r="DW21" i="17"/>
  <c r="EA21" i="17"/>
  <c r="EE21" i="17"/>
  <c r="EI21" i="17"/>
  <c r="EM21" i="17"/>
  <c r="EQ21" i="17"/>
  <c r="EU21" i="17"/>
  <c r="EY21" i="17"/>
  <c r="FC21" i="17"/>
  <c r="FG21" i="17"/>
  <c r="FK21" i="17"/>
  <c r="FO21" i="17"/>
  <c r="FS21" i="17"/>
  <c r="FW21" i="17"/>
  <c r="GA21" i="17"/>
  <c r="T26" i="17"/>
  <c r="X26" i="17"/>
  <c r="AB26" i="17"/>
  <c r="AF26" i="17"/>
  <c r="AJ26" i="17"/>
  <c r="AN26" i="17"/>
  <c r="AR26" i="17"/>
  <c r="AV26" i="17"/>
  <c r="AZ26" i="17"/>
  <c r="BD26" i="17"/>
  <c r="BH26" i="17"/>
  <c r="BL26" i="17"/>
  <c r="BP26" i="17"/>
  <c r="BT26" i="17"/>
  <c r="BX26" i="17"/>
  <c r="CB26" i="17"/>
  <c r="CF26" i="17"/>
  <c r="CJ26" i="17"/>
  <c r="CN26" i="17"/>
  <c r="CR26" i="17"/>
  <c r="CV26" i="17"/>
  <c r="CZ26" i="17"/>
  <c r="DD26" i="17"/>
  <c r="DH26" i="17"/>
  <c r="DL26" i="17"/>
  <c r="DP26" i="17"/>
  <c r="DT26" i="17"/>
  <c r="DX26" i="17"/>
  <c r="EB26" i="17"/>
  <c r="EF26" i="17"/>
  <c r="EJ26" i="17"/>
  <c r="EN26" i="17"/>
  <c r="ER26" i="17"/>
  <c r="EV26" i="17"/>
  <c r="EZ26" i="17"/>
  <c r="FD26" i="17"/>
  <c r="FH26" i="17"/>
  <c r="FL26" i="17"/>
  <c r="FP26" i="17"/>
  <c r="FT26" i="17"/>
  <c r="FX26" i="17"/>
  <c r="GB26" i="17"/>
  <c r="T41" i="17"/>
  <c r="X41" i="17"/>
  <c r="AB41" i="17"/>
  <c r="AF41" i="17"/>
  <c r="AJ41" i="17"/>
  <c r="AN41" i="17"/>
  <c r="AR41" i="17"/>
  <c r="AV41" i="17"/>
  <c r="AZ41" i="17"/>
  <c r="BD41" i="17"/>
  <c r="BH41" i="17"/>
  <c r="BL41" i="17"/>
  <c r="BP41" i="17"/>
  <c r="BT41" i="17"/>
  <c r="BX41" i="17"/>
  <c r="CB41" i="17"/>
  <c r="CF41" i="17"/>
  <c r="CJ41" i="17"/>
  <c r="CN41" i="17"/>
  <c r="CR41" i="17"/>
  <c r="CV41" i="17"/>
  <c r="CZ41" i="17"/>
  <c r="DD41" i="17"/>
  <c r="DH41" i="17"/>
  <c r="DL41" i="17"/>
  <c r="DP41" i="17"/>
  <c r="DT41" i="17"/>
  <c r="DX41" i="17"/>
  <c r="EB41" i="17"/>
  <c r="EF41" i="17"/>
  <c r="EJ41" i="17"/>
  <c r="EN41" i="17"/>
  <c r="ER41" i="17"/>
  <c r="EV41" i="17"/>
  <c r="EZ41" i="17"/>
  <c r="FD41" i="17"/>
  <c r="FH41" i="17"/>
  <c r="FL41" i="17"/>
  <c r="FP41" i="17"/>
  <c r="FT41" i="17"/>
  <c r="FX41" i="17"/>
  <c r="GB41" i="17"/>
  <c r="C56" i="17"/>
  <c r="G56" i="17"/>
  <c r="K56" i="17"/>
  <c r="O56" i="17"/>
  <c r="S56" i="17"/>
  <c r="W56" i="17"/>
  <c r="AA56" i="17"/>
  <c r="AE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EI56" i="17"/>
  <c r="EM56" i="17"/>
  <c r="EQ56" i="17"/>
  <c r="EU56" i="17"/>
  <c r="EY56" i="17"/>
  <c r="FC56" i="17"/>
  <c r="FG56" i="17"/>
  <c r="FK56" i="17"/>
  <c r="FO56" i="17"/>
  <c r="FS56" i="17"/>
  <c r="FW56" i="17"/>
  <c r="GA56" i="17"/>
  <c r="D70" i="17"/>
  <c r="H70" i="17"/>
  <c r="L70" i="17"/>
  <c r="P70" i="17"/>
  <c r="T70" i="17"/>
  <c r="X70" i="17"/>
  <c r="AB70" i="17"/>
  <c r="AF70" i="17"/>
  <c r="AJ70" i="17"/>
  <c r="AN70" i="17"/>
  <c r="AR70" i="17"/>
  <c r="AV70" i="17"/>
  <c r="AZ70" i="17"/>
  <c r="BD70" i="17"/>
  <c r="BH70" i="17"/>
  <c r="BL70" i="17"/>
  <c r="BP70" i="17"/>
  <c r="BT70" i="17"/>
  <c r="BX70" i="17"/>
  <c r="CB70" i="17"/>
  <c r="CF70" i="17"/>
  <c r="CJ70" i="17"/>
  <c r="CN70" i="17"/>
  <c r="CR70" i="17"/>
  <c r="CV70" i="17"/>
  <c r="CZ70" i="17"/>
  <c r="DD70" i="17"/>
  <c r="DH70" i="17"/>
  <c r="DL70" i="17"/>
  <c r="C76" i="17"/>
  <c r="G76" i="17"/>
  <c r="K76" i="17"/>
  <c r="S76" i="17"/>
  <c r="W76" i="17"/>
  <c r="AA76" i="17"/>
  <c r="AI76" i="17"/>
  <c r="AM76" i="17"/>
  <c r="AQ76" i="17"/>
  <c r="AY76" i="17"/>
  <c r="BC76" i="17"/>
  <c r="BG76" i="17"/>
  <c r="BO76" i="17"/>
  <c r="BS76" i="17"/>
  <c r="BW76" i="17"/>
  <c r="CE76" i="17"/>
  <c r="CI76" i="17"/>
  <c r="CM76" i="17"/>
  <c r="CU76" i="17"/>
  <c r="CY76" i="17"/>
  <c r="DC76" i="17"/>
  <c r="DK76" i="17"/>
  <c r="DO76" i="17"/>
  <c r="DS76" i="17"/>
  <c r="EA76" i="17"/>
  <c r="EE76" i="17"/>
  <c r="EI76" i="17"/>
  <c r="EQ76" i="17"/>
  <c r="EU76" i="17"/>
  <c r="EY76" i="17"/>
  <c r="FG76" i="17"/>
  <c r="FK76" i="17"/>
  <c r="FO76" i="17"/>
  <c r="FW76" i="17"/>
  <c r="GA76" i="17"/>
  <c r="M76" i="17"/>
  <c r="Q76" i="17"/>
  <c r="AC76" i="17"/>
  <c r="AG76" i="17"/>
  <c r="AS76" i="17"/>
  <c r="AW76" i="17"/>
  <c r="BM76" i="17"/>
  <c r="CC76" i="17"/>
  <c r="CS76" i="17"/>
  <c r="DI76" i="17"/>
  <c r="DY76" i="17"/>
  <c r="EO76" i="17"/>
  <c r="FE76" i="17"/>
  <c r="FI76" i="17"/>
  <c r="FU76" i="17"/>
  <c r="FY76" i="17"/>
  <c r="F64" i="17"/>
  <c r="J64" i="17"/>
  <c r="V64" i="17"/>
  <c r="Z64" i="17"/>
  <c r="AL64" i="17"/>
  <c r="AP64" i="17"/>
  <c r="BB64" i="17"/>
  <c r="BF64" i="17"/>
  <c r="BR64" i="17"/>
  <c r="BV64" i="17"/>
  <c r="CH64" i="17"/>
  <c r="CX64" i="17"/>
  <c r="DN64" i="17"/>
  <c r="ED64" i="17"/>
  <c r="ET64" i="17"/>
  <c r="FJ64" i="17"/>
  <c r="FZ64" i="17"/>
  <c r="E81" i="17"/>
  <c r="I81" i="17"/>
  <c r="M81" i="17"/>
  <c r="Q81" i="17"/>
  <c r="U81" i="17"/>
  <c r="Y81" i="17"/>
  <c r="AC81" i="17"/>
  <c r="AG81" i="17"/>
  <c r="AK81" i="17"/>
  <c r="AO81" i="17"/>
  <c r="AS81" i="17"/>
  <c r="AW81" i="17"/>
  <c r="BA81" i="17"/>
  <c r="BE81" i="17"/>
  <c r="BI81" i="17"/>
  <c r="BM81" i="17"/>
  <c r="BQ81" i="17"/>
  <c r="BU81" i="17"/>
  <c r="BY81" i="17"/>
  <c r="CC81" i="17"/>
  <c r="CG81" i="17"/>
  <c r="CK81" i="17"/>
  <c r="CO81" i="17"/>
  <c r="CS81" i="17"/>
  <c r="CW81" i="17"/>
  <c r="DA81" i="17"/>
  <c r="DE81" i="17"/>
  <c r="DI81" i="17"/>
  <c r="DM81" i="17"/>
  <c r="DQ81" i="17"/>
  <c r="DU81" i="17"/>
  <c r="DY81" i="17"/>
  <c r="EC81" i="17"/>
  <c r="EG81" i="17"/>
  <c r="EK81" i="17"/>
  <c r="EO81" i="17"/>
  <c r="ES81" i="17"/>
  <c r="EW81" i="17"/>
  <c r="FA81" i="17"/>
  <c r="FE81" i="17"/>
  <c r="FI81" i="17"/>
  <c r="FM81" i="17"/>
  <c r="FQ81" i="17"/>
  <c r="FU81" i="17"/>
  <c r="FY81" i="17"/>
  <c r="C88" i="17"/>
  <c r="G88" i="17"/>
  <c r="K88" i="17"/>
  <c r="O88" i="17"/>
  <c r="S88" i="17"/>
  <c r="W88" i="17"/>
  <c r="AA88" i="17"/>
  <c r="AE88" i="17"/>
  <c r="AI88" i="17"/>
  <c r="AM88" i="17"/>
  <c r="AQ88" i="17"/>
  <c r="AU88" i="17"/>
  <c r="AY88" i="17"/>
  <c r="BC88" i="17"/>
  <c r="BG88" i="17"/>
  <c r="C94" i="17"/>
  <c r="G94" i="17"/>
  <c r="K94" i="17"/>
  <c r="O94" i="17"/>
  <c r="S94" i="17"/>
  <c r="W94" i="17"/>
  <c r="AA94" i="17"/>
  <c r="AE94" i="17"/>
  <c r="AI94" i="17"/>
  <c r="AM94" i="17"/>
  <c r="AQ94" i="17"/>
  <c r="AU94" i="17"/>
  <c r="AY94" i="17"/>
  <c r="BC94" i="17"/>
  <c r="BG94" i="17"/>
  <c r="BK94" i="17"/>
  <c r="BO94" i="17"/>
  <c r="BS94" i="17"/>
  <c r="BW94" i="17"/>
  <c r="CA94" i="17"/>
  <c r="CE94" i="17"/>
  <c r="CI94" i="17"/>
  <c r="CM94" i="17"/>
  <c r="CQ94" i="17"/>
  <c r="CU94" i="17"/>
  <c r="CY94" i="17"/>
  <c r="DC94" i="17"/>
  <c r="DG94" i="17"/>
  <c r="DK94" i="17"/>
  <c r="DO94" i="17"/>
  <c r="DS94" i="17"/>
  <c r="DW94" i="17"/>
  <c r="EA94" i="17"/>
  <c r="EE94" i="17"/>
  <c r="EI94" i="17"/>
  <c r="EM94" i="17"/>
  <c r="EQ94" i="17"/>
  <c r="EU94" i="17"/>
  <c r="EY94" i="17"/>
  <c r="FC94" i="17"/>
  <c r="FG94" i="17"/>
  <c r="FK94" i="17"/>
  <c r="FO94" i="17"/>
  <c r="FS94" i="17"/>
  <c r="FW94" i="17"/>
  <c r="GA94" i="17"/>
  <c r="E94" i="17"/>
  <c r="I94" i="17"/>
  <c r="M94" i="17"/>
  <c r="Q94" i="17"/>
  <c r="U94" i="17"/>
  <c r="Y94" i="17"/>
  <c r="AC94" i="17"/>
  <c r="AG94" i="17"/>
  <c r="AK94" i="17"/>
  <c r="AO94" i="17"/>
  <c r="AS94" i="17"/>
  <c r="AW94" i="17"/>
  <c r="BA94" i="17"/>
  <c r="BE94" i="17"/>
  <c r="EV113" i="17"/>
  <c r="EV112" i="17" s="1"/>
  <c r="FD113" i="17"/>
  <c r="FK113" i="17"/>
  <c r="FK112" i="17" s="1"/>
  <c r="FP113" i="17"/>
  <c r="FP112" i="17" s="1"/>
  <c r="FU113" i="17"/>
  <c r="GA113" i="17"/>
  <c r="GA112" i="17" s="1"/>
  <c r="ER121" i="17"/>
  <c r="EV121" i="17"/>
  <c r="EV120" i="17" s="1"/>
  <c r="EZ121" i="17"/>
  <c r="EZ120" i="17" s="1"/>
  <c r="FD121" i="17"/>
  <c r="FD120" i="17" s="1"/>
  <c r="FH121" i="17"/>
  <c r="FH120" i="17" s="1"/>
  <c r="FL121" i="17"/>
  <c r="FL120" i="17" s="1"/>
  <c r="FP121" i="17"/>
  <c r="FP120" i="17" s="1"/>
  <c r="FT121" i="17"/>
  <c r="FT120" i="17" s="1"/>
  <c r="FX121" i="17"/>
  <c r="FX120" i="17" s="1"/>
  <c r="GB121" i="17"/>
  <c r="GB120" i="17" s="1"/>
  <c r="BI94" i="17"/>
  <c r="BM94" i="17"/>
  <c r="BQ94" i="17"/>
  <c r="BU94" i="17"/>
  <c r="BY94" i="17"/>
  <c r="CC94" i="17"/>
  <c r="CG94" i="17"/>
  <c r="CK94" i="17"/>
  <c r="CO94" i="17"/>
  <c r="CS94" i="17"/>
  <c r="CW94" i="17"/>
  <c r="DA94" i="17"/>
  <c r="DE94" i="17"/>
  <c r="DI94" i="17"/>
  <c r="DM94" i="17"/>
  <c r="DY94" i="17"/>
  <c r="EC94" i="17"/>
  <c r="EO94" i="17"/>
  <c r="ES94" i="17"/>
  <c r="FE94" i="17"/>
  <c r="FI94" i="17"/>
  <c r="FU94" i="17"/>
  <c r="FY94" i="17"/>
  <c r="EW113" i="17"/>
  <c r="EW112" i="17" s="1"/>
  <c r="FE113" i="17"/>
  <c r="FL113" i="17"/>
  <c r="FL112" i="17" s="1"/>
  <c r="FQ113" i="17"/>
  <c r="FQ112" i="17" s="1"/>
  <c r="FW113" i="17"/>
  <c r="GB113" i="17"/>
  <c r="GB112" i="17" s="1"/>
  <c r="ET161" i="17"/>
  <c r="EX161" i="17"/>
  <c r="FB161" i="17"/>
  <c r="FF161" i="17"/>
  <c r="FJ161" i="17"/>
  <c r="FN161" i="17"/>
  <c r="FR161" i="17"/>
  <c r="FV161" i="17"/>
  <c r="FZ161" i="17"/>
  <c r="ER162" i="17"/>
  <c r="EV162" i="17"/>
  <c r="EZ162" i="17"/>
  <c r="FD162" i="17"/>
  <c r="FH162" i="17"/>
  <c r="FL162" i="17"/>
  <c r="FP162" i="17"/>
  <c r="FT162" i="17"/>
  <c r="FX162" i="17"/>
  <c r="GB162" i="17"/>
  <c r="ET163" i="17"/>
  <c r="EX163" i="17"/>
  <c r="FB163" i="17"/>
  <c r="FF163" i="17"/>
  <c r="FJ163" i="17"/>
  <c r="FN163" i="17"/>
  <c r="FR163" i="17"/>
  <c r="FV163" i="17"/>
  <c r="FZ163" i="17"/>
  <c r="ER164" i="17"/>
  <c r="EV164" i="17"/>
  <c r="EZ164" i="17"/>
  <c r="FD164" i="17"/>
  <c r="FH164" i="17"/>
  <c r="FL164" i="17"/>
  <c r="FP164" i="17"/>
  <c r="FT164" i="17"/>
  <c r="FX164" i="17"/>
  <c r="GB164" i="17"/>
  <c r="ET165" i="17"/>
  <c r="ES113" i="17"/>
  <c r="ES112" i="17" s="1"/>
  <c r="FO113" i="17"/>
  <c r="FO112" i="17" s="1"/>
  <c r="ES129" i="17"/>
  <c r="ES128" i="17" s="1"/>
  <c r="EW129" i="17"/>
  <c r="FA129" i="17"/>
  <c r="FA128" i="17" s="1"/>
  <c r="FI129" i="17"/>
  <c r="FI128" i="17" s="1"/>
  <c r="FY129" i="17"/>
  <c r="FY128" i="17" s="1"/>
  <c r="FH154" i="17"/>
  <c r="FH166" i="17" s="1"/>
  <c r="FI167" i="17"/>
  <c r="EX165" i="17"/>
  <c r="FB165" i="17"/>
  <c r="FF165" i="17"/>
  <c r="FJ165" i="17"/>
  <c r="FN165" i="17"/>
  <c r="FR165" i="17"/>
  <c r="FV165" i="17"/>
  <c r="FZ165" i="17"/>
  <c r="ES121" i="17"/>
  <c r="ES120" i="17" s="1"/>
  <c r="EW121" i="17"/>
  <c r="EW120" i="17" s="1"/>
  <c r="FA121" i="17"/>
  <c r="FA120" i="17" s="1"/>
  <c r="ET129" i="17"/>
  <c r="ET128" i="17" s="1"/>
  <c r="EX129" i="17"/>
  <c r="EX128" i="17" s="1"/>
  <c r="FB129" i="17"/>
  <c r="FB128" i="17" s="1"/>
  <c r="FF129" i="17"/>
  <c r="FF128" i="17" s="1"/>
  <c r="FJ129" i="17"/>
  <c r="FJ128" i="17" s="1"/>
  <c r="FN129" i="17"/>
  <c r="FN128" i="17" s="1"/>
  <c r="FR129" i="17"/>
  <c r="FR128" i="17" s="1"/>
  <c r="FV129" i="17"/>
  <c r="FV128" i="17" s="1"/>
  <c r="FZ129" i="17"/>
  <c r="FZ128" i="17" s="1"/>
  <c r="FD129" i="17"/>
  <c r="FD128" i="17" s="1"/>
  <c r="EU137" i="17"/>
  <c r="EU136" i="17" s="1"/>
  <c r="EY137" i="17"/>
  <c r="EY136" i="17" s="1"/>
  <c r="FC137" i="17"/>
  <c r="FC136" i="17" s="1"/>
  <c r="FK137" i="17"/>
  <c r="FK136" i="17" s="1"/>
  <c r="FS137" i="17"/>
  <c r="FS136" i="17" s="1"/>
  <c r="GA137" i="17"/>
  <c r="GA136" i="17" s="1"/>
  <c r="EQ146" i="17"/>
  <c r="EU146" i="17"/>
  <c r="EU145" i="17" s="1"/>
  <c r="EY146" i="17"/>
  <c r="EY145" i="17" s="1"/>
  <c r="FC146" i="17"/>
  <c r="FC145" i="17" s="1"/>
  <c r="FG146" i="17"/>
  <c r="FG145" i="17" s="1"/>
  <c r="FK146" i="17"/>
  <c r="FK145" i="17" s="1"/>
  <c r="FO146" i="17"/>
  <c r="FO145" i="17" s="1"/>
  <c r="FS146" i="17"/>
  <c r="FS145" i="17" s="1"/>
  <c r="FW146" i="17"/>
  <c r="FW145" i="17" s="1"/>
  <c r="GA146" i="17"/>
  <c r="GA145" i="17" s="1"/>
  <c r="ET154" i="17"/>
  <c r="ET166" i="17" s="1"/>
  <c r="FD154" i="17"/>
  <c r="FD166" i="17" s="1"/>
  <c r="FO154" i="17"/>
  <c r="FT154" i="17"/>
  <c r="FT166" i="17" s="1"/>
  <c r="FY154" i="17"/>
  <c r="FH146" i="17"/>
  <c r="FH145" i="17" s="1"/>
  <c r="FL146" i="17"/>
  <c r="FL145" i="17" s="1"/>
  <c r="FP146" i="17"/>
  <c r="FP145" i="17" s="1"/>
  <c r="FT146" i="17"/>
  <c r="FT145" i="17" s="1"/>
  <c r="FX146" i="17"/>
  <c r="FX145" i="17" s="1"/>
  <c r="GB146" i="17"/>
  <c r="GB145" i="17" s="1"/>
  <c r="EU154" i="17"/>
  <c r="EU166" i="17" s="1"/>
  <c r="FP154" i="17"/>
  <c r="ES167" i="17"/>
  <c r="ET113" i="17"/>
  <c r="EX113" i="17"/>
  <c r="FB113" i="17"/>
  <c r="FF113" i="17"/>
  <c r="FJ113" i="17"/>
  <c r="FN113" i="17"/>
  <c r="FR113" i="17"/>
  <c r="FV113" i="17"/>
  <c r="FZ113" i="17"/>
  <c r="EQ113" i="17"/>
  <c r="EU113" i="17"/>
  <c r="EY113" i="17"/>
  <c r="FC113" i="17"/>
  <c r="FG113" i="17"/>
  <c r="ER154" i="17"/>
  <c r="EX154" i="17"/>
  <c r="EZ154" i="17"/>
  <c r="EV154" i="17"/>
  <c r="FB154" i="17"/>
  <c r="FF154" i="17"/>
  <c r="FJ154" i="17"/>
  <c r="FN154" i="17"/>
  <c r="FR154" i="17"/>
  <c r="FV154" i="17"/>
  <c r="FZ154" i="17"/>
  <c r="EW154" i="17"/>
  <c r="FA154" i="17"/>
  <c r="K13" i="7"/>
  <c r="AA13" i="7"/>
  <c r="AM13" i="7"/>
  <c r="H13" i="14"/>
  <c r="L13" i="14"/>
  <c r="P13" i="14"/>
  <c r="X13" i="14"/>
  <c r="AB13" i="14"/>
  <c r="AF13" i="14"/>
  <c r="AN13" i="14"/>
  <c r="AR13" i="14"/>
  <c r="I32" i="14"/>
  <c r="M32" i="14"/>
  <c r="U32" i="14"/>
  <c r="Y32" i="14"/>
  <c r="AC32" i="14"/>
  <c r="AO32" i="14"/>
  <c r="AS32" i="14"/>
  <c r="C42" i="14"/>
  <c r="H42" i="14"/>
  <c r="N42" i="14"/>
  <c r="S42" i="14"/>
  <c r="X42" i="14"/>
  <c r="AD42" i="14"/>
  <c r="AI42" i="14"/>
  <c r="AN42" i="14"/>
  <c r="AT42" i="14"/>
  <c r="AU45" i="14"/>
  <c r="AL32" i="14"/>
  <c r="AT32" i="14"/>
  <c r="E42" i="14"/>
  <c r="I42" i="14"/>
  <c r="M42" i="14"/>
  <c r="Q42" i="14"/>
  <c r="U42" i="14"/>
  <c r="Y42" i="14"/>
  <c r="AC42" i="14"/>
  <c r="AG42" i="14"/>
  <c r="AK42" i="14"/>
  <c r="AO42" i="14"/>
  <c r="AS42" i="14"/>
  <c r="E12" i="15"/>
  <c r="M12" i="15"/>
  <c r="U12" i="15"/>
  <c r="AG12" i="15"/>
  <c r="AK12" i="15"/>
  <c r="AO12" i="15"/>
  <c r="AS12" i="15"/>
  <c r="BA12" i="15"/>
  <c r="BE12" i="15"/>
  <c r="BQ12" i="15"/>
  <c r="CC12" i="15"/>
  <c r="CG12" i="15"/>
  <c r="CO12" i="15"/>
  <c r="CW12" i="15"/>
  <c r="AU139" i="14"/>
  <c r="FI21" i="15"/>
  <c r="Y26" i="15"/>
  <c r="AC26" i="15"/>
  <c r="AG26" i="15"/>
  <c r="AK26" i="15"/>
  <c r="AO26" i="15"/>
  <c r="AS26" i="15"/>
  <c r="AW26" i="15"/>
  <c r="BA26" i="15"/>
  <c r="BE26" i="15"/>
  <c r="BI26" i="15"/>
  <c r="BM26" i="15"/>
  <c r="BQ26" i="15"/>
  <c r="BU26" i="15"/>
  <c r="BY26" i="15"/>
  <c r="CC26" i="15"/>
  <c r="CG26" i="15"/>
  <c r="CK26" i="15"/>
  <c r="CO26" i="15"/>
  <c r="CS26" i="15"/>
  <c r="CW26" i="15"/>
  <c r="DA26" i="15"/>
  <c r="DE26" i="15"/>
  <c r="DI26" i="15"/>
  <c r="DM26" i="15"/>
  <c r="DQ26" i="15"/>
  <c r="DU26" i="15"/>
  <c r="DY26" i="15"/>
  <c r="EC26" i="15"/>
  <c r="EG26" i="15"/>
  <c r="EK26" i="15"/>
  <c r="EO26" i="15"/>
  <c r="ES26" i="15"/>
  <c r="EW26" i="15"/>
  <c r="FA26" i="15"/>
  <c r="FE26" i="15"/>
  <c r="FI26" i="15"/>
  <c r="FM26" i="15"/>
  <c r="FQ26" i="15"/>
  <c r="FU26" i="15"/>
  <c r="FY26" i="15"/>
  <c r="W26" i="15"/>
  <c r="AE26" i="15"/>
  <c r="AM26" i="15"/>
  <c r="AU26" i="15"/>
  <c r="AB21" i="15"/>
  <c r="AJ21" i="15"/>
  <c r="AR21" i="15"/>
  <c r="AZ21" i="15"/>
  <c r="BH21" i="15"/>
  <c r="BP21" i="15"/>
  <c r="BX21" i="15"/>
  <c r="CJ21" i="15"/>
  <c r="CN21" i="15"/>
  <c r="CZ21" i="15"/>
  <c r="DD21" i="15"/>
  <c r="DP21" i="15"/>
  <c r="DT21" i="15"/>
  <c r="EF21" i="15"/>
  <c r="EJ21" i="15"/>
  <c r="EV21" i="15"/>
  <c r="EZ21" i="15"/>
  <c r="FL21" i="15"/>
  <c r="FP21" i="15"/>
  <c r="GB21" i="15"/>
  <c r="CD21" i="15"/>
  <c r="CH21" i="15"/>
  <c r="CT21" i="15"/>
  <c r="CX21" i="15"/>
  <c r="DJ21" i="15"/>
  <c r="DN21" i="15"/>
  <c r="DZ21" i="15"/>
  <c r="ED21" i="15"/>
  <c r="EP21" i="15"/>
  <c r="ET21" i="15"/>
  <c r="FF21" i="15"/>
  <c r="FJ21" i="15"/>
  <c r="FV21" i="15"/>
  <c r="FZ21" i="15"/>
  <c r="X26" i="15"/>
  <c r="AB26" i="15"/>
  <c r="AF26" i="15"/>
  <c r="AJ26" i="15"/>
  <c r="AN26" i="15"/>
  <c r="AR26" i="15"/>
  <c r="AV26" i="15"/>
  <c r="AZ26" i="15"/>
  <c r="BD26" i="15"/>
  <c r="BH26" i="15"/>
  <c r="BL26" i="15"/>
  <c r="BP26" i="15"/>
  <c r="BT26" i="15"/>
  <c r="BX26" i="15"/>
  <c r="CB26" i="15"/>
  <c r="CF26" i="15"/>
  <c r="CJ26" i="15"/>
  <c r="CN26" i="15"/>
  <c r="CR26" i="15"/>
  <c r="CV26" i="15"/>
  <c r="CZ26" i="15"/>
  <c r="DD26" i="15"/>
  <c r="DH26" i="15"/>
  <c r="DL26" i="15"/>
  <c r="DP26" i="15"/>
  <c r="EB26" i="15"/>
  <c r="EF26" i="15"/>
  <c r="ER26" i="15"/>
  <c r="EV26" i="15"/>
  <c r="FH26" i="15"/>
  <c r="FL26" i="15"/>
  <c r="FX26" i="15"/>
  <c r="GB26" i="15"/>
  <c r="BV26" i="15"/>
  <c r="CD26" i="15"/>
  <c r="CL26" i="15"/>
  <c r="CT26" i="15"/>
  <c r="DB26" i="15"/>
  <c r="DJ26" i="15"/>
  <c r="DR26" i="15"/>
  <c r="DV26" i="15"/>
  <c r="EH26" i="15"/>
  <c r="EL26" i="15"/>
  <c r="EX26" i="15"/>
  <c r="FB26" i="15"/>
  <c r="FN26" i="15"/>
  <c r="FR26" i="15"/>
  <c r="Y41" i="15"/>
  <c r="AG41" i="15"/>
  <c r="AO41" i="15"/>
  <c r="AW41" i="15"/>
  <c r="BE41" i="15"/>
  <c r="BM41" i="15"/>
  <c r="BU41" i="15"/>
  <c r="CC41" i="15"/>
  <c r="CK41" i="15"/>
  <c r="CS41" i="15"/>
  <c r="DA41" i="15"/>
  <c r="DI41" i="15"/>
  <c r="DQ41" i="15"/>
  <c r="DY41" i="15"/>
  <c r="EG41" i="15"/>
  <c r="EO41" i="15"/>
  <c r="EW41" i="15"/>
  <c r="FE41" i="15"/>
  <c r="FM41" i="15"/>
  <c r="FU41" i="15"/>
  <c r="BC26" i="15"/>
  <c r="BK26" i="15"/>
  <c r="BS26" i="15"/>
  <c r="CA26" i="15"/>
  <c r="CI26" i="15"/>
  <c r="CQ26" i="15"/>
  <c r="CY26" i="15"/>
  <c r="DG26" i="15"/>
  <c r="DO26" i="15"/>
  <c r="DW26" i="15"/>
  <c r="EA26" i="15"/>
  <c r="EM26" i="15"/>
  <c r="EQ26" i="15"/>
  <c r="FC26" i="15"/>
  <c r="FG26" i="15"/>
  <c r="FS26" i="15"/>
  <c r="FW26" i="15"/>
  <c r="BD35" i="15"/>
  <c r="BP35" i="15"/>
  <c r="CB35" i="15"/>
  <c r="E50" i="15"/>
  <c r="I50" i="15"/>
  <c r="M50" i="15"/>
  <c r="Q50" i="15"/>
  <c r="U50" i="15"/>
  <c r="Y50" i="15"/>
  <c r="AC50" i="15"/>
  <c r="AG50" i="15"/>
  <c r="AK50" i="15"/>
  <c r="AO50" i="15"/>
  <c r="AS50" i="15"/>
  <c r="AW50" i="15"/>
  <c r="BA50" i="15"/>
  <c r="BE50" i="15"/>
  <c r="BI50" i="15"/>
  <c r="BM50" i="15"/>
  <c r="BQ50" i="15"/>
  <c r="BU50" i="15"/>
  <c r="BY50" i="15"/>
  <c r="CC50" i="15"/>
  <c r="CG50" i="15"/>
  <c r="CK50" i="15"/>
  <c r="CO50" i="15"/>
  <c r="CS50" i="15"/>
  <c r="CW50" i="15"/>
  <c r="DA50" i="15"/>
  <c r="DE50" i="15"/>
  <c r="DI50" i="15"/>
  <c r="DM50" i="15"/>
  <c r="DQ50" i="15"/>
  <c r="DU50" i="15"/>
  <c r="DY50" i="15"/>
  <c r="EC50" i="15"/>
  <c r="EG50" i="15"/>
  <c r="EK50" i="15"/>
  <c r="EO50" i="15"/>
  <c r="ES50" i="15"/>
  <c r="EW50" i="15"/>
  <c r="FA50" i="15"/>
  <c r="FE50" i="15"/>
  <c r="FI50" i="15"/>
  <c r="FM50" i="15"/>
  <c r="FQ50" i="15"/>
  <c r="FU50" i="15"/>
  <c r="FY50" i="15"/>
  <c r="C50" i="15"/>
  <c r="K50" i="15"/>
  <c r="S50" i="15"/>
  <c r="AA50" i="15"/>
  <c r="AI50" i="15"/>
  <c r="AQ50" i="15"/>
  <c r="AY50" i="15"/>
  <c r="BG50" i="15"/>
  <c r="BO50" i="15"/>
  <c r="BW50" i="15"/>
  <c r="CE50" i="15"/>
  <c r="E64" i="15"/>
  <c r="I64" i="15"/>
  <c r="Q64" i="15"/>
  <c r="U64" i="15"/>
  <c r="Y64" i="15"/>
  <c r="AG64" i="15"/>
  <c r="AK64" i="15"/>
  <c r="AO64" i="15"/>
  <c r="AW64" i="15"/>
  <c r="BA64" i="15"/>
  <c r="BE64" i="15"/>
  <c r="BM64" i="15"/>
  <c r="BQ64" i="15"/>
  <c r="BU64" i="15"/>
  <c r="CC64" i="15"/>
  <c r="CG64" i="15"/>
  <c r="CK64" i="15"/>
  <c r="CS64" i="15"/>
  <c r="CW64" i="15"/>
  <c r="DA64" i="15"/>
  <c r="DI64" i="15"/>
  <c r="DQ64" i="15"/>
  <c r="DY64" i="15"/>
  <c r="EG64" i="15"/>
  <c r="EO64" i="15"/>
  <c r="EW64" i="15"/>
  <c r="FE64" i="15"/>
  <c r="FM64" i="15"/>
  <c r="FU64" i="15"/>
  <c r="G56" i="15"/>
  <c r="O56" i="15"/>
  <c r="W56" i="15"/>
  <c r="AE56" i="15"/>
  <c r="AM56" i="15"/>
  <c r="AU56" i="15"/>
  <c r="BC56" i="15"/>
  <c r="BK56" i="15"/>
  <c r="BS56" i="15"/>
  <c r="CI56" i="15"/>
  <c r="CY56" i="15"/>
  <c r="DO56" i="15"/>
  <c r="E70" i="15"/>
  <c r="I70" i="15"/>
  <c r="M70" i="15"/>
  <c r="U70" i="15"/>
  <c r="AC70" i="15"/>
  <c r="AK70" i="15"/>
  <c r="AO70" i="15"/>
  <c r="AS70" i="15"/>
  <c r="BA70" i="15"/>
  <c r="BI70" i="15"/>
  <c r="BQ70" i="15"/>
  <c r="BU70" i="15"/>
  <c r="FL76" i="15"/>
  <c r="D70" i="15"/>
  <c r="H70" i="15"/>
  <c r="L70" i="15"/>
  <c r="P70" i="15"/>
  <c r="T70" i="15"/>
  <c r="X70" i="15"/>
  <c r="AB70" i="15"/>
  <c r="AF70" i="15"/>
  <c r="AJ70" i="15"/>
  <c r="AN70" i="15"/>
  <c r="AR70" i="15"/>
  <c r="AV70" i="15"/>
  <c r="AZ70" i="15"/>
  <c r="BD70" i="15"/>
  <c r="BH70" i="15"/>
  <c r="BL70" i="15"/>
  <c r="BP70" i="15"/>
  <c r="BT70" i="15"/>
  <c r="BX70" i="15"/>
  <c r="CB70" i="15"/>
  <c r="CF70" i="15"/>
  <c r="CJ70" i="15"/>
  <c r="CN70" i="15"/>
  <c r="CR70" i="15"/>
  <c r="CV70" i="15"/>
  <c r="CZ70" i="15"/>
  <c r="DD70" i="15"/>
  <c r="DH70" i="15"/>
  <c r="DL70" i="15"/>
  <c r="DP70" i="15"/>
  <c r="DT70" i="15"/>
  <c r="DX70" i="15"/>
  <c r="EB70" i="15"/>
  <c r="EF70" i="15"/>
  <c r="EJ70" i="15"/>
  <c r="ER70" i="15"/>
  <c r="EL70" i="15"/>
  <c r="EP70" i="15"/>
  <c r="FB70" i="15"/>
  <c r="FF70" i="15"/>
  <c r="FR70" i="15"/>
  <c r="FV70" i="15"/>
  <c r="BY70" i="15"/>
  <c r="CG70" i="15"/>
  <c r="CO70" i="15"/>
  <c r="CW70" i="15"/>
  <c r="DE70" i="15"/>
  <c r="DM70" i="15"/>
  <c r="DU70" i="15"/>
  <c r="EC70" i="15"/>
  <c r="EK70" i="15"/>
  <c r="EW70" i="15"/>
  <c r="FA70" i="15"/>
  <c r="FM70" i="15"/>
  <c r="FQ70" i="15"/>
  <c r="D76" i="15"/>
  <c r="H76" i="15"/>
  <c r="L76" i="15"/>
  <c r="P76" i="15"/>
  <c r="T76" i="15"/>
  <c r="X76" i="15"/>
  <c r="AB76" i="15"/>
  <c r="AF76" i="15"/>
  <c r="AJ76" i="15"/>
  <c r="AN76" i="15"/>
  <c r="AR76" i="15"/>
  <c r="AV76" i="15"/>
  <c r="AZ76" i="15"/>
  <c r="BD76" i="15"/>
  <c r="BH76" i="15"/>
  <c r="BL76" i="15"/>
  <c r="BP76" i="15"/>
  <c r="BT76" i="15"/>
  <c r="BX76" i="15"/>
  <c r="CB76" i="15"/>
  <c r="CF76" i="15"/>
  <c r="CJ76" i="15"/>
  <c r="CN76" i="15"/>
  <c r="CR76" i="15"/>
  <c r="CV76" i="15"/>
  <c r="CZ76" i="15"/>
  <c r="DD76" i="15"/>
  <c r="DH76" i="15"/>
  <c r="DL76" i="15"/>
  <c r="DP76" i="15"/>
  <c r="DT76" i="15"/>
  <c r="DX76" i="15"/>
  <c r="EB76" i="15"/>
  <c r="EF76" i="15"/>
  <c r="EJ76" i="15"/>
  <c r="EN76" i="15"/>
  <c r="ER76" i="15"/>
  <c r="EZ76" i="15"/>
  <c r="FH76" i="15"/>
  <c r="FP76" i="15"/>
  <c r="FX76" i="15"/>
  <c r="GB76" i="15"/>
  <c r="J76" i="15"/>
  <c r="AL76" i="15"/>
  <c r="CD81" i="15"/>
  <c r="CH81" i="15"/>
  <c r="CT81" i="15"/>
  <c r="CX81" i="15"/>
  <c r="DR81" i="15"/>
  <c r="DV81" i="15"/>
  <c r="DZ81" i="15"/>
  <c r="ED81" i="15"/>
  <c r="EX81" i="15"/>
  <c r="FB81" i="15"/>
  <c r="FJ81" i="15"/>
  <c r="AW76" i="15"/>
  <c r="BM76" i="15"/>
  <c r="DI76" i="15"/>
  <c r="DM76" i="15"/>
  <c r="EC76" i="15"/>
  <c r="EO76" i="15"/>
  <c r="ES76" i="15"/>
  <c r="EW76" i="15"/>
  <c r="FA76" i="15"/>
  <c r="FE76" i="15"/>
  <c r="FI76" i="15"/>
  <c r="FM76" i="15"/>
  <c r="FQ76" i="15"/>
  <c r="FU76" i="15"/>
  <c r="DK81" i="15"/>
  <c r="DS81" i="15"/>
  <c r="DW81" i="15"/>
  <c r="EA81" i="15"/>
  <c r="EI81" i="15"/>
  <c r="EM81" i="15"/>
  <c r="EQ81" i="15"/>
  <c r="EY81" i="15"/>
  <c r="FC81" i="15"/>
  <c r="FG81" i="15"/>
  <c r="FO81" i="15"/>
  <c r="FS81" i="15"/>
  <c r="FW81" i="15"/>
  <c r="AT76" i="15"/>
  <c r="J81" i="15"/>
  <c r="R81" i="15"/>
  <c r="Z81" i="15"/>
  <c r="AH81" i="15"/>
  <c r="AP81" i="15"/>
  <c r="AX81" i="15"/>
  <c r="BF81" i="15"/>
  <c r="BN81" i="15"/>
  <c r="BV81" i="15"/>
  <c r="CL81" i="15"/>
  <c r="DB81" i="15"/>
  <c r="ET161" i="15"/>
  <c r="EX161" i="15"/>
  <c r="FB161" i="15"/>
  <c r="EW113" i="15"/>
  <c r="EW112" i="15" s="1"/>
  <c r="FM113" i="15"/>
  <c r="FM112" i="15" s="1"/>
  <c r="EV121" i="15"/>
  <c r="EV120" i="15" s="1"/>
  <c r="EZ121" i="15"/>
  <c r="EZ120" i="15" s="1"/>
  <c r="FD121" i="15"/>
  <c r="FD120" i="15" s="1"/>
  <c r="FH121" i="15"/>
  <c r="FH120" i="15" s="1"/>
  <c r="FL121" i="15"/>
  <c r="FL120" i="15" s="1"/>
  <c r="FP121" i="15"/>
  <c r="FP120" i="15" s="1"/>
  <c r="FT121" i="15"/>
  <c r="FT120" i="15" s="1"/>
  <c r="FX121" i="15"/>
  <c r="FX120" i="15" s="1"/>
  <c r="GB121" i="15"/>
  <c r="GB120" i="15" s="1"/>
  <c r="ET137" i="15"/>
  <c r="ET136" i="15" s="1"/>
  <c r="EX137" i="15"/>
  <c r="EX136" i="15" s="1"/>
  <c r="FB137" i="15"/>
  <c r="FB136" i="15" s="1"/>
  <c r="FF137" i="15"/>
  <c r="FF136" i="15" s="1"/>
  <c r="FJ137" i="15"/>
  <c r="FJ136" i="15" s="1"/>
  <c r="FN137" i="15"/>
  <c r="FN136" i="15" s="1"/>
  <c r="FR137" i="15"/>
  <c r="FR136" i="15" s="1"/>
  <c r="FV137" i="15"/>
  <c r="FV136" i="15" s="1"/>
  <c r="FZ137" i="15"/>
  <c r="FZ136" i="15" s="1"/>
  <c r="EX146" i="15"/>
  <c r="EX145" i="15" s="1"/>
  <c r="FF146" i="15"/>
  <c r="FF145" i="15" s="1"/>
  <c r="FJ146" i="15"/>
  <c r="FJ145" i="15" s="1"/>
  <c r="FR146" i="15"/>
  <c r="FR145" i="15" s="1"/>
  <c r="FW154" i="15"/>
  <c r="FW166" i="15" s="1"/>
  <c r="EY121" i="15"/>
  <c r="EY120" i="15" s="1"/>
  <c r="FS121" i="15"/>
  <c r="FS120" i="15" s="1"/>
  <c r="FF161" i="15"/>
  <c r="FJ161" i="15"/>
  <c r="FN161" i="15"/>
  <c r="FR161" i="15"/>
  <c r="FV161" i="15"/>
  <c r="FZ161" i="15"/>
  <c r="ER162" i="15"/>
  <c r="EV162" i="15"/>
  <c r="EZ162" i="15"/>
  <c r="FD162" i="15"/>
  <c r="FH162" i="15"/>
  <c r="FL162" i="15"/>
  <c r="FP162" i="15"/>
  <c r="FT162" i="15"/>
  <c r="FX162" i="15"/>
  <c r="GB162" i="15"/>
  <c r="ET163" i="15"/>
  <c r="EX163" i="15"/>
  <c r="FB163" i="15"/>
  <c r="FF163" i="15"/>
  <c r="FJ163" i="15"/>
  <c r="FN163" i="15"/>
  <c r="FR163" i="15"/>
  <c r="FV163" i="15"/>
  <c r="FZ163" i="15"/>
  <c r="ER164" i="15"/>
  <c r="EV164" i="15"/>
  <c r="EZ164" i="15"/>
  <c r="FD164" i="15"/>
  <c r="FH164" i="15"/>
  <c r="FL164" i="15"/>
  <c r="FP164" i="15"/>
  <c r="FT164" i="15"/>
  <c r="FX164" i="15"/>
  <c r="GB164" i="15"/>
  <c r="ET165" i="15"/>
  <c r="EX165" i="15"/>
  <c r="FB165" i="15"/>
  <c r="FF165" i="15"/>
  <c r="FJ165" i="15"/>
  <c r="FN165" i="15"/>
  <c r="FR165" i="15"/>
  <c r="FV165" i="15"/>
  <c r="FZ165" i="15"/>
  <c r="FB154" i="15"/>
  <c r="FB166" i="15" s="1"/>
  <c r="F13" i="14"/>
  <c r="J13" i="14"/>
  <c r="N13" i="14"/>
  <c r="R13" i="14"/>
  <c r="V13" i="14"/>
  <c r="Z13" i="14"/>
  <c r="H13" i="7"/>
  <c r="C13" i="14"/>
  <c r="G13" i="14"/>
  <c r="K13" i="14"/>
  <c r="O13" i="14"/>
  <c r="S13" i="14"/>
  <c r="W13" i="14"/>
  <c r="AA13" i="14"/>
  <c r="AE13" i="14"/>
  <c r="AI13" i="14"/>
  <c r="AM13" i="14"/>
  <c r="AQ13" i="14"/>
  <c r="AU13" i="14"/>
  <c r="AD13" i="14"/>
  <c r="AH13" i="14"/>
  <c r="AL13" i="14"/>
  <c r="AP13" i="14"/>
  <c r="AT13" i="14"/>
  <c r="E13" i="14"/>
  <c r="I13" i="14"/>
  <c r="M13" i="14"/>
  <c r="Q13" i="14"/>
  <c r="U13" i="14"/>
  <c r="Y13" i="14"/>
  <c r="AC13" i="14"/>
  <c r="AG13" i="14"/>
  <c r="AK13" i="14"/>
  <c r="AO13" i="14"/>
  <c r="AS13" i="14"/>
  <c r="AU13" i="7"/>
  <c r="AE13" i="7"/>
  <c r="O13" i="7"/>
  <c r="AI13" i="7"/>
  <c r="S13" i="7"/>
  <c r="G13" i="7"/>
  <c r="F12" i="15"/>
  <c r="J12" i="15"/>
  <c r="N12" i="15"/>
  <c r="R12" i="15"/>
  <c r="V12" i="15"/>
  <c r="Z12" i="15"/>
  <c r="AD12" i="15"/>
  <c r="AH12" i="15"/>
  <c r="AL12" i="15"/>
  <c r="AP12" i="15"/>
  <c r="AT12" i="15"/>
  <c r="AX12" i="15"/>
  <c r="BB12" i="15"/>
  <c r="BF12" i="15"/>
  <c r="BJ12" i="15"/>
  <c r="BN12" i="15"/>
  <c r="BR12" i="15"/>
  <c r="BV12" i="15"/>
  <c r="BZ12" i="15"/>
  <c r="CD12" i="15"/>
  <c r="CH12" i="15"/>
  <c r="CL12" i="15"/>
  <c r="CP12" i="15"/>
  <c r="CT12" i="15"/>
  <c r="CX12" i="15"/>
  <c r="DB12" i="15"/>
  <c r="DF12" i="15"/>
  <c r="DJ12" i="15"/>
  <c r="DN12" i="15"/>
  <c r="DR12" i="15"/>
  <c r="DV12" i="15"/>
  <c r="DZ12" i="15"/>
  <c r="ED12" i="15"/>
  <c r="EH12" i="15"/>
  <c r="EL12" i="15"/>
  <c r="EP12" i="15"/>
  <c r="ET12" i="15"/>
  <c r="EX12" i="15"/>
  <c r="FB12" i="15"/>
  <c r="FF12" i="15"/>
  <c r="FJ12" i="15"/>
  <c r="FN12" i="15"/>
  <c r="FR12" i="15"/>
  <c r="FV12" i="15"/>
  <c r="FZ12" i="15"/>
  <c r="P12" i="15"/>
  <c r="AF12" i="15"/>
  <c r="DM12" i="15"/>
  <c r="EC12" i="15"/>
  <c r="ES12" i="15"/>
  <c r="FI12" i="15"/>
  <c r="FY12" i="15"/>
  <c r="Z21" i="15"/>
  <c r="AD21" i="15"/>
  <c r="AH21" i="15"/>
  <c r="AL21" i="15"/>
  <c r="AP21" i="15"/>
  <c r="AT21" i="15"/>
  <c r="AX21" i="15"/>
  <c r="BB21" i="15"/>
  <c r="BF21" i="15"/>
  <c r="BJ21" i="15"/>
  <c r="BN21" i="15"/>
  <c r="BR21" i="15"/>
  <c r="BV21" i="15"/>
  <c r="BZ21" i="15"/>
  <c r="W35" i="15"/>
  <c r="AA35" i="15"/>
  <c r="AE35" i="15"/>
  <c r="AI35" i="15"/>
  <c r="AM35" i="15"/>
  <c r="AQ35" i="15"/>
  <c r="AU35" i="15"/>
  <c r="AY35" i="15"/>
  <c r="BC35" i="15"/>
  <c r="BG35" i="15"/>
  <c r="BK35" i="15"/>
  <c r="BO35" i="15"/>
  <c r="BS35" i="15"/>
  <c r="BW35" i="15"/>
  <c r="CA35" i="15"/>
  <c r="CE35" i="15"/>
  <c r="CI35" i="15"/>
  <c r="CM35" i="15"/>
  <c r="CQ35" i="15"/>
  <c r="CU35" i="15"/>
  <c r="CY35" i="15"/>
  <c r="DC35" i="15"/>
  <c r="DG35" i="15"/>
  <c r="DK35" i="15"/>
  <c r="DO35" i="15"/>
  <c r="DS35" i="15"/>
  <c r="DW35" i="15"/>
  <c r="EA35" i="15"/>
  <c r="EE35" i="15"/>
  <c r="EI35" i="15"/>
  <c r="EM35" i="15"/>
  <c r="EQ35" i="15"/>
  <c r="EU35" i="15"/>
  <c r="EY35" i="15"/>
  <c r="FC35" i="15"/>
  <c r="FG35" i="15"/>
  <c r="FK35" i="15"/>
  <c r="FO35" i="15"/>
  <c r="FS35" i="15"/>
  <c r="FW35" i="15"/>
  <c r="GA35" i="15"/>
  <c r="AC35" i="15"/>
  <c r="AG35" i="15"/>
  <c r="AK35" i="15"/>
  <c r="AS35" i="15"/>
  <c r="AW35" i="15"/>
  <c r="BA35" i="15"/>
  <c r="BI35" i="15"/>
  <c r="BM35" i="15"/>
  <c r="BQ35" i="15"/>
  <c r="BY35" i="15"/>
  <c r="CC35" i="15"/>
  <c r="CG35" i="15"/>
  <c r="CO35" i="15"/>
  <c r="CS35" i="15"/>
  <c r="CW35" i="15"/>
  <c r="DE35" i="15"/>
  <c r="DI35" i="15"/>
  <c r="DM35" i="15"/>
  <c r="DU35" i="15"/>
  <c r="DY35" i="15"/>
  <c r="EC35" i="15"/>
  <c r="EK35" i="15"/>
  <c r="EO35" i="15"/>
  <c r="ES35" i="15"/>
  <c r="FA35" i="15"/>
  <c r="FI35" i="15"/>
  <c r="FQ35" i="15"/>
  <c r="FY35" i="15"/>
  <c r="Z41" i="15"/>
  <c r="AD41" i="15"/>
  <c r="AH41" i="15"/>
  <c r="AL41" i="15"/>
  <c r="AP41" i="15"/>
  <c r="AT41" i="15"/>
  <c r="AX41" i="15"/>
  <c r="BB41" i="15"/>
  <c r="BF41" i="15"/>
  <c r="BJ41" i="15"/>
  <c r="BN41" i="15"/>
  <c r="BR41" i="15"/>
  <c r="BV41" i="15"/>
  <c r="BZ41" i="15"/>
  <c r="CD41" i="15"/>
  <c r="CH41" i="15"/>
  <c r="CL41" i="15"/>
  <c r="CP41" i="15"/>
  <c r="CT41" i="15"/>
  <c r="CX41" i="15"/>
  <c r="DB41" i="15"/>
  <c r="DF41" i="15"/>
  <c r="DJ41" i="15"/>
  <c r="DN41" i="15"/>
  <c r="DR41" i="15"/>
  <c r="DV41" i="15"/>
  <c r="DZ41" i="15"/>
  <c r="ED41" i="15"/>
  <c r="EH41" i="15"/>
  <c r="EL41" i="15"/>
  <c r="EP41" i="15"/>
  <c r="ET41" i="15"/>
  <c r="EX41" i="15"/>
  <c r="FB41" i="15"/>
  <c r="FF41" i="15"/>
  <c r="FJ41" i="15"/>
  <c r="FN41" i="15"/>
  <c r="FR41" i="15"/>
  <c r="FV41" i="15"/>
  <c r="FZ41" i="15"/>
  <c r="FG56" i="15"/>
  <c r="FK56" i="15"/>
  <c r="FO56" i="15"/>
  <c r="FW56" i="15"/>
  <c r="GA56" i="15"/>
  <c r="E56" i="15"/>
  <c r="I56" i="15"/>
  <c r="M56" i="15"/>
  <c r="Q56" i="15"/>
  <c r="U56" i="15"/>
  <c r="Y56" i="15"/>
  <c r="AC56" i="15"/>
  <c r="AG56" i="15"/>
  <c r="AK56" i="15"/>
  <c r="AO56" i="15"/>
  <c r="AS56" i="15"/>
  <c r="AW56" i="15"/>
  <c r="BA56" i="15"/>
  <c r="BE56" i="15"/>
  <c r="BI56" i="15"/>
  <c r="BM56" i="15"/>
  <c r="BQ56" i="15"/>
  <c r="BU56" i="15"/>
  <c r="BY56" i="15"/>
  <c r="CC56" i="15"/>
  <c r="CG56" i="15"/>
  <c r="CK56" i="15"/>
  <c r="CO56" i="15"/>
  <c r="CS56" i="15"/>
  <c r="CW56" i="15"/>
  <c r="DA56" i="15"/>
  <c r="DE56" i="15"/>
  <c r="DI56" i="15"/>
  <c r="DM56" i="15"/>
  <c r="DQ56" i="15"/>
  <c r="DU56" i="15"/>
  <c r="DY56" i="15"/>
  <c r="EC56" i="15"/>
  <c r="EG56" i="15"/>
  <c r="EK56" i="15"/>
  <c r="EO56" i="15"/>
  <c r="ES56" i="15"/>
  <c r="EW56" i="15"/>
  <c r="FA56" i="15"/>
  <c r="FE56" i="15"/>
  <c r="FI56" i="15"/>
  <c r="FQ56" i="15"/>
  <c r="FU56" i="15"/>
  <c r="FY56" i="15"/>
  <c r="W41" i="15"/>
  <c r="AA41" i="15"/>
  <c r="AE41" i="15"/>
  <c r="AI41" i="15"/>
  <c r="AM41" i="15"/>
  <c r="AQ41" i="15"/>
  <c r="AU41" i="15"/>
  <c r="AY41" i="15"/>
  <c r="BC41" i="15"/>
  <c r="BG41" i="15"/>
  <c r="BK41" i="15"/>
  <c r="BO41" i="15"/>
  <c r="BS41" i="15"/>
  <c r="BW41" i="15"/>
  <c r="CA41" i="15"/>
  <c r="CE41" i="15"/>
  <c r="CI41" i="15"/>
  <c r="CM41" i="15"/>
  <c r="CQ41" i="15"/>
  <c r="CU41" i="15"/>
  <c r="CY41" i="15"/>
  <c r="DC41" i="15"/>
  <c r="DG41" i="15"/>
  <c r="DK41" i="15"/>
  <c r="DO41" i="15"/>
  <c r="DS41" i="15"/>
  <c r="DW41" i="15"/>
  <c r="EA41" i="15"/>
  <c r="EE41" i="15"/>
  <c r="EI41" i="15"/>
  <c r="EM41" i="15"/>
  <c r="EQ41" i="15"/>
  <c r="EU41" i="15"/>
  <c r="EY41" i="15"/>
  <c r="FC41" i="15"/>
  <c r="FG41" i="15"/>
  <c r="FK41" i="15"/>
  <c r="FO41" i="15"/>
  <c r="FS41" i="15"/>
  <c r="FW41" i="15"/>
  <c r="GA41" i="15"/>
  <c r="D50" i="15"/>
  <c r="H50" i="15"/>
  <c r="L50" i="15"/>
  <c r="P50" i="15"/>
  <c r="T50" i="15"/>
  <c r="X50" i="15"/>
  <c r="AB50" i="15"/>
  <c r="AF50" i="15"/>
  <c r="AJ50" i="15"/>
  <c r="AN50" i="15"/>
  <c r="AR50" i="15"/>
  <c r="AV50" i="15"/>
  <c r="AZ50" i="15"/>
  <c r="BD50" i="15"/>
  <c r="BH50" i="15"/>
  <c r="BL50" i="15"/>
  <c r="BP50" i="15"/>
  <c r="BT50" i="15"/>
  <c r="BX50" i="15"/>
  <c r="CB50" i="15"/>
  <c r="CF50" i="15"/>
  <c r="CJ50" i="15"/>
  <c r="CN50" i="15"/>
  <c r="CR50" i="15"/>
  <c r="CV50" i="15"/>
  <c r="CZ50" i="15"/>
  <c r="DD50" i="15"/>
  <c r="DH50" i="15"/>
  <c r="DL50" i="15"/>
  <c r="DP50" i="15"/>
  <c r="DT50" i="15"/>
  <c r="DX50" i="15"/>
  <c r="EB50" i="15"/>
  <c r="EF50" i="15"/>
  <c r="EJ50" i="15"/>
  <c r="EN50" i="15"/>
  <c r="ER50" i="15"/>
  <c r="EV50" i="15"/>
  <c r="EZ50" i="15"/>
  <c r="FD50" i="15"/>
  <c r="FH50" i="15"/>
  <c r="FL50" i="15"/>
  <c r="FP50" i="15"/>
  <c r="FT50" i="15"/>
  <c r="FX50" i="15"/>
  <c r="GB50" i="15"/>
  <c r="C64" i="15"/>
  <c r="G64" i="15"/>
  <c r="K64" i="15"/>
  <c r="O64" i="15"/>
  <c r="S64" i="15"/>
  <c r="W64" i="15"/>
  <c r="AA64" i="15"/>
  <c r="AE64" i="15"/>
  <c r="F64" i="15"/>
  <c r="J64" i="15"/>
  <c r="N64" i="15"/>
  <c r="R64" i="15"/>
  <c r="V64" i="15"/>
  <c r="Z64" i="15"/>
  <c r="AD64" i="15"/>
  <c r="AH64" i="15"/>
  <c r="AL64" i="15"/>
  <c r="AP64" i="15"/>
  <c r="AT64" i="15"/>
  <c r="AX64" i="15"/>
  <c r="BB64" i="15"/>
  <c r="BF64" i="15"/>
  <c r="BJ64" i="15"/>
  <c r="BN64" i="15"/>
  <c r="BR64" i="15"/>
  <c r="BV64" i="15"/>
  <c r="BZ64" i="15"/>
  <c r="CD64" i="15"/>
  <c r="CH64" i="15"/>
  <c r="CL64" i="15"/>
  <c r="CP64" i="15"/>
  <c r="CT64" i="15"/>
  <c r="CX64" i="15"/>
  <c r="DB64" i="15"/>
  <c r="DF64" i="15"/>
  <c r="DJ64" i="15"/>
  <c r="DN64" i="15"/>
  <c r="DR64" i="15"/>
  <c r="DV64" i="15"/>
  <c r="DZ64" i="15"/>
  <c r="ED64" i="15"/>
  <c r="EH64" i="15"/>
  <c r="EL64" i="15"/>
  <c r="EP64" i="15"/>
  <c r="ET64" i="15"/>
  <c r="EX64" i="15"/>
  <c r="FB64" i="15"/>
  <c r="FF64" i="15"/>
  <c r="FJ64" i="15"/>
  <c r="FN64" i="15"/>
  <c r="FR64" i="15"/>
  <c r="FV64" i="15"/>
  <c r="FZ64" i="15"/>
  <c r="F70" i="15"/>
  <c r="J70" i="15"/>
  <c r="N70" i="15"/>
  <c r="R70" i="15"/>
  <c r="V70" i="15"/>
  <c r="Z70" i="15"/>
  <c r="AD70" i="15"/>
  <c r="AH70" i="15"/>
  <c r="AL70" i="15"/>
  <c r="AP70" i="15"/>
  <c r="AT70" i="15"/>
  <c r="AX70" i="15"/>
  <c r="BB70" i="15"/>
  <c r="BF70" i="15"/>
  <c r="BJ70" i="15"/>
  <c r="BN70" i="15"/>
  <c r="BR70" i="15"/>
  <c r="BV70" i="15"/>
  <c r="BZ70" i="15"/>
  <c r="CD70" i="15"/>
  <c r="CH70" i="15"/>
  <c r="CL70" i="15"/>
  <c r="CP70" i="15"/>
  <c r="CT70" i="15"/>
  <c r="CX70" i="15"/>
  <c r="DB70" i="15"/>
  <c r="DF70" i="15"/>
  <c r="DJ70" i="15"/>
  <c r="DN70" i="15"/>
  <c r="DR70" i="15"/>
  <c r="DV70" i="15"/>
  <c r="DZ70" i="15"/>
  <c r="ED70" i="15"/>
  <c r="EH70" i="15"/>
  <c r="E76" i="15"/>
  <c r="I76" i="15"/>
  <c r="M76" i="15"/>
  <c r="U76" i="15"/>
  <c r="Y76" i="15"/>
  <c r="AC76" i="15"/>
  <c r="AK76" i="15"/>
  <c r="AO76" i="15"/>
  <c r="AS76" i="15"/>
  <c r="BA76" i="15"/>
  <c r="BE76" i="15"/>
  <c r="BI76" i="15"/>
  <c r="BQ76" i="15"/>
  <c r="BU76" i="15"/>
  <c r="BY76" i="15"/>
  <c r="CG76" i="15"/>
  <c r="CK76" i="15"/>
  <c r="CO76" i="15"/>
  <c r="DA76" i="15"/>
  <c r="DE76" i="15"/>
  <c r="DQ76" i="15"/>
  <c r="DU76" i="15"/>
  <c r="EG76" i="15"/>
  <c r="EK76" i="15"/>
  <c r="FY76" i="15"/>
  <c r="AI64" i="15"/>
  <c r="AM64" i="15"/>
  <c r="AQ64" i="15"/>
  <c r="AU64" i="15"/>
  <c r="AY64" i="15"/>
  <c r="BC64" i="15"/>
  <c r="BG64" i="15"/>
  <c r="BK64" i="15"/>
  <c r="BO64" i="15"/>
  <c r="BS64" i="15"/>
  <c r="BW64" i="15"/>
  <c r="CA64" i="15"/>
  <c r="CE64" i="15"/>
  <c r="CI64" i="15"/>
  <c r="CM64" i="15"/>
  <c r="CQ64" i="15"/>
  <c r="CU64" i="15"/>
  <c r="CY64" i="15"/>
  <c r="DC64" i="15"/>
  <c r="DG64" i="15"/>
  <c r="DK64" i="15"/>
  <c r="DO64" i="15"/>
  <c r="DS64" i="15"/>
  <c r="DW64" i="15"/>
  <c r="EA64" i="15"/>
  <c r="EE64" i="15"/>
  <c r="EI64" i="15"/>
  <c r="EM64" i="15"/>
  <c r="EQ64" i="15"/>
  <c r="EU64" i="15"/>
  <c r="EY64" i="15"/>
  <c r="FC64" i="15"/>
  <c r="FG64" i="15"/>
  <c r="FK64" i="15"/>
  <c r="FO64" i="15"/>
  <c r="FS64" i="15"/>
  <c r="FW64" i="15"/>
  <c r="GA64" i="15"/>
  <c r="C70" i="15"/>
  <c r="G70" i="15"/>
  <c r="K70" i="15"/>
  <c r="O70" i="15"/>
  <c r="S70" i="15"/>
  <c r="W70" i="15"/>
  <c r="AA70" i="15"/>
  <c r="AE70" i="15"/>
  <c r="AI70" i="15"/>
  <c r="AM70" i="15"/>
  <c r="AQ70" i="15"/>
  <c r="AU70" i="15"/>
  <c r="AY70" i="15"/>
  <c r="BC70" i="15"/>
  <c r="BG70" i="15"/>
  <c r="BK70" i="15"/>
  <c r="BO70" i="15"/>
  <c r="BS70" i="15"/>
  <c r="BW70" i="15"/>
  <c r="CA70" i="15"/>
  <c r="CE70" i="15"/>
  <c r="CI70" i="15"/>
  <c r="CM70" i="15"/>
  <c r="CQ70" i="15"/>
  <c r="CU70" i="15"/>
  <c r="CY70" i="15"/>
  <c r="DC70" i="15"/>
  <c r="DG70" i="15"/>
  <c r="DK70" i="15"/>
  <c r="DO70" i="15"/>
  <c r="DS70" i="15"/>
  <c r="DW70" i="15"/>
  <c r="EA70" i="15"/>
  <c r="EE70" i="15"/>
  <c r="EI70" i="15"/>
  <c r="EM70" i="15"/>
  <c r="EQ70" i="15"/>
  <c r="EU70" i="15"/>
  <c r="EY70" i="15"/>
  <c r="FC70" i="15"/>
  <c r="FG70" i="15"/>
  <c r="FK70" i="15"/>
  <c r="FO70" i="15"/>
  <c r="FS70" i="15"/>
  <c r="FW70" i="15"/>
  <c r="GA70" i="15"/>
  <c r="C81" i="15"/>
  <c r="G81" i="15"/>
  <c r="K81" i="15"/>
  <c r="O81" i="15"/>
  <c r="S81" i="15"/>
  <c r="W81" i="15"/>
  <c r="AA81" i="15"/>
  <c r="AE81" i="15"/>
  <c r="AI81" i="15"/>
  <c r="AM81" i="15"/>
  <c r="AQ81" i="15"/>
  <c r="AU81" i="15"/>
  <c r="AY81" i="15"/>
  <c r="BC81" i="15"/>
  <c r="BG81" i="15"/>
  <c r="BK81" i="15"/>
  <c r="BO81" i="15"/>
  <c r="BS81" i="15"/>
  <c r="BW81" i="15"/>
  <c r="CA81" i="15"/>
  <c r="CE81" i="15"/>
  <c r="CI81" i="15"/>
  <c r="CM81" i="15"/>
  <c r="CQ81" i="15"/>
  <c r="CU81" i="15"/>
  <c r="CY81" i="15"/>
  <c r="DC81" i="15"/>
  <c r="DG81" i="15"/>
  <c r="F88" i="15"/>
  <c r="J88" i="15"/>
  <c r="N88" i="15"/>
  <c r="R88" i="15"/>
  <c r="V88" i="15"/>
  <c r="Z88" i="15"/>
  <c r="AD88" i="15"/>
  <c r="AH88" i="15"/>
  <c r="AL88" i="15"/>
  <c r="AP88" i="15"/>
  <c r="AT88" i="15"/>
  <c r="AX88" i="15"/>
  <c r="BB88" i="15"/>
  <c r="BF88" i="15"/>
  <c r="BJ88" i="15"/>
  <c r="D94" i="15"/>
  <c r="H94" i="15"/>
  <c r="P94" i="15"/>
  <c r="T94" i="15"/>
  <c r="X94" i="15"/>
  <c r="AF94" i="15"/>
  <c r="AJ94" i="15"/>
  <c r="AN94" i="15"/>
  <c r="AR94" i="15"/>
  <c r="AV94" i="15"/>
  <c r="AZ94" i="15"/>
  <c r="BD94" i="15"/>
  <c r="BH94" i="15"/>
  <c r="BL94" i="15"/>
  <c r="BP94" i="15"/>
  <c r="BT94" i="15"/>
  <c r="BX94" i="15"/>
  <c r="CB94" i="15"/>
  <c r="CF94" i="15"/>
  <c r="CJ94" i="15"/>
  <c r="CN94" i="15"/>
  <c r="CR94" i="15"/>
  <c r="CV94" i="15"/>
  <c r="CZ94" i="15"/>
  <c r="DD94" i="15"/>
  <c r="DH94" i="15"/>
  <c r="DL94" i="15"/>
  <c r="DP94" i="15"/>
  <c r="DT94" i="15"/>
  <c r="DX94" i="15"/>
  <c r="EB94" i="15"/>
  <c r="EF94" i="15"/>
  <c r="EJ94" i="15"/>
  <c r="EN94" i="15"/>
  <c r="ER94" i="15"/>
  <c r="EV94" i="15"/>
  <c r="EZ94" i="15"/>
  <c r="FD94" i="15"/>
  <c r="FH94" i="15"/>
  <c r="FL94" i="15"/>
  <c r="FP94" i="15"/>
  <c r="FT94" i="15"/>
  <c r="FX94" i="15"/>
  <c r="GB94" i="15"/>
  <c r="D99" i="15"/>
  <c r="H99" i="15"/>
  <c r="L99" i="15"/>
  <c r="P99" i="15"/>
  <c r="T99" i="15"/>
  <c r="X99" i="15"/>
  <c r="AB99" i="15"/>
  <c r="AF99" i="15"/>
  <c r="AJ99" i="15"/>
  <c r="AN99" i="15"/>
  <c r="AR99" i="15"/>
  <c r="AV99" i="15"/>
  <c r="AZ99" i="15"/>
  <c r="BD99" i="15"/>
  <c r="BH99" i="15"/>
  <c r="ER113" i="15"/>
  <c r="ER112" i="15" s="1"/>
  <c r="EZ113" i="15"/>
  <c r="EZ112" i="15" s="1"/>
  <c r="FH113" i="15"/>
  <c r="FH112" i="15" s="1"/>
  <c r="FP113" i="15"/>
  <c r="FP112" i="15" s="1"/>
  <c r="FX113" i="15"/>
  <c r="FX112" i="15" s="1"/>
  <c r="ER161" i="15"/>
  <c r="EV161" i="15"/>
  <c r="EZ161" i="15"/>
  <c r="FD161" i="15"/>
  <c r="FH161" i="15"/>
  <c r="FL161" i="15"/>
  <c r="FP161" i="15"/>
  <c r="FT161" i="15"/>
  <c r="FX161" i="15"/>
  <c r="GB161" i="15"/>
  <c r="ET162" i="15"/>
  <c r="EX162" i="15"/>
  <c r="FB162" i="15"/>
  <c r="FF162" i="15"/>
  <c r="FJ162" i="15"/>
  <c r="FN162" i="15"/>
  <c r="FR162" i="15"/>
  <c r="ES113" i="15"/>
  <c r="ES112" i="15" s="1"/>
  <c r="FA113" i="15"/>
  <c r="FA112" i="15" s="1"/>
  <c r="FI113" i="15"/>
  <c r="FI112" i="15" s="1"/>
  <c r="FQ113" i="15"/>
  <c r="FQ112" i="15" s="1"/>
  <c r="FY113" i="15"/>
  <c r="FY112" i="15" s="1"/>
  <c r="ER121" i="15"/>
  <c r="ER120" i="15" s="1"/>
  <c r="FV162" i="15"/>
  <c r="FZ162" i="15"/>
  <c r="ER163" i="15"/>
  <c r="EV163" i="15"/>
  <c r="EZ163" i="15"/>
  <c r="FD163" i="15"/>
  <c r="FH163" i="15"/>
  <c r="FL163" i="15"/>
  <c r="FP163" i="15"/>
  <c r="FT163" i="15"/>
  <c r="FX163" i="15"/>
  <c r="GB163" i="15"/>
  <c r="ET164" i="15"/>
  <c r="EX164" i="15"/>
  <c r="FB164" i="15"/>
  <c r="FF164" i="15"/>
  <c r="FJ164" i="15"/>
  <c r="FN164" i="15"/>
  <c r="FR164" i="15"/>
  <c r="FV164" i="15"/>
  <c r="FZ164" i="15"/>
  <c r="ER165" i="15"/>
  <c r="EV165" i="15"/>
  <c r="EZ165" i="15"/>
  <c r="FD165" i="15"/>
  <c r="FH165" i="15"/>
  <c r="FL165" i="15"/>
  <c r="FP165" i="15"/>
  <c r="FT165" i="15"/>
  <c r="FX165" i="15"/>
  <c r="GB165" i="15"/>
  <c r="ET129" i="15"/>
  <c r="ET128" i="15" s="1"/>
  <c r="EX129" i="15"/>
  <c r="EX128" i="15" s="1"/>
  <c r="FB129" i="15"/>
  <c r="FB128" i="15" s="1"/>
  <c r="FF129" i="15"/>
  <c r="FF128" i="15" s="1"/>
  <c r="FJ129" i="15"/>
  <c r="FJ128" i="15" s="1"/>
  <c r="FN129" i="15"/>
  <c r="FN128" i="15" s="1"/>
  <c r="FR129" i="15"/>
  <c r="FR128" i="15" s="1"/>
  <c r="FV129" i="15"/>
  <c r="FV128" i="15" s="1"/>
  <c r="FZ129" i="15"/>
  <c r="FZ128" i="15" s="1"/>
  <c r="ES137" i="15"/>
  <c r="ES136" i="15" s="1"/>
  <c r="EW137" i="15"/>
  <c r="EW136" i="15" s="1"/>
  <c r="FA137" i="15"/>
  <c r="FA136" i="15" s="1"/>
  <c r="FE137" i="15"/>
  <c r="FE136" i="15" s="1"/>
  <c r="FI137" i="15"/>
  <c r="FI136" i="15" s="1"/>
  <c r="FM137" i="15"/>
  <c r="FM136" i="15" s="1"/>
  <c r="FQ137" i="15"/>
  <c r="FQ136" i="15" s="1"/>
  <c r="FU137" i="15"/>
  <c r="FU136" i="15" s="1"/>
  <c r="FY137" i="15"/>
  <c r="FY136" i="15" s="1"/>
  <c r="ER146" i="15"/>
  <c r="ER145" i="15" s="1"/>
  <c r="EV146" i="15"/>
  <c r="EV145" i="15" s="1"/>
  <c r="EZ146" i="15"/>
  <c r="EZ145" i="15" s="1"/>
  <c r="FD146" i="15"/>
  <c r="FD145" i="15" s="1"/>
  <c r="FH146" i="15"/>
  <c r="FH145" i="15" s="1"/>
  <c r="FL146" i="15"/>
  <c r="FL145" i="15" s="1"/>
  <c r="FP146" i="15"/>
  <c r="FP145" i="15" s="1"/>
  <c r="FT146" i="15"/>
  <c r="FT145" i="15" s="1"/>
  <c r="FX146" i="15"/>
  <c r="FX145" i="15" s="1"/>
  <c r="GB146" i="15"/>
  <c r="GB145" i="15" s="1"/>
  <c r="ES154" i="15"/>
  <c r="ES166" i="15" s="1"/>
  <c r="FA154" i="15"/>
  <c r="FA166" i="15" s="1"/>
  <c r="FI154" i="15"/>
  <c r="FI166" i="15" s="1"/>
  <c r="EW154" i="15"/>
  <c r="EW166" i="15" s="1"/>
  <c r="FE154" i="15"/>
  <c r="FE166" i="15" s="1"/>
  <c r="FM154" i="15"/>
  <c r="FM166" i="15" s="1"/>
  <c r="ER137" i="15"/>
  <c r="ER136" i="15" s="1"/>
  <c r="EV137" i="15"/>
  <c r="EV136" i="15" s="1"/>
  <c r="EZ137" i="15"/>
  <c r="EZ136" i="15" s="1"/>
  <c r="FD137" i="15"/>
  <c r="FD136" i="15" s="1"/>
  <c r="FH137" i="15"/>
  <c r="FH136" i="15" s="1"/>
  <c r="FL137" i="15"/>
  <c r="FL136" i="15" s="1"/>
  <c r="FP137" i="15"/>
  <c r="FP136" i="15" s="1"/>
  <c r="FT137" i="15"/>
  <c r="FT136" i="15" s="1"/>
  <c r="FX137" i="15"/>
  <c r="FX136" i="15" s="1"/>
  <c r="GB137" i="15"/>
  <c r="GB136" i="15" s="1"/>
  <c r="EQ146" i="15"/>
  <c r="EU146" i="15"/>
  <c r="EU145" i="15" s="1"/>
  <c r="EY146" i="15"/>
  <c r="EY145" i="15" s="1"/>
  <c r="FC146" i="15"/>
  <c r="FC145" i="15" s="1"/>
  <c r="FG146" i="15"/>
  <c r="FG145" i="15" s="1"/>
  <c r="FK146" i="15"/>
  <c r="FK145" i="15" s="1"/>
  <c r="FO146" i="15"/>
  <c r="FO145" i="15" s="1"/>
  <c r="FS146" i="15"/>
  <c r="FS145" i="15" s="1"/>
  <c r="FW146" i="15"/>
  <c r="FW145" i="15" s="1"/>
  <c r="GA146" i="15"/>
  <c r="GA145" i="15" s="1"/>
  <c r="ES146" i="15"/>
  <c r="ES145" i="15" s="1"/>
  <c r="FA146" i="15"/>
  <c r="FA145" i="15" s="1"/>
  <c r="FI146" i="15"/>
  <c r="FI145" i="15" s="1"/>
  <c r="FQ146" i="15"/>
  <c r="FQ145" i="15" s="1"/>
  <c r="FY146" i="15"/>
  <c r="FY145" i="15" s="1"/>
  <c r="GA154" i="15"/>
  <c r="FP167" i="15"/>
  <c r="X13" i="7"/>
  <c r="D13" i="7"/>
  <c r="P13" i="7"/>
  <c r="AF13" i="7"/>
  <c r="ET113" i="15"/>
  <c r="EX113" i="15"/>
  <c r="FB113" i="15"/>
  <c r="FF113" i="15"/>
  <c r="FJ113" i="15"/>
  <c r="FN113" i="15"/>
  <c r="FR113" i="15"/>
  <c r="FV113" i="15"/>
  <c r="FZ113" i="15"/>
  <c r="EQ113" i="15"/>
  <c r="EU113" i="15"/>
  <c r="EY113" i="15"/>
  <c r="FC113" i="15"/>
  <c r="FG113" i="15"/>
  <c r="FK113" i="15"/>
  <c r="FO113" i="15"/>
  <c r="FS113" i="15"/>
  <c r="FW113" i="15"/>
  <c r="GA113" i="15"/>
  <c r="EQ154" i="15"/>
  <c r="EU154" i="15"/>
  <c r="EY154" i="15"/>
  <c r="FC154" i="15"/>
  <c r="FG154" i="15"/>
  <c r="FK154" i="15"/>
  <c r="FO154" i="15"/>
  <c r="FU154" i="15"/>
  <c r="GA167" i="15"/>
  <c r="ER154" i="15"/>
  <c r="EV154" i="15"/>
  <c r="EZ154" i="15"/>
  <c r="FD154" i="15"/>
  <c r="FH154" i="15"/>
  <c r="FL154" i="15"/>
  <c r="FQ154" i="15"/>
  <c r="FV154" i="15"/>
  <c r="GB167" i="15"/>
  <c r="FS154" i="15"/>
  <c r="FY154" i="15"/>
  <c r="FT167" i="15"/>
  <c r="FT154" i="15"/>
  <c r="FX154" i="15"/>
  <c r="FX167" i="15"/>
  <c r="FN113" i="5"/>
  <c r="FN112" i="5" s="1"/>
  <c r="FJ113" i="5"/>
  <c r="FJ112" i="5" s="1"/>
  <c r="FF113" i="5"/>
  <c r="FF112" i="5" s="1"/>
  <c r="EX113" i="5"/>
  <c r="EX112" i="5" s="1"/>
  <c r="ET113" i="5"/>
  <c r="ET112" i="5" s="1"/>
  <c r="AD13" i="7"/>
  <c r="Z13" i="7"/>
  <c r="V13" i="7"/>
  <c r="R13" i="7"/>
  <c r="N13" i="7"/>
  <c r="J13" i="7"/>
  <c r="F13" i="7"/>
  <c r="AT13" i="7"/>
  <c r="AP13" i="7"/>
  <c r="AL13" i="7"/>
  <c r="AH13" i="7"/>
  <c r="AO13" i="7"/>
  <c r="AK13" i="7"/>
  <c r="AG13" i="7"/>
  <c r="AC13" i="7"/>
  <c r="Y13" i="7"/>
  <c r="U13" i="7"/>
  <c r="Q13" i="7"/>
  <c r="M13" i="7"/>
  <c r="I13" i="7"/>
  <c r="E13" i="7"/>
  <c r="AS13" i="7"/>
  <c r="FZ137" i="5"/>
  <c r="FZ136" i="5" s="1"/>
  <c r="FV137" i="5"/>
  <c r="FV136" i="5" s="1"/>
  <c r="FR137" i="5"/>
  <c r="FR136" i="5" s="1"/>
  <c r="FN137" i="5"/>
  <c r="FN136" i="5" s="1"/>
  <c r="FJ137" i="5"/>
  <c r="FJ136" i="5" s="1"/>
  <c r="FF137" i="5"/>
  <c r="FF136" i="5" s="1"/>
  <c r="FB137" i="5"/>
  <c r="FB136" i="5" s="1"/>
  <c r="EX137" i="5"/>
  <c r="EX136" i="5" s="1"/>
  <c r="ET137" i="5"/>
  <c r="ET136" i="5" s="1"/>
  <c r="FY137" i="5"/>
  <c r="FY136" i="5" s="1"/>
  <c r="FU137" i="5"/>
  <c r="FU136" i="5" s="1"/>
  <c r="FQ137" i="5"/>
  <c r="FQ136" i="5" s="1"/>
  <c r="FM137" i="5"/>
  <c r="FM136" i="5" s="1"/>
  <c r="FI137" i="5"/>
  <c r="FI136" i="5" s="1"/>
  <c r="FE137" i="5"/>
  <c r="FE136" i="5" s="1"/>
  <c r="FA137" i="5"/>
  <c r="FA136" i="5" s="1"/>
  <c r="EW137" i="5"/>
  <c r="EW136" i="5" s="1"/>
  <c r="ES137" i="5"/>
  <c r="ES136" i="5" s="1"/>
  <c r="AS32" i="7"/>
  <c r="AO32" i="7"/>
  <c r="AK32" i="7"/>
  <c r="AG32" i="7"/>
  <c r="AC32" i="7"/>
  <c r="Y32" i="7"/>
  <c r="U32" i="7"/>
  <c r="Q32" i="7"/>
  <c r="M32" i="7"/>
  <c r="I32" i="7"/>
  <c r="E32" i="7"/>
  <c r="AR32" i="7"/>
  <c r="AN32" i="7"/>
  <c r="AJ32" i="7"/>
  <c r="AF32" i="7"/>
  <c r="AB32" i="7"/>
  <c r="X32" i="7"/>
  <c r="T32" i="7"/>
  <c r="P32" i="7"/>
  <c r="L32" i="7"/>
  <c r="H32" i="7"/>
  <c r="D32" i="7"/>
  <c r="C32" i="7"/>
  <c r="AU32" i="7"/>
  <c r="AQ32" i="7"/>
  <c r="AM32" i="7"/>
  <c r="AI32" i="7"/>
  <c r="AE32" i="7"/>
  <c r="AA32" i="7"/>
  <c r="W32" i="7"/>
  <c r="S32" i="7"/>
  <c r="O32" i="7"/>
  <c r="K32" i="7"/>
  <c r="G32" i="7"/>
  <c r="AT32" i="7"/>
  <c r="AP32" i="7"/>
  <c r="AL32" i="7"/>
  <c r="AH32" i="7"/>
  <c r="AD32" i="7"/>
  <c r="Z32" i="7"/>
  <c r="V32" i="7"/>
  <c r="R32" i="7"/>
  <c r="N32" i="7"/>
  <c r="J32" i="7"/>
  <c r="F32" i="7"/>
  <c r="GB121" i="5"/>
  <c r="GB120" i="5" s="1"/>
  <c r="FX121" i="5"/>
  <c r="FX120" i="5" s="1"/>
  <c r="FT121" i="5"/>
  <c r="FT120" i="5" s="1"/>
  <c r="FP121" i="5"/>
  <c r="FP120" i="5" s="1"/>
  <c r="FL121" i="5"/>
  <c r="FL120" i="5" s="1"/>
  <c r="FH121" i="5"/>
  <c r="FH120" i="5" s="1"/>
  <c r="FD121" i="5"/>
  <c r="FD120" i="5" s="1"/>
  <c r="EZ121" i="5"/>
  <c r="EZ120" i="5" s="1"/>
  <c r="EV121" i="5"/>
  <c r="EV120" i="5" s="1"/>
  <c r="FV146" i="5"/>
  <c r="FV145" i="5" s="1"/>
  <c r="EX146" i="5"/>
  <c r="EX145" i="5" s="1"/>
  <c r="GA137" i="5"/>
  <c r="GA136" i="5" s="1"/>
  <c r="FW137" i="5"/>
  <c r="FW136" i="5" s="1"/>
  <c r="FS137" i="5"/>
  <c r="FS136" i="5" s="1"/>
  <c r="FO137" i="5"/>
  <c r="FO136" i="5" s="1"/>
  <c r="FK137" i="5"/>
  <c r="FK136" i="5" s="1"/>
  <c r="FG137" i="5"/>
  <c r="FG136" i="5" s="1"/>
  <c r="FC137" i="5"/>
  <c r="FC136" i="5" s="1"/>
  <c r="EY137" i="5"/>
  <c r="EY136" i="5" s="1"/>
  <c r="EU137" i="5"/>
  <c r="EU136" i="5" s="1"/>
  <c r="FQ129" i="5"/>
  <c r="FQ128" i="5" s="1"/>
  <c r="FA129" i="5"/>
  <c r="FA128" i="5" s="1"/>
  <c r="FZ121" i="5"/>
  <c r="FZ120" i="5" s="1"/>
  <c r="FV121" i="5"/>
  <c r="FV120" i="5" s="1"/>
  <c r="FR121" i="5"/>
  <c r="FR120" i="5" s="1"/>
  <c r="FN121" i="5"/>
  <c r="FN120" i="5" s="1"/>
  <c r="FJ121" i="5"/>
  <c r="FJ120" i="5" s="1"/>
  <c r="FF121" i="5"/>
  <c r="FF120" i="5" s="1"/>
  <c r="FB121" i="5"/>
  <c r="FB120" i="5" s="1"/>
  <c r="EX121" i="5"/>
  <c r="EX120" i="5" s="1"/>
  <c r="ET121" i="5"/>
  <c r="ET120" i="5" s="1"/>
  <c r="ER121" i="5"/>
  <c r="ER120" i="5" s="1"/>
  <c r="FY113" i="5"/>
  <c r="FY112" i="5" s="1"/>
  <c r="FU113" i="5"/>
  <c r="FU112" i="5" s="1"/>
  <c r="FQ113" i="5"/>
  <c r="FQ112" i="5" s="1"/>
  <c r="FM113" i="5"/>
  <c r="FM112" i="5" s="1"/>
  <c r="FI113" i="5"/>
  <c r="FI112" i="5" s="1"/>
  <c r="FE113" i="5"/>
  <c r="FE112" i="5" s="1"/>
  <c r="FA113" i="5"/>
  <c r="FA112" i="5" s="1"/>
  <c r="EW113" i="5"/>
  <c r="EW112" i="5" s="1"/>
  <c r="ES113" i="5"/>
  <c r="ES112" i="5" s="1"/>
  <c r="FZ154" i="5"/>
  <c r="FZ153" i="5" s="1"/>
  <c r="FV154" i="5"/>
  <c r="FV153" i="5" s="1"/>
  <c r="FR154" i="5"/>
  <c r="FR153" i="5" s="1"/>
  <c r="FN154" i="5"/>
  <c r="FN153" i="5" s="1"/>
  <c r="FJ154" i="5"/>
  <c r="FJ153" i="5" s="1"/>
  <c r="FF154" i="5"/>
  <c r="FF153" i="5" s="1"/>
  <c r="FB154" i="5"/>
  <c r="FB153" i="5" s="1"/>
  <c r="ET154" i="5"/>
  <c r="ET153" i="5" s="1"/>
  <c r="GA154" i="5"/>
  <c r="GA153" i="5" s="1"/>
  <c r="FW154" i="5"/>
  <c r="FW153" i="5" s="1"/>
  <c r="FS154" i="5"/>
  <c r="FS153" i="5" s="1"/>
  <c r="FO154" i="5"/>
  <c r="FO153" i="5" s="1"/>
  <c r="FK154" i="5"/>
  <c r="FK153" i="5" s="1"/>
  <c r="FG154" i="5"/>
  <c r="FG153" i="5" s="1"/>
  <c r="FC154" i="5"/>
  <c r="FC153" i="5" s="1"/>
  <c r="EY154" i="5"/>
  <c r="EY153" i="5" s="1"/>
  <c r="EU154" i="5"/>
  <c r="EU153" i="5" s="1"/>
  <c r="GB146" i="5"/>
  <c r="GB145" i="5" s="1"/>
  <c r="FX146" i="5"/>
  <c r="FX145" i="5" s="1"/>
  <c r="FT146" i="5"/>
  <c r="FT145" i="5" s="1"/>
  <c r="FP146" i="5"/>
  <c r="FP145" i="5" s="1"/>
  <c r="FL146" i="5"/>
  <c r="FL145" i="5" s="1"/>
  <c r="FH146" i="5"/>
  <c r="FH145" i="5" s="1"/>
  <c r="FD146" i="5"/>
  <c r="FD145" i="5" s="1"/>
  <c r="EZ146" i="5"/>
  <c r="EZ145" i="5" s="1"/>
  <c r="EV146" i="5"/>
  <c r="EV145" i="5" s="1"/>
  <c r="ER146" i="5"/>
  <c r="ER145" i="5" s="1"/>
  <c r="FY146" i="5"/>
  <c r="FY145" i="5" s="1"/>
  <c r="FU146" i="5"/>
  <c r="FU145" i="5" s="1"/>
  <c r="FQ146" i="5"/>
  <c r="FQ145" i="5" s="1"/>
  <c r="FM146" i="5"/>
  <c r="FM145" i="5" s="1"/>
  <c r="FI146" i="5"/>
  <c r="FI145" i="5" s="1"/>
  <c r="FE146" i="5"/>
  <c r="FE145" i="5" s="1"/>
  <c r="FA146" i="5"/>
  <c r="FA145" i="5" s="1"/>
  <c r="EW146" i="5"/>
  <c r="EW145" i="5" s="1"/>
  <c r="ES146" i="5"/>
  <c r="ES145" i="5" s="1"/>
  <c r="GB129" i="5"/>
  <c r="FX129" i="5"/>
  <c r="FX128" i="5" s="1"/>
  <c r="FT129" i="5"/>
  <c r="FT128" i="5" s="1"/>
  <c r="FP129" i="5"/>
  <c r="FP128" i="5" s="1"/>
  <c r="FL129" i="5"/>
  <c r="FL128" i="5" s="1"/>
  <c r="FH129" i="5"/>
  <c r="FH128" i="5" s="1"/>
  <c r="FD129" i="5"/>
  <c r="FD128" i="5" s="1"/>
  <c r="EZ129" i="5"/>
  <c r="EZ128" i="5" s="1"/>
  <c r="EV129" i="5"/>
  <c r="EV128" i="5" s="1"/>
  <c r="ER129" i="5"/>
  <c r="ER128" i="5" s="1"/>
  <c r="FV113" i="5"/>
  <c r="FV112" i="5" s="1"/>
  <c r="FR113" i="5"/>
  <c r="FR112" i="5" s="1"/>
  <c r="FB113" i="5"/>
  <c r="FB112" i="5" s="1"/>
  <c r="GB154" i="5"/>
  <c r="GB153" i="5" s="1"/>
  <c r="FX154" i="5"/>
  <c r="FX153" i="5" s="1"/>
  <c r="FT154" i="5"/>
  <c r="FT153" i="5" s="1"/>
  <c r="FP154" i="5"/>
  <c r="FP153" i="5" s="1"/>
  <c r="FL154" i="5"/>
  <c r="FL153" i="5" s="1"/>
  <c r="FH154" i="5"/>
  <c r="FH153" i="5" s="1"/>
  <c r="FD154" i="5"/>
  <c r="FD153" i="5" s="1"/>
  <c r="EV154" i="5"/>
  <c r="EV153" i="5" s="1"/>
  <c r="FN146" i="5"/>
  <c r="FN145" i="5" s="1"/>
  <c r="FF146" i="5"/>
  <c r="FF145" i="5" s="1"/>
  <c r="GA146" i="5"/>
  <c r="GA145" i="5" s="1"/>
  <c r="FW146" i="5"/>
  <c r="FW145" i="5" s="1"/>
  <c r="FS146" i="5"/>
  <c r="FS145" i="5" s="1"/>
  <c r="FO146" i="5"/>
  <c r="FO145" i="5" s="1"/>
  <c r="FK146" i="5"/>
  <c r="FK145" i="5" s="1"/>
  <c r="FG146" i="5"/>
  <c r="FG145" i="5" s="1"/>
  <c r="FC146" i="5"/>
  <c r="EY146" i="5"/>
  <c r="EY145" i="5" s="1"/>
  <c r="EU146" i="5"/>
  <c r="EU145" i="5" s="1"/>
  <c r="FY129" i="5"/>
  <c r="FU129" i="5"/>
  <c r="FU128" i="5" s="1"/>
  <c r="FM129" i="5"/>
  <c r="FM128" i="5" s="1"/>
  <c r="FI129" i="5"/>
  <c r="FI128" i="5" s="1"/>
  <c r="FE129" i="5"/>
  <c r="FE128" i="5" s="1"/>
  <c r="EW129" i="5"/>
  <c r="EW128" i="5" s="1"/>
  <c r="ES129" i="5"/>
  <c r="ES128" i="5" s="1"/>
  <c r="FZ129" i="5"/>
  <c r="FZ128" i="5" s="1"/>
  <c r="FV129" i="5"/>
  <c r="FV128" i="5" s="1"/>
  <c r="FR129" i="5"/>
  <c r="FR128" i="5" s="1"/>
  <c r="FN129" i="5"/>
  <c r="FN128" i="5" s="1"/>
  <c r="FJ129" i="5"/>
  <c r="FJ128" i="5" s="1"/>
  <c r="FF129" i="5"/>
  <c r="FF128" i="5" s="1"/>
  <c r="FB129" i="5"/>
  <c r="FB128" i="5" s="1"/>
  <c r="EX129" i="5"/>
  <c r="EX128" i="5" s="1"/>
  <c r="ET129" i="5"/>
  <c r="ET128" i="5" s="1"/>
  <c r="FS113" i="5"/>
  <c r="FS112" i="5" s="1"/>
  <c r="FO113" i="5"/>
  <c r="FO112" i="5" s="1"/>
  <c r="FK113" i="5"/>
  <c r="FK112" i="5" s="1"/>
  <c r="FG113" i="5"/>
  <c r="FG112" i="5" s="1"/>
  <c r="FC113" i="5"/>
  <c r="FC112" i="5" s="1"/>
  <c r="EY113" i="5"/>
  <c r="EY112" i="5" s="1"/>
  <c r="EU113" i="5"/>
  <c r="EU112" i="5" s="1"/>
  <c r="EX154" i="5"/>
  <c r="EX153" i="5" s="1"/>
  <c r="FZ146" i="5"/>
  <c r="FZ145" i="5" s="1"/>
  <c r="FR146" i="5"/>
  <c r="FR145" i="5" s="1"/>
  <c r="FJ146" i="5"/>
  <c r="FJ145" i="5" s="1"/>
  <c r="FB146" i="5"/>
  <c r="FB145" i="5" s="1"/>
  <c r="ET146" i="5"/>
  <c r="ET145" i="5" s="1"/>
  <c r="GA121" i="5"/>
  <c r="GA120" i="5" s="1"/>
  <c r="FW121" i="5"/>
  <c r="FW120" i="5" s="1"/>
  <c r="FS121" i="5"/>
  <c r="FS120" i="5" s="1"/>
  <c r="FO121" i="5"/>
  <c r="FO120" i="5" s="1"/>
  <c r="FK121" i="5"/>
  <c r="FK120" i="5" s="1"/>
  <c r="FG121" i="5"/>
  <c r="FG120" i="5" s="1"/>
  <c r="FC121" i="5"/>
  <c r="FC120" i="5" s="1"/>
  <c r="EY121" i="5"/>
  <c r="EY120" i="5" s="1"/>
  <c r="EU121" i="5"/>
  <c r="EU120" i="5" s="1"/>
  <c r="FZ113" i="5"/>
  <c r="FZ112" i="5" s="1"/>
  <c r="FY154" i="5"/>
  <c r="FY153" i="5" s="1"/>
  <c r="FU154" i="5"/>
  <c r="FU153" i="5" s="1"/>
  <c r="FQ154" i="5"/>
  <c r="FQ153" i="5" s="1"/>
  <c r="FM154" i="5"/>
  <c r="FM153" i="5" s="1"/>
  <c r="FI154" i="5"/>
  <c r="FI153" i="5" s="1"/>
  <c r="FE154" i="5"/>
  <c r="FE153" i="5" s="1"/>
  <c r="FC145" i="5"/>
  <c r="EZ154" i="5"/>
  <c r="EZ153" i="5" s="1"/>
  <c r="ER154" i="5"/>
  <c r="ER153" i="5" s="1"/>
  <c r="GA129" i="5"/>
  <c r="GA128" i="5" s="1"/>
  <c r="FW129" i="5"/>
  <c r="FW128" i="5" s="1"/>
  <c r="FS129" i="5"/>
  <c r="FS128" i="5" s="1"/>
  <c r="FO129" i="5"/>
  <c r="FO128" i="5" s="1"/>
  <c r="FK129" i="5"/>
  <c r="FK128" i="5" s="1"/>
  <c r="FG129" i="5"/>
  <c r="FG128" i="5" s="1"/>
  <c r="FC129" i="5"/>
  <c r="FC128" i="5" s="1"/>
  <c r="EY129" i="5"/>
  <c r="EY128" i="5" s="1"/>
  <c r="EU129" i="5"/>
  <c r="EU128" i="5" s="1"/>
  <c r="FY121" i="5"/>
  <c r="FY120" i="5" s="1"/>
  <c r="FU121" i="5"/>
  <c r="FU120" i="5" s="1"/>
  <c r="FQ121" i="5"/>
  <c r="FQ120" i="5" s="1"/>
  <c r="FM121" i="5"/>
  <c r="FM120" i="5" s="1"/>
  <c r="FI121" i="5"/>
  <c r="FI120" i="5" s="1"/>
  <c r="FE121" i="5"/>
  <c r="FE120" i="5" s="1"/>
  <c r="FA121" i="5"/>
  <c r="FA120" i="5" s="1"/>
  <c r="EW121" i="5"/>
  <c r="EW120" i="5" s="1"/>
  <c r="ES121" i="5"/>
  <c r="ES120" i="5" s="1"/>
  <c r="GB113" i="5"/>
  <c r="GB112" i="5" s="1"/>
  <c r="FX113" i="5"/>
  <c r="FX112" i="5" s="1"/>
  <c r="FT113" i="5"/>
  <c r="FT112" i="5" s="1"/>
  <c r="FP113" i="5"/>
  <c r="FP112" i="5" s="1"/>
  <c r="FL113" i="5"/>
  <c r="FL112" i="5" s="1"/>
  <c r="FH113" i="5"/>
  <c r="FH112" i="5" s="1"/>
  <c r="FD113" i="5"/>
  <c r="FD112" i="5" s="1"/>
  <c r="EZ113" i="5"/>
  <c r="EZ112" i="5" s="1"/>
  <c r="EV113" i="5"/>
  <c r="EV112" i="5" s="1"/>
  <c r="ER113" i="5"/>
  <c r="ER112" i="5" s="1"/>
  <c r="GA113" i="5"/>
  <c r="GA112" i="5" s="1"/>
  <c r="FW113" i="5"/>
  <c r="FW112" i="5" s="1"/>
  <c r="FA154" i="5"/>
  <c r="FA153" i="5" s="1"/>
  <c r="EW154" i="5"/>
  <c r="EW153" i="5" s="1"/>
  <c r="ES154" i="5"/>
  <c r="ES153" i="5" s="1"/>
  <c r="GB137" i="5"/>
  <c r="GB136" i="5" s="1"/>
  <c r="FX137" i="5"/>
  <c r="FX136" i="5" s="1"/>
  <c r="FT137" i="5"/>
  <c r="FT136" i="5" s="1"/>
  <c r="FP137" i="5"/>
  <c r="FP136" i="5" s="1"/>
  <c r="FL137" i="5"/>
  <c r="FL136" i="5" s="1"/>
  <c r="FH137" i="5"/>
  <c r="FH136" i="5" s="1"/>
  <c r="FD137" i="5"/>
  <c r="FD136" i="5" s="1"/>
  <c r="EZ137" i="5"/>
  <c r="EZ136" i="5" s="1"/>
  <c r="EV137" i="5"/>
  <c r="EV136" i="5" s="1"/>
  <c r="ER137" i="5"/>
  <c r="ER136" i="5" s="1"/>
  <c r="AV126" i="7"/>
  <c r="AV123" i="7"/>
  <c r="AV124" i="7"/>
  <c r="AV115" i="7"/>
  <c r="AV104" i="7"/>
  <c r="AV105" i="7"/>
  <c r="AV103" i="7"/>
  <c r="AV100" i="7"/>
  <c r="AV99" i="7"/>
  <c r="AV98" i="7"/>
  <c r="AV97" i="7"/>
  <c r="AV95" i="7"/>
  <c r="AV94" i="7"/>
  <c r="AV92" i="7"/>
  <c r="AV91" i="7"/>
  <c r="AV88" i="7"/>
  <c r="AV84" i="7"/>
  <c r="AV81" i="7"/>
  <c r="AV80" i="7"/>
  <c r="AV78" i="7"/>
  <c r="AV77" i="7"/>
  <c r="AV74" i="7"/>
  <c r="AV75" i="7"/>
  <c r="AV73" i="7"/>
  <c r="AV68" i="7"/>
  <c r="AV66" i="7"/>
  <c r="AV65" i="7"/>
  <c r="AV63" i="7"/>
  <c r="AV62" i="7"/>
  <c r="AV59" i="7"/>
  <c r="AV60" i="7"/>
  <c r="AV58" i="7"/>
  <c r="C26" i="5"/>
  <c r="D26" i="5"/>
  <c r="E26" i="5"/>
  <c r="F26" i="5"/>
  <c r="G26" i="5"/>
  <c r="H26" i="5"/>
  <c r="I26" i="5"/>
  <c r="J26" i="5"/>
  <c r="K26" i="5"/>
  <c r="L26" i="5"/>
  <c r="M26" i="5"/>
  <c r="N26" i="5"/>
  <c r="O26" i="5"/>
  <c r="P26" i="5"/>
  <c r="Q26" i="5"/>
  <c r="R26" i="5"/>
  <c r="C21" i="5"/>
  <c r="C17" i="5" s="1"/>
  <c r="D21" i="5"/>
  <c r="D17" i="5" s="1"/>
  <c r="E21" i="5"/>
  <c r="E17" i="5" s="1"/>
  <c r="F21" i="5"/>
  <c r="F17" i="5" s="1"/>
  <c r="G21" i="5"/>
  <c r="G17" i="5" s="1"/>
  <c r="H21" i="5"/>
  <c r="H17" i="5" s="1"/>
  <c r="I21" i="5"/>
  <c r="I17" i="5" s="1"/>
  <c r="J21" i="5"/>
  <c r="J17" i="5" s="1"/>
  <c r="K21" i="5"/>
  <c r="K17" i="5" s="1"/>
  <c r="L21" i="5"/>
  <c r="L17" i="5" s="1"/>
  <c r="M21" i="5"/>
  <c r="M17" i="5" s="1"/>
  <c r="N21" i="5"/>
  <c r="N17" i="5" s="1"/>
  <c r="O21" i="5"/>
  <c r="O17" i="5" s="1"/>
  <c r="P21" i="5"/>
  <c r="P17" i="5" s="1"/>
  <c r="Q21" i="5"/>
  <c r="Q17" i="5" s="1"/>
  <c r="R21" i="5"/>
  <c r="R17" i="5" s="1"/>
  <c r="AV69" i="7" l="1"/>
  <c r="AV83" i="7"/>
  <c r="AV106" i="7"/>
  <c r="AV116" i="7"/>
  <c r="AV70" i="7"/>
  <c r="AV127" i="7"/>
  <c r="AV71" i="7"/>
  <c r="AV128" i="7"/>
  <c r="AV135" i="7"/>
  <c r="AV85" i="7"/>
  <c r="AV139" i="16"/>
  <c r="AV111" i="7"/>
  <c r="AV47" i="16"/>
  <c r="AV189" i="14"/>
  <c r="AV125" i="16"/>
  <c r="AV67" i="16"/>
  <c r="AV96" i="16"/>
  <c r="AV109" i="7"/>
  <c r="AV52" i="16"/>
  <c r="AV189" i="16"/>
  <c r="AV193" i="14"/>
  <c r="AV120" i="16"/>
  <c r="AV82" i="16"/>
  <c r="AV180" i="16"/>
  <c r="EQ128" i="17"/>
  <c r="AV155" i="16"/>
  <c r="AV61" i="16"/>
  <c r="AV188" i="16"/>
  <c r="AV90" i="16"/>
  <c r="AV86" i="7"/>
  <c r="AV110" i="7"/>
  <c r="AV180" i="14"/>
  <c r="AV172" i="14"/>
  <c r="EQ145" i="17"/>
  <c r="AV171" i="16" s="1"/>
  <c r="AV172" i="16"/>
  <c r="AV187" i="14"/>
  <c r="AV89" i="7"/>
  <c r="AV117" i="7"/>
  <c r="AV122" i="7"/>
  <c r="EQ120" i="17"/>
  <c r="AV147" i="16"/>
  <c r="EQ136" i="17"/>
  <c r="AV163" i="16"/>
  <c r="AV107" i="16"/>
  <c r="AV190" i="14"/>
  <c r="AV187" i="16"/>
  <c r="AV139" i="14"/>
  <c r="AV191" i="14"/>
  <c r="AV121" i="7"/>
  <c r="AV114" i="16"/>
  <c r="AV191" i="16"/>
  <c r="AV193" i="16"/>
  <c r="AV108" i="7"/>
  <c r="AV102" i="16"/>
  <c r="AV76" i="16"/>
  <c r="AV190" i="16"/>
  <c r="AV188" i="14"/>
  <c r="EQ145" i="15"/>
  <c r="AV171" i="14" s="1"/>
  <c r="EQ128" i="15"/>
  <c r="AV154" i="14" s="1"/>
  <c r="AV155" i="14"/>
  <c r="EQ136" i="15"/>
  <c r="AV162" i="14" s="1"/>
  <c r="AV163" i="14"/>
  <c r="EQ120" i="15"/>
  <c r="AV146" i="14" s="1"/>
  <c r="AV147" i="14"/>
  <c r="AV90" i="14"/>
  <c r="AV120" i="14"/>
  <c r="AV76" i="14"/>
  <c r="AV114" i="14"/>
  <c r="AV96" i="14"/>
  <c r="AV47" i="14"/>
  <c r="AV52" i="14"/>
  <c r="AV102" i="14"/>
  <c r="AV82" i="14"/>
  <c r="AV61" i="14"/>
  <c r="AV67" i="14"/>
  <c r="AV107" i="14"/>
  <c r="AV125" i="14"/>
  <c r="T52" i="14"/>
  <c r="AG172" i="7"/>
  <c r="AG171" i="7" s="1"/>
  <c r="AJ172" i="7"/>
  <c r="AO172" i="7"/>
  <c r="AR172" i="7"/>
  <c r="AR171" i="7" s="1"/>
  <c r="L172" i="7"/>
  <c r="L171" i="7" s="1"/>
  <c r="U172" i="7"/>
  <c r="X172" i="7"/>
  <c r="AK47" i="14"/>
  <c r="E47" i="14"/>
  <c r="Q47" i="14"/>
  <c r="Y47" i="14"/>
  <c r="AK172" i="7"/>
  <c r="AK171" i="7" s="1"/>
  <c r="AN172" i="7"/>
  <c r="AN171" i="7" s="1"/>
  <c r="AB163" i="7"/>
  <c r="S163" i="7"/>
  <c r="S162" i="7" s="1"/>
  <c r="U47" i="14"/>
  <c r="Y172" i="7"/>
  <c r="Y171" i="7" s="1"/>
  <c r="AB172" i="7"/>
  <c r="M163" i="7"/>
  <c r="P163" i="7"/>
  <c r="P162" i="7" s="1"/>
  <c r="AC172" i="7"/>
  <c r="AC171" i="7" s="1"/>
  <c r="AF172" i="7"/>
  <c r="AF171" i="7" s="1"/>
  <c r="T163" i="7"/>
  <c r="T162" i="7" s="1"/>
  <c r="Q163" i="7"/>
  <c r="AP47" i="14"/>
  <c r="AN47" i="14"/>
  <c r="AS47" i="14"/>
  <c r="M47" i="14"/>
  <c r="Q172" i="7"/>
  <c r="Q171" i="7" s="1"/>
  <c r="T172" i="7"/>
  <c r="T171" i="7" s="1"/>
  <c r="Z47" i="14"/>
  <c r="AG47" i="14"/>
  <c r="P52" i="14"/>
  <c r="AS172" i="7"/>
  <c r="AS171" i="7" s="1"/>
  <c r="M172" i="7"/>
  <c r="M171" i="7" s="1"/>
  <c r="P172" i="7"/>
  <c r="P171" i="7" s="1"/>
  <c r="AC47" i="14"/>
  <c r="AB52" i="14"/>
  <c r="AO47" i="14"/>
  <c r="I47" i="14"/>
  <c r="CU75" i="17"/>
  <c r="AN172" i="16"/>
  <c r="AN171" i="16" s="1"/>
  <c r="X172" i="16"/>
  <c r="X171" i="16" s="1"/>
  <c r="AQ172" i="16"/>
  <c r="AQ171" i="16" s="1"/>
  <c r="AA172" i="16"/>
  <c r="AA171" i="16" s="1"/>
  <c r="K172" i="16"/>
  <c r="K171" i="16" s="1"/>
  <c r="AH172" i="16"/>
  <c r="AH171" i="16" s="1"/>
  <c r="R172" i="16"/>
  <c r="R171" i="16" s="1"/>
  <c r="AO172" i="16"/>
  <c r="AO171" i="16" s="1"/>
  <c r="Y172" i="16"/>
  <c r="Y171" i="16" s="1"/>
  <c r="AR155" i="16"/>
  <c r="AR154" i="16" s="1"/>
  <c r="AB155" i="16"/>
  <c r="AB154" i="16" s="1"/>
  <c r="L155" i="16"/>
  <c r="L154" i="16" s="1"/>
  <c r="AE155" i="16"/>
  <c r="AE154" i="16" s="1"/>
  <c r="O155" i="16"/>
  <c r="O154" i="16" s="1"/>
  <c r="AL155" i="16"/>
  <c r="AL154" i="16" s="1"/>
  <c r="V155" i="16"/>
  <c r="V154" i="16" s="1"/>
  <c r="AS155" i="16"/>
  <c r="AS154" i="16" s="1"/>
  <c r="AC155" i="16"/>
  <c r="AC154" i="16" s="1"/>
  <c r="M155" i="16"/>
  <c r="M154" i="16" s="1"/>
  <c r="AF139" i="16"/>
  <c r="P139" i="16"/>
  <c r="P138" i="16" s="1"/>
  <c r="AI139" i="16"/>
  <c r="S139" i="16"/>
  <c r="AP139" i="16"/>
  <c r="AP138" i="16" s="1"/>
  <c r="Z139" i="16"/>
  <c r="Z138" i="16" s="1"/>
  <c r="J139" i="16"/>
  <c r="J138" i="16" s="1"/>
  <c r="AG139" i="16"/>
  <c r="AG138" i="16" s="1"/>
  <c r="Q139" i="16"/>
  <c r="AK125" i="16"/>
  <c r="U125" i="16"/>
  <c r="E125" i="16"/>
  <c r="AF125" i="16"/>
  <c r="AF119" i="16" s="1"/>
  <c r="P125" i="16"/>
  <c r="AQ125" i="16"/>
  <c r="AQ119" i="16" s="1"/>
  <c r="AA125" i="16"/>
  <c r="AA119" i="16" s="1"/>
  <c r="K125" i="16"/>
  <c r="AP125" i="16"/>
  <c r="Z125" i="16"/>
  <c r="J125" i="16"/>
  <c r="AK120" i="16"/>
  <c r="Z120" i="16"/>
  <c r="AP120" i="16"/>
  <c r="X120" i="16"/>
  <c r="X119" i="16" s="1"/>
  <c r="Y120" i="16"/>
  <c r="Y119" i="16" s="1"/>
  <c r="AF172" i="14"/>
  <c r="AF171" i="14" s="1"/>
  <c r="AN172" i="14"/>
  <c r="R172" i="14"/>
  <c r="R171" i="14" s="1"/>
  <c r="AG172" i="14"/>
  <c r="AG171" i="14" s="1"/>
  <c r="AQ172" i="14"/>
  <c r="AQ171" i="14" s="1"/>
  <c r="AA172" i="14"/>
  <c r="AA171" i="14" s="1"/>
  <c r="K172" i="14"/>
  <c r="K171" i="14" s="1"/>
  <c r="AN155" i="14"/>
  <c r="X155" i="14"/>
  <c r="X154" i="14" s="1"/>
  <c r="AQ155" i="14"/>
  <c r="AQ154" i="14" s="1"/>
  <c r="AA155" i="14"/>
  <c r="AA154" i="14" s="1"/>
  <c r="K155" i="14"/>
  <c r="K154" i="14" s="1"/>
  <c r="AG155" i="14"/>
  <c r="AG154" i="14" s="1"/>
  <c r="Q155" i="14"/>
  <c r="Q154" i="14" s="1"/>
  <c r="AR139" i="14"/>
  <c r="AR138" i="14" s="1"/>
  <c r="AB139" i="14"/>
  <c r="AN139" i="14"/>
  <c r="AN138" i="14" s="1"/>
  <c r="S139" i="14"/>
  <c r="AH139" i="14"/>
  <c r="R139" i="14"/>
  <c r="R138" i="14" s="1"/>
  <c r="AA102" i="14"/>
  <c r="AM102" i="14"/>
  <c r="G102" i="14"/>
  <c r="G101" i="14" s="1"/>
  <c r="V102" i="14"/>
  <c r="AS102" i="14"/>
  <c r="AC102" i="14"/>
  <c r="M102" i="14"/>
  <c r="AN102" i="14"/>
  <c r="X102" i="14"/>
  <c r="H102" i="14"/>
  <c r="H101" i="14" s="1"/>
  <c r="AI90" i="14"/>
  <c r="AP90" i="14"/>
  <c r="Z90" i="14"/>
  <c r="F90" i="14"/>
  <c r="L76" i="14"/>
  <c r="AF76" i="14"/>
  <c r="AH76" i="14"/>
  <c r="R76" i="14"/>
  <c r="AS76" i="14"/>
  <c r="AC76" i="14"/>
  <c r="M76" i="14"/>
  <c r="AM76" i="14"/>
  <c r="W76" i="14"/>
  <c r="G76" i="14"/>
  <c r="S41" i="14"/>
  <c r="AM120" i="16"/>
  <c r="J172" i="14"/>
  <c r="J171" i="14" s="1"/>
  <c r="AT172" i="14"/>
  <c r="AT171" i="14" s="1"/>
  <c r="Y172" i="14"/>
  <c r="Y171" i="14" s="1"/>
  <c r="T139" i="14"/>
  <c r="T138" i="14" s="1"/>
  <c r="AR90" i="14"/>
  <c r="AB90" i="14"/>
  <c r="AJ76" i="14"/>
  <c r="AE172" i="7"/>
  <c r="AE171" i="7" s="1"/>
  <c r="AL172" i="7"/>
  <c r="AL171" i="7" s="1"/>
  <c r="O120" i="16"/>
  <c r="O119" i="16" s="1"/>
  <c r="AH120" i="16"/>
  <c r="AH119" i="16" s="1"/>
  <c r="Q120" i="16"/>
  <c r="AC172" i="14"/>
  <c r="AC171" i="14" s="1"/>
  <c r="V172" i="14"/>
  <c r="V171" i="14" s="1"/>
  <c r="AM139" i="14"/>
  <c r="AM138" i="14" s="1"/>
  <c r="AC139" i="14"/>
  <c r="AC138" i="14" s="1"/>
  <c r="W102" i="14"/>
  <c r="AK102" i="14"/>
  <c r="U102" i="14"/>
  <c r="E102" i="14"/>
  <c r="E101" i="14" s="1"/>
  <c r="AF102" i="14"/>
  <c r="P102" i="14"/>
  <c r="C90" i="14"/>
  <c r="AH90" i="14"/>
  <c r="P120" i="16"/>
  <c r="AE120" i="16"/>
  <c r="AE119" i="16" s="1"/>
  <c r="AP172" i="14"/>
  <c r="AP171" i="14" s="1"/>
  <c r="AJ172" i="14"/>
  <c r="AJ171" i="14" s="1"/>
  <c r="N172" i="14"/>
  <c r="N171" i="14" s="1"/>
  <c r="Q139" i="14"/>
  <c r="Q138" i="14" s="1"/>
  <c r="AE139" i="14"/>
  <c r="AE138" i="14" s="1"/>
  <c r="W90" i="14"/>
  <c r="AJ90" i="14"/>
  <c r="D76" i="14"/>
  <c r="X76" i="14"/>
  <c r="AJ172" i="16"/>
  <c r="AJ171" i="16" s="1"/>
  <c r="T172" i="16"/>
  <c r="T171" i="16" s="1"/>
  <c r="AM172" i="16"/>
  <c r="AM171" i="16" s="1"/>
  <c r="W172" i="16"/>
  <c r="W171" i="16" s="1"/>
  <c r="AT172" i="16"/>
  <c r="AT171" i="16" s="1"/>
  <c r="AD172" i="16"/>
  <c r="AD171" i="16" s="1"/>
  <c r="N172" i="16"/>
  <c r="N171" i="16" s="1"/>
  <c r="AK172" i="16"/>
  <c r="AK171" i="16" s="1"/>
  <c r="U172" i="16"/>
  <c r="U171" i="16" s="1"/>
  <c r="AN155" i="16"/>
  <c r="AN154" i="16" s="1"/>
  <c r="X155" i="16"/>
  <c r="X154" i="16" s="1"/>
  <c r="AQ155" i="16"/>
  <c r="AQ154" i="16" s="1"/>
  <c r="AA155" i="16"/>
  <c r="AA154" i="16" s="1"/>
  <c r="K155" i="16"/>
  <c r="K154" i="16" s="1"/>
  <c r="AH155" i="16"/>
  <c r="AH154" i="16" s="1"/>
  <c r="R155" i="16"/>
  <c r="R154" i="16" s="1"/>
  <c r="AO155" i="16"/>
  <c r="AO154" i="16" s="1"/>
  <c r="Y155" i="16"/>
  <c r="AR139" i="16"/>
  <c r="AR138" i="16" s="1"/>
  <c r="AB139" i="16"/>
  <c r="AB138" i="16" s="1"/>
  <c r="L139" i="16"/>
  <c r="L138" i="16" s="1"/>
  <c r="AE139" i="16"/>
  <c r="AE138" i="16" s="1"/>
  <c r="O139" i="16"/>
  <c r="O138" i="16" s="1"/>
  <c r="AL139" i="16"/>
  <c r="AL138" i="16" s="1"/>
  <c r="V139" i="16"/>
  <c r="V138" i="16" s="1"/>
  <c r="AS139" i="16"/>
  <c r="AS138" i="16" s="1"/>
  <c r="AC139" i="16"/>
  <c r="AC138" i="16" s="1"/>
  <c r="M139" i="16"/>
  <c r="M138" i="16" s="1"/>
  <c r="AG125" i="16"/>
  <c r="Q125" i="16"/>
  <c r="AR125" i="16"/>
  <c r="AR119" i="16" s="1"/>
  <c r="AB125" i="16"/>
  <c r="AB119" i="16" s="1"/>
  <c r="L125" i="16"/>
  <c r="L119" i="16" s="1"/>
  <c r="AM125" i="16"/>
  <c r="W125" i="16"/>
  <c r="W119" i="16" s="1"/>
  <c r="G125" i="16"/>
  <c r="G119" i="16" s="1"/>
  <c r="AL125" i="16"/>
  <c r="V125" i="16"/>
  <c r="F125" i="16"/>
  <c r="F119" i="16" s="1"/>
  <c r="AG120" i="16"/>
  <c r="AM172" i="14"/>
  <c r="AM171" i="14" s="1"/>
  <c r="W172" i="14"/>
  <c r="W171" i="14" s="1"/>
  <c r="AH155" i="14"/>
  <c r="AH154" i="14" s="1"/>
  <c r="AJ155" i="14"/>
  <c r="AJ154" i="14" s="1"/>
  <c r="T155" i="14"/>
  <c r="T154" i="14" s="1"/>
  <c r="AM155" i="14"/>
  <c r="AM154" i="14" s="1"/>
  <c r="W155" i="14"/>
  <c r="W154" i="14" s="1"/>
  <c r="AS155" i="14"/>
  <c r="AS154" i="14" s="1"/>
  <c r="AC155" i="14"/>
  <c r="AC154" i="14" s="1"/>
  <c r="M155" i="14"/>
  <c r="AT139" i="14"/>
  <c r="AT138" i="14" s="1"/>
  <c r="AD139" i="14"/>
  <c r="AD138" i="14" s="1"/>
  <c r="N139" i="14"/>
  <c r="N138" i="14" s="1"/>
  <c r="S102" i="14"/>
  <c r="AE102" i="14"/>
  <c r="AT102" i="14"/>
  <c r="N102" i="14"/>
  <c r="R90" i="14"/>
  <c r="AA90" i="14"/>
  <c r="T90" i="14"/>
  <c r="AT76" i="14"/>
  <c r="AD76" i="14"/>
  <c r="N76" i="14"/>
  <c r="AO76" i="14"/>
  <c r="Y76" i="14"/>
  <c r="I76" i="14"/>
  <c r="AI76" i="14"/>
  <c r="S76" i="14"/>
  <c r="C76" i="14"/>
  <c r="AI172" i="7"/>
  <c r="AI171" i="7" s="1"/>
  <c r="AP172" i="7"/>
  <c r="AP171" i="7" s="1"/>
  <c r="J172" i="7"/>
  <c r="J171" i="7" s="1"/>
  <c r="V120" i="16"/>
  <c r="AI120" i="16"/>
  <c r="AI119" i="16" s="1"/>
  <c r="Z172" i="14"/>
  <c r="Z171" i="14" s="1"/>
  <c r="AR172" i="14"/>
  <c r="AR171" i="14" s="1"/>
  <c r="AO172" i="14"/>
  <c r="AO171" i="14" s="1"/>
  <c r="T172" i="14"/>
  <c r="T171" i="14" s="1"/>
  <c r="O139" i="14"/>
  <c r="O138" i="14" s="1"/>
  <c r="AM90" i="14"/>
  <c r="AN90" i="14"/>
  <c r="X90" i="14"/>
  <c r="T76" i="14"/>
  <c r="AN76" i="14"/>
  <c r="T120" i="16"/>
  <c r="T119" i="16" s="1"/>
  <c r="AL120" i="16"/>
  <c r="S120" i="16"/>
  <c r="S119" i="16" s="1"/>
  <c r="U120" i="16"/>
  <c r="AH172" i="14"/>
  <c r="AH171" i="14" s="1"/>
  <c r="M172" i="14"/>
  <c r="M171" i="14" s="1"/>
  <c r="W139" i="14"/>
  <c r="W138" i="14" s="1"/>
  <c r="AI139" i="14"/>
  <c r="AI138" i="14" s="1"/>
  <c r="M139" i="14"/>
  <c r="M138" i="14" s="1"/>
  <c r="AO102" i="14"/>
  <c r="Y102" i="14"/>
  <c r="I102" i="14"/>
  <c r="I101" i="14" s="1"/>
  <c r="AJ102" i="14"/>
  <c r="T102" i="14"/>
  <c r="D102" i="14"/>
  <c r="D101" i="14" s="1"/>
  <c r="H90" i="14"/>
  <c r="AL90" i="14"/>
  <c r="V90" i="14"/>
  <c r="AH163" i="7"/>
  <c r="AH162" i="7" s="1"/>
  <c r="AO163" i="7"/>
  <c r="AO162" i="7" s="1"/>
  <c r="K163" i="7"/>
  <c r="K162" i="7" s="1"/>
  <c r="C106" i="15"/>
  <c r="AF52" i="14"/>
  <c r="AE47" i="14"/>
  <c r="AH47" i="14"/>
  <c r="L47" i="14"/>
  <c r="Z52" i="14"/>
  <c r="J52" i="14"/>
  <c r="J43" i="14" s="1"/>
  <c r="D47" i="14"/>
  <c r="AS52" i="14"/>
  <c r="F52" i="14"/>
  <c r="D52" i="14"/>
  <c r="AU163" i="14"/>
  <c r="AU162" i="14" s="1"/>
  <c r="AF47" i="14"/>
  <c r="K47" i="14"/>
  <c r="AI47" i="14"/>
  <c r="AP52" i="14"/>
  <c r="Y52" i="14"/>
  <c r="X67" i="14"/>
  <c r="AU138" i="14"/>
  <c r="R119" i="16"/>
  <c r="U171" i="14"/>
  <c r="L171" i="14"/>
  <c r="AD154" i="14"/>
  <c r="AC67" i="14"/>
  <c r="L67" i="14"/>
  <c r="AH191" i="7"/>
  <c r="AB191" i="7"/>
  <c r="L191" i="7"/>
  <c r="AE191" i="7"/>
  <c r="O191" i="7"/>
  <c r="S172" i="7"/>
  <c r="S171" i="7" s="1"/>
  <c r="Z172" i="7"/>
  <c r="Z171" i="7" s="1"/>
  <c r="AH139" i="7"/>
  <c r="N139" i="7"/>
  <c r="N138" i="7" s="1"/>
  <c r="AR139" i="7"/>
  <c r="AB139" i="7"/>
  <c r="L139" i="7"/>
  <c r="AE139" i="7"/>
  <c r="AU180" i="16"/>
  <c r="AM163" i="7"/>
  <c r="AM162" i="7" s="1"/>
  <c r="AD163" i="7"/>
  <c r="AD162" i="7" s="1"/>
  <c r="AT163" i="7"/>
  <c r="AT162" i="7" s="1"/>
  <c r="O139" i="7"/>
  <c r="AK139" i="7"/>
  <c r="AK138" i="7" s="1"/>
  <c r="U139" i="7"/>
  <c r="U163" i="7"/>
  <c r="U162" i="7" s="1"/>
  <c r="AN163" i="7"/>
  <c r="AN162" i="7" s="1"/>
  <c r="AL163" i="7"/>
  <c r="AL162" i="7" s="1"/>
  <c r="AA163" i="7"/>
  <c r="AA162" i="7" s="1"/>
  <c r="T155" i="7"/>
  <c r="T154" i="7" s="1"/>
  <c r="AS155" i="7"/>
  <c r="AS154" i="7" s="1"/>
  <c r="X155" i="7"/>
  <c r="X154" i="7" s="1"/>
  <c r="J154" i="14"/>
  <c r="AN154" i="14"/>
  <c r="AT191" i="14"/>
  <c r="Z191" i="14"/>
  <c r="AO114" i="14"/>
  <c r="AK114" i="14"/>
  <c r="N107" i="14"/>
  <c r="AQ107" i="14"/>
  <c r="AQ101" i="14" s="1"/>
  <c r="AP107" i="14"/>
  <c r="AP101" i="14" s="1"/>
  <c r="AM107" i="14"/>
  <c r="R107" i="14"/>
  <c r="R101" i="14" s="1"/>
  <c r="AF107" i="14"/>
  <c r="P107" i="14"/>
  <c r="AG96" i="14"/>
  <c r="AG87" i="14" s="1"/>
  <c r="N96" i="14"/>
  <c r="N87" i="14" s="1"/>
  <c r="Z96" i="14"/>
  <c r="AT96" i="14"/>
  <c r="AT87" i="14" s="1"/>
  <c r="Y96" i="14"/>
  <c r="Y87" i="14" s="1"/>
  <c r="M96" i="14"/>
  <c r="M87" i="14" s="1"/>
  <c r="AN82" i="14"/>
  <c r="AQ82" i="14"/>
  <c r="AQ72" i="14" s="1"/>
  <c r="L82" i="14"/>
  <c r="Z82" i="14"/>
  <c r="Z72" i="14" s="1"/>
  <c r="F82" i="14"/>
  <c r="F72" i="14" s="1"/>
  <c r="AG82" i="14"/>
  <c r="AG72" i="14" s="1"/>
  <c r="Q82" i="14"/>
  <c r="Q72" i="14" s="1"/>
  <c r="W82" i="14"/>
  <c r="G82" i="14"/>
  <c r="AM47" i="14"/>
  <c r="R47" i="14"/>
  <c r="AL47" i="14"/>
  <c r="P47" i="14"/>
  <c r="S47" i="14"/>
  <c r="AQ52" i="14"/>
  <c r="X52" i="14"/>
  <c r="AT52" i="14"/>
  <c r="AT43" i="14" s="1"/>
  <c r="AD52" i="14"/>
  <c r="I52" i="14"/>
  <c r="AA52" i="14"/>
  <c r="K52" i="14"/>
  <c r="AK67" i="14"/>
  <c r="AR67" i="14"/>
  <c r="AU190" i="14"/>
  <c r="O93" i="17"/>
  <c r="AC163" i="7"/>
  <c r="AC162" i="7" s="1"/>
  <c r="AF163" i="7"/>
  <c r="AF162" i="7" s="1"/>
  <c r="AI163" i="7"/>
  <c r="AI162" i="7" s="1"/>
  <c r="O47" i="14"/>
  <c r="AO52" i="14"/>
  <c r="AN52" i="14"/>
  <c r="K67" i="14"/>
  <c r="AP67" i="14"/>
  <c r="Z67" i="14"/>
  <c r="J67" i="14"/>
  <c r="FU31" i="15"/>
  <c r="BW93" i="17"/>
  <c r="BW92" i="17" s="1"/>
  <c r="AU76" i="14"/>
  <c r="AI191" i="7"/>
  <c r="S191" i="7"/>
  <c r="AM172" i="7"/>
  <c r="AM171" i="7" s="1"/>
  <c r="AT172" i="7"/>
  <c r="AT171" i="7" s="1"/>
  <c r="N172" i="7"/>
  <c r="N171" i="7" s="1"/>
  <c r="AJ171" i="7"/>
  <c r="R163" i="7"/>
  <c r="R162" i="7" s="1"/>
  <c r="AS163" i="7"/>
  <c r="AS162" i="7" s="1"/>
  <c r="AR163" i="7"/>
  <c r="AR162" i="7" s="1"/>
  <c r="Y163" i="7"/>
  <c r="Y162" i="7" s="1"/>
  <c r="V163" i="7"/>
  <c r="V162" i="7" s="1"/>
  <c r="AS171" i="14"/>
  <c r="AL171" i="14"/>
  <c r="Q171" i="14"/>
  <c r="AE171" i="14"/>
  <c r="O171" i="14"/>
  <c r="AT154" i="14"/>
  <c r="AG114" i="14"/>
  <c r="M114" i="14"/>
  <c r="AA107" i="14"/>
  <c r="AT107" i="14"/>
  <c r="W107" i="14"/>
  <c r="AJ107" i="14"/>
  <c r="T107" i="14"/>
  <c r="AE96" i="14"/>
  <c r="AE87" i="14" s="1"/>
  <c r="C47" i="14"/>
  <c r="U52" i="14"/>
  <c r="H52" i="14"/>
  <c r="H43" i="14" s="1"/>
  <c r="AJ52" i="14"/>
  <c r="AJ43" i="14" s="1"/>
  <c r="N52" i="14"/>
  <c r="AE52" i="14"/>
  <c r="O52" i="14"/>
  <c r="Q67" i="14"/>
  <c r="AS67" i="14"/>
  <c r="AM67" i="14"/>
  <c r="G67" i="14"/>
  <c r="AL67" i="14"/>
  <c r="V67" i="14"/>
  <c r="F67" i="14"/>
  <c r="AF67" i="14"/>
  <c r="P67" i="14"/>
  <c r="AU180" i="14"/>
  <c r="FS93" i="17"/>
  <c r="CQ93" i="17"/>
  <c r="CQ92" i="17" s="1"/>
  <c r="CA93" i="17"/>
  <c r="CA92" i="17" s="1"/>
  <c r="AE93" i="17"/>
  <c r="AT191" i="7"/>
  <c r="AL139" i="7"/>
  <c r="AJ139" i="7"/>
  <c r="T139" i="7"/>
  <c r="AM139" i="7"/>
  <c r="AM138" i="7" s="1"/>
  <c r="W139" i="7"/>
  <c r="W138" i="7" s="1"/>
  <c r="AS139" i="7"/>
  <c r="AC139" i="7"/>
  <c r="M139" i="7"/>
  <c r="M138" i="7" s="1"/>
  <c r="AR155" i="7"/>
  <c r="AR154" i="7" s="1"/>
  <c r="V155" i="7"/>
  <c r="V154" i="7" s="1"/>
  <c r="J190" i="7"/>
  <c r="V147" i="7"/>
  <c r="V146" i="7" s="1"/>
  <c r="AD147" i="7"/>
  <c r="AD146" i="7" s="1"/>
  <c r="AF171" i="16"/>
  <c r="P171" i="16"/>
  <c r="AI171" i="16"/>
  <c r="S171" i="16"/>
  <c r="AP171" i="16"/>
  <c r="Z171" i="16"/>
  <c r="J171" i="16"/>
  <c r="AG171" i="16"/>
  <c r="Q171" i="16"/>
  <c r="AF191" i="16"/>
  <c r="P191" i="16"/>
  <c r="AI191" i="16"/>
  <c r="S191" i="16"/>
  <c r="AP191" i="16"/>
  <c r="Z191" i="16"/>
  <c r="J191" i="16"/>
  <c r="AG191" i="16"/>
  <c r="Q191" i="16"/>
  <c r="AI171" i="14"/>
  <c r="S171" i="14"/>
  <c r="AR191" i="14"/>
  <c r="AB191" i="14"/>
  <c r="L191" i="14"/>
  <c r="AE191" i="14"/>
  <c r="O191" i="14"/>
  <c r="AK191" i="14"/>
  <c r="U191" i="14"/>
  <c r="AI189" i="14"/>
  <c r="AO155" i="7"/>
  <c r="AO154" i="7" s="1"/>
  <c r="J155" i="7"/>
  <c r="J154" i="7" s="1"/>
  <c r="AC155" i="7"/>
  <c r="AC154" i="7" s="1"/>
  <c r="AF147" i="7"/>
  <c r="AF146" i="7" s="1"/>
  <c r="P147" i="7"/>
  <c r="P146" i="7" s="1"/>
  <c r="AI147" i="7"/>
  <c r="AI146" i="7" s="1"/>
  <c r="S147" i="7"/>
  <c r="S146" i="7" s="1"/>
  <c r="AO147" i="7"/>
  <c r="AO146" i="7" s="1"/>
  <c r="Y147" i="7"/>
  <c r="Y146" i="7" s="1"/>
  <c r="AT189" i="14"/>
  <c r="AT82" i="14"/>
  <c r="X82" i="14"/>
  <c r="AH82" i="14"/>
  <c r="AK82" i="14"/>
  <c r="AK72" i="14" s="1"/>
  <c r="U82" i="14"/>
  <c r="U72" i="14" s="1"/>
  <c r="E82" i="14"/>
  <c r="E72" i="14" s="1"/>
  <c r="I67" i="14"/>
  <c r="W67" i="14"/>
  <c r="N191" i="7"/>
  <c r="AR191" i="7"/>
  <c r="AQ162" i="7"/>
  <c r="Q162" i="7"/>
  <c r="AG155" i="7"/>
  <c r="AG154" i="7" s="1"/>
  <c r="L155" i="7"/>
  <c r="L154" i="7" s="1"/>
  <c r="Z155" i="7"/>
  <c r="Z154" i="7" s="1"/>
  <c r="AP190" i="7"/>
  <c r="V190" i="7"/>
  <c r="AJ190" i="7"/>
  <c r="T190" i="7"/>
  <c r="W190" i="7"/>
  <c r="AS190" i="7"/>
  <c r="AC190" i="7"/>
  <c r="M190" i="7"/>
  <c r="J147" i="7"/>
  <c r="J146" i="7" s="1"/>
  <c r="R147" i="7"/>
  <c r="R146" i="7" s="1"/>
  <c r="AR147" i="7"/>
  <c r="AR146" i="7" s="1"/>
  <c r="AB147" i="7"/>
  <c r="AB146" i="7" s="1"/>
  <c r="L147" i="7"/>
  <c r="L146" i="7" s="1"/>
  <c r="AE147" i="7"/>
  <c r="AE146" i="7" s="1"/>
  <c r="O147" i="7"/>
  <c r="O146" i="7" s="1"/>
  <c r="AK147" i="7"/>
  <c r="AK146" i="7" s="1"/>
  <c r="U147" i="7"/>
  <c r="U146" i="7" s="1"/>
  <c r="AL189" i="7"/>
  <c r="AR189" i="7"/>
  <c r="AB189" i="7"/>
  <c r="AN191" i="16"/>
  <c r="X191" i="16"/>
  <c r="AQ191" i="16"/>
  <c r="AA191" i="16"/>
  <c r="K191" i="16"/>
  <c r="AH191" i="16"/>
  <c r="R191" i="16"/>
  <c r="AO191" i="16"/>
  <c r="Y191" i="16"/>
  <c r="AR189" i="16"/>
  <c r="AB189" i="16"/>
  <c r="L189" i="16"/>
  <c r="AE189" i="16"/>
  <c r="O189" i="16"/>
  <c r="AL189" i="16"/>
  <c r="V189" i="16"/>
  <c r="AS189" i="16"/>
  <c r="AC189" i="16"/>
  <c r="M189" i="16"/>
  <c r="V191" i="14"/>
  <c r="AJ191" i="14"/>
  <c r="T191" i="14"/>
  <c r="AM191" i="14"/>
  <c r="W191" i="14"/>
  <c r="AS191" i="14"/>
  <c r="AC191" i="14"/>
  <c r="M191" i="14"/>
  <c r="AB189" i="14"/>
  <c r="L189" i="14"/>
  <c r="AE189" i="14"/>
  <c r="AQ189" i="14"/>
  <c r="X189" i="14"/>
  <c r="AO189" i="14"/>
  <c r="U189" i="14"/>
  <c r="FD17" i="17"/>
  <c r="DX17" i="17"/>
  <c r="CR17" i="17"/>
  <c r="BL17" i="17"/>
  <c r="AD107" i="14"/>
  <c r="AD101" i="14" s="1"/>
  <c r="F96" i="14"/>
  <c r="D82" i="14"/>
  <c r="C82" i="14"/>
  <c r="AU171" i="14"/>
  <c r="D61" i="14"/>
  <c r="H61" i="14"/>
  <c r="L61" i="14"/>
  <c r="P61" i="14"/>
  <c r="T61" i="14"/>
  <c r="X61" i="14"/>
  <c r="AB61" i="14"/>
  <c r="AF61" i="14"/>
  <c r="AJ61" i="14"/>
  <c r="AN61" i="14"/>
  <c r="AR61" i="14"/>
  <c r="F61" i="14"/>
  <c r="J61" i="14"/>
  <c r="N61" i="14"/>
  <c r="R61" i="14"/>
  <c r="V61" i="14"/>
  <c r="Z61" i="14"/>
  <c r="AD61" i="14"/>
  <c r="AH61" i="14"/>
  <c r="AL61" i="14"/>
  <c r="AP61" i="14"/>
  <c r="AT61" i="14"/>
  <c r="C61" i="14"/>
  <c r="G61" i="14"/>
  <c r="K61" i="14"/>
  <c r="O61" i="14"/>
  <c r="S61" i="14"/>
  <c r="W61" i="14"/>
  <c r="AA61" i="14"/>
  <c r="AE61" i="14"/>
  <c r="AI61" i="14"/>
  <c r="AM61" i="14"/>
  <c r="AQ61" i="14"/>
  <c r="E61" i="14"/>
  <c r="U61" i="14"/>
  <c r="AK61" i="14"/>
  <c r="M61" i="14"/>
  <c r="AC61" i="14"/>
  <c r="AS61" i="14"/>
  <c r="Q61" i="14"/>
  <c r="AG61" i="14"/>
  <c r="AO61" i="14"/>
  <c r="I61" i="14"/>
  <c r="Y61" i="14"/>
  <c r="J187" i="14"/>
  <c r="N187" i="14"/>
  <c r="R187" i="14"/>
  <c r="V187" i="14"/>
  <c r="Z187" i="14"/>
  <c r="AD187" i="14"/>
  <c r="AH187" i="14"/>
  <c r="AL187" i="14"/>
  <c r="AP187" i="14"/>
  <c r="AT187" i="14"/>
  <c r="K187" i="14"/>
  <c r="O187" i="14"/>
  <c r="S187" i="14"/>
  <c r="W187" i="14"/>
  <c r="AA187" i="14"/>
  <c r="AE187" i="14"/>
  <c r="AI187" i="14"/>
  <c r="AM187" i="14"/>
  <c r="AQ187" i="14"/>
  <c r="L187" i="14"/>
  <c r="T187" i="14"/>
  <c r="AB187" i="14"/>
  <c r="AJ187" i="14"/>
  <c r="AR187" i="14"/>
  <c r="M187" i="14"/>
  <c r="U187" i="14"/>
  <c r="AC187" i="14"/>
  <c r="AK187" i="14"/>
  <c r="AS187" i="14"/>
  <c r="P187" i="14"/>
  <c r="X187" i="14"/>
  <c r="AF187" i="14"/>
  <c r="AN187" i="14"/>
  <c r="Q187" i="14"/>
  <c r="Y187" i="14"/>
  <c r="AG187" i="14"/>
  <c r="AO187" i="14"/>
  <c r="M187" i="16"/>
  <c r="Q187" i="16"/>
  <c r="U187" i="16"/>
  <c r="Y187" i="16"/>
  <c r="AC187" i="16"/>
  <c r="AG187" i="16"/>
  <c r="AK187" i="16"/>
  <c r="AO187" i="16"/>
  <c r="AS187" i="16"/>
  <c r="J187" i="16"/>
  <c r="N187" i="16"/>
  <c r="R187" i="16"/>
  <c r="V187" i="16"/>
  <c r="Z187" i="16"/>
  <c r="AD187" i="16"/>
  <c r="AH187" i="16"/>
  <c r="AL187" i="16"/>
  <c r="AP187" i="16"/>
  <c r="AT187" i="16"/>
  <c r="AQ187" i="16"/>
  <c r="K187" i="16"/>
  <c r="O187" i="16"/>
  <c r="S187" i="16"/>
  <c r="W187" i="16"/>
  <c r="AA187" i="16"/>
  <c r="AE187" i="16"/>
  <c r="AI187" i="16"/>
  <c r="AM187" i="16"/>
  <c r="L187" i="16"/>
  <c r="P187" i="16"/>
  <c r="T187" i="16"/>
  <c r="X187" i="16"/>
  <c r="AB187" i="16"/>
  <c r="AF187" i="16"/>
  <c r="AJ187" i="16"/>
  <c r="AN187" i="16"/>
  <c r="AR187" i="16"/>
  <c r="AL191" i="7"/>
  <c r="Z191" i="7"/>
  <c r="AJ191" i="7"/>
  <c r="T191" i="7"/>
  <c r="AM191" i="7"/>
  <c r="W191" i="7"/>
  <c r="AS191" i="7"/>
  <c r="AC191" i="7"/>
  <c r="M191" i="7"/>
  <c r="O172" i="7"/>
  <c r="O171" i="7" s="1"/>
  <c r="V172" i="7"/>
  <c r="V171" i="7" s="1"/>
  <c r="U171" i="7"/>
  <c r="X171" i="7"/>
  <c r="AT139" i="7"/>
  <c r="Z139" i="7"/>
  <c r="J163" i="7"/>
  <c r="J162" i="7" s="1"/>
  <c r="AB162" i="7"/>
  <c r="N155" i="7"/>
  <c r="N154" i="7" s="1"/>
  <c r="AK155" i="7"/>
  <c r="AK154" i="7" s="1"/>
  <c r="P155" i="7"/>
  <c r="P154" i="7" s="1"/>
  <c r="AH155" i="7"/>
  <c r="AH154" i="7" s="1"/>
  <c r="M155" i="7"/>
  <c r="M154" i="7" s="1"/>
  <c r="AE155" i="7"/>
  <c r="AE154" i="7" s="1"/>
  <c r="O155" i="7"/>
  <c r="O154" i="7" s="1"/>
  <c r="R190" i="7"/>
  <c r="AR190" i="7"/>
  <c r="AB190" i="7"/>
  <c r="L190" i="7"/>
  <c r="AE190" i="7"/>
  <c r="O190" i="7"/>
  <c r="AK190" i="7"/>
  <c r="U190" i="7"/>
  <c r="AP147" i="7"/>
  <c r="AP146" i="7" s="1"/>
  <c r="AJ147" i="7"/>
  <c r="AJ146" i="7" s="1"/>
  <c r="T147" i="7"/>
  <c r="T146" i="7" s="1"/>
  <c r="AM147" i="7"/>
  <c r="AM146" i="7" s="1"/>
  <c r="W147" i="7"/>
  <c r="W146" i="7" s="1"/>
  <c r="AS147" i="7"/>
  <c r="AS146" i="7" s="1"/>
  <c r="AC147" i="7"/>
  <c r="AC146" i="7" s="1"/>
  <c r="M147" i="7"/>
  <c r="M146" i="7" s="1"/>
  <c r="AT189" i="7"/>
  <c r="Z189" i="7"/>
  <c r="AH189" i="7"/>
  <c r="AJ189" i="7"/>
  <c r="T189" i="7"/>
  <c r="AM189" i="7"/>
  <c r="W189" i="7"/>
  <c r="AS189" i="7"/>
  <c r="AC189" i="7"/>
  <c r="M189" i="7"/>
  <c r="AJ154" i="16"/>
  <c r="T154" i="16"/>
  <c r="AM154" i="16"/>
  <c r="W154" i="16"/>
  <c r="AT154" i="16"/>
  <c r="AD154" i="16"/>
  <c r="N154" i="16"/>
  <c r="AK154" i="16"/>
  <c r="U154" i="16"/>
  <c r="AJ189" i="16"/>
  <c r="T189" i="16"/>
  <c r="AM189" i="16"/>
  <c r="W189" i="16"/>
  <c r="AT189" i="16"/>
  <c r="AD189" i="16"/>
  <c r="N189" i="16"/>
  <c r="AK189" i="16"/>
  <c r="U189" i="16"/>
  <c r="AN138" i="16"/>
  <c r="X138" i="16"/>
  <c r="AQ138" i="16"/>
  <c r="AA138" i="16"/>
  <c r="K138" i="16"/>
  <c r="AH138" i="16"/>
  <c r="R138" i="16"/>
  <c r="AO138" i="16"/>
  <c r="Y138" i="16"/>
  <c r="M119" i="16"/>
  <c r="H119" i="16"/>
  <c r="C119" i="16"/>
  <c r="AS119" i="16"/>
  <c r="AN119" i="16"/>
  <c r="N119" i="16"/>
  <c r="P171" i="14"/>
  <c r="V154" i="14"/>
  <c r="AP154" i="14"/>
  <c r="R154" i="14"/>
  <c r="AF154" i="14"/>
  <c r="P154" i="14"/>
  <c r="AI154" i="14"/>
  <c r="S154" i="14"/>
  <c r="AO154" i="14"/>
  <c r="Y154" i="14"/>
  <c r="N191" i="14"/>
  <c r="R191" i="14"/>
  <c r="Q189" i="14"/>
  <c r="W189" i="14"/>
  <c r="AN189" i="14"/>
  <c r="T189" i="14"/>
  <c r="M189" i="14"/>
  <c r="AF189" i="14"/>
  <c r="K189" i="14"/>
  <c r="V189" i="14"/>
  <c r="AG138" i="14"/>
  <c r="AJ138" i="14"/>
  <c r="AQ138" i="14"/>
  <c r="U138" i="14"/>
  <c r="AP138" i="14"/>
  <c r="Z138" i="14"/>
  <c r="J138" i="14"/>
  <c r="Y114" i="14"/>
  <c r="AC114" i="14"/>
  <c r="E114" i="14"/>
  <c r="AE114" i="14"/>
  <c r="O114" i="14"/>
  <c r="AT114" i="14"/>
  <c r="AD114" i="14"/>
  <c r="N114" i="14"/>
  <c r="AN114" i="14"/>
  <c r="X114" i="14"/>
  <c r="H114" i="14"/>
  <c r="Y107" i="14"/>
  <c r="AO107" i="14"/>
  <c r="AG107" i="14"/>
  <c r="AG101" i="14" s="1"/>
  <c r="K107" i="14"/>
  <c r="K101" i="14" s="1"/>
  <c r="AE107" i="14"/>
  <c r="J107" i="14"/>
  <c r="J101" i="14" s="1"/>
  <c r="AC107" i="14"/>
  <c r="AC101" i="14" s="1"/>
  <c r="AN107" i="14"/>
  <c r="X107" i="14"/>
  <c r="F101" i="14"/>
  <c r="AQ96" i="14"/>
  <c r="AQ87" i="14" s="1"/>
  <c r="AA96" i="14"/>
  <c r="AK96" i="14"/>
  <c r="AK87" i="14" s="1"/>
  <c r="K96" i="14"/>
  <c r="K87" i="14" s="1"/>
  <c r="AI96" i="14"/>
  <c r="J96" i="14"/>
  <c r="J87" i="14" s="1"/>
  <c r="AC96" i="14"/>
  <c r="AC87" i="14" s="1"/>
  <c r="U96" i="14"/>
  <c r="U87" i="14" s="1"/>
  <c r="E96" i="14"/>
  <c r="E87" i="14" s="1"/>
  <c r="AF96" i="14"/>
  <c r="AF87" i="14" s="1"/>
  <c r="P96" i="14"/>
  <c r="P87" i="14" s="1"/>
  <c r="P82" i="14"/>
  <c r="P72" i="14" s="1"/>
  <c r="AF82" i="14"/>
  <c r="AB82" i="14"/>
  <c r="AB72" i="14" s="1"/>
  <c r="AP82" i="14"/>
  <c r="AP72" i="14" s="1"/>
  <c r="J82" i="14"/>
  <c r="J72" i="14" s="1"/>
  <c r="V82" i="14"/>
  <c r="V72" i="14" s="1"/>
  <c r="AO82" i="14"/>
  <c r="Y82" i="14"/>
  <c r="I82" i="14"/>
  <c r="AE82" i="14"/>
  <c r="AE72" i="14" s="1"/>
  <c r="O82" i="14"/>
  <c r="O72" i="14" s="1"/>
  <c r="AB47" i="14"/>
  <c r="AB43" i="14" s="1"/>
  <c r="G47" i="14"/>
  <c r="AA47" i="14"/>
  <c r="F47" i="14"/>
  <c r="AD47" i="14"/>
  <c r="AK52" i="14"/>
  <c r="AH52" i="14"/>
  <c r="M52" i="14"/>
  <c r="AL52" i="14"/>
  <c r="Q52" i="14"/>
  <c r="AI52" i="14"/>
  <c r="S52" i="14"/>
  <c r="C52" i="14"/>
  <c r="Y67" i="14"/>
  <c r="E67" i="14"/>
  <c r="AQ67" i="14"/>
  <c r="AA67" i="14"/>
  <c r="AJ67" i="14"/>
  <c r="T67" i="14"/>
  <c r="D67" i="14"/>
  <c r="AJ180" i="16"/>
  <c r="AJ193" i="16"/>
  <c r="T180" i="16"/>
  <c r="T193" i="16"/>
  <c r="AM180" i="16"/>
  <c r="AM193" i="16"/>
  <c r="W180" i="16"/>
  <c r="W193" i="16"/>
  <c r="AT180" i="16"/>
  <c r="AT193" i="16"/>
  <c r="AD180" i="16"/>
  <c r="AD193" i="16"/>
  <c r="N180" i="16"/>
  <c r="N193" i="16"/>
  <c r="AK180" i="16"/>
  <c r="AK193" i="16"/>
  <c r="U180" i="16"/>
  <c r="U193" i="16"/>
  <c r="AN163" i="16"/>
  <c r="AN162" i="16" s="1"/>
  <c r="X163" i="16"/>
  <c r="X162" i="16" s="1"/>
  <c r="AQ163" i="16"/>
  <c r="AQ162" i="16" s="1"/>
  <c r="AA163" i="16"/>
  <c r="AA162" i="16" s="1"/>
  <c r="K163" i="16"/>
  <c r="K162" i="16" s="1"/>
  <c r="AH163" i="16"/>
  <c r="AH162" i="16" s="1"/>
  <c r="R163" i="16"/>
  <c r="R162" i="16" s="1"/>
  <c r="AO163" i="16"/>
  <c r="AO162" i="16" s="1"/>
  <c r="Y163" i="16"/>
  <c r="Y162" i="16" s="1"/>
  <c r="AR147" i="16"/>
  <c r="AR146" i="16" s="1"/>
  <c r="AB147" i="16"/>
  <c r="AB146" i="16" s="1"/>
  <c r="L147" i="16"/>
  <c r="L146" i="16" s="1"/>
  <c r="AE147" i="16"/>
  <c r="AE146" i="16" s="1"/>
  <c r="O147" i="16"/>
  <c r="O146" i="16" s="1"/>
  <c r="AL147" i="16"/>
  <c r="AL146" i="16" s="1"/>
  <c r="V147" i="16"/>
  <c r="V146" i="16" s="1"/>
  <c r="AS147" i="16"/>
  <c r="AS146" i="16" s="1"/>
  <c r="AC147" i="16"/>
  <c r="AC146" i="16" s="1"/>
  <c r="M147" i="16"/>
  <c r="M146" i="16" s="1"/>
  <c r="AF190" i="16"/>
  <c r="P190" i="16"/>
  <c r="AI190" i="16"/>
  <c r="S190" i="16"/>
  <c r="AP190" i="16"/>
  <c r="Z190" i="16"/>
  <c r="J190" i="16"/>
  <c r="AG190" i="16"/>
  <c r="Q190" i="16"/>
  <c r="AN114" i="16"/>
  <c r="H114" i="16"/>
  <c r="V114" i="16"/>
  <c r="AJ114" i="16"/>
  <c r="D114" i="16"/>
  <c r="R114" i="16"/>
  <c r="AK114" i="16"/>
  <c r="U114" i="16"/>
  <c r="E114" i="16"/>
  <c r="AE114" i="16"/>
  <c r="O114" i="16"/>
  <c r="T107" i="16"/>
  <c r="Z107" i="16"/>
  <c r="AF107" i="16"/>
  <c r="AL107" i="16"/>
  <c r="AS107" i="16"/>
  <c r="AC107" i="16"/>
  <c r="M107" i="16"/>
  <c r="AE107" i="16"/>
  <c r="O107" i="16"/>
  <c r="X102" i="16"/>
  <c r="AL102" i="16"/>
  <c r="F102" i="16"/>
  <c r="F101" i="16" s="1"/>
  <c r="T102" i="16"/>
  <c r="AH102" i="16"/>
  <c r="AS102" i="16"/>
  <c r="AC102" i="16"/>
  <c r="M102" i="16"/>
  <c r="AM102" i="16"/>
  <c r="W102" i="16"/>
  <c r="G102" i="16"/>
  <c r="G101" i="16" s="1"/>
  <c r="X96" i="16"/>
  <c r="AL96" i="16"/>
  <c r="F96" i="16"/>
  <c r="T96" i="16"/>
  <c r="AH96" i="16"/>
  <c r="AS96" i="16"/>
  <c r="AC96" i="16"/>
  <c r="M96" i="16"/>
  <c r="AM96" i="16"/>
  <c r="W96" i="16"/>
  <c r="G96" i="16"/>
  <c r="L90" i="16"/>
  <c r="AJ90" i="16"/>
  <c r="P90" i="16"/>
  <c r="AH90" i="16"/>
  <c r="R90" i="16"/>
  <c r="AS90" i="16"/>
  <c r="AC90" i="16"/>
  <c r="M90" i="16"/>
  <c r="AM90" i="16"/>
  <c r="W90" i="16"/>
  <c r="G90" i="16"/>
  <c r="D82" i="16"/>
  <c r="AB82" i="16"/>
  <c r="H82" i="16"/>
  <c r="AH82" i="16"/>
  <c r="R82" i="16"/>
  <c r="AS82" i="16"/>
  <c r="AC82" i="16"/>
  <c r="M82" i="16"/>
  <c r="AM82" i="16"/>
  <c r="W82" i="16"/>
  <c r="G82" i="16"/>
  <c r="AR76" i="16"/>
  <c r="X76" i="16"/>
  <c r="D76" i="16"/>
  <c r="AH76" i="16"/>
  <c r="R76" i="16"/>
  <c r="AS76" i="16"/>
  <c r="AC76" i="16"/>
  <c r="M76" i="16"/>
  <c r="AM76" i="16"/>
  <c r="W76" i="16"/>
  <c r="G76" i="16"/>
  <c r="AH180" i="14"/>
  <c r="AH193" i="14"/>
  <c r="AG180" i="14"/>
  <c r="AG193" i="14"/>
  <c r="AC180" i="14"/>
  <c r="AC193" i="14"/>
  <c r="Q180" i="14"/>
  <c r="Q193" i="14"/>
  <c r="Z193" i="14"/>
  <c r="Z180" i="14"/>
  <c r="AT193" i="14"/>
  <c r="AT180" i="14"/>
  <c r="Y180" i="14"/>
  <c r="Y193" i="14"/>
  <c r="AM180" i="14"/>
  <c r="AM193" i="14"/>
  <c r="W180" i="14"/>
  <c r="W193" i="14"/>
  <c r="Z163" i="14"/>
  <c r="Z162" i="14" s="1"/>
  <c r="R163" i="14"/>
  <c r="R162" i="14" s="1"/>
  <c r="AL163" i="14"/>
  <c r="AL162" i="14" s="1"/>
  <c r="AJ163" i="14"/>
  <c r="AJ162" i="14" s="1"/>
  <c r="T163" i="14"/>
  <c r="T162" i="14" s="1"/>
  <c r="AM163" i="14"/>
  <c r="AM162" i="14" s="1"/>
  <c r="W163" i="14"/>
  <c r="W162" i="14" s="1"/>
  <c r="AS163" i="14"/>
  <c r="AS162" i="14" s="1"/>
  <c r="AC163" i="14"/>
  <c r="AC162" i="14" s="1"/>
  <c r="M163" i="14"/>
  <c r="M162" i="14" s="1"/>
  <c r="Z147" i="14"/>
  <c r="Z146" i="14" s="1"/>
  <c r="AT147" i="14"/>
  <c r="AT146" i="14" s="1"/>
  <c r="AN147" i="14"/>
  <c r="AN146" i="14" s="1"/>
  <c r="X147" i="14"/>
  <c r="X146" i="14" s="1"/>
  <c r="AQ147" i="14"/>
  <c r="AQ146" i="14" s="1"/>
  <c r="AA147" i="14"/>
  <c r="AA146" i="14" s="1"/>
  <c r="K147" i="14"/>
  <c r="K146" i="14" s="1"/>
  <c r="AG147" i="14"/>
  <c r="AG146" i="14" s="1"/>
  <c r="Q147" i="14"/>
  <c r="Q146" i="14" s="1"/>
  <c r="AP190" i="14"/>
  <c r="V190" i="14"/>
  <c r="AR190" i="14"/>
  <c r="AB190" i="14"/>
  <c r="L190" i="14"/>
  <c r="AE190" i="14"/>
  <c r="O190" i="14"/>
  <c r="AK190" i="14"/>
  <c r="U190" i="14"/>
  <c r="U125" i="14"/>
  <c r="AC125" i="14"/>
  <c r="I125" i="14"/>
  <c r="I119" i="14" s="1"/>
  <c r="AM125" i="14"/>
  <c r="W125" i="14"/>
  <c r="G125" i="14"/>
  <c r="G119" i="14" s="1"/>
  <c r="AL125" i="14"/>
  <c r="V125" i="14"/>
  <c r="F125" i="14"/>
  <c r="F119" i="14" s="1"/>
  <c r="AF125" i="14"/>
  <c r="P125" i="14"/>
  <c r="Q120" i="14"/>
  <c r="AK120" i="14"/>
  <c r="AQ120" i="14"/>
  <c r="AA120" i="14"/>
  <c r="AT120" i="14"/>
  <c r="AD120" i="14"/>
  <c r="N120" i="14"/>
  <c r="AF120" i="14"/>
  <c r="P120" i="14"/>
  <c r="AR67" i="16"/>
  <c r="X67" i="16"/>
  <c r="D67" i="16"/>
  <c r="AP67" i="16"/>
  <c r="Z67" i="16"/>
  <c r="J67" i="16"/>
  <c r="AK67" i="16"/>
  <c r="U67" i="16"/>
  <c r="E67" i="16"/>
  <c r="AE67" i="16"/>
  <c r="O67" i="16"/>
  <c r="AO52" i="16"/>
  <c r="E52" i="16"/>
  <c r="O52" i="16"/>
  <c r="U52" i="16"/>
  <c r="AA52" i="16"/>
  <c r="G52" i="16"/>
  <c r="AL52" i="16"/>
  <c r="V52" i="16"/>
  <c r="F52" i="16"/>
  <c r="AF52" i="16"/>
  <c r="P52" i="16"/>
  <c r="AQ47" i="16"/>
  <c r="U47" i="16"/>
  <c r="AO47" i="16"/>
  <c r="T47" i="16"/>
  <c r="AS47" i="16"/>
  <c r="X47" i="16"/>
  <c r="C47" i="16"/>
  <c r="AB47" i="16"/>
  <c r="G47" i="16"/>
  <c r="AH47" i="16"/>
  <c r="R47" i="16"/>
  <c r="EQ93" i="17"/>
  <c r="EQ92" i="17" s="1"/>
  <c r="EA93" i="17"/>
  <c r="EA92" i="17" s="1"/>
  <c r="DK93" i="17"/>
  <c r="M188" i="16"/>
  <c r="U188" i="16"/>
  <c r="AC188" i="16"/>
  <c r="AK188" i="16"/>
  <c r="AS188" i="16"/>
  <c r="AI188" i="16"/>
  <c r="J188" i="16"/>
  <c r="N188" i="16"/>
  <c r="R188" i="16"/>
  <c r="V188" i="16"/>
  <c r="Z188" i="16"/>
  <c r="AD188" i="16"/>
  <c r="AH188" i="16"/>
  <c r="AL188" i="16"/>
  <c r="AP188" i="16"/>
  <c r="AT188" i="16"/>
  <c r="K188" i="16"/>
  <c r="S188" i="16"/>
  <c r="AA188" i="16"/>
  <c r="AQ188" i="16"/>
  <c r="O188" i="16"/>
  <c r="W188" i="16"/>
  <c r="AM188" i="16"/>
  <c r="L188" i="16"/>
  <c r="P188" i="16"/>
  <c r="T188" i="16"/>
  <c r="X188" i="16"/>
  <c r="AB188" i="16"/>
  <c r="AF188" i="16"/>
  <c r="AJ188" i="16"/>
  <c r="AN188" i="16"/>
  <c r="AR188" i="16"/>
  <c r="Q188" i="16"/>
  <c r="Y188" i="16"/>
  <c r="AG188" i="16"/>
  <c r="AO188" i="16"/>
  <c r="AE188" i="16"/>
  <c r="V191" i="7"/>
  <c r="AD191" i="7"/>
  <c r="J191" i="7"/>
  <c r="AF191" i="7"/>
  <c r="P191" i="7"/>
  <c r="AO191" i="7"/>
  <c r="Y191" i="7"/>
  <c r="AA172" i="7"/>
  <c r="AA171" i="7" s="1"/>
  <c r="AH172" i="7"/>
  <c r="AH171" i="7" s="1"/>
  <c r="V139" i="7"/>
  <c r="V138" i="7" s="1"/>
  <c r="AD139" i="7"/>
  <c r="J139" i="7"/>
  <c r="AF139" i="7"/>
  <c r="P139" i="7"/>
  <c r="P138" i="7" s="1"/>
  <c r="AI139" i="7"/>
  <c r="S139" i="7"/>
  <c r="S138" i="7" s="1"/>
  <c r="AO139" i="7"/>
  <c r="AO138" i="7" s="1"/>
  <c r="Y139" i="7"/>
  <c r="Y138" i="7" s="1"/>
  <c r="Z163" i="7"/>
  <c r="Z162" i="7" s="1"/>
  <c r="AP163" i="7"/>
  <c r="AP162" i="7" s="1"/>
  <c r="AE162" i="7"/>
  <c r="O163" i="7"/>
  <c r="O162" i="7" s="1"/>
  <c r="AD155" i="7"/>
  <c r="AD154" i="7" s="1"/>
  <c r="AL155" i="7"/>
  <c r="AL154" i="7" s="1"/>
  <c r="Q155" i="7"/>
  <c r="Q154" i="7" s="1"/>
  <c r="AF155" i="7"/>
  <c r="AF154" i="7" s="1"/>
  <c r="AQ155" i="7"/>
  <c r="AQ154" i="7" s="1"/>
  <c r="AA155" i="7"/>
  <c r="AA154" i="7" s="1"/>
  <c r="K155" i="7"/>
  <c r="K154" i="7" s="1"/>
  <c r="AL190" i="7"/>
  <c r="AT190" i="7"/>
  <c r="AN190" i="7"/>
  <c r="X190" i="7"/>
  <c r="AQ190" i="7"/>
  <c r="AA190" i="7"/>
  <c r="K190" i="7"/>
  <c r="AG190" i="7"/>
  <c r="Q190" i="7"/>
  <c r="Z147" i="7"/>
  <c r="Z146" i="7" s="1"/>
  <c r="AH147" i="7"/>
  <c r="AH146" i="7" s="1"/>
  <c r="N147" i="7"/>
  <c r="N146" i="7" s="1"/>
  <c r="AD189" i="7"/>
  <c r="J189" i="7"/>
  <c r="R189" i="7"/>
  <c r="AF189" i="7"/>
  <c r="P189" i="7"/>
  <c r="AI189" i="7"/>
  <c r="S189" i="7"/>
  <c r="AO189" i="7"/>
  <c r="Y189" i="7"/>
  <c r="AR171" i="16"/>
  <c r="AB171" i="16"/>
  <c r="L171" i="16"/>
  <c r="AE171" i="16"/>
  <c r="O171" i="16"/>
  <c r="AL171" i="16"/>
  <c r="V171" i="16"/>
  <c r="AS171" i="16"/>
  <c r="AC171" i="16"/>
  <c r="M171" i="16"/>
  <c r="AF154" i="16"/>
  <c r="P154" i="16"/>
  <c r="AI154" i="16"/>
  <c r="S154" i="16"/>
  <c r="AP154" i="16"/>
  <c r="Z154" i="16"/>
  <c r="J154" i="16"/>
  <c r="AG154" i="16"/>
  <c r="Q154" i="16"/>
  <c r="AR191" i="16"/>
  <c r="AB191" i="16"/>
  <c r="L191" i="16"/>
  <c r="AE191" i="16"/>
  <c r="O191" i="16"/>
  <c r="AL191" i="16"/>
  <c r="V191" i="16"/>
  <c r="AS191" i="16"/>
  <c r="AC191" i="16"/>
  <c r="M191" i="16"/>
  <c r="AF189" i="16"/>
  <c r="P189" i="16"/>
  <c r="AI189" i="16"/>
  <c r="S189" i="16"/>
  <c r="AP189" i="16"/>
  <c r="Z189" i="16"/>
  <c r="J189" i="16"/>
  <c r="AG189" i="16"/>
  <c r="Q189" i="16"/>
  <c r="AJ138" i="16"/>
  <c r="T138" i="16"/>
  <c r="AM138" i="16"/>
  <c r="W138" i="16"/>
  <c r="AT138" i="16"/>
  <c r="AD138" i="16"/>
  <c r="N138" i="16"/>
  <c r="AK138" i="16"/>
  <c r="U138" i="16"/>
  <c r="I119" i="16"/>
  <c r="D119" i="16"/>
  <c r="AO119" i="16"/>
  <c r="AJ119" i="16"/>
  <c r="AT119" i="16"/>
  <c r="AD119" i="16"/>
  <c r="AC119" i="16"/>
  <c r="X171" i="14"/>
  <c r="Z154" i="14"/>
  <c r="AR154" i="14"/>
  <c r="AB154" i="14"/>
  <c r="L154" i="14"/>
  <c r="AE154" i="14"/>
  <c r="O154" i="14"/>
  <c r="AK154" i="14"/>
  <c r="U154" i="14"/>
  <c r="AL191" i="14"/>
  <c r="AP191" i="14"/>
  <c r="AN191" i="14"/>
  <c r="X191" i="14"/>
  <c r="AQ191" i="14"/>
  <c r="AA191" i="14"/>
  <c r="K191" i="14"/>
  <c r="AG191" i="14"/>
  <c r="Q191" i="14"/>
  <c r="AG189" i="14"/>
  <c r="AJ189" i="14"/>
  <c r="O189" i="14"/>
  <c r="AC189" i="14"/>
  <c r="AS189" i="14"/>
  <c r="AA189" i="14"/>
  <c r="AH189" i="14"/>
  <c r="R189" i="14"/>
  <c r="L138" i="14"/>
  <c r="AS138" i="14"/>
  <c r="X138" i="14"/>
  <c r="AK138" i="14"/>
  <c r="P138" i="14"/>
  <c r="AL138" i="14"/>
  <c r="V138" i="14"/>
  <c r="AQ114" i="14"/>
  <c r="AA114" i="14"/>
  <c r="K114" i="14"/>
  <c r="AP114" i="14"/>
  <c r="Z114" i="14"/>
  <c r="J114" i="14"/>
  <c r="AJ114" i="14"/>
  <c r="T114" i="14"/>
  <c r="D114" i="14"/>
  <c r="AI107" i="14"/>
  <c r="AI101" i="14" s="1"/>
  <c r="S107" i="14"/>
  <c r="Z107" i="14"/>
  <c r="Z101" i="14" s="1"/>
  <c r="AR107" i="14"/>
  <c r="AR101" i="14" s="1"/>
  <c r="C101" i="14"/>
  <c r="V96" i="14"/>
  <c r="AL96" i="14"/>
  <c r="C96" i="14"/>
  <c r="AD96" i="14"/>
  <c r="AD87" i="14" s="1"/>
  <c r="AS96" i="14"/>
  <c r="AS87" i="14" s="1"/>
  <c r="W96" i="14"/>
  <c r="Q96" i="14"/>
  <c r="Q87" i="14" s="1"/>
  <c r="AR96" i="14"/>
  <c r="AB96" i="14"/>
  <c r="L96" i="14"/>
  <c r="L87" i="14" s="1"/>
  <c r="T82" i="14"/>
  <c r="AR82" i="14"/>
  <c r="AR72" i="14" s="1"/>
  <c r="N82" i="14"/>
  <c r="AA82" i="14"/>
  <c r="AA72" i="14" s="1"/>
  <c r="K82" i="14"/>
  <c r="K72" i="14" s="1"/>
  <c r="T47" i="14"/>
  <c r="AR47" i="14"/>
  <c r="W47" i="14"/>
  <c r="AQ47" i="14"/>
  <c r="V47" i="14"/>
  <c r="X47" i="14"/>
  <c r="E52" i="14"/>
  <c r="E43" i="14" s="1"/>
  <c r="AC52" i="14"/>
  <c r="AG52" i="14"/>
  <c r="AG43" i="14" s="1"/>
  <c r="L52" i="14"/>
  <c r="AF180" i="16"/>
  <c r="AF193" i="16"/>
  <c r="P180" i="16"/>
  <c r="P193" i="16"/>
  <c r="AI180" i="16"/>
  <c r="AI193" i="16"/>
  <c r="S180" i="16"/>
  <c r="S193" i="16"/>
  <c r="AP180" i="16"/>
  <c r="AP193" i="16"/>
  <c r="Z180" i="16"/>
  <c r="Z193" i="16"/>
  <c r="J180" i="16"/>
  <c r="J193" i="16"/>
  <c r="AG180" i="16"/>
  <c r="AG193" i="16"/>
  <c r="Q180" i="16"/>
  <c r="Q193" i="16"/>
  <c r="AJ163" i="16"/>
  <c r="AJ162" i="16" s="1"/>
  <c r="T163" i="16"/>
  <c r="T162" i="16" s="1"/>
  <c r="AM163" i="16"/>
  <c r="AM162" i="16" s="1"/>
  <c r="W163" i="16"/>
  <c r="W162" i="16" s="1"/>
  <c r="AT163" i="16"/>
  <c r="AT162" i="16" s="1"/>
  <c r="AD163" i="16"/>
  <c r="AD162" i="16" s="1"/>
  <c r="N163" i="16"/>
  <c r="N162" i="16" s="1"/>
  <c r="AK163" i="16"/>
  <c r="AK162" i="16" s="1"/>
  <c r="U163" i="16"/>
  <c r="U162" i="16" s="1"/>
  <c r="AN147" i="16"/>
  <c r="AN146" i="16" s="1"/>
  <c r="X147" i="16"/>
  <c r="X146" i="16" s="1"/>
  <c r="AQ147" i="16"/>
  <c r="AQ146" i="16" s="1"/>
  <c r="AA147" i="16"/>
  <c r="AA146" i="16" s="1"/>
  <c r="K147" i="16"/>
  <c r="K146" i="16" s="1"/>
  <c r="AH147" i="16"/>
  <c r="AH146" i="16" s="1"/>
  <c r="R147" i="16"/>
  <c r="R146" i="16" s="1"/>
  <c r="AO147" i="16"/>
  <c r="AO146" i="16" s="1"/>
  <c r="Y147" i="16"/>
  <c r="Y146" i="16" s="1"/>
  <c r="AR190" i="16"/>
  <c r="AB190" i="16"/>
  <c r="L190" i="16"/>
  <c r="AE190" i="16"/>
  <c r="O190" i="16"/>
  <c r="AL190" i="16"/>
  <c r="V190" i="16"/>
  <c r="AS190" i="16"/>
  <c r="AC190" i="16"/>
  <c r="M190" i="16"/>
  <c r="AF114" i="16"/>
  <c r="AT114" i="16"/>
  <c r="N114" i="16"/>
  <c r="AB114" i="16"/>
  <c r="AP114" i="16"/>
  <c r="J114" i="16"/>
  <c r="AG114" i="16"/>
  <c r="Q114" i="16"/>
  <c r="AQ114" i="16"/>
  <c r="AA114" i="16"/>
  <c r="K114" i="16"/>
  <c r="AR107" i="16"/>
  <c r="L107" i="16"/>
  <c r="R107" i="16"/>
  <c r="X107" i="16"/>
  <c r="AD107" i="16"/>
  <c r="AO107" i="16"/>
  <c r="Y107" i="16"/>
  <c r="AQ107" i="16"/>
  <c r="AA107" i="16"/>
  <c r="K107" i="16"/>
  <c r="P102" i="16"/>
  <c r="AD102" i="16"/>
  <c r="AR102" i="16"/>
  <c r="L102" i="16"/>
  <c r="Z102" i="16"/>
  <c r="AO102" i="16"/>
  <c r="Y102" i="16"/>
  <c r="I102" i="16"/>
  <c r="I101" i="16" s="1"/>
  <c r="AI102" i="16"/>
  <c r="S102" i="16"/>
  <c r="C102" i="16"/>
  <c r="C101" i="16" s="1"/>
  <c r="P96" i="16"/>
  <c r="AD96" i="16"/>
  <c r="AR96" i="16"/>
  <c r="L96" i="16"/>
  <c r="Z96" i="16"/>
  <c r="AO96" i="16"/>
  <c r="Y96" i="16"/>
  <c r="I96" i="16"/>
  <c r="AI96" i="16"/>
  <c r="S96" i="16"/>
  <c r="C96" i="16"/>
  <c r="AN90" i="16"/>
  <c r="T90" i="16"/>
  <c r="AT90" i="16"/>
  <c r="AD90" i="16"/>
  <c r="N90" i="16"/>
  <c r="AO90" i="16"/>
  <c r="Y90" i="16"/>
  <c r="I90" i="16"/>
  <c r="AI90" i="16"/>
  <c r="S90" i="16"/>
  <c r="C90" i="16"/>
  <c r="AF82" i="16"/>
  <c r="L82" i="16"/>
  <c r="AT82" i="16"/>
  <c r="AD82" i="16"/>
  <c r="N82" i="16"/>
  <c r="AO82" i="16"/>
  <c r="Y82" i="16"/>
  <c r="I82" i="16"/>
  <c r="AI82" i="16"/>
  <c r="S82" i="16"/>
  <c r="C82" i="16"/>
  <c r="AB76" i="16"/>
  <c r="H76" i="16"/>
  <c r="AT76" i="16"/>
  <c r="AD76" i="16"/>
  <c r="N76" i="16"/>
  <c r="AO76" i="16"/>
  <c r="Y76" i="16"/>
  <c r="I76" i="16"/>
  <c r="AI76" i="16"/>
  <c r="S76" i="16"/>
  <c r="C76" i="16"/>
  <c r="X180" i="14"/>
  <c r="X193" i="14"/>
  <c r="V193" i="14"/>
  <c r="V180" i="14"/>
  <c r="R180" i="14"/>
  <c r="R193" i="14"/>
  <c r="AP193" i="14"/>
  <c r="AP180" i="14"/>
  <c r="U193" i="14"/>
  <c r="U180" i="14"/>
  <c r="AO180" i="14"/>
  <c r="AO193" i="14"/>
  <c r="T180" i="14"/>
  <c r="T193" i="14"/>
  <c r="AI180" i="14"/>
  <c r="AI193" i="14"/>
  <c r="S180" i="14"/>
  <c r="S193" i="14"/>
  <c r="J163" i="14"/>
  <c r="J162" i="14" s="1"/>
  <c r="AT163" i="14"/>
  <c r="AT162" i="14" s="1"/>
  <c r="V163" i="14"/>
  <c r="V162" i="14" s="1"/>
  <c r="AF163" i="14"/>
  <c r="AF162" i="14" s="1"/>
  <c r="P163" i="14"/>
  <c r="P162" i="14" s="1"/>
  <c r="AI163" i="14"/>
  <c r="AI162" i="14" s="1"/>
  <c r="S163" i="14"/>
  <c r="S162" i="14" s="1"/>
  <c r="AO163" i="14"/>
  <c r="AO162" i="14" s="1"/>
  <c r="Y163" i="14"/>
  <c r="Y162" i="14" s="1"/>
  <c r="R147" i="14"/>
  <c r="R146" i="14" s="1"/>
  <c r="J147" i="14"/>
  <c r="J146" i="14" s="1"/>
  <c r="AD147" i="14"/>
  <c r="AD146" i="14" s="1"/>
  <c r="AJ147" i="14"/>
  <c r="AJ146" i="14" s="1"/>
  <c r="T147" i="14"/>
  <c r="T146" i="14" s="1"/>
  <c r="AM147" i="14"/>
  <c r="AM146" i="14" s="1"/>
  <c r="W147" i="14"/>
  <c r="W146" i="14" s="1"/>
  <c r="AS147" i="14"/>
  <c r="AS146" i="14" s="1"/>
  <c r="AC147" i="14"/>
  <c r="AC146" i="14" s="1"/>
  <c r="M147" i="14"/>
  <c r="M146" i="14" s="1"/>
  <c r="Z190" i="14"/>
  <c r="AT190" i="14"/>
  <c r="AN190" i="14"/>
  <c r="X190" i="14"/>
  <c r="AQ190" i="14"/>
  <c r="AA190" i="14"/>
  <c r="K190" i="14"/>
  <c r="AG190" i="14"/>
  <c r="Q190" i="14"/>
  <c r="E125" i="14"/>
  <c r="E119" i="14" s="1"/>
  <c r="M125" i="14"/>
  <c r="M119" i="14" s="1"/>
  <c r="AG125" i="14"/>
  <c r="AI125" i="14"/>
  <c r="S125" i="14"/>
  <c r="C125" i="14"/>
  <c r="C119" i="14" s="1"/>
  <c r="AH125" i="14"/>
  <c r="R125" i="14"/>
  <c r="AR125" i="14"/>
  <c r="AB125" i="14"/>
  <c r="L125" i="14"/>
  <c r="L119" i="14" s="1"/>
  <c r="AG120" i="14"/>
  <c r="U120" i="14"/>
  <c r="AM120" i="14"/>
  <c r="W120" i="14"/>
  <c r="AP120" i="14"/>
  <c r="Z120" i="14"/>
  <c r="AR120" i="14"/>
  <c r="AB120" i="14"/>
  <c r="AB67" i="16"/>
  <c r="H67" i="16"/>
  <c r="AF67" i="16"/>
  <c r="AL67" i="16"/>
  <c r="V67" i="16"/>
  <c r="F67" i="16"/>
  <c r="AG67" i="16"/>
  <c r="Q67" i="16"/>
  <c r="AQ67" i="16"/>
  <c r="AA67" i="16"/>
  <c r="K67" i="16"/>
  <c r="AG52" i="16"/>
  <c r="AM52" i="16"/>
  <c r="AS52" i="16"/>
  <c r="M52" i="16"/>
  <c r="S52" i="16"/>
  <c r="C52" i="16"/>
  <c r="AH52" i="16"/>
  <c r="R52" i="16"/>
  <c r="AR52" i="16"/>
  <c r="AB52" i="16"/>
  <c r="L52" i="16"/>
  <c r="AK47" i="16"/>
  <c r="P47" i="16"/>
  <c r="AJ47" i="16"/>
  <c r="O47" i="16"/>
  <c r="AN47" i="16"/>
  <c r="S47" i="16"/>
  <c r="AR47" i="16"/>
  <c r="W47" i="16"/>
  <c r="AT47" i="16"/>
  <c r="AD47" i="16"/>
  <c r="N47" i="16"/>
  <c r="AK191" i="7"/>
  <c r="U191" i="7"/>
  <c r="AT155" i="7"/>
  <c r="AT154" i="7" s="1"/>
  <c r="AM155" i="7"/>
  <c r="AM154" i="7" s="1"/>
  <c r="W155" i="7"/>
  <c r="W154" i="7" s="1"/>
  <c r="AD190" i="7"/>
  <c r="AM190" i="7"/>
  <c r="N189" i="7"/>
  <c r="L189" i="7"/>
  <c r="AE189" i="7"/>
  <c r="O189" i="7"/>
  <c r="AK189" i="7"/>
  <c r="U189" i="7"/>
  <c r="AF138" i="16"/>
  <c r="AI138" i="16"/>
  <c r="S138" i="16"/>
  <c r="Q138" i="16"/>
  <c r="E119" i="16"/>
  <c r="K119" i="16"/>
  <c r="J119" i="16"/>
  <c r="AN171" i="14"/>
  <c r="AD171" i="14"/>
  <c r="AD189" i="14"/>
  <c r="N189" i="14"/>
  <c r="AB138" i="14"/>
  <c r="Y138" i="14"/>
  <c r="S138" i="14"/>
  <c r="AF138" i="14"/>
  <c r="K138" i="14"/>
  <c r="AH138" i="14"/>
  <c r="Q114" i="14"/>
  <c r="AM114" i="14"/>
  <c r="W114" i="14"/>
  <c r="G114" i="14"/>
  <c r="AL114" i="14"/>
  <c r="V114" i="14"/>
  <c r="F114" i="14"/>
  <c r="AF114" i="14"/>
  <c r="P114" i="14"/>
  <c r="V107" i="14"/>
  <c r="V101" i="14" s="1"/>
  <c r="U107" i="14"/>
  <c r="AM96" i="14"/>
  <c r="O96" i="14"/>
  <c r="O87" i="14" s="1"/>
  <c r="AN96" i="14"/>
  <c r="X96" i="14"/>
  <c r="H96" i="14"/>
  <c r="AL82" i="14"/>
  <c r="AL72" i="14" s="1"/>
  <c r="AM82" i="14"/>
  <c r="AM72" i="14" s="1"/>
  <c r="AG67" i="14"/>
  <c r="AI67" i="14"/>
  <c r="S67" i="14"/>
  <c r="C67" i="14"/>
  <c r="AH67" i="14"/>
  <c r="R67" i="14"/>
  <c r="AB67" i="14"/>
  <c r="AR180" i="16"/>
  <c r="AR193" i="16"/>
  <c r="AB180" i="16"/>
  <c r="AB193" i="16"/>
  <c r="L180" i="16"/>
  <c r="L193" i="16"/>
  <c r="AE180" i="16"/>
  <c r="AE193" i="16"/>
  <c r="O180" i="16"/>
  <c r="O193" i="16"/>
  <c r="AL180" i="16"/>
  <c r="AL193" i="16"/>
  <c r="V180" i="16"/>
  <c r="V193" i="16"/>
  <c r="AS180" i="16"/>
  <c r="AS193" i="16"/>
  <c r="AC180" i="16"/>
  <c r="AC193" i="16"/>
  <c r="M180" i="16"/>
  <c r="M193" i="16"/>
  <c r="AF163" i="16"/>
  <c r="AF162" i="16" s="1"/>
  <c r="P163" i="16"/>
  <c r="P162" i="16" s="1"/>
  <c r="AI163" i="16"/>
  <c r="AI162" i="16" s="1"/>
  <c r="S163" i="16"/>
  <c r="S162" i="16" s="1"/>
  <c r="AP163" i="16"/>
  <c r="AP162" i="16" s="1"/>
  <c r="Z163" i="16"/>
  <c r="Z162" i="16" s="1"/>
  <c r="J163" i="16"/>
  <c r="J162" i="16" s="1"/>
  <c r="AG163" i="16"/>
  <c r="AG162" i="16" s="1"/>
  <c r="Q163" i="16"/>
  <c r="Q162" i="16" s="1"/>
  <c r="AJ147" i="16"/>
  <c r="AJ146" i="16" s="1"/>
  <c r="T147" i="16"/>
  <c r="T146" i="16" s="1"/>
  <c r="AM147" i="16"/>
  <c r="AM146" i="16" s="1"/>
  <c r="W147" i="16"/>
  <c r="W146" i="16" s="1"/>
  <c r="AT147" i="16"/>
  <c r="AT146" i="16" s="1"/>
  <c r="AD147" i="16"/>
  <c r="AD146" i="16" s="1"/>
  <c r="N147" i="16"/>
  <c r="N146" i="16" s="1"/>
  <c r="AK147" i="16"/>
  <c r="AK146" i="16" s="1"/>
  <c r="U147" i="16"/>
  <c r="U146" i="16" s="1"/>
  <c r="AN190" i="16"/>
  <c r="X190" i="16"/>
  <c r="AQ190" i="16"/>
  <c r="AA190" i="16"/>
  <c r="K190" i="16"/>
  <c r="AH190" i="16"/>
  <c r="R190" i="16"/>
  <c r="AO190" i="16"/>
  <c r="Y190" i="16"/>
  <c r="X114" i="16"/>
  <c r="AL114" i="16"/>
  <c r="F114" i="16"/>
  <c r="T114" i="16"/>
  <c r="AH114" i="16"/>
  <c r="AS114" i="16"/>
  <c r="AC114" i="16"/>
  <c r="M114" i="16"/>
  <c r="AM114" i="16"/>
  <c r="W114" i="16"/>
  <c r="G114" i="16"/>
  <c r="AJ107" i="16"/>
  <c r="AP107" i="16"/>
  <c r="J107" i="16"/>
  <c r="P107" i="16"/>
  <c r="V107" i="16"/>
  <c r="AK107" i="16"/>
  <c r="U107" i="16"/>
  <c r="AM107" i="16"/>
  <c r="W107" i="16"/>
  <c r="AN102" i="16"/>
  <c r="H102" i="16"/>
  <c r="H101" i="16" s="1"/>
  <c r="V102" i="16"/>
  <c r="AJ102" i="16"/>
  <c r="D102" i="16"/>
  <c r="D101" i="16" s="1"/>
  <c r="R102" i="16"/>
  <c r="AK102" i="16"/>
  <c r="U102" i="16"/>
  <c r="E102" i="16"/>
  <c r="E101" i="16" s="1"/>
  <c r="AE102" i="16"/>
  <c r="O102" i="16"/>
  <c r="AN96" i="16"/>
  <c r="H96" i="16"/>
  <c r="V96" i="16"/>
  <c r="AJ96" i="16"/>
  <c r="D96" i="16"/>
  <c r="R96" i="16"/>
  <c r="AK96" i="16"/>
  <c r="U96" i="16"/>
  <c r="E96" i="16"/>
  <c r="AE96" i="16"/>
  <c r="O96" i="16"/>
  <c r="AR90" i="16"/>
  <c r="X90" i="16"/>
  <c r="D90" i="16"/>
  <c r="AP90" i="16"/>
  <c r="Z90" i="16"/>
  <c r="J90" i="16"/>
  <c r="AK90" i="16"/>
  <c r="U90" i="16"/>
  <c r="E90" i="16"/>
  <c r="AE90" i="16"/>
  <c r="O90" i="16"/>
  <c r="AJ82" i="16"/>
  <c r="P82" i="16"/>
  <c r="AN82" i="16"/>
  <c r="AP82" i="16"/>
  <c r="Z82" i="16"/>
  <c r="J82" i="16"/>
  <c r="AK82" i="16"/>
  <c r="U82" i="16"/>
  <c r="E82" i="16"/>
  <c r="AE82" i="16"/>
  <c r="O82" i="16"/>
  <c r="AF76" i="16"/>
  <c r="L76" i="16"/>
  <c r="AJ76" i="16"/>
  <c r="AP76" i="16"/>
  <c r="Z76" i="16"/>
  <c r="J76" i="16"/>
  <c r="AK76" i="16"/>
  <c r="U76" i="16"/>
  <c r="E76" i="16"/>
  <c r="AE76" i="16"/>
  <c r="O76" i="16"/>
  <c r="M180" i="14"/>
  <c r="M193" i="14"/>
  <c r="L180" i="14"/>
  <c r="L193" i="14"/>
  <c r="AL193" i="14"/>
  <c r="AL180" i="14"/>
  <c r="AK193" i="14"/>
  <c r="AK180" i="14"/>
  <c r="P193" i="14"/>
  <c r="P180" i="14"/>
  <c r="AJ180" i="14"/>
  <c r="AJ193" i="14"/>
  <c r="N193" i="14"/>
  <c r="N180" i="14"/>
  <c r="AE180" i="14"/>
  <c r="AE193" i="14"/>
  <c r="O180" i="14"/>
  <c r="O193" i="14"/>
  <c r="AP163" i="14"/>
  <c r="AP162" i="14" s="1"/>
  <c r="AD163" i="14"/>
  <c r="AD162" i="14" s="1"/>
  <c r="AR163" i="14"/>
  <c r="AR162" i="14" s="1"/>
  <c r="AB163" i="14"/>
  <c r="AB162" i="14" s="1"/>
  <c r="L163" i="14"/>
  <c r="L162" i="14" s="1"/>
  <c r="AE163" i="14"/>
  <c r="AE162" i="14" s="1"/>
  <c r="O163" i="14"/>
  <c r="O162" i="14" s="1"/>
  <c r="AK163" i="14"/>
  <c r="AK162" i="14" s="1"/>
  <c r="U163" i="14"/>
  <c r="U162" i="14" s="1"/>
  <c r="AH147" i="14"/>
  <c r="AH146" i="14" s="1"/>
  <c r="AL147" i="14"/>
  <c r="AL146" i="14" s="1"/>
  <c r="N147" i="14"/>
  <c r="N146" i="14" s="1"/>
  <c r="AF147" i="14"/>
  <c r="AF146" i="14" s="1"/>
  <c r="P147" i="14"/>
  <c r="P146" i="14" s="1"/>
  <c r="AI147" i="14"/>
  <c r="AI146" i="14" s="1"/>
  <c r="S147" i="14"/>
  <c r="S146" i="14" s="1"/>
  <c r="AO147" i="14"/>
  <c r="AO146" i="14" s="1"/>
  <c r="Y147" i="14"/>
  <c r="Y146" i="14" s="1"/>
  <c r="R190" i="14"/>
  <c r="J190" i="14"/>
  <c r="AD190" i="14"/>
  <c r="AJ190" i="14"/>
  <c r="T190" i="14"/>
  <c r="AM190" i="14"/>
  <c r="W190" i="14"/>
  <c r="AS190" i="14"/>
  <c r="AC190" i="14"/>
  <c r="M190" i="14"/>
  <c r="AK125" i="14"/>
  <c r="AO125" i="14"/>
  <c r="Q125" i="14"/>
  <c r="AE125" i="14"/>
  <c r="O125" i="14"/>
  <c r="AT125" i="14"/>
  <c r="AD125" i="14"/>
  <c r="N125" i="14"/>
  <c r="AN125" i="14"/>
  <c r="X125" i="14"/>
  <c r="H125" i="14"/>
  <c r="H119" i="14" s="1"/>
  <c r="AO120" i="14"/>
  <c r="AS120" i="14"/>
  <c r="AI120" i="14"/>
  <c r="S120" i="14"/>
  <c r="AL120" i="14"/>
  <c r="V120" i="14"/>
  <c r="AN120" i="14"/>
  <c r="X120" i="14"/>
  <c r="L67" i="16"/>
  <c r="AJ67" i="16"/>
  <c r="P67" i="16"/>
  <c r="AH67" i="16"/>
  <c r="R67" i="16"/>
  <c r="AS67" i="16"/>
  <c r="AC67" i="16"/>
  <c r="M67" i="16"/>
  <c r="AM67" i="16"/>
  <c r="W67" i="16"/>
  <c r="G67" i="16"/>
  <c r="Y52" i="16"/>
  <c r="AE52" i="16"/>
  <c r="AK52" i="16"/>
  <c r="AQ52" i="16"/>
  <c r="I52" i="16"/>
  <c r="AT52" i="16"/>
  <c r="AD52" i="16"/>
  <c r="N52" i="16"/>
  <c r="AN52" i="16"/>
  <c r="X52" i="16"/>
  <c r="H52" i="16"/>
  <c r="AF47" i="16"/>
  <c r="K47" i="16"/>
  <c r="AE47" i="16"/>
  <c r="I47" i="16"/>
  <c r="AI47" i="16"/>
  <c r="M47" i="16"/>
  <c r="AM47" i="16"/>
  <c r="Q47" i="16"/>
  <c r="AP47" i="16"/>
  <c r="Z47" i="16"/>
  <c r="J47" i="16"/>
  <c r="AU17" i="17"/>
  <c r="C61" i="16"/>
  <c r="G61" i="16"/>
  <c r="K61" i="16"/>
  <c r="O61" i="16"/>
  <c r="S61" i="16"/>
  <c r="W61" i="16"/>
  <c r="AA61" i="16"/>
  <c r="AE61" i="16"/>
  <c r="AI61" i="16"/>
  <c r="AM61" i="16"/>
  <c r="AQ61" i="16"/>
  <c r="D61" i="16"/>
  <c r="H61" i="16"/>
  <c r="L61" i="16"/>
  <c r="P61" i="16"/>
  <c r="T61" i="16"/>
  <c r="X61" i="16"/>
  <c r="AB61" i="16"/>
  <c r="AF61" i="16"/>
  <c r="AJ61" i="16"/>
  <c r="AN61" i="16"/>
  <c r="AR61" i="16"/>
  <c r="E61" i="16"/>
  <c r="I61" i="16"/>
  <c r="M61" i="16"/>
  <c r="Q61" i="16"/>
  <c r="U61" i="16"/>
  <c r="Y61" i="16"/>
  <c r="AC61" i="16"/>
  <c r="AG61" i="16"/>
  <c r="AK61" i="16"/>
  <c r="AO61" i="16"/>
  <c r="AS61" i="16"/>
  <c r="F61" i="16"/>
  <c r="J61" i="16"/>
  <c r="N61" i="16"/>
  <c r="R61" i="16"/>
  <c r="V61" i="16"/>
  <c r="Z61" i="16"/>
  <c r="AD61" i="16"/>
  <c r="AH61" i="16"/>
  <c r="AL61" i="16"/>
  <c r="AP61" i="16"/>
  <c r="AT61" i="16"/>
  <c r="J188" i="14"/>
  <c r="N188" i="14"/>
  <c r="R188" i="14"/>
  <c r="V188" i="14"/>
  <c r="Z188" i="14"/>
  <c r="AD188" i="14"/>
  <c r="AH188" i="14"/>
  <c r="AL188" i="14"/>
  <c r="AP188" i="14"/>
  <c r="AT188" i="14"/>
  <c r="K188" i="14"/>
  <c r="O188" i="14"/>
  <c r="S188" i="14"/>
  <c r="W188" i="14"/>
  <c r="AA188" i="14"/>
  <c r="AE188" i="14"/>
  <c r="AI188" i="14"/>
  <c r="AM188" i="14"/>
  <c r="AQ188" i="14"/>
  <c r="Q188" i="14"/>
  <c r="Y188" i="14"/>
  <c r="AG188" i="14"/>
  <c r="AO188" i="14"/>
  <c r="L188" i="14"/>
  <c r="T188" i="14"/>
  <c r="AB188" i="14"/>
  <c r="AJ188" i="14"/>
  <c r="AR188" i="14"/>
  <c r="M188" i="14"/>
  <c r="U188" i="14"/>
  <c r="AC188" i="14"/>
  <c r="AK188" i="14"/>
  <c r="AS188" i="14"/>
  <c r="P188" i="14"/>
  <c r="X188" i="14"/>
  <c r="AF188" i="14"/>
  <c r="AN188" i="14"/>
  <c r="R191" i="7"/>
  <c r="AP191" i="7"/>
  <c r="AN191" i="7"/>
  <c r="X191" i="7"/>
  <c r="AQ191" i="7"/>
  <c r="AA191" i="7"/>
  <c r="K191" i="7"/>
  <c r="AG191" i="7"/>
  <c r="Q191" i="7"/>
  <c r="AQ172" i="7"/>
  <c r="AQ171" i="7" s="1"/>
  <c r="K172" i="7"/>
  <c r="K171" i="7" s="1"/>
  <c r="R172" i="7"/>
  <c r="R171" i="7" s="1"/>
  <c r="W172" i="7"/>
  <c r="W171" i="7" s="1"/>
  <c r="AD172" i="7"/>
  <c r="AD171" i="7" s="1"/>
  <c r="AO171" i="7"/>
  <c r="AB171" i="7"/>
  <c r="R139" i="7"/>
  <c r="AP139" i="7"/>
  <c r="AN139" i="7"/>
  <c r="AN138" i="7" s="1"/>
  <c r="X139" i="7"/>
  <c r="X138" i="7" s="1"/>
  <c r="AQ139" i="7"/>
  <c r="AQ138" i="7" s="1"/>
  <c r="AA139" i="7"/>
  <c r="K139" i="7"/>
  <c r="K138" i="7" s="1"/>
  <c r="AG139" i="7"/>
  <c r="AG138" i="7" s="1"/>
  <c r="Q139" i="7"/>
  <c r="X163" i="7"/>
  <c r="X162" i="7" s="1"/>
  <c r="M162" i="7"/>
  <c r="AK163" i="7"/>
  <c r="AK162" i="7" s="1"/>
  <c r="AJ163" i="7"/>
  <c r="AJ162" i="7" s="1"/>
  <c r="N163" i="7"/>
  <c r="N162" i="7" s="1"/>
  <c r="AG163" i="7"/>
  <c r="AG162" i="7" s="1"/>
  <c r="L163" i="7"/>
  <c r="L162" i="7" s="1"/>
  <c r="W163" i="7"/>
  <c r="W162" i="7" s="1"/>
  <c r="AJ155" i="7"/>
  <c r="AJ154" i="7" s="1"/>
  <c r="Y155" i="7"/>
  <c r="Y154" i="7" s="1"/>
  <c r="AB155" i="7"/>
  <c r="AB154" i="7" s="1"/>
  <c r="AP155" i="7"/>
  <c r="AP154" i="7" s="1"/>
  <c r="U155" i="7"/>
  <c r="U154" i="7" s="1"/>
  <c r="AN155" i="7"/>
  <c r="AN154" i="7" s="1"/>
  <c r="R155" i="7"/>
  <c r="R154" i="7" s="1"/>
  <c r="AI155" i="7"/>
  <c r="AI154" i="7" s="1"/>
  <c r="S155" i="7"/>
  <c r="S154" i="7" s="1"/>
  <c r="Z190" i="7"/>
  <c r="AH190" i="7"/>
  <c r="N190" i="7"/>
  <c r="AF190" i="7"/>
  <c r="P190" i="7"/>
  <c r="AI190" i="7"/>
  <c r="S190" i="7"/>
  <c r="AO190" i="7"/>
  <c r="Y190" i="7"/>
  <c r="AL147" i="7"/>
  <c r="AL146" i="7" s="1"/>
  <c r="AT147" i="7"/>
  <c r="AT146" i="7" s="1"/>
  <c r="AN147" i="7"/>
  <c r="AN146" i="7" s="1"/>
  <c r="X147" i="7"/>
  <c r="X146" i="7" s="1"/>
  <c r="AQ147" i="7"/>
  <c r="AQ146" i="7" s="1"/>
  <c r="AA147" i="7"/>
  <c r="AA146" i="7" s="1"/>
  <c r="K147" i="7"/>
  <c r="K146" i="7" s="1"/>
  <c r="AG147" i="7"/>
  <c r="AG146" i="7" s="1"/>
  <c r="Q147" i="7"/>
  <c r="Q146" i="7" s="1"/>
  <c r="AP189" i="7"/>
  <c r="V189" i="7"/>
  <c r="AN189" i="7"/>
  <c r="X189" i="7"/>
  <c r="AQ189" i="7"/>
  <c r="AA189" i="7"/>
  <c r="K189" i="7"/>
  <c r="AG189" i="7"/>
  <c r="Q189" i="7"/>
  <c r="Y154" i="16"/>
  <c r="AJ191" i="16"/>
  <c r="T191" i="16"/>
  <c r="AM191" i="16"/>
  <c r="W191" i="16"/>
  <c r="AT191" i="16"/>
  <c r="AD191" i="16"/>
  <c r="N191" i="16"/>
  <c r="AK191" i="16"/>
  <c r="U191" i="16"/>
  <c r="AN189" i="16"/>
  <c r="X189" i="16"/>
  <c r="AQ189" i="16"/>
  <c r="AA189" i="16"/>
  <c r="K189" i="16"/>
  <c r="AH189" i="16"/>
  <c r="R189" i="16"/>
  <c r="AO189" i="16"/>
  <c r="Y189" i="16"/>
  <c r="AK171" i="14"/>
  <c r="AB171" i="14"/>
  <c r="AL154" i="14"/>
  <c r="N154" i="14"/>
  <c r="M154" i="14"/>
  <c r="AD191" i="14"/>
  <c r="AH191" i="14"/>
  <c r="J191" i="14"/>
  <c r="AF191" i="14"/>
  <c r="P191" i="14"/>
  <c r="AI191" i="14"/>
  <c r="S191" i="14"/>
  <c r="AO191" i="14"/>
  <c r="Y191" i="14"/>
  <c r="AL189" i="14"/>
  <c r="AP189" i="14"/>
  <c r="AR189" i="14"/>
  <c r="Y189" i="14"/>
  <c r="AM189" i="14"/>
  <c r="S189" i="14"/>
  <c r="AK189" i="14"/>
  <c r="P189" i="14"/>
  <c r="Z189" i="14"/>
  <c r="J189" i="14"/>
  <c r="AO138" i="14"/>
  <c r="AA138" i="14"/>
  <c r="I114" i="14"/>
  <c r="AS114" i="14"/>
  <c r="U114" i="14"/>
  <c r="AI114" i="14"/>
  <c r="S114" i="14"/>
  <c r="C114" i="14"/>
  <c r="AH114" i="14"/>
  <c r="R114" i="14"/>
  <c r="AR114" i="14"/>
  <c r="AB114" i="14"/>
  <c r="L114" i="14"/>
  <c r="AS107" i="14"/>
  <c r="AL107" i="14"/>
  <c r="AL101" i="14" s="1"/>
  <c r="Q107" i="14"/>
  <c r="Q101" i="14" s="1"/>
  <c r="AK107" i="14"/>
  <c r="O107" i="14"/>
  <c r="O101" i="14" s="1"/>
  <c r="AH107" i="14"/>
  <c r="AH101" i="14" s="1"/>
  <c r="M107" i="14"/>
  <c r="M101" i="14" s="1"/>
  <c r="AB107" i="14"/>
  <c r="AB101" i="14" s="1"/>
  <c r="L107" i="14"/>
  <c r="L101" i="14" s="1"/>
  <c r="AP96" i="14"/>
  <c r="AP87" i="14" s="1"/>
  <c r="S96" i="14"/>
  <c r="S87" i="14" s="1"/>
  <c r="AO96" i="14"/>
  <c r="AO87" i="14" s="1"/>
  <c r="R96" i="14"/>
  <c r="AH96" i="14"/>
  <c r="G96" i="14"/>
  <c r="G87" i="14" s="1"/>
  <c r="I96" i="14"/>
  <c r="I87" i="14" s="1"/>
  <c r="AJ96" i="14"/>
  <c r="T96" i="14"/>
  <c r="D96" i="14"/>
  <c r="D87" i="14" s="1"/>
  <c r="H82" i="14"/>
  <c r="H72" i="14" s="1"/>
  <c r="AJ82" i="14"/>
  <c r="R82" i="14"/>
  <c r="R72" i="14" s="1"/>
  <c r="AD82" i="14"/>
  <c r="AS82" i="14"/>
  <c r="AC82" i="14"/>
  <c r="AC72" i="14" s="1"/>
  <c r="M82" i="14"/>
  <c r="AI82" i="14"/>
  <c r="S82" i="14"/>
  <c r="N47" i="14"/>
  <c r="AM52" i="14"/>
  <c r="R52" i="14"/>
  <c r="V52" i="14"/>
  <c r="AR52" i="14"/>
  <c r="W52" i="14"/>
  <c r="G52" i="14"/>
  <c r="AO67" i="14"/>
  <c r="U67" i="14"/>
  <c r="M67" i="14"/>
  <c r="AE67" i="14"/>
  <c r="O67" i="14"/>
  <c r="AT67" i="14"/>
  <c r="AD67" i="14"/>
  <c r="N67" i="14"/>
  <c r="AN67" i="14"/>
  <c r="H67" i="14"/>
  <c r="AN180" i="16"/>
  <c r="AN193" i="16"/>
  <c r="X180" i="16"/>
  <c r="X193" i="16"/>
  <c r="AQ180" i="16"/>
  <c r="AQ193" i="16"/>
  <c r="AA180" i="16"/>
  <c r="AA193" i="16"/>
  <c r="K180" i="16"/>
  <c r="K193" i="16"/>
  <c r="AH180" i="16"/>
  <c r="AH193" i="16"/>
  <c r="R180" i="16"/>
  <c r="R193" i="16"/>
  <c r="AO180" i="16"/>
  <c r="AO193" i="16"/>
  <c r="Y180" i="16"/>
  <c r="Y193" i="16"/>
  <c r="AR163" i="16"/>
  <c r="AR162" i="16" s="1"/>
  <c r="AB163" i="16"/>
  <c r="AB162" i="16" s="1"/>
  <c r="L163" i="16"/>
  <c r="L162" i="16" s="1"/>
  <c r="AE163" i="16"/>
  <c r="AE162" i="16" s="1"/>
  <c r="O163" i="16"/>
  <c r="O162" i="16" s="1"/>
  <c r="AL163" i="16"/>
  <c r="AL162" i="16" s="1"/>
  <c r="V163" i="16"/>
  <c r="V162" i="16" s="1"/>
  <c r="AS163" i="16"/>
  <c r="AS162" i="16" s="1"/>
  <c r="AC163" i="16"/>
  <c r="AC162" i="16" s="1"/>
  <c r="M163" i="16"/>
  <c r="M162" i="16" s="1"/>
  <c r="AF147" i="16"/>
  <c r="AF146" i="16" s="1"/>
  <c r="P147" i="16"/>
  <c r="P146" i="16" s="1"/>
  <c r="AI147" i="16"/>
  <c r="AI146" i="16" s="1"/>
  <c r="S147" i="16"/>
  <c r="S146" i="16" s="1"/>
  <c r="AP147" i="16"/>
  <c r="AP146" i="16" s="1"/>
  <c r="Z147" i="16"/>
  <c r="Z146" i="16" s="1"/>
  <c r="J147" i="16"/>
  <c r="J146" i="16" s="1"/>
  <c r="AG147" i="16"/>
  <c r="AG146" i="16" s="1"/>
  <c r="Q147" i="16"/>
  <c r="Q146" i="16" s="1"/>
  <c r="AJ190" i="16"/>
  <c r="T190" i="16"/>
  <c r="AM190" i="16"/>
  <c r="W190" i="16"/>
  <c r="AT190" i="16"/>
  <c r="AD190" i="16"/>
  <c r="N190" i="16"/>
  <c r="AK190" i="16"/>
  <c r="U190" i="16"/>
  <c r="P114" i="16"/>
  <c r="AD114" i="16"/>
  <c r="AR114" i="16"/>
  <c r="L114" i="16"/>
  <c r="Z114" i="16"/>
  <c r="AO114" i="16"/>
  <c r="Y114" i="16"/>
  <c r="I114" i="16"/>
  <c r="AI114" i="16"/>
  <c r="S114" i="16"/>
  <c r="C114" i="16"/>
  <c r="AB107" i="16"/>
  <c r="AH107" i="16"/>
  <c r="AN107" i="16"/>
  <c r="AT107" i="16"/>
  <c r="N107" i="16"/>
  <c r="AG107" i="16"/>
  <c r="Q107" i="16"/>
  <c r="AI107" i="16"/>
  <c r="S107" i="16"/>
  <c r="AF102" i="16"/>
  <c r="AT102" i="16"/>
  <c r="N102" i="16"/>
  <c r="AB102" i="16"/>
  <c r="AP102" i="16"/>
  <c r="J102" i="16"/>
  <c r="AG102" i="16"/>
  <c r="Q102" i="16"/>
  <c r="AQ102" i="16"/>
  <c r="AA102" i="16"/>
  <c r="K102" i="16"/>
  <c r="AF96" i="16"/>
  <c r="AT96" i="16"/>
  <c r="N96" i="16"/>
  <c r="AB96" i="16"/>
  <c r="AP96" i="16"/>
  <c r="J96" i="16"/>
  <c r="AG96" i="16"/>
  <c r="Q96" i="16"/>
  <c r="AQ96" i="16"/>
  <c r="AA96" i="16"/>
  <c r="K96" i="16"/>
  <c r="AB90" i="16"/>
  <c r="AB87" i="16" s="1"/>
  <c r="H90" i="16"/>
  <c r="AF90" i="16"/>
  <c r="AL90" i="16"/>
  <c r="V90" i="16"/>
  <c r="F90" i="16"/>
  <c r="AG90" i="16"/>
  <c r="Q90" i="16"/>
  <c r="AQ90" i="16"/>
  <c r="AA90" i="16"/>
  <c r="K90" i="16"/>
  <c r="T82" i="16"/>
  <c r="AR82" i="16"/>
  <c r="X82" i="16"/>
  <c r="AL82" i="16"/>
  <c r="V82" i="16"/>
  <c r="F82" i="16"/>
  <c r="AG82" i="16"/>
  <c r="Q82" i="16"/>
  <c r="AQ82" i="16"/>
  <c r="AA82" i="16"/>
  <c r="K82" i="16"/>
  <c r="P76" i="16"/>
  <c r="AN76" i="16"/>
  <c r="T76" i="16"/>
  <c r="AL76" i="16"/>
  <c r="V76" i="16"/>
  <c r="F76" i="16"/>
  <c r="AG76" i="16"/>
  <c r="Q76" i="16"/>
  <c r="AQ76" i="16"/>
  <c r="AA76" i="16"/>
  <c r="K76" i="16"/>
  <c r="AS180" i="14"/>
  <c r="AS193" i="14"/>
  <c r="AR180" i="14"/>
  <c r="AR193" i="14"/>
  <c r="AN180" i="14"/>
  <c r="AN193" i="14"/>
  <c r="AB180" i="14"/>
  <c r="AB193" i="14"/>
  <c r="AF180" i="14"/>
  <c r="AF193" i="14"/>
  <c r="J193" i="14"/>
  <c r="J180" i="14"/>
  <c r="AD193" i="14"/>
  <c r="AD180" i="14"/>
  <c r="AQ180" i="14"/>
  <c r="AQ193" i="14"/>
  <c r="AA180" i="14"/>
  <c r="AA193" i="14"/>
  <c r="K180" i="14"/>
  <c r="K193" i="14"/>
  <c r="AH163" i="14"/>
  <c r="AH162" i="14" s="1"/>
  <c r="N163" i="14"/>
  <c r="N162" i="14" s="1"/>
  <c r="AN163" i="14"/>
  <c r="AN162" i="14" s="1"/>
  <c r="X163" i="14"/>
  <c r="X162" i="14" s="1"/>
  <c r="AQ163" i="14"/>
  <c r="AQ162" i="14" s="1"/>
  <c r="AA163" i="14"/>
  <c r="AA162" i="14" s="1"/>
  <c r="K163" i="14"/>
  <c r="K162" i="14" s="1"/>
  <c r="AG163" i="14"/>
  <c r="AG162" i="14" s="1"/>
  <c r="Q163" i="14"/>
  <c r="Q162" i="14" s="1"/>
  <c r="AP147" i="14"/>
  <c r="AP146" i="14" s="1"/>
  <c r="V147" i="14"/>
  <c r="V146" i="14" s="1"/>
  <c r="AR147" i="14"/>
  <c r="AR146" i="14" s="1"/>
  <c r="AB147" i="14"/>
  <c r="AB146" i="14" s="1"/>
  <c r="L147" i="14"/>
  <c r="L146" i="14" s="1"/>
  <c r="AE147" i="14"/>
  <c r="AE146" i="14" s="1"/>
  <c r="O147" i="14"/>
  <c r="O146" i="14" s="1"/>
  <c r="AK147" i="14"/>
  <c r="AK146" i="14" s="1"/>
  <c r="U147" i="14"/>
  <c r="U146" i="14" s="1"/>
  <c r="AH190" i="14"/>
  <c r="AL190" i="14"/>
  <c r="N190" i="14"/>
  <c r="AF190" i="14"/>
  <c r="P190" i="14"/>
  <c r="AI190" i="14"/>
  <c r="S190" i="14"/>
  <c r="AO190" i="14"/>
  <c r="Y190" i="14"/>
  <c r="AS125" i="14"/>
  <c r="Y125" i="14"/>
  <c r="AQ125" i="14"/>
  <c r="AA125" i="14"/>
  <c r="K125" i="14"/>
  <c r="K119" i="14" s="1"/>
  <c r="AP125" i="14"/>
  <c r="Z125" i="14"/>
  <c r="J125" i="14"/>
  <c r="J119" i="14" s="1"/>
  <c r="AJ125" i="14"/>
  <c r="T125" i="14"/>
  <c r="D125" i="14"/>
  <c r="D119" i="14" s="1"/>
  <c r="Y120" i="14"/>
  <c r="AC120" i="14"/>
  <c r="AE120" i="14"/>
  <c r="O120" i="14"/>
  <c r="AH120" i="14"/>
  <c r="R120" i="14"/>
  <c r="AJ120" i="14"/>
  <c r="T120" i="14"/>
  <c r="AN67" i="16"/>
  <c r="T67" i="16"/>
  <c r="AT67" i="16"/>
  <c r="AD67" i="16"/>
  <c r="N67" i="16"/>
  <c r="AO67" i="16"/>
  <c r="Y67" i="16"/>
  <c r="I67" i="16"/>
  <c r="AI67" i="16"/>
  <c r="S67" i="16"/>
  <c r="C67" i="16"/>
  <c r="Q52" i="16"/>
  <c r="W52" i="16"/>
  <c r="AC52" i="16"/>
  <c r="AI52" i="16"/>
  <c r="K52" i="16"/>
  <c r="AP52" i="16"/>
  <c r="Z52" i="16"/>
  <c r="J52" i="16"/>
  <c r="AJ52" i="16"/>
  <c r="T52" i="16"/>
  <c r="D52" i="16"/>
  <c r="AA47" i="16"/>
  <c r="E47" i="16"/>
  <c r="Y47" i="16"/>
  <c r="D47" i="16"/>
  <c r="AC47" i="16"/>
  <c r="H47" i="16"/>
  <c r="AG47" i="16"/>
  <c r="L47" i="16"/>
  <c r="AL47" i="16"/>
  <c r="V47" i="16"/>
  <c r="F47" i="16"/>
  <c r="F58" i="7"/>
  <c r="J58" i="7"/>
  <c r="N58" i="7"/>
  <c r="R58" i="7"/>
  <c r="V58" i="7"/>
  <c r="Z58" i="7"/>
  <c r="AD58" i="7"/>
  <c r="AH58" i="7"/>
  <c r="AL58" i="7"/>
  <c r="AP58" i="7"/>
  <c r="AT58" i="7"/>
  <c r="G58" i="7"/>
  <c r="L58" i="7"/>
  <c r="Q58" i="7"/>
  <c r="W58" i="7"/>
  <c r="AB58" i="7"/>
  <c r="AG58" i="7"/>
  <c r="AM58" i="7"/>
  <c r="AR58" i="7"/>
  <c r="D58" i="7"/>
  <c r="I58" i="7"/>
  <c r="O58" i="7"/>
  <c r="T58" i="7"/>
  <c r="Y58" i="7"/>
  <c r="AE58" i="7"/>
  <c r="AJ58" i="7"/>
  <c r="AO58" i="7"/>
  <c r="E58" i="7"/>
  <c r="K58" i="7"/>
  <c r="P58" i="7"/>
  <c r="U58" i="7"/>
  <c r="AA58" i="7"/>
  <c r="AF58" i="7"/>
  <c r="AK58" i="7"/>
  <c r="AQ58" i="7"/>
  <c r="M58" i="7"/>
  <c r="AI58" i="7"/>
  <c r="C58" i="7"/>
  <c r="X58" i="7"/>
  <c r="AS58" i="7"/>
  <c r="H58" i="7"/>
  <c r="AC58" i="7"/>
  <c r="AN58" i="7"/>
  <c r="S58" i="7"/>
  <c r="D60" i="7"/>
  <c r="H60" i="7"/>
  <c r="L60" i="7"/>
  <c r="P60" i="7"/>
  <c r="T60" i="7"/>
  <c r="X60" i="7"/>
  <c r="AB60" i="7"/>
  <c r="AF60" i="7"/>
  <c r="AJ60" i="7"/>
  <c r="AN60" i="7"/>
  <c r="AR60" i="7"/>
  <c r="F60" i="7"/>
  <c r="J60" i="7"/>
  <c r="N60" i="7"/>
  <c r="R60" i="7"/>
  <c r="V60" i="7"/>
  <c r="Z60" i="7"/>
  <c r="AD60" i="7"/>
  <c r="AH60" i="7"/>
  <c r="AL60" i="7"/>
  <c r="AP60" i="7"/>
  <c r="AT60" i="7"/>
  <c r="C60" i="7"/>
  <c r="G60" i="7"/>
  <c r="K60" i="7"/>
  <c r="O60" i="7"/>
  <c r="S60" i="7"/>
  <c r="W60" i="7"/>
  <c r="AA60" i="7"/>
  <c r="AE60" i="7"/>
  <c r="AI60" i="7"/>
  <c r="AM60" i="7"/>
  <c r="AQ60" i="7"/>
  <c r="E60" i="7"/>
  <c r="U60" i="7"/>
  <c r="AK60" i="7"/>
  <c r="M60" i="7"/>
  <c r="AC60" i="7"/>
  <c r="AS60" i="7"/>
  <c r="Q60" i="7"/>
  <c r="AG60" i="7"/>
  <c r="Y60" i="7"/>
  <c r="I60" i="7"/>
  <c r="AO60" i="7"/>
  <c r="F59" i="7"/>
  <c r="J59" i="7"/>
  <c r="N59" i="7"/>
  <c r="R59" i="7"/>
  <c r="V59" i="7"/>
  <c r="Z59" i="7"/>
  <c r="AD59" i="7"/>
  <c r="E59" i="7"/>
  <c r="K59" i="7"/>
  <c r="P59" i="7"/>
  <c r="U59" i="7"/>
  <c r="AA59" i="7"/>
  <c r="AF59" i="7"/>
  <c r="AJ59" i="7"/>
  <c r="AN59" i="7"/>
  <c r="AR59" i="7"/>
  <c r="C59" i="7"/>
  <c r="H59" i="7"/>
  <c r="M59" i="7"/>
  <c r="S59" i="7"/>
  <c r="X59" i="7"/>
  <c r="AC59" i="7"/>
  <c r="AH59" i="7"/>
  <c r="AL59" i="7"/>
  <c r="AP59" i="7"/>
  <c r="AT59" i="7"/>
  <c r="D59" i="7"/>
  <c r="I59" i="7"/>
  <c r="O59" i="7"/>
  <c r="T59" i="7"/>
  <c r="Y59" i="7"/>
  <c r="AE59" i="7"/>
  <c r="AI59" i="7"/>
  <c r="AM59" i="7"/>
  <c r="AQ59" i="7"/>
  <c r="L59" i="7"/>
  <c r="AG59" i="7"/>
  <c r="W59" i="7"/>
  <c r="AO59" i="7"/>
  <c r="G59" i="7"/>
  <c r="AB59" i="7"/>
  <c r="AS59" i="7"/>
  <c r="AK59" i="7"/>
  <c r="Q59" i="7"/>
  <c r="D62" i="7"/>
  <c r="H62" i="7"/>
  <c r="L62" i="7"/>
  <c r="P62" i="7"/>
  <c r="T62" i="7"/>
  <c r="X62" i="7"/>
  <c r="AB62" i="7"/>
  <c r="AF62" i="7"/>
  <c r="AJ62" i="7"/>
  <c r="AN62" i="7"/>
  <c r="AR62" i="7"/>
  <c r="F62" i="7"/>
  <c r="J62" i="7"/>
  <c r="N62" i="7"/>
  <c r="R62" i="7"/>
  <c r="V62" i="7"/>
  <c r="Z62" i="7"/>
  <c r="AD62" i="7"/>
  <c r="AH62" i="7"/>
  <c r="AL62" i="7"/>
  <c r="AP62" i="7"/>
  <c r="AT62" i="7"/>
  <c r="C62" i="7"/>
  <c r="G62" i="7"/>
  <c r="K62" i="7"/>
  <c r="O62" i="7"/>
  <c r="S62" i="7"/>
  <c r="W62" i="7"/>
  <c r="AA62" i="7"/>
  <c r="AE62" i="7"/>
  <c r="AI62" i="7"/>
  <c r="AM62" i="7"/>
  <c r="AQ62" i="7"/>
  <c r="M62" i="7"/>
  <c r="AC62" i="7"/>
  <c r="AS62" i="7"/>
  <c r="E62" i="7"/>
  <c r="U62" i="7"/>
  <c r="AK62" i="7"/>
  <c r="I62" i="7"/>
  <c r="Y62" i="7"/>
  <c r="AO62" i="7"/>
  <c r="AG62" i="7"/>
  <c r="Q62" i="7"/>
  <c r="D63" i="7"/>
  <c r="H63" i="7"/>
  <c r="L63" i="7"/>
  <c r="P63" i="7"/>
  <c r="T63" i="7"/>
  <c r="X63" i="7"/>
  <c r="AB63" i="7"/>
  <c r="AF63" i="7"/>
  <c r="AJ63" i="7"/>
  <c r="AN63" i="7"/>
  <c r="AR63" i="7"/>
  <c r="F63" i="7"/>
  <c r="J63" i="7"/>
  <c r="N63" i="7"/>
  <c r="R63" i="7"/>
  <c r="V63" i="7"/>
  <c r="Z63" i="7"/>
  <c r="AD63" i="7"/>
  <c r="AH63" i="7"/>
  <c r="AL63" i="7"/>
  <c r="AP63" i="7"/>
  <c r="AT63" i="7"/>
  <c r="C63" i="7"/>
  <c r="G63" i="7"/>
  <c r="K63" i="7"/>
  <c r="O63" i="7"/>
  <c r="S63" i="7"/>
  <c r="W63" i="7"/>
  <c r="AA63" i="7"/>
  <c r="AE63" i="7"/>
  <c r="AI63" i="7"/>
  <c r="AM63" i="7"/>
  <c r="AQ63" i="7"/>
  <c r="Q63" i="7"/>
  <c r="AG63" i="7"/>
  <c r="I63" i="7"/>
  <c r="Y63" i="7"/>
  <c r="AO63" i="7"/>
  <c r="M63" i="7"/>
  <c r="AC63" i="7"/>
  <c r="AS63" i="7"/>
  <c r="U63" i="7"/>
  <c r="E63" i="7"/>
  <c r="AK63" i="7"/>
  <c r="D65" i="7"/>
  <c r="H65" i="7"/>
  <c r="L65" i="7"/>
  <c r="P65" i="7"/>
  <c r="T65" i="7"/>
  <c r="X65" i="7"/>
  <c r="AB65" i="7"/>
  <c r="AF65" i="7"/>
  <c r="AJ65" i="7"/>
  <c r="AN65" i="7"/>
  <c r="AR65" i="7"/>
  <c r="F65" i="7"/>
  <c r="J65" i="7"/>
  <c r="N65" i="7"/>
  <c r="R65" i="7"/>
  <c r="V65" i="7"/>
  <c r="Z65" i="7"/>
  <c r="AD65" i="7"/>
  <c r="AH65" i="7"/>
  <c r="AL65" i="7"/>
  <c r="AP65" i="7"/>
  <c r="AT65" i="7"/>
  <c r="C65" i="7"/>
  <c r="G65" i="7"/>
  <c r="K65" i="7"/>
  <c r="O65" i="7"/>
  <c r="S65" i="7"/>
  <c r="W65" i="7"/>
  <c r="AA65" i="7"/>
  <c r="AE65" i="7"/>
  <c r="AI65" i="7"/>
  <c r="AM65" i="7"/>
  <c r="AQ65" i="7"/>
  <c r="E65" i="7"/>
  <c r="U65" i="7"/>
  <c r="AK65" i="7"/>
  <c r="M65" i="7"/>
  <c r="AC65" i="7"/>
  <c r="AS65" i="7"/>
  <c r="Q65" i="7"/>
  <c r="AG65" i="7"/>
  <c r="AO65" i="7"/>
  <c r="I65" i="7"/>
  <c r="Y65" i="7"/>
  <c r="D66" i="7"/>
  <c r="H66" i="7"/>
  <c r="L66" i="7"/>
  <c r="P66" i="7"/>
  <c r="T66" i="7"/>
  <c r="X66" i="7"/>
  <c r="AB66" i="7"/>
  <c r="AF66" i="7"/>
  <c r="AJ66" i="7"/>
  <c r="AN66" i="7"/>
  <c r="AR66" i="7"/>
  <c r="F66" i="7"/>
  <c r="J66" i="7"/>
  <c r="N66" i="7"/>
  <c r="R66" i="7"/>
  <c r="V66" i="7"/>
  <c r="Z66" i="7"/>
  <c r="AD66" i="7"/>
  <c r="AH66" i="7"/>
  <c r="AL66" i="7"/>
  <c r="AP66" i="7"/>
  <c r="AT66" i="7"/>
  <c r="C66" i="7"/>
  <c r="G66" i="7"/>
  <c r="K66" i="7"/>
  <c r="O66" i="7"/>
  <c r="S66" i="7"/>
  <c r="W66" i="7"/>
  <c r="AA66" i="7"/>
  <c r="AE66" i="7"/>
  <c r="AI66" i="7"/>
  <c r="AM66" i="7"/>
  <c r="AQ66" i="7"/>
  <c r="I66" i="7"/>
  <c r="Y66" i="7"/>
  <c r="AO66" i="7"/>
  <c r="Q66" i="7"/>
  <c r="AG66" i="7"/>
  <c r="E66" i="7"/>
  <c r="U66" i="7"/>
  <c r="AK66" i="7"/>
  <c r="AC66" i="7"/>
  <c r="AS66" i="7"/>
  <c r="M66" i="7"/>
  <c r="D68" i="7"/>
  <c r="H68" i="7"/>
  <c r="L68" i="7"/>
  <c r="P68" i="7"/>
  <c r="T68" i="7"/>
  <c r="X68" i="7"/>
  <c r="AB68" i="7"/>
  <c r="AF68" i="7"/>
  <c r="AJ68" i="7"/>
  <c r="AN68" i="7"/>
  <c r="AR68" i="7"/>
  <c r="F68" i="7"/>
  <c r="J68" i="7"/>
  <c r="N68" i="7"/>
  <c r="R68" i="7"/>
  <c r="V68" i="7"/>
  <c r="Z68" i="7"/>
  <c r="AD68" i="7"/>
  <c r="AH68" i="7"/>
  <c r="AL68" i="7"/>
  <c r="AP68" i="7"/>
  <c r="AT68" i="7"/>
  <c r="C68" i="7"/>
  <c r="G68" i="7"/>
  <c r="K68" i="7"/>
  <c r="O68" i="7"/>
  <c r="Q68" i="7"/>
  <c r="Y68" i="7"/>
  <c r="AG68" i="7"/>
  <c r="AO68" i="7"/>
  <c r="I68" i="7"/>
  <c r="U68" i="7"/>
  <c r="AC68" i="7"/>
  <c r="AK68" i="7"/>
  <c r="AS68" i="7"/>
  <c r="M68" i="7"/>
  <c r="W68" i="7"/>
  <c r="AE68" i="7"/>
  <c r="AM68" i="7"/>
  <c r="AA68" i="7"/>
  <c r="E68" i="7"/>
  <c r="AQ68" i="7"/>
  <c r="S68" i="7"/>
  <c r="AI68" i="7"/>
  <c r="D69" i="7"/>
  <c r="H69" i="7"/>
  <c r="F69" i="7"/>
  <c r="J69" i="7"/>
  <c r="N69" i="7"/>
  <c r="R69" i="7"/>
  <c r="V69" i="7"/>
  <c r="Z69" i="7"/>
  <c r="AD69" i="7"/>
  <c r="AH69" i="7"/>
  <c r="AL69" i="7"/>
  <c r="AP69" i="7"/>
  <c r="AT69" i="7"/>
  <c r="E69" i="7"/>
  <c r="L69" i="7"/>
  <c r="Q69" i="7"/>
  <c r="W69" i="7"/>
  <c r="AB69" i="7"/>
  <c r="AG69" i="7"/>
  <c r="AM69" i="7"/>
  <c r="AR69" i="7"/>
  <c r="I69" i="7"/>
  <c r="O69" i="7"/>
  <c r="T69" i="7"/>
  <c r="Y69" i="7"/>
  <c r="AE69" i="7"/>
  <c r="AJ69" i="7"/>
  <c r="AO69" i="7"/>
  <c r="C69" i="7"/>
  <c r="K69" i="7"/>
  <c r="P69" i="7"/>
  <c r="U69" i="7"/>
  <c r="AA69" i="7"/>
  <c r="AF69" i="7"/>
  <c r="AK69" i="7"/>
  <c r="AQ69" i="7"/>
  <c r="M69" i="7"/>
  <c r="AI69" i="7"/>
  <c r="X69" i="7"/>
  <c r="AS69" i="7"/>
  <c r="G69" i="7"/>
  <c r="AC69" i="7"/>
  <c r="S69" i="7"/>
  <c r="AN69" i="7"/>
  <c r="F70" i="7"/>
  <c r="J70" i="7"/>
  <c r="N70" i="7"/>
  <c r="R70" i="7"/>
  <c r="V70" i="7"/>
  <c r="Z70" i="7"/>
  <c r="AD70" i="7"/>
  <c r="AH70" i="7"/>
  <c r="AL70" i="7"/>
  <c r="AP70" i="7"/>
  <c r="AT70" i="7"/>
  <c r="E70" i="7"/>
  <c r="K70" i="7"/>
  <c r="P70" i="7"/>
  <c r="U70" i="7"/>
  <c r="AA70" i="7"/>
  <c r="AF70" i="7"/>
  <c r="AK70" i="7"/>
  <c r="AQ70" i="7"/>
  <c r="C70" i="7"/>
  <c r="H70" i="7"/>
  <c r="M70" i="7"/>
  <c r="S70" i="7"/>
  <c r="X70" i="7"/>
  <c r="AC70" i="7"/>
  <c r="AI70" i="7"/>
  <c r="AN70" i="7"/>
  <c r="AS70" i="7"/>
  <c r="D70" i="7"/>
  <c r="I70" i="7"/>
  <c r="O70" i="7"/>
  <c r="T70" i="7"/>
  <c r="Y70" i="7"/>
  <c r="AE70" i="7"/>
  <c r="AJ70" i="7"/>
  <c r="AO70" i="7"/>
  <c r="L70" i="7"/>
  <c r="AG70" i="7"/>
  <c r="W70" i="7"/>
  <c r="AR70" i="7"/>
  <c r="G70" i="7"/>
  <c r="AB70" i="7"/>
  <c r="Q70" i="7"/>
  <c r="AM70" i="7"/>
  <c r="F71" i="7"/>
  <c r="J71" i="7"/>
  <c r="N71" i="7"/>
  <c r="R71" i="7"/>
  <c r="V71" i="7"/>
  <c r="Z71" i="7"/>
  <c r="AD71" i="7"/>
  <c r="AH71" i="7"/>
  <c r="AL71" i="7"/>
  <c r="AP71" i="7"/>
  <c r="AT71" i="7"/>
  <c r="D71" i="7"/>
  <c r="I71" i="7"/>
  <c r="O71" i="7"/>
  <c r="T71" i="7"/>
  <c r="Y71" i="7"/>
  <c r="AE71" i="7"/>
  <c r="AJ71" i="7"/>
  <c r="AO71" i="7"/>
  <c r="G71" i="7"/>
  <c r="L71" i="7"/>
  <c r="Q71" i="7"/>
  <c r="W71" i="7"/>
  <c r="AB71" i="7"/>
  <c r="AG71" i="7"/>
  <c r="AM71" i="7"/>
  <c r="AR71" i="7"/>
  <c r="C71" i="7"/>
  <c r="H71" i="7"/>
  <c r="M71" i="7"/>
  <c r="S71" i="7"/>
  <c r="X71" i="7"/>
  <c r="AC71" i="7"/>
  <c r="AI71" i="7"/>
  <c r="AN71" i="7"/>
  <c r="AS71" i="7"/>
  <c r="K71" i="7"/>
  <c r="AF71" i="7"/>
  <c r="U71" i="7"/>
  <c r="AQ71" i="7"/>
  <c r="E71" i="7"/>
  <c r="AA71" i="7"/>
  <c r="P71" i="7"/>
  <c r="AK71" i="7"/>
  <c r="F73" i="7"/>
  <c r="J73" i="7"/>
  <c r="N73" i="7"/>
  <c r="R73" i="7"/>
  <c r="V73" i="7"/>
  <c r="Z73" i="7"/>
  <c r="AD73" i="7"/>
  <c r="AH73" i="7"/>
  <c r="AL73" i="7"/>
  <c r="AP73" i="7"/>
  <c r="AT73" i="7"/>
  <c r="D73" i="7"/>
  <c r="H73" i="7"/>
  <c r="L73" i="7"/>
  <c r="P73" i="7"/>
  <c r="T73" i="7"/>
  <c r="X73" i="7"/>
  <c r="AB73" i="7"/>
  <c r="AF73" i="7"/>
  <c r="AJ73" i="7"/>
  <c r="AN73" i="7"/>
  <c r="AR73" i="7"/>
  <c r="E73" i="7"/>
  <c r="I73" i="7"/>
  <c r="M73" i="7"/>
  <c r="Q73" i="7"/>
  <c r="U73" i="7"/>
  <c r="Y73" i="7"/>
  <c r="AC73" i="7"/>
  <c r="AG73" i="7"/>
  <c r="AK73" i="7"/>
  <c r="AO73" i="7"/>
  <c r="AS73" i="7"/>
  <c r="O73" i="7"/>
  <c r="AE73" i="7"/>
  <c r="G73" i="7"/>
  <c r="W73" i="7"/>
  <c r="AM73" i="7"/>
  <c r="K73" i="7"/>
  <c r="AA73" i="7"/>
  <c r="AQ73" i="7"/>
  <c r="C73" i="7"/>
  <c r="AI73" i="7"/>
  <c r="S73" i="7"/>
  <c r="F75" i="7"/>
  <c r="J75" i="7"/>
  <c r="N75" i="7"/>
  <c r="R75" i="7"/>
  <c r="V75" i="7"/>
  <c r="Z75" i="7"/>
  <c r="AD75" i="7"/>
  <c r="AH75" i="7"/>
  <c r="AL75" i="7"/>
  <c r="AP75" i="7"/>
  <c r="AT75" i="7"/>
  <c r="D75" i="7"/>
  <c r="H75" i="7"/>
  <c r="L75" i="7"/>
  <c r="P75" i="7"/>
  <c r="T75" i="7"/>
  <c r="X75" i="7"/>
  <c r="AB75" i="7"/>
  <c r="AF75" i="7"/>
  <c r="AJ75" i="7"/>
  <c r="AN75" i="7"/>
  <c r="AR75" i="7"/>
  <c r="E75" i="7"/>
  <c r="I75" i="7"/>
  <c r="M75" i="7"/>
  <c r="Q75" i="7"/>
  <c r="U75" i="7"/>
  <c r="Y75" i="7"/>
  <c r="AC75" i="7"/>
  <c r="AG75" i="7"/>
  <c r="AK75" i="7"/>
  <c r="AO75" i="7"/>
  <c r="AS75" i="7"/>
  <c r="G75" i="7"/>
  <c r="W75" i="7"/>
  <c r="AM75" i="7"/>
  <c r="O75" i="7"/>
  <c r="AE75" i="7"/>
  <c r="C75" i="7"/>
  <c r="S75" i="7"/>
  <c r="AI75" i="7"/>
  <c r="AQ75" i="7"/>
  <c r="K75" i="7"/>
  <c r="AA75" i="7"/>
  <c r="F74" i="7"/>
  <c r="J74" i="7"/>
  <c r="N74" i="7"/>
  <c r="R74" i="7"/>
  <c r="V74" i="7"/>
  <c r="Z74" i="7"/>
  <c r="AD74" i="7"/>
  <c r="AH74" i="7"/>
  <c r="AL74" i="7"/>
  <c r="AP74" i="7"/>
  <c r="AT74" i="7"/>
  <c r="D74" i="7"/>
  <c r="H74" i="7"/>
  <c r="L74" i="7"/>
  <c r="P74" i="7"/>
  <c r="T74" i="7"/>
  <c r="X74" i="7"/>
  <c r="AB74" i="7"/>
  <c r="AF74" i="7"/>
  <c r="AJ74" i="7"/>
  <c r="AN74" i="7"/>
  <c r="AR74" i="7"/>
  <c r="E74" i="7"/>
  <c r="I74" i="7"/>
  <c r="M74" i="7"/>
  <c r="Q74" i="7"/>
  <c r="U74" i="7"/>
  <c r="Y74" i="7"/>
  <c r="AC74" i="7"/>
  <c r="AG74" i="7"/>
  <c r="AK74" i="7"/>
  <c r="AO74" i="7"/>
  <c r="AS74" i="7"/>
  <c r="C74" i="7"/>
  <c r="S74" i="7"/>
  <c r="AI74" i="7"/>
  <c r="K74" i="7"/>
  <c r="AA74" i="7"/>
  <c r="AQ74" i="7"/>
  <c r="O74" i="7"/>
  <c r="AE74" i="7"/>
  <c r="W74" i="7"/>
  <c r="G74" i="7"/>
  <c r="AM74" i="7"/>
  <c r="F77" i="7"/>
  <c r="J77" i="7"/>
  <c r="N77" i="7"/>
  <c r="R77" i="7"/>
  <c r="V77" i="7"/>
  <c r="Z77" i="7"/>
  <c r="AD77" i="7"/>
  <c r="AH77" i="7"/>
  <c r="AL77" i="7"/>
  <c r="AP77" i="7"/>
  <c r="AT77" i="7"/>
  <c r="D77" i="7"/>
  <c r="H77" i="7"/>
  <c r="L77" i="7"/>
  <c r="P77" i="7"/>
  <c r="T77" i="7"/>
  <c r="X77" i="7"/>
  <c r="AB77" i="7"/>
  <c r="AF77" i="7"/>
  <c r="AJ77" i="7"/>
  <c r="AN77" i="7"/>
  <c r="AR77" i="7"/>
  <c r="E77" i="7"/>
  <c r="I77" i="7"/>
  <c r="M77" i="7"/>
  <c r="Q77" i="7"/>
  <c r="U77" i="7"/>
  <c r="Y77" i="7"/>
  <c r="AC77" i="7"/>
  <c r="AG77" i="7"/>
  <c r="AK77" i="7"/>
  <c r="AO77" i="7"/>
  <c r="AS77" i="7"/>
  <c r="O77" i="7"/>
  <c r="AE77" i="7"/>
  <c r="G77" i="7"/>
  <c r="W77" i="7"/>
  <c r="AM77" i="7"/>
  <c r="K77" i="7"/>
  <c r="AA77" i="7"/>
  <c r="AQ77" i="7"/>
  <c r="S77" i="7"/>
  <c r="C77" i="7"/>
  <c r="AI77" i="7"/>
  <c r="F78" i="7"/>
  <c r="J78" i="7"/>
  <c r="N78" i="7"/>
  <c r="R78" i="7"/>
  <c r="V78" i="7"/>
  <c r="Z78" i="7"/>
  <c r="AD78" i="7"/>
  <c r="AH78" i="7"/>
  <c r="AL78" i="7"/>
  <c r="AP78" i="7"/>
  <c r="AT78" i="7"/>
  <c r="D78" i="7"/>
  <c r="H78" i="7"/>
  <c r="L78" i="7"/>
  <c r="P78" i="7"/>
  <c r="T78" i="7"/>
  <c r="X78" i="7"/>
  <c r="AB78" i="7"/>
  <c r="AF78" i="7"/>
  <c r="AJ78" i="7"/>
  <c r="AN78" i="7"/>
  <c r="AR78" i="7"/>
  <c r="E78" i="7"/>
  <c r="I78" i="7"/>
  <c r="M78" i="7"/>
  <c r="Q78" i="7"/>
  <c r="U78" i="7"/>
  <c r="Y78" i="7"/>
  <c r="AC78" i="7"/>
  <c r="AG78" i="7"/>
  <c r="AK78" i="7"/>
  <c r="AO78" i="7"/>
  <c r="AS78" i="7"/>
  <c r="C78" i="7"/>
  <c r="S78" i="7"/>
  <c r="AI78" i="7"/>
  <c r="K78" i="7"/>
  <c r="AA78" i="7"/>
  <c r="AQ78" i="7"/>
  <c r="O78" i="7"/>
  <c r="AE78" i="7"/>
  <c r="AM78" i="7"/>
  <c r="G78" i="7"/>
  <c r="W78" i="7"/>
  <c r="F80" i="7"/>
  <c r="J80" i="7"/>
  <c r="N80" i="7"/>
  <c r="R80" i="7"/>
  <c r="V80" i="7"/>
  <c r="Z80" i="7"/>
  <c r="AD80" i="7"/>
  <c r="AH80" i="7"/>
  <c r="AL80" i="7"/>
  <c r="AP80" i="7"/>
  <c r="AT80" i="7"/>
  <c r="D80" i="7"/>
  <c r="H80" i="7"/>
  <c r="L80" i="7"/>
  <c r="P80" i="7"/>
  <c r="T80" i="7"/>
  <c r="X80" i="7"/>
  <c r="AB80" i="7"/>
  <c r="AF80" i="7"/>
  <c r="AJ80" i="7"/>
  <c r="AN80" i="7"/>
  <c r="AR80" i="7"/>
  <c r="E80" i="7"/>
  <c r="I80" i="7"/>
  <c r="M80" i="7"/>
  <c r="Q80" i="7"/>
  <c r="U80" i="7"/>
  <c r="Y80" i="7"/>
  <c r="AC80" i="7"/>
  <c r="AG80" i="7"/>
  <c r="AK80" i="7"/>
  <c r="AO80" i="7"/>
  <c r="AS80" i="7"/>
  <c r="G80" i="7"/>
  <c r="W80" i="7"/>
  <c r="AM80" i="7"/>
  <c r="O80" i="7"/>
  <c r="AE80" i="7"/>
  <c r="C80" i="7"/>
  <c r="S80" i="7"/>
  <c r="AI80" i="7"/>
  <c r="AA80" i="7"/>
  <c r="AQ80" i="7"/>
  <c r="K80" i="7"/>
  <c r="F81" i="7"/>
  <c r="J81" i="7"/>
  <c r="N81" i="7"/>
  <c r="R81" i="7"/>
  <c r="V81" i="7"/>
  <c r="Z81" i="7"/>
  <c r="AD81" i="7"/>
  <c r="AH81" i="7"/>
  <c r="AL81" i="7"/>
  <c r="AP81" i="7"/>
  <c r="AT81" i="7"/>
  <c r="D81" i="7"/>
  <c r="H81" i="7"/>
  <c r="L81" i="7"/>
  <c r="P81" i="7"/>
  <c r="T81" i="7"/>
  <c r="X81" i="7"/>
  <c r="AB81" i="7"/>
  <c r="AF81" i="7"/>
  <c r="AJ81" i="7"/>
  <c r="AN81" i="7"/>
  <c r="AR81" i="7"/>
  <c r="E81" i="7"/>
  <c r="I81" i="7"/>
  <c r="M81" i="7"/>
  <c r="Q81" i="7"/>
  <c r="U81" i="7"/>
  <c r="Y81" i="7"/>
  <c r="AC81" i="7"/>
  <c r="AG81" i="7"/>
  <c r="AK81" i="7"/>
  <c r="AO81" i="7"/>
  <c r="AS81" i="7"/>
  <c r="K81" i="7"/>
  <c r="AA81" i="7"/>
  <c r="AQ81" i="7"/>
  <c r="C81" i="7"/>
  <c r="S81" i="7"/>
  <c r="AI81" i="7"/>
  <c r="G81" i="7"/>
  <c r="W81" i="7"/>
  <c r="AM81" i="7"/>
  <c r="O81" i="7"/>
  <c r="AE81" i="7"/>
  <c r="F83" i="7"/>
  <c r="D83" i="7"/>
  <c r="H83" i="7"/>
  <c r="L83" i="7"/>
  <c r="P83" i="7"/>
  <c r="T83" i="7"/>
  <c r="X83" i="7"/>
  <c r="AB83" i="7"/>
  <c r="AF83" i="7"/>
  <c r="AJ83" i="7"/>
  <c r="AN83" i="7"/>
  <c r="AR83" i="7"/>
  <c r="E83" i="7"/>
  <c r="I83" i="7"/>
  <c r="C83" i="7"/>
  <c r="M83" i="7"/>
  <c r="R83" i="7"/>
  <c r="W83" i="7"/>
  <c r="AC83" i="7"/>
  <c r="AH83" i="7"/>
  <c r="AM83" i="7"/>
  <c r="AS83" i="7"/>
  <c r="J83" i="7"/>
  <c r="O83" i="7"/>
  <c r="U83" i="7"/>
  <c r="Z83" i="7"/>
  <c r="AE83" i="7"/>
  <c r="AK83" i="7"/>
  <c r="AP83" i="7"/>
  <c r="K83" i="7"/>
  <c r="Q83" i="7"/>
  <c r="V83" i="7"/>
  <c r="AA83" i="7"/>
  <c r="AG83" i="7"/>
  <c r="AL83" i="7"/>
  <c r="AQ83" i="7"/>
  <c r="Y83" i="7"/>
  <c r="AT83" i="7"/>
  <c r="N83" i="7"/>
  <c r="AI83" i="7"/>
  <c r="S83" i="7"/>
  <c r="AO83" i="7"/>
  <c r="AD83" i="7"/>
  <c r="G83" i="7"/>
  <c r="D84" i="7"/>
  <c r="H84" i="7"/>
  <c r="L84" i="7"/>
  <c r="P84" i="7"/>
  <c r="T84" i="7"/>
  <c r="X84" i="7"/>
  <c r="AB84" i="7"/>
  <c r="AF84" i="7"/>
  <c r="AJ84" i="7"/>
  <c r="AN84" i="7"/>
  <c r="AR84" i="7"/>
  <c r="F84" i="7"/>
  <c r="K84" i="7"/>
  <c r="Q84" i="7"/>
  <c r="V84" i="7"/>
  <c r="AA84" i="7"/>
  <c r="AG84" i="7"/>
  <c r="AL84" i="7"/>
  <c r="AQ84" i="7"/>
  <c r="C84" i="7"/>
  <c r="I84" i="7"/>
  <c r="N84" i="7"/>
  <c r="S84" i="7"/>
  <c r="Y84" i="7"/>
  <c r="AD84" i="7"/>
  <c r="AI84" i="7"/>
  <c r="AO84" i="7"/>
  <c r="AT84" i="7"/>
  <c r="E84" i="7"/>
  <c r="J84" i="7"/>
  <c r="O84" i="7"/>
  <c r="U84" i="7"/>
  <c r="Z84" i="7"/>
  <c r="AE84" i="7"/>
  <c r="AK84" i="7"/>
  <c r="AP84" i="7"/>
  <c r="W84" i="7"/>
  <c r="AS84" i="7"/>
  <c r="M84" i="7"/>
  <c r="AH84" i="7"/>
  <c r="R84" i="7"/>
  <c r="AM84" i="7"/>
  <c r="AC84" i="7"/>
  <c r="G84" i="7"/>
  <c r="D85" i="7"/>
  <c r="H85" i="7"/>
  <c r="L85" i="7"/>
  <c r="P85" i="7"/>
  <c r="T85" i="7"/>
  <c r="X85" i="7"/>
  <c r="AB85" i="7"/>
  <c r="AF85" i="7"/>
  <c r="AJ85" i="7"/>
  <c r="AN85" i="7"/>
  <c r="AR85" i="7"/>
  <c r="E85" i="7"/>
  <c r="J85" i="7"/>
  <c r="O85" i="7"/>
  <c r="U85" i="7"/>
  <c r="Z85" i="7"/>
  <c r="AE85" i="7"/>
  <c r="AK85" i="7"/>
  <c r="AP85" i="7"/>
  <c r="G85" i="7"/>
  <c r="M85" i="7"/>
  <c r="R85" i="7"/>
  <c r="W85" i="7"/>
  <c r="AC85" i="7"/>
  <c r="AH85" i="7"/>
  <c r="AM85" i="7"/>
  <c r="AS85" i="7"/>
  <c r="C85" i="7"/>
  <c r="I85" i="7"/>
  <c r="N85" i="7"/>
  <c r="S85" i="7"/>
  <c r="Y85" i="7"/>
  <c r="AD85" i="7"/>
  <c r="AI85" i="7"/>
  <c r="AO85" i="7"/>
  <c r="AT85" i="7"/>
  <c r="V85" i="7"/>
  <c r="AQ85" i="7"/>
  <c r="K85" i="7"/>
  <c r="AG85" i="7"/>
  <c r="Q85" i="7"/>
  <c r="AL85" i="7"/>
  <c r="AA85" i="7"/>
  <c r="F85" i="7"/>
  <c r="D86" i="7"/>
  <c r="H86" i="7"/>
  <c r="L86" i="7"/>
  <c r="P86" i="7"/>
  <c r="T86" i="7"/>
  <c r="X86" i="7"/>
  <c r="AB86" i="7"/>
  <c r="AF86" i="7"/>
  <c r="AJ86" i="7"/>
  <c r="AN86" i="7"/>
  <c r="AR86" i="7"/>
  <c r="C86" i="7"/>
  <c r="I86" i="7"/>
  <c r="N86" i="7"/>
  <c r="S86" i="7"/>
  <c r="Y86" i="7"/>
  <c r="AD86" i="7"/>
  <c r="AI86" i="7"/>
  <c r="AO86" i="7"/>
  <c r="AT86" i="7"/>
  <c r="F86" i="7"/>
  <c r="K86" i="7"/>
  <c r="Q86" i="7"/>
  <c r="V86" i="7"/>
  <c r="AA86" i="7"/>
  <c r="AG86" i="7"/>
  <c r="AL86" i="7"/>
  <c r="AQ86" i="7"/>
  <c r="G86" i="7"/>
  <c r="M86" i="7"/>
  <c r="R86" i="7"/>
  <c r="W86" i="7"/>
  <c r="AC86" i="7"/>
  <c r="AH86" i="7"/>
  <c r="AM86" i="7"/>
  <c r="AS86" i="7"/>
  <c r="U86" i="7"/>
  <c r="AP86" i="7"/>
  <c r="J86" i="7"/>
  <c r="AE86" i="7"/>
  <c r="O86" i="7"/>
  <c r="AK86" i="7"/>
  <c r="Z86" i="7"/>
  <c r="E86" i="7"/>
  <c r="D88" i="7"/>
  <c r="H88" i="7"/>
  <c r="L88" i="7"/>
  <c r="P88" i="7"/>
  <c r="T88" i="7"/>
  <c r="X88" i="7"/>
  <c r="AB88" i="7"/>
  <c r="AF88" i="7"/>
  <c r="AJ88" i="7"/>
  <c r="AN88" i="7"/>
  <c r="AR88" i="7"/>
  <c r="F88" i="7"/>
  <c r="K88" i="7"/>
  <c r="Q88" i="7"/>
  <c r="V88" i="7"/>
  <c r="AA88" i="7"/>
  <c r="AG88" i="7"/>
  <c r="AL88" i="7"/>
  <c r="AQ88" i="7"/>
  <c r="C88" i="7"/>
  <c r="I88" i="7"/>
  <c r="N88" i="7"/>
  <c r="S88" i="7"/>
  <c r="Y88" i="7"/>
  <c r="AD88" i="7"/>
  <c r="AI88" i="7"/>
  <c r="AO88" i="7"/>
  <c r="AT88" i="7"/>
  <c r="E88" i="7"/>
  <c r="J88" i="7"/>
  <c r="O88" i="7"/>
  <c r="U88" i="7"/>
  <c r="Z88" i="7"/>
  <c r="AE88" i="7"/>
  <c r="AK88" i="7"/>
  <c r="AP88" i="7"/>
  <c r="R88" i="7"/>
  <c r="AM88" i="7"/>
  <c r="G88" i="7"/>
  <c r="AC88" i="7"/>
  <c r="M88" i="7"/>
  <c r="AH88" i="7"/>
  <c r="W88" i="7"/>
  <c r="AS88" i="7"/>
  <c r="C91" i="7"/>
  <c r="G91" i="7"/>
  <c r="K91" i="7"/>
  <c r="O91" i="7"/>
  <c r="S91" i="7"/>
  <c r="W91" i="7"/>
  <c r="AA91" i="7"/>
  <c r="AE91" i="7"/>
  <c r="AI91" i="7"/>
  <c r="AM91" i="7"/>
  <c r="AQ91" i="7"/>
  <c r="E91" i="7"/>
  <c r="I91" i="7"/>
  <c r="M91" i="7"/>
  <c r="Q91" i="7"/>
  <c r="U91" i="7"/>
  <c r="Y91" i="7"/>
  <c r="AC91" i="7"/>
  <c r="AG91" i="7"/>
  <c r="AK91" i="7"/>
  <c r="AO91" i="7"/>
  <c r="AS91" i="7"/>
  <c r="F91" i="7"/>
  <c r="J91" i="7"/>
  <c r="N91" i="7"/>
  <c r="R91" i="7"/>
  <c r="V91" i="7"/>
  <c r="P91" i="7"/>
  <c r="AB91" i="7"/>
  <c r="AJ91" i="7"/>
  <c r="AR91" i="7"/>
  <c r="H91" i="7"/>
  <c r="X91" i="7"/>
  <c r="AF91" i="7"/>
  <c r="AN91" i="7"/>
  <c r="L91" i="7"/>
  <c r="Z91" i="7"/>
  <c r="AH91" i="7"/>
  <c r="AP91" i="7"/>
  <c r="AD91" i="7"/>
  <c r="D91" i="7"/>
  <c r="AT91" i="7"/>
  <c r="T91" i="7"/>
  <c r="AL91" i="7"/>
  <c r="C92" i="7"/>
  <c r="G92" i="7"/>
  <c r="K92" i="7"/>
  <c r="O92" i="7"/>
  <c r="S92" i="7"/>
  <c r="W92" i="7"/>
  <c r="AA92" i="7"/>
  <c r="AE92" i="7"/>
  <c r="AI92" i="7"/>
  <c r="AM92" i="7"/>
  <c r="AQ92" i="7"/>
  <c r="E92" i="7"/>
  <c r="I92" i="7"/>
  <c r="M92" i="7"/>
  <c r="Q92" i="7"/>
  <c r="U92" i="7"/>
  <c r="Y92" i="7"/>
  <c r="AC92" i="7"/>
  <c r="AG92" i="7"/>
  <c r="AK92" i="7"/>
  <c r="AO92" i="7"/>
  <c r="AS92" i="7"/>
  <c r="H92" i="7"/>
  <c r="P92" i="7"/>
  <c r="X92" i="7"/>
  <c r="AF92" i="7"/>
  <c r="AN92" i="7"/>
  <c r="D92" i="7"/>
  <c r="L92" i="7"/>
  <c r="T92" i="7"/>
  <c r="AB92" i="7"/>
  <c r="AJ92" i="7"/>
  <c r="AR92" i="7"/>
  <c r="F92" i="7"/>
  <c r="N92" i="7"/>
  <c r="V92" i="7"/>
  <c r="AD92" i="7"/>
  <c r="AL92" i="7"/>
  <c r="AT92" i="7"/>
  <c r="R92" i="7"/>
  <c r="AH92" i="7"/>
  <c r="J92" i="7"/>
  <c r="AP92" i="7"/>
  <c r="Z92" i="7"/>
  <c r="C94" i="7"/>
  <c r="G94" i="7"/>
  <c r="K94" i="7"/>
  <c r="O94" i="7"/>
  <c r="S94" i="7"/>
  <c r="W94" i="7"/>
  <c r="AA94" i="7"/>
  <c r="AE94" i="7"/>
  <c r="AI94" i="7"/>
  <c r="AM94" i="7"/>
  <c r="AQ94" i="7"/>
  <c r="E94" i="7"/>
  <c r="I94" i="7"/>
  <c r="M94" i="7"/>
  <c r="Q94" i="7"/>
  <c r="U94" i="7"/>
  <c r="Y94" i="7"/>
  <c r="AC94" i="7"/>
  <c r="AG94" i="7"/>
  <c r="AK94" i="7"/>
  <c r="AO94" i="7"/>
  <c r="AS94" i="7"/>
  <c r="D94" i="7"/>
  <c r="L94" i="7"/>
  <c r="T94" i="7"/>
  <c r="AB94" i="7"/>
  <c r="AJ94" i="7"/>
  <c r="AR94" i="7"/>
  <c r="H94" i="7"/>
  <c r="P94" i="7"/>
  <c r="X94" i="7"/>
  <c r="AF94" i="7"/>
  <c r="AN94" i="7"/>
  <c r="J94" i="7"/>
  <c r="R94" i="7"/>
  <c r="Z94" i="7"/>
  <c r="AH94" i="7"/>
  <c r="AP94" i="7"/>
  <c r="F94" i="7"/>
  <c r="AL94" i="7"/>
  <c r="V94" i="7"/>
  <c r="AD94" i="7"/>
  <c r="N94" i="7"/>
  <c r="AT94" i="7"/>
  <c r="C95" i="7"/>
  <c r="G95" i="7"/>
  <c r="K95" i="7"/>
  <c r="O95" i="7"/>
  <c r="S95" i="7"/>
  <c r="W95" i="7"/>
  <c r="AA95" i="7"/>
  <c r="AE95" i="7"/>
  <c r="AI95" i="7"/>
  <c r="AM95" i="7"/>
  <c r="AQ95" i="7"/>
  <c r="E95" i="7"/>
  <c r="I95" i="7"/>
  <c r="M95" i="7"/>
  <c r="Q95" i="7"/>
  <c r="U95" i="7"/>
  <c r="Y95" i="7"/>
  <c r="AC95" i="7"/>
  <c r="AG95" i="7"/>
  <c r="AK95" i="7"/>
  <c r="AO95" i="7"/>
  <c r="AS95" i="7"/>
  <c r="H95" i="7"/>
  <c r="P95" i="7"/>
  <c r="X95" i="7"/>
  <c r="AF95" i="7"/>
  <c r="AN95" i="7"/>
  <c r="D95" i="7"/>
  <c r="L95" i="7"/>
  <c r="T95" i="7"/>
  <c r="AB95" i="7"/>
  <c r="AJ95" i="7"/>
  <c r="AR95" i="7"/>
  <c r="F95" i="7"/>
  <c r="N95" i="7"/>
  <c r="V95" i="7"/>
  <c r="AD95" i="7"/>
  <c r="AL95" i="7"/>
  <c r="AT95" i="7"/>
  <c r="Z95" i="7"/>
  <c r="J95" i="7"/>
  <c r="AP95" i="7"/>
  <c r="R95" i="7"/>
  <c r="AH95" i="7"/>
  <c r="C97" i="7"/>
  <c r="G97" i="7"/>
  <c r="K97" i="7"/>
  <c r="E97" i="7"/>
  <c r="I97" i="7"/>
  <c r="M97" i="7"/>
  <c r="Q97" i="7"/>
  <c r="U97" i="7"/>
  <c r="Y97" i="7"/>
  <c r="AC97" i="7"/>
  <c r="AG97" i="7"/>
  <c r="AK97" i="7"/>
  <c r="AO97" i="7"/>
  <c r="AS97" i="7"/>
  <c r="H97" i="7"/>
  <c r="O97" i="7"/>
  <c r="T97" i="7"/>
  <c r="Z97" i="7"/>
  <c r="AE97" i="7"/>
  <c r="AJ97" i="7"/>
  <c r="AP97" i="7"/>
  <c r="D97" i="7"/>
  <c r="L97" i="7"/>
  <c r="R97" i="7"/>
  <c r="W97" i="7"/>
  <c r="AB97" i="7"/>
  <c r="AH97" i="7"/>
  <c r="AM97" i="7"/>
  <c r="AR97" i="7"/>
  <c r="F97" i="7"/>
  <c r="N97" i="7"/>
  <c r="S97" i="7"/>
  <c r="X97" i="7"/>
  <c r="AD97" i="7"/>
  <c r="AI97" i="7"/>
  <c r="AN97" i="7"/>
  <c r="AT97" i="7"/>
  <c r="AA97" i="7"/>
  <c r="P97" i="7"/>
  <c r="AL97" i="7"/>
  <c r="V97" i="7"/>
  <c r="AQ97" i="7"/>
  <c r="J97" i="7"/>
  <c r="AF97" i="7"/>
  <c r="E98" i="7"/>
  <c r="I98" i="7"/>
  <c r="M98" i="7"/>
  <c r="Q98" i="7"/>
  <c r="U98" i="7"/>
  <c r="Y98" i="7"/>
  <c r="AC98" i="7"/>
  <c r="AG98" i="7"/>
  <c r="AK98" i="7"/>
  <c r="AO98" i="7"/>
  <c r="AS98" i="7"/>
  <c r="C98" i="7"/>
  <c r="H98" i="7"/>
  <c r="N98" i="7"/>
  <c r="S98" i="7"/>
  <c r="X98" i="7"/>
  <c r="AD98" i="7"/>
  <c r="AI98" i="7"/>
  <c r="AN98" i="7"/>
  <c r="AT98" i="7"/>
  <c r="F98" i="7"/>
  <c r="K98" i="7"/>
  <c r="P98" i="7"/>
  <c r="V98" i="7"/>
  <c r="AA98" i="7"/>
  <c r="AF98" i="7"/>
  <c r="AL98" i="7"/>
  <c r="AQ98" i="7"/>
  <c r="G98" i="7"/>
  <c r="L98" i="7"/>
  <c r="R98" i="7"/>
  <c r="W98" i="7"/>
  <c r="AB98" i="7"/>
  <c r="AH98" i="7"/>
  <c r="AM98" i="7"/>
  <c r="AR98" i="7"/>
  <c r="D98" i="7"/>
  <c r="Z98" i="7"/>
  <c r="O98" i="7"/>
  <c r="AJ98" i="7"/>
  <c r="T98" i="7"/>
  <c r="AP98" i="7"/>
  <c r="J98" i="7"/>
  <c r="AE98" i="7"/>
  <c r="E99" i="7"/>
  <c r="I99" i="7"/>
  <c r="M99" i="7"/>
  <c r="Q99" i="7"/>
  <c r="U99" i="7"/>
  <c r="Y99" i="7"/>
  <c r="AC99" i="7"/>
  <c r="AG99" i="7"/>
  <c r="AK99" i="7"/>
  <c r="AO99" i="7"/>
  <c r="AS99" i="7"/>
  <c r="G99" i="7"/>
  <c r="L99" i="7"/>
  <c r="R99" i="7"/>
  <c r="W99" i="7"/>
  <c r="AB99" i="7"/>
  <c r="AH99" i="7"/>
  <c r="AM99" i="7"/>
  <c r="AR99" i="7"/>
  <c r="D99" i="7"/>
  <c r="J99" i="7"/>
  <c r="O99" i="7"/>
  <c r="T99" i="7"/>
  <c r="Z99" i="7"/>
  <c r="AE99" i="7"/>
  <c r="AJ99" i="7"/>
  <c r="AP99" i="7"/>
  <c r="F99" i="7"/>
  <c r="K99" i="7"/>
  <c r="P99" i="7"/>
  <c r="V99" i="7"/>
  <c r="AA99" i="7"/>
  <c r="AF99" i="7"/>
  <c r="AL99" i="7"/>
  <c r="AQ99" i="7"/>
  <c r="C99" i="7"/>
  <c r="X99" i="7"/>
  <c r="AT99" i="7"/>
  <c r="N99" i="7"/>
  <c r="AI99" i="7"/>
  <c r="S99" i="7"/>
  <c r="AN99" i="7"/>
  <c r="H99" i="7"/>
  <c r="AD99" i="7"/>
  <c r="E100" i="7"/>
  <c r="I100" i="7"/>
  <c r="M100" i="7"/>
  <c r="Q100" i="7"/>
  <c r="U100" i="7"/>
  <c r="Y100" i="7"/>
  <c r="AC100" i="7"/>
  <c r="AG100" i="7"/>
  <c r="AK100" i="7"/>
  <c r="AO100" i="7"/>
  <c r="AS100" i="7"/>
  <c r="F100" i="7"/>
  <c r="K100" i="7"/>
  <c r="P100" i="7"/>
  <c r="V100" i="7"/>
  <c r="AA100" i="7"/>
  <c r="AF100" i="7"/>
  <c r="AL100" i="7"/>
  <c r="AQ100" i="7"/>
  <c r="C100" i="7"/>
  <c r="H100" i="7"/>
  <c r="N100" i="7"/>
  <c r="S100" i="7"/>
  <c r="X100" i="7"/>
  <c r="AD100" i="7"/>
  <c r="AI100" i="7"/>
  <c r="AN100" i="7"/>
  <c r="AT100" i="7"/>
  <c r="D100" i="7"/>
  <c r="J100" i="7"/>
  <c r="O100" i="7"/>
  <c r="T100" i="7"/>
  <c r="Z100" i="7"/>
  <c r="AE100" i="7"/>
  <c r="AJ100" i="7"/>
  <c r="AP100" i="7"/>
  <c r="W100" i="7"/>
  <c r="AR100" i="7"/>
  <c r="L100" i="7"/>
  <c r="AH100" i="7"/>
  <c r="R100" i="7"/>
  <c r="AM100" i="7"/>
  <c r="G100" i="7"/>
  <c r="AB100" i="7"/>
  <c r="D103" i="7"/>
  <c r="H103" i="7"/>
  <c r="L103" i="7"/>
  <c r="P103" i="7"/>
  <c r="T103" i="7"/>
  <c r="X103" i="7"/>
  <c r="AB103" i="7"/>
  <c r="AF103" i="7"/>
  <c r="AJ103" i="7"/>
  <c r="AN103" i="7"/>
  <c r="AR103" i="7"/>
  <c r="F103" i="7"/>
  <c r="J103" i="7"/>
  <c r="N103" i="7"/>
  <c r="R103" i="7"/>
  <c r="V103" i="7"/>
  <c r="Z103" i="7"/>
  <c r="AD103" i="7"/>
  <c r="AH103" i="7"/>
  <c r="AL103" i="7"/>
  <c r="AP103" i="7"/>
  <c r="AT103" i="7"/>
  <c r="C103" i="7"/>
  <c r="G103" i="7"/>
  <c r="K103" i="7"/>
  <c r="O103" i="7"/>
  <c r="S103" i="7"/>
  <c r="W103" i="7"/>
  <c r="AA103" i="7"/>
  <c r="AE103" i="7"/>
  <c r="AI103" i="7"/>
  <c r="AM103" i="7"/>
  <c r="AQ103" i="7"/>
  <c r="I103" i="7"/>
  <c r="Y103" i="7"/>
  <c r="AO103" i="7"/>
  <c r="Q103" i="7"/>
  <c r="AG103" i="7"/>
  <c r="E103" i="7"/>
  <c r="U103" i="7"/>
  <c r="AK103" i="7"/>
  <c r="AS103" i="7"/>
  <c r="M103" i="7"/>
  <c r="AC103" i="7"/>
  <c r="D106" i="7"/>
  <c r="H106" i="7"/>
  <c r="L106" i="7"/>
  <c r="P106" i="7"/>
  <c r="T106" i="7"/>
  <c r="X106" i="7"/>
  <c r="AB106" i="7"/>
  <c r="AF106" i="7"/>
  <c r="AJ106" i="7"/>
  <c r="AN106" i="7"/>
  <c r="AR106" i="7"/>
  <c r="F106" i="7"/>
  <c r="J106" i="7"/>
  <c r="N106" i="7"/>
  <c r="R106" i="7"/>
  <c r="V106" i="7"/>
  <c r="Z106" i="7"/>
  <c r="AD106" i="7"/>
  <c r="AH106" i="7"/>
  <c r="AL106" i="7"/>
  <c r="AP106" i="7"/>
  <c r="AT106" i="7"/>
  <c r="C106" i="7"/>
  <c r="G106" i="7"/>
  <c r="K106" i="7"/>
  <c r="O106" i="7"/>
  <c r="S106" i="7"/>
  <c r="W106" i="7"/>
  <c r="AA106" i="7"/>
  <c r="AE106" i="7"/>
  <c r="AI106" i="7"/>
  <c r="AM106" i="7"/>
  <c r="AQ106" i="7"/>
  <c r="E106" i="7"/>
  <c r="U106" i="7"/>
  <c r="AK106" i="7"/>
  <c r="M106" i="7"/>
  <c r="AC106" i="7"/>
  <c r="AS106" i="7"/>
  <c r="Q106" i="7"/>
  <c r="AG106" i="7"/>
  <c r="AO106" i="7"/>
  <c r="I106" i="7"/>
  <c r="Y106" i="7"/>
  <c r="D105" i="7"/>
  <c r="H105" i="7"/>
  <c r="L105" i="7"/>
  <c r="P105" i="7"/>
  <c r="T105" i="7"/>
  <c r="X105" i="7"/>
  <c r="AB105" i="7"/>
  <c r="AF105" i="7"/>
  <c r="AJ105" i="7"/>
  <c r="AN105" i="7"/>
  <c r="AR105" i="7"/>
  <c r="F105" i="7"/>
  <c r="J105" i="7"/>
  <c r="N105" i="7"/>
  <c r="R105" i="7"/>
  <c r="V105" i="7"/>
  <c r="Z105" i="7"/>
  <c r="AD105" i="7"/>
  <c r="AH105" i="7"/>
  <c r="AL105" i="7"/>
  <c r="AP105" i="7"/>
  <c r="AT105" i="7"/>
  <c r="C105" i="7"/>
  <c r="G105" i="7"/>
  <c r="K105" i="7"/>
  <c r="O105" i="7"/>
  <c r="S105" i="7"/>
  <c r="W105" i="7"/>
  <c r="AA105" i="7"/>
  <c r="AE105" i="7"/>
  <c r="AI105" i="7"/>
  <c r="AM105" i="7"/>
  <c r="AQ105" i="7"/>
  <c r="Q105" i="7"/>
  <c r="AG105" i="7"/>
  <c r="I105" i="7"/>
  <c r="Y105" i="7"/>
  <c r="AO105" i="7"/>
  <c r="M105" i="7"/>
  <c r="AC105" i="7"/>
  <c r="AS105" i="7"/>
  <c r="U105" i="7"/>
  <c r="AK105" i="7"/>
  <c r="E105" i="7"/>
  <c r="D104" i="7"/>
  <c r="H104" i="7"/>
  <c r="L104" i="7"/>
  <c r="P104" i="7"/>
  <c r="T104" i="7"/>
  <c r="X104" i="7"/>
  <c r="AB104" i="7"/>
  <c r="AF104" i="7"/>
  <c r="AJ104" i="7"/>
  <c r="AN104" i="7"/>
  <c r="AR104" i="7"/>
  <c r="F104" i="7"/>
  <c r="J104" i="7"/>
  <c r="N104" i="7"/>
  <c r="R104" i="7"/>
  <c r="V104" i="7"/>
  <c r="Z104" i="7"/>
  <c r="AD104" i="7"/>
  <c r="AH104" i="7"/>
  <c r="AL104" i="7"/>
  <c r="AP104" i="7"/>
  <c r="AT104" i="7"/>
  <c r="C104" i="7"/>
  <c r="G104" i="7"/>
  <c r="K104" i="7"/>
  <c r="O104" i="7"/>
  <c r="S104" i="7"/>
  <c r="W104" i="7"/>
  <c r="AA104" i="7"/>
  <c r="AE104" i="7"/>
  <c r="AI104" i="7"/>
  <c r="AM104" i="7"/>
  <c r="AQ104" i="7"/>
  <c r="M104" i="7"/>
  <c r="AC104" i="7"/>
  <c r="AS104" i="7"/>
  <c r="E104" i="7"/>
  <c r="U104" i="7"/>
  <c r="AK104" i="7"/>
  <c r="I104" i="7"/>
  <c r="Y104" i="7"/>
  <c r="AO104" i="7"/>
  <c r="Q104" i="7"/>
  <c r="AG104" i="7"/>
  <c r="D111" i="7"/>
  <c r="H111" i="7"/>
  <c r="L111" i="7"/>
  <c r="P111" i="7"/>
  <c r="T111" i="7"/>
  <c r="X111" i="7"/>
  <c r="AB111" i="7"/>
  <c r="AF111" i="7"/>
  <c r="AJ111" i="7"/>
  <c r="AN111" i="7"/>
  <c r="AR111" i="7"/>
  <c r="F111" i="7"/>
  <c r="J111" i="7"/>
  <c r="N111" i="7"/>
  <c r="R111" i="7"/>
  <c r="V111" i="7"/>
  <c r="Z111" i="7"/>
  <c r="AD111" i="7"/>
  <c r="AH111" i="7"/>
  <c r="AL111" i="7"/>
  <c r="AP111" i="7"/>
  <c r="AT111" i="7"/>
  <c r="C111" i="7"/>
  <c r="G111" i="7"/>
  <c r="K111" i="7"/>
  <c r="O111" i="7"/>
  <c r="S111" i="7"/>
  <c r="W111" i="7"/>
  <c r="AA111" i="7"/>
  <c r="AE111" i="7"/>
  <c r="AI111" i="7"/>
  <c r="AM111" i="7"/>
  <c r="AQ111" i="7"/>
  <c r="M111" i="7"/>
  <c r="AC111" i="7"/>
  <c r="AS111" i="7"/>
  <c r="E111" i="7"/>
  <c r="U111" i="7"/>
  <c r="AK111" i="7"/>
  <c r="I111" i="7"/>
  <c r="Y111" i="7"/>
  <c r="AO111" i="7"/>
  <c r="Q111" i="7"/>
  <c r="AG111" i="7"/>
  <c r="L110" i="7"/>
  <c r="P110" i="7"/>
  <c r="T110" i="7"/>
  <c r="X110" i="7"/>
  <c r="AB110" i="7"/>
  <c r="AF110" i="7"/>
  <c r="AJ110" i="7"/>
  <c r="AN110" i="7"/>
  <c r="AR110" i="7"/>
  <c r="J110" i="7"/>
  <c r="N110" i="7"/>
  <c r="R110" i="7"/>
  <c r="V110" i="7"/>
  <c r="Z110" i="7"/>
  <c r="AD110" i="7"/>
  <c r="AH110" i="7"/>
  <c r="AL110" i="7"/>
  <c r="AP110" i="7"/>
  <c r="AT110" i="7"/>
  <c r="K110" i="7"/>
  <c r="O110" i="7"/>
  <c r="S110" i="7"/>
  <c r="W110" i="7"/>
  <c r="AA110" i="7"/>
  <c r="AE110" i="7"/>
  <c r="AI110" i="7"/>
  <c r="AM110" i="7"/>
  <c r="AQ110" i="7"/>
  <c r="Y110" i="7"/>
  <c r="AO110" i="7"/>
  <c r="Q110" i="7"/>
  <c r="AG110" i="7"/>
  <c r="U110" i="7"/>
  <c r="AK110" i="7"/>
  <c r="AC110" i="7"/>
  <c r="AS110" i="7"/>
  <c r="M110" i="7"/>
  <c r="L109" i="7"/>
  <c r="P109" i="7"/>
  <c r="T109" i="7"/>
  <c r="X109" i="7"/>
  <c r="AB109" i="7"/>
  <c r="AF109" i="7"/>
  <c r="AJ109" i="7"/>
  <c r="AN109" i="7"/>
  <c r="AR109" i="7"/>
  <c r="J109" i="7"/>
  <c r="N109" i="7"/>
  <c r="R109" i="7"/>
  <c r="V109" i="7"/>
  <c r="Z109" i="7"/>
  <c r="AD109" i="7"/>
  <c r="AH109" i="7"/>
  <c r="AL109" i="7"/>
  <c r="AP109" i="7"/>
  <c r="AT109" i="7"/>
  <c r="K109" i="7"/>
  <c r="O109" i="7"/>
  <c r="S109" i="7"/>
  <c r="W109" i="7"/>
  <c r="AA109" i="7"/>
  <c r="AE109" i="7"/>
  <c r="AI109" i="7"/>
  <c r="AM109" i="7"/>
  <c r="AQ109" i="7"/>
  <c r="Y109" i="7"/>
  <c r="AO109" i="7"/>
  <c r="Q109" i="7"/>
  <c r="AG109" i="7"/>
  <c r="U109" i="7"/>
  <c r="AK109" i="7"/>
  <c r="M109" i="7"/>
  <c r="AC109" i="7"/>
  <c r="AS109" i="7"/>
  <c r="L108" i="7"/>
  <c r="P108" i="7"/>
  <c r="T108" i="7"/>
  <c r="X108" i="7"/>
  <c r="AB108" i="7"/>
  <c r="AF108" i="7"/>
  <c r="AJ108" i="7"/>
  <c r="AN108" i="7"/>
  <c r="AR108" i="7"/>
  <c r="J108" i="7"/>
  <c r="N108" i="7"/>
  <c r="R108" i="7"/>
  <c r="V108" i="7"/>
  <c r="Z108" i="7"/>
  <c r="AD108" i="7"/>
  <c r="AH108" i="7"/>
  <c r="AL108" i="7"/>
  <c r="AP108" i="7"/>
  <c r="AT108" i="7"/>
  <c r="K108" i="7"/>
  <c r="O108" i="7"/>
  <c r="S108" i="7"/>
  <c r="W108" i="7"/>
  <c r="AA108" i="7"/>
  <c r="AE108" i="7"/>
  <c r="AI108" i="7"/>
  <c r="AM108" i="7"/>
  <c r="AQ108" i="7"/>
  <c r="Y108" i="7"/>
  <c r="AO108" i="7"/>
  <c r="Q108" i="7"/>
  <c r="AG108" i="7"/>
  <c r="U108" i="7"/>
  <c r="AK108" i="7"/>
  <c r="AC108" i="7"/>
  <c r="AS108" i="7"/>
  <c r="M108" i="7"/>
  <c r="H89" i="7"/>
  <c r="L89" i="7"/>
  <c r="P89" i="7"/>
  <c r="I89" i="7"/>
  <c r="N89" i="7"/>
  <c r="S89" i="7"/>
  <c r="W89" i="7"/>
  <c r="AA89" i="7"/>
  <c r="AE89" i="7"/>
  <c r="AI89" i="7"/>
  <c r="AM89" i="7"/>
  <c r="AQ89" i="7"/>
  <c r="F89" i="7"/>
  <c r="K89" i="7"/>
  <c r="Q89" i="7"/>
  <c r="U89" i="7"/>
  <c r="Y89" i="7"/>
  <c r="AC89" i="7"/>
  <c r="AG89" i="7"/>
  <c r="AK89" i="7"/>
  <c r="AO89" i="7"/>
  <c r="AS89" i="7"/>
  <c r="G89" i="7"/>
  <c r="M89" i="7"/>
  <c r="R89" i="7"/>
  <c r="V89" i="7"/>
  <c r="Z89" i="7"/>
  <c r="AD89" i="7"/>
  <c r="AH89" i="7"/>
  <c r="AL89" i="7"/>
  <c r="AP89" i="7"/>
  <c r="AT89" i="7"/>
  <c r="X89" i="7"/>
  <c r="AN89" i="7"/>
  <c r="O89" i="7"/>
  <c r="AF89" i="7"/>
  <c r="T89" i="7"/>
  <c r="AJ89" i="7"/>
  <c r="AB89" i="7"/>
  <c r="AR89" i="7"/>
  <c r="J89" i="7"/>
  <c r="D115" i="7"/>
  <c r="H115" i="7"/>
  <c r="L115" i="7"/>
  <c r="P115" i="7"/>
  <c r="T115" i="7"/>
  <c r="X115" i="7"/>
  <c r="AB115" i="7"/>
  <c r="AF115" i="7"/>
  <c r="AJ115" i="7"/>
  <c r="AN115" i="7"/>
  <c r="AR115" i="7"/>
  <c r="F115" i="7"/>
  <c r="J115" i="7"/>
  <c r="N115" i="7"/>
  <c r="R115" i="7"/>
  <c r="V115" i="7"/>
  <c r="Z115" i="7"/>
  <c r="AD115" i="7"/>
  <c r="AH115" i="7"/>
  <c r="AL115" i="7"/>
  <c r="AP115" i="7"/>
  <c r="AT115" i="7"/>
  <c r="C115" i="7"/>
  <c r="G115" i="7"/>
  <c r="K115" i="7"/>
  <c r="O115" i="7"/>
  <c r="S115" i="7"/>
  <c r="W115" i="7"/>
  <c r="AA115" i="7"/>
  <c r="AE115" i="7"/>
  <c r="E115" i="7"/>
  <c r="U115" i="7"/>
  <c r="AI115" i="7"/>
  <c r="AQ115" i="7"/>
  <c r="M115" i="7"/>
  <c r="AC115" i="7"/>
  <c r="AM115" i="7"/>
  <c r="Q115" i="7"/>
  <c r="AG115" i="7"/>
  <c r="AO115" i="7"/>
  <c r="Y115" i="7"/>
  <c r="AK115" i="7"/>
  <c r="AS115" i="7"/>
  <c r="I115" i="7"/>
  <c r="D117" i="7"/>
  <c r="H117" i="7"/>
  <c r="L117" i="7"/>
  <c r="P117" i="7"/>
  <c r="T117" i="7"/>
  <c r="X117" i="7"/>
  <c r="AB117" i="7"/>
  <c r="AF117" i="7"/>
  <c r="AJ117" i="7"/>
  <c r="AN117" i="7"/>
  <c r="AR117" i="7"/>
  <c r="F117" i="7"/>
  <c r="J117" i="7"/>
  <c r="N117" i="7"/>
  <c r="R117" i="7"/>
  <c r="V117" i="7"/>
  <c r="Z117" i="7"/>
  <c r="AD117" i="7"/>
  <c r="AH117" i="7"/>
  <c r="AL117" i="7"/>
  <c r="AP117" i="7"/>
  <c r="AT117" i="7"/>
  <c r="C117" i="7"/>
  <c r="K117" i="7"/>
  <c r="S117" i="7"/>
  <c r="AA117" i="7"/>
  <c r="AI117" i="7"/>
  <c r="AQ117" i="7"/>
  <c r="G117" i="7"/>
  <c r="O117" i="7"/>
  <c r="W117" i="7"/>
  <c r="AE117" i="7"/>
  <c r="AM117" i="7"/>
  <c r="I117" i="7"/>
  <c r="Q117" i="7"/>
  <c r="Y117" i="7"/>
  <c r="AG117" i="7"/>
  <c r="AO117" i="7"/>
  <c r="E117" i="7"/>
  <c r="AK117" i="7"/>
  <c r="M117" i="7"/>
  <c r="AS117" i="7"/>
  <c r="U117" i="7"/>
  <c r="AC117" i="7"/>
  <c r="D116" i="7"/>
  <c r="H116" i="7"/>
  <c r="L116" i="7"/>
  <c r="P116" i="7"/>
  <c r="T116" i="7"/>
  <c r="X116" i="7"/>
  <c r="AB116" i="7"/>
  <c r="AF116" i="7"/>
  <c r="AJ116" i="7"/>
  <c r="AN116" i="7"/>
  <c r="AR116" i="7"/>
  <c r="F116" i="7"/>
  <c r="J116" i="7"/>
  <c r="N116" i="7"/>
  <c r="R116" i="7"/>
  <c r="V116" i="7"/>
  <c r="Z116" i="7"/>
  <c r="AD116" i="7"/>
  <c r="AH116" i="7"/>
  <c r="AL116" i="7"/>
  <c r="AP116" i="7"/>
  <c r="AT116" i="7"/>
  <c r="G116" i="7"/>
  <c r="O116" i="7"/>
  <c r="W116" i="7"/>
  <c r="AE116" i="7"/>
  <c r="AM116" i="7"/>
  <c r="C116" i="7"/>
  <c r="K116" i="7"/>
  <c r="S116" i="7"/>
  <c r="AA116" i="7"/>
  <c r="AI116" i="7"/>
  <c r="AQ116" i="7"/>
  <c r="E116" i="7"/>
  <c r="M116" i="7"/>
  <c r="U116" i="7"/>
  <c r="AC116" i="7"/>
  <c r="AK116" i="7"/>
  <c r="AS116" i="7"/>
  <c r="Q116" i="7"/>
  <c r="Y116" i="7"/>
  <c r="AG116" i="7"/>
  <c r="I116" i="7"/>
  <c r="AO116" i="7"/>
  <c r="F124" i="7"/>
  <c r="J124" i="7"/>
  <c r="N124" i="7"/>
  <c r="R124" i="7"/>
  <c r="V124" i="7"/>
  <c r="Z124" i="7"/>
  <c r="AD124" i="7"/>
  <c r="AH124" i="7"/>
  <c r="AL124" i="7"/>
  <c r="AP124" i="7"/>
  <c r="AT124" i="7"/>
  <c r="G124" i="7"/>
  <c r="L124" i="7"/>
  <c r="Q124" i="7"/>
  <c r="W124" i="7"/>
  <c r="AB124" i="7"/>
  <c r="AG124" i="7"/>
  <c r="AM124" i="7"/>
  <c r="AR124" i="7"/>
  <c r="D124" i="7"/>
  <c r="I124" i="7"/>
  <c r="O124" i="7"/>
  <c r="T124" i="7"/>
  <c r="Y124" i="7"/>
  <c r="AE124" i="7"/>
  <c r="AJ124" i="7"/>
  <c r="AO124" i="7"/>
  <c r="E124" i="7"/>
  <c r="K124" i="7"/>
  <c r="P124" i="7"/>
  <c r="U124" i="7"/>
  <c r="AA124" i="7"/>
  <c r="AF124" i="7"/>
  <c r="AK124" i="7"/>
  <c r="AQ124" i="7"/>
  <c r="M124" i="7"/>
  <c r="AI124" i="7"/>
  <c r="S124" i="7"/>
  <c r="AN124" i="7"/>
  <c r="C124" i="7"/>
  <c r="X124" i="7"/>
  <c r="AS124" i="7"/>
  <c r="H124" i="7"/>
  <c r="AC124" i="7"/>
  <c r="F123" i="7"/>
  <c r="J123" i="7"/>
  <c r="N123" i="7"/>
  <c r="R123" i="7"/>
  <c r="V123" i="7"/>
  <c r="Z123" i="7"/>
  <c r="AD123" i="7"/>
  <c r="AH123" i="7"/>
  <c r="AL123" i="7"/>
  <c r="AP123" i="7"/>
  <c r="AT123" i="7"/>
  <c r="C123" i="7"/>
  <c r="H123" i="7"/>
  <c r="M123" i="7"/>
  <c r="S123" i="7"/>
  <c r="X123" i="7"/>
  <c r="AC123" i="7"/>
  <c r="AI123" i="7"/>
  <c r="AN123" i="7"/>
  <c r="AS123" i="7"/>
  <c r="E123" i="7"/>
  <c r="K123" i="7"/>
  <c r="P123" i="7"/>
  <c r="U123" i="7"/>
  <c r="AA123" i="7"/>
  <c r="AF123" i="7"/>
  <c r="AK123" i="7"/>
  <c r="AQ123" i="7"/>
  <c r="G123" i="7"/>
  <c r="L123" i="7"/>
  <c r="Q123" i="7"/>
  <c r="W123" i="7"/>
  <c r="AB123" i="7"/>
  <c r="AG123" i="7"/>
  <c r="AM123" i="7"/>
  <c r="AR123" i="7"/>
  <c r="O123" i="7"/>
  <c r="AJ123" i="7"/>
  <c r="T123" i="7"/>
  <c r="AO123" i="7"/>
  <c r="D123" i="7"/>
  <c r="Y123" i="7"/>
  <c r="I123" i="7"/>
  <c r="AE123" i="7"/>
  <c r="F126" i="7"/>
  <c r="J126" i="7"/>
  <c r="N126" i="7"/>
  <c r="R126" i="7"/>
  <c r="V126" i="7"/>
  <c r="Z126" i="7"/>
  <c r="AD126" i="7"/>
  <c r="AH126" i="7"/>
  <c r="AL126" i="7"/>
  <c r="D126" i="7"/>
  <c r="I126" i="7"/>
  <c r="O126" i="7"/>
  <c r="T126" i="7"/>
  <c r="Y126" i="7"/>
  <c r="AE126" i="7"/>
  <c r="AJ126" i="7"/>
  <c r="AO126" i="7"/>
  <c r="AS126" i="7"/>
  <c r="G126" i="7"/>
  <c r="L126" i="7"/>
  <c r="Q126" i="7"/>
  <c r="W126" i="7"/>
  <c r="AB126" i="7"/>
  <c r="AG126" i="7"/>
  <c r="AM126" i="7"/>
  <c r="AQ126" i="7"/>
  <c r="C126" i="7"/>
  <c r="H126" i="7"/>
  <c r="M126" i="7"/>
  <c r="S126" i="7"/>
  <c r="X126" i="7"/>
  <c r="AC126" i="7"/>
  <c r="AI126" i="7"/>
  <c r="AN126" i="7"/>
  <c r="AR126" i="7"/>
  <c r="K126" i="7"/>
  <c r="AF126" i="7"/>
  <c r="P126" i="7"/>
  <c r="AK126" i="7"/>
  <c r="U126" i="7"/>
  <c r="AP126" i="7"/>
  <c r="E126" i="7"/>
  <c r="AA126" i="7"/>
  <c r="AT126" i="7"/>
  <c r="E127" i="7"/>
  <c r="I127" i="7"/>
  <c r="M127" i="7"/>
  <c r="Q127" i="7"/>
  <c r="U127" i="7"/>
  <c r="Y127" i="7"/>
  <c r="AC127" i="7"/>
  <c r="AG127" i="7"/>
  <c r="AK127" i="7"/>
  <c r="AO127" i="7"/>
  <c r="AS127" i="7"/>
  <c r="C127" i="7"/>
  <c r="G127" i="7"/>
  <c r="K127" i="7"/>
  <c r="O127" i="7"/>
  <c r="S127" i="7"/>
  <c r="W127" i="7"/>
  <c r="AA127" i="7"/>
  <c r="AE127" i="7"/>
  <c r="AI127" i="7"/>
  <c r="AM127" i="7"/>
  <c r="AQ127" i="7"/>
  <c r="D127" i="7"/>
  <c r="H127" i="7"/>
  <c r="L127" i="7"/>
  <c r="P127" i="7"/>
  <c r="T127" i="7"/>
  <c r="X127" i="7"/>
  <c r="AB127" i="7"/>
  <c r="AF127" i="7"/>
  <c r="AJ127" i="7"/>
  <c r="AN127" i="7"/>
  <c r="AR127" i="7"/>
  <c r="F127" i="7"/>
  <c r="V127" i="7"/>
  <c r="AL127" i="7"/>
  <c r="J127" i="7"/>
  <c r="Z127" i="7"/>
  <c r="AP127" i="7"/>
  <c r="N127" i="7"/>
  <c r="AD127" i="7"/>
  <c r="AT127" i="7"/>
  <c r="R127" i="7"/>
  <c r="AH127" i="7"/>
  <c r="E128" i="7"/>
  <c r="I128" i="7"/>
  <c r="M128" i="7"/>
  <c r="Q128" i="7"/>
  <c r="U128" i="7"/>
  <c r="Y128" i="7"/>
  <c r="AC128" i="7"/>
  <c r="AG128" i="7"/>
  <c r="AK128" i="7"/>
  <c r="AO128" i="7"/>
  <c r="AS128" i="7"/>
  <c r="C128" i="7"/>
  <c r="G128" i="7"/>
  <c r="K128" i="7"/>
  <c r="O128" i="7"/>
  <c r="S128" i="7"/>
  <c r="W128" i="7"/>
  <c r="AA128" i="7"/>
  <c r="AE128" i="7"/>
  <c r="AI128" i="7"/>
  <c r="AM128" i="7"/>
  <c r="AQ128" i="7"/>
  <c r="D128" i="7"/>
  <c r="H128" i="7"/>
  <c r="L128" i="7"/>
  <c r="P128" i="7"/>
  <c r="T128" i="7"/>
  <c r="X128" i="7"/>
  <c r="AB128" i="7"/>
  <c r="AF128" i="7"/>
  <c r="AJ128" i="7"/>
  <c r="AN128" i="7"/>
  <c r="AR128" i="7"/>
  <c r="J128" i="7"/>
  <c r="Z128" i="7"/>
  <c r="AP128" i="7"/>
  <c r="N128" i="7"/>
  <c r="AD128" i="7"/>
  <c r="AT128" i="7"/>
  <c r="R128" i="7"/>
  <c r="AH128" i="7"/>
  <c r="F128" i="7"/>
  <c r="V128" i="7"/>
  <c r="AL128" i="7"/>
  <c r="N122" i="7"/>
  <c r="R122" i="7"/>
  <c r="V122" i="7"/>
  <c r="Z122" i="7"/>
  <c r="AD122" i="7"/>
  <c r="AH122" i="7"/>
  <c r="AL122" i="7"/>
  <c r="AP122" i="7"/>
  <c r="AT122" i="7"/>
  <c r="O122" i="7"/>
  <c r="T122" i="7"/>
  <c r="Y122" i="7"/>
  <c r="AE122" i="7"/>
  <c r="AJ122" i="7"/>
  <c r="AO122" i="7"/>
  <c r="Q122" i="7"/>
  <c r="W122" i="7"/>
  <c r="AB122" i="7"/>
  <c r="AG122" i="7"/>
  <c r="AM122" i="7"/>
  <c r="AR122" i="7"/>
  <c r="S122" i="7"/>
  <c r="X122" i="7"/>
  <c r="AC122" i="7"/>
  <c r="AI122" i="7"/>
  <c r="AN122" i="7"/>
  <c r="AS122" i="7"/>
  <c r="P122" i="7"/>
  <c r="AK122" i="7"/>
  <c r="U122" i="7"/>
  <c r="AQ122" i="7"/>
  <c r="AA122" i="7"/>
  <c r="AF122" i="7"/>
  <c r="P121" i="7"/>
  <c r="T121" i="7"/>
  <c r="T120" i="7" s="1"/>
  <c r="X121" i="7"/>
  <c r="AB121" i="7"/>
  <c r="AF121" i="7"/>
  <c r="AJ121" i="7"/>
  <c r="N121" i="7"/>
  <c r="R121" i="7"/>
  <c r="V121" i="7"/>
  <c r="Z121" i="7"/>
  <c r="AD121" i="7"/>
  <c r="AH121" i="7"/>
  <c r="AL121" i="7"/>
  <c r="AP121" i="7"/>
  <c r="AT121" i="7"/>
  <c r="Q121" i="7"/>
  <c r="Y121" i="7"/>
  <c r="AG121" i="7"/>
  <c r="AG120" i="7" s="1"/>
  <c r="AN121" i="7"/>
  <c r="AS121" i="7"/>
  <c r="U121" i="7"/>
  <c r="U120" i="7" s="1"/>
  <c r="AC121" i="7"/>
  <c r="AK121" i="7"/>
  <c r="AQ121" i="7"/>
  <c r="O121" i="7"/>
  <c r="O120" i="7" s="1"/>
  <c r="W121" i="7"/>
  <c r="AE121" i="7"/>
  <c r="AM121" i="7"/>
  <c r="AR121" i="7"/>
  <c r="AO121" i="7"/>
  <c r="AO120" i="7" s="1"/>
  <c r="S121" i="7"/>
  <c r="AA121" i="7"/>
  <c r="AI121" i="7"/>
  <c r="E135" i="7"/>
  <c r="I135" i="7"/>
  <c r="M135" i="7"/>
  <c r="Q135" i="7"/>
  <c r="U135" i="7"/>
  <c r="Y135" i="7"/>
  <c r="AC135" i="7"/>
  <c r="AG135" i="7"/>
  <c r="AK135" i="7"/>
  <c r="AO135" i="7"/>
  <c r="AS135" i="7"/>
  <c r="C135" i="7"/>
  <c r="G135" i="7"/>
  <c r="K135" i="7"/>
  <c r="O135" i="7"/>
  <c r="S135" i="7"/>
  <c r="W135" i="7"/>
  <c r="AA135" i="7"/>
  <c r="AE135" i="7"/>
  <c r="AI135" i="7"/>
  <c r="AM135" i="7"/>
  <c r="AQ135" i="7"/>
  <c r="D135" i="7"/>
  <c r="H135" i="7"/>
  <c r="L135" i="7"/>
  <c r="P135" i="7"/>
  <c r="T135" i="7"/>
  <c r="X135" i="7"/>
  <c r="AB135" i="7"/>
  <c r="AF135" i="7"/>
  <c r="AJ135" i="7"/>
  <c r="AN135" i="7"/>
  <c r="AR135" i="7"/>
  <c r="R135" i="7"/>
  <c r="AH135" i="7"/>
  <c r="F135" i="7"/>
  <c r="V135" i="7"/>
  <c r="AL135" i="7"/>
  <c r="J135" i="7"/>
  <c r="Z135" i="7"/>
  <c r="AP135" i="7"/>
  <c r="N135" i="7"/>
  <c r="AD135" i="7"/>
  <c r="AT135" i="7"/>
  <c r="AL138" i="7"/>
  <c r="AH138" i="7"/>
  <c r="R138" i="7"/>
  <c r="AT138" i="7"/>
  <c r="AD138" i="7"/>
  <c r="AP138" i="7"/>
  <c r="Z138" i="7"/>
  <c r="J138" i="7"/>
  <c r="AR138" i="7"/>
  <c r="AN186" i="7"/>
  <c r="AJ138" i="7"/>
  <c r="AF138" i="7"/>
  <c r="AB138" i="7"/>
  <c r="T138" i="7"/>
  <c r="L138" i="7"/>
  <c r="AI138" i="7"/>
  <c r="AE138" i="7"/>
  <c r="AA138" i="7"/>
  <c r="O138" i="7"/>
  <c r="AS138" i="7"/>
  <c r="AO186" i="7"/>
  <c r="AC138" i="7"/>
  <c r="U138" i="7"/>
  <c r="Q138" i="7"/>
  <c r="AT180" i="7"/>
  <c r="AT193" i="7"/>
  <c r="AL193" i="7"/>
  <c r="AL180" i="7"/>
  <c r="AQ180" i="7"/>
  <c r="AQ193" i="7"/>
  <c r="AI180" i="7"/>
  <c r="AI193" i="7"/>
  <c r="AA180" i="7"/>
  <c r="AA193" i="7"/>
  <c r="S180" i="7"/>
  <c r="S193" i="7"/>
  <c r="K180" i="7"/>
  <c r="K193" i="7"/>
  <c r="AH180" i="7"/>
  <c r="AH193" i="7"/>
  <c r="Z180" i="7"/>
  <c r="Z193" i="7"/>
  <c r="R180" i="7"/>
  <c r="R193" i="7"/>
  <c r="J180" i="7"/>
  <c r="J193" i="7"/>
  <c r="AP180" i="7"/>
  <c r="AP193" i="7"/>
  <c r="AM180" i="7"/>
  <c r="AM193" i="7"/>
  <c r="AE180" i="7"/>
  <c r="AE193" i="7"/>
  <c r="W180" i="7"/>
  <c r="W193" i="7"/>
  <c r="O180" i="7"/>
  <c r="O193" i="7"/>
  <c r="AD180" i="7"/>
  <c r="AD193" i="7"/>
  <c r="V193" i="7"/>
  <c r="V180" i="7"/>
  <c r="N180" i="7"/>
  <c r="N193" i="7"/>
  <c r="AO180" i="7"/>
  <c r="AO193" i="7"/>
  <c r="AC180" i="7"/>
  <c r="AC193" i="7"/>
  <c r="U180" i="7"/>
  <c r="U193" i="7"/>
  <c r="M180" i="7"/>
  <c r="M193" i="7"/>
  <c r="AS180" i="7"/>
  <c r="AS193" i="7"/>
  <c r="AK180" i="7"/>
  <c r="AK193" i="7"/>
  <c r="AG180" i="7"/>
  <c r="AG193" i="7"/>
  <c r="Y180" i="7"/>
  <c r="Y193" i="7"/>
  <c r="Q180" i="7"/>
  <c r="Q193" i="7"/>
  <c r="AR180" i="7"/>
  <c r="AR193" i="7"/>
  <c r="AN180" i="7"/>
  <c r="AN193" i="7"/>
  <c r="AJ180" i="7"/>
  <c r="AJ193" i="7"/>
  <c r="AF180" i="7"/>
  <c r="AF193" i="7"/>
  <c r="AB180" i="7"/>
  <c r="AB193" i="7"/>
  <c r="X180" i="7"/>
  <c r="X193" i="7"/>
  <c r="T180" i="7"/>
  <c r="T193" i="7"/>
  <c r="P180" i="7"/>
  <c r="P193" i="7"/>
  <c r="L180" i="7"/>
  <c r="L193" i="7"/>
  <c r="AU189" i="14"/>
  <c r="EU46" i="17"/>
  <c r="FY46" i="17"/>
  <c r="ES46" i="17"/>
  <c r="DM46" i="17"/>
  <c r="CG46" i="17"/>
  <c r="BA46" i="17"/>
  <c r="U46" i="17"/>
  <c r="AU147" i="14"/>
  <c r="AU146" i="14" s="1"/>
  <c r="AU67" i="16"/>
  <c r="AU138" i="16"/>
  <c r="AU191" i="14"/>
  <c r="AU191" i="16"/>
  <c r="AU190" i="16"/>
  <c r="AU154" i="14"/>
  <c r="FR17" i="15"/>
  <c r="EL17" i="15"/>
  <c r="GA93" i="17"/>
  <c r="GA92" i="17" s="1"/>
  <c r="EU93" i="17"/>
  <c r="EU92" i="17" s="1"/>
  <c r="EE93" i="17"/>
  <c r="EE92" i="17" s="1"/>
  <c r="DO93" i="17"/>
  <c r="DO92" i="17" s="1"/>
  <c r="CU93" i="17"/>
  <c r="CU92" i="17" s="1"/>
  <c r="FC93" i="17"/>
  <c r="FC92" i="17" s="1"/>
  <c r="BK93" i="17"/>
  <c r="BK92" i="17" s="1"/>
  <c r="AU93" i="17"/>
  <c r="AU92" i="17" s="1"/>
  <c r="FW17" i="17"/>
  <c r="CU17" i="15"/>
  <c r="EX75" i="17"/>
  <c r="AU96" i="14"/>
  <c r="AU171" i="16"/>
  <c r="EI93" i="17"/>
  <c r="EI92" i="17" s="1"/>
  <c r="DS93" i="17"/>
  <c r="DS92" i="17" s="1"/>
  <c r="DC93" i="17"/>
  <c r="DC92" i="17" s="1"/>
  <c r="CI93" i="17"/>
  <c r="CI92" i="17" s="1"/>
  <c r="AU125" i="14"/>
  <c r="AU107" i="14"/>
  <c r="EZ46" i="15"/>
  <c r="DT46" i="15"/>
  <c r="EW17" i="15"/>
  <c r="BE17" i="15"/>
  <c r="CX93" i="15"/>
  <c r="CX92" i="15" s="1"/>
  <c r="EC17" i="15"/>
  <c r="DM17" i="15"/>
  <c r="AU162" i="16"/>
  <c r="AU154" i="16"/>
  <c r="AU114" i="16"/>
  <c r="AU107" i="16"/>
  <c r="AU101" i="16" s="1"/>
  <c r="AU96" i="16"/>
  <c r="AU87" i="16" s="1"/>
  <c r="DU31" i="15"/>
  <c r="BI31" i="15"/>
  <c r="CM93" i="17"/>
  <c r="CM92" i="17" s="1"/>
  <c r="AU120" i="14"/>
  <c r="AU189" i="16"/>
  <c r="EJ93" i="15"/>
  <c r="EJ92" i="15" s="1"/>
  <c r="DT93" i="15"/>
  <c r="DT92" i="15" s="1"/>
  <c r="EM93" i="17"/>
  <c r="EM92" i="17" s="1"/>
  <c r="DW93" i="17"/>
  <c r="DW92" i="17" s="1"/>
  <c r="DG93" i="17"/>
  <c r="DG92" i="17" s="1"/>
  <c r="FK93" i="17"/>
  <c r="FK92" i="17" s="1"/>
  <c r="AU146" i="16"/>
  <c r="ER93" i="15"/>
  <c r="ER92" i="15" s="1"/>
  <c r="EB93" i="15"/>
  <c r="EB92" i="15" s="1"/>
  <c r="DL93" i="15"/>
  <c r="DL92" i="15" s="1"/>
  <c r="FY17" i="15"/>
  <c r="CG17" i="15"/>
  <c r="GA75" i="17"/>
  <c r="FG75" i="17"/>
  <c r="EI75" i="17"/>
  <c r="DO75" i="17"/>
  <c r="DF17" i="15"/>
  <c r="FF75" i="17"/>
  <c r="AU75" i="17"/>
  <c r="CR93" i="15"/>
  <c r="CR92" i="15" s="1"/>
  <c r="CB93" i="15"/>
  <c r="CB92" i="15" s="1"/>
  <c r="BL93" i="15"/>
  <c r="BL92" i="15" s="1"/>
  <c r="EB75" i="15"/>
  <c r="FP17" i="15"/>
  <c r="FE17" i="15"/>
  <c r="EO17" i="15"/>
  <c r="BM17" i="15"/>
  <c r="FP93" i="15"/>
  <c r="FP92" i="15" s="1"/>
  <c r="AS61" i="15"/>
  <c r="FW17" i="15"/>
  <c r="EQ17" i="15"/>
  <c r="FZ17" i="15"/>
  <c r="DU17" i="15"/>
  <c r="DE17" i="15"/>
  <c r="AS17" i="15"/>
  <c r="BF31" i="17"/>
  <c r="FL153" i="17"/>
  <c r="FL144" i="17" s="1"/>
  <c r="FL111" i="17" s="1"/>
  <c r="FL159" i="17" s="1"/>
  <c r="GB93" i="17"/>
  <c r="GB92" i="17" s="1"/>
  <c r="Q12" i="16"/>
  <c r="FM31" i="15"/>
  <c r="AU17" i="15"/>
  <c r="J41" i="14"/>
  <c r="GA17" i="15"/>
  <c r="FD93" i="15"/>
  <c r="FD92" i="15" s="1"/>
  <c r="DW93" i="15"/>
  <c r="DW92" i="15" s="1"/>
  <c r="GB61" i="17"/>
  <c r="BT46" i="15"/>
  <c r="DO17" i="15"/>
  <c r="CI17" i="15"/>
  <c r="BC17" i="15"/>
  <c r="FE93" i="17"/>
  <c r="FE92" i="17" s="1"/>
  <c r="DY93" i="17"/>
  <c r="DY92" i="17" s="1"/>
  <c r="FZ31" i="17"/>
  <c r="EY46" i="15"/>
  <c r="FB46" i="17"/>
  <c r="DV46" i="17"/>
  <c r="BZ46" i="17"/>
  <c r="BJ46" i="17"/>
  <c r="AD46" i="17"/>
  <c r="BU17" i="17"/>
  <c r="CU46" i="15"/>
  <c r="CA46" i="15"/>
  <c r="FT93" i="15"/>
  <c r="FT92" i="15" s="1"/>
  <c r="FG46" i="15"/>
  <c r="AY46" i="15"/>
  <c r="S46" i="15"/>
  <c r="FU93" i="17"/>
  <c r="FU92" i="17" s="1"/>
  <c r="EO93" i="17"/>
  <c r="EO92" i="17" s="1"/>
  <c r="DI93" i="17"/>
  <c r="DI92" i="17" s="1"/>
  <c r="CS93" i="17"/>
  <c r="CS92" i="17" s="1"/>
  <c r="CC93" i="17"/>
  <c r="CC92" i="17" s="1"/>
  <c r="BM93" i="17"/>
  <c r="BM92" i="17" s="1"/>
  <c r="AW93" i="17"/>
  <c r="AW92" i="17" s="1"/>
  <c r="AG93" i="17"/>
  <c r="AG92" i="17" s="1"/>
  <c r="Q93" i="17"/>
  <c r="Q92" i="17" s="1"/>
  <c r="DA75" i="17"/>
  <c r="FW46" i="17"/>
  <c r="FG46" i="17"/>
  <c r="EQ46" i="17"/>
  <c r="EA46" i="17"/>
  <c r="DK46" i="17"/>
  <c r="CU46" i="17"/>
  <c r="CE46" i="17"/>
  <c r="BO46" i="17"/>
  <c r="AY46" i="17"/>
  <c r="AI46" i="17"/>
  <c r="S46" i="17"/>
  <c r="DF93" i="15"/>
  <c r="DF92" i="15" s="1"/>
  <c r="AP93" i="15"/>
  <c r="AP92" i="15" s="1"/>
  <c r="FD75" i="17"/>
  <c r="DX75" i="17"/>
  <c r="CR75" i="17"/>
  <c r="BL75" i="17"/>
  <c r="DF31" i="17"/>
  <c r="BJ31" i="17"/>
  <c r="AD31" i="17"/>
  <c r="CC75" i="15"/>
  <c r="FR31" i="17"/>
  <c r="BT46" i="17"/>
  <c r="EV46" i="15"/>
  <c r="FW46" i="15"/>
  <c r="AU46" i="15"/>
  <c r="O46" i="15"/>
  <c r="EA75" i="17"/>
  <c r="EE17" i="17"/>
  <c r="FR93" i="15"/>
  <c r="FR92" i="15" s="1"/>
  <c r="FB93" i="15"/>
  <c r="FB92" i="15" s="1"/>
  <c r="EL93" i="15"/>
  <c r="EL92" i="15" s="1"/>
  <c r="DV93" i="15"/>
  <c r="DV92" i="15" s="1"/>
  <c r="CL93" i="15"/>
  <c r="CL92" i="15" s="1"/>
  <c r="BV93" i="15"/>
  <c r="BV92" i="15" s="1"/>
  <c r="BF93" i="15"/>
  <c r="BF92" i="15" s="1"/>
  <c r="P75" i="17"/>
  <c r="BZ31" i="17"/>
  <c r="FB31" i="17"/>
  <c r="DL75" i="17"/>
  <c r="CI61" i="17"/>
  <c r="AU67" i="14"/>
  <c r="FQ75" i="17"/>
  <c r="DU75" i="17"/>
  <c r="BI75" i="17"/>
  <c r="DG17" i="17"/>
  <c r="FS93" i="15"/>
  <c r="FS92" i="15" s="1"/>
  <c r="FT75" i="17"/>
  <c r="AV75" i="17"/>
  <c r="DZ75" i="17"/>
  <c r="DJ75" i="17"/>
  <c r="CT75" i="17"/>
  <c r="CD75" i="17"/>
  <c r="BN75" i="17"/>
  <c r="AX75" i="17"/>
  <c r="AH75" i="17"/>
  <c r="R75" i="17"/>
  <c r="FX153" i="17"/>
  <c r="FX144" i="17" s="1"/>
  <c r="FX111" i="17" s="1"/>
  <c r="FX159" i="17" s="1"/>
  <c r="M41" i="14"/>
  <c r="FJ61" i="15"/>
  <c r="DY61" i="17"/>
  <c r="FQ61" i="17"/>
  <c r="DQ61" i="17"/>
  <c r="Q61" i="17"/>
  <c r="DU17" i="17"/>
  <c r="FI61" i="15"/>
  <c r="FF31" i="17"/>
  <c r="AX75" i="15"/>
  <c r="DY75" i="15"/>
  <c r="AA41" i="14"/>
  <c r="V12" i="16"/>
  <c r="DK92" i="17"/>
  <c r="ES75" i="17"/>
  <c r="CG75" i="17"/>
  <c r="E75" i="17"/>
  <c r="M93" i="15"/>
  <c r="M92" i="15" s="1"/>
  <c r="AK75" i="17"/>
  <c r="AS12" i="16"/>
  <c r="AN12" i="16"/>
  <c r="X12" i="16"/>
  <c r="H12" i="16"/>
  <c r="BY93" i="15"/>
  <c r="BY92" i="15" s="1"/>
  <c r="BI93" i="15"/>
  <c r="BI92" i="15" s="1"/>
  <c r="AS93" i="15"/>
  <c r="AS92" i="15" s="1"/>
  <c r="AC93" i="15"/>
  <c r="AC92" i="15" s="1"/>
  <c r="E41" i="14"/>
  <c r="K75" i="15"/>
  <c r="EB46" i="15"/>
  <c r="M61" i="15"/>
  <c r="AM17" i="15"/>
  <c r="AP41" i="14"/>
  <c r="T41" i="14"/>
  <c r="ET61" i="17"/>
  <c r="CH61" i="17"/>
  <c r="BB61" i="17"/>
  <c r="V61" i="17"/>
  <c r="DD61" i="17"/>
  <c r="CN61" i="17"/>
  <c r="BX61" i="17"/>
  <c r="BH61" i="17"/>
  <c r="AR61" i="17"/>
  <c r="AB61" i="17"/>
  <c r="L61" i="17"/>
  <c r="BA93" i="15"/>
  <c r="BA92" i="15" s="1"/>
  <c r="FO93" i="15"/>
  <c r="FO92" i="15" s="1"/>
  <c r="FN153" i="15"/>
  <c r="FN144" i="15" s="1"/>
  <c r="FH93" i="15"/>
  <c r="FH92" i="15" s="1"/>
  <c r="Q12" i="14"/>
  <c r="CY17" i="15"/>
  <c r="BS17" i="15"/>
  <c r="EW31" i="15"/>
  <c r="CK31" i="15"/>
  <c r="FQ17" i="15"/>
  <c r="BY17" i="15"/>
  <c r="Z41" i="14"/>
  <c r="AG41" i="14"/>
  <c r="FW93" i="15"/>
  <c r="FW92" i="15" s="1"/>
  <c r="AL93" i="15"/>
  <c r="AL92" i="15" s="1"/>
  <c r="V93" i="15"/>
  <c r="V92" i="15" s="1"/>
  <c r="F93" i="15"/>
  <c r="F92" i="15" s="1"/>
  <c r="EU17" i="15"/>
  <c r="EJ61" i="17"/>
  <c r="FZ46" i="17"/>
  <c r="ED46" i="17"/>
  <c r="V46" i="17"/>
  <c r="BU46" i="17"/>
  <c r="CX31" i="17"/>
  <c r="AU90" i="14"/>
  <c r="AU82" i="14"/>
  <c r="AU114" i="14"/>
  <c r="AU102" i="14"/>
  <c r="R12" i="16"/>
  <c r="AQ31" i="17"/>
  <c r="CC31" i="17"/>
  <c r="CS46" i="17"/>
  <c r="ED31" i="17"/>
  <c r="GB46" i="17"/>
  <c r="EF61" i="17"/>
  <c r="DS31" i="17"/>
  <c r="DD93" i="15"/>
  <c r="DD92" i="15" s="1"/>
  <c r="CN93" i="15"/>
  <c r="CN92" i="15" s="1"/>
  <c r="BX93" i="15"/>
  <c r="BX92" i="15" s="1"/>
  <c r="FN17" i="15"/>
  <c r="EH17" i="15"/>
  <c r="DB17" i="15"/>
  <c r="FJ17" i="15"/>
  <c r="CW17" i="15"/>
  <c r="ET31" i="17"/>
  <c r="BE61" i="17"/>
  <c r="FE17" i="17"/>
  <c r="CC61" i="17"/>
  <c r="FM61" i="17"/>
  <c r="DP61" i="17"/>
  <c r="EC61" i="17"/>
  <c r="DK46" i="15"/>
  <c r="EK17" i="17"/>
  <c r="DE17" i="17"/>
  <c r="BI17" i="17"/>
  <c r="AS17" i="17"/>
  <c r="CQ46" i="15"/>
  <c r="AU52" i="16"/>
  <c r="EP17" i="15"/>
  <c r="DT17" i="15"/>
  <c r="FK75" i="17"/>
  <c r="EQ75" i="17"/>
  <c r="DS75" i="17"/>
  <c r="S75" i="17"/>
  <c r="FK17" i="15"/>
  <c r="EE17" i="15"/>
  <c r="DT61" i="17"/>
  <c r="Q46" i="17"/>
  <c r="FY93" i="15"/>
  <c r="FY92" i="15" s="1"/>
  <c r="EZ93" i="15"/>
  <c r="EZ92" i="15" s="1"/>
  <c r="FY31" i="15"/>
  <c r="EC61" i="15"/>
  <c r="EG31" i="15"/>
  <c r="BU31" i="15"/>
  <c r="CZ61" i="17"/>
  <c r="CJ61" i="17"/>
  <c r="BT61" i="17"/>
  <c r="BD61" i="17"/>
  <c r="AN61" i="17"/>
  <c r="X61" i="17"/>
  <c r="H61" i="17"/>
  <c r="C46" i="17"/>
  <c r="GA17" i="17"/>
  <c r="CE17" i="15"/>
  <c r="DT93" i="17"/>
  <c r="DT92" i="17" s="1"/>
  <c r="FP61" i="15"/>
  <c r="EZ61" i="15"/>
  <c r="DK17" i="15"/>
  <c r="FR153" i="15"/>
  <c r="FR144" i="15" s="1"/>
  <c r="U75" i="15"/>
  <c r="BW46" i="15"/>
  <c r="AQ46" i="15"/>
  <c r="K46" i="15"/>
  <c r="FG17" i="15"/>
  <c r="EA17" i="15"/>
  <c r="BG75" i="17"/>
  <c r="BW93" i="15"/>
  <c r="BW92" i="15" s="1"/>
  <c r="DB93" i="15"/>
  <c r="DB92" i="15" s="1"/>
  <c r="DF75" i="15"/>
  <c r="AI17" i="15"/>
  <c r="DI61" i="17"/>
  <c r="DY17" i="17"/>
  <c r="EW61" i="17"/>
  <c r="CW61" i="17"/>
  <c r="AK61" i="17"/>
  <c r="EX61" i="15"/>
  <c r="DX46" i="15"/>
  <c r="DM31" i="15"/>
  <c r="BA31" i="15"/>
  <c r="BS46" i="15"/>
  <c r="AM46" i="15"/>
  <c r="G46" i="15"/>
  <c r="DE75" i="17"/>
  <c r="FC17" i="17"/>
  <c r="DW17" i="17"/>
  <c r="BK17" i="17"/>
  <c r="AG75" i="15"/>
  <c r="FN93" i="15"/>
  <c r="FN92" i="15" s="1"/>
  <c r="EX93" i="15"/>
  <c r="EX92" i="15" s="1"/>
  <c r="EH93" i="15"/>
  <c r="EH92" i="15" s="1"/>
  <c r="DR93" i="15"/>
  <c r="DR92" i="15" s="1"/>
  <c r="CH93" i="15"/>
  <c r="CH92" i="15" s="1"/>
  <c r="BR93" i="15"/>
  <c r="BR92" i="15" s="1"/>
  <c r="BB93" i="15"/>
  <c r="BB92" i="15" s="1"/>
  <c r="AH93" i="15"/>
  <c r="AH92" i="15" s="1"/>
  <c r="R93" i="15"/>
  <c r="R92" i="15" s="1"/>
  <c r="BN61" i="17"/>
  <c r="E61" i="17"/>
  <c r="DQ17" i="17"/>
  <c r="FR93" i="17"/>
  <c r="FR92" i="17" s="1"/>
  <c r="DG61" i="17"/>
  <c r="Z31" i="17"/>
  <c r="EN17" i="15"/>
  <c r="EG61" i="17"/>
  <c r="ED17" i="17"/>
  <c r="BR17" i="17"/>
  <c r="AT41" i="14"/>
  <c r="G41" i="14"/>
  <c r="CC17" i="17"/>
  <c r="BM17" i="17"/>
  <c r="FX61" i="17"/>
  <c r="EQ46" i="15"/>
  <c r="EI46" i="15"/>
  <c r="DS46" i="15"/>
  <c r="CM46" i="15"/>
  <c r="FL93" i="15"/>
  <c r="FL92" i="15" s="1"/>
  <c r="FO46" i="15"/>
  <c r="FU17" i="15"/>
  <c r="CC17" i="15"/>
  <c r="EK75" i="17"/>
  <c r="BY75" i="17"/>
  <c r="AI75" i="17"/>
  <c r="FS46" i="17"/>
  <c r="FC46" i="17"/>
  <c r="EM46" i="17"/>
  <c r="DW46" i="17"/>
  <c r="DG46" i="17"/>
  <c r="CQ46" i="17"/>
  <c r="CA46" i="17"/>
  <c r="AM17" i="17"/>
  <c r="CV93" i="17"/>
  <c r="CV92" i="17" s="1"/>
  <c r="CF93" i="17"/>
  <c r="CF92" i="17" s="1"/>
  <c r="D93" i="17"/>
  <c r="D92" i="17" s="1"/>
  <c r="EZ75" i="17"/>
  <c r="DT75" i="17"/>
  <c r="CN75" i="17"/>
  <c r="BH75" i="17"/>
  <c r="DR31" i="17"/>
  <c r="BV31" i="17"/>
  <c r="EB61" i="17"/>
  <c r="DC46" i="15"/>
  <c r="FT46" i="15"/>
  <c r="AP12" i="14"/>
  <c r="CF75" i="15"/>
  <c r="BO46" i="15"/>
  <c r="AI46" i="15"/>
  <c r="C46" i="15"/>
  <c r="FM46" i="15"/>
  <c r="FC17" i="15"/>
  <c r="DW17" i="15"/>
  <c r="CQ17" i="15"/>
  <c r="BK17" i="15"/>
  <c r="DQ31" i="15"/>
  <c r="BE31" i="15"/>
  <c r="AE17" i="15"/>
  <c r="FA17" i="15"/>
  <c r="EK17" i="15"/>
  <c r="BI17" i="15"/>
  <c r="FM75" i="17"/>
  <c r="DQ75" i="17"/>
  <c r="BE75" i="17"/>
  <c r="Y75" i="17"/>
  <c r="BS75" i="17"/>
  <c r="AY75" i="17"/>
  <c r="L75" i="17"/>
  <c r="FI46" i="17"/>
  <c r="EC46" i="17"/>
  <c r="CW46" i="17"/>
  <c r="BQ46" i="17"/>
  <c r="AK46" i="17"/>
  <c r="E46" i="17"/>
  <c r="AH61" i="17"/>
  <c r="EM75" i="17"/>
  <c r="FE61" i="17"/>
  <c r="FX75" i="17"/>
  <c r="EN93" i="15"/>
  <c r="EN92" i="15" s="1"/>
  <c r="DX93" i="15"/>
  <c r="DX92" i="15" s="1"/>
  <c r="DD46" i="15"/>
  <c r="FA31" i="15"/>
  <c r="CO31" i="15"/>
  <c r="AC31" i="15"/>
  <c r="BK46" i="15"/>
  <c r="AE46" i="15"/>
  <c r="DQ17" i="15"/>
  <c r="AO17" i="15"/>
  <c r="DE93" i="17"/>
  <c r="DE92" i="17" s="1"/>
  <c r="CO93" i="17"/>
  <c r="CO92" i="17" s="1"/>
  <c r="BY93" i="17"/>
  <c r="BY92" i="17" s="1"/>
  <c r="BI93" i="17"/>
  <c r="BI92" i="17" s="1"/>
  <c r="AS93" i="17"/>
  <c r="AS92" i="17" s="1"/>
  <c r="AC93" i="17"/>
  <c r="AC92" i="17" s="1"/>
  <c r="M93" i="17"/>
  <c r="M92" i="17" s="1"/>
  <c r="CW75" i="17"/>
  <c r="DC75" i="17"/>
  <c r="CI75" i="17"/>
  <c r="BO75" i="17"/>
  <c r="C75" i="17"/>
  <c r="EM17" i="17"/>
  <c r="CQ17" i="17"/>
  <c r="CA17" i="17"/>
  <c r="EL17" i="17"/>
  <c r="BJ17" i="17"/>
  <c r="EJ75" i="17"/>
  <c r="DD75" i="17"/>
  <c r="BX75" i="17"/>
  <c r="AB75" i="17"/>
  <c r="FI31" i="17"/>
  <c r="ES31" i="17"/>
  <c r="EC31" i="17"/>
  <c r="DM31" i="17"/>
  <c r="CW31" i="17"/>
  <c r="CG31" i="17"/>
  <c r="AG12" i="16"/>
  <c r="FL61" i="17"/>
  <c r="DV31" i="15"/>
  <c r="DF31" i="15"/>
  <c r="CP31" i="15"/>
  <c r="FF17" i="17"/>
  <c r="CT17" i="17"/>
  <c r="FE31" i="17"/>
  <c r="EO31" i="17"/>
  <c r="DY31" i="17"/>
  <c r="DI31" i="17"/>
  <c r="CS31" i="17"/>
  <c r="DP46" i="17"/>
  <c r="FT46" i="17"/>
  <c r="FR46" i="17"/>
  <c r="EL46" i="17"/>
  <c r="DF46" i="17"/>
  <c r="CP46" i="17"/>
  <c r="AT46" i="17"/>
  <c r="N46" i="17"/>
  <c r="EK31" i="15"/>
  <c r="BY31" i="15"/>
  <c r="AP75" i="17"/>
  <c r="BJ93" i="17"/>
  <c r="BJ92" i="17" s="1"/>
  <c r="BA61" i="17"/>
  <c r="DR46" i="17"/>
  <c r="Z46" i="17"/>
  <c r="FU61" i="17"/>
  <c r="BY61" i="17"/>
  <c r="F93" i="17"/>
  <c r="F92" i="17" s="1"/>
  <c r="AQ61" i="17"/>
  <c r="CO75" i="17"/>
  <c r="FU46" i="17"/>
  <c r="EO46" i="17"/>
  <c r="AW46" i="17"/>
  <c r="CR46" i="17"/>
  <c r="FJ31" i="17"/>
  <c r="BB31" i="17"/>
  <c r="FA61" i="17"/>
  <c r="DX61" i="17"/>
  <c r="FO17" i="15"/>
  <c r="BG17" i="15"/>
  <c r="EM46" i="15"/>
  <c r="CS75" i="15"/>
  <c r="FY17" i="17"/>
  <c r="FI17" i="17"/>
  <c r="CW17" i="17"/>
  <c r="CG17" i="17"/>
  <c r="BA17" i="17"/>
  <c r="AK17" i="17"/>
  <c r="EE46" i="15"/>
  <c r="AA17" i="15"/>
  <c r="DH93" i="15"/>
  <c r="DH92" i="15" s="1"/>
  <c r="BO75" i="15"/>
  <c r="EJ46" i="15"/>
  <c r="GA46" i="15"/>
  <c r="FM17" i="15"/>
  <c r="BU17" i="15"/>
  <c r="Y17" i="15"/>
  <c r="FE166" i="17"/>
  <c r="AL46" i="15"/>
  <c r="ES31" i="15"/>
  <c r="CG31" i="15"/>
  <c r="DZ75" i="15"/>
  <c r="CY46" i="15"/>
  <c r="BC46" i="15"/>
  <c r="W46" i="15"/>
  <c r="CE46" i="15"/>
  <c r="GA75" i="15"/>
  <c r="FM93" i="17"/>
  <c r="FM92" i="17" s="1"/>
  <c r="FS75" i="17"/>
  <c r="AT12" i="16"/>
  <c r="CL61" i="17"/>
  <c r="EV93" i="15"/>
  <c r="EV92" i="15" s="1"/>
  <c r="EF93" i="15"/>
  <c r="EF92" i="15" s="1"/>
  <c r="DP93" i="15"/>
  <c r="DP92" i="15" s="1"/>
  <c r="CI46" i="15"/>
  <c r="DA31" i="15"/>
  <c r="AO31" i="15"/>
  <c r="ES17" i="15"/>
  <c r="FA75" i="17"/>
  <c r="BF61" i="17"/>
  <c r="Z61" i="17"/>
  <c r="K75" i="17"/>
  <c r="DH61" i="17"/>
  <c r="CR61" i="17"/>
  <c r="CB61" i="17"/>
  <c r="BL61" i="17"/>
  <c r="AV61" i="17"/>
  <c r="AF61" i="17"/>
  <c r="P61" i="17"/>
  <c r="FO46" i="17"/>
  <c r="EY46" i="17"/>
  <c r="EI46" i="17"/>
  <c r="DS46" i="17"/>
  <c r="DC46" i="17"/>
  <c r="CM46" i="17"/>
  <c r="BW46" i="17"/>
  <c r="BG46" i="17"/>
  <c r="AQ46" i="17"/>
  <c r="AA46" i="17"/>
  <c r="K46" i="17"/>
  <c r="BS17" i="17"/>
  <c r="FK93" i="15"/>
  <c r="FK92" i="15" s="1"/>
  <c r="BO93" i="15"/>
  <c r="BO92" i="15" s="1"/>
  <c r="AY93" i="15"/>
  <c r="AY92" i="15" s="1"/>
  <c r="EY17" i="15"/>
  <c r="DS17" i="15"/>
  <c r="BW17" i="15"/>
  <c r="EW93" i="17"/>
  <c r="EW92" i="17" s="1"/>
  <c r="V31" i="17"/>
  <c r="Q93" i="15"/>
  <c r="Q92" i="15" s="1"/>
  <c r="AD93" i="17"/>
  <c r="AD92" i="17" s="1"/>
  <c r="N93" i="17"/>
  <c r="N92" i="17" s="1"/>
  <c r="BL46" i="17"/>
  <c r="FX93" i="15"/>
  <c r="FX92" i="15" s="1"/>
  <c r="CV93" i="15"/>
  <c r="CV92" i="15" s="1"/>
  <c r="CF93" i="15"/>
  <c r="CF92" i="15" s="1"/>
  <c r="BP93" i="15"/>
  <c r="BP92" i="15" s="1"/>
  <c r="FD46" i="15"/>
  <c r="CB46" i="15"/>
  <c r="FK46" i="15"/>
  <c r="FE31" i="15"/>
  <c r="BD17" i="15"/>
  <c r="X17" i="15"/>
  <c r="DY17" i="15"/>
  <c r="DI17" i="15"/>
  <c r="AW17" i="15"/>
  <c r="EG75" i="17"/>
  <c r="BU75" i="17"/>
  <c r="FW75" i="17"/>
  <c r="EY75" i="17"/>
  <c r="EE75" i="17"/>
  <c r="DK75" i="17"/>
  <c r="AA75" i="17"/>
  <c r="DG93" i="15"/>
  <c r="DG92" i="15" s="1"/>
  <c r="G93" i="15"/>
  <c r="G92" i="15" s="1"/>
  <c r="DC93" i="15"/>
  <c r="DC92" i="15" s="1"/>
  <c r="ER31" i="15"/>
  <c r="FE144" i="17"/>
  <c r="EG93" i="17"/>
  <c r="EG92" i="17" s="1"/>
  <c r="CC93" i="15"/>
  <c r="CC92" i="15" s="1"/>
  <c r="BM93" i="15"/>
  <c r="BM92" i="15" s="1"/>
  <c r="AW93" i="15"/>
  <c r="AW92" i="15" s="1"/>
  <c r="AG93" i="15"/>
  <c r="AG92" i="15" s="1"/>
  <c r="AL31" i="17"/>
  <c r="CA75" i="17"/>
  <c r="FV61" i="17"/>
  <c r="EP61" i="17"/>
  <c r="BM46" i="17"/>
  <c r="AU47" i="16"/>
  <c r="AK12" i="14"/>
  <c r="FQ61" i="15"/>
  <c r="DO46" i="15"/>
  <c r="AW61" i="15"/>
  <c r="BG46" i="15"/>
  <c r="AA46" i="15"/>
  <c r="EX17" i="15"/>
  <c r="DR17" i="15"/>
  <c r="CL17" i="15"/>
  <c r="FX17" i="15"/>
  <c r="ER17" i="15"/>
  <c r="DL17" i="15"/>
  <c r="CF17" i="15"/>
  <c r="CH17" i="15"/>
  <c r="CO17" i="15"/>
  <c r="AC17" i="15"/>
  <c r="DA93" i="17"/>
  <c r="DA92" i="17" s="1"/>
  <c r="CK93" i="17"/>
  <c r="CK92" i="17" s="1"/>
  <c r="BU93" i="17"/>
  <c r="BU92" i="17" s="1"/>
  <c r="BE93" i="17"/>
  <c r="BE92" i="17" s="1"/>
  <c r="AO93" i="17"/>
  <c r="AO92" i="17" s="1"/>
  <c r="Y93" i="17"/>
  <c r="Y92" i="17" s="1"/>
  <c r="I93" i="17"/>
  <c r="I92" i="17" s="1"/>
  <c r="FS92" i="17"/>
  <c r="DM75" i="17"/>
  <c r="BA75" i="17"/>
  <c r="U75" i="17"/>
  <c r="BV61" i="17"/>
  <c r="AP61" i="17"/>
  <c r="J61" i="17"/>
  <c r="AQ75" i="17"/>
  <c r="FL17" i="17"/>
  <c r="EF17" i="17"/>
  <c r="CZ17" i="17"/>
  <c r="BT17" i="17"/>
  <c r="X17" i="17"/>
  <c r="EM93" i="15"/>
  <c r="EM92" i="15" s="1"/>
  <c r="AT93" i="15"/>
  <c r="AT92" i="15" s="1"/>
  <c r="CR31" i="15"/>
  <c r="EI17" i="15"/>
  <c r="EB93" i="17"/>
  <c r="EB92" i="17" s="1"/>
  <c r="DQ93" i="17"/>
  <c r="DQ92" i="17" s="1"/>
  <c r="DN31" i="17"/>
  <c r="CH31" i="17"/>
  <c r="BR31" i="17"/>
  <c r="U12" i="16"/>
  <c r="CQ75" i="17"/>
  <c r="EX61" i="17"/>
  <c r="EI31" i="17"/>
  <c r="BJ61" i="17"/>
  <c r="FL46" i="17"/>
  <c r="EX46" i="17"/>
  <c r="CL46" i="17"/>
  <c r="BF46" i="17"/>
  <c r="FY61" i="17"/>
  <c r="CS61" i="17"/>
  <c r="DM17" i="17"/>
  <c r="U17" i="17"/>
  <c r="EX31" i="17"/>
  <c r="I61" i="17"/>
  <c r="AU12" i="14"/>
  <c r="AE12" i="14"/>
  <c r="O12" i="14"/>
  <c r="FW93" i="17"/>
  <c r="FW92" i="17" s="1"/>
  <c r="EE93" i="15"/>
  <c r="EE92" i="15" s="1"/>
  <c r="EZ61" i="17"/>
  <c r="EL31" i="15"/>
  <c r="EH17" i="17"/>
  <c r="BV17" i="17"/>
  <c r="FP61" i="17"/>
  <c r="FV46" i="17"/>
  <c r="FF46" i="17"/>
  <c r="EP46" i="17"/>
  <c r="DZ46" i="17"/>
  <c r="DJ46" i="17"/>
  <c r="CT46" i="17"/>
  <c r="CD46" i="17"/>
  <c r="BN46" i="17"/>
  <c r="AX46" i="17"/>
  <c r="AH46" i="17"/>
  <c r="R46" i="17"/>
  <c r="EU46" i="15"/>
  <c r="Y61" i="17"/>
  <c r="U93" i="15"/>
  <c r="U92" i="15" s="1"/>
  <c r="BN93" i="17"/>
  <c r="BN92" i="17" s="1"/>
  <c r="BQ61" i="17"/>
  <c r="FI61" i="17"/>
  <c r="DB75" i="17"/>
  <c r="EO61" i="17"/>
  <c r="FB75" i="17"/>
  <c r="FC75" i="17"/>
  <c r="AE75" i="17"/>
  <c r="FU31" i="17"/>
  <c r="DW46" i="15"/>
  <c r="CZ93" i="15"/>
  <c r="CZ92" i="15" s="1"/>
  <c r="CJ93" i="15"/>
  <c r="CJ92" i="15" s="1"/>
  <c r="BT93" i="15"/>
  <c r="BT92" i="15" s="1"/>
  <c r="BW75" i="15"/>
  <c r="FB17" i="15"/>
  <c r="DV17" i="15"/>
  <c r="DZ17" i="15"/>
  <c r="EJ17" i="15"/>
  <c r="CS17" i="15"/>
  <c r="AG17" i="15"/>
  <c r="FY93" i="17"/>
  <c r="FY92" i="17" s="1"/>
  <c r="ES93" i="17"/>
  <c r="ES92" i="17" s="1"/>
  <c r="DM93" i="17"/>
  <c r="DM92" i="17" s="1"/>
  <c r="CW93" i="17"/>
  <c r="CW92" i="17" s="1"/>
  <c r="CY75" i="17"/>
  <c r="CE75" i="17"/>
  <c r="GB31" i="15"/>
  <c r="AQ17" i="15"/>
  <c r="FH93" i="17"/>
  <c r="FH92" i="17" s="1"/>
  <c r="DL93" i="17"/>
  <c r="DL92" i="17" s="1"/>
  <c r="EC17" i="17"/>
  <c r="W61" i="17"/>
  <c r="CZ46" i="17"/>
  <c r="BK46" i="17"/>
  <c r="AU46" i="17"/>
  <c r="AE46" i="17"/>
  <c r="O46" i="17"/>
  <c r="FR17" i="17"/>
  <c r="FB17" i="17"/>
  <c r="DV17" i="17"/>
  <c r="BZ17" i="17"/>
  <c r="EU75" i="15"/>
  <c r="FZ46" i="15"/>
  <c r="FV93" i="15"/>
  <c r="FV92" i="15" s="1"/>
  <c r="FF93" i="15"/>
  <c r="FF92" i="15" s="1"/>
  <c r="EP93" i="15"/>
  <c r="EP92" i="15" s="1"/>
  <c r="DZ93" i="15"/>
  <c r="DZ92" i="15" s="1"/>
  <c r="CP93" i="15"/>
  <c r="CP92" i="15" s="1"/>
  <c r="BZ93" i="15"/>
  <c r="BZ92" i="15" s="1"/>
  <c r="BJ93" i="15"/>
  <c r="BJ92" i="15" s="1"/>
  <c r="Z93" i="15"/>
  <c r="Z92" i="15" s="1"/>
  <c r="J93" i="15"/>
  <c r="J92" i="15" s="1"/>
  <c r="FP31" i="15"/>
  <c r="EJ31" i="15"/>
  <c r="DC17" i="15"/>
  <c r="BO17" i="15"/>
  <c r="BK75" i="17"/>
  <c r="AR75" i="17"/>
  <c r="T75" i="17"/>
  <c r="AK12" i="16"/>
  <c r="E12" i="16"/>
  <c r="AP12" i="16"/>
  <c r="V46" i="15"/>
  <c r="AY17" i="15"/>
  <c r="DR75" i="17"/>
  <c r="CL75" i="17"/>
  <c r="BV75" i="17"/>
  <c r="BF75" i="17"/>
  <c r="Z75" i="17"/>
  <c r="J75" i="17"/>
  <c r="DG75" i="17"/>
  <c r="O75" i="17"/>
  <c r="FV93" i="17"/>
  <c r="FV92" i="17" s="1"/>
  <c r="FB93" i="17"/>
  <c r="FB92" i="17" s="1"/>
  <c r="DF93" i="17"/>
  <c r="DF92" i="17" s="1"/>
  <c r="CP93" i="17"/>
  <c r="CP92" i="17" s="1"/>
  <c r="BF93" i="17"/>
  <c r="BF92" i="17" s="1"/>
  <c r="AP93" i="17"/>
  <c r="AP92" i="17" s="1"/>
  <c r="FD61" i="17"/>
  <c r="AD61" i="17"/>
  <c r="FN46" i="17"/>
  <c r="DB46" i="17"/>
  <c r="AP46" i="17"/>
  <c r="AU94" i="5"/>
  <c r="AI94" i="5"/>
  <c r="AA94" i="5"/>
  <c r="S94" i="5"/>
  <c r="K94" i="5"/>
  <c r="E75" i="15"/>
  <c r="GB46" i="15"/>
  <c r="EO17" i="17"/>
  <c r="ER61" i="15"/>
  <c r="FJ75" i="17"/>
  <c r="P46" i="17"/>
  <c r="FY128" i="5"/>
  <c r="GB128" i="5"/>
  <c r="CJ31" i="15"/>
  <c r="DJ31" i="17"/>
  <c r="BH46" i="15"/>
  <c r="AR46" i="15"/>
  <c r="AB46" i="15"/>
  <c r="L46" i="15"/>
  <c r="BV31" i="15"/>
  <c r="BF31" i="15"/>
  <c r="AP31" i="15"/>
  <c r="Z31" i="15"/>
  <c r="BA17" i="15"/>
  <c r="FV31" i="15"/>
  <c r="FF31" i="15"/>
  <c r="EP31" i="15"/>
  <c r="CX75" i="15"/>
  <c r="DX75" i="15"/>
  <c r="DH75" i="15"/>
  <c r="CR75" i="15"/>
  <c r="FZ75" i="17"/>
  <c r="DH46" i="17"/>
  <c r="AH12" i="14"/>
  <c r="AR12" i="14"/>
  <c r="DQ46" i="17"/>
  <c r="BD46" i="15"/>
  <c r="AN46" i="15"/>
  <c r="X46" i="15"/>
  <c r="H46" i="15"/>
  <c r="BV75" i="15"/>
  <c r="DX46" i="17"/>
  <c r="FQ17" i="17"/>
  <c r="CO17" i="17"/>
  <c r="BY17" i="17"/>
  <c r="AC17" i="17"/>
  <c r="R12" i="14"/>
  <c r="EM75" i="15"/>
  <c r="DM75" i="15"/>
  <c r="AB12" i="14"/>
  <c r="K61" i="17"/>
  <c r="FW61" i="17"/>
  <c r="DK61" i="17"/>
  <c r="FK75" i="15"/>
  <c r="DB31" i="17"/>
  <c r="FC46" i="15"/>
  <c r="ES17" i="17"/>
  <c r="CB46" i="17"/>
  <c r="BV93" i="17"/>
  <c r="BV92" i="17" s="1"/>
  <c r="AG46" i="17"/>
  <c r="AM75" i="15"/>
  <c r="FN61" i="15"/>
  <c r="AD41" i="14"/>
  <c r="N41" i="14"/>
  <c r="AF41" i="14"/>
  <c r="K41" i="14"/>
  <c r="O41" i="14"/>
  <c r="AO41" i="14"/>
  <c r="AB41" i="14"/>
  <c r="H41" i="14"/>
  <c r="AS41" i="14"/>
  <c r="BU31" i="17"/>
  <c r="FT61" i="15"/>
  <c r="FD61" i="15"/>
  <c r="Z93" i="17"/>
  <c r="Z92" i="17" s="1"/>
  <c r="J93" i="17"/>
  <c r="J92" i="17" s="1"/>
  <c r="EN61" i="17"/>
  <c r="FE46" i="17"/>
  <c r="DI46" i="17"/>
  <c r="DU61" i="17"/>
  <c r="BI61" i="17"/>
  <c r="FP75" i="17"/>
  <c r="CM17" i="15"/>
  <c r="AD12" i="14"/>
  <c r="DH17" i="15"/>
  <c r="CB17" i="15"/>
  <c r="AV17" i="15"/>
  <c r="W17" i="15"/>
  <c r="AL41" i="14"/>
  <c r="V41" i="14"/>
  <c r="F41" i="14"/>
  <c r="U41" i="14"/>
  <c r="D41" i="14"/>
  <c r="AE41" i="14"/>
  <c r="L41" i="14"/>
  <c r="AM41" i="14"/>
  <c r="X41" i="14"/>
  <c r="EE75" i="15"/>
  <c r="Z12" i="16"/>
  <c r="EP75" i="17"/>
  <c r="DJ93" i="15"/>
  <c r="DJ92" i="15" s="1"/>
  <c r="GA93" i="15"/>
  <c r="GA92" i="15" s="1"/>
  <c r="DR93" i="17"/>
  <c r="DR92" i="17" s="1"/>
  <c r="DB93" i="17"/>
  <c r="DB92" i="17" s="1"/>
  <c r="CL93" i="17"/>
  <c r="CL92" i="17" s="1"/>
  <c r="FT61" i="17"/>
  <c r="DB61" i="17"/>
  <c r="FJ46" i="17"/>
  <c r="ET46" i="17"/>
  <c r="DN46" i="17"/>
  <c r="CX46" i="17"/>
  <c r="CH46" i="17"/>
  <c r="BR46" i="17"/>
  <c r="BB46" i="17"/>
  <c r="AL46" i="17"/>
  <c r="F46" i="17"/>
  <c r="BR93" i="17"/>
  <c r="BR92" i="17" s="1"/>
  <c r="CJ46" i="17"/>
  <c r="CO61" i="15"/>
  <c r="AH41" i="14"/>
  <c r="R41" i="14"/>
  <c r="AK41" i="14"/>
  <c r="P41" i="14"/>
  <c r="L12" i="14"/>
  <c r="I41" i="14"/>
  <c r="AJ41" i="14"/>
  <c r="Q41" i="14"/>
  <c r="C41" i="14"/>
  <c r="AC41" i="14"/>
  <c r="EV31" i="15"/>
  <c r="CZ31" i="15"/>
  <c r="AN31" i="15"/>
  <c r="CU31" i="17"/>
  <c r="F12" i="16"/>
  <c r="DV75" i="17"/>
  <c r="DF75" i="17"/>
  <c r="CP75" i="17"/>
  <c r="BZ75" i="17"/>
  <c r="BJ75" i="17"/>
  <c r="AT75" i="17"/>
  <c r="AD75" i="17"/>
  <c r="N75" i="17"/>
  <c r="DY46" i="17"/>
  <c r="CC46" i="17"/>
  <c r="ET93" i="17"/>
  <c r="ET92" i="17" s="1"/>
  <c r="U12" i="14"/>
  <c r="EY166" i="17"/>
  <c r="EA61" i="17"/>
  <c r="CU61" i="17"/>
  <c r="BO61" i="17"/>
  <c r="AY61" i="17"/>
  <c r="AI61" i="17"/>
  <c r="S61" i="17"/>
  <c r="C61" i="17"/>
  <c r="AT12" i="14"/>
  <c r="AS12" i="14"/>
  <c r="FG153" i="17"/>
  <c r="FG144" i="17" s="1"/>
  <c r="ED75" i="17"/>
  <c r="DN75" i="17"/>
  <c r="CX75" i="17"/>
  <c r="CH75" i="17"/>
  <c r="BR75" i="17"/>
  <c r="BB75" i="17"/>
  <c r="AL75" i="17"/>
  <c r="V75" i="17"/>
  <c r="F75" i="17"/>
  <c r="FV31" i="17"/>
  <c r="FO61" i="17"/>
  <c r="EY61" i="17"/>
  <c r="EI61" i="17"/>
  <c r="DS61" i="17"/>
  <c r="DC61" i="17"/>
  <c r="BG61" i="17"/>
  <c r="AA61" i="17"/>
  <c r="AK75" i="15"/>
  <c r="AO61" i="15"/>
  <c r="FJ93" i="17"/>
  <c r="FJ92" i="17" s="1"/>
  <c r="AX93" i="17"/>
  <c r="AX92" i="17" s="1"/>
  <c r="FZ31" i="15"/>
  <c r="FJ31" i="15"/>
  <c r="ET31" i="15"/>
  <c r="BS93" i="17"/>
  <c r="BS92" i="17" s="1"/>
  <c r="G93" i="17"/>
  <c r="G92" i="17" s="1"/>
  <c r="AV93" i="17"/>
  <c r="AV92" i="17" s="1"/>
  <c r="FA93" i="17"/>
  <c r="FA92" i="17" s="1"/>
  <c r="EL93" i="17"/>
  <c r="EL92" i="17" s="1"/>
  <c r="EW46" i="17"/>
  <c r="DA46" i="17"/>
  <c r="I46" i="17"/>
  <c r="DZ31" i="15"/>
  <c r="DJ31" i="15"/>
  <c r="CT31" i="15"/>
  <c r="CD31" i="15"/>
  <c r="K12" i="14"/>
  <c r="CD75" i="15"/>
  <c r="FG93" i="17"/>
  <c r="FG92" i="17" s="1"/>
  <c r="EZ93" i="17"/>
  <c r="EZ92" i="17" s="1"/>
  <c r="DX17" i="15"/>
  <c r="DC31" i="17"/>
  <c r="FU17" i="17"/>
  <c r="CO61" i="17"/>
  <c r="AC61" i="17"/>
  <c r="DI17" i="17"/>
  <c r="CS17" i="17"/>
  <c r="AW17" i="17"/>
  <c r="AG17" i="17"/>
  <c r="EA46" i="15"/>
  <c r="AD31" i="15"/>
  <c r="EK61" i="15"/>
  <c r="AM93" i="15"/>
  <c r="AM92" i="15" s="1"/>
  <c r="AV31" i="15"/>
  <c r="AL12" i="16"/>
  <c r="BW31" i="17"/>
  <c r="AL93" i="17"/>
  <c r="AL92" i="17" s="1"/>
  <c r="ES61" i="17"/>
  <c r="AW61" i="17"/>
  <c r="CK61" i="17"/>
  <c r="BU61" i="17"/>
  <c r="AO61" i="17"/>
  <c r="CO75" i="15"/>
  <c r="BU75" i="15"/>
  <c r="AC75" i="15"/>
  <c r="I75" i="15"/>
  <c r="DS75" i="15"/>
  <c r="CR17" i="15"/>
  <c r="BL17" i="15"/>
  <c r="AF17" i="15"/>
  <c r="ED61" i="17"/>
  <c r="EU17" i="17"/>
  <c r="CI17" i="17"/>
  <c r="AH17" i="17"/>
  <c r="BS93" i="15"/>
  <c r="BS92" i="15" s="1"/>
  <c r="BI31" i="17"/>
  <c r="FN75" i="17"/>
  <c r="Y46" i="17"/>
  <c r="EL31" i="17"/>
  <c r="AU47" i="14"/>
  <c r="FZ93" i="17"/>
  <c r="FZ92" i="17" s="1"/>
  <c r="DZ93" i="17"/>
  <c r="DZ92" i="17" s="1"/>
  <c r="DJ93" i="17"/>
  <c r="DJ92" i="17" s="1"/>
  <c r="CT93" i="17"/>
  <c r="CT92" i="17" s="1"/>
  <c r="CD93" i="17"/>
  <c r="CD92" i="17" s="1"/>
  <c r="EN46" i="17"/>
  <c r="EP31" i="17"/>
  <c r="BM61" i="17"/>
  <c r="AG61" i="17"/>
  <c r="FS46" i="15"/>
  <c r="DG46" i="15"/>
  <c r="DO93" i="15"/>
  <c r="DO92" i="15" s="1"/>
  <c r="FL46" i="15"/>
  <c r="EF46" i="15"/>
  <c r="CJ46" i="15"/>
  <c r="BZ31" i="15"/>
  <c r="DY61" i="15"/>
  <c r="FW153" i="17"/>
  <c r="FW144" i="17" s="1"/>
  <c r="GB153" i="17"/>
  <c r="GB144" i="17" s="1"/>
  <c r="GB111" i="17" s="1"/>
  <c r="GB159" i="17" s="1"/>
  <c r="FZ61" i="17"/>
  <c r="DN61" i="17"/>
  <c r="BR61" i="17"/>
  <c r="AL61" i="17"/>
  <c r="F61" i="17"/>
  <c r="DK93" i="15"/>
  <c r="DK92" i="15" s="1"/>
  <c r="E93" i="15"/>
  <c r="E92" i="15" s="1"/>
  <c r="DR46" i="15"/>
  <c r="FD17" i="15"/>
  <c r="CP17" i="15"/>
  <c r="DV61" i="17"/>
  <c r="CP61" i="17"/>
  <c r="AT61" i="17"/>
  <c r="EF46" i="17"/>
  <c r="BK75" i="15"/>
  <c r="AU75" i="15"/>
  <c r="FH46" i="15"/>
  <c r="BP46" i="15"/>
  <c r="AZ46" i="15"/>
  <c r="AJ46" i="15"/>
  <c r="T46" i="15"/>
  <c r="D46" i="15"/>
  <c r="AC61" i="15"/>
  <c r="DQ61" i="15"/>
  <c r="FJ61" i="17"/>
  <c r="CX61" i="17"/>
  <c r="EX17" i="17"/>
  <c r="CL17" i="17"/>
  <c r="EQ93" i="15"/>
  <c r="EQ92" i="15" s="1"/>
  <c r="CR93" i="17"/>
  <c r="CR92" i="17" s="1"/>
  <c r="EN75" i="17"/>
  <c r="DH75" i="17"/>
  <c r="CB75" i="17"/>
  <c r="AF75" i="17"/>
  <c r="CP31" i="17"/>
  <c r="AT31" i="17"/>
  <c r="AC12" i="16"/>
  <c r="CG93" i="15"/>
  <c r="CG92" i="15" s="1"/>
  <c r="BQ93" i="15"/>
  <c r="BQ92" i="15" s="1"/>
  <c r="AK93" i="15"/>
  <c r="AK92" i="15" s="1"/>
  <c r="EV61" i="17"/>
  <c r="AH93" i="17"/>
  <c r="AH92" i="17" s="1"/>
  <c r="R93" i="17"/>
  <c r="R92" i="17" s="1"/>
  <c r="FA17" i="17"/>
  <c r="DE61" i="17"/>
  <c r="AS61" i="17"/>
  <c r="CM31" i="17"/>
  <c r="EK61" i="17"/>
  <c r="DA61" i="17"/>
  <c r="ER61" i="17"/>
  <c r="CK46" i="17"/>
  <c r="EW17" i="17"/>
  <c r="DA17" i="17"/>
  <c r="CK17" i="17"/>
  <c r="BE17" i="17"/>
  <c r="Y17" i="17"/>
  <c r="EV46" i="17"/>
  <c r="EL61" i="17"/>
  <c r="AP31" i="17"/>
  <c r="FL75" i="17"/>
  <c r="DP75" i="17"/>
  <c r="DV31" i="17"/>
  <c r="I93" i="15"/>
  <c r="I92" i="15" s="1"/>
  <c r="ED93" i="17"/>
  <c r="ED92" i="17" s="1"/>
  <c r="DN93" i="17"/>
  <c r="DN92" i="17" s="1"/>
  <c r="CX93" i="17"/>
  <c r="CX92" i="17" s="1"/>
  <c r="BB93" i="17"/>
  <c r="BB92" i="17" s="1"/>
  <c r="DM61" i="17"/>
  <c r="CG61" i="17"/>
  <c r="U61" i="17"/>
  <c r="EH46" i="17"/>
  <c r="BV46" i="17"/>
  <c r="J46" i="17"/>
  <c r="BD46" i="17"/>
  <c r="M61" i="17"/>
  <c r="GA61" i="17"/>
  <c r="FK61" i="17"/>
  <c r="EE61" i="17"/>
  <c r="BC61" i="17"/>
  <c r="AM61" i="17"/>
  <c r="G61" i="17"/>
  <c r="EH61" i="17"/>
  <c r="CT61" i="17"/>
  <c r="FC61" i="17"/>
  <c r="DW61" i="17"/>
  <c r="CQ61" i="17"/>
  <c r="BK61" i="17"/>
  <c r="AX31" i="17"/>
  <c r="ET153" i="15"/>
  <c r="ET144" i="15" s="1"/>
  <c r="GB93" i="15"/>
  <c r="GB92" i="15" s="1"/>
  <c r="BQ75" i="15"/>
  <c r="DP46" i="15"/>
  <c r="FS17" i="15"/>
  <c r="EM17" i="15"/>
  <c r="DG17" i="15"/>
  <c r="CA17" i="15"/>
  <c r="Y41" i="14"/>
  <c r="AU41" i="14"/>
  <c r="W41" i="14"/>
  <c r="AR41" i="14"/>
  <c r="W93" i="17"/>
  <c r="W92" i="17" s="1"/>
  <c r="BW75" i="17"/>
  <c r="BC75" i="17"/>
  <c r="AE93" i="15"/>
  <c r="AE92" i="15" s="1"/>
  <c r="EA93" i="15"/>
  <c r="EA92" i="15" s="1"/>
  <c r="CU93" i="15"/>
  <c r="CU92" i="15" s="1"/>
  <c r="BG93" i="15"/>
  <c r="BG92" i="15" s="1"/>
  <c r="GB61" i="15"/>
  <c r="FL61" i="15"/>
  <c r="EV61" i="15"/>
  <c r="AN41" i="14"/>
  <c r="AI41" i="14"/>
  <c r="AQ41" i="14"/>
  <c r="V93" i="17"/>
  <c r="V92" i="17" s="1"/>
  <c r="GA166" i="17"/>
  <c r="GA153" i="17"/>
  <c r="GA144" i="17" s="1"/>
  <c r="GA111" i="17" s="1"/>
  <c r="GA159" i="17" s="1"/>
  <c r="CG93" i="17"/>
  <c r="CG92" i="17" s="1"/>
  <c r="BQ93" i="17"/>
  <c r="BQ92" i="17" s="1"/>
  <c r="BA93" i="17"/>
  <c r="BA92" i="17" s="1"/>
  <c r="AK93" i="17"/>
  <c r="AK92" i="17" s="1"/>
  <c r="U93" i="17"/>
  <c r="U92" i="17" s="1"/>
  <c r="E93" i="17"/>
  <c r="E92" i="17" s="1"/>
  <c r="FO93" i="17"/>
  <c r="FO92" i="17" s="1"/>
  <c r="AM75" i="17"/>
  <c r="DL61" i="17"/>
  <c r="CV61" i="17"/>
  <c r="CF61" i="17"/>
  <c r="BP61" i="17"/>
  <c r="AZ61" i="17"/>
  <c r="AJ61" i="17"/>
  <c r="T61" i="17"/>
  <c r="D61" i="17"/>
  <c r="AN17" i="17"/>
  <c r="FS17" i="17"/>
  <c r="AE17" i="17"/>
  <c r="FG93" i="15"/>
  <c r="FG92" i="15" s="1"/>
  <c r="FZ93" i="15"/>
  <c r="FZ92" i="15" s="1"/>
  <c r="FJ93" i="15"/>
  <c r="FJ92" i="15" s="1"/>
  <c r="ET93" i="15"/>
  <c r="ET92" i="15" s="1"/>
  <c r="ED93" i="15"/>
  <c r="ED92" i="15" s="1"/>
  <c r="DN93" i="15"/>
  <c r="DN92" i="15" s="1"/>
  <c r="CT93" i="15"/>
  <c r="CT92" i="15" s="1"/>
  <c r="CD93" i="15"/>
  <c r="CD92" i="15" s="1"/>
  <c r="BN93" i="15"/>
  <c r="BN92" i="15" s="1"/>
  <c r="AD93" i="15"/>
  <c r="AD92" i="15" s="1"/>
  <c r="N93" i="15"/>
  <c r="N92" i="15" s="1"/>
  <c r="DW75" i="17"/>
  <c r="D75" i="17"/>
  <c r="FQ46" i="17"/>
  <c r="EK46" i="17"/>
  <c r="DE46" i="17"/>
  <c r="BY46" i="17"/>
  <c r="AS46" i="17"/>
  <c r="M46" i="17"/>
  <c r="DZ31" i="17"/>
  <c r="CT31" i="17"/>
  <c r="ET46" i="15"/>
  <c r="AX93" i="15"/>
  <c r="AX92" i="15" s="1"/>
  <c r="FV75" i="17"/>
  <c r="EY31" i="17"/>
  <c r="FD46" i="17"/>
  <c r="FI93" i="17"/>
  <c r="FI92" i="17" s="1"/>
  <c r="EC93" i="17"/>
  <c r="EC92" i="17" s="1"/>
  <c r="CE93" i="17"/>
  <c r="CE92" i="17" s="1"/>
  <c r="EW75" i="17"/>
  <c r="CK75" i="17"/>
  <c r="AO75" i="17"/>
  <c r="I75" i="17"/>
  <c r="CM75" i="17"/>
  <c r="G75" i="17"/>
  <c r="FT17" i="17"/>
  <c r="EN17" i="17"/>
  <c r="DH17" i="17"/>
  <c r="CB17" i="17"/>
  <c r="FK17" i="17"/>
  <c r="DO17" i="17"/>
  <c r="CY17" i="17"/>
  <c r="W17" i="17"/>
  <c r="Q75" i="15"/>
  <c r="BJ75" i="15"/>
  <c r="EF31" i="15"/>
  <c r="EB31" i="15"/>
  <c r="T12" i="14"/>
  <c r="DH93" i="17"/>
  <c r="DH92" i="17" s="1"/>
  <c r="BL93" i="17"/>
  <c r="BL92" i="17" s="1"/>
  <c r="P93" i="17"/>
  <c r="P92" i="17" s="1"/>
  <c r="AJ75" i="17"/>
  <c r="FA46" i="17"/>
  <c r="DU46" i="17"/>
  <c r="CO46" i="17"/>
  <c r="BI46" i="17"/>
  <c r="AC46" i="17"/>
  <c r="AH31" i="17"/>
  <c r="FM31" i="17"/>
  <c r="EW31" i="17"/>
  <c r="EG31" i="17"/>
  <c r="DQ31" i="17"/>
  <c r="DA31" i="17"/>
  <c r="CK31" i="17"/>
  <c r="M12" i="16"/>
  <c r="AF12" i="16"/>
  <c r="P12" i="16"/>
  <c r="AH12" i="16"/>
  <c r="DB46" i="15"/>
  <c r="FT17" i="15"/>
  <c r="EH75" i="17"/>
  <c r="BN31" i="17"/>
  <c r="FN93" i="17"/>
  <c r="FN92" i="17" s="1"/>
  <c r="EC75" i="17"/>
  <c r="BQ75" i="17"/>
  <c r="FO75" i="17"/>
  <c r="EU75" i="17"/>
  <c r="W75" i="17"/>
  <c r="GA46" i="17"/>
  <c r="FK46" i="17"/>
  <c r="EE46" i="17"/>
  <c r="DO46" i="17"/>
  <c r="CY46" i="17"/>
  <c r="CI46" i="17"/>
  <c r="BS46" i="17"/>
  <c r="BC46" i="17"/>
  <c r="AM46" i="17"/>
  <c r="W46" i="17"/>
  <c r="G46" i="17"/>
  <c r="CP17" i="17"/>
  <c r="CW75" i="15"/>
  <c r="DF46" i="15"/>
  <c r="AD75" i="15"/>
  <c r="CF31" i="15"/>
  <c r="BX31" i="15"/>
  <c r="AZ75" i="17"/>
  <c r="AI31" i="17"/>
  <c r="CD31" i="17"/>
  <c r="Y12" i="16"/>
  <c r="N12" i="16"/>
  <c r="BU93" i="15"/>
  <c r="BU92" i="15" s="1"/>
  <c r="BE93" i="15"/>
  <c r="BE92" i="15" s="1"/>
  <c r="AO93" i="15"/>
  <c r="AO92" i="15" s="1"/>
  <c r="Y93" i="15"/>
  <c r="Y92" i="15" s="1"/>
  <c r="FR61" i="17"/>
  <c r="CK61" i="15"/>
  <c r="BA46" i="15"/>
  <c r="CX17" i="15"/>
  <c r="CH46" i="15"/>
  <c r="CF46" i="15"/>
  <c r="BN17" i="15"/>
  <c r="AX17" i="15"/>
  <c r="AH17" i="15"/>
  <c r="N46" i="15"/>
  <c r="AF31" i="15"/>
  <c r="EA31" i="17"/>
  <c r="BO31" i="17"/>
  <c r="AY31" i="17"/>
  <c r="AE31" i="17"/>
  <c r="BQ17" i="17"/>
  <c r="EG75" i="15"/>
  <c r="DA75" i="15"/>
  <c r="EB61" i="15"/>
  <c r="DL61" i="15"/>
  <c r="CV61" i="15"/>
  <c r="CF61" i="15"/>
  <c r="BP61" i="15"/>
  <c r="AZ61" i="15"/>
  <c r="AJ61" i="15"/>
  <c r="T61" i="15"/>
  <c r="D61" i="15"/>
  <c r="S17" i="15"/>
  <c r="FY61" i="15"/>
  <c r="EL46" i="15"/>
  <c r="BV46" i="15"/>
  <c r="J46" i="15"/>
  <c r="ER75" i="17"/>
  <c r="W12" i="14"/>
  <c r="BY75" i="15"/>
  <c r="BE75" i="15"/>
  <c r="M75" i="15"/>
  <c r="CW46" i="15"/>
  <c r="G12" i="14"/>
  <c r="EG61" i="15"/>
  <c r="AJ31" i="15"/>
  <c r="EG46" i="17"/>
  <c r="AO17" i="17"/>
  <c r="AE75" i="15"/>
  <c r="O75" i="15"/>
  <c r="BR31" i="15"/>
  <c r="BB31" i="15"/>
  <c r="AL31" i="15"/>
  <c r="CS61" i="15"/>
  <c r="BD31" i="15"/>
  <c r="FS153" i="17"/>
  <c r="FS144" i="17" s="1"/>
  <c r="FS111" i="17" s="1"/>
  <c r="FS159" i="17" s="1"/>
  <c r="FG17" i="17"/>
  <c r="EA17" i="17"/>
  <c r="CU17" i="17"/>
  <c r="BO17" i="17"/>
  <c r="AI17" i="17"/>
  <c r="AT46" i="15"/>
  <c r="FS31" i="17"/>
  <c r="DG31" i="17"/>
  <c r="BM31" i="17"/>
  <c r="AW31" i="17"/>
  <c r="AG31" i="17"/>
  <c r="EQ31" i="17"/>
  <c r="EG93" i="15"/>
  <c r="EG92" i="15" s="1"/>
  <c r="EG17" i="17"/>
  <c r="FM17" i="17"/>
  <c r="FE153" i="15"/>
  <c r="FE144" i="15" s="1"/>
  <c r="FE111" i="15" s="1"/>
  <c r="FE159" i="15" s="1"/>
  <c r="DC75" i="15"/>
  <c r="CM75" i="15"/>
  <c r="R75" i="15"/>
  <c r="EJ75" i="15"/>
  <c r="FM61" i="15"/>
  <c r="Y61" i="15"/>
  <c r="DR17" i="17"/>
  <c r="BF17" i="17"/>
  <c r="AP17" i="17"/>
  <c r="Z17" i="17"/>
  <c r="P12" i="14"/>
  <c r="CE31" i="17"/>
  <c r="FY31" i="17"/>
  <c r="FR75" i="17"/>
  <c r="EL75" i="17"/>
  <c r="FN61" i="17"/>
  <c r="DR61" i="17"/>
  <c r="AB93" i="15"/>
  <c r="AB92" i="15" s="1"/>
  <c r="BS75" i="15"/>
  <c r="FY75" i="15"/>
  <c r="FS75" i="15"/>
  <c r="DV75" i="15"/>
  <c r="EZ75" i="15"/>
  <c r="DP75" i="15"/>
  <c r="CZ75" i="15"/>
  <c r="CJ75" i="15"/>
  <c r="FJ17" i="17"/>
  <c r="CX17" i="17"/>
  <c r="FG31" i="17"/>
  <c r="AR12" i="16"/>
  <c r="AB12" i="16"/>
  <c r="L12" i="16"/>
  <c r="AY75" i="15"/>
  <c r="BX46" i="15"/>
  <c r="FE46" i="15"/>
  <c r="EO46" i="15"/>
  <c r="CS46" i="15"/>
  <c r="BM46" i="15"/>
  <c r="AW46" i="15"/>
  <c r="AH75" i="15"/>
  <c r="AT75" i="15"/>
  <c r="DW75" i="15"/>
  <c r="EC75" i="15"/>
  <c r="BP75" i="15"/>
  <c r="AZ75" i="15"/>
  <c r="AJ75" i="15"/>
  <c r="T75" i="15"/>
  <c r="D75" i="15"/>
  <c r="BP17" i="15"/>
  <c r="EP17" i="17"/>
  <c r="CD17" i="17"/>
  <c r="FH61" i="15"/>
  <c r="ET75" i="17"/>
  <c r="V17" i="15"/>
  <c r="FT31" i="15"/>
  <c r="DD61" i="15"/>
  <c r="FF153" i="15"/>
  <c r="FF144" i="15" s="1"/>
  <c r="AA75" i="15"/>
  <c r="FR31" i="15"/>
  <c r="FB31" i="15"/>
  <c r="AL12" i="14"/>
  <c r="AX17" i="17"/>
  <c r="AC31" i="17"/>
  <c r="AO12" i="16"/>
  <c r="BE46" i="17"/>
  <c r="CY75" i="15"/>
  <c r="CI75" i="15"/>
  <c r="G75" i="15"/>
  <c r="O61" i="15"/>
  <c r="FY46" i="15"/>
  <c r="EH31" i="15"/>
  <c r="DR31" i="15"/>
  <c r="DB31" i="15"/>
  <c r="CL31" i="15"/>
  <c r="U31" i="15"/>
  <c r="CA93" i="15"/>
  <c r="CA92" i="15" s="1"/>
  <c r="FW31" i="17"/>
  <c r="DK31" i="17"/>
  <c r="BQ31" i="17"/>
  <c r="BA31" i="17"/>
  <c r="AK31" i="17"/>
  <c r="U31" i="17"/>
  <c r="AX61" i="17"/>
  <c r="AA31" i="17"/>
  <c r="DV93" i="17"/>
  <c r="DV92" i="17" s="1"/>
  <c r="BZ93" i="17"/>
  <c r="BZ92" i="17" s="1"/>
  <c r="FS61" i="17"/>
  <c r="EM61" i="17"/>
  <c r="AU61" i="17"/>
  <c r="AE61" i="17"/>
  <c r="O61" i="17"/>
  <c r="EU61" i="17"/>
  <c r="DO61" i="17"/>
  <c r="CY61" i="17"/>
  <c r="BS61" i="17"/>
  <c r="FN31" i="17"/>
  <c r="EH31" i="17"/>
  <c r="CL31" i="17"/>
  <c r="CM93" i="15"/>
  <c r="CM92" i="15" s="1"/>
  <c r="DU75" i="15"/>
  <c r="FH75" i="15"/>
  <c r="BX75" i="15"/>
  <c r="BH75" i="15"/>
  <c r="AR75" i="15"/>
  <c r="AB75" i="15"/>
  <c r="L75" i="15"/>
  <c r="BB46" i="15"/>
  <c r="AN46" i="17"/>
  <c r="EX153" i="15"/>
  <c r="EX144" i="15" s="1"/>
  <c r="BG75" i="15"/>
  <c r="AQ75" i="15"/>
  <c r="FV61" i="15"/>
  <c r="EP61" i="15"/>
  <c r="FP46" i="15"/>
  <c r="AF12" i="14"/>
  <c r="BC93" i="17"/>
  <c r="BC92" i="17" s="1"/>
  <c r="W75" i="15"/>
  <c r="EK75" i="15"/>
  <c r="DE75" i="15"/>
  <c r="CZ46" i="15"/>
  <c r="EC31" i="15"/>
  <c r="BQ31" i="15"/>
  <c r="BF17" i="15"/>
  <c r="AP17" i="15"/>
  <c r="Z17" i="15"/>
  <c r="AG12" i="14"/>
  <c r="AI12" i="14"/>
  <c r="S12" i="14"/>
  <c r="C12" i="14"/>
  <c r="CB93" i="17"/>
  <c r="CB92" i="17" s="1"/>
  <c r="FC31" i="17"/>
  <c r="CQ31" i="17"/>
  <c r="FO31" i="17"/>
  <c r="Z12" i="14"/>
  <c r="J12" i="14"/>
  <c r="EY75" i="15"/>
  <c r="FU75" i="15"/>
  <c r="FE75" i="15"/>
  <c r="EO75" i="15"/>
  <c r="FB75" i="15"/>
  <c r="CH75" i="15"/>
  <c r="GB75" i="15"/>
  <c r="EF75" i="15"/>
  <c r="FA61" i="15"/>
  <c r="BP31" i="15"/>
  <c r="FV17" i="17"/>
  <c r="DJ17" i="17"/>
  <c r="DD31" i="15"/>
  <c r="AR31" i="15"/>
  <c r="CX46" i="15"/>
  <c r="DF61" i="17"/>
  <c r="H46" i="17"/>
  <c r="EU93" i="15"/>
  <c r="EU92" i="15" s="1"/>
  <c r="EK93" i="17"/>
  <c r="EK92" i="17" s="1"/>
  <c r="EV75" i="17"/>
  <c r="BJ17" i="15"/>
  <c r="AT17" i="15"/>
  <c r="AD17" i="15"/>
  <c r="I12" i="14"/>
  <c r="V12" i="14"/>
  <c r="F12" i="14"/>
  <c r="BF75" i="15"/>
  <c r="Z75" i="15"/>
  <c r="FO75" i="15"/>
  <c r="AW75" i="15"/>
  <c r="AV61" i="15"/>
  <c r="FE61" i="15"/>
  <c r="CC61" i="15"/>
  <c r="Q61" i="15"/>
  <c r="FV17" i="15"/>
  <c r="EZ17" i="15"/>
  <c r="FC153" i="17"/>
  <c r="FC144" i="17" s="1"/>
  <c r="EY93" i="17"/>
  <c r="EY92" i="17" s="1"/>
  <c r="AQ93" i="17"/>
  <c r="AQ92" i="17" s="1"/>
  <c r="K93" i="17"/>
  <c r="K92" i="17" s="1"/>
  <c r="FT31" i="17"/>
  <c r="FD31" i="17"/>
  <c r="EN31" i="17"/>
  <c r="DX31" i="17"/>
  <c r="DH31" i="17"/>
  <c r="CR31" i="17"/>
  <c r="CB31" i="17"/>
  <c r="BL31" i="17"/>
  <c r="AV31" i="17"/>
  <c r="AF31" i="17"/>
  <c r="GB17" i="17"/>
  <c r="EV17" i="17"/>
  <c r="DP17" i="17"/>
  <c r="CJ17" i="17"/>
  <c r="BD17" i="17"/>
  <c r="AJ93" i="17"/>
  <c r="AJ92" i="17" s="1"/>
  <c r="BG31" i="17"/>
  <c r="BE31" i="17"/>
  <c r="AO31" i="17"/>
  <c r="Y31" i="17"/>
  <c r="AV46" i="17"/>
  <c r="DU93" i="17"/>
  <c r="DU92" i="17" s="1"/>
  <c r="CV75" i="17"/>
  <c r="FF93" i="17"/>
  <c r="FF92" i="17" s="1"/>
  <c r="AT93" i="17"/>
  <c r="AT92" i="17" s="1"/>
  <c r="FH61" i="17"/>
  <c r="FF61" i="17"/>
  <c r="DJ61" i="17"/>
  <c r="CD61" i="17"/>
  <c r="FQ93" i="17"/>
  <c r="FQ92" i="17" s="1"/>
  <c r="BW61" i="17"/>
  <c r="EE61" i="15"/>
  <c r="CY61" i="15"/>
  <c r="BS61" i="15"/>
  <c r="AM61" i="15"/>
  <c r="EU153" i="17"/>
  <c r="EU144" i="17" s="1"/>
  <c r="T17" i="15"/>
  <c r="X31" i="15"/>
  <c r="EK31" i="17"/>
  <c r="BY31" i="17"/>
  <c r="AS31" i="17"/>
  <c r="AF46" i="17"/>
  <c r="BP75" i="17"/>
  <c r="FG61" i="17"/>
  <c r="EQ61" i="17"/>
  <c r="CE61" i="17"/>
  <c r="AJ17" i="15"/>
  <c r="DA61" i="15"/>
  <c r="BN75" i="15"/>
  <c r="FL31" i="15"/>
  <c r="X46" i="17"/>
  <c r="FX61" i="15"/>
  <c r="AZ31" i="15"/>
  <c r="CI93" i="15"/>
  <c r="CI92" i="15" s="1"/>
  <c r="CV17" i="15"/>
  <c r="H12" i="14"/>
  <c r="BJ46" i="15"/>
  <c r="DO31" i="17"/>
  <c r="FR61" i="15"/>
  <c r="EL61" i="15"/>
  <c r="FC31" i="15"/>
  <c r="EM31" i="15"/>
  <c r="DW31" i="15"/>
  <c r="CQ31" i="15"/>
  <c r="CA31" i="15"/>
  <c r="BK31" i="15"/>
  <c r="AE31" i="15"/>
  <c r="FU46" i="15"/>
  <c r="DO31" i="15"/>
  <c r="FI160" i="17"/>
  <c r="AA93" i="15"/>
  <c r="AA92" i="15" s="1"/>
  <c r="K93" i="15"/>
  <c r="K92" i="15" s="1"/>
  <c r="T31" i="17"/>
  <c r="CA61" i="17"/>
  <c r="AK61" i="15"/>
  <c r="AU179" i="16"/>
  <c r="AU192" i="16"/>
  <c r="FJ153" i="15"/>
  <c r="FJ144" i="15" s="1"/>
  <c r="C75" i="15"/>
  <c r="CN46" i="15"/>
  <c r="DE61" i="15"/>
  <c r="BA61" i="15"/>
  <c r="EQ75" i="15"/>
  <c r="AG61" i="15"/>
  <c r="DT31" i="15"/>
  <c r="CN31" i="15"/>
  <c r="BQ17" i="15"/>
  <c r="AJ12" i="16"/>
  <c r="T12" i="16"/>
  <c r="D12" i="16"/>
  <c r="FZ61" i="15"/>
  <c r="FK31" i="15"/>
  <c r="CY31" i="15"/>
  <c r="AM31" i="15"/>
  <c r="AO12" i="14"/>
  <c r="EU31" i="17"/>
  <c r="CI31" i="17"/>
  <c r="GB166" i="15"/>
  <c r="GB153" i="15"/>
  <c r="GB144" i="15" s="1"/>
  <c r="GB111" i="15" s="1"/>
  <c r="GB159" i="15" s="1"/>
  <c r="CV46" i="15"/>
  <c r="FN31" i="15"/>
  <c r="EX31" i="15"/>
  <c r="DF17" i="17"/>
  <c r="AT17" i="17"/>
  <c r="AD17" i="17"/>
  <c r="N12" i="14"/>
  <c r="DK75" i="15"/>
  <c r="EF61" i="15"/>
  <c r="DP61" i="15"/>
  <c r="CZ61" i="15"/>
  <c r="CJ61" i="15"/>
  <c r="BT61" i="15"/>
  <c r="BD61" i="15"/>
  <c r="AN61" i="15"/>
  <c r="X61" i="15"/>
  <c r="H61" i="15"/>
  <c r="BQ61" i="15"/>
  <c r="EC46" i="15"/>
  <c r="E46" i="15"/>
  <c r="FH17" i="15"/>
  <c r="EB17" i="15"/>
  <c r="FN17" i="17"/>
  <c r="DB17" i="17"/>
  <c r="U17" i="15"/>
  <c r="EY93" i="15"/>
  <c r="EY92" i="15" s="1"/>
  <c r="DS93" i="15"/>
  <c r="DS92" i="15" s="1"/>
  <c r="BC93" i="15"/>
  <c r="BC92" i="15" s="1"/>
  <c r="V31" i="15"/>
  <c r="BP93" i="17"/>
  <c r="BP92" i="17" s="1"/>
  <c r="FK31" i="17"/>
  <c r="CY31" i="17"/>
  <c r="W31" i="17"/>
  <c r="AD12" i="16"/>
  <c r="R61" i="17"/>
  <c r="FB61" i="17"/>
  <c r="CM61" i="17"/>
  <c r="DU61" i="15"/>
  <c r="BT17" i="15"/>
  <c r="AN17" i="15"/>
  <c r="BC17" i="17"/>
  <c r="ET17" i="17"/>
  <c r="CH17" i="17"/>
  <c r="AU119" i="16"/>
  <c r="EP46" i="15"/>
  <c r="BZ46" i="15"/>
  <c r="AF93" i="17"/>
  <c r="AF92" i="17" s="1"/>
  <c r="GA31" i="17"/>
  <c r="AM31" i="17"/>
  <c r="J12" i="16"/>
  <c r="EN61" i="15"/>
  <c r="EX93" i="17"/>
  <c r="EX92" i="17" s="1"/>
  <c r="EB75" i="17"/>
  <c r="CY93" i="17"/>
  <c r="CY92" i="17" s="1"/>
  <c r="AM93" i="17"/>
  <c r="AM92" i="17" s="1"/>
  <c r="EQ17" i="17"/>
  <c r="DK17" i="17"/>
  <c r="CE17" i="17"/>
  <c r="AY17" i="17"/>
  <c r="S17" i="17"/>
  <c r="DZ17" i="17"/>
  <c r="BN17" i="17"/>
  <c r="CP46" i="15"/>
  <c r="AD46" i="15"/>
  <c r="FZ75" i="15"/>
  <c r="FD31" i="15"/>
  <c r="FU153" i="17"/>
  <c r="FU144" i="17" s="1"/>
  <c r="FP93" i="17"/>
  <c r="FP92" i="17" s="1"/>
  <c r="EJ93" i="17"/>
  <c r="EJ92" i="17" s="1"/>
  <c r="EE31" i="17"/>
  <c r="BS31" i="17"/>
  <c r="BC31" i="17"/>
  <c r="FQ31" i="17"/>
  <c r="FA31" i="17"/>
  <c r="DU31" i="17"/>
  <c r="DE31" i="17"/>
  <c r="CO31" i="17"/>
  <c r="ES61" i="15"/>
  <c r="BI61" i="15"/>
  <c r="DZ61" i="17"/>
  <c r="CH93" i="17"/>
  <c r="CH92" i="17" s="1"/>
  <c r="EH93" i="17"/>
  <c r="EH92" i="17" s="1"/>
  <c r="CF75" i="17"/>
  <c r="EP93" i="17"/>
  <c r="EP92" i="17" s="1"/>
  <c r="CJ75" i="17"/>
  <c r="EW93" i="15"/>
  <c r="EW92" i="15" s="1"/>
  <c r="EF75" i="17"/>
  <c r="H75" i="17"/>
  <c r="EW160" i="15"/>
  <c r="BC75" i="15"/>
  <c r="BA75" i="15"/>
  <c r="ED31" i="15"/>
  <c r="DN31" i="15"/>
  <c r="CX31" i="15"/>
  <c r="CH31" i="15"/>
  <c r="DE31" i="15"/>
  <c r="AS31" i="15"/>
  <c r="FG75" i="15"/>
  <c r="FM75" i="15"/>
  <c r="EW75" i="15"/>
  <c r="EJ61" i="15"/>
  <c r="DT61" i="15"/>
  <c r="CN61" i="15"/>
  <c r="BX61" i="15"/>
  <c r="BH61" i="15"/>
  <c r="AR61" i="15"/>
  <c r="AB61" i="15"/>
  <c r="L61" i="15"/>
  <c r="EY17" i="17"/>
  <c r="DS17" i="17"/>
  <c r="CM17" i="17"/>
  <c r="BG17" i="17"/>
  <c r="AA17" i="17"/>
  <c r="AZ17" i="17"/>
  <c r="FC93" i="15"/>
  <c r="FC92" i="15" s="1"/>
  <c r="CD46" i="15"/>
  <c r="R46" i="15"/>
  <c r="FV46" i="15"/>
  <c r="AU82" i="16"/>
  <c r="ES93" i="15"/>
  <c r="ES92" i="15" s="1"/>
  <c r="EC93" i="15"/>
  <c r="EC92" i="15" s="1"/>
  <c r="DM93" i="15"/>
  <c r="DM92" i="15" s="1"/>
  <c r="CW93" i="15"/>
  <c r="CW92" i="15" s="1"/>
  <c r="CZ75" i="17"/>
  <c r="BD75" i="17"/>
  <c r="AI75" i="15"/>
  <c r="S75" i="15"/>
  <c r="DQ75" i="15"/>
  <c r="AA61" i="15"/>
  <c r="EW46" i="15"/>
  <c r="EG46" i="15"/>
  <c r="FQ31" i="15"/>
  <c r="AP75" i="15"/>
  <c r="FW75" i="15"/>
  <c r="FJ75" i="15"/>
  <c r="CT75" i="15"/>
  <c r="DT75" i="15"/>
  <c r="DD75" i="15"/>
  <c r="CN75" i="15"/>
  <c r="BU61" i="15"/>
  <c r="FU61" i="15"/>
  <c r="EO61" i="15"/>
  <c r="E61" i="15"/>
  <c r="FF17" i="15"/>
  <c r="FI17" i="15"/>
  <c r="ES153" i="17"/>
  <c r="ES144" i="17" s="1"/>
  <c r="FX160" i="17"/>
  <c r="CT46" i="15"/>
  <c r="AH46" i="15"/>
  <c r="FR75" i="15"/>
  <c r="EJ31" i="17"/>
  <c r="FB46" i="15"/>
  <c r="N61" i="17"/>
  <c r="GB75" i="17"/>
  <c r="AN75" i="17"/>
  <c r="DG75" i="15"/>
  <c r="CQ75" i="15"/>
  <c r="CA75" i="15"/>
  <c r="C61" i="15"/>
  <c r="CG75" i="15"/>
  <c r="BI75" i="15"/>
  <c r="AO75" i="15"/>
  <c r="ET61" i="15"/>
  <c r="ED61" i="15"/>
  <c r="DN61" i="15"/>
  <c r="CX61" i="15"/>
  <c r="CH61" i="15"/>
  <c r="BR61" i="15"/>
  <c r="BB61" i="15"/>
  <c r="AL61" i="15"/>
  <c r="V61" i="15"/>
  <c r="F61" i="15"/>
  <c r="EN46" i="15"/>
  <c r="DH46" i="15"/>
  <c r="CR46" i="15"/>
  <c r="BZ17" i="15"/>
  <c r="EA75" i="15"/>
  <c r="BT75" i="15"/>
  <c r="BD75" i="15"/>
  <c r="AN75" i="15"/>
  <c r="X75" i="15"/>
  <c r="H75" i="15"/>
  <c r="EK46" i="15"/>
  <c r="DU46" i="15"/>
  <c r="BY46" i="15"/>
  <c r="BI46" i="15"/>
  <c r="M46" i="15"/>
  <c r="DN17" i="15"/>
  <c r="FL17" i="15"/>
  <c r="BG93" i="17"/>
  <c r="BG92" i="17" s="1"/>
  <c r="AA93" i="17"/>
  <c r="AA92" i="17" s="1"/>
  <c r="FX31" i="17"/>
  <c r="FH31" i="17"/>
  <c r="ER31" i="17"/>
  <c r="EB31" i="17"/>
  <c r="DL31" i="17"/>
  <c r="CV31" i="17"/>
  <c r="CF31" i="17"/>
  <c r="BP31" i="17"/>
  <c r="AZ31" i="17"/>
  <c r="AJ31" i="17"/>
  <c r="S31" i="15"/>
  <c r="FP153" i="15"/>
  <c r="FP144" i="15" s="1"/>
  <c r="FP111" i="15" s="1"/>
  <c r="FP159" i="15" s="1"/>
  <c r="BL31" i="15"/>
  <c r="EN31" i="15"/>
  <c r="CV31" i="15"/>
  <c r="AB31" i="15"/>
  <c r="I12" i="16"/>
  <c r="FM46" i="17"/>
  <c r="AO46" i="17"/>
  <c r="EK93" i="15"/>
  <c r="EK92" i="15" s="1"/>
  <c r="DU93" i="15"/>
  <c r="DU92" i="15" s="1"/>
  <c r="DE93" i="15"/>
  <c r="DE92" i="15" s="1"/>
  <c r="CO93" i="15"/>
  <c r="CO92" i="15" s="1"/>
  <c r="FH75" i="17"/>
  <c r="BT75" i="17"/>
  <c r="X75" i="17"/>
  <c r="ER120" i="17"/>
  <c r="ER160" i="17"/>
  <c r="FY120" i="17"/>
  <c r="FY160" i="17"/>
  <c r="X12" i="14"/>
  <c r="FX17" i="17"/>
  <c r="ER17" i="17"/>
  <c r="FH17" i="17"/>
  <c r="EB17" i="17"/>
  <c r="CV17" i="17"/>
  <c r="BP17" i="17"/>
  <c r="T17" i="17"/>
  <c r="CY93" i="15"/>
  <c r="CY92" i="15" s="1"/>
  <c r="FF46" i="15"/>
  <c r="DJ46" i="15"/>
  <c r="CL46" i="15"/>
  <c r="Z46" i="15"/>
  <c r="DW31" i="17"/>
  <c r="BK31" i="17"/>
  <c r="AU31" i="17"/>
  <c r="FN46" i="15"/>
  <c r="F46" i="15"/>
  <c r="AU52" i="14"/>
  <c r="FQ93" i="15"/>
  <c r="FQ92" i="15" s="1"/>
  <c r="FA93" i="15"/>
  <c r="FA92" i="15" s="1"/>
  <c r="DQ93" i="15"/>
  <c r="DQ92" i="15" s="1"/>
  <c r="DA93" i="15"/>
  <c r="DA92" i="15" s="1"/>
  <c r="CK93" i="15"/>
  <c r="CK92" i="15" s="1"/>
  <c r="DQ46" i="15"/>
  <c r="DA46" i="15"/>
  <c r="CK46" i="15"/>
  <c r="BU46" i="15"/>
  <c r="BE46" i="15"/>
  <c r="AO46" i="15"/>
  <c r="Y46" i="15"/>
  <c r="I46" i="15"/>
  <c r="BN31" i="15"/>
  <c r="AX31" i="15"/>
  <c r="AH31" i="15"/>
  <c r="EO31" i="15"/>
  <c r="AC12" i="14"/>
  <c r="M12" i="14"/>
  <c r="EX75" i="15"/>
  <c r="FX75" i="15"/>
  <c r="ER75" i="15"/>
  <c r="DM61" i="15"/>
  <c r="CB31" i="15"/>
  <c r="CZ17" i="15"/>
  <c r="FQ153" i="17"/>
  <c r="FQ144" i="17" s="1"/>
  <c r="FQ111" i="17" s="1"/>
  <c r="FQ159" i="17" s="1"/>
  <c r="EZ17" i="17"/>
  <c r="DT17" i="17"/>
  <c r="CN17" i="17"/>
  <c r="BH17" i="17"/>
  <c r="AJ17" i="17"/>
  <c r="FZ17" i="17"/>
  <c r="DN17" i="17"/>
  <c r="BB17" i="17"/>
  <c r="AL17" i="17"/>
  <c r="V17" i="17"/>
  <c r="CQ93" i="15"/>
  <c r="CQ92" i="15" s="1"/>
  <c r="FR46" i="15"/>
  <c r="DZ46" i="15"/>
  <c r="AP46" i="15"/>
  <c r="DP31" i="15"/>
  <c r="BT31" i="15"/>
  <c r="BH31" i="15"/>
  <c r="AJ12" i="14"/>
  <c r="FX93" i="17"/>
  <c r="FX92" i="17" s="1"/>
  <c r="ER93" i="17"/>
  <c r="ER92" i="17" s="1"/>
  <c r="FL93" i="17"/>
  <c r="FL92" i="17" s="1"/>
  <c r="EF93" i="17"/>
  <c r="EF92" i="17" s="1"/>
  <c r="CZ93" i="17"/>
  <c r="CZ92" i="17" s="1"/>
  <c r="BT93" i="17"/>
  <c r="BT92" i="17" s="1"/>
  <c r="AN93" i="17"/>
  <c r="AN92" i="17" s="1"/>
  <c r="H93" i="17"/>
  <c r="H92" i="17" s="1"/>
  <c r="AJ46" i="17"/>
  <c r="EM31" i="17"/>
  <c r="CA31" i="17"/>
  <c r="AM12" i="16"/>
  <c r="W12" i="16"/>
  <c r="G12" i="16"/>
  <c r="ED46" i="15"/>
  <c r="BZ61" i="17"/>
  <c r="FM93" i="15"/>
  <c r="FM92" i="15" s="1"/>
  <c r="DV46" i="15"/>
  <c r="BF46" i="15"/>
  <c r="DX31" i="15"/>
  <c r="FX46" i="17"/>
  <c r="ER46" i="17"/>
  <c r="DL46" i="17"/>
  <c r="CF46" i="17"/>
  <c r="AZ46" i="17"/>
  <c r="T46" i="17"/>
  <c r="AU76" i="16"/>
  <c r="AU72" i="16" s="1"/>
  <c r="FI93" i="15"/>
  <c r="FI92" i="15" s="1"/>
  <c r="EO93" i="15"/>
  <c r="EO92" i="15" s="1"/>
  <c r="DY93" i="15"/>
  <c r="DY92" i="15" s="1"/>
  <c r="DI93" i="15"/>
  <c r="DI92" i="15" s="1"/>
  <c r="CS93" i="15"/>
  <c r="CS92" i="15" s="1"/>
  <c r="FM166" i="17"/>
  <c r="FM153" i="17"/>
  <c r="FM144" i="17" s="1"/>
  <c r="FM111" i="17" s="1"/>
  <c r="FM159" i="17" s="1"/>
  <c r="FU93" i="15"/>
  <c r="FU92" i="15" s="1"/>
  <c r="FE93" i="15"/>
  <c r="FE92" i="15" s="1"/>
  <c r="EQ166" i="17"/>
  <c r="EQ153" i="17"/>
  <c r="ES136" i="17"/>
  <c r="ES160" i="17"/>
  <c r="DA17" i="15"/>
  <c r="CK17" i="15"/>
  <c r="EY144" i="17"/>
  <c r="FU160" i="17"/>
  <c r="AY93" i="17"/>
  <c r="AY92" i="17" s="1"/>
  <c r="S93" i="17"/>
  <c r="S92" i="17" s="1"/>
  <c r="DI75" i="17"/>
  <c r="AW75" i="17"/>
  <c r="Q75" i="17"/>
  <c r="W93" i="15"/>
  <c r="W92" i="15" s="1"/>
  <c r="DO75" i="15"/>
  <c r="FJ46" i="15"/>
  <c r="DN46" i="15"/>
  <c r="AX46" i="15"/>
  <c r="EL75" i="15"/>
  <c r="DR75" i="15"/>
  <c r="FH31" i="15"/>
  <c r="DL31" i="15"/>
  <c r="EZ31" i="15"/>
  <c r="D12" i="14"/>
  <c r="BE61" i="15"/>
  <c r="Y31" i="15"/>
  <c r="CC31" i="15"/>
  <c r="E12" i="14"/>
  <c r="AM12" i="14"/>
  <c r="FC75" i="15"/>
  <c r="EI75" i="15"/>
  <c r="FI75" i="15"/>
  <c r="ES75" i="15"/>
  <c r="DI75" i="15"/>
  <c r="ED75" i="15"/>
  <c r="FP75" i="15"/>
  <c r="EN75" i="15"/>
  <c r="FI46" i="15"/>
  <c r="BQ46" i="15"/>
  <c r="AK46" i="15"/>
  <c r="ED17" i="15"/>
  <c r="AZ17" i="15"/>
  <c r="FT153" i="17"/>
  <c r="FT144" i="17" s="1"/>
  <c r="FT111" i="17" s="1"/>
  <c r="FT159" i="17" s="1"/>
  <c r="FU112" i="17"/>
  <c r="AS75" i="17"/>
  <c r="M75" i="17"/>
  <c r="GB31" i="17"/>
  <c r="FL31" i="17"/>
  <c r="EV31" i="17"/>
  <c r="EF31" i="17"/>
  <c r="DP31" i="17"/>
  <c r="CZ31" i="17"/>
  <c r="CJ31" i="17"/>
  <c r="BT31" i="17"/>
  <c r="BD31" i="17"/>
  <c r="AN31" i="17"/>
  <c r="X31" i="17"/>
  <c r="T31" i="15"/>
  <c r="AI93" i="15"/>
  <c r="AI92" i="15" s="1"/>
  <c r="C93" i="15"/>
  <c r="BN46" i="15"/>
  <c r="FD75" i="15"/>
  <c r="EG17" i="15"/>
  <c r="AK17" i="15"/>
  <c r="AQ12" i="14"/>
  <c r="AN12" i="14"/>
  <c r="EV93" i="17"/>
  <c r="EV92" i="17" s="1"/>
  <c r="DP93" i="17"/>
  <c r="DP92" i="17" s="1"/>
  <c r="CJ93" i="17"/>
  <c r="CJ92" i="17" s="1"/>
  <c r="BD93" i="17"/>
  <c r="BD92" i="17" s="1"/>
  <c r="X93" i="17"/>
  <c r="X92" i="17" s="1"/>
  <c r="FH46" i="17"/>
  <c r="EB46" i="17"/>
  <c r="CV46" i="17"/>
  <c r="BP46" i="17"/>
  <c r="D46" i="17"/>
  <c r="FP31" i="17"/>
  <c r="EZ31" i="17"/>
  <c r="DT31" i="17"/>
  <c r="DD31" i="17"/>
  <c r="CN31" i="17"/>
  <c r="BX31" i="17"/>
  <c r="BH31" i="17"/>
  <c r="AR31" i="17"/>
  <c r="FZ153" i="15"/>
  <c r="FZ144" i="15" s="1"/>
  <c r="FI153" i="15"/>
  <c r="FI144" i="15" s="1"/>
  <c r="FI111" i="15" s="1"/>
  <c r="FI159" i="15" s="1"/>
  <c r="FO31" i="15"/>
  <c r="EY31" i="15"/>
  <c r="EI31" i="15"/>
  <c r="DS31" i="15"/>
  <c r="DC31" i="15"/>
  <c r="CM31" i="15"/>
  <c r="BW31" i="15"/>
  <c r="BG31" i="15"/>
  <c r="AQ31" i="15"/>
  <c r="AA31" i="15"/>
  <c r="CW31" i="15"/>
  <c r="AK31" i="15"/>
  <c r="FW31" i="15"/>
  <c r="FG31" i="15"/>
  <c r="EQ31" i="15"/>
  <c r="EA31" i="15"/>
  <c r="DK31" i="15"/>
  <c r="CU31" i="15"/>
  <c r="CE31" i="15"/>
  <c r="BO31" i="15"/>
  <c r="AY31" i="15"/>
  <c r="AI31" i="15"/>
  <c r="DY46" i="15"/>
  <c r="FI153" i="17"/>
  <c r="FI144" i="17" s="1"/>
  <c r="FI111" i="17" s="1"/>
  <c r="FI159" i="17" s="1"/>
  <c r="AB46" i="17"/>
  <c r="AU61" i="16"/>
  <c r="S31" i="17"/>
  <c r="GA153" i="15"/>
  <c r="GA144" i="15" s="1"/>
  <c r="GA166" i="15"/>
  <c r="EW128" i="17"/>
  <c r="EW160" i="17"/>
  <c r="FK166" i="17"/>
  <c r="FK153" i="17"/>
  <c r="FK144" i="17" s="1"/>
  <c r="FK111" i="17" s="1"/>
  <c r="FK159" i="17" s="1"/>
  <c r="FX46" i="15"/>
  <c r="ER46" i="15"/>
  <c r="DL46" i="15"/>
  <c r="FH160" i="15"/>
  <c r="GA31" i="15"/>
  <c r="EU31" i="15"/>
  <c r="EE31" i="15"/>
  <c r="CI31" i="15"/>
  <c r="BS31" i="15"/>
  <c r="BC31" i="15"/>
  <c r="W31" i="15"/>
  <c r="BR17" i="15"/>
  <c r="BB17" i="15"/>
  <c r="AL17" i="15"/>
  <c r="FO160" i="17"/>
  <c r="FD112" i="17"/>
  <c r="FD160" i="17"/>
  <c r="S93" i="15"/>
  <c r="S92" i="15" s="1"/>
  <c r="EX46" i="15"/>
  <c r="BR46" i="15"/>
  <c r="Y12" i="14"/>
  <c r="AA12" i="14"/>
  <c r="CL75" i="15"/>
  <c r="FQ75" i="15"/>
  <c r="FA75" i="15"/>
  <c r="AL75" i="15"/>
  <c r="CB75" i="15"/>
  <c r="BL75" i="15"/>
  <c r="AV75" i="15"/>
  <c r="AF75" i="15"/>
  <c r="P75" i="15"/>
  <c r="BY61" i="15"/>
  <c r="DI61" i="15"/>
  <c r="FP17" i="17"/>
  <c r="EJ17" i="17"/>
  <c r="DD17" i="17"/>
  <c r="BX17" i="17"/>
  <c r="AB17" i="17"/>
  <c r="CE93" i="15"/>
  <c r="CE92" i="15" s="1"/>
  <c r="AU93" i="15"/>
  <c r="AU92" i="15" s="1"/>
  <c r="FM160" i="17"/>
  <c r="AZ93" i="17"/>
  <c r="AZ92" i="17" s="1"/>
  <c r="AU12" i="16"/>
  <c r="AE12" i="16"/>
  <c r="O12" i="16"/>
  <c r="BM61" i="15"/>
  <c r="DI46" i="15"/>
  <c r="CC46" i="15"/>
  <c r="AG46" i="15"/>
  <c r="Q46" i="15"/>
  <c r="AR17" i="17"/>
  <c r="AQ93" i="15"/>
  <c r="AQ92" i="15" s="1"/>
  <c r="FD93" i="17"/>
  <c r="FD92" i="17" s="1"/>
  <c r="DX93" i="17"/>
  <c r="DX92" i="17" s="1"/>
  <c r="CN93" i="17"/>
  <c r="CN92" i="17" s="1"/>
  <c r="BH93" i="17"/>
  <c r="BH92" i="17" s="1"/>
  <c r="AB93" i="17"/>
  <c r="AB92" i="17" s="1"/>
  <c r="T93" i="17"/>
  <c r="T92" i="17" s="1"/>
  <c r="EZ46" i="17"/>
  <c r="DT46" i="17"/>
  <c r="CN46" i="17"/>
  <c r="BH46" i="17"/>
  <c r="AQ12" i="16"/>
  <c r="AA12" i="16"/>
  <c r="K12" i="16"/>
  <c r="L93" i="15"/>
  <c r="L92" i="15" s="1"/>
  <c r="X93" i="15"/>
  <c r="X92" i="15" s="1"/>
  <c r="D93" i="15"/>
  <c r="D92" i="15" s="1"/>
  <c r="CU75" i="15"/>
  <c r="CE75" i="15"/>
  <c r="CK75" i="15"/>
  <c r="AS75" i="15"/>
  <c r="Y75" i="15"/>
  <c r="BL46" i="15"/>
  <c r="AV46" i="15"/>
  <c r="AF46" i="15"/>
  <c r="P46" i="15"/>
  <c r="DM46" i="15"/>
  <c r="BJ31" i="15"/>
  <c r="AT31" i="15"/>
  <c r="FI31" i="15"/>
  <c r="BV17" i="15"/>
  <c r="DB75" i="15"/>
  <c r="BM75" i="15"/>
  <c r="DL75" i="15"/>
  <c r="CV75" i="15"/>
  <c r="DX61" i="15"/>
  <c r="DH61" i="15"/>
  <c r="CR61" i="15"/>
  <c r="CB61" i="15"/>
  <c r="BL61" i="15"/>
  <c r="AF61" i="15"/>
  <c r="P61" i="15"/>
  <c r="FL75" i="15"/>
  <c r="EW61" i="15"/>
  <c r="I61" i="15"/>
  <c r="ET17" i="15"/>
  <c r="FQ160" i="17"/>
  <c r="FH160" i="17"/>
  <c r="FK160" i="17"/>
  <c r="FE160" i="17"/>
  <c r="BO93" i="17"/>
  <c r="BO92" i="17" s="1"/>
  <c r="AI93" i="17"/>
  <c r="AI92" i="17" s="1"/>
  <c r="C93" i="17"/>
  <c r="FU75" i="17"/>
  <c r="DY75" i="17"/>
  <c r="BM75" i="17"/>
  <c r="AC75" i="17"/>
  <c r="AB31" i="17"/>
  <c r="FO17" i="17"/>
  <c r="EI17" i="17"/>
  <c r="DC17" i="17"/>
  <c r="BW17" i="17"/>
  <c r="AQ17" i="17"/>
  <c r="DL17" i="17"/>
  <c r="CF17" i="17"/>
  <c r="EI93" i="15"/>
  <c r="EI92" i="15" s="1"/>
  <c r="BK93" i="15"/>
  <c r="BK92" i="15" s="1"/>
  <c r="O93" i="15"/>
  <c r="O92" i="15" s="1"/>
  <c r="EH46" i="15"/>
  <c r="FN75" i="15"/>
  <c r="EH75" i="15"/>
  <c r="BB75" i="15"/>
  <c r="F75" i="15"/>
  <c r="FT93" i="17"/>
  <c r="FT92" i="17" s="1"/>
  <c r="EN93" i="17"/>
  <c r="EN92" i="17" s="1"/>
  <c r="DD93" i="17"/>
  <c r="DD92" i="17" s="1"/>
  <c r="BX93" i="17"/>
  <c r="BX92" i="17" s="1"/>
  <c r="AR93" i="17"/>
  <c r="AR92" i="17" s="1"/>
  <c r="L93" i="17"/>
  <c r="L92" i="17" s="1"/>
  <c r="FP46" i="17"/>
  <c r="EJ46" i="17"/>
  <c r="DD46" i="17"/>
  <c r="BX46" i="17"/>
  <c r="AR46" i="17"/>
  <c r="L46" i="17"/>
  <c r="AI12" i="16"/>
  <c r="S12" i="16"/>
  <c r="C12" i="16"/>
  <c r="FA46" i="15"/>
  <c r="DE46" i="15"/>
  <c r="CO46" i="15"/>
  <c r="AS46" i="15"/>
  <c r="AC46" i="15"/>
  <c r="CT17" i="15"/>
  <c r="FP166" i="17"/>
  <c r="FP153" i="17"/>
  <c r="FP144" i="17" s="1"/>
  <c r="FP111" i="17" s="1"/>
  <c r="FP159" i="17" s="1"/>
  <c r="FY166" i="17"/>
  <c r="FY153" i="17"/>
  <c r="FY144" i="17" s="1"/>
  <c r="FW160" i="17"/>
  <c r="FW112" i="17"/>
  <c r="FI75" i="17"/>
  <c r="EV75" i="15"/>
  <c r="ET75" i="15"/>
  <c r="DJ75" i="15"/>
  <c r="V75" i="15"/>
  <c r="FX160" i="15"/>
  <c r="FC61" i="15"/>
  <c r="EM61" i="15"/>
  <c r="DW61" i="15"/>
  <c r="DG61" i="15"/>
  <c r="CQ61" i="15"/>
  <c r="CA61" i="15"/>
  <c r="BK61" i="15"/>
  <c r="AU61" i="15"/>
  <c r="FF61" i="15"/>
  <c r="W61" i="15"/>
  <c r="G61" i="15"/>
  <c r="FQ46" i="15"/>
  <c r="CS31" i="15"/>
  <c r="AG31" i="15"/>
  <c r="FS31" i="15"/>
  <c r="DG31" i="15"/>
  <c r="AU31" i="15"/>
  <c r="J75" i="15"/>
  <c r="CW61" i="15"/>
  <c r="CG61" i="15"/>
  <c r="U61" i="15"/>
  <c r="EF17" i="15"/>
  <c r="FH153" i="17"/>
  <c r="FH144" i="17" s="1"/>
  <c r="FH111" i="17" s="1"/>
  <c r="FH159" i="17" s="1"/>
  <c r="FT160" i="17"/>
  <c r="FE112" i="17"/>
  <c r="AU188" i="16"/>
  <c r="FE75" i="17"/>
  <c r="CS75" i="17"/>
  <c r="FV75" i="15"/>
  <c r="FF75" i="15"/>
  <c r="EP75" i="15"/>
  <c r="CP75" i="15"/>
  <c r="BZ75" i="15"/>
  <c r="DH31" i="15"/>
  <c r="FM153" i="15"/>
  <c r="FM144" i="15" s="1"/>
  <c r="FM111" i="15" s="1"/>
  <c r="FM159" i="15" s="1"/>
  <c r="FM160" i="15"/>
  <c r="FW61" i="15"/>
  <c r="EA61" i="15"/>
  <c r="FO61" i="15"/>
  <c r="EY61" i="15"/>
  <c r="EI61" i="15"/>
  <c r="DS61" i="15"/>
  <c r="DC61" i="15"/>
  <c r="CM61" i="15"/>
  <c r="BW61" i="15"/>
  <c r="BG61" i="15"/>
  <c r="AQ61" i="15"/>
  <c r="ES46" i="15"/>
  <c r="CG46" i="15"/>
  <c r="U46" i="15"/>
  <c r="DJ17" i="15"/>
  <c r="CD17" i="15"/>
  <c r="CN17" i="15"/>
  <c r="BH17" i="15"/>
  <c r="AB17" i="15"/>
  <c r="ET153" i="17"/>
  <c r="ET144" i="17" s="1"/>
  <c r="FD153" i="17"/>
  <c r="FD144" i="17" s="1"/>
  <c r="FP160" i="17"/>
  <c r="EZ160" i="17"/>
  <c r="GA160" i="17"/>
  <c r="AU186" i="16"/>
  <c r="FO153" i="17"/>
  <c r="FO144" i="17" s="1"/>
  <c r="FO111" i="17" s="1"/>
  <c r="FO159" i="17" s="1"/>
  <c r="FO166" i="17"/>
  <c r="AU187" i="16"/>
  <c r="FY75" i="17"/>
  <c r="EO75" i="17"/>
  <c r="CC75" i="17"/>
  <c r="AG75" i="17"/>
  <c r="AF17" i="17"/>
  <c r="FT75" i="15"/>
  <c r="N75" i="15"/>
  <c r="FX31" i="15"/>
  <c r="FI160" i="15"/>
  <c r="DY31" i="15"/>
  <c r="BM31" i="15"/>
  <c r="DD17" i="15"/>
  <c r="BX17" i="15"/>
  <c r="AR17" i="15"/>
  <c r="GB17" i="15"/>
  <c r="EV17" i="15"/>
  <c r="DP17" i="15"/>
  <c r="CJ17" i="15"/>
  <c r="FA160" i="17"/>
  <c r="GB160" i="17"/>
  <c r="FL160" i="17"/>
  <c r="EV160" i="17"/>
  <c r="FS160" i="17"/>
  <c r="AE92" i="17"/>
  <c r="O92" i="17"/>
  <c r="AV17" i="17"/>
  <c r="DN75" i="15"/>
  <c r="BR75" i="15"/>
  <c r="FA153" i="17"/>
  <c r="FA144" i="17" s="1"/>
  <c r="FA111" i="17" s="1"/>
  <c r="FA159" i="17" s="1"/>
  <c r="FA166" i="17"/>
  <c r="EW153" i="17"/>
  <c r="EW144" i="17" s="1"/>
  <c r="EW166" i="17"/>
  <c r="FZ166" i="17"/>
  <c r="FZ153" i="17"/>
  <c r="FZ144" i="17" s="1"/>
  <c r="FV166" i="17"/>
  <c r="FV153" i="17"/>
  <c r="FV144" i="17" s="1"/>
  <c r="FR166" i="17"/>
  <c r="FR153" i="17"/>
  <c r="FR144" i="17" s="1"/>
  <c r="FN166" i="17"/>
  <c r="FN153" i="17"/>
  <c r="FN144" i="17" s="1"/>
  <c r="FJ166" i="17"/>
  <c r="FJ153" i="17"/>
  <c r="FJ144" i="17" s="1"/>
  <c r="FF166" i="17"/>
  <c r="FF153" i="17"/>
  <c r="FF144" i="17" s="1"/>
  <c r="FB166" i="17"/>
  <c r="FB153" i="17"/>
  <c r="FB144" i="17" s="1"/>
  <c r="EV166" i="17"/>
  <c r="EV153" i="17"/>
  <c r="EV144" i="17" s="1"/>
  <c r="EV111" i="17" s="1"/>
  <c r="EV159" i="17" s="1"/>
  <c r="EZ166" i="17"/>
  <c r="EZ153" i="17"/>
  <c r="EZ144" i="17" s="1"/>
  <c r="EZ111" i="17" s="1"/>
  <c r="EZ159" i="17" s="1"/>
  <c r="EX166" i="17"/>
  <c r="EX153" i="17"/>
  <c r="EX144" i="17" s="1"/>
  <c r="ER166" i="17"/>
  <c r="ER153" i="17"/>
  <c r="ER144" i="17" s="1"/>
  <c r="FG160" i="17"/>
  <c r="FG112" i="17"/>
  <c r="FC160" i="17"/>
  <c r="FC112" i="17"/>
  <c r="EY160" i="17"/>
  <c r="EY112" i="17"/>
  <c r="EU160" i="17"/>
  <c r="EU112" i="17"/>
  <c r="EQ160" i="17"/>
  <c r="EQ112" i="17"/>
  <c r="FZ160" i="17"/>
  <c r="FZ112" i="17"/>
  <c r="FZ111" i="17" s="1"/>
  <c r="FZ159" i="17" s="1"/>
  <c r="FV160" i="17"/>
  <c r="FV112" i="17"/>
  <c r="FV111" i="17" s="1"/>
  <c r="FV159" i="17" s="1"/>
  <c r="FR160" i="17"/>
  <c r="FR112" i="17"/>
  <c r="FR111" i="17" s="1"/>
  <c r="FR159" i="17" s="1"/>
  <c r="FN160" i="17"/>
  <c r="FN112" i="17"/>
  <c r="FN111" i="17" s="1"/>
  <c r="FN159" i="17" s="1"/>
  <c r="FJ160" i="17"/>
  <c r="FJ112" i="17"/>
  <c r="FJ111" i="17" s="1"/>
  <c r="FJ159" i="17" s="1"/>
  <c r="FF160" i="17"/>
  <c r="FF112" i="17"/>
  <c r="FF111" i="17" s="1"/>
  <c r="FF159" i="17" s="1"/>
  <c r="FB160" i="17"/>
  <c r="FB112" i="17"/>
  <c r="FB111" i="17" s="1"/>
  <c r="FB159" i="17" s="1"/>
  <c r="EX160" i="17"/>
  <c r="EX112" i="17"/>
  <c r="ET160" i="17"/>
  <c r="ET112" i="17"/>
  <c r="EW153" i="15"/>
  <c r="EW144" i="15" s="1"/>
  <c r="EW111" i="15" s="1"/>
  <c r="EW159" i="15" s="1"/>
  <c r="FU160" i="15"/>
  <c r="FE160" i="15"/>
  <c r="FW153" i="15"/>
  <c r="FW144" i="15" s="1"/>
  <c r="GA61" i="15"/>
  <c r="DO61" i="15"/>
  <c r="CI61" i="15"/>
  <c r="BC61" i="15"/>
  <c r="FB61" i="15"/>
  <c r="DV61" i="15"/>
  <c r="DF61" i="15"/>
  <c r="CP61" i="15"/>
  <c r="BZ61" i="15"/>
  <c r="BJ61" i="15"/>
  <c r="AT61" i="15"/>
  <c r="AD61" i="15"/>
  <c r="N61" i="15"/>
  <c r="S61" i="15"/>
  <c r="FP144" i="5"/>
  <c r="FP111" i="5" s="1"/>
  <c r="FB153" i="15"/>
  <c r="FB144" i="15" s="1"/>
  <c r="ES153" i="15"/>
  <c r="ES144" i="15" s="1"/>
  <c r="ES111" i="15" s="1"/>
  <c r="ES159" i="15" s="1"/>
  <c r="FQ160" i="15"/>
  <c r="FA160" i="15"/>
  <c r="EZ160" i="15"/>
  <c r="P93" i="15"/>
  <c r="P92" i="15" s="1"/>
  <c r="K61" i="15"/>
  <c r="FG61" i="15"/>
  <c r="CE61" i="15"/>
  <c r="BO61" i="15"/>
  <c r="AE61" i="15"/>
  <c r="DI31" i="15"/>
  <c r="AW31" i="15"/>
  <c r="ER160" i="15"/>
  <c r="FA153" i="15"/>
  <c r="FA144" i="15" s="1"/>
  <c r="FA111" i="15" s="1"/>
  <c r="FA159" i="15" s="1"/>
  <c r="FT160" i="15"/>
  <c r="FD160" i="15"/>
  <c r="BD93" i="15"/>
  <c r="BD92" i="15" s="1"/>
  <c r="AN93" i="15"/>
  <c r="AN92" i="15" s="1"/>
  <c r="T93" i="15"/>
  <c r="T92" i="15" s="1"/>
  <c r="FK61" i="15"/>
  <c r="EU61" i="15"/>
  <c r="EH61" i="15"/>
  <c r="DR61" i="15"/>
  <c r="DB61" i="15"/>
  <c r="CL61" i="15"/>
  <c r="BV61" i="15"/>
  <c r="BF61" i="15"/>
  <c r="AP61" i="15"/>
  <c r="Z61" i="15"/>
  <c r="J61" i="15"/>
  <c r="FY160" i="15"/>
  <c r="ES160" i="15"/>
  <c r="FP160" i="15"/>
  <c r="AU187" i="14"/>
  <c r="AZ93" i="15"/>
  <c r="AZ92" i="15" s="1"/>
  <c r="AJ93" i="15"/>
  <c r="AJ92" i="15" s="1"/>
  <c r="EQ61" i="15"/>
  <c r="DK61" i="15"/>
  <c r="CU61" i="15"/>
  <c r="AY61" i="15"/>
  <c r="AI61" i="15"/>
  <c r="EU144" i="5"/>
  <c r="EU111" i="5" s="1"/>
  <c r="FK144" i="5"/>
  <c r="FK111" i="5" s="1"/>
  <c r="GA144" i="5"/>
  <c r="GA111" i="5" s="1"/>
  <c r="GB160" i="15"/>
  <c r="FL160" i="15"/>
  <c r="EV160" i="15"/>
  <c r="AV93" i="15"/>
  <c r="AV92" i="15" s="1"/>
  <c r="AF93" i="15"/>
  <c r="AF92" i="15" s="1"/>
  <c r="H93" i="15"/>
  <c r="H92" i="15" s="1"/>
  <c r="FS61" i="15"/>
  <c r="DZ61" i="15"/>
  <c r="DJ61" i="15"/>
  <c r="CT61" i="15"/>
  <c r="CD61" i="15"/>
  <c r="BN61" i="15"/>
  <c r="AX61" i="15"/>
  <c r="AH61" i="15"/>
  <c r="R61" i="15"/>
  <c r="AU188" i="14"/>
  <c r="BH93" i="15"/>
  <c r="BH92" i="15" s="1"/>
  <c r="AR93" i="15"/>
  <c r="AR92" i="15" s="1"/>
  <c r="AU61" i="14"/>
  <c r="FX166" i="15"/>
  <c r="FX153" i="15"/>
  <c r="FX144" i="15" s="1"/>
  <c r="FX111" i="15" s="1"/>
  <c r="FX159" i="15" s="1"/>
  <c r="FS166" i="15"/>
  <c r="FS153" i="15"/>
  <c r="FS144" i="15" s="1"/>
  <c r="FL166" i="15"/>
  <c r="FL153" i="15"/>
  <c r="FL144" i="15" s="1"/>
  <c r="FL111" i="15" s="1"/>
  <c r="FL159" i="15" s="1"/>
  <c r="EV166" i="15"/>
  <c r="EV153" i="15"/>
  <c r="EV144" i="15" s="1"/>
  <c r="EV111" i="15" s="1"/>
  <c r="EV159" i="15" s="1"/>
  <c r="FO166" i="15"/>
  <c r="FO153" i="15"/>
  <c r="FO144" i="15" s="1"/>
  <c r="EY166" i="15"/>
  <c r="EY153" i="15"/>
  <c r="EY144" i="15" s="1"/>
  <c r="FO160" i="15"/>
  <c r="FO112" i="15"/>
  <c r="EY160" i="15"/>
  <c r="EY112" i="15"/>
  <c r="FV160" i="15"/>
  <c r="FV112" i="15"/>
  <c r="FF160" i="15"/>
  <c r="FF112" i="15"/>
  <c r="AU192" i="14"/>
  <c r="AU179" i="14"/>
  <c r="AU170" i="14" s="1"/>
  <c r="FT166" i="15"/>
  <c r="FT153" i="15"/>
  <c r="FT144" i="15" s="1"/>
  <c r="FT111" i="15" s="1"/>
  <c r="FT159" i="15" s="1"/>
  <c r="FH166" i="15"/>
  <c r="FH153" i="15"/>
  <c r="FH144" i="15" s="1"/>
  <c r="FH111" i="15" s="1"/>
  <c r="FH159" i="15" s="1"/>
  <c r="ER166" i="15"/>
  <c r="ER153" i="15"/>
  <c r="ER144" i="15" s="1"/>
  <c r="ER111" i="15" s="1"/>
  <c r="ER159" i="15" s="1"/>
  <c r="FK153" i="15"/>
  <c r="FK144" i="15" s="1"/>
  <c r="FK166" i="15"/>
  <c r="EU166" i="15"/>
  <c r="EU153" i="15"/>
  <c r="EU144" i="15" s="1"/>
  <c r="GA160" i="15"/>
  <c r="GA112" i="15"/>
  <c r="FK160" i="15"/>
  <c r="FK112" i="15"/>
  <c r="EU160" i="15"/>
  <c r="EU112" i="15"/>
  <c r="FR160" i="15"/>
  <c r="FR112" i="15"/>
  <c r="FB160" i="15"/>
  <c r="FB112" i="15"/>
  <c r="FJ144" i="5"/>
  <c r="FJ111" i="5" s="1"/>
  <c r="FV153" i="15"/>
  <c r="FV144" i="15" s="1"/>
  <c r="FV166" i="15"/>
  <c r="FD166" i="15"/>
  <c r="FD153" i="15"/>
  <c r="FD144" i="15" s="1"/>
  <c r="FD111" i="15" s="1"/>
  <c r="FD159" i="15" s="1"/>
  <c r="FG166" i="15"/>
  <c r="FG153" i="15"/>
  <c r="FG144" i="15" s="1"/>
  <c r="EQ153" i="15"/>
  <c r="EQ166" i="15"/>
  <c r="FW160" i="15"/>
  <c r="FW112" i="15"/>
  <c r="FG160" i="15"/>
  <c r="FG112" i="15"/>
  <c r="EQ160" i="15"/>
  <c r="EQ112" i="15"/>
  <c r="FN160" i="15"/>
  <c r="FN112" i="15"/>
  <c r="EX160" i="15"/>
  <c r="EX112" i="15"/>
  <c r="FN144" i="5"/>
  <c r="FN111" i="5" s="1"/>
  <c r="FY166" i="15"/>
  <c r="FY153" i="15"/>
  <c r="FY144" i="15" s="1"/>
  <c r="FY111" i="15" s="1"/>
  <c r="FY159" i="15" s="1"/>
  <c r="FQ166" i="15"/>
  <c r="FQ153" i="15"/>
  <c r="FQ144" i="15" s="1"/>
  <c r="FQ111" i="15" s="1"/>
  <c r="FQ159" i="15" s="1"/>
  <c r="EZ166" i="15"/>
  <c r="EZ153" i="15"/>
  <c r="EZ144" i="15" s="1"/>
  <c r="EZ111" i="15" s="1"/>
  <c r="EZ159" i="15" s="1"/>
  <c r="FU166" i="15"/>
  <c r="FU153" i="15"/>
  <c r="FU144" i="15" s="1"/>
  <c r="FU111" i="15" s="1"/>
  <c r="FU159" i="15" s="1"/>
  <c r="FC166" i="15"/>
  <c r="FC153" i="15"/>
  <c r="FC144" i="15" s="1"/>
  <c r="FS160" i="15"/>
  <c r="FS112" i="15"/>
  <c r="FC160" i="15"/>
  <c r="FC112" i="15"/>
  <c r="FZ160" i="15"/>
  <c r="FZ112" i="15"/>
  <c r="FJ160" i="15"/>
  <c r="FJ112" i="15"/>
  <c r="ET160" i="15"/>
  <c r="ET112" i="15"/>
  <c r="FG144" i="5"/>
  <c r="FG111" i="5" s="1"/>
  <c r="FQ144" i="5"/>
  <c r="FQ111" i="5" s="1"/>
  <c r="FL144" i="5"/>
  <c r="FL111" i="5" s="1"/>
  <c r="GB144" i="5"/>
  <c r="ES144" i="5"/>
  <c r="ES111" i="5" s="1"/>
  <c r="FY99" i="5"/>
  <c r="FQ99" i="5"/>
  <c r="FI99" i="5"/>
  <c r="FE99" i="5"/>
  <c r="FA99" i="5"/>
  <c r="EW99" i="5"/>
  <c r="ES99" i="5"/>
  <c r="EO99" i="5"/>
  <c r="EK99" i="5"/>
  <c r="EG99" i="5"/>
  <c r="EC99" i="5"/>
  <c r="DY99" i="5"/>
  <c r="DU99" i="5"/>
  <c r="DQ99" i="5"/>
  <c r="DM99" i="5"/>
  <c r="DI99" i="5"/>
  <c r="DE99" i="5"/>
  <c r="DA99" i="5"/>
  <c r="CW99" i="5"/>
  <c r="CS99" i="5"/>
  <c r="CO99" i="5"/>
  <c r="CK99" i="5"/>
  <c r="CG99" i="5"/>
  <c r="CC99" i="5"/>
  <c r="BY99" i="5"/>
  <c r="BU99" i="5"/>
  <c r="BQ99" i="5"/>
  <c r="BM99" i="5"/>
  <c r="BI99" i="5"/>
  <c r="BE99" i="5"/>
  <c r="BA99" i="5"/>
  <c r="AW99" i="5"/>
  <c r="AS99" i="5"/>
  <c r="AO99" i="5"/>
  <c r="AK99" i="5"/>
  <c r="AG99" i="5"/>
  <c r="AC99" i="5"/>
  <c r="Y99" i="5"/>
  <c r="U99" i="5"/>
  <c r="Q99" i="5"/>
  <c r="M99" i="5"/>
  <c r="I99" i="5"/>
  <c r="E99" i="5"/>
  <c r="FV144" i="5"/>
  <c r="FV111" i="5" s="1"/>
  <c r="EY144" i="5"/>
  <c r="EY111" i="5" s="1"/>
  <c r="FO144" i="5"/>
  <c r="FO111" i="5" s="1"/>
  <c r="ET144" i="5"/>
  <c r="ET111" i="5" s="1"/>
  <c r="FZ144" i="5"/>
  <c r="FZ111" i="5" s="1"/>
  <c r="EW144" i="5"/>
  <c r="EW111" i="5" s="1"/>
  <c r="FH144" i="5"/>
  <c r="FH111" i="5" s="1"/>
  <c r="FX144" i="5"/>
  <c r="FX111" i="5" s="1"/>
  <c r="FS144" i="5"/>
  <c r="FS111" i="5" s="1"/>
  <c r="FR144" i="5"/>
  <c r="FR111" i="5" s="1"/>
  <c r="FB144" i="5"/>
  <c r="FB111" i="5" s="1"/>
  <c r="FA144" i="5"/>
  <c r="FA111" i="5" s="1"/>
  <c r="EV144" i="5"/>
  <c r="EV111" i="5" s="1"/>
  <c r="FW144" i="5"/>
  <c r="FW111" i="5" s="1"/>
  <c r="FC144" i="5"/>
  <c r="FC111" i="5" s="1"/>
  <c r="FF144" i="5"/>
  <c r="FF111" i="5" s="1"/>
  <c r="EX144" i="5"/>
  <c r="EX111" i="5" s="1"/>
  <c r="FI144" i="5"/>
  <c r="FI111" i="5" s="1"/>
  <c r="FY144" i="5"/>
  <c r="FD144" i="5"/>
  <c r="FD111" i="5" s="1"/>
  <c r="FT144" i="5"/>
  <c r="FT111" i="5" s="1"/>
  <c r="FM144" i="5"/>
  <c r="FM111" i="5" s="1"/>
  <c r="ER144" i="5"/>
  <c r="ER111" i="5" s="1"/>
  <c r="FE144" i="5"/>
  <c r="FE111" i="5" s="1"/>
  <c r="FU144" i="5"/>
  <c r="FU111" i="5" s="1"/>
  <c r="EZ144" i="5"/>
  <c r="EZ111" i="5" s="1"/>
  <c r="M94" i="5"/>
  <c r="I94" i="5"/>
  <c r="AJ99" i="5"/>
  <c r="T99" i="5"/>
  <c r="D99" i="5"/>
  <c r="AV94" i="5"/>
  <c r="T94" i="5"/>
  <c r="FU99" i="5"/>
  <c r="FM99" i="5"/>
  <c r="GB94" i="5"/>
  <c r="FX94" i="5"/>
  <c r="FT94" i="5"/>
  <c r="FP94" i="5"/>
  <c r="FL94" i="5"/>
  <c r="FH94" i="5"/>
  <c r="FD94" i="5"/>
  <c r="EZ94" i="5"/>
  <c r="EV94" i="5"/>
  <c r="ER94" i="5"/>
  <c r="EN94" i="5"/>
  <c r="EJ94" i="5"/>
  <c r="EF94" i="5"/>
  <c r="EB94" i="5"/>
  <c r="DX94" i="5"/>
  <c r="DT94" i="5"/>
  <c r="DP94" i="5"/>
  <c r="DL94" i="5"/>
  <c r="DH94" i="5"/>
  <c r="DD94" i="5"/>
  <c r="CZ94" i="5"/>
  <c r="CV94" i="5"/>
  <c r="CR94" i="5"/>
  <c r="CN94" i="5"/>
  <c r="CJ94" i="5"/>
  <c r="CF94" i="5"/>
  <c r="CB94" i="5"/>
  <c r="BX94" i="5"/>
  <c r="BT94" i="5"/>
  <c r="BP94" i="5"/>
  <c r="BL94" i="5"/>
  <c r="BD94" i="5"/>
  <c r="AZ94" i="5"/>
  <c r="AN94" i="5"/>
  <c r="AJ94" i="5"/>
  <c r="AF94" i="5"/>
  <c r="X94" i="5"/>
  <c r="P94" i="5"/>
  <c r="H94" i="5"/>
  <c r="D94" i="5"/>
  <c r="GB99" i="5"/>
  <c r="FX99" i="5"/>
  <c r="FT99" i="5"/>
  <c r="FP99" i="5"/>
  <c r="FL99" i="5"/>
  <c r="FH99" i="5"/>
  <c r="FD99" i="5"/>
  <c r="EZ99" i="5"/>
  <c r="EV99" i="5"/>
  <c r="ER99" i="5"/>
  <c r="EN99" i="5"/>
  <c r="EJ99" i="5"/>
  <c r="EF99" i="5"/>
  <c r="EB99" i="5"/>
  <c r="DX99" i="5"/>
  <c r="DT99" i="5"/>
  <c r="DP99" i="5"/>
  <c r="DL99" i="5"/>
  <c r="DH99" i="5"/>
  <c r="DD99" i="5"/>
  <c r="CZ99" i="5"/>
  <c r="CV99" i="5"/>
  <c r="CR99" i="5"/>
  <c r="CN99" i="5"/>
  <c r="CJ99" i="5"/>
  <c r="CF99" i="5"/>
  <c r="CB99" i="5"/>
  <c r="BX99" i="5"/>
  <c r="BT99" i="5"/>
  <c r="BP99" i="5"/>
  <c r="BL99" i="5"/>
  <c r="BH99" i="5"/>
  <c r="BD99" i="5"/>
  <c r="AZ99" i="5"/>
  <c r="AV99" i="5"/>
  <c r="AR99" i="5"/>
  <c r="AN99" i="5"/>
  <c r="AF99" i="5"/>
  <c r="AB99" i="5"/>
  <c r="X99" i="5"/>
  <c r="P99" i="5"/>
  <c r="L99" i="5"/>
  <c r="H99" i="5"/>
  <c r="GA94" i="5"/>
  <c r="FW94" i="5"/>
  <c r="FS94" i="5"/>
  <c r="FO94" i="5"/>
  <c r="FK94" i="5"/>
  <c r="FG94" i="5"/>
  <c r="FC94" i="5"/>
  <c r="EY94" i="5"/>
  <c r="EU94" i="5"/>
  <c r="EQ94" i="5"/>
  <c r="EM94" i="5"/>
  <c r="EI94" i="5"/>
  <c r="EE94" i="5"/>
  <c r="EA94" i="5"/>
  <c r="DW94" i="5"/>
  <c r="DS94" i="5"/>
  <c r="DO94" i="5"/>
  <c r="DK94" i="5"/>
  <c r="DG94" i="5"/>
  <c r="DC94" i="5"/>
  <c r="CY94" i="5"/>
  <c r="CU94" i="5"/>
  <c r="CQ94" i="5"/>
  <c r="CM94" i="5"/>
  <c r="CI94" i="5"/>
  <c r="CE94" i="5"/>
  <c r="CA94" i="5"/>
  <c r="BW94" i="5"/>
  <c r="BS94" i="5"/>
  <c r="BO94" i="5"/>
  <c r="BK94" i="5"/>
  <c r="BG94" i="5"/>
  <c r="AY94" i="5"/>
  <c r="AQ94" i="5"/>
  <c r="AE94" i="5"/>
  <c r="O94" i="5"/>
  <c r="FZ94" i="5"/>
  <c r="FV94" i="5"/>
  <c r="FR94" i="5"/>
  <c r="FN94" i="5"/>
  <c r="FJ94" i="5"/>
  <c r="FF94" i="5"/>
  <c r="FB94" i="5"/>
  <c r="EX94" i="5"/>
  <c r="FZ99" i="5"/>
  <c r="FV99" i="5"/>
  <c r="FR99" i="5"/>
  <c r="FN99" i="5"/>
  <c r="FJ99" i="5"/>
  <c r="FF99" i="5"/>
  <c r="FB99" i="5"/>
  <c r="EX99" i="5"/>
  <c r="ET99" i="5"/>
  <c r="EP99" i="5"/>
  <c r="EL99" i="5"/>
  <c r="EH99" i="5"/>
  <c r="ED99" i="5"/>
  <c r="DZ99" i="5"/>
  <c r="DV99" i="5"/>
  <c r="DR99" i="5"/>
  <c r="DN99" i="5"/>
  <c r="DJ99" i="5"/>
  <c r="DF99" i="5"/>
  <c r="DB99" i="5"/>
  <c r="CX99" i="5"/>
  <c r="CT99" i="5"/>
  <c r="CP99" i="5"/>
  <c r="CL99" i="5"/>
  <c r="CH99" i="5"/>
  <c r="CD99" i="5"/>
  <c r="BZ99" i="5"/>
  <c r="BV99" i="5"/>
  <c r="BR99" i="5"/>
  <c r="BN99" i="5"/>
  <c r="BJ99" i="5"/>
  <c r="BF99" i="5"/>
  <c r="BB99" i="5"/>
  <c r="AX99" i="5"/>
  <c r="AT99" i="5"/>
  <c r="AP99" i="5"/>
  <c r="AL99" i="5"/>
  <c r="AH99" i="5"/>
  <c r="AD99" i="5"/>
  <c r="Z99" i="5"/>
  <c r="V99" i="5"/>
  <c r="R99" i="5"/>
  <c r="N99" i="5"/>
  <c r="J99" i="5"/>
  <c r="F99" i="5"/>
  <c r="FY94" i="5"/>
  <c r="FU94" i="5"/>
  <c r="FQ94" i="5"/>
  <c r="FM94" i="5"/>
  <c r="FM93" i="5" s="1"/>
  <c r="FI94" i="5"/>
  <c r="FE94" i="5"/>
  <c r="FA94" i="5"/>
  <c r="EW94" i="5"/>
  <c r="ES94" i="5"/>
  <c r="EO94" i="5"/>
  <c r="EK94" i="5"/>
  <c r="EG94" i="5"/>
  <c r="EC94" i="5"/>
  <c r="DY94" i="5"/>
  <c r="DU94" i="5"/>
  <c r="DQ94" i="5"/>
  <c r="DM94" i="5"/>
  <c r="DI94" i="5"/>
  <c r="DE94" i="5"/>
  <c r="DA94" i="5"/>
  <c r="CW94" i="5"/>
  <c r="CS94" i="5"/>
  <c r="CO94" i="5"/>
  <c r="CK94" i="5"/>
  <c r="CG94" i="5"/>
  <c r="CC94" i="5"/>
  <c r="BY94" i="5"/>
  <c r="BU94" i="5"/>
  <c r="BQ94" i="5"/>
  <c r="BI94" i="5"/>
  <c r="BE94" i="5"/>
  <c r="BA94" i="5"/>
  <c r="AS94" i="5"/>
  <c r="AO94" i="5"/>
  <c r="AK94" i="5"/>
  <c r="AC94" i="5"/>
  <c r="Y94" i="5"/>
  <c r="U94" i="5"/>
  <c r="E94" i="5"/>
  <c r="GA99" i="5"/>
  <c r="FW99" i="5"/>
  <c r="FS99" i="5"/>
  <c r="FO99" i="5"/>
  <c r="FK99" i="5"/>
  <c r="FG99" i="5"/>
  <c r="FC99" i="5"/>
  <c r="EY99" i="5"/>
  <c r="EU99" i="5"/>
  <c r="EQ99" i="5"/>
  <c r="EM99" i="5"/>
  <c r="EI99" i="5"/>
  <c r="EE99" i="5"/>
  <c r="EA99" i="5"/>
  <c r="DW99" i="5"/>
  <c r="DS99" i="5"/>
  <c r="DO99" i="5"/>
  <c r="DK99" i="5"/>
  <c r="DG99" i="5"/>
  <c r="DC99" i="5"/>
  <c r="CY99" i="5"/>
  <c r="CU99" i="5"/>
  <c r="CQ99" i="5"/>
  <c r="CM99" i="5"/>
  <c r="CI99" i="5"/>
  <c r="CE99" i="5"/>
  <c r="CA99" i="5"/>
  <c r="BW99" i="5"/>
  <c r="BS99" i="5"/>
  <c r="BO99" i="5"/>
  <c r="BK99" i="5"/>
  <c r="BG99" i="5"/>
  <c r="BC99" i="5"/>
  <c r="AY99" i="5"/>
  <c r="AU99" i="5"/>
  <c r="AQ99" i="5"/>
  <c r="AM99" i="5"/>
  <c r="AI99" i="5"/>
  <c r="AE99" i="5"/>
  <c r="AA99" i="5"/>
  <c r="W99" i="5"/>
  <c r="S99" i="5"/>
  <c r="O99" i="5"/>
  <c r="K99" i="5"/>
  <c r="G99" i="5"/>
  <c r="BC94" i="5"/>
  <c r="AM94" i="5"/>
  <c r="W94" i="5"/>
  <c r="G94" i="5"/>
  <c r="ET94" i="5"/>
  <c r="EP94" i="5"/>
  <c r="EL94" i="5"/>
  <c r="EH94" i="5"/>
  <c r="ED94" i="5"/>
  <c r="DZ94" i="5"/>
  <c r="DV94" i="5"/>
  <c r="DR94" i="5"/>
  <c r="DN94" i="5"/>
  <c r="DJ94" i="5"/>
  <c r="DF94" i="5"/>
  <c r="DB94" i="5"/>
  <c r="CX94" i="5"/>
  <c r="CT94" i="5"/>
  <c r="CP94" i="5"/>
  <c r="CL94" i="5"/>
  <c r="CH94" i="5"/>
  <c r="CD94" i="5"/>
  <c r="BZ94" i="5"/>
  <c r="BV94" i="5"/>
  <c r="BR94" i="5"/>
  <c r="BN94" i="5"/>
  <c r="BJ94" i="5"/>
  <c r="BF94" i="5"/>
  <c r="BB94" i="5"/>
  <c r="AX94" i="5"/>
  <c r="AT94" i="5"/>
  <c r="AP94" i="5"/>
  <c r="AL94" i="5"/>
  <c r="AH94" i="5"/>
  <c r="AD94" i="5"/>
  <c r="Z94" i="5"/>
  <c r="V94" i="5"/>
  <c r="R94" i="5"/>
  <c r="N94" i="5"/>
  <c r="J94" i="5"/>
  <c r="F94" i="5"/>
  <c r="BM94" i="5"/>
  <c r="AW94" i="5"/>
  <c r="AG94" i="5"/>
  <c r="Q94" i="5"/>
  <c r="BH94" i="5"/>
  <c r="AR94" i="5"/>
  <c r="AB94" i="5"/>
  <c r="L94" i="5"/>
  <c r="AB70" i="5"/>
  <c r="T70" i="5"/>
  <c r="L70" i="5"/>
  <c r="D70" i="5"/>
  <c r="X76" i="5"/>
  <c r="T76" i="5"/>
  <c r="H76" i="5"/>
  <c r="GA76" i="5"/>
  <c r="FW76" i="5"/>
  <c r="FS76" i="5"/>
  <c r="FO76" i="5"/>
  <c r="FK76" i="5"/>
  <c r="FG76" i="5"/>
  <c r="FC76" i="5"/>
  <c r="EY76" i="5"/>
  <c r="EU76" i="5"/>
  <c r="EQ76" i="5"/>
  <c r="EM76" i="5"/>
  <c r="EI76" i="5"/>
  <c r="EE76" i="5"/>
  <c r="EA76" i="5"/>
  <c r="DW76" i="5"/>
  <c r="DS76" i="5"/>
  <c r="DO76" i="5"/>
  <c r="DK76" i="5"/>
  <c r="DG76" i="5"/>
  <c r="DC76" i="5"/>
  <c r="CY76" i="5"/>
  <c r="CU76" i="5"/>
  <c r="CQ76" i="5"/>
  <c r="CM76" i="5"/>
  <c r="CI76" i="5"/>
  <c r="CE76" i="5"/>
  <c r="CA76" i="5"/>
  <c r="BW76" i="5"/>
  <c r="BS76" i="5"/>
  <c r="BO76" i="5"/>
  <c r="BK76" i="5"/>
  <c r="BG76" i="5"/>
  <c r="BC76" i="5"/>
  <c r="AY76" i="5"/>
  <c r="AM76" i="5"/>
  <c r="AI76" i="5"/>
  <c r="DZ81" i="5"/>
  <c r="DR81" i="5"/>
  <c r="DJ81" i="5"/>
  <c r="DB81" i="5"/>
  <c r="CT81" i="5"/>
  <c r="CL81" i="5"/>
  <c r="CD81" i="5"/>
  <c r="BV81" i="5"/>
  <c r="BN81" i="5"/>
  <c r="BF81" i="5"/>
  <c r="AX81" i="5"/>
  <c r="AP81" i="5"/>
  <c r="AH81" i="5"/>
  <c r="Z81" i="5"/>
  <c r="N81" i="5"/>
  <c r="D76" i="5"/>
  <c r="AU76" i="5"/>
  <c r="AQ76" i="5"/>
  <c r="FZ64" i="5"/>
  <c r="FV64" i="5"/>
  <c r="FR64" i="5"/>
  <c r="FN64" i="5"/>
  <c r="FJ64" i="5"/>
  <c r="ET64" i="5"/>
  <c r="ED64" i="5"/>
  <c r="DN64" i="5"/>
  <c r="DF64" i="5"/>
  <c r="DB64" i="5"/>
  <c r="CX64" i="5"/>
  <c r="CP64" i="5"/>
  <c r="CL64" i="5"/>
  <c r="CH64" i="5"/>
  <c r="BZ64" i="5"/>
  <c r="BV64" i="5"/>
  <c r="BR64" i="5"/>
  <c r="BJ64" i="5"/>
  <c r="BF64" i="5"/>
  <c r="BB64" i="5"/>
  <c r="AT64" i="5"/>
  <c r="AP64" i="5"/>
  <c r="AL64" i="5"/>
  <c r="AD64" i="5"/>
  <c r="Z64" i="5"/>
  <c r="N64" i="5"/>
  <c r="J64" i="5"/>
  <c r="FY76" i="5"/>
  <c r="FU76" i="5"/>
  <c r="FQ76" i="5"/>
  <c r="FM76" i="5"/>
  <c r="FI76" i="5"/>
  <c r="FE76" i="5"/>
  <c r="FA76" i="5"/>
  <c r="EW76" i="5"/>
  <c r="ES76" i="5"/>
  <c r="EO76" i="5"/>
  <c r="EK76" i="5"/>
  <c r="EG76" i="5"/>
  <c r="EC76" i="5"/>
  <c r="DY76" i="5"/>
  <c r="DU76" i="5"/>
  <c r="DQ76" i="5"/>
  <c r="DM76" i="5"/>
  <c r="DI76" i="5"/>
  <c r="DE76" i="5"/>
  <c r="DA76" i="5"/>
  <c r="CW76" i="5"/>
  <c r="CS76" i="5"/>
  <c r="CO76" i="5"/>
  <c r="CK76" i="5"/>
  <c r="CG76" i="5"/>
  <c r="CC76" i="5"/>
  <c r="BY76" i="5"/>
  <c r="BU76" i="5"/>
  <c r="BQ76" i="5"/>
  <c r="BM76" i="5"/>
  <c r="BI76" i="5"/>
  <c r="BE76" i="5"/>
  <c r="BA76" i="5"/>
  <c r="AW76" i="5"/>
  <c r="AS76" i="5"/>
  <c r="AO76" i="5"/>
  <c r="AK76" i="5"/>
  <c r="AG76" i="5"/>
  <c r="AC76" i="5"/>
  <c r="U76" i="5"/>
  <c r="Q76" i="5"/>
  <c r="M76" i="5"/>
  <c r="E76" i="5"/>
  <c r="FZ81" i="5"/>
  <c r="FV81" i="5"/>
  <c r="FR81" i="5"/>
  <c r="FN81" i="5"/>
  <c r="FJ81" i="5"/>
  <c r="FF81" i="5"/>
  <c r="FB81" i="5"/>
  <c r="EX81" i="5"/>
  <c r="ET81" i="5"/>
  <c r="EP81" i="5"/>
  <c r="EL81" i="5"/>
  <c r="EH81" i="5"/>
  <c r="ED81" i="5"/>
  <c r="DV81" i="5"/>
  <c r="DN81" i="5"/>
  <c r="DF81" i="5"/>
  <c r="CX81" i="5"/>
  <c r="CP81" i="5"/>
  <c r="CH81" i="5"/>
  <c r="BZ81" i="5"/>
  <c r="BR81" i="5"/>
  <c r="BJ81" i="5"/>
  <c r="BB81" i="5"/>
  <c r="AT81" i="5"/>
  <c r="AL81" i="5"/>
  <c r="AD81" i="5"/>
  <c r="V81" i="5"/>
  <c r="R81" i="5"/>
  <c r="J81" i="5"/>
  <c r="F81" i="5"/>
  <c r="Y76" i="5"/>
  <c r="I76" i="5"/>
  <c r="FZ76" i="5"/>
  <c r="FZ75" i="5" s="1"/>
  <c r="FV76" i="5"/>
  <c r="FV75" i="5" s="1"/>
  <c r="FR76" i="5"/>
  <c r="FR75" i="5" s="1"/>
  <c r="FN76" i="5"/>
  <c r="FN75" i="5" s="1"/>
  <c r="FJ76" i="5"/>
  <c r="FJ75" i="5" s="1"/>
  <c r="FF76" i="5"/>
  <c r="FF75" i="5" s="1"/>
  <c r="FB76" i="5"/>
  <c r="FB75" i="5" s="1"/>
  <c r="EX76" i="5"/>
  <c r="EX75" i="5" s="1"/>
  <c r="ET76" i="5"/>
  <c r="ET75" i="5" s="1"/>
  <c r="EP76" i="5"/>
  <c r="EP75" i="5" s="1"/>
  <c r="EL76" i="5"/>
  <c r="EL75" i="5" s="1"/>
  <c r="EH76" i="5"/>
  <c r="EH75" i="5" s="1"/>
  <c r="ED76" i="5"/>
  <c r="ED75" i="5" s="1"/>
  <c r="DZ76" i="5"/>
  <c r="DV76" i="5"/>
  <c r="DR76" i="5"/>
  <c r="DN76" i="5"/>
  <c r="DJ76" i="5"/>
  <c r="DF76" i="5"/>
  <c r="DB76" i="5"/>
  <c r="DB75" i="5" s="1"/>
  <c r="CX76" i="5"/>
  <c r="CT76" i="5"/>
  <c r="CP76" i="5"/>
  <c r="CL76" i="5"/>
  <c r="CH76" i="5"/>
  <c r="CD76" i="5"/>
  <c r="BZ76" i="5"/>
  <c r="BV76" i="5"/>
  <c r="BR76" i="5"/>
  <c r="BR75" i="5" s="1"/>
  <c r="BN76" i="5"/>
  <c r="BJ76" i="5"/>
  <c r="BF76" i="5"/>
  <c r="BB76" i="5"/>
  <c r="AX76" i="5"/>
  <c r="AT76" i="5"/>
  <c r="AP76" i="5"/>
  <c r="AP75" i="5" s="1"/>
  <c r="AL76" i="5"/>
  <c r="AH76" i="5"/>
  <c r="AD76" i="5"/>
  <c r="Z76" i="5"/>
  <c r="V76" i="5"/>
  <c r="R76" i="5"/>
  <c r="N76" i="5"/>
  <c r="J76" i="5"/>
  <c r="F76" i="5"/>
  <c r="FR70" i="5"/>
  <c r="FY81" i="5"/>
  <c r="FU81" i="5"/>
  <c r="FQ81" i="5"/>
  <c r="FM81" i="5"/>
  <c r="FI81" i="5"/>
  <c r="FE81" i="5"/>
  <c r="FA81" i="5"/>
  <c r="EW81" i="5"/>
  <c r="ES81" i="5"/>
  <c r="EO81" i="5"/>
  <c r="EK81" i="5"/>
  <c r="EG81" i="5"/>
  <c r="EC81" i="5"/>
  <c r="DY81" i="5"/>
  <c r="DU81" i="5"/>
  <c r="DQ81" i="5"/>
  <c r="DM81" i="5"/>
  <c r="DI81" i="5"/>
  <c r="DE81" i="5"/>
  <c r="DA81" i="5"/>
  <c r="CW81" i="5"/>
  <c r="CS81" i="5"/>
  <c r="CO81" i="5"/>
  <c r="CK81" i="5"/>
  <c r="CG81" i="5"/>
  <c r="CC81" i="5"/>
  <c r="BY81" i="5"/>
  <c r="BU81" i="5"/>
  <c r="BQ81" i="5"/>
  <c r="BM81" i="5"/>
  <c r="BI81" i="5"/>
  <c r="BE81" i="5"/>
  <c r="BA81" i="5"/>
  <c r="AW81" i="5"/>
  <c r="AS81" i="5"/>
  <c r="AO81" i="5"/>
  <c r="AK81" i="5"/>
  <c r="AG81" i="5"/>
  <c r="AC81" i="5"/>
  <c r="Y81" i="5"/>
  <c r="FJ70" i="5"/>
  <c r="FJ61" i="5" s="1"/>
  <c r="FF70" i="5"/>
  <c r="EX70" i="5"/>
  <c r="ET70" i="5"/>
  <c r="EP70" i="5"/>
  <c r="EH70" i="5"/>
  <c r="ED70" i="5"/>
  <c r="DZ70" i="5"/>
  <c r="GB76" i="5"/>
  <c r="FX76" i="5"/>
  <c r="FT76" i="5"/>
  <c r="FP76" i="5"/>
  <c r="FL76" i="5"/>
  <c r="FH76" i="5"/>
  <c r="FD76" i="5"/>
  <c r="EZ76" i="5"/>
  <c r="EV76" i="5"/>
  <c r="ER76" i="5"/>
  <c r="EN76" i="5"/>
  <c r="EJ76" i="5"/>
  <c r="EF76" i="5"/>
  <c r="EB76" i="5"/>
  <c r="DX76" i="5"/>
  <c r="DT76" i="5"/>
  <c r="DP76" i="5"/>
  <c r="DL76" i="5"/>
  <c r="DH76" i="5"/>
  <c r="DD76" i="5"/>
  <c r="CZ76" i="5"/>
  <c r="CV76" i="5"/>
  <c r="CR76" i="5"/>
  <c r="CN76" i="5"/>
  <c r="CJ76" i="5"/>
  <c r="CF76" i="5"/>
  <c r="CB76" i="5"/>
  <c r="BX76" i="5"/>
  <c r="BT76" i="5"/>
  <c r="BP76" i="5"/>
  <c r="BL76" i="5"/>
  <c r="BH76" i="5"/>
  <c r="BD76" i="5"/>
  <c r="AZ76" i="5"/>
  <c r="AV76" i="5"/>
  <c r="AR76" i="5"/>
  <c r="AN76" i="5"/>
  <c r="AJ76" i="5"/>
  <c r="AF76" i="5"/>
  <c r="AB76" i="5"/>
  <c r="P76" i="5"/>
  <c r="L76" i="5"/>
  <c r="GB70" i="5"/>
  <c r="FL70" i="5"/>
  <c r="FD70" i="5"/>
  <c r="EV70" i="5"/>
  <c r="EN70" i="5"/>
  <c r="EF70" i="5"/>
  <c r="EB70" i="5"/>
  <c r="DX70" i="5"/>
  <c r="DT70" i="5"/>
  <c r="DP70" i="5"/>
  <c r="DL70" i="5"/>
  <c r="DH70" i="5"/>
  <c r="DD70" i="5"/>
  <c r="CZ70" i="5"/>
  <c r="CV70" i="5"/>
  <c r="CR70" i="5"/>
  <c r="CN70" i="5"/>
  <c r="CJ70" i="5"/>
  <c r="CF70" i="5"/>
  <c r="CB70" i="5"/>
  <c r="BX70" i="5"/>
  <c r="BT70" i="5"/>
  <c r="BP70" i="5"/>
  <c r="BL70" i="5"/>
  <c r="BH70" i="5"/>
  <c r="BD70" i="5"/>
  <c r="AZ70" i="5"/>
  <c r="AV70" i="5"/>
  <c r="AR70" i="5"/>
  <c r="AN70" i="5"/>
  <c r="AJ70" i="5"/>
  <c r="AF70" i="5"/>
  <c r="X70" i="5"/>
  <c r="P70" i="5"/>
  <c r="H70" i="5"/>
  <c r="FX70" i="5"/>
  <c r="FT70" i="5"/>
  <c r="FP70" i="5"/>
  <c r="FH70" i="5"/>
  <c r="EZ70" i="5"/>
  <c r="ER70" i="5"/>
  <c r="EJ70" i="5"/>
  <c r="EZ64" i="5"/>
  <c r="EJ64" i="5"/>
  <c r="DT64" i="5"/>
  <c r="DD64" i="5"/>
  <c r="CN64" i="5"/>
  <c r="BX64" i="5"/>
  <c r="BH64" i="5"/>
  <c r="BH61" i="5" s="1"/>
  <c r="AR64" i="5"/>
  <c r="AB64" i="5"/>
  <c r="L64" i="5"/>
  <c r="FY64" i="5"/>
  <c r="FU64" i="5"/>
  <c r="FQ64" i="5"/>
  <c r="FM64" i="5"/>
  <c r="FI64" i="5"/>
  <c r="FE64" i="5"/>
  <c r="FA64" i="5"/>
  <c r="EW64" i="5"/>
  <c r="ES64" i="5"/>
  <c r="EO64" i="5"/>
  <c r="EK64" i="5"/>
  <c r="EG64" i="5"/>
  <c r="EC64" i="5"/>
  <c r="DY64" i="5"/>
  <c r="DU64" i="5"/>
  <c r="DQ64" i="5"/>
  <c r="DM64" i="5"/>
  <c r="DI64" i="5"/>
  <c r="DE64" i="5"/>
  <c r="DA64" i="5"/>
  <c r="CW64" i="5"/>
  <c r="CS64" i="5"/>
  <c r="CO64" i="5"/>
  <c r="CK64" i="5"/>
  <c r="CG64" i="5"/>
  <c r="CC64" i="5"/>
  <c r="BY64" i="5"/>
  <c r="BU64" i="5"/>
  <c r="BQ64" i="5"/>
  <c r="BM64" i="5"/>
  <c r="BI64" i="5"/>
  <c r="BE64" i="5"/>
  <c r="BA64" i="5"/>
  <c r="AW64" i="5"/>
  <c r="AS64" i="5"/>
  <c r="AO64" i="5"/>
  <c r="AK64" i="5"/>
  <c r="AG64" i="5"/>
  <c r="AC64" i="5"/>
  <c r="Y64" i="5"/>
  <c r="U64" i="5"/>
  <c r="Q64" i="5"/>
  <c r="M64" i="5"/>
  <c r="I64" i="5"/>
  <c r="E64" i="5"/>
  <c r="FB70" i="5"/>
  <c r="EL70" i="5"/>
  <c r="DV70" i="5"/>
  <c r="DF70" i="5"/>
  <c r="CP70" i="5"/>
  <c r="CP61" i="5" s="1"/>
  <c r="BZ70" i="5"/>
  <c r="BJ70" i="5"/>
  <c r="AT70" i="5"/>
  <c r="AL70" i="5"/>
  <c r="GA70" i="5"/>
  <c r="FW70" i="5"/>
  <c r="FS70" i="5"/>
  <c r="FO70" i="5"/>
  <c r="FK70" i="5"/>
  <c r="FG70" i="5"/>
  <c r="FC70" i="5"/>
  <c r="EY70" i="5"/>
  <c r="EU70" i="5"/>
  <c r="EQ70" i="5"/>
  <c r="EM70" i="5"/>
  <c r="EI70" i="5"/>
  <c r="EE70" i="5"/>
  <c r="EA70" i="5"/>
  <c r="DW70" i="5"/>
  <c r="DS70" i="5"/>
  <c r="DO70" i="5"/>
  <c r="DK70" i="5"/>
  <c r="DG70" i="5"/>
  <c r="DC70" i="5"/>
  <c r="CY70" i="5"/>
  <c r="CU70" i="5"/>
  <c r="CQ70" i="5"/>
  <c r="CM70" i="5"/>
  <c r="CI70" i="5"/>
  <c r="CE70" i="5"/>
  <c r="CA70" i="5"/>
  <c r="BW70" i="5"/>
  <c r="BS70" i="5"/>
  <c r="BO70" i="5"/>
  <c r="BK70" i="5"/>
  <c r="BG70" i="5"/>
  <c r="BC70" i="5"/>
  <c r="AY70" i="5"/>
  <c r="AU70" i="5"/>
  <c r="AQ70" i="5"/>
  <c r="AM70" i="5"/>
  <c r="AI70" i="5"/>
  <c r="V64" i="5"/>
  <c r="F64" i="5"/>
  <c r="GB64" i="5"/>
  <c r="FX64" i="5"/>
  <c r="FT64" i="5"/>
  <c r="FP64" i="5"/>
  <c r="FL64" i="5"/>
  <c r="FH64" i="5"/>
  <c r="FD64" i="5"/>
  <c r="EV64" i="5"/>
  <c r="ER64" i="5"/>
  <c r="EN64" i="5"/>
  <c r="EF64" i="5"/>
  <c r="EB64" i="5"/>
  <c r="DX64" i="5"/>
  <c r="DP64" i="5"/>
  <c r="DL64" i="5"/>
  <c r="DH64" i="5"/>
  <c r="CZ64" i="5"/>
  <c r="CV64" i="5"/>
  <c r="CR64" i="5"/>
  <c r="CJ64" i="5"/>
  <c r="CF64" i="5"/>
  <c r="CB64" i="5"/>
  <c r="BT64" i="5"/>
  <c r="BP64" i="5"/>
  <c r="BL64" i="5"/>
  <c r="BD64" i="5"/>
  <c r="AZ64" i="5"/>
  <c r="AV64" i="5"/>
  <c r="AN64" i="5"/>
  <c r="AJ64" i="5"/>
  <c r="AF64" i="5"/>
  <c r="X64" i="5"/>
  <c r="T64" i="5"/>
  <c r="P64" i="5"/>
  <c r="H64" i="5"/>
  <c r="D64" i="5"/>
  <c r="DR70" i="5"/>
  <c r="DN70" i="5"/>
  <c r="DJ70" i="5"/>
  <c r="DB70" i="5"/>
  <c r="CX70" i="5"/>
  <c r="CT70" i="5"/>
  <c r="CL70" i="5"/>
  <c r="CH70" i="5"/>
  <c r="CD70" i="5"/>
  <c r="BV70" i="5"/>
  <c r="BR70" i="5"/>
  <c r="BN70" i="5"/>
  <c r="BF70" i="5"/>
  <c r="BB70" i="5"/>
  <c r="AX70" i="5"/>
  <c r="AP70" i="5"/>
  <c r="AH70" i="5"/>
  <c r="AD70" i="5"/>
  <c r="Z70" i="5"/>
  <c r="V70" i="5"/>
  <c r="R70" i="5"/>
  <c r="N70" i="5"/>
  <c r="N61" i="5" s="1"/>
  <c r="J70" i="5"/>
  <c r="F70" i="5"/>
  <c r="GA64" i="5"/>
  <c r="FW64" i="5"/>
  <c r="FS64" i="5"/>
  <c r="FO64" i="5"/>
  <c r="FK64" i="5"/>
  <c r="FF64" i="5"/>
  <c r="FB64" i="5"/>
  <c r="EX64" i="5"/>
  <c r="EP64" i="5"/>
  <c r="EL64" i="5"/>
  <c r="EH64" i="5"/>
  <c r="DZ64" i="5"/>
  <c r="DV64" i="5"/>
  <c r="DR64" i="5"/>
  <c r="DJ64" i="5"/>
  <c r="CT64" i="5"/>
  <c r="CD64" i="5"/>
  <c r="CD61" i="5" s="1"/>
  <c r="BN64" i="5"/>
  <c r="AX64" i="5"/>
  <c r="AH64" i="5"/>
  <c r="R64" i="5"/>
  <c r="R61" i="5" s="1"/>
  <c r="U81" i="5"/>
  <c r="Q81" i="5"/>
  <c r="M81" i="5"/>
  <c r="I81" i="5"/>
  <c r="E81" i="5"/>
  <c r="GB81" i="5"/>
  <c r="FX81" i="5"/>
  <c r="FT81" i="5"/>
  <c r="FP81" i="5"/>
  <c r="FL81" i="5"/>
  <c r="FH81" i="5"/>
  <c r="FD81" i="5"/>
  <c r="EZ81" i="5"/>
  <c r="EV81" i="5"/>
  <c r="ER81" i="5"/>
  <c r="EN81" i="5"/>
  <c r="EJ81" i="5"/>
  <c r="EF81" i="5"/>
  <c r="EB81" i="5"/>
  <c r="DX81" i="5"/>
  <c r="DT81" i="5"/>
  <c r="DP81" i="5"/>
  <c r="DL81" i="5"/>
  <c r="DH81" i="5"/>
  <c r="DD81" i="5"/>
  <c r="CZ81" i="5"/>
  <c r="CV81" i="5"/>
  <c r="CR81" i="5"/>
  <c r="CN81" i="5"/>
  <c r="CJ81" i="5"/>
  <c r="CF81" i="5"/>
  <c r="CB81" i="5"/>
  <c r="BX81" i="5"/>
  <c r="BT81" i="5"/>
  <c r="BP81" i="5"/>
  <c r="BL81" i="5"/>
  <c r="BH81" i="5"/>
  <c r="BD81" i="5"/>
  <c r="AZ81" i="5"/>
  <c r="AV81" i="5"/>
  <c r="AR81" i="5"/>
  <c r="AN81" i="5"/>
  <c r="AJ81" i="5"/>
  <c r="AF81" i="5"/>
  <c r="AB81" i="5"/>
  <c r="X81" i="5"/>
  <c r="T81" i="5"/>
  <c r="P81" i="5"/>
  <c r="L81" i="5"/>
  <c r="H81" i="5"/>
  <c r="D81" i="5"/>
  <c r="GA81" i="5"/>
  <c r="FW81" i="5"/>
  <c r="FS81" i="5"/>
  <c r="FO81" i="5"/>
  <c r="FK81" i="5"/>
  <c r="FG81" i="5"/>
  <c r="FC81" i="5"/>
  <c r="EY81" i="5"/>
  <c r="EU81" i="5"/>
  <c r="EQ81" i="5"/>
  <c r="EM81" i="5"/>
  <c r="EI81" i="5"/>
  <c r="EE81" i="5"/>
  <c r="EA81" i="5"/>
  <c r="DW81" i="5"/>
  <c r="DS81" i="5"/>
  <c r="DO81" i="5"/>
  <c r="DK81" i="5"/>
  <c r="DG81" i="5"/>
  <c r="DC81" i="5"/>
  <c r="CY81" i="5"/>
  <c r="CU81" i="5"/>
  <c r="CQ81" i="5"/>
  <c r="CM81" i="5"/>
  <c r="CI81" i="5"/>
  <c r="CE81" i="5"/>
  <c r="CA81" i="5"/>
  <c r="BW81" i="5"/>
  <c r="BS81" i="5"/>
  <c r="BO81" i="5"/>
  <c r="BK81" i="5"/>
  <c r="BG81" i="5"/>
  <c r="BC81" i="5"/>
  <c r="AY81" i="5"/>
  <c r="AU81" i="5"/>
  <c r="AQ81" i="5"/>
  <c r="AM81" i="5"/>
  <c r="AI81" i="5"/>
  <c r="AE81" i="5"/>
  <c r="AA81" i="5"/>
  <c r="W81" i="5"/>
  <c r="S81" i="5"/>
  <c r="O81" i="5"/>
  <c r="K81" i="5"/>
  <c r="G81" i="5"/>
  <c r="AE76" i="5"/>
  <c r="AA76" i="5"/>
  <c r="W76" i="5"/>
  <c r="S76" i="5"/>
  <c r="O76" i="5"/>
  <c r="K76" i="5"/>
  <c r="G76" i="5"/>
  <c r="FZ70" i="5"/>
  <c r="FV70" i="5"/>
  <c r="FN70" i="5"/>
  <c r="AE70" i="5"/>
  <c r="AA70" i="5"/>
  <c r="W70" i="5"/>
  <c r="S70" i="5"/>
  <c r="O70" i="5"/>
  <c r="K70" i="5"/>
  <c r="G70" i="5"/>
  <c r="FY70" i="5"/>
  <c r="FU70" i="5"/>
  <c r="FQ70" i="5"/>
  <c r="FM70" i="5"/>
  <c r="FI70" i="5"/>
  <c r="FE70" i="5"/>
  <c r="FA70" i="5"/>
  <c r="EW70" i="5"/>
  <c r="ES70" i="5"/>
  <c r="EO70" i="5"/>
  <c r="EK70" i="5"/>
  <c r="EG70" i="5"/>
  <c r="EC70" i="5"/>
  <c r="DY70" i="5"/>
  <c r="DU70" i="5"/>
  <c r="DQ70" i="5"/>
  <c r="DM70" i="5"/>
  <c r="DI70" i="5"/>
  <c r="DE70" i="5"/>
  <c r="DA70" i="5"/>
  <c r="CW70" i="5"/>
  <c r="CS70" i="5"/>
  <c r="CO70" i="5"/>
  <c r="CK70" i="5"/>
  <c r="CG70" i="5"/>
  <c r="CC70" i="5"/>
  <c r="BY70" i="5"/>
  <c r="BU70" i="5"/>
  <c r="BQ70" i="5"/>
  <c r="BM70" i="5"/>
  <c r="BI70" i="5"/>
  <c r="BE70" i="5"/>
  <c r="BA70" i="5"/>
  <c r="AW70" i="5"/>
  <c r="AS70" i="5"/>
  <c r="AO70" i="5"/>
  <c r="AK70" i="5"/>
  <c r="AG70" i="5"/>
  <c r="AC70" i="5"/>
  <c r="Y70" i="5"/>
  <c r="U70" i="5"/>
  <c r="Q70" i="5"/>
  <c r="M70" i="5"/>
  <c r="I70" i="5"/>
  <c r="E70" i="5"/>
  <c r="FG64" i="5"/>
  <c r="FC64" i="5"/>
  <c r="EY64" i="5"/>
  <c r="EU64" i="5"/>
  <c r="EQ64" i="5"/>
  <c r="EM64" i="5"/>
  <c r="EI64" i="5"/>
  <c r="EE64" i="5"/>
  <c r="EA64" i="5"/>
  <c r="DW64" i="5"/>
  <c r="DS64" i="5"/>
  <c r="DO64" i="5"/>
  <c r="DK64" i="5"/>
  <c r="DG64" i="5"/>
  <c r="DC64" i="5"/>
  <c r="CY64" i="5"/>
  <c r="CU64" i="5"/>
  <c r="CQ64" i="5"/>
  <c r="CM64" i="5"/>
  <c r="CI64" i="5"/>
  <c r="CE64" i="5"/>
  <c r="CA64" i="5"/>
  <c r="BW64" i="5"/>
  <c r="BS64" i="5"/>
  <c r="BO64" i="5"/>
  <c r="BK64" i="5"/>
  <c r="BG64" i="5"/>
  <c r="BC64" i="5"/>
  <c r="AY64" i="5"/>
  <c r="AU64" i="5"/>
  <c r="AQ64" i="5"/>
  <c r="AM64" i="5"/>
  <c r="AI64" i="5"/>
  <c r="AE64" i="5"/>
  <c r="AA64" i="5"/>
  <c r="W64" i="5"/>
  <c r="S64" i="5"/>
  <c r="O64" i="5"/>
  <c r="K64" i="5"/>
  <c r="G64" i="5"/>
  <c r="EC56" i="5"/>
  <c r="CW56" i="5"/>
  <c r="BQ56" i="5"/>
  <c r="AK56" i="5"/>
  <c r="Y56" i="5"/>
  <c r="E56" i="5"/>
  <c r="FZ56" i="5"/>
  <c r="FV56" i="5"/>
  <c r="GB56" i="5"/>
  <c r="FP56" i="5"/>
  <c r="FH56" i="5"/>
  <c r="FD56" i="5"/>
  <c r="ER56" i="5"/>
  <c r="EN56" i="5"/>
  <c r="EB56" i="5"/>
  <c r="DX56" i="5"/>
  <c r="DL56" i="5"/>
  <c r="DH56" i="5"/>
  <c r="CV56" i="5"/>
  <c r="CR56" i="5"/>
  <c r="CF56" i="5"/>
  <c r="CB56" i="5"/>
  <c r="BP56" i="5"/>
  <c r="BL56" i="5"/>
  <c r="AZ56" i="5"/>
  <c r="AV56" i="5"/>
  <c r="AJ56" i="5"/>
  <c r="AF56" i="5"/>
  <c r="T56" i="5"/>
  <c r="P56" i="5"/>
  <c r="D56" i="5"/>
  <c r="EW56" i="5"/>
  <c r="ES56" i="5"/>
  <c r="EG56" i="5"/>
  <c r="DQ56" i="5"/>
  <c r="DM56" i="5"/>
  <c r="DA56" i="5"/>
  <c r="CK56" i="5"/>
  <c r="CG56" i="5"/>
  <c r="BU56" i="5"/>
  <c r="BE56" i="5"/>
  <c r="BA56" i="5"/>
  <c r="AO56" i="5"/>
  <c r="U56" i="5"/>
  <c r="I56" i="5"/>
  <c r="FX56" i="5"/>
  <c r="FT56" i="5"/>
  <c r="FL56" i="5"/>
  <c r="GA56" i="5"/>
  <c r="FW56" i="5"/>
  <c r="FS56" i="5"/>
  <c r="FO56" i="5"/>
  <c r="FK56" i="5"/>
  <c r="FG56" i="5"/>
  <c r="FC56" i="5"/>
  <c r="EY56" i="5"/>
  <c r="EM56" i="5"/>
  <c r="EI56" i="5"/>
  <c r="DW56" i="5"/>
  <c r="DS56" i="5"/>
  <c r="DG56" i="5"/>
  <c r="DC56" i="5"/>
  <c r="CQ56" i="5"/>
  <c r="CM56" i="5"/>
  <c r="CA56" i="5"/>
  <c r="BW56" i="5"/>
  <c r="BK56" i="5"/>
  <c r="BG56" i="5"/>
  <c r="AU56" i="5"/>
  <c r="AQ56" i="5"/>
  <c r="AE56" i="5"/>
  <c r="AA56" i="5"/>
  <c r="O56" i="5"/>
  <c r="K56" i="5"/>
  <c r="EV56" i="5"/>
  <c r="EF56" i="5"/>
  <c r="DP56" i="5"/>
  <c r="CZ56" i="5"/>
  <c r="CJ56" i="5"/>
  <c r="BT56" i="5"/>
  <c r="BD56" i="5"/>
  <c r="AN56" i="5"/>
  <c r="X56" i="5"/>
  <c r="H56" i="5"/>
  <c r="FY56" i="5"/>
  <c r="FU56" i="5"/>
  <c r="FQ56" i="5"/>
  <c r="FM56" i="5"/>
  <c r="FI56" i="5"/>
  <c r="FE56" i="5"/>
  <c r="FA56" i="5"/>
  <c r="EO56" i="5"/>
  <c r="EK56" i="5"/>
  <c r="DY56" i="5"/>
  <c r="DU56" i="5"/>
  <c r="DI56" i="5"/>
  <c r="DE56" i="5"/>
  <c r="CS56" i="5"/>
  <c r="CO56" i="5"/>
  <c r="CC56" i="5"/>
  <c r="BY56" i="5"/>
  <c r="BM56" i="5"/>
  <c r="BI56" i="5"/>
  <c r="AW56" i="5"/>
  <c r="AS56" i="5"/>
  <c r="AG56" i="5"/>
  <c r="AC56" i="5"/>
  <c r="Q56" i="5"/>
  <c r="M56" i="5"/>
  <c r="EZ56" i="5"/>
  <c r="EJ56" i="5"/>
  <c r="DT56" i="5"/>
  <c r="DD56" i="5"/>
  <c r="CN56" i="5"/>
  <c r="BX56" i="5"/>
  <c r="BH56" i="5"/>
  <c r="AR56" i="5"/>
  <c r="AB56" i="5"/>
  <c r="L56" i="5"/>
  <c r="EU56" i="5"/>
  <c r="EQ56" i="5"/>
  <c r="EE56" i="5"/>
  <c r="EA56" i="5"/>
  <c r="DO56" i="5"/>
  <c r="DK56" i="5"/>
  <c r="CY56" i="5"/>
  <c r="CU56" i="5"/>
  <c r="CI56" i="5"/>
  <c r="CE56" i="5"/>
  <c r="BS56" i="5"/>
  <c r="BO56" i="5"/>
  <c r="BC56" i="5"/>
  <c r="AY56" i="5"/>
  <c r="AM56" i="5"/>
  <c r="AI56" i="5"/>
  <c r="W56" i="5"/>
  <c r="S56" i="5"/>
  <c r="G56" i="5"/>
  <c r="FR56" i="5"/>
  <c r="FN56" i="5"/>
  <c r="FJ56" i="5"/>
  <c r="FF56" i="5"/>
  <c r="FB56" i="5"/>
  <c r="EX56" i="5"/>
  <c r="ET56" i="5"/>
  <c r="EP56" i="5"/>
  <c r="EL56" i="5"/>
  <c r="EH56" i="5"/>
  <c r="ED56" i="5"/>
  <c r="DZ56" i="5"/>
  <c r="DV56" i="5"/>
  <c r="DR56" i="5"/>
  <c r="DN56" i="5"/>
  <c r="DJ56" i="5"/>
  <c r="DF56" i="5"/>
  <c r="DB56" i="5"/>
  <c r="CX56" i="5"/>
  <c r="CT56" i="5"/>
  <c r="CP56" i="5"/>
  <c r="CL56" i="5"/>
  <c r="CH56" i="5"/>
  <c r="CD56" i="5"/>
  <c r="BZ56" i="5"/>
  <c r="BV56" i="5"/>
  <c r="BR56" i="5"/>
  <c r="BN56" i="5"/>
  <c r="BJ56" i="5"/>
  <c r="BF56" i="5"/>
  <c r="BB56" i="5"/>
  <c r="AX56" i="5"/>
  <c r="AT56" i="5"/>
  <c r="AP56" i="5"/>
  <c r="AL56" i="5"/>
  <c r="AH56" i="5"/>
  <c r="AD56" i="5"/>
  <c r="Z56" i="5"/>
  <c r="V56" i="5"/>
  <c r="R56" i="5"/>
  <c r="N56" i="5"/>
  <c r="J56" i="5"/>
  <c r="F56" i="5"/>
  <c r="AA50" i="5"/>
  <c r="W50" i="5"/>
  <c r="S50" i="5"/>
  <c r="O50" i="5"/>
  <c r="K50" i="5"/>
  <c r="G50" i="5"/>
  <c r="GB50" i="5"/>
  <c r="FX50" i="5"/>
  <c r="FT50" i="5"/>
  <c r="FP50" i="5"/>
  <c r="FL50" i="5"/>
  <c r="FH50" i="5"/>
  <c r="FD50" i="5"/>
  <c r="EZ50" i="5"/>
  <c r="EV50" i="5"/>
  <c r="ER50" i="5"/>
  <c r="EN50" i="5"/>
  <c r="EJ50" i="5"/>
  <c r="EF50" i="5"/>
  <c r="EB50" i="5"/>
  <c r="DX50" i="5"/>
  <c r="DT50" i="5"/>
  <c r="DP50" i="5"/>
  <c r="DL50" i="5"/>
  <c r="DH50" i="5"/>
  <c r="DD50" i="5"/>
  <c r="CZ50" i="5"/>
  <c r="CV50" i="5"/>
  <c r="CR50" i="5"/>
  <c r="CN50" i="5"/>
  <c r="CJ50" i="5"/>
  <c r="CF50" i="5"/>
  <c r="CB50" i="5"/>
  <c r="BX50" i="5"/>
  <c r="BT50" i="5"/>
  <c r="BP50" i="5"/>
  <c r="BL50" i="5"/>
  <c r="BH50" i="5"/>
  <c r="BD50" i="5"/>
  <c r="AZ50" i="5"/>
  <c r="AV50" i="5"/>
  <c r="AR50" i="5"/>
  <c r="AN50" i="5"/>
  <c r="AJ50" i="5"/>
  <c r="AF50" i="5"/>
  <c r="AB50" i="5"/>
  <c r="X50" i="5"/>
  <c r="T50" i="5"/>
  <c r="P50" i="5"/>
  <c r="L50" i="5"/>
  <c r="H50" i="5"/>
  <c r="D50" i="5"/>
  <c r="GA50" i="5"/>
  <c r="FW50" i="5"/>
  <c r="FS50" i="5"/>
  <c r="FO50" i="5"/>
  <c r="FK50" i="5"/>
  <c r="FG50" i="5"/>
  <c r="FC50" i="5"/>
  <c r="EY50" i="5"/>
  <c r="EU50" i="5"/>
  <c r="EQ50" i="5"/>
  <c r="EM50" i="5"/>
  <c r="EI50" i="5"/>
  <c r="EE50" i="5"/>
  <c r="EA50" i="5"/>
  <c r="DW50" i="5"/>
  <c r="DS50" i="5"/>
  <c r="DO50" i="5"/>
  <c r="DK50" i="5"/>
  <c r="DG50" i="5"/>
  <c r="DC50" i="5"/>
  <c r="CY50" i="5"/>
  <c r="CU50" i="5"/>
  <c r="CQ50" i="5"/>
  <c r="CM50" i="5"/>
  <c r="CI50" i="5"/>
  <c r="CE50" i="5"/>
  <c r="CA50" i="5"/>
  <c r="BW50" i="5"/>
  <c r="BS50" i="5"/>
  <c r="BO50" i="5"/>
  <c r="BK50" i="5"/>
  <c r="BG50" i="5"/>
  <c r="BC50" i="5"/>
  <c r="AY50" i="5"/>
  <c r="AU50" i="5"/>
  <c r="AQ50" i="5"/>
  <c r="AM50" i="5"/>
  <c r="AI50" i="5"/>
  <c r="AE50" i="5"/>
  <c r="FZ50" i="5"/>
  <c r="FV50" i="5"/>
  <c r="FR50" i="5"/>
  <c r="FN50" i="5"/>
  <c r="FJ50" i="5"/>
  <c r="FF50" i="5"/>
  <c r="FB50" i="5"/>
  <c r="EX50" i="5"/>
  <c r="ET50" i="5"/>
  <c r="EP50" i="5"/>
  <c r="EL50" i="5"/>
  <c r="EH50" i="5"/>
  <c r="ED50" i="5"/>
  <c r="DZ50" i="5"/>
  <c r="DV50" i="5"/>
  <c r="DR50" i="5"/>
  <c r="DN50" i="5"/>
  <c r="DJ50" i="5"/>
  <c r="DF50" i="5"/>
  <c r="DB50" i="5"/>
  <c r="CX50" i="5"/>
  <c r="CT50" i="5"/>
  <c r="CP50" i="5"/>
  <c r="CL50" i="5"/>
  <c r="CH50" i="5"/>
  <c r="CD50" i="5"/>
  <c r="BZ50" i="5"/>
  <c r="BV50" i="5"/>
  <c r="BR50" i="5"/>
  <c r="BN50" i="5"/>
  <c r="BJ50" i="5"/>
  <c r="BF50" i="5"/>
  <c r="BB50" i="5"/>
  <c r="AX50" i="5"/>
  <c r="AT50" i="5"/>
  <c r="AP50" i="5"/>
  <c r="AL50" i="5"/>
  <c r="AH50" i="5"/>
  <c r="AD50" i="5"/>
  <c r="Z50" i="5"/>
  <c r="V50" i="5"/>
  <c r="R50" i="5"/>
  <c r="N50" i="5"/>
  <c r="J50" i="5"/>
  <c r="F50" i="5"/>
  <c r="FY50" i="5"/>
  <c r="FU50" i="5"/>
  <c r="FQ50" i="5"/>
  <c r="FM50" i="5"/>
  <c r="FI50" i="5"/>
  <c r="FE50" i="5"/>
  <c r="FA50" i="5"/>
  <c r="EW50" i="5"/>
  <c r="ES50" i="5"/>
  <c r="EO50" i="5"/>
  <c r="EK50" i="5"/>
  <c r="EG50" i="5"/>
  <c r="EC50" i="5"/>
  <c r="DY50" i="5"/>
  <c r="DU50" i="5"/>
  <c r="DQ50" i="5"/>
  <c r="DM50" i="5"/>
  <c r="DI50" i="5"/>
  <c r="DE50" i="5"/>
  <c r="DA50" i="5"/>
  <c r="CW50" i="5"/>
  <c r="CS50" i="5"/>
  <c r="CO50" i="5"/>
  <c r="CK50" i="5"/>
  <c r="CG50" i="5"/>
  <c r="CC50" i="5"/>
  <c r="BY50" i="5"/>
  <c r="BU50" i="5"/>
  <c r="BQ50" i="5"/>
  <c r="BM50" i="5"/>
  <c r="BI50" i="5"/>
  <c r="BE50" i="5"/>
  <c r="BA50" i="5"/>
  <c r="AW50" i="5"/>
  <c r="AS50" i="5"/>
  <c r="AO50" i="5"/>
  <c r="AK50" i="5"/>
  <c r="AG50" i="5"/>
  <c r="AC50" i="5"/>
  <c r="Y50" i="5"/>
  <c r="U50" i="5"/>
  <c r="Q50" i="5"/>
  <c r="M50" i="5"/>
  <c r="I50" i="5"/>
  <c r="E50" i="5"/>
  <c r="FU41" i="5"/>
  <c r="FE41" i="5"/>
  <c r="EO41" i="5"/>
  <c r="EG41" i="5"/>
  <c r="DY41" i="5"/>
  <c r="DQ41" i="5"/>
  <c r="DI41" i="5"/>
  <c r="DA41" i="5"/>
  <c r="CS41" i="5"/>
  <c r="CK41" i="5"/>
  <c r="CC41" i="5"/>
  <c r="BU41" i="5"/>
  <c r="BM41" i="5"/>
  <c r="BE41" i="5"/>
  <c r="AW41" i="5"/>
  <c r="Y41" i="5"/>
  <c r="FZ41" i="5"/>
  <c r="FV41" i="5"/>
  <c r="FR41" i="5"/>
  <c r="FN41" i="5"/>
  <c r="FJ41" i="5"/>
  <c r="FF41" i="5"/>
  <c r="FB41" i="5"/>
  <c r="EX41" i="5"/>
  <c r="ET41" i="5"/>
  <c r="EP41" i="5"/>
  <c r="EL41" i="5"/>
  <c r="EH41" i="5"/>
  <c r="ED41" i="5"/>
  <c r="DZ41" i="5"/>
  <c r="DV41" i="5"/>
  <c r="FY41" i="5"/>
  <c r="FQ41" i="5"/>
  <c r="FM41" i="5"/>
  <c r="FI41" i="5"/>
  <c r="FA41" i="5"/>
  <c r="EW41" i="5"/>
  <c r="ES41" i="5"/>
  <c r="EK41" i="5"/>
  <c r="EC41" i="5"/>
  <c r="DU41" i="5"/>
  <c r="DM41" i="5"/>
  <c r="DE41" i="5"/>
  <c r="CW41" i="5"/>
  <c r="CO41" i="5"/>
  <c r="CG41" i="5"/>
  <c r="BY41" i="5"/>
  <c r="BQ41" i="5"/>
  <c r="BI41" i="5"/>
  <c r="BA41" i="5"/>
  <c r="AS41" i="5"/>
  <c r="AO41" i="5"/>
  <c r="AK41" i="5"/>
  <c r="AG41" i="5"/>
  <c r="FO41" i="5"/>
  <c r="EY41" i="5"/>
  <c r="EI41" i="5"/>
  <c r="EA41" i="5"/>
  <c r="DS41" i="5"/>
  <c r="DK41" i="5"/>
  <c r="DC41" i="5"/>
  <c r="CU41" i="5"/>
  <c r="CM41" i="5"/>
  <c r="CE41" i="5"/>
  <c r="BW41" i="5"/>
  <c r="BO41" i="5"/>
  <c r="BG41" i="5"/>
  <c r="AY41" i="5"/>
  <c r="AQ41" i="5"/>
  <c r="AM41" i="5"/>
  <c r="AI41" i="5"/>
  <c r="GA41" i="5"/>
  <c r="FW41" i="5"/>
  <c r="FS41" i="5"/>
  <c r="FK41" i="5"/>
  <c r="FG41" i="5"/>
  <c r="FC41" i="5"/>
  <c r="EU41" i="5"/>
  <c r="EQ41" i="5"/>
  <c r="EM41" i="5"/>
  <c r="EE41" i="5"/>
  <c r="DW41" i="5"/>
  <c r="DO41" i="5"/>
  <c r="DG41" i="5"/>
  <c r="CY41" i="5"/>
  <c r="CQ41" i="5"/>
  <c r="CI41" i="5"/>
  <c r="CA41" i="5"/>
  <c r="BS41" i="5"/>
  <c r="BK41" i="5"/>
  <c r="BC41" i="5"/>
  <c r="AU41" i="5"/>
  <c r="DR41" i="5"/>
  <c r="DN41" i="5"/>
  <c r="DJ41" i="5"/>
  <c r="DF41" i="5"/>
  <c r="DB41" i="5"/>
  <c r="CX41" i="5"/>
  <c r="CT41" i="5"/>
  <c r="CP41" i="5"/>
  <c r="CL41" i="5"/>
  <c r="CH41" i="5"/>
  <c r="CD41" i="5"/>
  <c r="BZ41" i="5"/>
  <c r="BV41" i="5"/>
  <c r="BR41" i="5"/>
  <c r="BN41" i="5"/>
  <c r="BJ41" i="5"/>
  <c r="BF41" i="5"/>
  <c r="BB41" i="5"/>
  <c r="AX41" i="5"/>
  <c r="AT41" i="5"/>
  <c r="AD41" i="5"/>
  <c r="V41" i="5"/>
  <c r="DB35" i="5"/>
  <c r="CX35" i="5"/>
  <c r="CT35" i="5"/>
  <c r="CP35" i="5"/>
  <c r="CL35" i="5"/>
  <c r="CH35" i="5"/>
  <c r="CD35" i="5"/>
  <c r="BZ35" i="5"/>
  <c r="BV35" i="5"/>
  <c r="BR35" i="5"/>
  <c r="BN35" i="5"/>
  <c r="BJ35" i="5"/>
  <c r="BF35" i="5"/>
  <c r="BB35" i="5"/>
  <c r="AX35" i="5"/>
  <c r="AT35" i="5"/>
  <c r="AP35" i="5"/>
  <c r="AL35" i="5"/>
  <c r="AH35" i="5"/>
  <c r="AD35" i="5"/>
  <c r="Z35" i="5"/>
  <c r="V35" i="5"/>
  <c r="GA35" i="5"/>
  <c r="FW35" i="5"/>
  <c r="FS35" i="5"/>
  <c r="FO35" i="5"/>
  <c r="FK35" i="5"/>
  <c r="FG35" i="5"/>
  <c r="FC35" i="5"/>
  <c r="EY35" i="5"/>
  <c r="EY31" i="5" s="1"/>
  <c r="EU35" i="5"/>
  <c r="EQ35" i="5"/>
  <c r="EM35" i="5"/>
  <c r="EI35" i="5"/>
  <c r="EE35" i="5"/>
  <c r="EA35" i="5"/>
  <c r="DW35" i="5"/>
  <c r="DS35" i="5"/>
  <c r="DO35" i="5"/>
  <c r="DK35" i="5"/>
  <c r="DG35" i="5"/>
  <c r="DC35" i="5"/>
  <c r="CY35" i="5"/>
  <c r="CY31" i="5" s="1"/>
  <c r="CU35" i="5"/>
  <c r="CU31" i="5" s="1"/>
  <c r="CQ35" i="5"/>
  <c r="CM35" i="5"/>
  <c r="CI35" i="5"/>
  <c r="CE35" i="5"/>
  <c r="CA35" i="5"/>
  <c r="BW35" i="5"/>
  <c r="BS35" i="5"/>
  <c r="BO35" i="5"/>
  <c r="BK35" i="5"/>
  <c r="BG35" i="5"/>
  <c r="BC35" i="5"/>
  <c r="AY35" i="5"/>
  <c r="AU35" i="5"/>
  <c r="AQ35" i="5"/>
  <c r="AM35" i="5"/>
  <c r="AI35" i="5"/>
  <c r="AE35" i="5"/>
  <c r="AA35" i="5"/>
  <c r="W35" i="5"/>
  <c r="FZ35" i="5"/>
  <c r="FV35" i="5"/>
  <c r="FR35" i="5"/>
  <c r="FN35" i="5"/>
  <c r="FJ35" i="5"/>
  <c r="FF35" i="5"/>
  <c r="FB35" i="5"/>
  <c r="EX35" i="5"/>
  <c r="ET35" i="5"/>
  <c r="EP35" i="5"/>
  <c r="EL35" i="5"/>
  <c r="EH35" i="5"/>
  <c r="ED35" i="5"/>
  <c r="DZ35" i="5"/>
  <c r="DV35" i="5"/>
  <c r="DR35" i="5"/>
  <c r="DN35" i="5"/>
  <c r="DJ35" i="5"/>
  <c r="DF35" i="5"/>
  <c r="AB41" i="5"/>
  <c r="T41" i="5"/>
  <c r="EN35" i="5"/>
  <c r="EJ35" i="5"/>
  <c r="EF35" i="5"/>
  <c r="EB35" i="5"/>
  <c r="DX35" i="5"/>
  <c r="DT35" i="5"/>
  <c r="DP35" i="5"/>
  <c r="DL35" i="5"/>
  <c r="DH35" i="5"/>
  <c r="DD35" i="5"/>
  <c r="CZ35" i="5"/>
  <c r="CV35" i="5"/>
  <c r="CR35" i="5"/>
  <c r="CN35" i="5"/>
  <c r="CJ35" i="5"/>
  <c r="CF35" i="5"/>
  <c r="CB35" i="5"/>
  <c r="BX35" i="5"/>
  <c r="BT35" i="5"/>
  <c r="BP35" i="5"/>
  <c r="BL35" i="5"/>
  <c r="BH35" i="5"/>
  <c r="BD35" i="5"/>
  <c r="AZ35" i="5"/>
  <c r="AV35" i="5"/>
  <c r="AR35" i="5"/>
  <c r="AN35" i="5"/>
  <c r="AJ35" i="5"/>
  <c r="AF35" i="5"/>
  <c r="AB35" i="5"/>
  <c r="X35" i="5"/>
  <c r="T35" i="5"/>
  <c r="T31" i="5" s="1"/>
  <c r="FY35" i="5"/>
  <c r="FU35" i="5"/>
  <c r="FQ35" i="5"/>
  <c r="FQ31" i="5" s="1"/>
  <c r="FM35" i="5"/>
  <c r="FM31" i="5" s="1"/>
  <c r="FI35" i="5"/>
  <c r="FI31" i="5" s="1"/>
  <c r="FE35" i="5"/>
  <c r="FA35" i="5"/>
  <c r="EW35" i="5"/>
  <c r="ES35" i="5"/>
  <c r="EO35" i="5"/>
  <c r="EK35" i="5"/>
  <c r="EG35" i="5"/>
  <c r="EC35" i="5"/>
  <c r="DY35" i="5"/>
  <c r="DU35" i="5"/>
  <c r="DQ35" i="5"/>
  <c r="DQ31" i="5" s="1"/>
  <c r="DM35" i="5"/>
  <c r="DI35" i="5"/>
  <c r="DE35" i="5"/>
  <c r="DA35" i="5"/>
  <c r="CW35" i="5"/>
  <c r="CS35" i="5"/>
  <c r="CO35" i="5"/>
  <c r="CO31" i="5" s="1"/>
  <c r="CK35" i="5"/>
  <c r="CG35" i="5"/>
  <c r="CC35" i="5"/>
  <c r="BY35" i="5"/>
  <c r="BU35" i="5"/>
  <c r="BQ35" i="5"/>
  <c r="BM35" i="5"/>
  <c r="BI35" i="5"/>
  <c r="BE35" i="5"/>
  <c r="BE31" i="5" s="1"/>
  <c r="BA35" i="5"/>
  <c r="AW35" i="5"/>
  <c r="AS35" i="5"/>
  <c r="AO35" i="5"/>
  <c r="AK35" i="5"/>
  <c r="AG35" i="5"/>
  <c r="AC35" i="5"/>
  <c r="Y35" i="5"/>
  <c r="U35" i="5"/>
  <c r="GB35" i="5"/>
  <c r="FX35" i="5"/>
  <c r="FT35" i="5"/>
  <c r="FP35" i="5"/>
  <c r="FL35" i="5"/>
  <c r="FH35" i="5"/>
  <c r="FD35" i="5"/>
  <c r="EZ35" i="5"/>
  <c r="EV35" i="5"/>
  <c r="ER35" i="5"/>
  <c r="AE41" i="5"/>
  <c r="AA41" i="5"/>
  <c r="W41" i="5"/>
  <c r="AP41" i="5"/>
  <c r="AL41" i="5"/>
  <c r="AH41" i="5"/>
  <c r="Z41" i="5"/>
  <c r="AC41" i="5"/>
  <c r="U41" i="5"/>
  <c r="GB41" i="5"/>
  <c r="FX41" i="5"/>
  <c r="FT41" i="5"/>
  <c r="FP41" i="5"/>
  <c r="FL41" i="5"/>
  <c r="FH41" i="5"/>
  <c r="FD41" i="5"/>
  <c r="EZ41" i="5"/>
  <c r="EV41" i="5"/>
  <c r="ER41" i="5"/>
  <c r="EN41" i="5"/>
  <c r="EJ41" i="5"/>
  <c r="EF41" i="5"/>
  <c r="EB41" i="5"/>
  <c r="DX41" i="5"/>
  <c r="DT41" i="5"/>
  <c r="DP41" i="5"/>
  <c r="DL41" i="5"/>
  <c r="DH41" i="5"/>
  <c r="DD41" i="5"/>
  <c r="CZ41" i="5"/>
  <c r="CV41" i="5"/>
  <c r="CR41" i="5"/>
  <c r="CN41" i="5"/>
  <c r="CJ41" i="5"/>
  <c r="CF41" i="5"/>
  <c r="CB41" i="5"/>
  <c r="BX41" i="5"/>
  <c r="BT41" i="5"/>
  <c r="BP41" i="5"/>
  <c r="BL41" i="5"/>
  <c r="BH41" i="5"/>
  <c r="BD41" i="5"/>
  <c r="AZ41" i="5"/>
  <c r="AV41" i="5"/>
  <c r="AR41" i="5"/>
  <c r="AN41" i="5"/>
  <c r="AJ41" i="5"/>
  <c r="AF41" i="5"/>
  <c r="X41" i="5"/>
  <c r="AV44" i="7"/>
  <c r="AV45" i="7"/>
  <c r="AV48" i="7"/>
  <c r="AV49" i="7"/>
  <c r="AV50" i="7"/>
  <c r="AV51" i="7"/>
  <c r="AV53" i="7"/>
  <c r="AV54" i="7"/>
  <c r="AV55" i="7"/>
  <c r="AV56" i="7" l="1"/>
  <c r="AV138" i="14"/>
  <c r="AV179" i="14"/>
  <c r="AV186" i="16"/>
  <c r="Z87" i="14"/>
  <c r="EQ144" i="17"/>
  <c r="AV170" i="16" s="1"/>
  <c r="AV179" i="16"/>
  <c r="AV162" i="16"/>
  <c r="AV46" i="7"/>
  <c r="AV186" i="14"/>
  <c r="AV57" i="16"/>
  <c r="AV192" i="16"/>
  <c r="AV154" i="16"/>
  <c r="AV146" i="16"/>
  <c r="C92" i="17"/>
  <c r="AV118" i="16" s="1"/>
  <c r="AV119" i="16"/>
  <c r="AV101" i="16"/>
  <c r="AO101" i="14"/>
  <c r="AV87" i="16"/>
  <c r="AV72" i="16"/>
  <c r="AS43" i="14"/>
  <c r="AV192" i="14"/>
  <c r="AV138" i="16"/>
  <c r="AV57" i="14"/>
  <c r="AV87" i="14"/>
  <c r="AV43" i="14"/>
  <c r="AV72" i="14"/>
  <c r="AV101" i="14"/>
  <c r="C92" i="15"/>
  <c r="AV118" i="14" s="1"/>
  <c r="AV119" i="14"/>
  <c r="AL119" i="16"/>
  <c r="AL118" i="16" s="1"/>
  <c r="I43" i="14"/>
  <c r="O186" i="7"/>
  <c r="Q43" i="14"/>
  <c r="T43" i="14"/>
  <c r="AC43" i="14"/>
  <c r="P119" i="16"/>
  <c r="AO43" i="14"/>
  <c r="AH72" i="14"/>
  <c r="AJ87" i="14"/>
  <c r="M43" i="14"/>
  <c r="AN101" i="14"/>
  <c r="G72" i="14"/>
  <c r="AF72" i="14"/>
  <c r="AD72" i="14"/>
  <c r="AK43" i="14"/>
  <c r="S101" i="14"/>
  <c r="R87" i="14"/>
  <c r="AR87" i="14"/>
  <c r="I72" i="14"/>
  <c r="Z119" i="16"/>
  <c r="Z118" i="16" s="1"/>
  <c r="X101" i="14"/>
  <c r="AA101" i="14"/>
  <c r="AM101" i="14"/>
  <c r="AP119" i="16"/>
  <c r="AP118" i="16" s="1"/>
  <c r="P186" i="7"/>
  <c r="AF186" i="7"/>
  <c r="AQ186" i="7"/>
  <c r="Q186" i="7"/>
  <c r="Y186" i="7"/>
  <c r="T186" i="7"/>
  <c r="AG186" i="7"/>
  <c r="AK119" i="16"/>
  <c r="AK118" i="16" s="1"/>
  <c r="Y43" i="14"/>
  <c r="AP43" i="14"/>
  <c r="M72" i="14"/>
  <c r="Z43" i="14"/>
  <c r="AS101" i="14"/>
  <c r="AJ72" i="14"/>
  <c r="AV43" i="16"/>
  <c r="AI87" i="14"/>
  <c r="U43" i="14"/>
  <c r="AS72" i="14"/>
  <c r="W72" i="14"/>
  <c r="AN43" i="14"/>
  <c r="P43" i="14"/>
  <c r="L72" i="14"/>
  <c r="BI31" i="5"/>
  <c r="DU31" i="5"/>
  <c r="BS31" i="5"/>
  <c r="EE31" i="5"/>
  <c r="CB61" i="5"/>
  <c r="BJ61" i="5"/>
  <c r="DF31" i="5"/>
  <c r="EP61" i="5"/>
  <c r="CF61" i="5"/>
  <c r="AE43" i="16"/>
  <c r="S43" i="16"/>
  <c r="L101" i="16"/>
  <c r="FV93" i="5"/>
  <c r="AB101" i="16"/>
  <c r="AR101" i="16"/>
  <c r="CK31" i="5"/>
  <c r="BO31" i="5"/>
  <c r="EA31" i="5"/>
  <c r="AX61" i="5"/>
  <c r="EX111" i="17"/>
  <c r="EX159" i="17" s="1"/>
  <c r="F87" i="14"/>
  <c r="T101" i="16"/>
  <c r="FZ93" i="5"/>
  <c r="D93" i="5"/>
  <c r="DZ61" i="5"/>
  <c r="FC111" i="15"/>
  <c r="FC159" i="15" s="1"/>
  <c r="D43" i="16"/>
  <c r="U119" i="16"/>
  <c r="U118" i="16" s="1"/>
  <c r="DJ31" i="5"/>
  <c r="CJ61" i="5"/>
  <c r="AJ101" i="16"/>
  <c r="DN31" i="5"/>
  <c r="DJ61" i="5"/>
  <c r="DT61" i="5"/>
  <c r="AL75" i="5"/>
  <c r="CX75" i="5"/>
  <c r="EY111" i="15"/>
  <c r="EY159" i="15" s="1"/>
  <c r="AC31" i="5"/>
  <c r="DR31" i="5"/>
  <c r="FF61" i="5"/>
  <c r="L61" i="5"/>
  <c r="BV75" i="5"/>
  <c r="FK61" i="5"/>
  <c r="T61" i="5"/>
  <c r="N75" i="5"/>
  <c r="FO111" i="15"/>
  <c r="FO159" i="15" s="1"/>
  <c r="Y118" i="16"/>
  <c r="AM119" i="16"/>
  <c r="AM118" i="16" s="1"/>
  <c r="AH87" i="14"/>
  <c r="V119" i="16"/>
  <c r="V118" i="16" s="1"/>
  <c r="Q119" i="16"/>
  <c r="Q118" i="16" s="1"/>
  <c r="N72" i="14"/>
  <c r="AB87" i="14"/>
  <c r="W87" i="14"/>
  <c r="AL87" i="14"/>
  <c r="AN87" i="14"/>
  <c r="J186" i="7"/>
  <c r="C72" i="14"/>
  <c r="Y72" i="14"/>
  <c r="AJ101" i="14"/>
  <c r="N101" i="14"/>
  <c r="AT72" i="14"/>
  <c r="FO61" i="5"/>
  <c r="FS61" i="5"/>
  <c r="FW61" i="5"/>
  <c r="GA61" i="5"/>
  <c r="FP61" i="5"/>
  <c r="FT61" i="5"/>
  <c r="FX61" i="5"/>
  <c r="W101" i="14"/>
  <c r="AF101" i="14"/>
  <c r="AB186" i="7"/>
  <c r="AA186" i="7"/>
  <c r="AI186" i="7"/>
  <c r="Z186" i="7"/>
  <c r="N186" i="7"/>
  <c r="V186" i="7"/>
  <c r="K186" i="7"/>
  <c r="S186" i="7"/>
  <c r="X186" i="7"/>
  <c r="R186" i="7"/>
  <c r="AE186" i="7"/>
  <c r="AP186" i="7"/>
  <c r="AD186" i="7"/>
  <c r="AI72" i="14"/>
  <c r="P101" i="14"/>
  <c r="U101" i="14"/>
  <c r="S72" i="14"/>
  <c r="AG119" i="16"/>
  <c r="AG118" i="16" s="1"/>
  <c r="R57" i="14"/>
  <c r="T87" i="14"/>
  <c r="AK101" i="14"/>
  <c r="H87" i="14"/>
  <c r="AM87" i="14"/>
  <c r="D72" i="14"/>
  <c r="T72" i="14"/>
  <c r="C87" i="14"/>
  <c r="AO72" i="14"/>
  <c r="AA87" i="14"/>
  <c r="AE101" i="14"/>
  <c r="Y101" i="14"/>
  <c r="AP57" i="14"/>
  <c r="X72" i="14"/>
  <c r="AT101" i="14"/>
  <c r="T101" i="14"/>
  <c r="V87" i="14"/>
  <c r="X87" i="14"/>
  <c r="AN72" i="14"/>
  <c r="O43" i="14"/>
  <c r="AH119" i="14"/>
  <c r="AH118" i="14" s="1"/>
  <c r="X57" i="14"/>
  <c r="AB57" i="14"/>
  <c r="S57" i="14"/>
  <c r="D43" i="14"/>
  <c r="AL43" i="16"/>
  <c r="AH43" i="14"/>
  <c r="I57" i="14"/>
  <c r="H43" i="16"/>
  <c r="AI120" i="7"/>
  <c r="AR120" i="7"/>
  <c r="X118" i="16"/>
  <c r="T57" i="14"/>
  <c r="W57" i="14"/>
  <c r="AE43" i="14"/>
  <c r="AE57" i="16"/>
  <c r="AF43" i="14"/>
  <c r="AD57" i="14"/>
  <c r="J57" i="16"/>
  <c r="Q57" i="14"/>
  <c r="AL57" i="14"/>
  <c r="P57" i="14"/>
  <c r="AL87" i="16"/>
  <c r="H57" i="14"/>
  <c r="AT57" i="14"/>
  <c r="N87" i="16"/>
  <c r="AA101" i="16"/>
  <c r="U57" i="14"/>
  <c r="R43" i="14"/>
  <c r="AI57" i="14"/>
  <c r="AQ43" i="14"/>
  <c r="F43" i="14"/>
  <c r="AN57" i="14"/>
  <c r="O57" i="14"/>
  <c r="AO57" i="14"/>
  <c r="AH57" i="14"/>
  <c r="AN118" i="16"/>
  <c r="S57" i="16"/>
  <c r="N57" i="14"/>
  <c r="AE57" i="14"/>
  <c r="L43" i="14"/>
  <c r="AK57" i="14"/>
  <c r="V57" i="14"/>
  <c r="F57" i="14"/>
  <c r="D87" i="16"/>
  <c r="AT72" i="16"/>
  <c r="F43" i="16"/>
  <c r="Y43" i="16"/>
  <c r="H72" i="16"/>
  <c r="W120" i="7"/>
  <c r="E43" i="16"/>
  <c r="AJ43" i="16"/>
  <c r="V43" i="14"/>
  <c r="W186" i="14"/>
  <c r="Z57" i="16"/>
  <c r="E57" i="16"/>
  <c r="P57" i="16"/>
  <c r="AQ57" i="16"/>
  <c r="AM43" i="16"/>
  <c r="AJ87" i="16"/>
  <c r="AI43" i="14"/>
  <c r="J57" i="14"/>
  <c r="K43" i="14"/>
  <c r="O119" i="14"/>
  <c r="O118" i="14" s="1"/>
  <c r="N43" i="16"/>
  <c r="P72" i="16"/>
  <c r="S118" i="16"/>
  <c r="AD118" i="16"/>
  <c r="X87" i="16"/>
  <c r="L57" i="14"/>
  <c r="X43" i="14"/>
  <c r="AU119" i="14"/>
  <c r="AU118" i="14" s="1"/>
  <c r="AE120" i="7"/>
  <c r="AK120" i="7"/>
  <c r="AT120" i="7"/>
  <c r="AD120" i="7"/>
  <c r="N120" i="7"/>
  <c r="U125" i="7"/>
  <c r="U119" i="7" s="1"/>
  <c r="AG43" i="16"/>
  <c r="AI57" i="16"/>
  <c r="AN57" i="16"/>
  <c r="L118" i="16"/>
  <c r="C72" i="16"/>
  <c r="Y72" i="16"/>
  <c r="AB118" i="16"/>
  <c r="AC72" i="16"/>
  <c r="AL43" i="14"/>
  <c r="C57" i="16"/>
  <c r="X72" i="16"/>
  <c r="AG87" i="16"/>
  <c r="AR43" i="14"/>
  <c r="Q57" i="16"/>
  <c r="G57" i="16"/>
  <c r="E57" i="14"/>
  <c r="AA43" i="14"/>
  <c r="L125" i="7"/>
  <c r="L119" i="7" s="1"/>
  <c r="AA186" i="14"/>
  <c r="W87" i="16"/>
  <c r="AR57" i="14"/>
  <c r="AI186" i="14"/>
  <c r="AP57" i="16"/>
  <c r="U57" i="16"/>
  <c r="X43" i="16"/>
  <c r="V119" i="14"/>
  <c r="V118" i="14" s="1"/>
  <c r="W72" i="16"/>
  <c r="R118" i="16"/>
  <c r="D57" i="14"/>
  <c r="AD87" i="16"/>
  <c r="C87" i="16"/>
  <c r="Y87" i="16"/>
  <c r="AJ57" i="14"/>
  <c r="AM57" i="14"/>
  <c r="AS186" i="7"/>
  <c r="AJ186" i="7"/>
  <c r="AS57" i="14"/>
  <c r="N43" i="14"/>
  <c r="AR186" i="7"/>
  <c r="Z57" i="14"/>
  <c r="AC186" i="7"/>
  <c r="U186" i="7"/>
  <c r="L186" i="7"/>
  <c r="AH186" i="7"/>
  <c r="AF120" i="7"/>
  <c r="AC43" i="16"/>
  <c r="AA43" i="16"/>
  <c r="AJ72" i="16"/>
  <c r="Z87" i="16"/>
  <c r="H57" i="16"/>
  <c r="X57" i="16"/>
  <c r="AA57" i="14"/>
  <c r="C57" i="14"/>
  <c r="AC57" i="14"/>
  <c r="Q87" i="16"/>
  <c r="AT101" i="16"/>
  <c r="AO118" i="16"/>
  <c r="AK57" i="16"/>
  <c r="AF57" i="16"/>
  <c r="K57" i="16"/>
  <c r="AT43" i="16"/>
  <c r="S186" i="14"/>
  <c r="C43" i="14"/>
  <c r="AD43" i="14"/>
  <c r="L43" i="16"/>
  <c r="AJ119" i="14"/>
  <c r="AJ118" i="14" s="1"/>
  <c r="AE119" i="14"/>
  <c r="AE118" i="14" s="1"/>
  <c r="M118" i="14"/>
  <c r="T72" i="16"/>
  <c r="AF101" i="16"/>
  <c r="AI118" i="16"/>
  <c r="AM43" i="14"/>
  <c r="AM57" i="16"/>
  <c r="E87" i="16"/>
  <c r="F118" i="14"/>
  <c r="W119" i="14"/>
  <c r="W118" i="14" s="1"/>
  <c r="T87" i="16"/>
  <c r="S43" i="14"/>
  <c r="AU72" i="14"/>
  <c r="M186" i="7"/>
  <c r="AK186" i="7"/>
  <c r="W186" i="7"/>
  <c r="AM186" i="7"/>
  <c r="AT186" i="7"/>
  <c r="AL186" i="7"/>
  <c r="AD90" i="7"/>
  <c r="L90" i="7"/>
  <c r="R119" i="14"/>
  <c r="R118" i="14" s="1"/>
  <c r="AC119" i="14"/>
  <c r="AC118" i="14" s="1"/>
  <c r="F87" i="16"/>
  <c r="AQ87" i="16"/>
  <c r="M186" i="14"/>
  <c r="AE101" i="16"/>
  <c r="W118" i="16"/>
  <c r="AK125" i="7"/>
  <c r="Y57" i="16"/>
  <c r="AT57" i="16"/>
  <c r="K72" i="16"/>
  <c r="AG72" i="16"/>
  <c r="K87" i="16"/>
  <c r="AA57" i="16"/>
  <c r="L72" i="16"/>
  <c r="S72" i="16"/>
  <c r="AO72" i="16"/>
  <c r="E125" i="7"/>
  <c r="E119" i="7" s="1"/>
  <c r="F57" i="16"/>
  <c r="AR57" i="16"/>
  <c r="W57" i="16"/>
  <c r="I43" i="16"/>
  <c r="AD43" i="16"/>
  <c r="AB119" i="14"/>
  <c r="AB118" i="14" s="1"/>
  <c r="AR87" i="16"/>
  <c r="N118" i="16"/>
  <c r="U43" i="16"/>
  <c r="G57" i="14"/>
  <c r="AF57" i="14"/>
  <c r="Q72" i="16"/>
  <c r="AL72" i="16"/>
  <c r="AS57" i="16"/>
  <c r="AF43" i="16"/>
  <c r="AC57" i="16"/>
  <c r="M118" i="16"/>
  <c r="G118" i="14"/>
  <c r="R186" i="14"/>
  <c r="AK43" i="16"/>
  <c r="AM119" i="14"/>
  <c r="AM118" i="14" s="1"/>
  <c r="V43" i="16"/>
  <c r="AN72" i="16"/>
  <c r="AD186" i="14"/>
  <c r="AL57" i="16"/>
  <c r="AS119" i="14"/>
  <c r="AS118" i="14" s="1"/>
  <c r="O72" i="16"/>
  <c r="AK72" i="16"/>
  <c r="AN87" i="16"/>
  <c r="AN43" i="16"/>
  <c r="I87" i="16"/>
  <c r="AD101" i="16"/>
  <c r="AB43" i="16"/>
  <c r="G72" i="16"/>
  <c r="D72" i="16"/>
  <c r="AS72" i="16"/>
  <c r="AS87" i="16"/>
  <c r="AH87" i="16"/>
  <c r="M101" i="16"/>
  <c r="Y57" i="14"/>
  <c r="AQ72" i="16"/>
  <c r="V72" i="16"/>
  <c r="AA87" i="16"/>
  <c r="AF87" i="16"/>
  <c r="AP43" i="16"/>
  <c r="R57" i="16"/>
  <c r="AO119" i="14"/>
  <c r="AO118" i="14" s="1"/>
  <c r="J186" i="16"/>
  <c r="AT87" i="16"/>
  <c r="Z101" i="16"/>
  <c r="G43" i="16"/>
  <c r="AC101" i="16"/>
  <c r="O118" i="16"/>
  <c r="C118" i="16"/>
  <c r="N186" i="14"/>
  <c r="AJ57" i="16"/>
  <c r="D57" i="16"/>
  <c r="X119" i="14"/>
  <c r="X118" i="14" s="1"/>
  <c r="E72" i="16"/>
  <c r="Z72" i="16"/>
  <c r="AF72" i="16"/>
  <c r="S87" i="16"/>
  <c r="AO87" i="16"/>
  <c r="AI87" i="16"/>
  <c r="P87" i="16"/>
  <c r="AF118" i="16"/>
  <c r="AM72" i="16"/>
  <c r="R72" i="16"/>
  <c r="Y186" i="16"/>
  <c r="K57" i="14"/>
  <c r="AN186" i="16"/>
  <c r="S120" i="7"/>
  <c r="AN120" i="7"/>
  <c r="AT125" i="7"/>
  <c r="K125" i="7"/>
  <c r="K119" i="7" s="1"/>
  <c r="U102" i="7"/>
  <c r="AO102" i="7"/>
  <c r="AF96" i="7"/>
  <c r="AK96" i="7"/>
  <c r="U96" i="7"/>
  <c r="E96" i="7"/>
  <c r="AC120" i="7"/>
  <c r="AP120" i="7"/>
  <c r="Z120" i="7"/>
  <c r="AJ120" i="7"/>
  <c r="AA125" i="7"/>
  <c r="AR125" i="7"/>
  <c r="X125" i="7"/>
  <c r="C125" i="7"/>
  <c r="C119" i="7" s="1"/>
  <c r="AB125" i="7"/>
  <c r="G125" i="7"/>
  <c r="G119" i="7" s="1"/>
  <c r="I125" i="7"/>
  <c r="I119" i="7" s="1"/>
  <c r="AD125" i="7"/>
  <c r="N125" i="7"/>
  <c r="AG114" i="7"/>
  <c r="S114" i="7"/>
  <c r="M107" i="7"/>
  <c r="U107" i="7"/>
  <c r="Y107" i="7"/>
  <c r="AE107" i="7"/>
  <c r="O107" i="7"/>
  <c r="AL107" i="7"/>
  <c r="V107" i="7"/>
  <c r="AR107" i="7"/>
  <c r="AB107" i="7"/>
  <c r="L107" i="7"/>
  <c r="M102" i="7"/>
  <c r="E102" i="7"/>
  <c r="E101" i="7" s="1"/>
  <c r="Y102" i="7"/>
  <c r="AI96" i="7"/>
  <c r="AH96" i="7"/>
  <c r="L96" i="7"/>
  <c r="AH120" i="7"/>
  <c r="R120" i="7"/>
  <c r="AB120" i="7"/>
  <c r="AL90" i="7"/>
  <c r="J90" i="7"/>
  <c r="AI82" i="7"/>
  <c r="AA76" i="7"/>
  <c r="AI67" i="7"/>
  <c r="M67" i="7"/>
  <c r="Y67" i="7"/>
  <c r="G67" i="7"/>
  <c r="AF67" i="7"/>
  <c r="T43" i="16"/>
  <c r="AR72" i="16"/>
  <c r="H87" i="16"/>
  <c r="Q101" i="16"/>
  <c r="I118" i="16"/>
  <c r="W43" i="14"/>
  <c r="C118" i="14"/>
  <c r="V186" i="16"/>
  <c r="AI43" i="16"/>
  <c r="O101" i="16"/>
  <c r="AK101" i="16"/>
  <c r="AB186" i="14"/>
  <c r="U119" i="14"/>
  <c r="U118" i="14" s="1"/>
  <c r="AQ118" i="16"/>
  <c r="L186" i="14"/>
  <c r="AS101" i="16"/>
  <c r="AE96" i="7"/>
  <c r="AG96" i="7"/>
  <c r="Q96" i="7"/>
  <c r="K96" i="7"/>
  <c r="T90" i="7"/>
  <c r="AR90" i="7"/>
  <c r="V90" i="7"/>
  <c r="F90" i="7"/>
  <c r="AD82" i="7"/>
  <c r="N82" i="7"/>
  <c r="AL82" i="7"/>
  <c r="Q82" i="7"/>
  <c r="AE82" i="7"/>
  <c r="J82" i="7"/>
  <c r="C82" i="7"/>
  <c r="AN82" i="7"/>
  <c r="X82" i="7"/>
  <c r="H82" i="7"/>
  <c r="C76" i="7"/>
  <c r="K76" i="7"/>
  <c r="AE76" i="7"/>
  <c r="AE72" i="7" s="1"/>
  <c r="AM67" i="7"/>
  <c r="AS67" i="7"/>
  <c r="I67" i="7"/>
  <c r="C67" i="7"/>
  <c r="AH67" i="7"/>
  <c r="R67" i="7"/>
  <c r="AR67" i="7"/>
  <c r="AB67" i="7"/>
  <c r="Y119" i="14"/>
  <c r="Y118" i="14" s="1"/>
  <c r="AA72" i="16"/>
  <c r="F72" i="16"/>
  <c r="AG101" i="16"/>
  <c r="I118" i="14"/>
  <c r="T186" i="14"/>
  <c r="AD57" i="16"/>
  <c r="N57" i="16"/>
  <c r="AO57" i="16"/>
  <c r="I57" i="16"/>
  <c r="T57" i="16"/>
  <c r="O57" i="16"/>
  <c r="Q43" i="16"/>
  <c r="AI119" i="14"/>
  <c r="AI118" i="14" s="1"/>
  <c r="AE72" i="16"/>
  <c r="J72" i="16"/>
  <c r="U87" i="16"/>
  <c r="AP87" i="16"/>
  <c r="O87" i="16"/>
  <c r="AK87" i="16"/>
  <c r="V87" i="16"/>
  <c r="R101" i="16"/>
  <c r="AS118" i="16"/>
  <c r="P43" i="16"/>
  <c r="AR43" i="16"/>
  <c r="AG119" i="14"/>
  <c r="AG118" i="14" s="1"/>
  <c r="Y101" i="16"/>
  <c r="AS43" i="16"/>
  <c r="AQ43" i="16"/>
  <c r="P119" i="14"/>
  <c r="P118" i="14" s="1"/>
  <c r="G87" i="16"/>
  <c r="AC87" i="16"/>
  <c r="J43" i="16"/>
  <c r="AF186" i="14"/>
  <c r="AQ101" i="16"/>
  <c r="AP101" i="16"/>
  <c r="AO186" i="14"/>
  <c r="V57" i="16"/>
  <c r="AG57" i="16"/>
  <c r="AB57" i="16"/>
  <c r="L57" i="16"/>
  <c r="Z43" i="16"/>
  <c r="M43" i="16"/>
  <c r="K43" i="16"/>
  <c r="M57" i="16"/>
  <c r="AH57" i="16"/>
  <c r="AL119" i="14"/>
  <c r="AL118" i="14" s="1"/>
  <c r="U72" i="16"/>
  <c r="AP72" i="16"/>
  <c r="AE87" i="16"/>
  <c r="J87" i="16"/>
  <c r="AH186" i="14"/>
  <c r="AI186" i="16"/>
  <c r="W43" i="16"/>
  <c r="O43" i="16"/>
  <c r="AH43" i="16"/>
  <c r="AR119" i="14"/>
  <c r="AR118" i="14" s="1"/>
  <c r="AI72" i="16"/>
  <c r="N72" i="16"/>
  <c r="AB72" i="16"/>
  <c r="I72" i="16"/>
  <c r="AD72" i="16"/>
  <c r="X186" i="14"/>
  <c r="AD186" i="16"/>
  <c r="R43" i="16"/>
  <c r="C43" i="16"/>
  <c r="AO43" i="16"/>
  <c r="N119" i="14"/>
  <c r="N118" i="14" s="1"/>
  <c r="AQ119" i="14"/>
  <c r="AQ118" i="14" s="1"/>
  <c r="M72" i="16"/>
  <c r="AH72" i="16"/>
  <c r="AM87" i="16"/>
  <c r="R87" i="16"/>
  <c r="L87" i="16"/>
  <c r="M87" i="16"/>
  <c r="G43" i="14"/>
  <c r="AQ186" i="14"/>
  <c r="K186" i="16"/>
  <c r="AG57" i="14"/>
  <c r="M57" i="14"/>
  <c r="AQ57" i="14"/>
  <c r="AU186" i="14"/>
  <c r="AA120" i="7"/>
  <c r="AM120" i="7"/>
  <c r="AQ120" i="7"/>
  <c r="AS120" i="7"/>
  <c r="Q120" i="7"/>
  <c r="AP125" i="7"/>
  <c r="AF125" i="7"/>
  <c r="AI125" i="7"/>
  <c r="M125" i="7"/>
  <c r="M119" i="7" s="1"/>
  <c r="AM125" i="7"/>
  <c r="Q125" i="7"/>
  <c r="AO125" i="7"/>
  <c r="AO119" i="7" s="1"/>
  <c r="T125" i="7"/>
  <c r="T119" i="7" s="1"/>
  <c r="AL125" i="7"/>
  <c r="V125" i="7"/>
  <c r="F125" i="7"/>
  <c r="F119" i="7" s="1"/>
  <c r="Y114" i="7"/>
  <c r="AM114" i="7"/>
  <c r="AI114" i="7"/>
  <c r="AA114" i="7"/>
  <c r="K114" i="7"/>
  <c r="AP114" i="7"/>
  <c r="Z114" i="7"/>
  <c r="J114" i="7"/>
  <c r="AJ114" i="7"/>
  <c r="T114" i="7"/>
  <c r="D114" i="7"/>
  <c r="AC107" i="7"/>
  <c r="Q107" i="7"/>
  <c r="AM107" i="7"/>
  <c r="W107" i="7"/>
  <c r="AT107" i="7"/>
  <c r="AD107" i="7"/>
  <c r="N107" i="7"/>
  <c r="AJ107" i="7"/>
  <c r="T107" i="7"/>
  <c r="AK102" i="7"/>
  <c r="Q102" i="7"/>
  <c r="AQ102" i="7"/>
  <c r="AA102" i="7"/>
  <c r="K102" i="7"/>
  <c r="AP102" i="7"/>
  <c r="Z102" i="7"/>
  <c r="J102" i="7"/>
  <c r="AJ102" i="7"/>
  <c r="T102" i="7"/>
  <c r="D102" i="7"/>
  <c r="D101" i="7" s="1"/>
  <c r="V96" i="7"/>
  <c r="AT96" i="7"/>
  <c r="X96" i="7"/>
  <c r="AR96" i="7"/>
  <c r="W96" i="7"/>
  <c r="AP96" i="7"/>
  <c r="T96" i="7"/>
  <c r="AO96" i="7"/>
  <c r="Y96" i="7"/>
  <c r="I96" i="7"/>
  <c r="C96" i="7"/>
  <c r="D90" i="7"/>
  <c r="Z90" i="7"/>
  <c r="X90" i="7"/>
  <c r="AB90" i="7"/>
  <c r="N90" i="7"/>
  <c r="AO90" i="7"/>
  <c r="Y90" i="7"/>
  <c r="I90" i="7"/>
  <c r="AI90" i="7"/>
  <c r="S90" i="7"/>
  <c r="C90" i="7"/>
  <c r="S82" i="7"/>
  <c r="Y82" i="7"/>
  <c r="AA82" i="7"/>
  <c r="AP82" i="7"/>
  <c r="U82" i="7"/>
  <c r="AM82" i="7"/>
  <c r="R82" i="7"/>
  <c r="E82" i="7"/>
  <c r="AF82" i="7"/>
  <c r="P82" i="7"/>
  <c r="F82" i="7"/>
  <c r="AQ76" i="7"/>
  <c r="W76" i="7"/>
  <c r="AS76" i="7"/>
  <c r="AC76" i="7"/>
  <c r="M76" i="7"/>
  <c r="AN76" i="7"/>
  <c r="X76" i="7"/>
  <c r="H76" i="7"/>
  <c r="AL76" i="7"/>
  <c r="V76" i="7"/>
  <c r="F76" i="7"/>
  <c r="E67" i="7"/>
  <c r="W67" i="7"/>
  <c r="AC67" i="7"/>
  <c r="AG67" i="7"/>
  <c r="K67" i="7"/>
  <c r="AP67" i="7"/>
  <c r="Z67" i="7"/>
  <c r="J67" i="7"/>
  <c r="AJ67" i="7"/>
  <c r="T67" i="7"/>
  <c r="D67" i="7"/>
  <c r="AA179" i="14"/>
  <c r="AA170" i="14" s="1"/>
  <c r="AA137" i="14" s="1"/>
  <c r="AA185" i="14" s="1"/>
  <c r="AA192" i="14"/>
  <c r="AF179" i="14"/>
  <c r="AF170" i="14" s="1"/>
  <c r="AF137" i="14" s="1"/>
  <c r="AF185" i="14" s="1"/>
  <c r="AF192" i="14"/>
  <c r="AN179" i="14"/>
  <c r="AN170" i="14" s="1"/>
  <c r="AN137" i="14" s="1"/>
  <c r="AN185" i="14" s="1"/>
  <c r="AN192" i="14"/>
  <c r="AS179" i="14"/>
  <c r="AS170" i="14" s="1"/>
  <c r="AS137" i="14" s="1"/>
  <c r="AS185" i="14" s="1"/>
  <c r="AS192" i="14"/>
  <c r="J101" i="16"/>
  <c r="AT186" i="14"/>
  <c r="AL186" i="16"/>
  <c r="S119" i="14"/>
  <c r="S118" i="14" s="1"/>
  <c r="AE179" i="14"/>
  <c r="AE170" i="14" s="1"/>
  <c r="AE137" i="14" s="1"/>
  <c r="AE185" i="14" s="1"/>
  <c r="AE192" i="14"/>
  <c r="AJ179" i="14"/>
  <c r="AJ170" i="14" s="1"/>
  <c r="AJ137" i="14" s="1"/>
  <c r="AJ185" i="14" s="1"/>
  <c r="AJ192" i="14"/>
  <c r="L179" i="14"/>
  <c r="L170" i="14" s="1"/>
  <c r="L137" i="14" s="1"/>
  <c r="L185" i="14" s="1"/>
  <c r="L192" i="14"/>
  <c r="U101" i="16"/>
  <c r="T118" i="16"/>
  <c r="M179" i="16"/>
  <c r="M170" i="16" s="1"/>
  <c r="M137" i="16" s="1"/>
  <c r="M185" i="16" s="1"/>
  <c r="M192" i="16"/>
  <c r="AS179" i="16"/>
  <c r="AS170" i="16" s="1"/>
  <c r="AS137" i="16" s="1"/>
  <c r="AS185" i="16" s="1"/>
  <c r="AS192" i="16"/>
  <c r="AL179" i="16"/>
  <c r="AL170" i="16" s="1"/>
  <c r="AL137" i="16" s="1"/>
  <c r="AL185" i="16" s="1"/>
  <c r="AL192" i="16"/>
  <c r="AE179" i="16"/>
  <c r="AE170" i="16" s="1"/>
  <c r="AE137" i="16" s="1"/>
  <c r="AE185" i="16" s="1"/>
  <c r="AE192" i="16"/>
  <c r="AB179" i="16"/>
  <c r="AB170" i="16" s="1"/>
  <c r="AB137" i="16" s="1"/>
  <c r="AB185" i="16" s="1"/>
  <c r="AB192" i="16"/>
  <c r="K186" i="14"/>
  <c r="Y186" i="14"/>
  <c r="AR186" i="14"/>
  <c r="AG186" i="16"/>
  <c r="Z186" i="16"/>
  <c r="S186" i="16"/>
  <c r="P186" i="16"/>
  <c r="AP119" i="14"/>
  <c r="AP118" i="14" s="1"/>
  <c r="S179" i="14"/>
  <c r="S170" i="14" s="1"/>
  <c r="S137" i="14" s="1"/>
  <c r="S185" i="14" s="1"/>
  <c r="S192" i="14"/>
  <c r="T179" i="14"/>
  <c r="T170" i="14" s="1"/>
  <c r="T137" i="14" s="1"/>
  <c r="T185" i="14" s="1"/>
  <c r="T192" i="14"/>
  <c r="R192" i="14"/>
  <c r="R179" i="14"/>
  <c r="R170" i="14" s="1"/>
  <c r="R137" i="14" s="1"/>
  <c r="R185" i="14" s="1"/>
  <c r="X192" i="14"/>
  <c r="X179" i="14"/>
  <c r="X170" i="14" s="1"/>
  <c r="X137" i="14" s="1"/>
  <c r="X185" i="14" s="1"/>
  <c r="S101" i="16"/>
  <c r="AO101" i="16"/>
  <c r="K118" i="16"/>
  <c r="Q179" i="16"/>
  <c r="Q170" i="16" s="1"/>
  <c r="Q137" i="16" s="1"/>
  <c r="Q185" i="16" s="1"/>
  <c r="Q192" i="16"/>
  <c r="J179" i="16"/>
  <c r="J170" i="16" s="1"/>
  <c r="J137" i="16" s="1"/>
  <c r="J185" i="16" s="1"/>
  <c r="J192" i="16"/>
  <c r="AP179" i="16"/>
  <c r="AP170" i="16" s="1"/>
  <c r="AP137" i="16" s="1"/>
  <c r="AP185" i="16" s="1"/>
  <c r="AP192" i="16"/>
  <c r="AI179" i="16"/>
  <c r="AI170" i="16" s="1"/>
  <c r="AI137" i="16" s="1"/>
  <c r="AI185" i="16" s="1"/>
  <c r="AI192" i="16"/>
  <c r="AF179" i="16"/>
  <c r="AF170" i="16" s="1"/>
  <c r="AF137" i="16" s="1"/>
  <c r="AF185" i="16" s="1"/>
  <c r="AF192" i="16"/>
  <c r="AL186" i="14"/>
  <c r="AK186" i="14"/>
  <c r="AS186" i="14"/>
  <c r="Q186" i="14"/>
  <c r="N186" i="16"/>
  <c r="AT186" i="16"/>
  <c r="AT119" i="14"/>
  <c r="AT118" i="14" s="1"/>
  <c r="Q119" i="14"/>
  <c r="Q118" i="14" s="1"/>
  <c r="AT179" i="14"/>
  <c r="AT170" i="14" s="1"/>
  <c r="AT137" i="14" s="1"/>
  <c r="AT185" i="14" s="1"/>
  <c r="AT192" i="14"/>
  <c r="AM101" i="16"/>
  <c r="AH101" i="16"/>
  <c r="X101" i="16"/>
  <c r="E118" i="16"/>
  <c r="D118" i="16"/>
  <c r="AK179" i="16"/>
  <c r="AK170" i="16" s="1"/>
  <c r="AK137" i="16" s="1"/>
  <c r="AK185" i="16" s="1"/>
  <c r="AK192" i="16"/>
  <c r="AD179" i="16"/>
  <c r="AD170" i="16" s="1"/>
  <c r="AD137" i="16" s="1"/>
  <c r="AD185" i="16" s="1"/>
  <c r="AD192" i="16"/>
  <c r="W179" i="16"/>
  <c r="W170" i="16" s="1"/>
  <c r="W137" i="16" s="1"/>
  <c r="W185" i="16" s="1"/>
  <c r="W192" i="16"/>
  <c r="T179" i="16"/>
  <c r="T170" i="16" s="1"/>
  <c r="T137" i="16" s="1"/>
  <c r="T185" i="16" s="1"/>
  <c r="T192" i="16"/>
  <c r="U186" i="14"/>
  <c r="AO186" i="16"/>
  <c r="AH186" i="16"/>
  <c r="AA186" i="16"/>
  <c r="X186" i="16"/>
  <c r="X120" i="7"/>
  <c r="AC125" i="7"/>
  <c r="H125" i="7"/>
  <c r="H119" i="7" s="1"/>
  <c r="AG125" i="7"/>
  <c r="AG119" i="7" s="1"/>
  <c r="AJ125" i="7"/>
  <c r="O125" i="7"/>
  <c r="O119" i="7" s="1"/>
  <c r="AH125" i="7"/>
  <c r="R125" i="7"/>
  <c r="I114" i="7"/>
  <c r="AO114" i="7"/>
  <c r="AC114" i="7"/>
  <c r="U114" i="7"/>
  <c r="W114" i="7"/>
  <c r="G114" i="7"/>
  <c r="AL114" i="7"/>
  <c r="V114" i="7"/>
  <c r="F114" i="7"/>
  <c r="AF114" i="7"/>
  <c r="P114" i="7"/>
  <c r="AK107" i="7"/>
  <c r="AO107" i="7"/>
  <c r="AI107" i="7"/>
  <c r="S107" i="7"/>
  <c r="AP107" i="7"/>
  <c r="Z107" i="7"/>
  <c r="J107" i="7"/>
  <c r="AF107" i="7"/>
  <c r="P107" i="7"/>
  <c r="AC102" i="7"/>
  <c r="AM102" i="7"/>
  <c r="W102" i="7"/>
  <c r="G102" i="7"/>
  <c r="G101" i="7" s="1"/>
  <c r="AL102" i="7"/>
  <c r="V102" i="7"/>
  <c r="F102" i="7"/>
  <c r="F101" i="7" s="1"/>
  <c r="AF102" i="7"/>
  <c r="P102" i="7"/>
  <c r="AL96" i="7"/>
  <c r="AN96" i="7"/>
  <c r="S96" i="7"/>
  <c r="AM96" i="7"/>
  <c r="R96" i="7"/>
  <c r="AJ96" i="7"/>
  <c r="O96" i="7"/>
  <c r="H90" i="7"/>
  <c r="P90" i="7"/>
  <c r="AK90" i="7"/>
  <c r="U90" i="7"/>
  <c r="E90" i="7"/>
  <c r="AE90" i="7"/>
  <c r="O90" i="7"/>
  <c r="G82" i="7"/>
  <c r="AQ82" i="7"/>
  <c r="V82" i="7"/>
  <c r="AK82" i="7"/>
  <c r="O82" i="7"/>
  <c r="AH82" i="7"/>
  <c r="M82" i="7"/>
  <c r="AR82" i="7"/>
  <c r="AB82" i="7"/>
  <c r="L82" i="7"/>
  <c r="AI76" i="7"/>
  <c r="G76" i="7"/>
  <c r="AO76" i="7"/>
  <c r="Y76" i="7"/>
  <c r="I76" i="7"/>
  <c r="AJ76" i="7"/>
  <c r="T76" i="7"/>
  <c r="D76" i="7"/>
  <c r="AH76" i="7"/>
  <c r="R76" i="7"/>
  <c r="AA67" i="7"/>
  <c r="U67" i="7"/>
  <c r="AL67" i="7"/>
  <c r="V67" i="7"/>
  <c r="F67" i="7"/>
  <c r="P67" i="7"/>
  <c r="J192" i="14"/>
  <c r="J179" i="14"/>
  <c r="J170" i="14" s="1"/>
  <c r="J137" i="14" s="1"/>
  <c r="J185" i="14" s="1"/>
  <c r="P118" i="16"/>
  <c r="AO179" i="16"/>
  <c r="AO170" i="16" s="1"/>
  <c r="AO137" i="16" s="1"/>
  <c r="AO185" i="16" s="1"/>
  <c r="AO192" i="16"/>
  <c r="AH179" i="16"/>
  <c r="AH170" i="16" s="1"/>
  <c r="AH137" i="16" s="1"/>
  <c r="AH185" i="16" s="1"/>
  <c r="AH192" i="16"/>
  <c r="AA179" i="16"/>
  <c r="AA170" i="16" s="1"/>
  <c r="AA137" i="16" s="1"/>
  <c r="AA185" i="16" s="1"/>
  <c r="AA192" i="16"/>
  <c r="X179" i="16"/>
  <c r="X170" i="16" s="1"/>
  <c r="X137" i="16" s="1"/>
  <c r="X185" i="16" s="1"/>
  <c r="X192" i="16"/>
  <c r="L118" i="14"/>
  <c r="AC186" i="16"/>
  <c r="O186" i="16"/>
  <c r="L186" i="16"/>
  <c r="AR186" i="16"/>
  <c r="AN119" i="14"/>
  <c r="AN118" i="14" s="1"/>
  <c r="N179" i="14"/>
  <c r="N170" i="14" s="1"/>
  <c r="N137" i="14" s="1"/>
  <c r="N185" i="14" s="1"/>
  <c r="N192" i="14"/>
  <c r="P179" i="14"/>
  <c r="P170" i="14" s="1"/>
  <c r="P137" i="14" s="1"/>
  <c r="P185" i="14" s="1"/>
  <c r="P192" i="14"/>
  <c r="AL192" i="14"/>
  <c r="AL179" i="14"/>
  <c r="AL170" i="14" s="1"/>
  <c r="AL137" i="14" s="1"/>
  <c r="AL185" i="14" s="1"/>
  <c r="V101" i="16"/>
  <c r="G118" i="16"/>
  <c r="AC118" i="16"/>
  <c r="F118" i="16"/>
  <c r="AP192" i="14"/>
  <c r="AP179" i="14"/>
  <c r="AP170" i="14" s="1"/>
  <c r="AP137" i="14" s="1"/>
  <c r="AP185" i="14" s="1"/>
  <c r="V192" i="14"/>
  <c r="V179" i="14"/>
  <c r="V170" i="14" s="1"/>
  <c r="V137" i="14" s="1"/>
  <c r="V185" i="14" s="1"/>
  <c r="AI101" i="16"/>
  <c r="P101" i="16"/>
  <c r="AA118" i="16"/>
  <c r="J118" i="16"/>
  <c r="AT118" i="16"/>
  <c r="K118" i="14"/>
  <c r="AK186" i="16"/>
  <c r="W186" i="16"/>
  <c r="T186" i="16"/>
  <c r="AF119" i="14"/>
  <c r="AF118" i="14" s="1"/>
  <c r="AA119" i="14"/>
  <c r="AA118" i="14" s="1"/>
  <c r="AM179" i="14"/>
  <c r="AM170" i="14" s="1"/>
  <c r="AM137" i="14" s="1"/>
  <c r="AM185" i="14" s="1"/>
  <c r="AM192" i="14"/>
  <c r="Q192" i="14"/>
  <c r="Q179" i="14"/>
  <c r="Q170" i="14" s="1"/>
  <c r="Q137" i="14" s="1"/>
  <c r="Q185" i="14" s="1"/>
  <c r="AG179" i="14"/>
  <c r="AG170" i="14" s="1"/>
  <c r="AG137" i="14" s="1"/>
  <c r="AG185" i="14" s="1"/>
  <c r="AG192" i="14"/>
  <c r="AJ118" i="16"/>
  <c r="J186" i="14"/>
  <c r="AP186" i="14"/>
  <c r="O186" i="14"/>
  <c r="AM186" i="14"/>
  <c r="AE125" i="7"/>
  <c r="AS114" i="7"/>
  <c r="M114" i="7"/>
  <c r="E114" i="7"/>
  <c r="C114" i="7"/>
  <c r="AH114" i="7"/>
  <c r="R114" i="7"/>
  <c r="AR114" i="7"/>
  <c r="AB114" i="7"/>
  <c r="L114" i="7"/>
  <c r="AI102" i="7"/>
  <c r="S102" i="7"/>
  <c r="C102" i="7"/>
  <c r="C101" i="7" s="1"/>
  <c r="AH102" i="7"/>
  <c r="R102" i="7"/>
  <c r="AR102" i="7"/>
  <c r="AB102" i="7"/>
  <c r="L102" i="7"/>
  <c r="J96" i="7"/>
  <c r="P96" i="7"/>
  <c r="N96" i="7"/>
  <c r="H96" i="7"/>
  <c r="AP90" i="7"/>
  <c r="AN90" i="7"/>
  <c r="AG90" i="7"/>
  <c r="Q90" i="7"/>
  <c r="AQ90" i="7"/>
  <c r="AA90" i="7"/>
  <c r="K90" i="7"/>
  <c r="AC82" i="7"/>
  <c r="AK76" i="7"/>
  <c r="U76" i="7"/>
  <c r="E76" i="7"/>
  <c r="AF76" i="7"/>
  <c r="P76" i="7"/>
  <c r="AT76" i="7"/>
  <c r="AD76" i="7"/>
  <c r="N76" i="7"/>
  <c r="S67" i="7"/>
  <c r="Q67" i="7"/>
  <c r="L67" i="7"/>
  <c r="K179" i="14"/>
  <c r="K170" i="14" s="1"/>
  <c r="K137" i="14" s="1"/>
  <c r="K185" i="14" s="1"/>
  <c r="K192" i="14"/>
  <c r="AQ179" i="14"/>
  <c r="AQ170" i="14" s="1"/>
  <c r="AQ137" i="14" s="1"/>
  <c r="AQ185" i="14" s="1"/>
  <c r="AQ192" i="14"/>
  <c r="AB192" i="14"/>
  <c r="AB179" i="14"/>
  <c r="AB170" i="14" s="1"/>
  <c r="AB137" i="14" s="1"/>
  <c r="AB185" i="14" s="1"/>
  <c r="AR179" i="14"/>
  <c r="AR170" i="14" s="1"/>
  <c r="AR137" i="14" s="1"/>
  <c r="AR185" i="14" s="1"/>
  <c r="AR192" i="14"/>
  <c r="O179" i="14"/>
  <c r="O170" i="14" s="1"/>
  <c r="O137" i="14" s="1"/>
  <c r="O185" i="14" s="1"/>
  <c r="O192" i="14"/>
  <c r="M179" i="14"/>
  <c r="M170" i="14" s="1"/>
  <c r="M137" i="14" s="1"/>
  <c r="M185" i="14" s="1"/>
  <c r="M192" i="14"/>
  <c r="AC179" i="16"/>
  <c r="AC170" i="16" s="1"/>
  <c r="AC137" i="16" s="1"/>
  <c r="AC185" i="16" s="1"/>
  <c r="AC192" i="16"/>
  <c r="V179" i="16"/>
  <c r="V170" i="16" s="1"/>
  <c r="V137" i="16" s="1"/>
  <c r="V185" i="16" s="1"/>
  <c r="V192" i="16"/>
  <c r="O179" i="16"/>
  <c r="O170" i="16" s="1"/>
  <c r="O137" i="16" s="1"/>
  <c r="O185" i="16" s="1"/>
  <c r="O192" i="16"/>
  <c r="L179" i="16"/>
  <c r="L170" i="16" s="1"/>
  <c r="L137" i="16" s="1"/>
  <c r="L185" i="16" s="1"/>
  <c r="L192" i="16"/>
  <c r="AR179" i="16"/>
  <c r="AR170" i="16" s="1"/>
  <c r="AR137" i="16" s="1"/>
  <c r="AR185" i="16" s="1"/>
  <c r="AR192" i="16"/>
  <c r="AN186" i="14"/>
  <c r="Q186" i="16"/>
  <c r="AP186" i="16"/>
  <c r="AF186" i="16"/>
  <c r="AI179" i="14"/>
  <c r="AI170" i="14" s="1"/>
  <c r="AI137" i="14" s="1"/>
  <c r="AI185" i="14" s="1"/>
  <c r="AI192" i="14"/>
  <c r="AO179" i="14"/>
  <c r="AO170" i="14" s="1"/>
  <c r="AO137" i="14" s="1"/>
  <c r="AO185" i="14" s="1"/>
  <c r="AO192" i="14"/>
  <c r="AG179" i="16"/>
  <c r="AG170" i="16" s="1"/>
  <c r="AG137" i="16" s="1"/>
  <c r="AG185" i="16" s="1"/>
  <c r="AG192" i="16"/>
  <c r="Z179" i="16"/>
  <c r="Z170" i="16" s="1"/>
  <c r="Z137" i="16" s="1"/>
  <c r="Z185" i="16" s="1"/>
  <c r="Z192" i="16"/>
  <c r="S179" i="16"/>
  <c r="S170" i="16" s="1"/>
  <c r="S137" i="16" s="1"/>
  <c r="S185" i="16" s="1"/>
  <c r="S192" i="16"/>
  <c r="P179" i="16"/>
  <c r="P170" i="16" s="1"/>
  <c r="P137" i="16" s="1"/>
  <c r="P185" i="16" s="1"/>
  <c r="P192" i="16"/>
  <c r="J118" i="14"/>
  <c r="V186" i="14"/>
  <c r="P186" i="14"/>
  <c r="AE186" i="14"/>
  <c r="Z192" i="14"/>
  <c r="Z179" i="14"/>
  <c r="Z170" i="14" s="1"/>
  <c r="Z137" i="14" s="1"/>
  <c r="Z185" i="14" s="1"/>
  <c r="U179" i="16"/>
  <c r="U170" i="16" s="1"/>
  <c r="U137" i="16" s="1"/>
  <c r="U185" i="16" s="1"/>
  <c r="U192" i="16"/>
  <c r="N179" i="16"/>
  <c r="N170" i="16" s="1"/>
  <c r="N137" i="16" s="1"/>
  <c r="N185" i="16" s="1"/>
  <c r="N192" i="16"/>
  <c r="AT179" i="16"/>
  <c r="AT170" i="16" s="1"/>
  <c r="AT137" i="16" s="1"/>
  <c r="AT185" i="16" s="1"/>
  <c r="AT192" i="16"/>
  <c r="AM179" i="16"/>
  <c r="AM170" i="16" s="1"/>
  <c r="AM137" i="16" s="1"/>
  <c r="AM185" i="16" s="1"/>
  <c r="AM192" i="16"/>
  <c r="AJ179" i="16"/>
  <c r="AJ170" i="16" s="1"/>
  <c r="AJ137" i="16" s="1"/>
  <c r="AJ185" i="16" s="1"/>
  <c r="AJ192" i="16"/>
  <c r="H118" i="14"/>
  <c r="E118" i="14"/>
  <c r="R186" i="16"/>
  <c r="AQ186" i="16"/>
  <c r="Y120" i="7"/>
  <c r="AL120" i="7"/>
  <c r="V120" i="7"/>
  <c r="P120" i="7"/>
  <c r="P125" i="7"/>
  <c r="AN125" i="7"/>
  <c r="S125" i="7"/>
  <c r="AQ125" i="7"/>
  <c r="W125" i="7"/>
  <c r="AS125" i="7"/>
  <c r="Y125" i="7"/>
  <c r="D125" i="7"/>
  <c r="D119" i="7" s="1"/>
  <c r="Z125" i="7"/>
  <c r="J125" i="7"/>
  <c r="J119" i="7" s="1"/>
  <c r="AK114" i="7"/>
  <c r="Q114" i="7"/>
  <c r="AQ114" i="7"/>
  <c r="AE114" i="7"/>
  <c r="O114" i="7"/>
  <c r="AT114" i="7"/>
  <c r="AD114" i="7"/>
  <c r="N114" i="7"/>
  <c r="AN114" i="7"/>
  <c r="X114" i="7"/>
  <c r="H114" i="7"/>
  <c r="AS107" i="7"/>
  <c r="AG107" i="7"/>
  <c r="AQ107" i="7"/>
  <c r="AA107" i="7"/>
  <c r="K107" i="7"/>
  <c r="AH107" i="7"/>
  <c r="R107" i="7"/>
  <c r="AN107" i="7"/>
  <c r="X107" i="7"/>
  <c r="AS102" i="7"/>
  <c r="AG102" i="7"/>
  <c r="I102" i="7"/>
  <c r="I101" i="7" s="1"/>
  <c r="AE102" i="7"/>
  <c r="O102" i="7"/>
  <c r="AT102" i="7"/>
  <c r="AD102" i="7"/>
  <c r="N102" i="7"/>
  <c r="AN102" i="7"/>
  <c r="X102" i="7"/>
  <c r="H102" i="7"/>
  <c r="H101" i="7" s="1"/>
  <c r="AQ96" i="7"/>
  <c r="AA96" i="7"/>
  <c r="AD96" i="7"/>
  <c r="F96" i="7"/>
  <c r="AB96" i="7"/>
  <c r="D96" i="7"/>
  <c r="Z96" i="7"/>
  <c r="AS96" i="7"/>
  <c r="AC96" i="7"/>
  <c r="M96" i="7"/>
  <c r="G96" i="7"/>
  <c r="AT90" i="7"/>
  <c r="AH90" i="7"/>
  <c r="AF90" i="7"/>
  <c r="AJ90" i="7"/>
  <c r="R90" i="7"/>
  <c r="AS90" i="7"/>
  <c r="AC90" i="7"/>
  <c r="M90" i="7"/>
  <c r="AM90" i="7"/>
  <c r="W90" i="7"/>
  <c r="G90" i="7"/>
  <c r="AO82" i="7"/>
  <c r="AT82" i="7"/>
  <c r="AG82" i="7"/>
  <c r="K82" i="7"/>
  <c r="Z82" i="7"/>
  <c r="AS82" i="7"/>
  <c r="W82" i="7"/>
  <c r="I82" i="7"/>
  <c r="AJ82" i="7"/>
  <c r="T82" i="7"/>
  <c r="D82" i="7"/>
  <c r="S76" i="7"/>
  <c r="AM76" i="7"/>
  <c r="O76" i="7"/>
  <c r="AG76" i="7"/>
  <c r="Q76" i="7"/>
  <c r="AR76" i="7"/>
  <c r="AB76" i="7"/>
  <c r="L76" i="7"/>
  <c r="AP76" i="7"/>
  <c r="Z76" i="7"/>
  <c r="Z72" i="7" s="1"/>
  <c r="J76" i="7"/>
  <c r="AQ67" i="7"/>
  <c r="AE67" i="7"/>
  <c r="AK67" i="7"/>
  <c r="AO67" i="7"/>
  <c r="O67" i="7"/>
  <c r="AT67" i="7"/>
  <c r="AD67" i="7"/>
  <c r="N67" i="7"/>
  <c r="AN67" i="7"/>
  <c r="X67" i="7"/>
  <c r="H67" i="7"/>
  <c r="T119" i="14"/>
  <c r="T118" i="14" s="1"/>
  <c r="AD179" i="14"/>
  <c r="AD170" i="14" s="1"/>
  <c r="AD137" i="14" s="1"/>
  <c r="AD185" i="14" s="1"/>
  <c r="AD192" i="14"/>
  <c r="K101" i="16"/>
  <c r="N101" i="16"/>
  <c r="AR118" i="16"/>
  <c r="Y179" i="16"/>
  <c r="Y170" i="16" s="1"/>
  <c r="Y137" i="16" s="1"/>
  <c r="Y185" i="16" s="1"/>
  <c r="Y192" i="16"/>
  <c r="R179" i="16"/>
  <c r="R170" i="16" s="1"/>
  <c r="R137" i="16" s="1"/>
  <c r="R185" i="16" s="1"/>
  <c r="R192" i="16"/>
  <c r="K179" i="16"/>
  <c r="K170" i="16" s="1"/>
  <c r="K137" i="16" s="1"/>
  <c r="K185" i="16" s="1"/>
  <c r="K192" i="16"/>
  <c r="AQ179" i="16"/>
  <c r="AQ170" i="16" s="1"/>
  <c r="AQ137" i="16" s="1"/>
  <c r="AQ185" i="16" s="1"/>
  <c r="AQ192" i="16"/>
  <c r="AN179" i="16"/>
  <c r="AN170" i="16" s="1"/>
  <c r="AN137" i="16" s="1"/>
  <c r="AN185" i="16" s="1"/>
  <c r="AN192" i="16"/>
  <c r="M186" i="16"/>
  <c r="AS186" i="16"/>
  <c r="AE186" i="16"/>
  <c r="AB186" i="16"/>
  <c r="AK179" i="14"/>
  <c r="AK170" i="14" s="1"/>
  <c r="AK137" i="14" s="1"/>
  <c r="AK185" i="14" s="1"/>
  <c r="AK192" i="14"/>
  <c r="AN101" i="16"/>
  <c r="AH118" i="16"/>
  <c r="Z119" i="14"/>
  <c r="Z118" i="14" s="1"/>
  <c r="U179" i="14"/>
  <c r="U170" i="14" s="1"/>
  <c r="U137" i="14" s="1"/>
  <c r="U185" i="14" s="1"/>
  <c r="U192" i="14"/>
  <c r="D118" i="14"/>
  <c r="U186" i="16"/>
  <c r="AM186" i="16"/>
  <c r="AJ186" i="16"/>
  <c r="AD119" i="14"/>
  <c r="AD118" i="14" s="1"/>
  <c r="AK119" i="14"/>
  <c r="AK118" i="14" s="1"/>
  <c r="W179" i="14"/>
  <c r="W170" i="14" s="1"/>
  <c r="W137" i="14" s="1"/>
  <c r="W185" i="14" s="1"/>
  <c r="W192" i="14"/>
  <c r="Y179" i="14"/>
  <c r="Y170" i="14" s="1"/>
  <c r="Y137" i="14" s="1"/>
  <c r="Y185" i="14" s="1"/>
  <c r="Y192" i="14"/>
  <c r="AC179" i="14"/>
  <c r="AC170" i="14" s="1"/>
  <c r="AC137" i="14" s="1"/>
  <c r="AC185" i="14" s="1"/>
  <c r="AC192" i="14"/>
  <c r="AH192" i="14"/>
  <c r="AH179" i="14"/>
  <c r="AH170" i="14" s="1"/>
  <c r="AH137" i="14" s="1"/>
  <c r="AH185" i="14" s="1"/>
  <c r="W101" i="16"/>
  <c r="AL101" i="16"/>
  <c r="AE118" i="16"/>
  <c r="H118" i="16"/>
  <c r="Z186" i="14"/>
  <c r="AC186" i="14"/>
  <c r="AJ186" i="14"/>
  <c r="AG186" i="14"/>
  <c r="D56" i="7"/>
  <c r="H56" i="7"/>
  <c r="L56" i="7"/>
  <c r="P56" i="7"/>
  <c r="T56" i="7"/>
  <c r="X56" i="7"/>
  <c r="AB56" i="7"/>
  <c r="AF56" i="7"/>
  <c r="AJ56" i="7"/>
  <c r="AN56" i="7"/>
  <c r="F56" i="7"/>
  <c r="J56" i="7"/>
  <c r="N56" i="7"/>
  <c r="R56" i="7"/>
  <c r="V56" i="7"/>
  <c r="Z56" i="7"/>
  <c r="AD56" i="7"/>
  <c r="AH56" i="7"/>
  <c r="AL56" i="7"/>
  <c r="AP56" i="7"/>
  <c r="AT56" i="7"/>
  <c r="C56" i="7"/>
  <c r="G56" i="7"/>
  <c r="K56" i="7"/>
  <c r="O56" i="7"/>
  <c r="S56" i="7"/>
  <c r="W56" i="7"/>
  <c r="AA56" i="7"/>
  <c r="AE56" i="7"/>
  <c r="AI56" i="7"/>
  <c r="AM56" i="7"/>
  <c r="AQ56" i="7"/>
  <c r="Q56" i="7"/>
  <c r="AG56" i="7"/>
  <c r="AS56" i="7"/>
  <c r="I56" i="7"/>
  <c r="Y56" i="7"/>
  <c r="AO56" i="7"/>
  <c r="M56" i="7"/>
  <c r="AC56" i="7"/>
  <c r="AR56" i="7"/>
  <c r="E56" i="7"/>
  <c r="AK56" i="7"/>
  <c r="U56" i="7"/>
  <c r="D55" i="7"/>
  <c r="H55" i="7"/>
  <c r="L55" i="7"/>
  <c r="P55" i="7"/>
  <c r="T55" i="7"/>
  <c r="X55" i="7"/>
  <c r="AB55" i="7"/>
  <c r="AF55" i="7"/>
  <c r="AJ55" i="7"/>
  <c r="AN55" i="7"/>
  <c r="AR55" i="7"/>
  <c r="F55" i="7"/>
  <c r="J55" i="7"/>
  <c r="N55" i="7"/>
  <c r="R55" i="7"/>
  <c r="V55" i="7"/>
  <c r="Z55" i="7"/>
  <c r="AD55" i="7"/>
  <c r="AH55" i="7"/>
  <c r="AL55" i="7"/>
  <c r="AP55" i="7"/>
  <c r="AT55" i="7"/>
  <c r="C55" i="7"/>
  <c r="G55" i="7"/>
  <c r="K55" i="7"/>
  <c r="O55" i="7"/>
  <c r="S55" i="7"/>
  <c r="W55" i="7"/>
  <c r="AA55" i="7"/>
  <c r="AE55" i="7"/>
  <c r="AI55" i="7"/>
  <c r="AM55" i="7"/>
  <c r="AQ55" i="7"/>
  <c r="M55" i="7"/>
  <c r="AC55" i="7"/>
  <c r="AS55" i="7"/>
  <c r="E55" i="7"/>
  <c r="U55" i="7"/>
  <c r="AK55" i="7"/>
  <c r="I55" i="7"/>
  <c r="Y55" i="7"/>
  <c r="AO55" i="7"/>
  <c r="Q55" i="7"/>
  <c r="AG55" i="7"/>
  <c r="D54" i="7"/>
  <c r="H54" i="7"/>
  <c r="L54" i="7"/>
  <c r="P54" i="7"/>
  <c r="T54" i="7"/>
  <c r="X54" i="7"/>
  <c r="AB54" i="7"/>
  <c r="AF54" i="7"/>
  <c r="AJ54" i="7"/>
  <c r="AN54" i="7"/>
  <c r="AR54" i="7"/>
  <c r="F54" i="7"/>
  <c r="J54" i="7"/>
  <c r="N54" i="7"/>
  <c r="R54" i="7"/>
  <c r="V54" i="7"/>
  <c r="Z54" i="7"/>
  <c r="AD54" i="7"/>
  <c r="AH54" i="7"/>
  <c r="AL54" i="7"/>
  <c r="AP54" i="7"/>
  <c r="AT54" i="7"/>
  <c r="C54" i="7"/>
  <c r="G54" i="7"/>
  <c r="K54" i="7"/>
  <c r="O54" i="7"/>
  <c r="S54" i="7"/>
  <c r="W54" i="7"/>
  <c r="AA54" i="7"/>
  <c r="AE54" i="7"/>
  <c r="AI54" i="7"/>
  <c r="AM54" i="7"/>
  <c r="AQ54" i="7"/>
  <c r="I54" i="7"/>
  <c r="Y54" i="7"/>
  <c r="AO54" i="7"/>
  <c r="Q54" i="7"/>
  <c r="AG54" i="7"/>
  <c r="E54" i="7"/>
  <c r="U54" i="7"/>
  <c r="AK54" i="7"/>
  <c r="AC54" i="7"/>
  <c r="M54" i="7"/>
  <c r="AS54" i="7"/>
  <c r="D53" i="7"/>
  <c r="H53" i="7"/>
  <c r="L53" i="7"/>
  <c r="P53" i="7"/>
  <c r="T53" i="7"/>
  <c r="X53" i="7"/>
  <c r="X52" i="7" s="1"/>
  <c r="AB53" i="7"/>
  <c r="AF53" i="7"/>
  <c r="AJ53" i="7"/>
  <c r="AN53" i="7"/>
  <c r="AR53" i="7"/>
  <c r="F53" i="7"/>
  <c r="J53" i="7"/>
  <c r="N53" i="7"/>
  <c r="N52" i="7" s="1"/>
  <c r="R53" i="7"/>
  <c r="V53" i="7"/>
  <c r="Z53" i="7"/>
  <c r="AD53" i="7"/>
  <c r="AH53" i="7"/>
  <c r="AL53" i="7"/>
  <c r="AP53" i="7"/>
  <c r="AT53" i="7"/>
  <c r="AT52" i="7" s="1"/>
  <c r="C53" i="7"/>
  <c r="G53" i="7"/>
  <c r="K53" i="7"/>
  <c r="O53" i="7"/>
  <c r="S53" i="7"/>
  <c r="W53" i="7"/>
  <c r="AA53" i="7"/>
  <c r="AE53" i="7"/>
  <c r="AE52" i="7" s="1"/>
  <c r="AI53" i="7"/>
  <c r="AM53" i="7"/>
  <c r="AQ53" i="7"/>
  <c r="E53" i="7"/>
  <c r="U53" i="7"/>
  <c r="AK53" i="7"/>
  <c r="M53" i="7"/>
  <c r="AC53" i="7"/>
  <c r="AS53" i="7"/>
  <c r="Q53" i="7"/>
  <c r="AG53" i="7"/>
  <c r="I53" i="7"/>
  <c r="AO53" i="7"/>
  <c r="Y53" i="7"/>
  <c r="E51" i="7"/>
  <c r="I51" i="7"/>
  <c r="M51" i="7"/>
  <c r="Q51" i="7"/>
  <c r="U51" i="7"/>
  <c r="Y51" i="7"/>
  <c r="AC51" i="7"/>
  <c r="AG51" i="7"/>
  <c r="AK51" i="7"/>
  <c r="AO51" i="7"/>
  <c r="AS51" i="7"/>
  <c r="G51" i="7"/>
  <c r="L51" i="7"/>
  <c r="R51" i="7"/>
  <c r="W51" i="7"/>
  <c r="AB51" i="7"/>
  <c r="AH51" i="7"/>
  <c r="AM51" i="7"/>
  <c r="AR51" i="7"/>
  <c r="D51" i="7"/>
  <c r="J51" i="7"/>
  <c r="O51" i="7"/>
  <c r="T51" i="7"/>
  <c r="Z51" i="7"/>
  <c r="AE51" i="7"/>
  <c r="AJ51" i="7"/>
  <c r="AP51" i="7"/>
  <c r="F51" i="7"/>
  <c r="K51" i="7"/>
  <c r="P51" i="7"/>
  <c r="V51" i="7"/>
  <c r="AA51" i="7"/>
  <c r="AF51" i="7"/>
  <c r="AL51" i="7"/>
  <c r="AQ51" i="7"/>
  <c r="N51" i="7"/>
  <c r="AI51" i="7"/>
  <c r="C51" i="7"/>
  <c r="X51" i="7"/>
  <c r="AT51" i="7"/>
  <c r="H51" i="7"/>
  <c r="AD51" i="7"/>
  <c r="S51" i="7"/>
  <c r="AN51" i="7"/>
  <c r="C50" i="7"/>
  <c r="G50" i="7"/>
  <c r="K50" i="7"/>
  <c r="O50" i="7"/>
  <c r="D50" i="7"/>
  <c r="I50" i="7"/>
  <c r="N50" i="7"/>
  <c r="F50" i="7"/>
  <c r="L50" i="7"/>
  <c r="Q50" i="7"/>
  <c r="U50" i="7"/>
  <c r="Y50" i="7"/>
  <c r="AC50" i="7"/>
  <c r="AG50" i="7"/>
  <c r="AK50" i="7"/>
  <c r="AO50" i="7"/>
  <c r="AS50" i="7"/>
  <c r="H50" i="7"/>
  <c r="M50" i="7"/>
  <c r="R50" i="7"/>
  <c r="V50" i="7"/>
  <c r="Z50" i="7"/>
  <c r="AD50" i="7"/>
  <c r="E50" i="7"/>
  <c r="T50" i="7"/>
  <c r="AB50" i="7"/>
  <c r="AI50" i="7"/>
  <c r="AN50" i="7"/>
  <c r="AT50" i="7"/>
  <c r="P50" i="7"/>
  <c r="X50" i="7"/>
  <c r="AF50" i="7"/>
  <c r="AL50" i="7"/>
  <c r="AQ50" i="7"/>
  <c r="S50" i="7"/>
  <c r="AA50" i="7"/>
  <c r="AH50" i="7"/>
  <c r="AM50" i="7"/>
  <c r="AR50" i="7"/>
  <c r="AJ50" i="7"/>
  <c r="W50" i="7"/>
  <c r="AE50" i="7"/>
  <c r="J50" i="7"/>
  <c r="AP50" i="7"/>
  <c r="C49" i="7"/>
  <c r="G49" i="7"/>
  <c r="K49" i="7"/>
  <c r="O49" i="7"/>
  <c r="S49" i="7"/>
  <c r="W49" i="7"/>
  <c r="AA49" i="7"/>
  <c r="AE49" i="7"/>
  <c r="AI49" i="7"/>
  <c r="AM49" i="7"/>
  <c r="AQ49" i="7"/>
  <c r="E49" i="7"/>
  <c r="J49" i="7"/>
  <c r="P49" i="7"/>
  <c r="U49" i="7"/>
  <c r="Z49" i="7"/>
  <c r="AF49" i="7"/>
  <c r="AK49" i="7"/>
  <c r="AP49" i="7"/>
  <c r="H49" i="7"/>
  <c r="M49" i="7"/>
  <c r="R49" i="7"/>
  <c r="X49" i="7"/>
  <c r="AC49" i="7"/>
  <c r="AH49" i="7"/>
  <c r="AN49" i="7"/>
  <c r="AS49" i="7"/>
  <c r="D49" i="7"/>
  <c r="I49" i="7"/>
  <c r="N49" i="7"/>
  <c r="T49" i="7"/>
  <c r="Y49" i="7"/>
  <c r="AD49" i="7"/>
  <c r="AJ49" i="7"/>
  <c r="AO49" i="7"/>
  <c r="AT49" i="7"/>
  <c r="F49" i="7"/>
  <c r="AB49" i="7"/>
  <c r="Q49" i="7"/>
  <c r="AL49" i="7"/>
  <c r="V49" i="7"/>
  <c r="AR49" i="7"/>
  <c r="AG49" i="7"/>
  <c r="L49" i="7"/>
  <c r="C48" i="7"/>
  <c r="G48" i="7"/>
  <c r="K48" i="7"/>
  <c r="O48" i="7"/>
  <c r="S48" i="7"/>
  <c r="W48" i="7"/>
  <c r="W47" i="7" s="1"/>
  <c r="AA48" i="7"/>
  <c r="AE48" i="7"/>
  <c r="AI48" i="7"/>
  <c r="AM48" i="7"/>
  <c r="AQ48" i="7"/>
  <c r="F48" i="7"/>
  <c r="L48" i="7"/>
  <c r="Q48" i="7"/>
  <c r="V48" i="7"/>
  <c r="AB48" i="7"/>
  <c r="AG48" i="7"/>
  <c r="AL48" i="7"/>
  <c r="AR48" i="7"/>
  <c r="D48" i="7"/>
  <c r="I48" i="7"/>
  <c r="N48" i="7"/>
  <c r="N47" i="7" s="1"/>
  <c r="T48" i="7"/>
  <c r="Y48" i="7"/>
  <c r="AD48" i="7"/>
  <c r="AJ48" i="7"/>
  <c r="AO48" i="7"/>
  <c r="AT48" i="7"/>
  <c r="E48" i="7"/>
  <c r="J48" i="7"/>
  <c r="P48" i="7"/>
  <c r="U48" i="7"/>
  <c r="Z48" i="7"/>
  <c r="AF48" i="7"/>
  <c r="AK48" i="7"/>
  <c r="AP48" i="7"/>
  <c r="H48" i="7"/>
  <c r="AC48" i="7"/>
  <c r="R48" i="7"/>
  <c r="AN48" i="7"/>
  <c r="X48" i="7"/>
  <c r="AS48" i="7"/>
  <c r="AH48" i="7"/>
  <c r="M48" i="7"/>
  <c r="C45" i="7"/>
  <c r="G45" i="7"/>
  <c r="K45" i="7"/>
  <c r="O45" i="7"/>
  <c r="S45" i="7"/>
  <c r="W45" i="7"/>
  <c r="AA45" i="7"/>
  <c r="AE45" i="7"/>
  <c r="AI45" i="7"/>
  <c r="AM45" i="7"/>
  <c r="AQ45" i="7"/>
  <c r="D45" i="7"/>
  <c r="I45" i="7"/>
  <c r="N45" i="7"/>
  <c r="T45" i="7"/>
  <c r="Y45" i="7"/>
  <c r="AD45" i="7"/>
  <c r="AJ45" i="7"/>
  <c r="AO45" i="7"/>
  <c r="AT45" i="7"/>
  <c r="F45" i="7"/>
  <c r="L45" i="7"/>
  <c r="Q45" i="7"/>
  <c r="V45" i="7"/>
  <c r="AB45" i="7"/>
  <c r="AG45" i="7"/>
  <c r="AL45" i="7"/>
  <c r="AR45" i="7"/>
  <c r="H45" i="7"/>
  <c r="M45" i="7"/>
  <c r="R45" i="7"/>
  <c r="X45" i="7"/>
  <c r="AC45" i="7"/>
  <c r="AH45" i="7"/>
  <c r="AN45" i="7"/>
  <c r="AS45" i="7"/>
  <c r="U45" i="7"/>
  <c r="AP45" i="7"/>
  <c r="J45" i="7"/>
  <c r="AF45" i="7"/>
  <c r="P45" i="7"/>
  <c r="AK45" i="7"/>
  <c r="Z45" i="7"/>
  <c r="E45" i="7"/>
  <c r="C44" i="7"/>
  <c r="G44" i="7"/>
  <c r="K44" i="7"/>
  <c r="O44" i="7"/>
  <c r="S44" i="7"/>
  <c r="W44" i="7"/>
  <c r="AA44" i="7"/>
  <c r="AE44" i="7"/>
  <c r="AI44" i="7"/>
  <c r="AM44" i="7"/>
  <c r="AQ44" i="7"/>
  <c r="E44" i="7"/>
  <c r="J44" i="7"/>
  <c r="P44" i="7"/>
  <c r="U44" i="7"/>
  <c r="Z44" i="7"/>
  <c r="AF44" i="7"/>
  <c r="AK44" i="7"/>
  <c r="AP44" i="7"/>
  <c r="H44" i="7"/>
  <c r="M44" i="7"/>
  <c r="R44" i="7"/>
  <c r="X44" i="7"/>
  <c r="AC44" i="7"/>
  <c r="AH44" i="7"/>
  <c r="AN44" i="7"/>
  <c r="AS44" i="7"/>
  <c r="D44" i="7"/>
  <c r="I44" i="7"/>
  <c r="N44" i="7"/>
  <c r="T44" i="7"/>
  <c r="Y44" i="7"/>
  <c r="AD44" i="7"/>
  <c r="AJ44" i="7"/>
  <c r="AO44" i="7"/>
  <c r="AT44" i="7"/>
  <c r="V44" i="7"/>
  <c r="AR44" i="7"/>
  <c r="L44" i="7"/>
  <c r="AG44" i="7"/>
  <c r="Q44" i="7"/>
  <c r="AL44" i="7"/>
  <c r="AB44" i="7"/>
  <c r="F44" i="7"/>
  <c r="AE46" i="7"/>
  <c r="AI46" i="7"/>
  <c r="AM46" i="7"/>
  <c r="AQ46" i="7"/>
  <c r="AD46" i="7"/>
  <c r="AJ46" i="7"/>
  <c r="AO46" i="7"/>
  <c r="AT46" i="7"/>
  <c r="AG46" i="7"/>
  <c r="AL46" i="7"/>
  <c r="AR46" i="7"/>
  <c r="AH46" i="7"/>
  <c r="AN46" i="7"/>
  <c r="AS46" i="7"/>
  <c r="AF46" i="7"/>
  <c r="AP46" i="7"/>
  <c r="AK46" i="7"/>
  <c r="L179" i="7"/>
  <c r="L170" i="7" s="1"/>
  <c r="L137" i="7" s="1"/>
  <c r="L185" i="7" s="1"/>
  <c r="L192" i="7"/>
  <c r="P179" i="7"/>
  <c r="P170" i="7" s="1"/>
  <c r="P137" i="7" s="1"/>
  <c r="P185" i="7" s="1"/>
  <c r="P192" i="7"/>
  <c r="T179" i="7"/>
  <c r="T170" i="7" s="1"/>
  <c r="T137" i="7" s="1"/>
  <c r="T185" i="7" s="1"/>
  <c r="T192" i="7"/>
  <c r="X179" i="7"/>
  <c r="X170" i="7" s="1"/>
  <c r="X137" i="7" s="1"/>
  <c r="X185" i="7" s="1"/>
  <c r="X192" i="7"/>
  <c r="AB179" i="7"/>
  <c r="AB170" i="7" s="1"/>
  <c r="AB137" i="7" s="1"/>
  <c r="AB185" i="7" s="1"/>
  <c r="AB192" i="7"/>
  <c r="AF179" i="7"/>
  <c r="AF170" i="7" s="1"/>
  <c r="AF137" i="7" s="1"/>
  <c r="AF185" i="7" s="1"/>
  <c r="AF192" i="7"/>
  <c r="AJ179" i="7"/>
  <c r="AJ170" i="7" s="1"/>
  <c r="AJ137" i="7" s="1"/>
  <c r="AJ185" i="7" s="1"/>
  <c r="AJ192" i="7"/>
  <c r="AN179" i="7"/>
  <c r="AN170" i="7" s="1"/>
  <c r="AN137" i="7" s="1"/>
  <c r="AN185" i="7" s="1"/>
  <c r="AN192" i="7"/>
  <c r="AR179" i="7"/>
  <c r="AR170" i="7" s="1"/>
  <c r="AR137" i="7" s="1"/>
  <c r="AR185" i="7" s="1"/>
  <c r="AR192" i="7"/>
  <c r="Q179" i="7"/>
  <c r="Q170" i="7" s="1"/>
  <c r="Q137" i="7" s="1"/>
  <c r="Q185" i="7" s="1"/>
  <c r="Q192" i="7"/>
  <c r="Y179" i="7"/>
  <c r="Y170" i="7" s="1"/>
  <c r="Y137" i="7" s="1"/>
  <c r="Y185" i="7" s="1"/>
  <c r="Y192" i="7"/>
  <c r="AG179" i="7"/>
  <c r="AG170" i="7" s="1"/>
  <c r="AG137" i="7" s="1"/>
  <c r="AG185" i="7" s="1"/>
  <c r="AG192" i="7"/>
  <c r="AK179" i="7"/>
  <c r="AK170" i="7" s="1"/>
  <c r="AK137" i="7" s="1"/>
  <c r="AK185" i="7" s="1"/>
  <c r="AK192" i="7"/>
  <c r="AS179" i="7"/>
  <c r="AS170" i="7" s="1"/>
  <c r="AS137" i="7" s="1"/>
  <c r="AS185" i="7" s="1"/>
  <c r="AS192" i="7"/>
  <c r="M179" i="7"/>
  <c r="M170" i="7" s="1"/>
  <c r="M137" i="7" s="1"/>
  <c r="M185" i="7" s="1"/>
  <c r="M192" i="7"/>
  <c r="U179" i="7"/>
  <c r="U170" i="7" s="1"/>
  <c r="U137" i="7" s="1"/>
  <c r="U185" i="7" s="1"/>
  <c r="U192" i="7"/>
  <c r="AC179" i="7"/>
  <c r="AC170" i="7" s="1"/>
  <c r="AC137" i="7" s="1"/>
  <c r="AC185" i="7" s="1"/>
  <c r="AC192" i="7"/>
  <c r="AO179" i="7"/>
  <c r="AO170" i="7" s="1"/>
  <c r="AO137" i="7" s="1"/>
  <c r="AO185" i="7" s="1"/>
  <c r="AO192" i="7"/>
  <c r="N179" i="7"/>
  <c r="N170" i="7" s="1"/>
  <c r="N137" i="7" s="1"/>
  <c r="N185" i="7" s="1"/>
  <c r="N192" i="7"/>
  <c r="V179" i="7"/>
  <c r="V170" i="7" s="1"/>
  <c r="V137" i="7" s="1"/>
  <c r="V185" i="7" s="1"/>
  <c r="V192" i="7"/>
  <c r="AD179" i="7"/>
  <c r="AD170" i="7" s="1"/>
  <c r="AD137" i="7" s="1"/>
  <c r="AD185" i="7" s="1"/>
  <c r="AD192" i="7"/>
  <c r="O179" i="7"/>
  <c r="O170" i="7" s="1"/>
  <c r="O137" i="7" s="1"/>
  <c r="O185" i="7" s="1"/>
  <c r="O192" i="7"/>
  <c r="W179" i="7"/>
  <c r="W170" i="7" s="1"/>
  <c r="W137" i="7" s="1"/>
  <c r="W185" i="7" s="1"/>
  <c r="W192" i="7"/>
  <c r="AE179" i="7"/>
  <c r="AE170" i="7" s="1"/>
  <c r="AE137" i="7" s="1"/>
  <c r="AE185" i="7" s="1"/>
  <c r="AE192" i="7"/>
  <c r="AM179" i="7"/>
  <c r="AM170" i="7" s="1"/>
  <c r="AM137" i="7" s="1"/>
  <c r="AM185" i="7" s="1"/>
  <c r="AM192" i="7"/>
  <c r="AP192" i="7"/>
  <c r="AP179" i="7"/>
  <c r="AP170" i="7" s="1"/>
  <c r="AP137" i="7" s="1"/>
  <c r="AP185" i="7" s="1"/>
  <c r="J192" i="7"/>
  <c r="J179" i="7"/>
  <c r="J170" i="7" s="1"/>
  <c r="J137" i="7" s="1"/>
  <c r="J185" i="7" s="1"/>
  <c r="R179" i="7"/>
  <c r="R170" i="7" s="1"/>
  <c r="R137" i="7" s="1"/>
  <c r="R185" i="7" s="1"/>
  <c r="R192" i="7"/>
  <c r="Z192" i="7"/>
  <c r="Z179" i="7"/>
  <c r="Z170" i="7" s="1"/>
  <c r="Z137" i="7" s="1"/>
  <c r="Z185" i="7" s="1"/>
  <c r="AH179" i="7"/>
  <c r="AH170" i="7" s="1"/>
  <c r="AH137" i="7" s="1"/>
  <c r="AH185" i="7" s="1"/>
  <c r="AH192" i="7"/>
  <c r="K179" i="7"/>
  <c r="K170" i="7" s="1"/>
  <c r="K137" i="7" s="1"/>
  <c r="K185" i="7" s="1"/>
  <c r="K192" i="7"/>
  <c r="S179" i="7"/>
  <c r="S170" i="7" s="1"/>
  <c r="S137" i="7" s="1"/>
  <c r="S185" i="7" s="1"/>
  <c r="S192" i="7"/>
  <c r="AA179" i="7"/>
  <c r="AA170" i="7" s="1"/>
  <c r="AA137" i="7" s="1"/>
  <c r="AA185" i="7" s="1"/>
  <c r="AA192" i="7"/>
  <c r="AI179" i="7"/>
  <c r="AI170" i="7" s="1"/>
  <c r="AI137" i="7" s="1"/>
  <c r="AI185" i="7" s="1"/>
  <c r="AI192" i="7"/>
  <c r="AQ179" i="7"/>
  <c r="AQ170" i="7" s="1"/>
  <c r="AQ137" i="7" s="1"/>
  <c r="AQ185" i="7" s="1"/>
  <c r="AQ192" i="7"/>
  <c r="AL179" i="7"/>
  <c r="AL170" i="7" s="1"/>
  <c r="AL137" i="7" s="1"/>
  <c r="AL185" i="7" s="1"/>
  <c r="AL192" i="7"/>
  <c r="AT179" i="7"/>
  <c r="AT170" i="7" s="1"/>
  <c r="AT137" i="7" s="1"/>
  <c r="AT185" i="7" s="1"/>
  <c r="AT192" i="7"/>
  <c r="AU57" i="16"/>
  <c r="AU137" i="14"/>
  <c r="AU185" i="14" s="1"/>
  <c r="AU118" i="16"/>
  <c r="AU170" i="16"/>
  <c r="AU137" i="16" s="1"/>
  <c r="AU185" i="16" s="1"/>
  <c r="AU87" i="14"/>
  <c r="AU101" i="14"/>
  <c r="FE111" i="17"/>
  <c r="FE159" i="17" s="1"/>
  <c r="EU11" i="17"/>
  <c r="AU57" i="14"/>
  <c r="AA93" i="5"/>
  <c r="FN111" i="15"/>
  <c r="FN159" i="15" s="1"/>
  <c r="AU43" i="16"/>
  <c r="FZ111" i="15"/>
  <c r="FZ159" i="15" s="1"/>
  <c r="CR11" i="17"/>
  <c r="AI93" i="5"/>
  <c r="EU11" i="15"/>
  <c r="CS11" i="17"/>
  <c r="K11" i="15"/>
  <c r="FF11" i="17"/>
  <c r="BA11" i="17"/>
  <c r="J11" i="17"/>
  <c r="Q11" i="17"/>
  <c r="C11" i="17"/>
  <c r="E11" i="17"/>
  <c r="AK11" i="17"/>
  <c r="D11" i="15"/>
  <c r="EO11" i="17"/>
  <c r="CW11" i="17"/>
  <c r="P11" i="17"/>
  <c r="CG11" i="17"/>
  <c r="ES11" i="17"/>
  <c r="BJ11" i="17"/>
  <c r="ED11" i="17"/>
  <c r="K93" i="5"/>
  <c r="FI11" i="17"/>
  <c r="AQ11" i="17"/>
  <c r="BL11" i="17"/>
  <c r="AU93" i="5"/>
  <c r="L11" i="17"/>
  <c r="BF11" i="17"/>
  <c r="EX11" i="17"/>
  <c r="F11" i="17"/>
  <c r="AU43" i="14"/>
  <c r="Y11" i="17"/>
  <c r="O11" i="17"/>
  <c r="Z11" i="17"/>
  <c r="K11" i="17"/>
  <c r="EI11" i="17"/>
  <c r="DM11" i="17"/>
  <c r="DQ11" i="17"/>
  <c r="ET111" i="15"/>
  <c r="ET159" i="15" s="1"/>
  <c r="R11" i="17"/>
  <c r="EC11" i="17"/>
  <c r="FE11" i="17"/>
  <c r="AP11" i="17"/>
  <c r="S93" i="5"/>
  <c r="DG11" i="17"/>
  <c r="BW11" i="15"/>
  <c r="FW11" i="17"/>
  <c r="BV11" i="17"/>
  <c r="FB11" i="17"/>
  <c r="N11" i="17"/>
  <c r="FY111" i="5"/>
  <c r="GB111" i="5"/>
  <c r="DO11" i="15"/>
  <c r="DX11" i="17"/>
  <c r="FY11" i="15"/>
  <c r="BR11" i="17"/>
  <c r="AX11" i="15"/>
  <c r="AV11" i="17"/>
  <c r="BB11" i="17"/>
  <c r="GA11" i="15"/>
  <c r="G11" i="15"/>
  <c r="FM11" i="15"/>
  <c r="AD11" i="17"/>
  <c r="M11" i="17"/>
  <c r="I11" i="17"/>
  <c r="EG11" i="15"/>
  <c r="AI11" i="17"/>
  <c r="FT11" i="15"/>
  <c r="BK11" i="17"/>
  <c r="CC11" i="17"/>
  <c r="CO11" i="15"/>
  <c r="DB11" i="17"/>
  <c r="AJ11" i="15"/>
  <c r="FJ11" i="17"/>
  <c r="CU11" i="17"/>
  <c r="BU11" i="17"/>
  <c r="BJ11" i="15"/>
  <c r="DY11" i="17"/>
  <c r="Q11" i="15"/>
  <c r="BZ11" i="17"/>
  <c r="DU11" i="17"/>
  <c r="CI11" i="17"/>
  <c r="AH11" i="17"/>
  <c r="BU11" i="15"/>
  <c r="Z11" i="15"/>
  <c r="AC11" i="15"/>
  <c r="AO11" i="15"/>
  <c r="CB11" i="17"/>
  <c r="EP11" i="17"/>
  <c r="CP11" i="17"/>
  <c r="CK11" i="17"/>
  <c r="EW11" i="17"/>
  <c r="BK11" i="15"/>
  <c r="DS11" i="17"/>
  <c r="O11" i="15"/>
  <c r="BM11" i="17"/>
  <c r="CY11" i="17"/>
  <c r="DH11" i="17"/>
  <c r="BO11" i="17"/>
  <c r="CL11" i="17"/>
  <c r="FL11" i="17"/>
  <c r="DI11" i="17"/>
  <c r="DN11" i="17"/>
  <c r="AY11" i="17"/>
  <c r="EE11" i="17"/>
  <c r="FM11" i="17"/>
  <c r="AG11" i="17"/>
  <c r="V11" i="17"/>
  <c r="FZ11" i="17"/>
  <c r="M11" i="15"/>
  <c r="FK11" i="17"/>
  <c r="BY11" i="17"/>
  <c r="DJ11" i="17"/>
  <c r="FT11" i="17"/>
  <c r="FV11" i="17"/>
  <c r="DC11" i="17"/>
  <c r="CA11" i="17"/>
  <c r="AL11" i="17"/>
  <c r="H11" i="17"/>
  <c r="DE11" i="17"/>
  <c r="DK11" i="17"/>
  <c r="CH11" i="17"/>
  <c r="DA11" i="17"/>
  <c r="CC11" i="15"/>
  <c r="AU11" i="15"/>
  <c r="BT11" i="15"/>
  <c r="AM11" i="15"/>
  <c r="EL11" i="17"/>
  <c r="DP11" i="17"/>
  <c r="CO11" i="17"/>
  <c r="FQ11" i="17"/>
  <c r="EN11" i="17"/>
  <c r="CQ11" i="17"/>
  <c r="EH11" i="17"/>
  <c r="FR11" i="17"/>
  <c r="W11" i="17"/>
  <c r="G11" i="17"/>
  <c r="FC11" i="17"/>
  <c r="DV11" i="17"/>
  <c r="FU11" i="17"/>
  <c r="D11" i="17"/>
  <c r="EY11" i="17"/>
  <c r="BN11" i="17"/>
  <c r="AM11" i="17"/>
  <c r="CD11" i="17"/>
  <c r="CX11" i="17"/>
  <c r="CF11" i="15"/>
  <c r="CT11" i="17"/>
  <c r="FA11" i="17"/>
  <c r="BI11" i="17"/>
  <c r="CR11" i="15"/>
  <c r="AA11" i="17"/>
  <c r="L11" i="15"/>
  <c r="EK11" i="17"/>
  <c r="AG11" i="15"/>
  <c r="CA11" i="15"/>
  <c r="EM11" i="15"/>
  <c r="BW11" i="17"/>
  <c r="EM11" i="17"/>
  <c r="EO11" i="15"/>
  <c r="DW11" i="17"/>
  <c r="GA11" i="17"/>
  <c r="ET11" i="17"/>
  <c r="EB11" i="15"/>
  <c r="AT11" i="17"/>
  <c r="FD11" i="17"/>
  <c r="FS11" i="17"/>
  <c r="BQ11" i="17"/>
  <c r="FS11" i="15"/>
  <c r="DF11" i="15"/>
  <c r="GB11" i="15"/>
  <c r="FD11" i="15"/>
  <c r="U11" i="17"/>
  <c r="AE11" i="17"/>
  <c r="BC11" i="17"/>
  <c r="CY11" i="15"/>
  <c r="AL11" i="15"/>
  <c r="AA11" i="15"/>
  <c r="EW11" i="15"/>
  <c r="H11" i="15"/>
  <c r="DT11" i="15"/>
  <c r="FU11" i="15"/>
  <c r="AO11" i="17"/>
  <c r="BS11" i="17"/>
  <c r="BE11" i="17"/>
  <c r="AZ11" i="15"/>
  <c r="DR11" i="17"/>
  <c r="EG11" i="17"/>
  <c r="EA11" i="17"/>
  <c r="BE11" i="15"/>
  <c r="EV11" i="15"/>
  <c r="FY111" i="17"/>
  <c r="FY159" i="17" s="1"/>
  <c r="AE11" i="15"/>
  <c r="AP11" i="15"/>
  <c r="AW11" i="15"/>
  <c r="AT11" i="15"/>
  <c r="BG11" i="15"/>
  <c r="DS11" i="15"/>
  <c r="EA11" i="15"/>
  <c r="FA11" i="15"/>
  <c r="ET11" i="15"/>
  <c r="BY11" i="15"/>
  <c r="CM11" i="17"/>
  <c r="CN11" i="15"/>
  <c r="BA11" i="15"/>
  <c r="CE11" i="17"/>
  <c r="FE11" i="15"/>
  <c r="BP11" i="15"/>
  <c r="EF11" i="15"/>
  <c r="I11" i="15"/>
  <c r="AF11" i="15"/>
  <c r="DM11" i="15"/>
  <c r="EE11" i="15"/>
  <c r="FO11" i="15"/>
  <c r="FH11" i="15"/>
  <c r="AW11" i="17"/>
  <c r="DQ11" i="15"/>
  <c r="FN11" i="17"/>
  <c r="FS111" i="15"/>
  <c r="FS159" i="15" s="1"/>
  <c r="P11" i="15"/>
  <c r="AV11" i="15"/>
  <c r="FX11" i="17"/>
  <c r="EK11" i="15"/>
  <c r="DF11" i="17"/>
  <c r="DO11" i="17"/>
  <c r="AU11" i="17"/>
  <c r="AX11" i="17"/>
  <c r="EC11" i="15"/>
  <c r="FG11" i="17"/>
  <c r="BQ93" i="5"/>
  <c r="CG93" i="5"/>
  <c r="CW93" i="5"/>
  <c r="DM93" i="5"/>
  <c r="EC93" i="5"/>
  <c r="ES93" i="5"/>
  <c r="FI93" i="5"/>
  <c r="FR111" i="15"/>
  <c r="FR159" i="15" s="1"/>
  <c r="FF111" i="15"/>
  <c r="FF159" i="15" s="1"/>
  <c r="AY11" i="15"/>
  <c r="DB11" i="15"/>
  <c r="DV11" i="15"/>
  <c r="DP11" i="15"/>
  <c r="BX11" i="15"/>
  <c r="CS11" i="15"/>
  <c r="FC11" i="15"/>
  <c r="AC11" i="17"/>
  <c r="FP11" i="15"/>
  <c r="BG11" i="17"/>
  <c r="BA93" i="5"/>
  <c r="FB11" i="15"/>
  <c r="DD11" i="15"/>
  <c r="U11" i="15"/>
  <c r="V11" i="15"/>
  <c r="FO11" i="17"/>
  <c r="BS11" i="15"/>
  <c r="S11" i="17"/>
  <c r="BD11" i="17"/>
  <c r="GB11" i="17"/>
  <c r="EZ11" i="15"/>
  <c r="AD11" i="15"/>
  <c r="FC111" i="17"/>
  <c r="FC159" i="17" s="1"/>
  <c r="FX11" i="15"/>
  <c r="AF11" i="17"/>
  <c r="FY11" i="17"/>
  <c r="DE11" i="15"/>
  <c r="EF11" i="17"/>
  <c r="EJ11" i="15"/>
  <c r="EX111" i="15"/>
  <c r="EX159" i="15" s="1"/>
  <c r="BL11" i="15"/>
  <c r="ER11" i="15"/>
  <c r="DR11" i="15"/>
  <c r="DN11" i="15"/>
  <c r="FG11" i="15"/>
  <c r="EY11" i="15"/>
  <c r="CK11" i="15"/>
  <c r="X11" i="17"/>
  <c r="EV11" i="17"/>
  <c r="DX11" i="15"/>
  <c r="CZ11" i="15"/>
  <c r="FJ11" i="15"/>
  <c r="CH11" i="15"/>
  <c r="CV11" i="17"/>
  <c r="CZ11" i="17"/>
  <c r="DA11" i="15"/>
  <c r="ER11" i="17"/>
  <c r="EB11" i="17"/>
  <c r="BD11" i="15"/>
  <c r="F11" i="15"/>
  <c r="DG11" i="15"/>
  <c r="FV11" i="15"/>
  <c r="AZ11" i="17"/>
  <c r="CX11" i="15"/>
  <c r="DZ11" i="17"/>
  <c r="DU11" i="15"/>
  <c r="E11" i="15"/>
  <c r="X11" i="15"/>
  <c r="EX11" i="15"/>
  <c r="C11" i="15"/>
  <c r="AS11" i="17"/>
  <c r="FB111" i="15"/>
  <c r="FB159" i="15" s="1"/>
  <c r="CU11" i="15"/>
  <c r="FK11" i="15"/>
  <c r="EU111" i="17"/>
  <c r="EU159" i="17" s="1"/>
  <c r="CM11" i="15"/>
  <c r="FI11" i="15"/>
  <c r="W11" i="15"/>
  <c r="AQ11" i="15"/>
  <c r="DC11" i="15"/>
  <c r="ED11" i="15"/>
  <c r="EL11" i="15"/>
  <c r="FR11" i="15"/>
  <c r="BP11" i="17"/>
  <c r="EN11" i="15"/>
  <c r="EQ11" i="17"/>
  <c r="EP11" i="15"/>
  <c r="FZ11" i="15"/>
  <c r="BQ11" i="15"/>
  <c r="BN11" i="15"/>
  <c r="DZ11" i="15"/>
  <c r="BF11" i="15"/>
  <c r="CG11" i="15"/>
  <c r="DL11" i="17"/>
  <c r="T11" i="15"/>
  <c r="FF11" i="15"/>
  <c r="AB11" i="15"/>
  <c r="AN11" i="15"/>
  <c r="BC11" i="15"/>
  <c r="ES11" i="15"/>
  <c r="DW11" i="15"/>
  <c r="DD11" i="17"/>
  <c r="FN11" i="15"/>
  <c r="AR11" i="17"/>
  <c r="BI11" i="15"/>
  <c r="FU111" i="17"/>
  <c r="FU159" i="17" s="1"/>
  <c r="FH11" i="17"/>
  <c r="Y11" i="15"/>
  <c r="E93" i="5"/>
  <c r="AK93" i="5"/>
  <c r="FJ111" i="15"/>
  <c r="FJ159" i="15" s="1"/>
  <c r="R11" i="15"/>
  <c r="DK11" i="15"/>
  <c r="BO11" i="15"/>
  <c r="CI11" i="15"/>
  <c r="EW111" i="17"/>
  <c r="EW159" i="17" s="1"/>
  <c r="CJ11" i="15"/>
  <c r="AR11" i="15"/>
  <c r="FQ11" i="15"/>
  <c r="CQ11" i="15"/>
  <c r="AB11" i="17"/>
  <c r="FL11" i="15"/>
  <c r="CV11" i="15"/>
  <c r="AS11" i="15"/>
  <c r="DT11" i="17"/>
  <c r="CL11" i="15"/>
  <c r="DL11" i="15"/>
  <c r="CW11" i="15"/>
  <c r="EI11" i="15"/>
  <c r="BX11" i="17"/>
  <c r="AK11" i="15"/>
  <c r="CJ11" i="17"/>
  <c r="AJ11" i="17"/>
  <c r="AH11" i="15"/>
  <c r="AI11" i="15"/>
  <c r="EH11" i="15"/>
  <c r="DI11" i="15"/>
  <c r="CE11" i="15"/>
  <c r="S11" i="15"/>
  <c r="ET111" i="17"/>
  <c r="ET159" i="17" s="1"/>
  <c r="ER111" i="17"/>
  <c r="ER159" i="17" s="1"/>
  <c r="DY11" i="15"/>
  <c r="BH11" i="15"/>
  <c r="BB11" i="15"/>
  <c r="AN11" i="17"/>
  <c r="BT11" i="17"/>
  <c r="BH11" i="17"/>
  <c r="T11" i="17"/>
  <c r="FD111" i="17"/>
  <c r="FD159" i="17" s="1"/>
  <c r="GA111" i="15"/>
  <c r="GA159" i="15" s="1"/>
  <c r="BV11" i="15"/>
  <c r="BM11" i="15"/>
  <c r="N11" i="15"/>
  <c r="DH11" i="15"/>
  <c r="CB11" i="15"/>
  <c r="CD11" i="15"/>
  <c r="EQ11" i="15"/>
  <c r="CP11" i="15"/>
  <c r="EQ111" i="17"/>
  <c r="EY111" i="17"/>
  <c r="EY159" i="17" s="1"/>
  <c r="FG111" i="17"/>
  <c r="FG159" i="17" s="1"/>
  <c r="BR11" i="15"/>
  <c r="FW111" i="17"/>
  <c r="FW159" i="17" s="1"/>
  <c r="CN11" i="17"/>
  <c r="FW11" i="15"/>
  <c r="CF11" i="17"/>
  <c r="EZ11" i="17"/>
  <c r="ES111" i="17"/>
  <c r="ES159" i="17" s="1"/>
  <c r="EJ11" i="17"/>
  <c r="FP11" i="17"/>
  <c r="BZ11" i="15"/>
  <c r="CT11" i="15"/>
  <c r="FW111" i="15"/>
  <c r="FW159" i="15" s="1"/>
  <c r="FG111" i="15"/>
  <c r="FG159" i="15" s="1"/>
  <c r="DJ11" i="15"/>
  <c r="J11" i="15"/>
  <c r="EW93" i="5"/>
  <c r="DD93" i="5"/>
  <c r="U93" i="5"/>
  <c r="EJ93" i="5"/>
  <c r="EQ144" i="15"/>
  <c r="AV170" i="14" s="1"/>
  <c r="EU111" i="15"/>
  <c r="EU159" i="15" s="1"/>
  <c r="FV111" i="15"/>
  <c r="FV159" i="15" s="1"/>
  <c r="AJ93" i="5"/>
  <c r="FK111" i="15"/>
  <c r="FK159" i="15" s="1"/>
  <c r="AW93" i="5"/>
  <c r="BM93" i="5"/>
  <c r="I93" i="5"/>
  <c r="DQ93" i="5"/>
  <c r="M93" i="5"/>
  <c r="BH93" i="5"/>
  <c r="BE93" i="5"/>
  <c r="BY93" i="5"/>
  <c r="CO93" i="5"/>
  <c r="DE93" i="5"/>
  <c r="DU93" i="5"/>
  <c r="EK93" i="5"/>
  <c r="FA93" i="5"/>
  <c r="FQ93" i="5"/>
  <c r="Q93" i="5"/>
  <c r="F93" i="5"/>
  <c r="V93" i="5"/>
  <c r="AL93" i="5"/>
  <c r="BB93" i="5"/>
  <c r="BR93" i="5"/>
  <c r="CH93" i="5"/>
  <c r="CX93" i="5"/>
  <c r="DN93" i="5"/>
  <c r="ED93" i="5"/>
  <c r="ET93" i="5"/>
  <c r="BI93" i="5"/>
  <c r="CC93" i="5"/>
  <c r="CS93" i="5"/>
  <c r="DI93" i="5"/>
  <c r="DY93" i="5"/>
  <c r="EO93" i="5"/>
  <c r="FE93" i="5"/>
  <c r="AG93" i="5"/>
  <c r="AC93" i="5"/>
  <c r="BU93" i="5"/>
  <c r="CK93" i="5"/>
  <c r="DA93" i="5"/>
  <c r="EG93" i="5"/>
  <c r="AO93" i="5"/>
  <c r="Y93" i="5"/>
  <c r="AS93" i="5"/>
  <c r="FY93" i="5"/>
  <c r="P93" i="5"/>
  <c r="AN93" i="5"/>
  <c r="D61" i="5"/>
  <c r="G93" i="5"/>
  <c r="BX93" i="5"/>
  <c r="FP93" i="5"/>
  <c r="EX93" i="5"/>
  <c r="CR93" i="5"/>
  <c r="FT93" i="5"/>
  <c r="AF93" i="5"/>
  <c r="AR93" i="5"/>
  <c r="FN93" i="5"/>
  <c r="H93" i="5"/>
  <c r="BL93" i="5"/>
  <c r="CB93" i="5"/>
  <c r="DH93" i="5"/>
  <c r="DX93" i="5"/>
  <c r="EN93" i="5"/>
  <c r="FD93" i="5"/>
  <c r="W93" i="5"/>
  <c r="BG93" i="5"/>
  <c r="BW93" i="5"/>
  <c r="CM93" i="5"/>
  <c r="DC93" i="5"/>
  <c r="DS93" i="5"/>
  <c r="EI93" i="5"/>
  <c r="EY93" i="5"/>
  <c r="FO93" i="5"/>
  <c r="T93" i="5"/>
  <c r="O93" i="5"/>
  <c r="FU93" i="5"/>
  <c r="FB93" i="5"/>
  <c r="FR93" i="5"/>
  <c r="BP93" i="5"/>
  <c r="CF93" i="5"/>
  <c r="CV93" i="5"/>
  <c r="DL93" i="5"/>
  <c r="EB93" i="5"/>
  <c r="ER93" i="5"/>
  <c r="FH93" i="5"/>
  <c r="FX93" i="5"/>
  <c r="AB93" i="5"/>
  <c r="J93" i="5"/>
  <c r="Z93" i="5"/>
  <c r="AP93" i="5"/>
  <c r="BF93" i="5"/>
  <c r="BV93" i="5"/>
  <c r="CL93" i="5"/>
  <c r="DB93" i="5"/>
  <c r="DR93" i="5"/>
  <c r="EH93" i="5"/>
  <c r="FF93" i="5"/>
  <c r="X93" i="5"/>
  <c r="AZ93" i="5"/>
  <c r="BT93" i="5"/>
  <c r="CJ93" i="5"/>
  <c r="CZ93" i="5"/>
  <c r="DP93" i="5"/>
  <c r="EF93" i="5"/>
  <c r="EV93" i="5"/>
  <c r="FL93" i="5"/>
  <c r="GB93" i="5"/>
  <c r="AV93" i="5"/>
  <c r="AN61" i="5"/>
  <c r="CZ61" i="5"/>
  <c r="AB61" i="5"/>
  <c r="CG75" i="5"/>
  <c r="DM75" i="5"/>
  <c r="ES75" i="5"/>
  <c r="FJ93" i="5"/>
  <c r="BD93" i="5"/>
  <c r="CN93" i="5"/>
  <c r="DT93" i="5"/>
  <c r="EZ93" i="5"/>
  <c r="X75" i="5"/>
  <c r="AY93" i="5"/>
  <c r="BO93" i="5"/>
  <c r="CE93" i="5"/>
  <c r="CU93" i="5"/>
  <c r="DK93" i="5"/>
  <c r="EA93" i="5"/>
  <c r="EQ93" i="5"/>
  <c r="FG93" i="5"/>
  <c r="FW93" i="5"/>
  <c r="AY75" i="5"/>
  <c r="BO75" i="5"/>
  <c r="CE75" i="5"/>
  <c r="CU75" i="5"/>
  <c r="DK75" i="5"/>
  <c r="EA75" i="5"/>
  <c r="EQ75" i="5"/>
  <c r="FG75" i="5"/>
  <c r="FW75" i="5"/>
  <c r="BS93" i="5"/>
  <c r="CI93" i="5"/>
  <c r="CY93" i="5"/>
  <c r="DO93" i="5"/>
  <c r="EE93" i="5"/>
  <c r="EU93" i="5"/>
  <c r="FK93" i="5"/>
  <c r="GA93" i="5"/>
  <c r="N93" i="5"/>
  <c r="AD93" i="5"/>
  <c r="AT93" i="5"/>
  <c r="BJ93" i="5"/>
  <c r="BZ93" i="5"/>
  <c r="CP93" i="5"/>
  <c r="DF93" i="5"/>
  <c r="DV93" i="5"/>
  <c r="EL93" i="5"/>
  <c r="CC61" i="5"/>
  <c r="BA75" i="5"/>
  <c r="FY75" i="5"/>
  <c r="R93" i="5"/>
  <c r="AH93" i="5"/>
  <c r="AX93" i="5"/>
  <c r="BN93" i="5"/>
  <c r="CD93" i="5"/>
  <c r="CT93" i="5"/>
  <c r="DJ93" i="5"/>
  <c r="DZ93" i="5"/>
  <c r="EP93" i="5"/>
  <c r="AM93" i="5"/>
  <c r="AQ93" i="5"/>
  <c r="L93" i="5"/>
  <c r="BC93" i="5"/>
  <c r="AE93" i="5"/>
  <c r="BK93" i="5"/>
  <c r="CA93" i="5"/>
  <c r="CQ93" i="5"/>
  <c r="DG93" i="5"/>
  <c r="DW93" i="5"/>
  <c r="EM93" i="5"/>
  <c r="FC93" i="5"/>
  <c r="FS93" i="5"/>
  <c r="Q61" i="5"/>
  <c r="AG61" i="5"/>
  <c r="BM61" i="5"/>
  <c r="DI61" i="5"/>
  <c r="FE61" i="5"/>
  <c r="G75" i="5"/>
  <c r="W75" i="5"/>
  <c r="AR75" i="5"/>
  <c r="BX75" i="5"/>
  <c r="DD75" i="5"/>
  <c r="FB61" i="5"/>
  <c r="BT61" i="5"/>
  <c r="EF61" i="5"/>
  <c r="V61" i="5"/>
  <c r="AR61" i="5"/>
  <c r="F75" i="5"/>
  <c r="FN61" i="5"/>
  <c r="BB61" i="5"/>
  <c r="DN61" i="5"/>
  <c r="Z75" i="5"/>
  <c r="DR75" i="5"/>
  <c r="DI75" i="5"/>
  <c r="CE61" i="5"/>
  <c r="DK61" i="5"/>
  <c r="AO75" i="5"/>
  <c r="BE75" i="5"/>
  <c r="BU75" i="5"/>
  <c r="CK75" i="5"/>
  <c r="DA75" i="5"/>
  <c r="DQ75" i="5"/>
  <c r="EG75" i="5"/>
  <c r="EW75" i="5"/>
  <c r="FM75" i="5"/>
  <c r="EX61" i="5"/>
  <c r="AL61" i="5"/>
  <c r="FR61" i="5"/>
  <c r="EV61" i="5"/>
  <c r="AJ75" i="5"/>
  <c r="ER75" i="5"/>
  <c r="E75" i="5"/>
  <c r="FV61" i="5"/>
  <c r="EH61" i="5"/>
  <c r="AC75" i="5"/>
  <c r="AS75" i="5"/>
  <c r="BI75" i="5"/>
  <c r="BY75" i="5"/>
  <c r="CO75" i="5"/>
  <c r="DE75" i="5"/>
  <c r="DU75" i="5"/>
  <c r="EK75" i="5"/>
  <c r="FA75" i="5"/>
  <c r="FQ75" i="5"/>
  <c r="J75" i="5"/>
  <c r="D75" i="5"/>
  <c r="BP75" i="5"/>
  <c r="CF75" i="5"/>
  <c r="DL75" i="5"/>
  <c r="EB75" i="5"/>
  <c r="FH75" i="5"/>
  <c r="FX75" i="5"/>
  <c r="O75" i="5"/>
  <c r="AE75" i="5"/>
  <c r="BG75" i="5"/>
  <c r="CM75" i="5"/>
  <c r="DC75" i="5"/>
  <c r="DS75" i="5"/>
  <c r="EI75" i="5"/>
  <c r="EY75" i="5"/>
  <c r="FO75" i="5"/>
  <c r="H75" i="5"/>
  <c r="U61" i="5"/>
  <c r="AU75" i="5"/>
  <c r="I75" i="5"/>
  <c r="DR61" i="5"/>
  <c r="AG75" i="5"/>
  <c r="BM75" i="5"/>
  <c r="CC75" i="5"/>
  <c r="FE75" i="5"/>
  <c r="FZ61" i="5"/>
  <c r="CB75" i="5"/>
  <c r="M61" i="5"/>
  <c r="AC61" i="5"/>
  <c r="Z61" i="5"/>
  <c r="BR61" i="5"/>
  <c r="CL61" i="5"/>
  <c r="H61" i="5"/>
  <c r="AT61" i="5"/>
  <c r="DF61" i="5"/>
  <c r="E61" i="5"/>
  <c r="AK61" i="5"/>
  <c r="BA61" i="5"/>
  <c r="BQ61" i="5"/>
  <c r="CG61" i="5"/>
  <c r="CW61" i="5"/>
  <c r="DM61" i="5"/>
  <c r="EC61" i="5"/>
  <c r="ES61" i="5"/>
  <c r="FI61" i="5"/>
  <c r="FY61" i="5"/>
  <c r="GB61" i="5"/>
  <c r="AF75" i="5"/>
  <c r="AV75" i="5"/>
  <c r="BL75" i="5"/>
  <c r="CR75" i="5"/>
  <c r="DH75" i="5"/>
  <c r="DX75" i="5"/>
  <c r="EN75" i="5"/>
  <c r="FD75" i="5"/>
  <c r="FT75" i="5"/>
  <c r="BF61" i="5"/>
  <c r="AM61" i="5"/>
  <c r="BC61" i="5"/>
  <c r="BS61" i="5"/>
  <c r="CI61" i="5"/>
  <c r="CY61" i="5"/>
  <c r="DO61" i="5"/>
  <c r="EE61" i="5"/>
  <c r="EU61" i="5"/>
  <c r="S75" i="5"/>
  <c r="BK75" i="5"/>
  <c r="CA75" i="5"/>
  <c r="CQ75" i="5"/>
  <c r="DG75" i="5"/>
  <c r="DW75" i="5"/>
  <c r="EM75" i="5"/>
  <c r="FC75" i="5"/>
  <c r="FS75" i="5"/>
  <c r="L75" i="5"/>
  <c r="AZ75" i="5"/>
  <c r="CV75" i="5"/>
  <c r="AW75" i="5"/>
  <c r="CS75" i="5"/>
  <c r="DY75" i="5"/>
  <c r="EO75" i="5"/>
  <c r="FU75" i="5"/>
  <c r="AP61" i="5"/>
  <c r="AI75" i="5"/>
  <c r="BW75" i="5"/>
  <c r="AM75" i="5"/>
  <c r="T75" i="5"/>
  <c r="M75" i="5"/>
  <c r="F61" i="5"/>
  <c r="FL61" i="5"/>
  <c r="AB75" i="5"/>
  <c r="BH75" i="5"/>
  <c r="AX75" i="5"/>
  <c r="CD75" i="5"/>
  <c r="DJ75" i="5"/>
  <c r="AK75" i="5"/>
  <c r="BQ75" i="5"/>
  <c r="J61" i="5"/>
  <c r="ED61" i="5"/>
  <c r="AI61" i="5"/>
  <c r="AY61" i="5"/>
  <c r="BO61" i="5"/>
  <c r="CU61" i="5"/>
  <c r="EA61" i="5"/>
  <c r="EQ61" i="5"/>
  <c r="FG61" i="5"/>
  <c r="DV61" i="5"/>
  <c r="BL61" i="5"/>
  <c r="DX61" i="5"/>
  <c r="EZ61" i="5"/>
  <c r="FH61" i="5"/>
  <c r="AT75" i="5"/>
  <c r="BZ75" i="5"/>
  <c r="DF75" i="5"/>
  <c r="G61" i="5"/>
  <c r="W61" i="5"/>
  <c r="I61" i="5"/>
  <c r="Y61" i="5"/>
  <c r="BC75" i="5"/>
  <c r="BS75" i="5"/>
  <c r="CI75" i="5"/>
  <c r="CY75" i="5"/>
  <c r="DO75" i="5"/>
  <c r="EE75" i="5"/>
  <c r="EU75" i="5"/>
  <c r="FK75" i="5"/>
  <c r="GA75" i="5"/>
  <c r="CH61" i="5"/>
  <c r="DB61" i="5"/>
  <c r="X61" i="5"/>
  <c r="AW61" i="5"/>
  <c r="CS61" i="5"/>
  <c r="DY61" i="5"/>
  <c r="EO61" i="5"/>
  <c r="FU61" i="5"/>
  <c r="DD61" i="5"/>
  <c r="BD61" i="5"/>
  <c r="DP61" i="5"/>
  <c r="CN75" i="5"/>
  <c r="DT75" i="5"/>
  <c r="EJ75" i="5"/>
  <c r="EZ75" i="5"/>
  <c r="FP75" i="5"/>
  <c r="ET61" i="5"/>
  <c r="CT75" i="5"/>
  <c r="DZ75" i="5"/>
  <c r="CW75" i="5"/>
  <c r="EC75" i="5"/>
  <c r="FI75" i="5"/>
  <c r="BV61" i="5"/>
  <c r="BF75" i="5"/>
  <c r="CL75" i="5"/>
  <c r="O61" i="5"/>
  <c r="AE61" i="5"/>
  <c r="AU61" i="5"/>
  <c r="BK61" i="5"/>
  <c r="CA61" i="5"/>
  <c r="CQ61" i="5"/>
  <c r="DG61" i="5"/>
  <c r="DW61" i="5"/>
  <c r="EM61" i="5"/>
  <c r="FC61" i="5"/>
  <c r="U75" i="5"/>
  <c r="AH75" i="5"/>
  <c r="BN75" i="5"/>
  <c r="Q75" i="5"/>
  <c r="AQ75" i="5"/>
  <c r="K61" i="5"/>
  <c r="AA61" i="5"/>
  <c r="AQ61" i="5"/>
  <c r="BG61" i="5"/>
  <c r="BW61" i="5"/>
  <c r="CM61" i="5"/>
  <c r="DC61" i="5"/>
  <c r="DS61" i="5"/>
  <c r="EI61" i="5"/>
  <c r="EY61" i="5"/>
  <c r="S61" i="5"/>
  <c r="K75" i="5"/>
  <c r="AA75" i="5"/>
  <c r="BN61" i="5"/>
  <c r="EL61" i="5"/>
  <c r="AD61" i="5"/>
  <c r="CT61" i="5"/>
  <c r="P61" i="5"/>
  <c r="EN61" i="5"/>
  <c r="AO61" i="5"/>
  <c r="BE61" i="5"/>
  <c r="BU61" i="5"/>
  <c r="CK61" i="5"/>
  <c r="DA61" i="5"/>
  <c r="DQ61" i="5"/>
  <c r="EG61" i="5"/>
  <c r="EW61" i="5"/>
  <c r="FM61" i="5"/>
  <c r="BX61" i="5"/>
  <c r="EJ61" i="5"/>
  <c r="AF61" i="5"/>
  <c r="AV61" i="5"/>
  <c r="CR61" i="5"/>
  <c r="DH61" i="5"/>
  <c r="R75" i="5"/>
  <c r="AH61" i="5"/>
  <c r="CX61" i="5"/>
  <c r="ER61" i="5"/>
  <c r="BZ61" i="5"/>
  <c r="AS61" i="5"/>
  <c r="BI61" i="5"/>
  <c r="BY61" i="5"/>
  <c r="CO61" i="5"/>
  <c r="DE61" i="5"/>
  <c r="DU61" i="5"/>
  <c r="EK61" i="5"/>
  <c r="FA61" i="5"/>
  <c r="FQ61" i="5"/>
  <c r="CN61" i="5"/>
  <c r="AJ61" i="5"/>
  <c r="AZ61" i="5"/>
  <c r="BP61" i="5"/>
  <c r="CV61" i="5"/>
  <c r="DL61" i="5"/>
  <c r="EB61" i="5"/>
  <c r="FD61" i="5"/>
  <c r="P75" i="5"/>
  <c r="AN75" i="5"/>
  <c r="BD75" i="5"/>
  <c r="BT75" i="5"/>
  <c r="CJ75" i="5"/>
  <c r="CZ75" i="5"/>
  <c r="DP75" i="5"/>
  <c r="EF75" i="5"/>
  <c r="EV75" i="5"/>
  <c r="FL75" i="5"/>
  <c r="GB75" i="5"/>
  <c r="AD75" i="5"/>
  <c r="BJ75" i="5"/>
  <c r="CP75" i="5"/>
  <c r="DV75" i="5"/>
  <c r="Y75" i="5"/>
  <c r="V75" i="5"/>
  <c r="BB75" i="5"/>
  <c r="CH75" i="5"/>
  <c r="DN75" i="5"/>
  <c r="D46" i="5"/>
  <c r="EI31" i="5"/>
  <c r="W31" i="5"/>
  <c r="AB31" i="5"/>
  <c r="BW31" i="5"/>
  <c r="FC31" i="5"/>
  <c r="U31" i="5"/>
  <c r="AR31" i="5"/>
  <c r="BH31" i="5"/>
  <c r="BX31" i="5"/>
  <c r="CN31" i="5"/>
  <c r="DD31" i="5"/>
  <c r="DT31" i="5"/>
  <c r="EJ31" i="5"/>
  <c r="AL31" i="5"/>
  <c r="Y31" i="5"/>
  <c r="AO31" i="5"/>
  <c r="BU31" i="5"/>
  <c r="DA31" i="5"/>
  <c r="EG31" i="5"/>
  <c r="AJ31" i="5"/>
  <c r="AZ31" i="5"/>
  <c r="BP31" i="5"/>
  <c r="CF31" i="5"/>
  <c r="EB31" i="5"/>
  <c r="AY31" i="5"/>
  <c r="CE31" i="5"/>
  <c r="DK31" i="5"/>
  <c r="FG31" i="5"/>
  <c r="AT31" i="5"/>
  <c r="BJ31" i="5"/>
  <c r="BZ31" i="5"/>
  <c r="CP31" i="5"/>
  <c r="V31" i="5"/>
  <c r="BB31" i="5"/>
  <c r="BR31" i="5"/>
  <c r="CH31" i="5"/>
  <c r="FR31" i="5"/>
  <c r="EV31" i="5"/>
  <c r="FL31" i="5"/>
  <c r="GB31" i="5"/>
  <c r="AA31" i="5"/>
  <c r="BQ31" i="5"/>
  <c r="CW31" i="5"/>
  <c r="EC31" i="5"/>
  <c r="FY31" i="5"/>
  <c r="AU31" i="5"/>
  <c r="CA31" i="5"/>
  <c r="DG31" i="5"/>
  <c r="EM31" i="5"/>
  <c r="Z31" i="5"/>
  <c r="DV31" i="5"/>
  <c r="EL31" i="5"/>
  <c r="FB31" i="5"/>
  <c r="ER31" i="5"/>
  <c r="FH31" i="5"/>
  <c r="FX31" i="5"/>
  <c r="FA31" i="5"/>
  <c r="EH31" i="5"/>
  <c r="EX31" i="5"/>
  <c r="FN31" i="5"/>
  <c r="GA31" i="5"/>
  <c r="EZ31" i="5"/>
  <c r="FP31" i="5"/>
  <c r="BA31" i="5"/>
  <c r="CG31" i="5"/>
  <c r="DM31" i="5"/>
  <c r="ES31" i="5"/>
  <c r="DZ31" i="5"/>
  <c r="EP31" i="5"/>
  <c r="FF31" i="5"/>
  <c r="FV31" i="5"/>
  <c r="BK31" i="5"/>
  <c r="CQ31" i="5"/>
  <c r="DW31" i="5"/>
  <c r="FS31" i="5"/>
  <c r="AE31" i="5"/>
  <c r="EQ31" i="5"/>
  <c r="AI31" i="5"/>
  <c r="BG31" i="5"/>
  <c r="CM31" i="5"/>
  <c r="DS31" i="5"/>
  <c r="FO31" i="5"/>
  <c r="AW31" i="5"/>
  <c r="CC31" i="5"/>
  <c r="DI31" i="5"/>
  <c r="EO31" i="5"/>
  <c r="CV31" i="5"/>
  <c r="DL31" i="5"/>
  <c r="CX31" i="5"/>
  <c r="X31" i="5"/>
  <c r="AN31" i="5"/>
  <c r="CZ31" i="5"/>
  <c r="AD31" i="5"/>
  <c r="FW31" i="5"/>
  <c r="AQ31" i="5"/>
  <c r="DC31" i="5"/>
  <c r="EW31" i="5"/>
  <c r="FZ31" i="5"/>
  <c r="BM31" i="5"/>
  <c r="CS31" i="5"/>
  <c r="DY31" i="5"/>
  <c r="FU31" i="5"/>
  <c r="BD31" i="5"/>
  <c r="BT31" i="5"/>
  <c r="CJ31" i="5"/>
  <c r="DP31" i="5"/>
  <c r="EF31" i="5"/>
  <c r="AH31" i="5"/>
  <c r="AK31" i="5"/>
  <c r="BF31" i="5"/>
  <c r="BV31" i="5"/>
  <c r="CL31" i="5"/>
  <c r="DB31" i="5"/>
  <c r="AX31" i="5"/>
  <c r="BN31" i="5"/>
  <c r="CD31" i="5"/>
  <c r="CT31" i="5"/>
  <c r="BC31" i="5"/>
  <c r="CI31" i="5"/>
  <c r="DO31" i="5"/>
  <c r="FK31" i="5"/>
  <c r="AS31" i="5"/>
  <c r="BY31" i="5"/>
  <c r="DE31" i="5"/>
  <c r="EK31" i="5"/>
  <c r="ED31" i="5"/>
  <c r="ET31" i="5"/>
  <c r="FJ31" i="5"/>
  <c r="EU31" i="5"/>
  <c r="AM31" i="5"/>
  <c r="AG31" i="5"/>
  <c r="FE31" i="5"/>
  <c r="AF31" i="5"/>
  <c r="AV31" i="5"/>
  <c r="BL31" i="5"/>
  <c r="CB31" i="5"/>
  <c r="CR31" i="5"/>
  <c r="DH31" i="5"/>
  <c r="DX31" i="5"/>
  <c r="EN31" i="5"/>
  <c r="FD31" i="5"/>
  <c r="FT31" i="5"/>
  <c r="AP31" i="5"/>
  <c r="CX21" i="5"/>
  <c r="BR21" i="5"/>
  <c r="AL21" i="5"/>
  <c r="DD21" i="5"/>
  <c r="CZ21" i="5"/>
  <c r="CV21" i="5"/>
  <c r="CR21" i="5"/>
  <c r="CN21" i="5"/>
  <c r="CJ21" i="5"/>
  <c r="CF21" i="5"/>
  <c r="CB21" i="5"/>
  <c r="BX21" i="5"/>
  <c r="BT21" i="5"/>
  <c r="BP21" i="5"/>
  <c r="BL21" i="5"/>
  <c r="BH21" i="5"/>
  <c r="BD21" i="5"/>
  <c r="AZ21" i="5"/>
  <c r="AV21" i="5"/>
  <c r="AR21" i="5"/>
  <c r="AN21" i="5"/>
  <c r="AJ21" i="5"/>
  <c r="AF21" i="5"/>
  <c r="AB21" i="5"/>
  <c r="X21" i="5"/>
  <c r="T21" i="5"/>
  <c r="S21" i="5"/>
  <c r="CW26" i="5"/>
  <c r="CS26" i="5"/>
  <c r="CO26" i="5"/>
  <c r="CK26" i="5"/>
  <c r="CG26" i="5"/>
  <c r="CC26" i="5"/>
  <c r="BY26" i="5"/>
  <c r="BU26" i="5"/>
  <c r="BQ26" i="5"/>
  <c r="BM26" i="5"/>
  <c r="BI26" i="5"/>
  <c r="BE26" i="5"/>
  <c r="BA26" i="5"/>
  <c r="AW26" i="5"/>
  <c r="AS26" i="5"/>
  <c r="AO26" i="5"/>
  <c r="AK26" i="5"/>
  <c r="AG26" i="5"/>
  <c r="AC26" i="5"/>
  <c r="Y26" i="5"/>
  <c r="U26" i="5"/>
  <c r="GA26" i="5"/>
  <c r="FW26" i="5"/>
  <c r="FS26" i="5"/>
  <c r="FO26" i="5"/>
  <c r="FK26" i="5"/>
  <c r="FG26" i="5"/>
  <c r="FC26" i="5"/>
  <c r="EY26" i="5"/>
  <c r="EU26" i="5"/>
  <c r="EQ26" i="5"/>
  <c r="EM26" i="5"/>
  <c r="EI26" i="5"/>
  <c r="EE26" i="5"/>
  <c r="EA26" i="5"/>
  <c r="DW26" i="5"/>
  <c r="DS26" i="5"/>
  <c r="DO26" i="5"/>
  <c r="DK26" i="5"/>
  <c r="DG26" i="5"/>
  <c r="DC26" i="5"/>
  <c r="CY26" i="5"/>
  <c r="CH21" i="5"/>
  <c r="BB21" i="5"/>
  <c r="V21" i="5"/>
  <c r="FY21" i="5"/>
  <c r="FU21" i="5"/>
  <c r="FQ21" i="5"/>
  <c r="FM21" i="5"/>
  <c r="FI21" i="5"/>
  <c r="FE21" i="5"/>
  <c r="FA21" i="5"/>
  <c r="EW21" i="5"/>
  <c r="ES21" i="5"/>
  <c r="EO21" i="5"/>
  <c r="EK21" i="5"/>
  <c r="EG21" i="5"/>
  <c r="EC21" i="5"/>
  <c r="DY21" i="5"/>
  <c r="DU21" i="5"/>
  <c r="DQ21" i="5"/>
  <c r="DM21" i="5"/>
  <c r="DI21" i="5"/>
  <c r="DE21" i="5"/>
  <c r="DA21" i="5"/>
  <c r="CW21" i="5"/>
  <c r="CS21" i="5"/>
  <c r="CO21" i="5"/>
  <c r="CK21" i="5"/>
  <c r="CG21" i="5"/>
  <c r="CC21" i="5"/>
  <c r="BY21" i="5"/>
  <c r="BU21" i="5"/>
  <c r="BQ21" i="5"/>
  <c r="BM21" i="5"/>
  <c r="BI21" i="5"/>
  <c r="BE21" i="5"/>
  <c r="BA21" i="5"/>
  <c r="AW21" i="5"/>
  <c r="AS21" i="5"/>
  <c r="AO21" i="5"/>
  <c r="AK21" i="5"/>
  <c r="AG21" i="5"/>
  <c r="AC21" i="5"/>
  <c r="Y21" i="5"/>
  <c r="U21" i="5"/>
  <c r="GB26" i="5"/>
  <c r="FX26" i="5"/>
  <c r="FT26" i="5"/>
  <c r="FP26" i="5"/>
  <c r="FL26" i="5"/>
  <c r="FH26" i="5"/>
  <c r="FD26" i="5"/>
  <c r="EZ26" i="5"/>
  <c r="EV26" i="5"/>
  <c r="ER26" i="5"/>
  <c r="EN26" i="5"/>
  <c r="EJ26" i="5"/>
  <c r="EF26" i="5"/>
  <c r="EB26" i="5"/>
  <c r="DX26" i="5"/>
  <c r="DT26" i="5"/>
  <c r="DP26" i="5"/>
  <c r="DL26" i="5"/>
  <c r="DH26" i="5"/>
  <c r="DD26" i="5"/>
  <c r="CZ26" i="5"/>
  <c r="CV26" i="5"/>
  <c r="CR26" i="5"/>
  <c r="CN26" i="5"/>
  <c r="CJ26" i="5"/>
  <c r="CF26" i="5"/>
  <c r="CB26" i="5"/>
  <c r="BX26" i="5"/>
  <c r="BT26" i="5"/>
  <c r="BP26" i="5"/>
  <c r="BL26" i="5"/>
  <c r="BH26" i="5"/>
  <c r="BD26" i="5"/>
  <c r="AZ26" i="5"/>
  <c r="AV26" i="5"/>
  <c r="AR26" i="5"/>
  <c r="AN26" i="5"/>
  <c r="AJ26" i="5"/>
  <c r="AF26" i="5"/>
  <c r="AB26" i="5"/>
  <c r="X26" i="5"/>
  <c r="T26" i="5"/>
  <c r="FY26" i="5"/>
  <c r="FU26" i="5"/>
  <c r="FQ26" i="5"/>
  <c r="FM26" i="5"/>
  <c r="FI26" i="5"/>
  <c r="FE26" i="5"/>
  <c r="FA26" i="5"/>
  <c r="EW26" i="5"/>
  <c r="ES26" i="5"/>
  <c r="EO26" i="5"/>
  <c r="EK26" i="5"/>
  <c r="EG26" i="5"/>
  <c r="EC26" i="5"/>
  <c r="DY26" i="5"/>
  <c r="DU26" i="5"/>
  <c r="DQ26" i="5"/>
  <c r="DM26" i="5"/>
  <c r="DI26" i="5"/>
  <c r="DE26" i="5"/>
  <c r="DA26" i="5"/>
  <c r="FZ26" i="5"/>
  <c r="FV26" i="5"/>
  <c r="FR26" i="5"/>
  <c r="FN26" i="5"/>
  <c r="FJ26" i="5"/>
  <c r="FF26" i="5"/>
  <c r="FB26" i="5"/>
  <c r="EX26" i="5"/>
  <c r="ET26" i="5"/>
  <c r="EP26" i="5"/>
  <c r="EL26" i="5"/>
  <c r="EH26" i="5"/>
  <c r="ED26" i="5"/>
  <c r="DZ26" i="5"/>
  <c r="DV26" i="5"/>
  <c r="DR26" i="5"/>
  <c r="DN26" i="5"/>
  <c r="DJ26" i="5"/>
  <c r="DF26" i="5"/>
  <c r="DB26" i="5"/>
  <c r="CX26" i="5"/>
  <c r="CT26" i="5"/>
  <c r="CP26" i="5"/>
  <c r="CL26" i="5"/>
  <c r="CH26" i="5"/>
  <c r="CD26" i="5"/>
  <c r="BZ26" i="5"/>
  <c r="BV26" i="5"/>
  <c r="BR26" i="5"/>
  <c r="BN26" i="5"/>
  <c r="BJ26" i="5"/>
  <c r="BF26" i="5"/>
  <c r="BB26" i="5"/>
  <c r="AX26" i="5"/>
  <c r="AT26" i="5"/>
  <c r="AP26" i="5"/>
  <c r="AL26" i="5"/>
  <c r="AH26" i="5"/>
  <c r="AD26" i="5"/>
  <c r="Z26" i="5"/>
  <c r="V26" i="5"/>
  <c r="DF21" i="5"/>
  <c r="DB21" i="5"/>
  <c r="CT21" i="5"/>
  <c r="CP21" i="5"/>
  <c r="CL21" i="5"/>
  <c r="CD21" i="5"/>
  <c r="BZ21" i="5"/>
  <c r="BV21" i="5"/>
  <c r="BN21" i="5"/>
  <c r="BJ21" i="5"/>
  <c r="BF21" i="5"/>
  <c r="AX21" i="5"/>
  <c r="AT21" i="5"/>
  <c r="AP21" i="5"/>
  <c r="AH21" i="5"/>
  <c r="AD21" i="5"/>
  <c r="Z21" i="5"/>
  <c r="GB21" i="5"/>
  <c r="FX21" i="5"/>
  <c r="FT21" i="5"/>
  <c r="FP21" i="5"/>
  <c r="FL21" i="5"/>
  <c r="FH21" i="5"/>
  <c r="FD21" i="5"/>
  <c r="EZ21" i="5"/>
  <c r="EV21" i="5"/>
  <c r="ER21" i="5"/>
  <c r="EN21" i="5"/>
  <c r="EJ21" i="5"/>
  <c r="EF21" i="5"/>
  <c r="EB21" i="5"/>
  <c r="DX21" i="5"/>
  <c r="DT21" i="5"/>
  <c r="DP21" i="5"/>
  <c r="DL21" i="5"/>
  <c r="DH21" i="5"/>
  <c r="CU26" i="5"/>
  <c r="CQ26" i="5"/>
  <c r="CM26" i="5"/>
  <c r="CI26" i="5"/>
  <c r="CE26" i="5"/>
  <c r="CA26" i="5"/>
  <c r="BW26" i="5"/>
  <c r="BS26" i="5"/>
  <c r="BO26" i="5"/>
  <c r="BK26" i="5"/>
  <c r="BG26" i="5"/>
  <c r="BC26" i="5"/>
  <c r="AY26" i="5"/>
  <c r="AU26" i="5"/>
  <c r="AQ26" i="5"/>
  <c r="AM26" i="5"/>
  <c r="AI26" i="5"/>
  <c r="AE26" i="5"/>
  <c r="AA26" i="5"/>
  <c r="W26" i="5"/>
  <c r="FZ21" i="5"/>
  <c r="FV21" i="5"/>
  <c r="FR21" i="5"/>
  <c r="FN21" i="5"/>
  <c r="FJ21" i="5"/>
  <c r="FF21" i="5"/>
  <c r="FB21" i="5"/>
  <c r="EX21" i="5"/>
  <c r="ET21" i="5"/>
  <c r="EP21" i="5"/>
  <c r="EL21" i="5"/>
  <c r="EH21" i="5"/>
  <c r="ED21" i="5"/>
  <c r="DZ21" i="5"/>
  <c r="DV21" i="5"/>
  <c r="DR21" i="5"/>
  <c r="DN21" i="5"/>
  <c r="DJ21" i="5"/>
  <c r="GA21" i="5"/>
  <c r="FW21" i="5"/>
  <c r="FS21" i="5"/>
  <c r="FO21" i="5"/>
  <c r="FK21" i="5"/>
  <c r="FG21" i="5"/>
  <c r="FC21" i="5"/>
  <c r="EY21" i="5"/>
  <c r="EU21" i="5"/>
  <c r="EQ21" i="5"/>
  <c r="EM21" i="5"/>
  <c r="EI21" i="5"/>
  <c r="EE21" i="5"/>
  <c r="EA21" i="5"/>
  <c r="DW21" i="5"/>
  <c r="DS21" i="5"/>
  <c r="DO21" i="5"/>
  <c r="DK21" i="5"/>
  <c r="DG21" i="5"/>
  <c r="DC21" i="5"/>
  <c r="CY21" i="5"/>
  <c r="CU21" i="5"/>
  <c r="CQ21" i="5"/>
  <c r="CM21" i="5"/>
  <c r="CI21" i="5"/>
  <c r="CE21" i="5"/>
  <c r="CA21" i="5"/>
  <c r="BW21" i="5"/>
  <c r="BS21" i="5"/>
  <c r="BO21" i="5"/>
  <c r="BK21" i="5"/>
  <c r="BG21" i="5"/>
  <c r="BC21" i="5"/>
  <c r="AY21" i="5"/>
  <c r="AU21" i="5"/>
  <c r="AQ21" i="5"/>
  <c r="AM21" i="5"/>
  <c r="AI21" i="5"/>
  <c r="AE21" i="5"/>
  <c r="AA21" i="5"/>
  <c r="W21" i="5"/>
  <c r="S26" i="5"/>
  <c r="AV52" i="7" l="1"/>
  <c r="AV47" i="7"/>
  <c r="EQ159" i="17"/>
  <c r="AV185" i="16" s="1"/>
  <c r="AV137" i="16"/>
  <c r="EQ111" i="15"/>
  <c r="AM52" i="7"/>
  <c r="G52" i="7"/>
  <c r="V52" i="7"/>
  <c r="AF52" i="7"/>
  <c r="R52" i="7"/>
  <c r="AB52" i="7"/>
  <c r="Y47" i="7"/>
  <c r="AE47" i="7"/>
  <c r="AT47" i="7"/>
  <c r="D47" i="7"/>
  <c r="O47" i="7"/>
  <c r="W52" i="7"/>
  <c r="AL52" i="7"/>
  <c r="F52" i="7"/>
  <c r="P52" i="7"/>
  <c r="AV11" i="16"/>
  <c r="AV11" i="14"/>
  <c r="T47" i="7"/>
  <c r="AA47" i="7"/>
  <c r="AI52" i="7"/>
  <c r="C52" i="7"/>
  <c r="C43" i="7" s="1"/>
  <c r="I47" i="7"/>
  <c r="S47" i="7"/>
  <c r="AA52" i="7"/>
  <c r="AP52" i="7"/>
  <c r="J52" i="7"/>
  <c r="T52" i="7"/>
  <c r="S52" i="7"/>
  <c r="AH52" i="7"/>
  <c r="AR52" i="7"/>
  <c r="L52" i="7"/>
  <c r="AD47" i="7"/>
  <c r="C47" i="7"/>
  <c r="AQ52" i="7"/>
  <c r="K52" i="7"/>
  <c r="K43" i="7" s="1"/>
  <c r="Z52" i="7"/>
  <c r="AJ52" i="7"/>
  <c r="D52" i="7"/>
  <c r="AO47" i="7"/>
  <c r="AQ47" i="7"/>
  <c r="K47" i="7"/>
  <c r="C72" i="7"/>
  <c r="AJ47" i="7"/>
  <c r="AM47" i="7"/>
  <c r="AM43" i="7" s="1"/>
  <c r="G47" i="7"/>
  <c r="G43" i="7" s="1"/>
  <c r="O52" i="7"/>
  <c r="O43" i="7" s="1"/>
  <c r="AD52" i="7"/>
  <c r="AN52" i="7"/>
  <c r="H52" i="7"/>
  <c r="AG72" i="7"/>
  <c r="AF119" i="7"/>
  <c r="AF118" i="7" s="1"/>
  <c r="AT119" i="7"/>
  <c r="AT118" i="7" s="1"/>
  <c r="N11" i="16"/>
  <c r="AF87" i="7"/>
  <c r="R119" i="7"/>
  <c r="R118" i="7" s="1"/>
  <c r="AI47" i="7"/>
  <c r="X72" i="7"/>
  <c r="AR119" i="7"/>
  <c r="AR118" i="7" s="1"/>
  <c r="AP72" i="7"/>
  <c r="AD87" i="7"/>
  <c r="AC119" i="7"/>
  <c r="AC118" i="7" s="1"/>
  <c r="AQ11" i="16"/>
  <c r="N72" i="7"/>
  <c r="AF72" i="7"/>
  <c r="J11" i="16"/>
  <c r="AB72" i="7"/>
  <c r="O72" i="7"/>
  <c r="R87" i="7"/>
  <c r="AD119" i="7"/>
  <c r="AD118" i="7" s="1"/>
  <c r="P87" i="7"/>
  <c r="AI87" i="7"/>
  <c r="AR87" i="7"/>
  <c r="L72" i="7"/>
  <c r="N119" i="7"/>
  <c r="N118" i="7" s="1"/>
  <c r="AM87" i="7"/>
  <c r="AE119" i="7"/>
  <c r="AE118" i="7" s="1"/>
  <c r="U87" i="7"/>
  <c r="X11" i="16"/>
  <c r="AI119" i="7"/>
  <c r="AI118" i="7" s="1"/>
  <c r="Z11" i="16"/>
  <c r="AA11" i="16"/>
  <c r="H11" i="16"/>
  <c r="AB119" i="7"/>
  <c r="AB118" i="7" s="1"/>
  <c r="E11" i="16"/>
  <c r="Y87" i="7"/>
  <c r="T87" i="7"/>
  <c r="AE87" i="7"/>
  <c r="W119" i="7"/>
  <c r="W118" i="7" s="1"/>
  <c r="AD72" i="7"/>
  <c r="L87" i="7"/>
  <c r="AJ119" i="7"/>
  <c r="AJ118" i="7" s="1"/>
  <c r="M101" i="7"/>
  <c r="S87" i="7"/>
  <c r="AK119" i="7"/>
  <c r="AK118" i="7" s="1"/>
  <c r="V87" i="7"/>
  <c r="Q11" i="16"/>
  <c r="AC87" i="7"/>
  <c r="G72" i="7"/>
  <c r="N101" i="7"/>
  <c r="X87" i="7"/>
  <c r="I87" i="7"/>
  <c r="T43" i="7"/>
  <c r="AH47" i="7"/>
  <c r="V47" i="7"/>
  <c r="AM72" i="7"/>
  <c r="D11" i="16"/>
  <c r="AF47" i="7"/>
  <c r="J47" i="7"/>
  <c r="J43" i="7" s="1"/>
  <c r="Z87" i="7"/>
  <c r="AT101" i="7"/>
  <c r="C11" i="16"/>
  <c r="Y11" i="16"/>
  <c r="M47" i="7"/>
  <c r="AS72" i="7"/>
  <c r="AH87" i="7"/>
  <c r="AK87" i="7"/>
  <c r="AF101" i="7"/>
  <c r="G11" i="16"/>
  <c r="AT11" i="16"/>
  <c r="T11" i="16"/>
  <c r="AL87" i="7"/>
  <c r="U101" i="7"/>
  <c r="O87" i="7"/>
  <c r="AR72" i="7"/>
  <c r="AJ72" i="7"/>
  <c r="G87" i="7"/>
  <c r="O101" i="7"/>
  <c r="AB101" i="7"/>
  <c r="AH119" i="7"/>
  <c r="AH118" i="7" s="1"/>
  <c r="I72" i="7"/>
  <c r="V119" i="7"/>
  <c r="V118" i="7" s="1"/>
  <c r="P72" i="7"/>
  <c r="AN87" i="7"/>
  <c r="AR101" i="7"/>
  <c r="S101" i="7"/>
  <c r="Y72" i="7"/>
  <c r="AN72" i="7"/>
  <c r="N87" i="7"/>
  <c r="AO87" i="7"/>
  <c r="AT87" i="7"/>
  <c r="AD101" i="7"/>
  <c r="AN119" i="7"/>
  <c r="AN118" i="7" s="1"/>
  <c r="AL119" i="7"/>
  <c r="AL118" i="7" s="1"/>
  <c r="E87" i="7"/>
  <c r="H87" i="7"/>
  <c r="P101" i="7"/>
  <c r="AC101" i="7"/>
  <c r="AO101" i="7"/>
  <c r="AI72" i="7"/>
  <c r="C118" i="7"/>
  <c r="S72" i="7"/>
  <c r="W87" i="7"/>
  <c r="AE101" i="7"/>
  <c r="S119" i="7"/>
  <c r="S118" i="7" s="1"/>
  <c r="AP87" i="7"/>
  <c r="J87" i="7"/>
  <c r="E118" i="7"/>
  <c r="AH72" i="7"/>
  <c r="V72" i="7"/>
  <c r="X119" i="7"/>
  <c r="X118" i="7" s="1"/>
  <c r="AL72" i="7"/>
  <c r="Y101" i="7"/>
  <c r="K11" i="16"/>
  <c r="W72" i="7"/>
  <c r="U72" i="7"/>
  <c r="H72" i="7"/>
  <c r="F11" i="16"/>
  <c r="J72" i="7"/>
  <c r="Z119" i="7"/>
  <c r="Z118" i="7" s="1"/>
  <c r="AK72" i="7"/>
  <c r="K87" i="7"/>
  <c r="AG87" i="7"/>
  <c r="G118" i="7"/>
  <c r="AA43" i="7"/>
  <c r="AS52" i="7"/>
  <c r="F72" i="7"/>
  <c r="R72" i="7"/>
  <c r="AB87" i="7"/>
  <c r="C87" i="7"/>
  <c r="T101" i="7"/>
  <c r="Q101" i="7"/>
  <c r="AC47" i="7"/>
  <c r="AL47" i="7"/>
  <c r="AL43" i="7" s="1"/>
  <c r="I52" i="7"/>
  <c r="AA72" i="7"/>
  <c r="AG118" i="7"/>
  <c r="AP119" i="7"/>
  <c r="AP118" i="7" s="1"/>
  <c r="H47" i="7"/>
  <c r="H43" i="7" s="1"/>
  <c r="Z47" i="7"/>
  <c r="E47" i="7"/>
  <c r="AE11" i="16"/>
  <c r="AD11" i="16"/>
  <c r="K72" i="7"/>
  <c r="Q72" i="7"/>
  <c r="M72" i="7"/>
  <c r="E72" i="7"/>
  <c r="Z101" i="7"/>
  <c r="AQ101" i="7"/>
  <c r="AQ119" i="7"/>
  <c r="AQ118" i="7" s="1"/>
  <c r="R11" i="16"/>
  <c r="AP11" i="16"/>
  <c r="Q87" i="7"/>
  <c r="N43" i="7"/>
  <c r="W43" i="7"/>
  <c r="AS47" i="7"/>
  <c r="Q47" i="7"/>
  <c r="AC52" i="7"/>
  <c r="E52" i="7"/>
  <c r="AA87" i="7"/>
  <c r="D72" i="7"/>
  <c r="AQ72" i="7"/>
  <c r="AC72" i="7"/>
  <c r="D87" i="7"/>
  <c r="X47" i="7"/>
  <c r="X43" i="7" s="1"/>
  <c r="AG47" i="7"/>
  <c r="L47" i="7"/>
  <c r="AS87" i="7"/>
  <c r="F87" i="7"/>
  <c r="AQ87" i="7"/>
  <c r="R101" i="7"/>
  <c r="AI101" i="7"/>
  <c r="T72" i="7"/>
  <c r="AO72" i="7"/>
  <c r="V101" i="7"/>
  <c r="AM101" i="7"/>
  <c r="AA119" i="7"/>
  <c r="AA118" i="7" s="1"/>
  <c r="AP47" i="7"/>
  <c r="AP43" i="7" s="1"/>
  <c r="U47" i="7"/>
  <c r="Y52" i="7"/>
  <c r="M87" i="7"/>
  <c r="AJ87" i="7"/>
  <c r="X101" i="7"/>
  <c r="AG101" i="7"/>
  <c r="Y119" i="7"/>
  <c r="Y118" i="7" s="1"/>
  <c r="AT72" i="7"/>
  <c r="L101" i="7"/>
  <c r="AL101" i="7"/>
  <c r="AT43" i="7"/>
  <c r="AE43" i="7"/>
  <c r="AN47" i="7"/>
  <c r="AN43" i="7" s="1"/>
  <c r="AB47" i="7"/>
  <c r="F47" i="7"/>
  <c r="Q52" i="7"/>
  <c r="AK52" i="7"/>
  <c r="AN101" i="7"/>
  <c r="AS101" i="7"/>
  <c r="O118" i="7"/>
  <c r="U118" i="7"/>
  <c r="AJ101" i="7"/>
  <c r="K101" i="7"/>
  <c r="AK101" i="7"/>
  <c r="K118" i="7"/>
  <c r="Q119" i="7"/>
  <c r="Q118" i="7" s="1"/>
  <c r="R47" i="7"/>
  <c r="R43" i="7" s="1"/>
  <c r="AK47" i="7"/>
  <c r="P47" i="7"/>
  <c r="AR47" i="7"/>
  <c r="AO52" i="7"/>
  <c r="U52" i="7"/>
  <c r="L118" i="7"/>
  <c r="M118" i="7"/>
  <c r="J101" i="7"/>
  <c r="AA101" i="7"/>
  <c r="J118" i="7"/>
  <c r="AS119" i="7"/>
  <c r="AS118" i="7" s="1"/>
  <c r="H118" i="7"/>
  <c r="AO118" i="7"/>
  <c r="D118" i="7"/>
  <c r="AG52" i="7"/>
  <c r="M52" i="7"/>
  <c r="P119" i="7"/>
  <c r="P118" i="7" s="1"/>
  <c r="AH101" i="7"/>
  <c r="W101" i="7"/>
  <c r="F118" i="7"/>
  <c r="I118" i="7"/>
  <c r="AP101" i="7"/>
  <c r="T118" i="7"/>
  <c r="AM119" i="7"/>
  <c r="AM118" i="7" s="1"/>
  <c r="AU11" i="16"/>
  <c r="AL11" i="16"/>
  <c r="O11" i="16"/>
  <c r="AF11" i="16"/>
  <c r="AM11" i="14"/>
  <c r="M11" i="16"/>
  <c r="V11" i="16"/>
  <c r="D11" i="14"/>
  <c r="V11" i="14"/>
  <c r="AH11" i="16"/>
  <c r="AN11" i="14"/>
  <c r="AM11" i="16"/>
  <c r="AR11" i="16"/>
  <c r="I11" i="16"/>
  <c r="T11" i="14"/>
  <c r="AN11" i="16"/>
  <c r="AO11" i="16"/>
  <c r="AK11" i="16"/>
  <c r="AL11" i="14"/>
  <c r="K11" i="14"/>
  <c r="AI11" i="16"/>
  <c r="S11" i="14"/>
  <c r="AB11" i="16"/>
  <c r="S11" i="16"/>
  <c r="Z11" i="14"/>
  <c r="AB11" i="14"/>
  <c r="AQ11" i="14"/>
  <c r="AF11" i="14"/>
  <c r="AU11" i="14"/>
  <c r="W11" i="16"/>
  <c r="U11" i="16"/>
  <c r="AJ11" i="16"/>
  <c r="AD11" i="14"/>
  <c r="E11" i="14"/>
  <c r="AC11" i="16"/>
  <c r="O11" i="14"/>
  <c r="I11" i="14"/>
  <c r="AR11" i="14"/>
  <c r="W11" i="14"/>
  <c r="AG11" i="16"/>
  <c r="AC11" i="14"/>
  <c r="AI11" i="14"/>
  <c r="L11" i="16"/>
  <c r="AJ11" i="14"/>
  <c r="C11" i="14"/>
  <c r="P11" i="16"/>
  <c r="F11" i="14"/>
  <c r="M11" i="14"/>
  <c r="N11" i="14"/>
  <c r="U11" i="14"/>
  <c r="H11" i="14"/>
  <c r="J11" i="14"/>
  <c r="AG11" i="14"/>
  <c r="X11" i="14"/>
  <c r="AO11" i="14"/>
  <c r="P11" i="14"/>
  <c r="AH11" i="14"/>
  <c r="AP11" i="14"/>
  <c r="L11" i="14"/>
  <c r="Q11" i="14"/>
  <c r="G11" i="14"/>
  <c r="AK11" i="14"/>
  <c r="Y11" i="14"/>
  <c r="AA11" i="14"/>
  <c r="R11" i="14"/>
  <c r="AT11" i="14"/>
  <c r="AE11" i="14"/>
  <c r="AS11" i="16"/>
  <c r="AS11" i="14"/>
  <c r="AF43" i="7" l="1"/>
  <c r="V43" i="7"/>
  <c r="AB43" i="7"/>
  <c r="L43" i="7"/>
  <c r="EQ159" i="15"/>
  <c r="AV185" i="14" s="1"/>
  <c r="AV137" i="14"/>
  <c r="P43" i="7"/>
  <c r="Y43" i="7"/>
  <c r="D43" i="7"/>
  <c r="AD43" i="7"/>
  <c r="S43" i="7"/>
  <c r="AI43" i="7"/>
  <c r="AJ43" i="7"/>
  <c r="F43" i="7"/>
  <c r="Z43" i="7"/>
  <c r="AR43" i="7"/>
  <c r="I43" i="7"/>
  <c r="AH43" i="7"/>
  <c r="AQ43" i="7"/>
  <c r="AO43" i="7"/>
  <c r="M43" i="7"/>
  <c r="AS43" i="7"/>
  <c r="U43" i="7"/>
  <c r="E43" i="7"/>
  <c r="Q43" i="7"/>
  <c r="AG43" i="7"/>
  <c r="AK43" i="7"/>
  <c r="AC43" i="7"/>
  <c r="GB168" i="5"/>
  <c r="GB169" i="5"/>
  <c r="GB165" i="5" l="1"/>
  <c r="GB12" i="5"/>
  <c r="GB164" i="5"/>
  <c r="GB166" i="5"/>
  <c r="GB162" i="5"/>
  <c r="GB161" i="5"/>
  <c r="GB163" i="5"/>
  <c r="GB167" i="5"/>
  <c r="GB88" i="5" l="1"/>
  <c r="GB15" i="5"/>
  <c r="GB160" i="5"/>
  <c r="GA169" i="5"/>
  <c r="GA168" i="5"/>
  <c r="GA167" i="5"/>
  <c r="GA15" i="5"/>
  <c r="GB92" i="5" l="1"/>
  <c r="GB17" i="5"/>
  <c r="GB46" i="5"/>
  <c r="GB159" i="5"/>
  <c r="GA12" i="5"/>
  <c r="GA164" i="5"/>
  <c r="GA88" i="5"/>
  <c r="GA92" i="5" s="1"/>
  <c r="GA161" i="5"/>
  <c r="GA165" i="5"/>
  <c r="GA163" i="5"/>
  <c r="GA162" i="5"/>
  <c r="GB11" i="5" l="1"/>
  <c r="GA17" i="5"/>
  <c r="GA46" i="5"/>
  <c r="GA160" i="5"/>
  <c r="GA166" i="5"/>
  <c r="GA159" i="5"/>
  <c r="F106" i="15" l="1"/>
  <c r="E106" i="15"/>
  <c r="D106" i="15"/>
  <c r="GA11" i="5"/>
  <c r="FZ167" i="5" l="1"/>
  <c r="FZ168" i="5"/>
  <c r="FZ162" i="5"/>
  <c r="FZ161" i="5"/>
  <c r="FZ169" i="5"/>
  <c r="FZ165" i="5"/>
  <c r="FZ88" i="5"/>
  <c r="FZ92" i="5" s="1"/>
  <c r="FZ15" i="5"/>
  <c r="FZ160" i="5" l="1"/>
  <c r="FZ46" i="5"/>
  <c r="FZ163" i="5"/>
  <c r="FZ164" i="5"/>
  <c r="FZ17" i="5"/>
  <c r="FW165" i="5"/>
  <c r="FZ166" i="5"/>
  <c r="FY165" i="5"/>
  <c r="FX165" i="5"/>
  <c r="FY15" i="5"/>
  <c r="FY168" i="5"/>
  <c r="FY169" i="5"/>
  <c r="AU12" i="7" l="1"/>
  <c r="FZ12" i="5"/>
  <c r="FY12" i="5"/>
  <c r="FY167" i="5"/>
  <c r="FY164" i="5"/>
  <c r="FY88" i="5"/>
  <c r="FY17" i="5"/>
  <c r="FY163" i="5"/>
  <c r="FY161" i="5"/>
  <c r="FY162" i="5"/>
  <c r="FY92" i="5" l="1"/>
  <c r="FZ159" i="5"/>
  <c r="FY46" i="5"/>
  <c r="FZ11" i="5"/>
  <c r="FY166" i="5"/>
  <c r="FY160" i="5"/>
  <c r="FX15" i="5"/>
  <c r="FX167" i="5"/>
  <c r="FX168" i="5"/>
  <c r="FX169" i="5"/>
  <c r="FY11" i="5" l="1"/>
  <c r="FY159" i="5"/>
  <c r="FX163" i="5"/>
  <c r="FX161" i="5"/>
  <c r="FX164" i="5"/>
  <c r="FX162" i="5"/>
  <c r="FX88" i="5"/>
  <c r="FX92" i="5" s="1"/>
  <c r="FX12" i="5"/>
  <c r="FX17" i="5" l="1"/>
  <c r="FX166" i="5"/>
  <c r="FX46" i="5"/>
  <c r="FX160" i="5"/>
  <c r="FX159" i="5" l="1"/>
  <c r="FX11" i="5"/>
  <c r="FW169" i="5" l="1"/>
  <c r="FW168" i="5"/>
  <c r="FW167" i="5"/>
  <c r="FW15" i="5"/>
  <c r="FW12" i="5" l="1"/>
  <c r="FW162" i="5"/>
  <c r="FW88" i="5"/>
  <c r="FW92" i="5" s="1"/>
  <c r="FW164" i="5"/>
  <c r="FW161" i="5"/>
  <c r="FW163" i="5"/>
  <c r="FW17" i="5" l="1"/>
  <c r="FW46" i="5"/>
  <c r="FW160" i="5"/>
  <c r="FW166" i="5"/>
  <c r="FW159" i="5"/>
  <c r="FW11" i="5" l="1"/>
  <c r="AU178" i="7" l="1"/>
  <c r="AU110" i="7"/>
  <c r="AU182" i="7"/>
  <c r="AU194" i="7" s="1"/>
  <c r="AU183" i="7"/>
  <c r="AU195" i="7" s="1"/>
  <c r="AU167" i="7"/>
  <c r="AU109" i="7"/>
  <c r="AU159" i="7"/>
  <c r="AU143" i="7"/>
  <c r="AU181" i="7"/>
  <c r="AU108" i="7"/>
  <c r="AU107" i="7" l="1"/>
  <c r="AU180" i="7"/>
  <c r="AU193" i="7"/>
  <c r="AU177" i="7"/>
  <c r="AU95" i="7" l="1"/>
  <c r="AU94" i="7"/>
  <c r="AU93" i="7"/>
  <c r="AU122" i="7"/>
  <c r="AU74" i="7"/>
  <c r="AU79" i="7"/>
  <c r="AU86" i="7"/>
  <c r="AU128" i="7"/>
  <c r="AU103" i="7"/>
  <c r="AU69" i="7"/>
  <c r="AU89" i="7"/>
  <c r="AU50" i="7"/>
  <c r="AU117" i="7"/>
  <c r="AU53" i="7"/>
  <c r="AU56" i="7"/>
  <c r="AU124" i="7"/>
  <c r="AU42" i="7"/>
  <c r="AU85" i="7"/>
  <c r="AU111" i="7"/>
  <c r="AU99" i="7"/>
  <c r="AU123" i="7"/>
  <c r="AU98" i="7"/>
  <c r="AU63" i="7"/>
  <c r="AU51" i="7"/>
  <c r="AU55" i="7"/>
  <c r="AU75" i="7"/>
  <c r="AU66" i="7"/>
  <c r="AU105" i="7"/>
  <c r="AU60" i="7"/>
  <c r="AU45" i="7"/>
  <c r="AU83" i="7"/>
  <c r="AU49" i="7"/>
  <c r="AU84" i="7"/>
  <c r="AU54" i="7"/>
  <c r="AU126" i="7"/>
  <c r="AU116" i="7"/>
  <c r="AU71" i="7"/>
  <c r="AU48" i="7"/>
  <c r="AU70" i="7"/>
  <c r="AU62" i="7"/>
  <c r="AU92" i="7"/>
  <c r="AU121" i="7"/>
  <c r="AU77" i="7"/>
  <c r="AU64" i="7"/>
  <c r="AU91" i="7"/>
  <c r="AU46" i="7"/>
  <c r="AU127" i="7"/>
  <c r="AU106" i="7"/>
  <c r="AU78" i="7"/>
  <c r="AU135" i="7"/>
  <c r="AU65" i="7"/>
  <c r="AU100" i="7"/>
  <c r="AU104" i="7"/>
  <c r="AU80" i="7"/>
  <c r="AU59" i="7"/>
  <c r="AU68" i="7"/>
  <c r="AU81" i="7"/>
  <c r="AU97" i="7"/>
  <c r="AU179" i="7"/>
  <c r="AU192" i="7"/>
  <c r="AU125" i="7" l="1"/>
  <c r="AU67" i="7"/>
  <c r="AU82" i="7"/>
  <c r="AU90" i="7"/>
  <c r="AU52" i="7"/>
  <c r="AU88" i="7"/>
  <c r="AU73" i="7"/>
  <c r="AU115" i="7"/>
  <c r="AU114" i="7" s="1"/>
  <c r="AU76" i="7"/>
  <c r="AU47" i="7"/>
  <c r="AU120" i="7"/>
  <c r="AU44" i="7"/>
  <c r="AU58" i="7"/>
  <c r="AU96" i="7"/>
  <c r="AU102" i="7"/>
  <c r="AU101" i="7" s="1"/>
  <c r="AU119" i="7" l="1"/>
  <c r="AU118" i="7" s="1"/>
  <c r="AU43" i="7"/>
  <c r="AU87" i="7"/>
  <c r="AU72" i="7"/>
  <c r="GE104" i="5" l="1"/>
  <c r="GD104" i="5"/>
  <c r="GC104" i="5"/>
  <c r="GB104" i="5"/>
  <c r="GA104" i="5"/>
  <c r="FZ104" i="5"/>
  <c r="FX104" i="5"/>
  <c r="FY104" i="5"/>
  <c r="FW104" i="5"/>
  <c r="AU144" i="7"/>
  <c r="AU152" i="7"/>
  <c r="AU160" i="7"/>
  <c r="AU168" i="7"/>
  <c r="AU176" i="7"/>
  <c r="AV131" i="7" l="1"/>
  <c r="GE105" i="15"/>
  <c r="GE105" i="17"/>
  <c r="GD105" i="15"/>
  <c r="GD105" i="17"/>
  <c r="DZ105" i="15"/>
  <c r="AX105" i="15"/>
  <c r="D105" i="15"/>
  <c r="BN105" i="15"/>
  <c r="GC105" i="15"/>
  <c r="FM105" i="15"/>
  <c r="EW105" i="15"/>
  <c r="EG105" i="15"/>
  <c r="DQ105" i="15"/>
  <c r="DA105" i="15"/>
  <c r="CK105" i="15"/>
  <c r="BU105" i="15"/>
  <c r="BE105" i="15"/>
  <c r="AO105" i="15"/>
  <c r="Y105" i="15"/>
  <c r="I105" i="15"/>
  <c r="FT105" i="15"/>
  <c r="FD105" i="15"/>
  <c r="EN105" i="15"/>
  <c r="DX105" i="15"/>
  <c r="DH105" i="15"/>
  <c r="CR105" i="15"/>
  <c r="CB105" i="15"/>
  <c r="BL105" i="15"/>
  <c r="AV105" i="15"/>
  <c r="AF105" i="15"/>
  <c r="P105" i="15"/>
  <c r="FC105" i="15"/>
  <c r="DG105" i="15"/>
  <c r="BK105" i="15"/>
  <c r="O105" i="15"/>
  <c r="EP105" i="15"/>
  <c r="CD105" i="15"/>
  <c r="R105" i="15"/>
  <c r="C105" i="15"/>
  <c r="FO105" i="15"/>
  <c r="EY105" i="15"/>
  <c r="EI105" i="15"/>
  <c r="DS105" i="15"/>
  <c r="DC105" i="15"/>
  <c r="CM105" i="15"/>
  <c r="BW105" i="15"/>
  <c r="BG105" i="15"/>
  <c r="AQ105" i="15"/>
  <c r="AA105" i="15"/>
  <c r="K105" i="15"/>
  <c r="FR105" i="15"/>
  <c r="FB105" i="15"/>
  <c r="EL105" i="15"/>
  <c r="DV105" i="15"/>
  <c r="DF105" i="15"/>
  <c r="CP105" i="15"/>
  <c r="BZ105" i="15"/>
  <c r="BJ105" i="15"/>
  <c r="AT105" i="15"/>
  <c r="AD105" i="15"/>
  <c r="N105" i="15"/>
  <c r="FY105" i="15"/>
  <c r="FI105" i="15"/>
  <c r="ES105" i="15"/>
  <c r="EC105" i="15"/>
  <c r="DM105" i="15"/>
  <c r="CW105" i="15"/>
  <c r="CG105" i="15"/>
  <c r="BQ105" i="15"/>
  <c r="BA105" i="15"/>
  <c r="AK105" i="15"/>
  <c r="U105" i="15"/>
  <c r="E105" i="15"/>
  <c r="FP105" i="15"/>
  <c r="EZ105" i="15"/>
  <c r="EJ105" i="15"/>
  <c r="DT105" i="15"/>
  <c r="DD105" i="15"/>
  <c r="CN105" i="15"/>
  <c r="BX105" i="15"/>
  <c r="BH105" i="15"/>
  <c r="AR105" i="15"/>
  <c r="AB105" i="15"/>
  <c r="L105" i="15"/>
  <c r="EM105" i="15"/>
  <c r="CQ105" i="15"/>
  <c r="AU105" i="15"/>
  <c r="FV105" i="15"/>
  <c r="CT105" i="15"/>
  <c r="AH105" i="15"/>
  <c r="GA105" i="15"/>
  <c r="FK105" i="15"/>
  <c r="EU105" i="15"/>
  <c r="EE105" i="15"/>
  <c r="DO105" i="15"/>
  <c r="CY105" i="15"/>
  <c r="CI105" i="15"/>
  <c r="BS105" i="15"/>
  <c r="BC105" i="15"/>
  <c r="AM105" i="15"/>
  <c r="W105" i="15"/>
  <c r="G105" i="15"/>
  <c r="FN105" i="15"/>
  <c r="EX105" i="15"/>
  <c r="EH105" i="15"/>
  <c r="DR105" i="15"/>
  <c r="DB105" i="15"/>
  <c r="CL105" i="15"/>
  <c r="BV105" i="15"/>
  <c r="BF105" i="15"/>
  <c r="AP105" i="15"/>
  <c r="Z105" i="15"/>
  <c r="J105" i="15"/>
  <c r="FU105" i="15"/>
  <c r="FE105" i="15"/>
  <c r="EO105" i="15"/>
  <c r="DY105" i="15"/>
  <c r="DI105" i="15"/>
  <c r="CS105" i="15"/>
  <c r="CC105" i="15"/>
  <c r="BM105" i="15"/>
  <c r="AW105" i="15"/>
  <c r="AG105" i="15"/>
  <c r="Q105" i="15"/>
  <c r="GB105" i="15"/>
  <c r="FL105" i="15"/>
  <c r="EV105" i="15"/>
  <c r="EF105" i="15"/>
  <c r="DP105" i="15"/>
  <c r="CZ105" i="15"/>
  <c r="CJ105" i="15"/>
  <c r="BT105" i="15"/>
  <c r="BD105" i="15"/>
  <c r="AN105" i="15"/>
  <c r="X105" i="15"/>
  <c r="H105" i="15"/>
  <c r="FS105" i="15"/>
  <c r="DW105" i="15"/>
  <c r="CA105" i="15"/>
  <c r="AE105" i="15"/>
  <c r="FF105" i="15"/>
  <c r="DJ105" i="15"/>
  <c r="FW105" i="15"/>
  <c r="FG105" i="15"/>
  <c r="EQ105" i="15"/>
  <c r="EA105" i="15"/>
  <c r="DK105" i="15"/>
  <c r="CU105" i="15"/>
  <c r="CE105" i="15"/>
  <c r="BO105" i="15"/>
  <c r="AY105" i="15"/>
  <c r="AI105" i="15"/>
  <c r="S105" i="15"/>
  <c r="FZ105" i="15"/>
  <c r="FJ105" i="15"/>
  <c r="ET105" i="15"/>
  <c r="ED105" i="15"/>
  <c r="DN105" i="15"/>
  <c r="CX105" i="15"/>
  <c r="CH105" i="15"/>
  <c r="BR105" i="15"/>
  <c r="BB105" i="15"/>
  <c r="AL105" i="15"/>
  <c r="V105" i="15"/>
  <c r="F105" i="15"/>
  <c r="FQ105" i="15"/>
  <c r="FA105" i="15"/>
  <c r="EK105" i="15"/>
  <c r="DU105" i="15"/>
  <c r="DE105" i="15"/>
  <c r="CO105" i="15"/>
  <c r="BY105" i="15"/>
  <c r="BI105" i="15"/>
  <c r="AS105" i="15"/>
  <c r="AC105" i="15"/>
  <c r="M105" i="15"/>
  <c r="FX105" i="15"/>
  <c r="FH105" i="15"/>
  <c r="ER105" i="15"/>
  <c r="EB105" i="15"/>
  <c r="DL105" i="15"/>
  <c r="CV105" i="15"/>
  <c r="CF105" i="15"/>
  <c r="BP105" i="15"/>
  <c r="AZ105" i="15"/>
  <c r="AJ105" i="15"/>
  <c r="T105" i="15"/>
  <c r="GC105" i="17"/>
  <c r="C131" i="7"/>
  <c r="G131" i="7"/>
  <c r="K131" i="7"/>
  <c r="O131" i="7"/>
  <c r="S131" i="7"/>
  <c r="W131" i="7"/>
  <c r="AA131" i="7"/>
  <c r="AI131" i="7"/>
  <c r="AQ131" i="7"/>
  <c r="AB131" i="7"/>
  <c r="AN131" i="7"/>
  <c r="D131" i="7"/>
  <c r="H131" i="7"/>
  <c r="L131" i="7"/>
  <c r="P131" i="7"/>
  <c r="X131" i="7"/>
  <c r="AJ131" i="7"/>
  <c r="AS131" i="7"/>
  <c r="E131" i="7"/>
  <c r="I131" i="7"/>
  <c r="M131" i="7"/>
  <c r="Q131" i="7"/>
  <c r="U131" i="7"/>
  <c r="Y131" i="7"/>
  <c r="AC131" i="7"/>
  <c r="AG131" i="7"/>
  <c r="AK131" i="7"/>
  <c r="AO131" i="7"/>
  <c r="F131" i="7"/>
  <c r="J131" i="7"/>
  <c r="N131" i="7"/>
  <c r="R131" i="7"/>
  <c r="V131" i="7"/>
  <c r="Z131" i="7"/>
  <c r="AD131" i="7"/>
  <c r="AH131" i="7"/>
  <c r="AL131" i="7"/>
  <c r="AP131" i="7"/>
  <c r="AT131" i="7"/>
  <c r="AE131" i="7"/>
  <c r="AM131" i="7"/>
  <c r="T131" i="7"/>
  <c r="AF131" i="7"/>
  <c r="AR131" i="7"/>
  <c r="GA105" i="17"/>
  <c r="FW105" i="17"/>
  <c r="FS105" i="17"/>
  <c r="FO105" i="17"/>
  <c r="FK105" i="17"/>
  <c r="FG105" i="17"/>
  <c r="FC105" i="17"/>
  <c r="EY105" i="17"/>
  <c r="EU105" i="17"/>
  <c r="EQ105" i="17"/>
  <c r="EM105" i="17"/>
  <c r="EI105" i="17"/>
  <c r="EE105" i="17"/>
  <c r="EA105" i="17"/>
  <c r="DW105" i="17"/>
  <c r="DS105" i="17"/>
  <c r="DO105" i="17"/>
  <c r="DK105" i="17"/>
  <c r="DG105" i="17"/>
  <c r="DC105" i="17"/>
  <c r="CY105" i="17"/>
  <c r="CU105" i="17"/>
  <c r="CQ105" i="17"/>
  <c r="CM105" i="17"/>
  <c r="FX105" i="17"/>
  <c r="FR105" i="17"/>
  <c r="FM105" i="17"/>
  <c r="FH105" i="17"/>
  <c r="FB105" i="17"/>
  <c r="EW105" i="17"/>
  <c r="ER105" i="17"/>
  <c r="EL105" i="17"/>
  <c r="EG105" i="17"/>
  <c r="EB105" i="17"/>
  <c r="DV105" i="17"/>
  <c r="DQ105" i="17"/>
  <c r="DL105" i="17"/>
  <c r="DF105" i="17"/>
  <c r="DA105" i="17"/>
  <c r="CV105" i="17"/>
  <c r="CP105" i="17"/>
  <c r="CK105" i="17"/>
  <c r="CG105" i="17"/>
  <c r="CC105" i="17"/>
  <c r="BY105" i="17"/>
  <c r="BU105" i="17"/>
  <c r="BQ105" i="17"/>
  <c r="BM105" i="17"/>
  <c r="BI105" i="17"/>
  <c r="BE105" i="17"/>
  <c r="BA105" i="17"/>
  <c r="AW105" i="17"/>
  <c r="AS105" i="17"/>
  <c r="AO105" i="17"/>
  <c r="AK105" i="17"/>
  <c r="AG105" i="17"/>
  <c r="AC105" i="17"/>
  <c r="Y105" i="17"/>
  <c r="U105" i="17"/>
  <c r="Q105" i="17"/>
  <c r="M105" i="17"/>
  <c r="I105" i="17"/>
  <c r="E105" i="17"/>
  <c r="GB105" i="17"/>
  <c r="FV105" i="17"/>
  <c r="FQ105" i="17"/>
  <c r="FL105" i="17"/>
  <c r="FF105" i="17"/>
  <c r="FA105" i="17"/>
  <c r="EV105" i="17"/>
  <c r="EP105" i="17"/>
  <c r="EK105" i="17"/>
  <c r="EF105" i="17"/>
  <c r="DZ105" i="17"/>
  <c r="DU105" i="17"/>
  <c r="DP105" i="17"/>
  <c r="DJ105" i="17"/>
  <c r="DE105" i="17"/>
  <c r="CZ105" i="17"/>
  <c r="CT105" i="17"/>
  <c r="CO105" i="17"/>
  <c r="CJ105" i="17"/>
  <c r="CF105" i="17"/>
  <c r="CB105" i="17"/>
  <c r="BX105" i="17"/>
  <c r="BT105" i="17"/>
  <c r="BP105" i="17"/>
  <c r="BL105" i="17"/>
  <c r="BH105" i="17"/>
  <c r="BD105" i="17"/>
  <c r="AZ105" i="17"/>
  <c r="AV105" i="17"/>
  <c r="AR105" i="17"/>
  <c r="AN105" i="17"/>
  <c r="AJ105" i="17"/>
  <c r="AF105" i="17"/>
  <c r="AB105" i="17"/>
  <c r="X105" i="17"/>
  <c r="T105" i="17"/>
  <c r="P105" i="17"/>
  <c r="L105" i="17"/>
  <c r="H105" i="17"/>
  <c r="D105" i="17"/>
  <c r="FZ105" i="17"/>
  <c r="FU105" i="17"/>
  <c r="FP105" i="17"/>
  <c r="FJ105" i="17"/>
  <c r="FE105" i="17"/>
  <c r="EZ105" i="17"/>
  <c r="ET105" i="17"/>
  <c r="EO105" i="17"/>
  <c r="EJ105" i="17"/>
  <c r="ED105" i="17"/>
  <c r="DY105" i="17"/>
  <c r="DT105" i="17"/>
  <c r="DN105" i="17"/>
  <c r="DI105" i="17"/>
  <c r="DD105" i="17"/>
  <c r="CX105" i="17"/>
  <c r="CS105" i="17"/>
  <c r="CN105" i="17"/>
  <c r="CI105" i="17"/>
  <c r="CE105" i="17"/>
  <c r="CA105" i="17"/>
  <c r="BW105" i="17"/>
  <c r="BS105" i="17"/>
  <c r="BO105" i="17"/>
  <c r="BK105" i="17"/>
  <c r="BG105" i="17"/>
  <c r="BC105" i="17"/>
  <c r="AY105" i="17"/>
  <c r="AU105" i="17"/>
  <c r="AQ105" i="17"/>
  <c r="AM105" i="17"/>
  <c r="AI105" i="17"/>
  <c r="AE105" i="17"/>
  <c r="AA105" i="17"/>
  <c r="W105" i="17"/>
  <c r="S105" i="17"/>
  <c r="O105" i="17"/>
  <c r="K105" i="17"/>
  <c r="G105" i="17"/>
  <c r="C105" i="17"/>
  <c r="AV131" i="16" s="1"/>
  <c r="FY105" i="17"/>
  <c r="FT105" i="17"/>
  <c r="FN105" i="17"/>
  <c r="FI105" i="17"/>
  <c r="FD105" i="17"/>
  <c r="EX105" i="17"/>
  <c r="ES105" i="17"/>
  <c r="EN105" i="17"/>
  <c r="EH105" i="17"/>
  <c r="EC105" i="17"/>
  <c r="DX105" i="17"/>
  <c r="DR105" i="17"/>
  <c r="DM105" i="17"/>
  <c r="DH105" i="17"/>
  <c r="DB105" i="17"/>
  <c r="CW105" i="17"/>
  <c r="CR105" i="17"/>
  <c r="CL105" i="17"/>
  <c r="CH105" i="17"/>
  <c r="CD105" i="17"/>
  <c r="BZ105" i="17"/>
  <c r="BV105" i="17"/>
  <c r="BR105" i="17"/>
  <c r="BN105" i="17"/>
  <c r="BJ105" i="17"/>
  <c r="BF105" i="17"/>
  <c r="BB105" i="17"/>
  <c r="AX105" i="17"/>
  <c r="AT105" i="17"/>
  <c r="AP105" i="17"/>
  <c r="AL105" i="17"/>
  <c r="AH105" i="17"/>
  <c r="AD105" i="17"/>
  <c r="Z105" i="17"/>
  <c r="V105" i="17"/>
  <c r="R105" i="17"/>
  <c r="N105" i="17"/>
  <c r="J105" i="17"/>
  <c r="F105" i="17"/>
  <c r="AU191" i="7"/>
  <c r="AV131" i="14" l="1"/>
  <c r="C131" i="16"/>
  <c r="G131" i="16"/>
  <c r="K131" i="16"/>
  <c r="O131" i="16"/>
  <c r="S131" i="16"/>
  <c r="W131" i="16"/>
  <c r="AA131" i="16"/>
  <c r="AE131" i="16"/>
  <c r="AI131" i="16"/>
  <c r="AM131" i="16"/>
  <c r="AQ131" i="16"/>
  <c r="D131" i="16"/>
  <c r="H131" i="16"/>
  <c r="L131" i="16"/>
  <c r="P131" i="16"/>
  <c r="T131" i="16"/>
  <c r="X131" i="16"/>
  <c r="AB131" i="16"/>
  <c r="AF131" i="16"/>
  <c r="AJ131" i="16"/>
  <c r="AN131" i="16"/>
  <c r="AR131" i="16"/>
  <c r="E131" i="16"/>
  <c r="I131" i="16"/>
  <c r="M131" i="16"/>
  <c r="Q131" i="16"/>
  <c r="U131" i="16"/>
  <c r="Y131" i="16"/>
  <c r="AC131" i="16"/>
  <c r="AG131" i="16"/>
  <c r="AK131" i="16"/>
  <c r="AO131" i="16"/>
  <c r="AS131" i="16"/>
  <c r="F131" i="16"/>
  <c r="J131" i="16"/>
  <c r="N131" i="16"/>
  <c r="R131" i="16"/>
  <c r="V131" i="16"/>
  <c r="Z131" i="16"/>
  <c r="AD131" i="16"/>
  <c r="AH131" i="16"/>
  <c r="AL131" i="16"/>
  <c r="AP131" i="16"/>
  <c r="AT131" i="16"/>
  <c r="AU131" i="16"/>
  <c r="FV15" i="5"/>
  <c r="FV88" i="5"/>
  <c r="FV92" i="5" s="1"/>
  <c r="FV165" i="5"/>
  <c r="FV167" i="5"/>
  <c r="FV168" i="5"/>
  <c r="FV12" i="5" l="1"/>
  <c r="FV17" i="5"/>
  <c r="FV166" i="5"/>
  <c r="FV160" i="5"/>
  <c r="FV46" i="5"/>
  <c r="FV162" i="5"/>
  <c r="FV169" i="5"/>
  <c r="FV161" i="5"/>
  <c r="FV163" i="5" l="1"/>
  <c r="FV164" i="5"/>
  <c r="FV11" i="5"/>
  <c r="FU15" i="5"/>
  <c r="FU167" i="5"/>
  <c r="FU169" i="5"/>
  <c r="FU12" i="5" l="1"/>
  <c r="FU164" i="5"/>
  <c r="FU88" i="5"/>
  <c r="FU92" i="5" s="1"/>
  <c r="FU161" i="5"/>
  <c r="FU168" i="5"/>
  <c r="FU165" i="5"/>
  <c r="FU162" i="5"/>
  <c r="FT167" i="5"/>
  <c r="FT168" i="5"/>
  <c r="FV159" i="5" l="1"/>
  <c r="FU17" i="5"/>
  <c r="FU46" i="5"/>
  <c r="FT162" i="5"/>
  <c r="FT169" i="5"/>
  <c r="FT164" i="5"/>
  <c r="FT161" i="5"/>
  <c r="FU166" i="5"/>
  <c r="FU163" i="5"/>
  <c r="FU160" i="5"/>
  <c r="FT163" i="5"/>
  <c r="FT165" i="5"/>
  <c r="FU11" i="5" l="1"/>
  <c r="FT166" i="5"/>
  <c r="FT160" i="5"/>
  <c r="FU159" i="5"/>
  <c r="FS12" i="5"/>
  <c r="FT12" i="5"/>
  <c r="FT88" i="5"/>
  <c r="FT92" i="5" s="1"/>
  <c r="FT15" i="5"/>
  <c r="FS168" i="5"/>
  <c r="FS169" i="5"/>
  <c r="FS163" i="5"/>
  <c r="FS165" i="5"/>
  <c r="FS162" i="5"/>
  <c r="FS164" i="5"/>
  <c r="FS167" i="5"/>
  <c r="FS161" i="5"/>
  <c r="FR15" i="5"/>
  <c r="FR168" i="5"/>
  <c r="FR169" i="5"/>
  <c r="FT46" i="5" l="1"/>
  <c r="FT159" i="5"/>
  <c r="FT17" i="5"/>
  <c r="AT12" i="7"/>
  <c r="FS88" i="5"/>
  <c r="FS92" i="5" s="1"/>
  <c r="FS15" i="5"/>
  <c r="FS160" i="5"/>
  <c r="FS166" i="5"/>
  <c r="FR88" i="5"/>
  <c r="FR92" i="5" s="1"/>
  <c r="FR12" i="5"/>
  <c r="FR165" i="5"/>
  <c r="FR167" i="5"/>
  <c r="FR17" i="5"/>
  <c r="FQ168" i="5"/>
  <c r="FT11" i="5" l="1"/>
  <c r="FS46" i="5"/>
  <c r="FS17" i="5"/>
  <c r="FR46" i="5"/>
  <c r="AS12" i="7"/>
  <c r="FR166" i="5"/>
  <c r="FQ165" i="5"/>
  <c r="FQ12" i="5"/>
  <c r="FQ169" i="5"/>
  <c r="FQ167" i="5"/>
  <c r="FS11" i="5" l="1"/>
  <c r="FS159" i="5"/>
  <c r="FQ88" i="5"/>
  <c r="FQ92" i="5" s="1"/>
  <c r="FR11" i="5"/>
  <c r="FQ15" i="5"/>
  <c r="FQ166" i="5"/>
  <c r="FP15" i="5"/>
  <c r="FP168" i="5"/>
  <c r="FP169" i="5"/>
  <c r="FQ17" i="5" l="1"/>
  <c r="FQ46" i="5"/>
  <c r="FP88" i="5"/>
  <c r="FP92" i="5" s="1"/>
  <c r="FP165" i="5"/>
  <c r="FP12" i="5"/>
  <c r="FP167" i="5"/>
  <c r="FQ11" i="5" l="1"/>
  <c r="FP17" i="5"/>
  <c r="FP46" i="5"/>
  <c r="FP166" i="5"/>
  <c r="FO165" i="5"/>
  <c r="FO12" i="5"/>
  <c r="FN15" i="5"/>
  <c r="FP11" i="5" l="1"/>
  <c r="FO88" i="5"/>
  <c r="FO92" i="5" s="1"/>
  <c r="FO15" i="5"/>
  <c r="FN12" i="5"/>
  <c r="FN88" i="5"/>
  <c r="FN92" i="5" s="1"/>
  <c r="C13" i="7"/>
  <c r="F12" i="7"/>
  <c r="J12" i="7"/>
  <c r="N12" i="7"/>
  <c r="R12" i="7"/>
  <c r="V12" i="7"/>
  <c r="Z12" i="7"/>
  <c r="AD12" i="7"/>
  <c r="AH12" i="7"/>
  <c r="AL12" i="7"/>
  <c r="AP12" i="7"/>
  <c r="FN165" i="5"/>
  <c r="L12" i="7" l="1"/>
  <c r="AR12" i="7"/>
  <c r="AN12" i="7"/>
  <c r="AJ12" i="7"/>
  <c r="T12" i="7"/>
  <c r="AG12" i="7"/>
  <c r="Q12" i="7"/>
  <c r="FO17" i="5"/>
  <c r="FO46" i="5"/>
  <c r="D12" i="7"/>
  <c r="FN46" i="5"/>
  <c r="AB12" i="7"/>
  <c r="FN17" i="5"/>
  <c r="AE12" i="7"/>
  <c r="O12" i="7"/>
  <c r="H12" i="7"/>
  <c r="X12" i="7"/>
  <c r="AC12" i="7"/>
  <c r="M12" i="7"/>
  <c r="Y12" i="7"/>
  <c r="AM12" i="7"/>
  <c r="AF12" i="7"/>
  <c r="AO12" i="7"/>
  <c r="G12" i="7"/>
  <c r="AK12" i="7"/>
  <c r="U12" i="7"/>
  <c r="E12" i="7"/>
  <c r="P12" i="7"/>
  <c r="I12" i="7"/>
  <c r="W12" i="7"/>
  <c r="S12" i="7"/>
  <c r="AQ12" i="7"/>
  <c r="AA12" i="7"/>
  <c r="K12" i="7"/>
  <c r="AI12" i="7"/>
  <c r="C12" i="7"/>
  <c r="FM15" i="5"/>
  <c r="FM12" i="5" l="1"/>
  <c r="FM165" i="5"/>
  <c r="FM88" i="5"/>
  <c r="FM92" i="5" s="1"/>
  <c r="FL15" i="5"/>
  <c r="FM17" i="5" l="1"/>
  <c r="FM46" i="5"/>
  <c r="FL12" i="5"/>
  <c r="FL165" i="5"/>
  <c r="FL88" i="5"/>
  <c r="FL92" i="5" s="1"/>
  <c r="FV104" i="5" l="1"/>
  <c r="FT104" i="5"/>
  <c r="FU104" i="5"/>
  <c r="FL17" i="5"/>
  <c r="FL46" i="5"/>
  <c r="FS104" i="5" l="1"/>
  <c r="FK165" i="5"/>
  <c r="FK12" i="5"/>
  <c r="FK88" i="5" l="1"/>
  <c r="FK92" i="5" s="1"/>
  <c r="FK15" i="5"/>
  <c r="FK46" i="5" l="1"/>
  <c r="FK17" i="5"/>
  <c r="FJ15" i="5"/>
  <c r="FJ88" i="5" l="1"/>
  <c r="FJ92" i="5" s="1"/>
  <c r="FJ165" i="5"/>
  <c r="FJ12" i="5"/>
  <c r="FJ17" i="5" l="1"/>
  <c r="FJ46" i="5"/>
  <c r="FM169" i="5" l="1"/>
  <c r="FN167" i="5"/>
  <c r="FJ168" i="5"/>
  <c r="FM168" i="5"/>
  <c r="FJ169" i="5"/>
  <c r="FK169" i="5"/>
  <c r="FN168" i="5"/>
  <c r="FI15" i="5"/>
  <c r="FI167" i="5"/>
  <c r="FI168" i="5"/>
  <c r="FI169" i="5"/>
  <c r="FO169" i="5" l="1"/>
  <c r="FO168" i="5"/>
  <c r="FJ11" i="5"/>
  <c r="FK168" i="5"/>
  <c r="FL168" i="5"/>
  <c r="FL169" i="5"/>
  <c r="FO167" i="5"/>
  <c r="FK11" i="5"/>
  <c r="FM11" i="5"/>
  <c r="FJ167" i="5"/>
  <c r="FK167" i="5"/>
  <c r="FM167" i="5"/>
  <c r="FI12" i="5"/>
  <c r="FI165" i="5"/>
  <c r="FI88" i="5"/>
  <c r="FI92" i="5" s="1"/>
  <c r="FI46" i="5"/>
  <c r="FH15" i="5"/>
  <c r="FH167" i="5"/>
  <c r="FH168" i="5"/>
  <c r="FH169" i="5"/>
  <c r="FO11" i="5" l="1"/>
  <c r="FK166" i="5"/>
  <c r="FL11" i="5"/>
  <c r="FN11" i="5"/>
  <c r="FN169" i="5"/>
  <c r="FM166" i="5"/>
  <c r="FL167" i="5"/>
  <c r="FJ166" i="5"/>
  <c r="FO166" i="5"/>
  <c r="FI166" i="5"/>
  <c r="FH165" i="5"/>
  <c r="FI17" i="5"/>
  <c r="FH88" i="5"/>
  <c r="FH92" i="5" s="1"/>
  <c r="FN166" i="5" l="1"/>
  <c r="FL166" i="5"/>
  <c r="FH17" i="5"/>
  <c r="FI11" i="5"/>
  <c r="FH166" i="5"/>
  <c r="FH46" i="5"/>
  <c r="FG168" i="5" l="1"/>
  <c r="FG169" i="5"/>
  <c r="FG167" i="5" l="1"/>
  <c r="FG165" i="5"/>
  <c r="FG166" i="5" l="1"/>
  <c r="FG88" i="5"/>
  <c r="FG92" i="5" s="1"/>
  <c r="FG15" i="5"/>
  <c r="FG17" i="5" l="1"/>
  <c r="FG46" i="5"/>
  <c r="FP164" i="5" l="1"/>
  <c r="FR164" i="5"/>
  <c r="FQ164" i="5"/>
  <c r="FO164" i="5"/>
  <c r="FR104" i="5"/>
  <c r="FQ163" i="5"/>
  <c r="FQ104" i="5"/>
  <c r="FP163" i="5"/>
  <c r="FP104" i="5"/>
  <c r="FO104" i="5"/>
  <c r="FN164" i="5"/>
  <c r="FK164" i="5" l="1"/>
  <c r="FG164" i="5"/>
  <c r="FI164" i="5"/>
  <c r="FH164" i="5"/>
  <c r="FJ164" i="5"/>
  <c r="FL164" i="5"/>
  <c r="FM164" i="5"/>
  <c r="FO163" i="5"/>
  <c r="FR162" i="5"/>
  <c r="FR163" i="5"/>
  <c r="FR161" i="5"/>
  <c r="FQ161" i="5"/>
  <c r="FQ162" i="5"/>
  <c r="FP161" i="5"/>
  <c r="FP162" i="5"/>
  <c r="FO162" i="5"/>
  <c r="FO161" i="5"/>
  <c r="FN163" i="5"/>
  <c r="FN104" i="5"/>
  <c r="FN161" i="5"/>
  <c r="FN162" i="5"/>
  <c r="FM162" i="5"/>
  <c r="FM161" i="5"/>
  <c r="FL162" i="5"/>
  <c r="FL161" i="5"/>
  <c r="FL104" i="5"/>
  <c r="FM163" i="5"/>
  <c r="FM104" i="5"/>
  <c r="FK162" i="5"/>
  <c r="FK163" i="5"/>
  <c r="FK161" i="5"/>
  <c r="FJ162" i="5"/>
  <c r="FJ163" i="5"/>
  <c r="FJ161" i="5"/>
  <c r="FI162" i="5"/>
  <c r="FI161" i="5"/>
  <c r="FH161" i="5"/>
  <c r="FH162" i="5"/>
  <c r="FH163" i="5"/>
  <c r="FG163" i="5"/>
  <c r="FG161" i="5"/>
  <c r="FG162" i="5"/>
  <c r="FR159" i="5" l="1"/>
  <c r="FR160" i="5"/>
  <c r="FQ159" i="5"/>
  <c r="FQ160" i="5"/>
  <c r="FP160" i="5"/>
  <c r="FP159" i="5"/>
  <c r="FO160" i="5"/>
  <c r="FN160" i="5"/>
  <c r="FL160" i="5"/>
  <c r="FL163" i="5"/>
  <c r="FM160" i="5"/>
  <c r="FK160" i="5"/>
  <c r="FJ160" i="5"/>
  <c r="FI163" i="5"/>
  <c r="FI160" i="5"/>
  <c r="FH160" i="5"/>
  <c r="FG160" i="5"/>
  <c r="FK159" i="5" l="1"/>
  <c r="FJ159" i="5"/>
  <c r="FL159" i="5"/>
  <c r="FN159" i="5"/>
  <c r="FM159" i="5"/>
  <c r="FI159" i="5" l="1"/>
  <c r="FG159" i="5"/>
  <c r="FH159" i="5"/>
  <c r="FO159" i="5" l="1"/>
  <c r="AU164" i="7" l="1"/>
  <c r="AU141" i="7"/>
  <c r="AU173" i="7"/>
  <c r="AU174" i="7"/>
  <c r="AU148" i="7"/>
  <c r="AU156" i="7"/>
  <c r="AU165" i="7"/>
  <c r="AU157" i="7"/>
  <c r="AU140" i="7"/>
  <c r="AU149" i="7"/>
  <c r="AU139" i="7" l="1"/>
  <c r="AU163" i="7"/>
  <c r="AU147" i="7"/>
  <c r="AU172" i="7"/>
  <c r="AU155" i="7"/>
  <c r="FD165" i="5"/>
  <c r="FB165" i="5"/>
  <c r="EZ165" i="5"/>
  <c r="EX165" i="5"/>
  <c r="EV165" i="5"/>
  <c r="ET165" i="5"/>
  <c r="ER165" i="5"/>
  <c r="AU186" i="7" l="1"/>
  <c r="EQ165" i="5"/>
  <c r="EU165" i="5"/>
  <c r="EY165" i="5"/>
  <c r="FC165" i="5"/>
  <c r="ES165" i="5"/>
  <c r="EW165" i="5"/>
  <c r="FA165" i="5"/>
  <c r="FE165" i="5"/>
  <c r="AV191" i="7" l="1"/>
  <c r="FF165" i="5"/>
  <c r="AV133" i="7" l="1"/>
  <c r="AV132" i="7"/>
  <c r="GE106" i="17" l="1"/>
  <c r="GE106" i="15"/>
  <c r="GE104" i="15" s="1"/>
  <c r="GE107" i="17"/>
  <c r="GD107" i="17"/>
  <c r="GD106" i="17"/>
  <c r="GD106" i="15"/>
  <c r="GD104" i="15" s="1"/>
  <c r="BR106" i="15"/>
  <c r="BR104" i="15" s="1"/>
  <c r="ED106" i="15"/>
  <c r="ED104" i="15" s="1"/>
  <c r="AQ106" i="15"/>
  <c r="DC106" i="15"/>
  <c r="DC104" i="15" s="1"/>
  <c r="P106" i="15"/>
  <c r="CB106" i="15"/>
  <c r="CB104" i="15" s="1"/>
  <c r="BQ106" i="15"/>
  <c r="BQ104" i="15" s="1"/>
  <c r="EC106" i="15"/>
  <c r="EC104" i="15" s="1"/>
  <c r="EV106" i="15"/>
  <c r="EV104" i="15" s="1"/>
  <c r="EN106" i="15"/>
  <c r="EN104" i="15" s="1"/>
  <c r="AP106" i="15"/>
  <c r="DB106" i="15"/>
  <c r="DB104" i="15" s="1"/>
  <c r="O106" i="15"/>
  <c r="CA106" i="15"/>
  <c r="CA104" i="15" s="1"/>
  <c r="EM106" i="15"/>
  <c r="EM104" i="15" s="1"/>
  <c r="AZ106" i="15"/>
  <c r="DL106" i="15"/>
  <c r="DL104" i="15" s="1"/>
  <c r="AO106" i="15"/>
  <c r="DA106" i="15"/>
  <c r="DA104" i="15" s="1"/>
  <c r="FC106" i="15"/>
  <c r="FC104" i="15" s="1"/>
  <c r="FE106" i="15"/>
  <c r="FE104" i="15" s="1"/>
  <c r="N106" i="15"/>
  <c r="BZ106" i="15"/>
  <c r="BZ104" i="15" s="1"/>
  <c r="EL106" i="15"/>
  <c r="EL104" i="15" s="1"/>
  <c r="AY106" i="15"/>
  <c r="DK106" i="15"/>
  <c r="DK104" i="15" s="1"/>
  <c r="X106" i="15"/>
  <c r="CJ106" i="15"/>
  <c r="CJ104" i="15" s="1"/>
  <c r="M106" i="15"/>
  <c r="BY106" i="15"/>
  <c r="BY104" i="15" s="1"/>
  <c r="EK106" i="15"/>
  <c r="EK104" i="15" s="1"/>
  <c r="FH106" i="15"/>
  <c r="FH104" i="15" s="1"/>
  <c r="FF106" i="15"/>
  <c r="FF104" i="15" s="1"/>
  <c r="BN106" i="15"/>
  <c r="BN104" i="15" s="1"/>
  <c r="DZ106" i="15"/>
  <c r="DZ104" i="15" s="1"/>
  <c r="AM106" i="15"/>
  <c r="CY106" i="15"/>
  <c r="CY104" i="15" s="1"/>
  <c r="L106" i="15"/>
  <c r="BX106" i="15"/>
  <c r="BX104" i="15" s="1"/>
  <c r="EJ106" i="15"/>
  <c r="EJ104" i="15" s="1"/>
  <c r="BM106" i="15"/>
  <c r="BM104" i="15" s="1"/>
  <c r="DY106" i="15"/>
  <c r="DY104" i="15" s="1"/>
  <c r="GA106" i="15"/>
  <c r="GA104" i="15" s="1"/>
  <c r="GC106" i="15"/>
  <c r="GC104" i="15" s="1"/>
  <c r="K106" i="15"/>
  <c r="BW106" i="15"/>
  <c r="BW104" i="15" s="1"/>
  <c r="AV106" i="15"/>
  <c r="DH106" i="15"/>
  <c r="DH104" i="15" s="1"/>
  <c r="ER106" i="15"/>
  <c r="ER104" i="15" s="1"/>
  <c r="J106" i="15"/>
  <c r="BV106" i="15"/>
  <c r="BV104" i="15" s="1"/>
  <c r="EH106" i="15"/>
  <c r="EH104" i="15" s="1"/>
  <c r="T106" i="15"/>
  <c r="CF106" i="15"/>
  <c r="CF104" i="15" s="1"/>
  <c r="EG106" i="15"/>
  <c r="EG104" i="15" s="1"/>
  <c r="FA106" i="15"/>
  <c r="FA104" i="15" s="1"/>
  <c r="S106" i="15"/>
  <c r="CE106" i="15"/>
  <c r="CE104" i="15" s="1"/>
  <c r="EQ106" i="15"/>
  <c r="EQ104" i="15" s="1"/>
  <c r="AS106" i="15"/>
  <c r="DE106" i="15"/>
  <c r="DE104" i="15" s="1"/>
  <c r="FI106" i="15"/>
  <c r="FI104" i="15" s="1"/>
  <c r="G106" i="15"/>
  <c r="BS106" i="15"/>
  <c r="BS104" i="15" s="1"/>
  <c r="EE106" i="15"/>
  <c r="EE104" i="15" s="1"/>
  <c r="AG106" i="15"/>
  <c r="CS106" i="15"/>
  <c r="CS104" i="15" s="1"/>
  <c r="GB106" i="15"/>
  <c r="GB104" i="15" s="1"/>
  <c r="DN106" i="15"/>
  <c r="DN104" i="15" s="1"/>
  <c r="EY106" i="15"/>
  <c r="EY104" i="15" s="1"/>
  <c r="BA106" i="15"/>
  <c r="DM106" i="15"/>
  <c r="DM104" i="15" s="1"/>
  <c r="FQ106" i="15"/>
  <c r="FQ104" i="15" s="1"/>
  <c r="EX106" i="15"/>
  <c r="EX104" i="15" s="1"/>
  <c r="AJ106" i="15"/>
  <c r="CV106" i="15"/>
  <c r="CV104" i="15" s="1"/>
  <c r="CK106" i="15"/>
  <c r="CK104" i="15" s="1"/>
  <c r="FT106" i="15"/>
  <c r="FT104" i="15" s="1"/>
  <c r="BJ106" i="15"/>
  <c r="BJ104" i="15" s="1"/>
  <c r="DV106" i="15"/>
  <c r="DV104" i="15" s="1"/>
  <c r="H106" i="15"/>
  <c r="BT106" i="15"/>
  <c r="BT104" i="15" s="1"/>
  <c r="BI106" i="15"/>
  <c r="BI104" i="15" s="1"/>
  <c r="DU106" i="15"/>
  <c r="DU104" i="15" s="1"/>
  <c r="FY106" i="15"/>
  <c r="FY104" i="15" s="1"/>
  <c r="W106" i="15"/>
  <c r="CI106" i="15"/>
  <c r="CI104" i="15" s="1"/>
  <c r="V106" i="15"/>
  <c r="CH106" i="15"/>
  <c r="CH104" i="15" s="1"/>
  <c r="ET106" i="15"/>
  <c r="ET104" i="15" s="1"/>
  <c r="BG106" i="15"/>
  <c r="DS106" i="15"/>
  <c r="DS104" i="15" s="1"/>
  <c r="AF106" i="15"/>
  <c r="CR106" i="15"/>
  <c r="CR104" i="15" s="1"/>
  <c r="U106" i="15"/>
  <c r="CG106" i="15"/>
  <c r="CG104" i="15" s="1"/>
  <c r="ES106" i="15"/>
  <c r="ES104" i="15" s="1"/>
  <c r="FP106" i="15"/>
  <c r="FP104" i="15" s="1"/>
  <c r="FV106" i="15"/>
  <c r="FV104" i="15" s="1"/>
  <c r="BF106" i="15"/>
  <c r="DR106" i="15"/>
  <c r="DR104" i="15" s="1"/>
  <c r="AE106" i="15"/>
  <c r="CQ106" i="15"/>
  <c r="CQ104" i="15" s="1"/>
  <c r="BP106" i="15"/>
  <c r="BP104" i="15" s="1"/>
  <c r="EB106" i="15"/>
  <c r="EB104" i="15" s="1"/>
  <c r="BE106" i="15"/>
  <c r="DQ106" i="15"/>
  <c r="DQ104" i="15" s="1"/>
  <c r="FS106" i="15"/>
  <c r="FS104" i="15" s="1"/>
  <c r="FU106" i="15"/>
  <c r="FU104" i="15" s="1"/>
  <c r="AD106" i="15"/>
  <c r="CP106" i="15"/>
  <c r="CP104" i="15" s="1"/>
  <c r="FB106" i="15"/>
  <c r="FB104" i="15" s="1"/>
  <c r="BO106" i="15"/>
  <c r="BO104" i="15" s="1"/>
  <c r="EA106" i="15"/>
  <c r="EA104" i="15" s="1"/>
  <c r="AN106" i="15"/>
  <c r="CZ106" i="15"/>
  <c r="CZ104" i="15" s="1"/>
  <c r="AC106" i="15"/>
  <c r="CO106" i="15"/>
  <c r="CO104" i="15" s="1"/>
  <c r="FJ106" i="15"/>
  <c r="FJ104" i="15" s="1"/>
  <c r="FX106" i="15"/>
  <c r="FX104" i="15" s="1"/>
  <c r="R106" i="15"/>
  <c r="CD106" i="15"/>
  <c r="CD104" i="15" s="1"/>
  <c r="EP106" i="15"/>
  <c r="EP104" i="15" s="1"/>
  <c r="BC106" i="15"/>
  <c r="DO106" i="15"/>
  <c r="DO104" i="15" s="1"/>
  <c r="AB106" i="15"/>
  <c r="CN106" i="15"/>
  <c r="CN104" i="15" s="1"/>
  <c r="Q106" i="15"/>
  <c r="CC106" i="15"/>
  <c r="CC104" i="15" s="1"/>
  <c r="EO106" i="15"/>
  <c r="EO104" i="15" s="1"/>
  <c r="FL106" i="15"/>
  <c r="FL104" i="15" s="1"/>
  <c r="FN106" i="15"/>
  <c r="FN104" i="15" s="1"/>
  <c r="AL106" i="15"/>
  <c r="CX106" i="15"/>
  <c r="CX104" i="15" s="1"/>
  <c r="EI106" i="15"/>
  <c r="EI104" i="15" s="1"/>
  <c r="AK106" i="15"/>
  <c r="CW106" i="15"/>
  <c r="CW104" i="15" s="1"/>
  <c r="EZ106" i="15"/>
  <c r="EZ104" i="15" s="1"/>
  <c r="AU106" i="15"/>
  <c r="DG106" i="15"/>
  <c r="DG104" i="15" s="1"/>
  <c r="I106" i="15"/>
  <c r="BU106" i="15"/>
  <c r="BU104" i="15" s="1"/>
  <c r="FD106" i="15"/>
  <c r="FD104" i="15" s="1"/>
  <c r="AT106" i="15"/>
  <c r="DF106" i="15"/>
  <c r="DF104" i="15" s="1"/>
  <c r="BD106" i="15"/>
  <c r="DP106" i="15"/>
  <c r="DP104" i="15" s="1"/>
  <c r="FG106" i="15"/>
  <c r="FG104" i="15" s="1"/>
  <c r="AH106" i="15"/>
  <c r="CT106" i="15"/>
  <c r="CT104" i="15" s="1"/>
  <c r="AR106" i="15"/>
  <c r="DD106" i="15"/>
  <c r="DD104" i="15" s="1"/>
  <c r="FR106" i="15"/>
  <c r="FR104" i="15" s="1"/>
  <c r="BB106" i="15"/>
  <c r="AA106" i="15"/>
  <c r="CM106" i="15"/>
  <c r="CM104" i="15" s="1"/>
  <c r="BL106" i="15"/>
  <c r="BL104" i="15" s="1"/>
  <c r="DX106" i="15"/>
  <c r="DX104" i="15" s="1"/>
  <c r="FO106" i="15"/>
  <c r="FO104" i="15" s="1"/>
  <c r="Z106" i="15"/>
  <c r="CL106" i="15"/>
  <c r="CL104" i="15" s="1"/>
  <c r="BK106" i="15"/>
  <c r="BK104" i="15" s="1"/>
  <c r="DW106" i="15"/>
  <c r="DW104" i="15" s="1"/>
  <c r="Y106" i="15"/>
  <c r="EW106" i="15"/>
  <c r="EW104" i="15" s="1"/>
  <c r="FZ106" i="15"/>
  <c r="FZ104" i="15" s="1"/>
  <c r="AI106" i="15"/>
  <c r="CU106" i="15"/>
  <c r="CU104" i="15" s="1"/>
  <c r="EF106" i="15"/>
  <c r="EF104" i="15" s="1"/>
  <c r="FW106" i="15"/>
  <c r="FW104" i="15" s="1"/>
  <c r="AX106" i="15"/>
  <c r="DJ106" i="15"/>
  <c r="DJ104" i="15" s="1"/>
  <c r="BH106" i="15"/>
  <c r="BH104" i="15" s="1"/>
  <c r="FK106" i="15"/>
  <c r="FK104" i="15" s="1"/>
  <c r="DT106" i="15"/>
  <c r="DT104" i="15" s="1"/>
  <c r="FM106" i="15"/>
  <c r="FM104" i="15" s="1"/>
  <c r="AW106" i="15"/>
  <c r="EU106" i="15"/>
  <c r="EU104" i="15" s="1"/>
  <c r="DI106" i="15"/>
  <c r="DI104" i="15" s="1"/>
  <c r="GC106" i="17"/>
  <c r="AM132" i="7"/>
  <c r="AI132" i="7"/>
  <c r="E132" i="7"/>
  <c r="F132" i="7"/>
  <c r="AQ132" i="7"/>
  <c r="Y132" i="7"/>
  <c r="Z132" i="7"/>
  <c r="P132" i="7"/>
  <c r="AS132" i="7"/>
  <c r="AT132" i="7"/>
  <c r="AJ132" i="7"/>
  <c r="Q132" i="7"/>
  <c r="R132" i="7"/>
  <c r="AR132" i="7"/>
  <c r="U132" i="7"/>
  <c r="V132" i="7"/>
  <c r="X132" i="7"/>
  <c r="AO132" i="7"/>
  <c r="AP132" i="7"/>
  <c r="T132" i="7"/>
  <c r="AE132" i="7"/>
  <c r="AA132" i="7"/>
  <c r="AG132" i="7"/>
  <c r="AH132" i="7"/>
  <c r="AN132" i="7"/>
  <c r="AK132" i="7"/>
  <c r="AL132" i="7"/>
  <c r="D132" i="7"/>
  <c r="W132" i="7"/>
  <c r="S132" i="7"/>
  <c r="M132" i="7"/>
  <c r="N132" i="7"/>
  <c r="AB132" i="7"/>
  <c r="G132" i="7"/>
  <c r="C132" i="7"/>
  <c r="H132" i="7"/>
  <c r="O132" i="7"/>
  <c r="K132" i="7"/>
  <c r="I132" i="7"/>
  <c r="J132" i="7"/>
  <c r="L132" i="7"/>
  <c r="AC132" i="7"/>
  <c r="AD132" i="7"/>
  <c r="AF132" i="7"/>
  <c r="AA133" i="7"/>
  <c r="W133" i="7"/>
  <c r="GC107" i="17"/>
  <c r="AI133" i="7"/>
  <c r="AE133" i="7"/>
  <c r="E133" i="7"/>
  <c r="AQ133" i="7"/>
  <c r="AM133" i="7"/>
  <c r="Y133" i="7"/>
  <c r="V133" i="7"/>
  <c r="T133" i="7"/>
  <c r="O133" i="7"/>
  <c r="M133" i="7"/>
  <c r="J133" i="7"/>
  <c r="AF133" i="7"/>
  <c r="Q133" i="7"/>
  <c r="N133" i="7"/>
  <c r="AR133" i="7"/>
  <c r="U133" i="7"/>
  <c r="R133" i="7"/>
  <c r="D133" i="7"/>
  <c r="AO133" i="7"/>
  <c r="AL133" i="7"/>
  <c r="AN133" i="7"/>
  <c r="AH133" i="7"/>
  <c r="S133" i="7"/>
  <c r="AC133" i="7"/>
  <c r="Z133" i="7"/>
  <c r="AJ133" i="7"/>
  <c r="AG133" i="7"/>
  <c r="AD133" i="7"/>
  <c r="H133" i="7"/>
  <c r="AK133" i="7"/>
  <c r="X133" i="7"/>
  <c r="F133" i="7"/>
  <c r="AS133" i="7"/>
  <c r="AP133" i="7"/>
  <c r="L133" i="7"/>
  <c r="C133" i="7"/>
  <c r="AT133" i="7"/>
  <c r="AB133" i="7"/>
  <c r="K133" i="7"/>
  <c r="G133" i="7"/>
  <c r="I133" i="7"/>
  <c r="P133" i="7"/>
  <c r="FL106" i="17"/>
  <c r="CZ106" i="17"/>
  <c r="AN106" i="17"/>
  <c r="DM106" i="17"/>
  <c r="DQ106" i="17"/>
  <c r="AI106" i="17"/>
  <c r="CS106" i="17"/>
  <c r="FK106" i="17"/>
  <c r="AC106" i="17"/>
  <c r="BR106" i="17"/>
  <c r="DZ106" i="17"/>
  <c r="J106" i="17"/>
  <c r="EB106" i="17"/>
  <c r="BP106" i="17"/>
  <c r="EX106" i="17"/>
  <c r="FB106" i="17"/>
  <c r="BU106" i="17"/>
  <c r="FO106" i="17"/>
  <c r="AE106" i="17"/>
  <c r="CA106" i="17"/>
  <c r="ED106" i="17"/>
  <c r="K106" i="17"/>
  <c r="BB106" i="17"/>
  <c r="FD106" i="17"/>
  <c r="CR106" i="17"/>
  <c r="AF106" i="17"/>
  <c r="DB106" i="17"/>
  <c r="DF106" i="17"/>
  <c r="Y106" i="17"/>
  <c r="CC106" i="17"/>
  <c r="EP106" i="17"/>
  <c r="R106" i="17"/>
  <c r="BC106" i="17"/>
  <c r="DE106" i="17"/>
  <c r="FP106" i="17"/>
  <c r="DD106" i="17"/>
  <c r="AR106" i="17"/>
  <c r="DR106" i="17"/>
  <c r="DV106" i="17"/>
  <c r="AO106" i="17"/>
  <c r="DC106" i="17"/>
  <c r="FV106" i="17"/>
  <c r="AK106" i="17"/>
  <c r="O106" i="17"/>
  <c r="L106" i="17"/>
  <c r="EV106" i="17"/>
  <c r="CJ106" i="17"/>
  <c r="FY106" i="17"/>
  <c r="CQ106" i="17"/>
  <c r="CU106" i="17"/>
  <c r="Q106" i="17"/>
  <c r="BN106" i="17"/>
  <c r="DU106" i="17"/>
  <c r="G106" i="17"/>
  <c r="AP106" i="17"/>
  <c r="CL106" i="17"/>
  <c r="FX106" i="17"/>
  <c r="DL106" i="17"/>
  <c r="AZ106" i="17"/>
  <c r="EC106" i="17"/>
  <c r="EG106" i="17"/>
  <c r="AY106" i="17"/>
  <c r="DY106" i="17"/>
  <c r="H106" i="17"/>
  <c r="AX106" i="17"/>
  <c r="CM106" i="17"/>
  <c r="FF106" i="17"/>
  <c r="Z106" i="17"/>
  <c r="EN106" i="17"/>
  <c r="CB106" i="17"/>
  <c r="FN106" i="17"/>
  <c r="FR106" i="17"/>
  <c r="CK106" i="17"/>
  <c r="I106" i="17"/>
  <c r="BA106" i="17"/>
  <c r="CY106" i="17"/>
  <c r="FJ106" i="17"/>
  <c r="AA106" i="17"/>
  <c r="BW106" i="17"/>
  <c r="EZ106" i="17"/>
  <c r="CN106" i="17"/>
  <c r="AB106" i="17"/>
  <c r="CW106" i="17"/>
  <c r="DA106" i="17"/>
  <c r="U106" i="17"/>
  <c r="AW106" i="17"/>
  <c r="EF106" i="17"/>
  <c r="BT106" i="17"/>
  <c r="FC106" i="17"/>
  <c r="FG106" i="17"/>
  <c r="BZ106" i="17"/>
  <c r="FZ106" i="17"/>
  <c r="AL106" i="17"/>
  <c r="CH106" i="17"/>
  <c r="EO106" i="17"/>
  <c r="P106" i="17"/>
  <c r="BI106" i="17"/>
  <c r="FH106" i="17"/>
  <c r="CV106" i="17"/>
  <c r="AJ106" i="17"/>
  <c r="DG106" i="17"/>
  <c r="DK106" i="17"/>
  <c r="AD106" i="17"/>
  <c r="CI106" i="17"/>
  <c r="FA106" i="17"/>
  <c r="W106" i="17"/>
  <c r="BK106" i="17"/>
  <c r="DO106" i="17"/>
  <c r="D106" i="17"/>
  <c r="DX106" i="17"/>
  <c r="BL106" i="17"/>
  <c r="ES106" i="17"/>
  <c r="EW106" i="17"/>
  <c r="BO106" i="17"/>
  <c r="FE106" i="17"/>
  <c r="X106" i="17"/>
  <c r="BS106" i="17"/>
  <c r="DS106" i="17"/>
  <c r="F106" i="17"/>
  <c r="AU106" i="17"/>
  <c r="EJ106" i="17"/>
  <c r="BX106" i="17"/>
  <c r="FI106" i="17"/>
  <c r="FM106" i="17"/>
  <c r="CE106" i="17"/>
  <c r="E106" i="17"/>
  <c r="AS106" i="17"/>
  <c r="CO106" i="17"/>
  <c r="EY106" i="17"/>
  <c r="V106" i="17"/>
  <c r="BQ106" i="17"/>
  <c r="S106" i="17"/>
  <c r="DI106" i="17"/>
  <c r="AM106" i="17"/>
  <c r="EK106" i="17"/>
  <c r="EE106" i="17"/>
  <c r="GB106" i="17"/>
  <c r="DP106" i="17"/>
  <c r="BD106" i="17"/>
  <c r="EH106" i="17"/>
  <c r="EL106" i="17"/>
  <c r="BE106" i="17"/>
  <c r="EI106" i="17"/>
  <c r="N106" i="17"/>
  <c r="BF106" i="17"/>
  <c r="CX106" i="17"/>
  <c r="FQ106" i="17"/>
  <c r="AG106" i="17"/>
  <c r="ER106" i="17"/>
  <c r="CF106" i="17"/>
  <c r="FS106" i="17"/>
  <c r="FW106" i="17"/>
  <c r="CP106" i="17"/>
  <c r="M106" i="17"/>
  <c r="BG106" i="17"/>
  <c r="DJ106" i="17"/>
  <c r="FU106" i="17"/>
  <c r="AH106" i="17"/>
  <c r="CD106" i="17"/>
  <c r="FT106" i="17"/>
  <c r="DH106" i="17"/>
  <c r="AV106" i="17"/>
  <c r="DW106" i="17"/>
  <c r="EA106" i="17"/>
  <c r="AT106" i="17"/>
  <c r="DN106" i="17"/>
  <c r="C106" i="17"/>
  <c r="AQ106" i="17"/>
  <c r="CG106" i="17"/>
  <c r="EU106" i="17"/>
  <c r="T106" i="17"/>
  <c r="DT106" i="17"/>
  <c r="BH106" i="17"/>
  <c r="EM106" i="17"/>
  <c r="EQ106" i="17"/>
  <c r="BJ106" i="17"/>
  <c r="ET106" i="17"/>
  <c r="BM106" i="17"/>
  <c r="GA106" i="17"/>
  <c r="BY106" i="17"/>
  <c r="BV106" i="17"/>
  <c r="CT106" i="17"/>
  <c r="GA107" i="17"/>
  <c r="DV107" i="17"/>
  <c r="BJ107" i="17"/>
  <c r="FU107" i="17"/>
  <c r="DI107" i="17"/>
  <c r="FD107" i="17"/>
  <c r="AO107" i="17"/>
  <c r="DG107" i="17"/>
  <c r="H107" i="17"/>
  <c r="CE107" i="17"/>
  <c r="G107" i="17"/>
  <c r="AR107" i="17"/>
  <c r="FW107" i="17"/>
  <c r="DR107" i="17"/>
  <c r="BF107" i="17"/>
  <c r="FQ107" i="17"/>
  <c r="DE107" i="17"/>
  <c r="EV107" i="17"/>
  <c r="AJ107" i="17"/>
  <c r="CY107" i="17"/>
  <c r="C107" i="17"/>
  <c r="BO107" i="17"/>
  <c r="EY107" i="17"/>
  <c r="AG107" i="17"/>
  <c r="FZ107" i="17"/>
  <c r="DN107" i="17"/>
  <c r="BB107" i="17"/>
  <c r="FM107" i="17"/>
  <c r="DA107" i="17"/>
  <c r="EN107" i="17"/>
  <c r="AE107" i="17"/>
  <c r="CQ107" i="17"/>
  <c r="FP107" i="17"/>
  <c r="BA107" i="17"/>
  <c r="DS107" i="17"/>
  <c r="W107" i="17"/>
  <c r="FV107" i="17"/>
  <c r="DJ107" i="17"/>
  <c r="AX107" i="17"/>
  <c r="FI107" i="17"/>
  <c r="CW107" i="17"/>
  <c r="EF107" i="17"/>
  <c r="Y107" i="17"/>
  <c r="CI107" i="17"/>
  <c r="FH107" i="17"/>
  <c r="AQ107" i="17"/>
  <c r="CM107" i="17"/>
  <c r="L107" i="17"/>
  <c r="FR107" i="17"/>
  <c r="DF107" i="17"/>
  <c r="AT107" i="17"/>
  <c r="FE107" i="17"/>
  <c r="CS107" i="17"/>
  <c r="DX107" i="17"/>
  <c r="T107" i="17"/>
  <c r="CA107" i="17"/>
  <c r="EZ107" i="17"/>
  <c r="AF107" i="17"/>
  <c r="BW107" i="17"/>
  <c r="FN107" i="17"/>
  <c r="DB107" i="17"/>
  <c r="AP107" i="17"/>
  <c r="FA107" i="17"/>
  <c r="CO107" i="17"/>
  <c r="DP107" i="17"/>
  <c r="O107" i="17"/>
  <c r="BS107" i="17"/>
  <c r="ER107" i="17"/>
  <c r="U107" i="17"/>
  <c r="BG107" i="17"/>
  <c r="FJ107" i="17"/>
  <c r="CX107" i="17"/>
  <c r="AL107" i="17"/>
  <c r="EW107" i="17"/>
  <c r="CK107" i="17"/>
  <c r="DH107" i="17"/>
  <c r="I107" i="17"/>
  <c r="BK107" i="17"/>
  <c r="EJ107" i="17"/>
  <c r="K107" i="17"/>
  <c r="AV107" i="17"/>
  <c r="FF107" i="17"/>
  <c r="CT107" i="17"/>
  <c r="AH107" i="17"/>
  <c r="ES107" i="17"/>
  <c r="CG107" i="17"/>
  <c r="CZ107" i="17"/>
  <c r="D107" i="17"/>
  <c r="BD107" i="17"/>
  <c r="EB107" i="17"/>
  <c r="FG107" i="17"/>
  <c r="AK107" i="17"/>
  <c r="FB107" i="17"/>
  <c r="CP107" i="17"/>
  <c r="AD107" i="17"/>
  <c r="EO107" i="17"/>
  <c r="CC107" i="17"/>
  <c r="CR107" i="17"/>
  <c r="FS107" i="17"/>
  <c r="AY107" i="17"/>
  <c r="DT107" i="17"/>
  <c r="EA107" i="17"/>
  <c r="AA107" i="17"/>
  <c r="EX107" i="17"/>
  <c r="CL107" i="17"/>
  <c r="Z107" i="17"/>
  <c r="EK107" i="17"/>
  <c r="BY107" i="17"/>
  <c r="CJ107" i="17"/>
  <c r="FK107" i="17"/>
  <c r="AS107" i="17"/>
  <c r="DL107" i="17"/>
  <c r="CU107" i="17"/>
  <c r="P107" i="17"/>
  <c r="ET107" i="17"/>
  <c r="CH107" i="17"/>
  <c r="V107" i="17"/>
  <c r="EG107" i="17"/>
  <c r="BU107" i="17"/>
  <c r="CB107" i="17"/>
  <c r="FC107" i="17"/>
  <c r="AN107" i="17"/>
  <c r="DD107" i="17"/>
  <c r="BX107" i="17"/>
  <c r="E107" i="17"/>
  <c r="EP107" i="17"/>
  <c r="CD107" i="17"/>
  <c r="R107" i="17"/>
  <c r="EC107" i="17"/>
  <c r="BQ107" i="17"/>
  <c r="BT107" i="17"/>
  <c r="EU107" i="17"/>
  <c r="AI107" i="17"/>
  <c r="CV107" i="17"/>
  <c r="BH107" i="17"/>
  <c r="EQ107" i="17"/>
  <c r="EL107" i="17"/>
  <c r="BZ107" i="17"/>
  <c r="N107" i="17"/>
  <c r="DY107" i="17"/>
  <c r="BM107" i="17"/>
  <c r="BL107" i="17"/>
  <c r="EM107" i="17"/>
  <c r="AC107" i="17"/>
  <c r="CN107" i="17"/>
  <c r="AW107" i="17"/>
  <c r="DK107" i="17"/>
  <c r="EH107" i="17"/>
  <c r="BV107" i="17"/>
  <c r="J107" i="17"/>
  <c r="DU107" i="17"/>
  <c r="BI107" i="17"/>
  <c r="BE107" i="17"/>
  <c r="EE107" i="17"/>
  <c r="X107" i="17"/>
  <c r="FO107" i="17"/>
  <c r="AM107" i="17"/>
  <c r="CF107" i="17"/>
  <c r="GB107" i="17"/>
  <c r="ED107" i="17"/>
  <c r="BR107" i="17"/>
  <c r="F107" i="17"/>
  <c r="DQ107" i="17"/>
  <c r="FT107" i="17"/>
  <c r="AZ107" i="17"/>
  <c r="DW107" i="17"/>
  <c r="S107" i="17"/>
  <c r="EI107" i="17"/>
  <c r="AB107" i="17"/>
  <c r="BP107" i="17"/>
  <c r="FX107" i="17"/>
  <c r="DZ107" i="17"/>
  <c r="BN107" i="17"/>
  <c r="FY107" i="17"/>
  <c r="DM107" i="17"/>
  <c r="FL107" i="17"/>
  <c r="AU107" i="17"/>
  <c r="DO107" i="17"/>
  <c r="M107" i="17"/>
  <c r="DC107" i="17"/>
  <c r="Q107" i="17"/>
  <c r="BC107" i="17"/>
  <c r="AU166" i="7"/>
  <c r="AU158" i="7"/>
  <c r="AU154" i="7" s="1"/>
  <c r="AU175" i="7"/>
  <c r="AU171" i="7" s="1"/>
  <c r="AU170" i="7" s="1"/>
  <c r="AU142" i="7"/>
  <c r="AU138" i="7" s="1"/>
  <c r="AV132" i="14" l="1"/>
  <c r="AV133" i="16"/>
  <c r="AV132" i="16"/>
  <c r="GE104" i="17"/>
  <c r="GD104" i="17"/>
  <c r="AD130" i="7"/>
  <c r="I130" i="7"/>
  <c r="C130" i="7"/>
  <c r="M130" i="7"/>
  <c r="AL130" i="7"/>
  <c r="AG130" i="7"/>
  <c r="AP130" i="7"/>
  <c r="U130" i="7"/>
  <c r="AJ130" i="7"/>
  <c r="Z130" i="7"/>
  <c r="E130" i="7"/>
  <c r="C133" i="14"/>
  <c r="G133" i="14"/>
  <c r="K133" i="14"/>
  <c r="O133" i="14"/>
  <c r="S133" i="14"/>
  <c r="W133" i="14"/>
  <c r="AA133" i="14"/>
  <c r="AE133" i="14"/>
  <c r="AI133" i="14"/>
  <c r="AM133" i="14"/>
  <c r="AQ133" i="14"/>
  <c r="I133" i="14"/>
  <c r="U133" i="14"/>
  <c r="AC133" i="14"/>
  <c r="AK133" i="14"/>
  <c r="AS133" i="14"/>
  <c r="D133" i="14"/>
  <c r="H133" i="14"/>
  <c r="L133" i="14"/>
  <c r="P133" i="14"/>
  <c r="T133" i="14"/>
  <c r="X133" i="14"/>
  <c r="AB133" i="14"/>
  <c r="AF133" i="14"/>
  <c r="AJ133" i="14"/>
  <c r="AN133" i="14"/>
  <c r="AR133" i="14"/>
  <c r="E133" i="14"/>
  <c r="M133" i="14"/>
  <c r="Q133" i="14"/>
  <c r="Y133" i="14"/>
  <c r="AG133" i="14"/>
  <c r="AO133" i="14"/>
  <c r="F133" i="14"/>
  <c r="J133" i="14"/>
  <c r="N133" i="14"/>
  <c r="R133" i="14"/>
  <c r="V133" i="14"/>
  <c r="Z133" i="14"/>
  <c r="AD133" i="14"/>
  <c r="AH133" i="14"/>
  <c r="AL133" i="14"/>
  <c r="AP133" i="14"/>
  <c r="AT133" i="14"/>
  <c r="AC130" i="7"/>
  <c r="K130" i="7"/>
  <c r="G130" i="7"/>
  <c r="S130" i="7"/>
  <c r="AK130" i="7"/>
  <c r="AA130" i="7"/>
  <c r="AO130" i="7"/>
  <c r="AR130" i="7"/>
  <c r="AT130" i="7"/>
  <c r="Y130" i="7"/>
  <c r="AI130" i="7"/>
  <c r="L130" i="7"/>
  <c r="O130" i="7"/>
  <c r="AB130" i="7"/>
  <c r="W130" i="7"/>
  <c r="AN130" i="7"/>
  <c r="AE130" i="7"/>
  <c r="X130" i="7"/>
  <c r="R130" i="7"/>
  <c r="AS130" i="7"/>
  <c r="AQ130" i="7"/>
  <c r="AM130" i="7"/>
  <c r="C133" i="16"/>
  <c r="G133" i="16"/>
  <c r="K133" i="16"/>
  <c r="O133" i="16"/>
  <c r="S133" i="16"/>
  <c r="W133" i="16"/>
  <c r="AA133" i="16"/>
  <c r="AE133" i="16"/>
  <c r="AI133" i="16"/>
  <c r="AM133" i="16"/>
  <c r="AQ133" i="16"/>
  <c r="E133" i="16"/>
  <c r="M133" i="16"/>
  <c r="U133" i="16"/>
  <c r="AC133" i="16"/>
  <c r="AK133" i="16"/>
  <c r="AS133" i="16"/>
  <c r="J133" i="16"/>
  <c r="V133" i="16"/>
  <c r="D133" i="16"/>
  <c r="H133" i="16"/>
  <c r="L133" i="16"/>
  <c r="P133" i="16"/>
  <c r="T133" i="16"/>
  <c r="X133" i="16"/>
  <c r="AB133" i="16"/>
  <c r="AF133" i="16"/>
  <c r="AJ133" i="16"/>
  <c r="AN133" i="16"/>
  <c r="AR133" i="16"/>
  <c r="I133" i="16"/>
  <c r="Q133" i="16"/>
  <c r="Y133" i="16"/>
  <c r="AG133" i="16"/>
  <c r="AO133" i="16"/>
  <c r="F133" i="16"/>
  <c r="R133" i="16"/>
  <c r="N133" i="16"/>
  <c r="Z133" i="16"/>
  <c r="AH133" i="16"/>
  <c r="AD133" i="16"/>
  <c r="AL133" i="16"/>
  <c r="AT133" i="16"/>
  <c r="AP133" i="16"/>
  <c r="C132" i="16"/>
  <c r="C130" i="16" s="1"/>
  <c r="G132" i="16"/>
  <c r="G130" i="16" s="1"/>
  <c r="K132" i="16"/>
  <c r="K130" i="16" s="1"/>
  <c r="O132" i="16"/>
  <c r="S132" i="16"/>
  <c r="W132" i="16"/>
  <c r="AA132" i="16"/>
  <c r="AA130" i="16" s="1"/>
  <c r="AE132" i="16"/>
  <c r="AE130" i="16" s="1"/>
  <c r="AI132" i="16"/>
  <c r="AI130" i="16" s="1"/>
  <c r="AM132" i="16"/>
  <c r="AM130" i="16" s="1"/>
  <c r="AQ132" i="16"/>
  <c r="AQ130" i="16" s="1"/>
  <c r="I132" i="16"/>
  <c r="Q132" i="16"/>
  <c r="Y132" i="16"/>
  <c r="AG132" i="16"/>
  <c r="AO132" i="16"/>
  <c r="D132" i="16"/>
  <c r="H132" i="16"/>
  <c r="L132" i="16"/>
  <c r="P132" i="16"/>
  <c r="T132" i="16"/>
  <c r="X132" i="16"/>
  <c r="AB132" i="16"/>
  <c r="AF132" i="16"/>
  <c r="AJ132" i="16"/>
  <c r="AN132" i="16"/>
  <c r="AR132" i="16"/>
  <c r="E132" i="16"/>
  <c r="M132" i="16"/>
  <c r="U132" i="16"/>
  <c r="AC132" i="16"/>
  <c r="AC130" i="16" s="1"/>
  <c r="AK132" i="16"/>
  <c r="AS132" i="16"/>
  <c r="AS130" i="16" s="1"/>
  <c r="F132" i="16"/>
  <c r="J132" i="16"/>
  <c r="N132" i="16"/>
  <c r="R132" i="16"/>
  <c r="V132" i="16"/>
  <c r="Z132" i="16"/>
  <c r="Z130" i="16" s="1"/>
  <c r="AD132" i="16"/>
  <c r="AH132" i="16"/>
  <c r="AL132" i="16"/>
  <c r="AP132" i="16"/>
  <c r="AT132" i="16"/>
  <c r="AF130" i="7"/>
  <c r="J130" i="7"/>
  <c r="H130" i="7"/>
  <c r="N130" i="7"/>
  <c r="D130" i="7"/>
  <c r="AH130" i="7"/>
  <c r="T130" i="7"/>
  <c r="V130" i="7"/>
  <c r="Q130" i="7"/>
  <c r="P130" i="7"/>
  <c r="F130" i="7"/>
  <c r="GC104" i="17"/>
  <c r="C132" i="14"/>
  <c r="G132" i="14"/>
  <c r="K132" i="14"/>
  <c r="O132" i="14"/>
  <c r="S132" i="14"/>
  <c r="W132" i="14"/>
  <c r="AA132" i="14"/>
  <c r="AE132" i="14"/>
  <c r="AI132" i="14"/>
  <c r="AM132" i="14"/>
  <c r="AQ132" i="14"/>
  <c r="D132" i="14"/>
  <c r="H132" i="14"/>
  <c r="L132" i="14"/>
  <c r="P132" i="14"/>
  <c r="T132" i="14"/>
  <c r="X132" i="14"/>
  <c r="AB132" i="14"/>
  <c r="AF132" i="14"/>
  <c r="AJ132" i="14"/>
  <c r="AN132" i="14"/>
  <c r="AR132" i="14"/>
  <c r="E132" i="14"/>
  <c r="I132" i="14"/>
  <c r="M132" i="14"/>
  <c r="Q132" i="14"/>
  <c r="U132" i="14"/>
  <c r="Y132" i="14"/>
  <c r="AC132" i="14"/>
  <c r="AG132" i="14"/>
  <c r="AK132" i="14"/>
  <c r="AO132" i="14"/>
  <c r="AS132" i="14"/>
  <c r="F132" i="14"/>
  <c r="J132" i="14"/>
  <c r="N132" i="14"/>
  <c r="R132" i="14"/>
  <c r="V132" i="14"/>
  <c r="Z132" i="14"/>
  <c r="AD132" i="14"/>
  <c r="AH132" i="14"/>
  <c r="AL132" i="14"/>
  <c r="AP132" i="14"/>
  <c r="AT132" i="14"/>
  <c r="AH104" i="15"/>
  <c r="BB104" i="15"/>
  <c r="S104" i="15"/>
  <c r="W104" i="15"/>
  <c r="AQ104" i="15"/>
  <c r="D104" i="15"/>
  <c r="AN104" i="15"/>
  <c r="AR104" i="15"/>
  <c r="I104" i="15"/>
  <c r="AC104" i="15"/>
  <c r="Z104" i="15"/>
  <c r="K104" i="15"/>
  <c r="AE104" i="15"/>
  <c r="H104" i="15"/>
  <c r="BY104" i="17"/>
  <c r="BJ104" i="17"/>
  <c r="DT104" i="17"/>
  <c r="AQ104" i="17"/>
  <c r="EA104" i="17"/>
  <c r="FT104" i="17"/>
  <c r="DJ104" i="17"/>
  <c r="FW104" i="17"/>
  <c r="AG104" i="17"/>
  <c r="N104" i="17"/>
  <c r="EH104" i="17"/>
  <c r="EE104" i="17"/>
  <c r="S104" i="17"/>
  <c r="CO104" i="17"/>
  <c r="FM104" i="17"/>
  <c r="AU104" i="17"/>
  <c r="X104" i="17"/>
  <c r="ES104" i="17"/>
  <c r="DO104" i="17"/>
  <c r="CI104" i="17"/>
  <c r="AJ104" i="17"/>
  <c r="P104" i="17"/>
  <c r="FZ104" i="17"/>
  <c r="BT104" i="17"/>
  <c r="DA104" i="17"/>
  <c r="EZ104" i="17"/>
  <c r="CY104" i="17"/>
  <c r="FR104" i="17"/>
  <c r="Z104" i="17"/>
  <c r="H104" i="17"/>
  <c r="EC104" i="17"/>
  <c r="CL104" i="17"/>
  <c r="BN104" i="17"/>
  <c r="FY104" i="17"/>
  <c r="O104" i="17"/>
  <c r="AO104" i="17"/>
  <c r="DD104" i="17"/>
  <c r="R104" i="17"/>
  <c r="DF104" i="17"/>
  <c r="FD104" i="17"/>
  <c r="CA104" i="17"/>
  <c r="FB104" i="17"/>
  <c r="J104" i="17"/>
  <c r="FK104" i="17"/>
  <c r="DM104" i="17"/>
  <c r="AU133" i="16"/>
  <c r="G104" i="15"/>
  <c r="AA104" i="15"/>
  <c r="AU104" i="15"/>
  <c r="X104" i="15"/>
  <c r="AB104" i="15"/>
  <c r="AV104" i="15"/>
  <c r="M104" i="15"/>
  <c r="AW104" i="15"/>
  <c r="BA104" i="15"/>
  <c r="AD104" i="15"/>
  <c r="J104" i="15"/>
  <c r="BC104" i="15"/>
  <c r="P104" i="15"/>
  <c r="AJ104" i="15"/>
  <c r="Q104" i="15"/>
  <c r="GA104" i="17"/>
  <c r="EQ104" i="17"/>
  <c r="T104" i="17"/>
  <c r="AU132" i="16"/>
  <c r="C104" i="17"/>
  <c r="DW104" i="17"/>
  <c r="CD104" i="17"/>
  <c r="BG104" i="17"/>
  <c r="FS104" i="17"/>
  <c r="FQ104" i="17"/>
  <c r="EI104" i="17"/>
  <c r="BD104" i="17"/>
  <c r="EK104" i="17"/>
  <c r="BQ104" i="17"/>
  <c r="AS104" i="17"/>
  <c r="FI104" i="17"/>
  <c r="F104" i="17"/>
  <c r="FE104" i="17"/>
  <c r="BL104" i="17"/>
  <c r="BK104" i="17"/>
  <c r="AD104" i="17"/>
  <c r="CV104" i="17"/>
  <c r="EO104" i="17"/>
  <c r="BZ104" i="17"/>
  <c r="EF104" i="17"/>
  <c r="CW104" i="17"/>
  <c r="BW104" i="17"/>
  <c r="BA104" i="17"/>
  <c r="FN104" i="17"/>
  <c r="FF104" i="17"/>
  <c r="DY104" i="17"/>
  <c r="AZ104" i="17"/>
  <c r="AP104" i="17"/>
  <c r="Q104" i="17"/>
  <c r="CJ104" i="17"/>
  <c r="AK104" i="17"/>
  <c r="DV104" i="17"/>
  <c r="FP104" i="17"/>
  <c r="EP104" i="17"/>
  <c r="DB104" i="17"/>
  <c r="BB104" i="17"/>
  <c r="AE104" i="17"/>
  <c r="EX104" i="17"/>
  <c r="DZ104" i="17"/>
  <c r="CS104" i="17"/>
  <c r="AN104" i="17"/>
  <c r="L104" i="15"/>
  <c r="AF104" i="15"/>
  <c r="AZ104" i="15"/>
  <c r="AG104" i="15"/>
  <c r="AK104" i="15"/>
  <c r="BE104" i="15"/>
  <c r="F104" i="15"/>
  <c r="V104" i="15"/>
  <c r="AP104" i="15"/>
  <c r="O104" i="15"/>
  <c r="AY104" i="15"/>
  <c r="E104" i="15"/>
  <c r="Y104" i="15"/>
  <c r="AS104" i="15"/>
  <c r="CT104" i="17"/>
  <c r="BM104" i="17"/>
  <c r="EM104" i="17"/>
  <c r="EU104" i="17"/>
  <c r="DN104" i="17"/>
  <c r="AV104" i="17"/>
  <c r="AH104" i="17"/>
  <c r="M104" i="17"/>
  <c r="CF104" i="17"/>
  <c r="CX104" i="17"/>
  <c r="BE104" i="17"/>
  <c r="DP104" i="17"/>
  <c r="AM104" i="17"/>
  <c r="V104" i="17"/>
  <c r="E104" i="17"/>
  <c r="BX104" i="17"/>
  <c r="DS104" i="17"/>
  <c r="BO104" i="17"/>
  <c r="DX104" i="17"/>
  <c r="W104" i="17"/>
  <c r="DK104" i="17"/>
  <c r="FH104" i="17"/>
  <c r="CH104" i="17"/>
  <c r="FG104" i="17"/>
  <c r="AW104" i="17"/>
  <c r="AB104" i="17"/>
  <c r="AA104" i="17"/>
  <c r="I104" i="17"/>
  <c r="CB104" i="17"/>
  <c r="CM104" i="17"/>
  <c r="AY104" i="17"/>
  <c r="DL104" i="17"/>
  <c r="G104" i="17"/>
  <c r="CU104" i="17"/>
  <c r="EV104" i="17"/>
  <c r="FV104" i="17"/>
  <c r="DR104" i="17"/>
  <c r="DE104" i="17"/>
  <c r="CC104" i="17"/>
  <c r="AF104" i="17"/>
  <c r="K104" i="17"/>
  <c r="FO104" i="17"/>
  <c r="BP104" i="17"/>
  <c r="BR104" i="17"/>
  <c r="AI104" i="17"/>
  <c r="CZ104" i="17"/>
  <c r="AU133" i="14"/>
  <c r="U104" i="15"/>
  <c r="AO104" i="15"/>
  <c r="AT104" i="15"/>
  <c r="R104" i="15"/>
  <c r="AL104" i="15"/>
  <c r="BF104" i="15"/>
  <c r="AI104" i="15"/>
  <c r="AM104" i="15"/>
  <c r="BG104" i="15"/>
  <c r="T104" i="15"/>
  <c r="BD104" i="15"/>
  <c r="N104" i="15"/>
  <c r="AX104" i="15"/>
  <c r="AU132" i="14"/>
  <c r="BV104" i="17"/>
  <c r="ET104" i="17"/>
  <c r="BH104" i="17"/>
  <c r="CG104" i="17"/>
  <c r="AT104" i="17"/>
  <c r="DH104" i="17"/>
  <c r="FU104" i="17"/>
  <c r="CP104" i="17"/>
  <c r="ER104" i="17"/>
  <c r="BF104" i="17"/>
  <c r="EL104" i="17"/>
  <c r="GB104" i="17"/>
  <c r="DI104" i="17"/>
  <c r="EY104" i="17"/>
  <c r="CE104" i="17"/>
  <c r="EJ104" i="17"/>
  <c r="BS104" i="17"/>
  <c r="EW104" i="17"/>
  <c r="D104" i="17"/>
  <c r="FA104" i="17"/>
  <c r="DG104" i="17"/>
  <c r="BI104" i="17"/>
  <c r="AL104" i="17"/>
  <c r="FC104" i="17"/>
  <c r="U104" i="17"/>
  <c r="CN104" i="17"/>
  <c r="FJ104" i="17"/>
  <c r="CK104" i="17"/>
  <c r="EN104" i="17"/>
  <c r="AX104" i="17"/>
  <c r="EG104" i="17"/>
  <c r="FX104" i="17"/>
  <c r="DU104" i="17"/>
  <c r="CQ104" i="17"/>
  <c r="L104" i="17"/>
  <c r="DC104" i="17"/>
  <c r="AR104" i="17"/>
  <c r="BC104" i="17"/>
  <c r="Y104" i="17"/>
  <c r="CR104" i="17"/>
  <c r="ED104" i="17"/>
  <c r="BU104" i="17"/>
  <c r="EB104" i="17"/>
  <c r="AC104" i="17"/>
  <c r="DQ104" i="17"/>
  <c r="FL104" i="17"/>
  <c r="AU162" i="7"/>
  <c r="AV130" i="16" l="1"/>
  <c r="E130" i="16"/>
  <c r="O130" i="16"/>
  <c r="R130" i="16"/>
  <c r="M130" i="16"/>
  <c r="S130" i="16"/>
  <c r="AK130" i="16"/>
  <c r="U130" i="16"/>
  <c r="W130" i="16"/>
  <c r="D130" i="16"/>
  <c r="AH130" i="16"/>
  <c r="AJ130" i="16"/>
  <c r="T130" i="16"/>
  <c r="Q130" i="16"/>
  <c r="AL130" i="16"/>
  <c r="AP130" i="16"/>
  <c r="F130" i="16"/>
  <c r="AN130" i="16"/>
  <c r="X130" i="16"/>
  <c r="H130" i="16"/>
  <c r="Y130" i="16"/>
  <c r="V130" i="16"/>
  <c r="J130" i="16"/>
  <c r="AR130" i="16"/>
  <c r="AB130" i="16"/>
  <c r="L130" i="16"/>
  <c r="AG130" i="16"/>
  <c r="N130" i="16"/>
  <c r="AT130" i="16"/>
  <c r="AD130" i="16"/>
  <c r="AF130" i="16"/>
  <c r="P130" i="16"/>
  <c r="AO130" i="16"/>
  <c r="I130" i="16"/>
  <c r="C131" i="14"/>
  <c r="C130" i="14" s="1"/>
  <c r="G131" i="14"/>
  <c r="G130" i="14" s="1"/>
  <c r="K131" i="14"/>
  <c r="K130" i="14" s="1"/>
  <c r="O131" i="14"/>
  <c r="O130" i="14" s="1"/>
  <c r="S131" i="14"/>
  <c r="S130" i="14" s="1"/>
  <c r="W131" i="14"/>
  <c r="W130" i="14" s="1"/>
  <c r="AA131" i="14"/>
  <c r="AA130" i="14" s="1"/>
  <c r="AE131" i="14"/>
  <c r="AE130" i="14" s="1"/>
  <c r="AI131" i="14"/>
  <c r="AI130" i="14" s="1"/>
  <c r="AM131" i="14"/>
  <c r="AM130" i="14" s="1"/>
  <c r="AQ131" i="14"/>
  <c r="AQ130" i="14" s="1"/>
  <c r="D131" i="14"/>
  <c r="D130" i="14" s="1"/>
  <c r="H131" i="14"/>
  <c r="H130" i="14" s="1"/>
  <c r="L131" i="14"/>
  <c r="L130" i="14" s="1"/>
  <c r="P131" i="14"/>
  <c r="P130" i="14" s="1"/>
  <c r="T131" i="14"/>
  <c r="T130" i="14" s="1"/>
  <c r="X131" i="14"/>
  <c r="X130" i="14" s="1"/>
  <c r="AB131" i="14"/>
  <c r="AB130" i="14" s="1"/>
  <c r="AF131" i="14"/>
  <c r="AF130" i="14" s="1"/>
  <c r="AJ131" i="14"/>
  <c r="AJ130" i="14" s="1"/>
  <c r="AN131" i="14"/>
  <c r="AN130" i="14" s="1"/>
  <c r="AR131" i="14"/>
  <c r="AR130" i="14" s="1"/>
  <c r="E131" i="14"/>
  <c r="E130" i="14" s="1"/>
  <c r="I131" i="14"/>
  <c r="I130" i="14" s="1"/>
  <c r="M131" i="14"/>
  <c r="Q131" i="14"/>
  <c r="Q130" i="14" s="1"/>
  <c r="U131" i="14"/>
  <c r="U130" i="14" s="1"/>
  <c r="Y131" i="14"/>
  <c r="Y130" i="14" s="1"/>
  <c r="AC131" i="14"/>
  <c r="AC130" i="14" s="1"/>
  <c r="AG131" i="14"/>
  <c r="AG130" i="14" s="1"/>
  <c r="AK131" i="14"/>
  <c r="AK130" i="14" s="1"/>
  <c r="AO131" i="14"/>
  <c r="AO130" i="14" s="1"/>
  <c r="AS131" i="14"/>
  <c r="AS130" i="14" s="1"/>
  <c r="F131" i="14"/>
  <c r="F130" i="14" s="1"/>
  <c r="J131" i="14"/>
  <c r="J130" i="14" s="1"/>
  <c r="N131" i="14"/>
  <c r="N130" i="14" s="1"/>
  <c r="R131" i="14"/>
  <c r="R130" i="14" s="1"/>
  <c r="V131" i="14"/>
  <c r="V130" i="14" s="1"/>
  <c r="Z131" i="14"/>
  <c r="Z130" i="14" s="1"/>
  <c r="AD131" i="14"/>
  <c r="AD130" i="14" s="1"/>
  <c r="AH131" i="14"/>
  <c r="AH130" i="14" s="1"/>
  <c r="AL131" i="14"/>
  <c r="AL130" i="14" s="1"/>
  <c r="AP131" i="14"/>
  <c r="AP130" i="14" s="1"/>
  <c r="AT131" i="14"/>
  <c r="AT130" i="14" s="1"/>
  <c r="M130" i="14"/>
  <c r="AU130" i="16"/>
  <c r="C104" i="15"/>
  <c r="AV130" i="14" s="1"/>
  <c r="AU131" i="14"/>
  <c r="AU130" i="14" s="1"/>
  <c r="FK104" i="5"/>
  <c r="FJ104" i="5"/>
  <c r="FI104" i="5"/>
  <c r="AU131" i="7" l="1"/>
  <c r="FG104" i="5"/>
  <c r="FH104" i="5"/>
  <c r="EY104" i="5"/>
  <c r="FA104" i="5"/>
  <c r="FB104" i="5"/>
  <c r="EZ104" i="5"/>
  <c r="C104" i="5"/>
  <c r="BL104" i="5" l="1"/>
  <c r="BH104" i="5"/>
  <c r="BD104" i="5"/>
  <c r="AZ104" i="5"/>
  <c r="AV104" i="5"/>
  <c r="AR104" i="5"/>
  <c r="AN104" i="5"/>
  <c r="AJ104" i="5"/>
  <c r="AF104" i="5"/>
  <c r="AB104" i="5"/>
  <c r="X104" i="5"/>
  <c r="T104" i="5"/>
  <c r="P104" i="5"/>
  <c r="L104" i="5"/>
  <c r="H104" i="5"/>
  <c r="D104" i="5"/>
  <c r="BM104" i="5"/>
  <c r="BI104" i="5"/>
  <c r="BE104" i="5"/>
  <c r="BA104" i="5"/>
  <c r="AW104" i="5"/>
  <c r="AS104" i="5"/>
  <c r="AO104" i="5"/>
  <c r="AK104" i="5"/>
  <c r="AG104" i="5"/>
  <c r="AC104" i="5"/>
  <c r="Y104" i="5"/>
  <c r="U104" i="5"/>
  <c r="Q104" i="5"/>
  <c r="M104" i="5"/>
  <c r="I104" i="5"/>
  <c r="E104" i="5"/>
  <c r="BK104" i="5"/>
  <c r="BC104" i="5"/>
  <c r="AU104" i="5"/>
  <c r="AM104" i="5"/>
  <c r="AE104" i="5"/>
  <c r="W104" i="5"/>
  <c r="O104" i="5"/>
  <c r="G104" i="5"/>
  <c r="BJ104" i="5"/>
  <c r="BB104" i="5"/>
  <c r="AT104" i="5"/>
  <c r="AL104" i="5"/>
  <c r="AD104" i="5"/>
  <c r="V104" i="5"/>
  <c r="N104" i="5"/>
  <c r="F104" i="5"/>
  <c r="AY104" i="5"/>
  <c r="AI104" i="5"/>
  <c r="S104" i="5"/>
  <c r="BN104" i="5"/>
  <c r="BF104" i="5"/>
  <c r="AX104" i="5"/>
  <c r="AP104" i="5"/>
  <c r="AH104" i="5"/>
  <c r="Z104" i="5"/>
  <c r="R104" i="5"/>
  <c r="J104" i="5"/>
  <c r="BG104" i="5"/>
  <c r="AQ104" i="5"/>
  <c r="AA104" i="5"/>
  <c r="K104" i="5"/>
  <c r="ER104" i="5" l="1"/>
  <c r="BT104" i="5"/>
  <c r="CJ104" i="5"/>
  <c r="CZ104" i="5"/>
  <c r="DP104" i="5"/>
  <c r="EI104" i="5"/>
  <c r="BW104" i="5"/>
  <c r="CM104" i="5"/>
  <c r="DC104" i="5"/>
  <c r="DS104" i="5"/>
  <c r="EG104" i="5"/>
  <c r="CC104" i="5"/>
  <c r="CS104" i="5"/>
  <c r="DI104" i="5"/>
  <c r="DY104" i="5"/>
  <c r="EN104" i="5"/>
  <c r="EB104" i="5"/>
  <c r="CF104" i="5"/>
  <c r="CV104" i="5"/>
  <c r="DL104" i="5"/>
  <c r="BP104" i="5"/>
  <c r="ES104" i="5"/>
  <c r="BU104" i="5"/>
  <c r="CK104" i="5"/>
  <c r="DA104" i="5"/>
  <c r="DQ104" i="5"/>
  <c r="EL104" i="5"/>
  <c r="BZ104" i="5"/>
  <c r="CP104" i="5"/>
  <c r="DF104" i="5"/>
  <c r="DV104" i="5"/>
  <c r="EE104" i="5"/>
  <c r="CA104" i="5"/>
  <c r="CQ104" i="5"/>
  <c r="DG104" i="5"/>
  <c r="DW104" i="5"/>
  <c r="EO104" i="5"/>
  <c r="EC104" i="5"/>
  <c r="CG104" i="5"/>
  <c r="CW104" i="5"/>
  <c r="DM104" i="5"/>
  <c r="BQ104" i="5"/>
  <c r="EQ104" i="5"/>
  <c r="BS104" i="5"/>
  <c r="CI104" i="5"/>
  <c r="CY104" i="5"/>
  <c r="DO104" i="5"/>
  <c r="EJ104" i="5"/>
  <c r="BX104" i="5"/>
  <c r="CN104" i="5"/>
  <c r="DD104" i="5"/>
  <c r="DT104" i="5"/>
  <c r="EH104" i="5"/>
  <c r="CD104" i="5"/>
  <c r="CT104" i="5"/>
  <c r="DJ104" i="5"/>
  <c r="DZ104" i="5"/>
  <c r="EM104" i="5"/>
  <c r="EA104" i="5"/>
  <c r="CE104" i="5"/>
  <c r="CU104" i="5"/>
  <c r="DK104" i="5"/>
  <c r="BO104" i="5"/>
  <c r="ET104" i="5"/>
  <c r="BV104" i="5"/>
  <c r="CL104" i="5"/>
  <c r="DB104" i="5"/>
  <c r="DR104" i="5"/>
  <c r="EK104" i="5"/>
  <c r="BY104" i="5"/>
  <c r="CO104" i="5"/>
  <c r="DE104" i="5"/>
  <c r="DU104" i="5"/>
  <c r="EF104" i="5"/>
  <c r="CB104" i="5"/>
  <c r="CR104" i="5"/>
  <c r="DH104" i="5"/>
  <c r="DX104" i="5"/>
  <c r="EP104" i="5"/>
  <c r="ED104" i="5"/>
  <c r="CH104" i="5"/>
  <c r="CX104" i="5"/>
  <c r="DN104" i="5"/>
  <c r="BR104" i="5"/>
  <c r="EX104" i="5" l="1"/>
  <c r="EW104" i="5"/>
  <c r="EV104" i="5"/>
  <c r="EU104" i="5"/>
  <c r="AU133" i="7" l="1"/>
  <c r="AU151" i="7" l="1"/>
  <c r="AU190" i="7" s="1"/>
  <c r="FA168" i="5" l="1"/>
  <c r="ET168" i="5"/>
  <c r="ER168" i="5"/>
  <c r="FA169" i="5"/>
  <c r="FB168" i="5"/>
  <c r="EX169" i="5"/>
  <c r="EX168" i="5"/>
  <c r="EU169" i="5"/>
  <c r="EU168" i="5"/>
  <c r="EW168" i="5"/>
  <c r="EW169" i="5"/>
  <c r="EZ168" i="5"/>
  <c r="ES168" i="5"/>
  <c r="ES169" i="5"/>
  <c r="EV169" i="5"/>
  <c r="EV168" i="5"/>
  <c r="FE168" i="5"/>
  <c r="FE169" i="5"/>
  <c r="FF168" i="5"/>
  <c r="FF169" i="5"/>
  <c r="EW162" i="5" l="1"/>
  <c r="EY168" i="5"/>
  <c r="EY169" i="5"/>
  <c r="EZ169" i="5"/>
  <c r="EZ164" i="5"/>
  <c r="ET164" i="5"/>
  <c r="ET169" i="5"/>
  <c r="EW161" i="5"/>
  <c r="EU161" i="5"/>
  <c r="EW163" i="5"/>
  <c r="EU163" i="5"/>
  <c r="FB169" i="5"/>
  <c r="ER169" i="5"/>
  <c r="FC169" i="5"/>
  <c r="EZ163" i="5"/>
  <c r="EV164" i="5"/>
  <c r="EX162" i="5"/>
  <c r="EZ167" i="5"/>
  <c r="ES167" i="5"/>
  <c r="EU167" i="5"/>
  <c r="ER167" i="5"/>
  <c r="FB167" i="5"/>
  <c r="ET167" i="5"/>
  <c r="FA161" i="5"/>
  <c r="EX161" i="5"/>
  <c r="EU164" i="5"/>
  <c r="EX167" i="5"/>
  <c r="FA164" i="5"/>
  <c r="EQ168" i="5"/>
  <c r="AV194" i="7" s="1"/>
  <c r="FB161" i="5"/>
  <c r="EZ161" i="5"/>
  <c r="FB163" i="5"/>
  <c r="FA163" i="5"/>
  <c r="FA162" i="5"/>
  <c r="EY161" i="5"/>
  <c r="EY163" i="5"/>
  <c r="FC167" i="5"/>
  <c r="FF167" i="5"/>
  <c r="FF164" i="5"/>
  <c r="FC168" i="5"/>
  <c r="FE167" i="5"/>
  <c r="FE164" i="5"/>
  <c r="EV167" i="5"/>
  <c r="EW167" i="5"/>
  <c r="EW164" i="5"/>
  <c r="EX164" i="5"/>
  <c r="EY167" i="5"/>
  <c r="FA167" i="5"/>
  <c r="EQ169" i="5"/>
  <c r="AV195" i="7" s="1"/>
  <c r="FB162" i="5"/>
  <c r="EZ162" i="5"/>
  <c r="EY162" i="5"/>
  <c r="EX163" i="5"/>
  <c r="EQ121" i="5"/>
  <c r="AV147" i="7" s="1"/>
  <c r="EQ146" i="5"/>
  <c r="AV172" i="7" s="1"/>
  <c r="EQ129" i="5"/>
  <c r="FD168" i="5"/>
  <c r="FD169" i="5"/>
  <c r="EQ128" i="5" l="1"/>
  <c r="AV154" i="7" s="1"/>
  <c r="AV155" i="7"/>
  <c r="EQ137" i="5"/>
  <c r="ET166" i="5"/>
  <c r="ER164" i="5"/>
  <c r="EQ145" i="5"/>
  <c r="AV171" i="7" s="1"/>
  <c r="ES164" i="5"/>
  <c r="FB164" i="5"/>
  <c r="EV161" i="5"/>
  <c r="FB166" i="5"/>
  <c r="EV163" i="5"/>
  <c r="FC162" i="5"/>
  <c r="EV162" i="5"/>
  <c r="EY164" i="5"/>
  <c r="EW160" i="5"/>
  <c r="EU162" i="5"/>
  <c r="FF162" i="5"/>
  <c r="ES162" i="5"/>
  <c r="ET162" i="5"/>
  <c r="FD164" i="5"/>
  <c r="FC164" i="5"/>
  <c r="FD162" i="5"/>
  <c r="FF161" i="5"/>
  <c r="FE162" i="5"/>
  <c r="ES161" i="5"/>
  <c r="ER163" i="5"/>
  <c r="ER161" i="5"/>
  <c r="EQ163" i="5"/>
  <c r="EQ154" i="5"/>
  <c r="AV180" i="7" s="1"/>
  <c r="EQ167" i="5"/>
  <c r="AV193" i="7" s="1"/>
  <c r="EX160" i="5"/>
  <c r="ES166" i="5"/>
  <c r="FD167" i="5"/>
  <c r="FD161" i="5"/>
  <c r="EQ120" i="5"/>
  <c r="AV146" i="7" s="1"/>
  <c r="ER162" i="5"/>
  <c r="FE166" i="5"/>
  <c r="FB160" i="5"/>
  <c r="EQ164" i="5"/>
  <c r="AV190" i="7" s="1"/>
  <c r="FC161" i="5"/>
  <c r="ES163" i="5"/>
  <c r="EQ113" i="5"/>
  <c r="EQ161" i="5"/>
  <c r="AV187" i="7" s="1"/>
  <c r="EQ162" i="5"/>
  <c r="EV166" i="5"/>
  <c r="FF166" i="5"/>
  <c r="EY160" i="5"/>
  <c r="EZ160" i="5"/>
  <c r="EX166" i="5"/>
  <c r="FA160" i="5"/>
  <c r="FE161" i="5"/>
  <c r="ET163" i="5"/>
  <c r="ET161" i="5"/>
  <c r="FA166" i="5"/>
  <c r="EW166" i="5"/>
  <c r="EU166" i="5"/>
  <c r="AV188" i="7" l="1"/>
  <c r="EQ112" i="5"/>
  <c r="AV138" i="7" s="1"/>
  <c r="AV139" i="7"/>
  <c r="EQ136" i="5"/>
  <c r="AV162" i="7" s="1"/>
  <c r="AV163" i="7"/>
  <c r="L188" i="7"/>
  <c r="P188" i="7"/>
  <c r="T188" i="7"/>
  <c r="X188" i="7"/>
  <c r="AB188" i="7"/>
  <c r="AF188" i="7"/>
  <c r="AJ188" i="7"/>
  <c r="AN188" i="7"/>
  <c r="AR188" i="7"/>
  <c r="M188" i="7"/>
  <c r="U188" i="7"/>
  <c r="Y188" i="7"/>
  <c r="AG188" i="7"/>
  <c r="AO188" i="7"/>
  <c r="Q188" i="7"/>
  <c r="AC188" i="7"/>
  <c r="AK188" i="7"/>
  <c r="AS188" i="7"/>
  <c r="O188" i="7"/>
  <c r="W188" i="7"/>
  <c r="AE188" i="7"/>
  <c r="AM188" i="7"/>
  <c r="K188" i="7"/>
  <c r="V188" i="7"/>
  <c r="AH188" i="7"/>
  <c r="N188" i="7"/>
  <c r="Z188" i="7"/>
  <c r="AI188" i="7"/>
  <c r="AT188" i="7"/>
  <c r="R188" i="7"/>
  <c r="AA188" i="7"/>
  <c r="S188" i="7"/>
  <c r="AL188" i="7"/>
  <c r="AD188" i="7"/>
  <c r="J188" i="7"/>
  <c r="AP188" i="7"/>
  <c r="AQ188" i="7"/>
  <c r="L187" i="7"/>
  <c r="P187" i="7"/>
  <c r="T187" i="7"/>
  <c r="X187" i="7"/>
  <c r="AB187" i="7"/>
  <c r="AF187" i="7"/>
  <c r="AJ187" i="7"/>
  <c r="AN187" i="7"/>
  <c r="AR187" i="7"/>
  <c r="M187" i="7"/>
  <c r="U187" i="7"/>
  <c r="AC187" i="7"/>
  <c r="AK187" i="7"/>
  <c r="AO187" i="7"/>
  <c r="Q187" i="7"/>
  <c r="Y187" i="7"/>
  <c r="AG187" i="7"/>
  <c r="AS187" i="7"/>
  <c r="K187" i="7"/>
  <c r="S187" i="7"/>
  <c r="AA187" i="7"/>
  <c r="AI187" i="7"/>
  <c r="AQ187" i="7"/>
  <c r="O187" i="7"/>
  <c r="W187" i="7"/>
  <c r="AE187" i="7"/>
  <c r="AM187" i="7"/>
  <c r="R187" i="7"/>
  <c r="AH187" i="7"/>
  <c r="V187" i="7"/>
  <c r="AL187" i="7"/>
  <c r="Z187" i="7"/>
  <c r="AD187" i="7"/>
  <c r="J187" i="7"/>
  <c r="AP187" i="7"/>
  <c r="N187" i="7"/>
  <c r="AT187" i="7"/>
  <c r="EZ166" i="5"/>
  <c r="ER166" i="5"/>
  <c r="EY166" i="5"/>
  <c r="EU160" i="5"/>
  <c r="EV160" i="5"/>
  <c r="FC160" i="5"/>
  <c r="FC166" i="5"/>
  <c r="EQ160" i="5"/>
  <c r="ES160" i="5"/>
  <c r="ET160" i="5"/>
  <c r="FE160" i="5"/>
  <c r="FD160" i="5"/>
  <c r="FD166" i="5"/>
  <c r="EQ153" i="5"/>
  <c r="EQ166" i="5"/>
  <c r="ER160" i="5"/>
  <c r="FF160" i="5"/>
  <c r="AV186" i="7" l="1"/>
  <c r="AV192" i="7"/>
  <c r="EQ144" i="5"/>
  <c r="AV170" i="7" s="1"/>
  <c r="AV179" i="7"/>
  <c r="EX159" i="5"/>
  <c r="EZ159" i="5"/>
  <c r="FA159" i="5"/>
  <c r="EW159" i="5"/>
  <c r="EQ111" i="5"/>
  <c r="AV137" i="7" s="1"/>
  <c r="EY159" i="5"/>
  <c r="EQ159" i="5" l="1"/>
  <c r="EU159" i="5"/>
  <c r="ES159" i="5"/>
  <c r="EV159" i="5"/>
  <c r="FB159" i="5"/>
  <c r="ER159" i="5"/>
  <c r="ET159" i="5" l="1"/>
  <c r="C81" i="5" l="1"/>
  <c r="AV107" i="7" s="1"/>
  <c r="AU132" i="7" l="1"/>
  <c r="AU130" i="7" s="1"/>
  <c r="FE104" i="5"/>
  <c r="FF104" i="5"/>
  <c r="FC104" i="5"/>
  <c r="AV130" i="7" s="1"/>
  <c r="FD104" i="5"/>
  <c r="AU150" i="7" l="1"/>
  <c r="FE163" i="5"/>
  <c r="FF163" i="5"/>
  <c r="FC163" i="5"/>
  <c r="AV189" i="7" s="1"/>
  <c r="FD163" i="5"/>
  <c r="AU146" i="7" l="1"/>
  <c r="AU137" i="7" s="1"/>
  <c r="AU185" i="7" s="1"/>
  <c r="AU189" i="7"/>
  <c r="FE159" i="5"/>
  <c r="FF159" i="5"/>
  <c r="FC159" i="5" l="1"/>
  <c r="AV185" i="7" s="1"/>
  <c r="FD159" i="5"/>
  <c r="EE15" i="5" l="1"/>
  <c r="DG15" i="5"/>
  <c r="DV15" i="5"/>
  <c r="DR15" i="5"/>
  <c r="CF15" i="5"/>
  <c r="EX15" i="5"/>
  <c r="CE15" i="5"/>
  <c r="AP15" i="5"/>
  <c r="CZ15" i="5"/>
  <c r="DL15" i="5"/>
  <c r="BZ15" i="5"/>
  <c r="H15" i="5"/>
  <c r="EQ15" i="5"/>
  <c r="EA15" i="5"/>
  <c r="DM15" i="5"/>
  <c r="CT15" i="5"/>
  <c r="G15" i="5"/>
  <c r="EO15" i="5"/>
  <c r="T15" i="5"/>
  <c r="CO15" i="5"/>
  <c r="AA15" i="5"/>
  <c r="CB15" i="5"/>
  <c r="FA15" i="5"/>
  <c r="EH15" i="5"/>
  <c r="L15" i="5"/>
  <c r="EF15" i="5"/>
  <c r="FC15" i="5"/>
  <c r="DD15" i="5"/>
  <c r="EW15" i="5"/>
  <c r="EP15" i="5"/>
  <c r="O15" i="5"/>
  <c r="DO15" i="5"/>
  <c r="BR15" i="5"/>
  <c r="AJ15" i="5"/>
  <c r="EI15" i="5"/>
  <c r="EN15" i="5"/>
  <c r="BP15" i="5"/>
  <c r="CA15" i="5"/>
  <c r="FF15" i="5"/>
  <c r="AW15" i="5"/>
  <c r="BN15" i="5"/>
  <c r="AT15" i="5"/>
  <c r="BT15" i="5"/>
  <c r="CR15" i="5"/>
  <c r="DP15" i="5"/>
  <c r="AQ15" i="5"/>
  <c r="EG15" i="5"/>
  <c r="AS15" i="5"/>
  <c r="FD15" i="5"/>
  <c r="EL15" i="5"/>
  <c r="DH15" i="5"/>
  <c r="BO15" i="5"/>
  <c r="R15" i="5"/>
  <c r="BQ15" i="5"/>
  <c r="CG15" i="5"/>
  <c r="BG15" i="5"/>
  <c r="Q15" i="5"/>
  <c r="AV15" i="5"/>
  <c r="D15" i="5"/>
  <c r="CD15" i="5"/>
  <c r="Z15" i="5"/>
  <c r="BY15" i="5"/>
  <c r="AF15" i="5"/>
  <c r="BU15" i="5"/>
  <c r="EB15" i="5"/>
  <c r="BS15" i="5"/>
  <c r="DJ15" i="5"/>
  <c r="EV15" i="5"/>
  <c r="DW15" i="5"/>
  <c r="AR15" i="5"/>
  <c r="DE15" i="5"/>
  <c r="DB15" i="5"/>
  <c r="BD15" i="5"/>
  <c r="V15" i="5"/>
  <c r="CQ15" i="5"/>
  <c r="AC15" i="5"/>
  <c r="AK15" i="5"/>
  <c r="N15" i="5"/>
  <c r="AE15" i="5"/>
  <c r="CN15" i="5"/>
  <c r="CH15" i="5"/>
  <c r="CW15" i="5"/>
  <c r="X15" i="5"/>
  <c r="EK15" i="5"/>
  <c r="U15" i="5"/>
  <c r="ES15" i="5"/>
  <c r="DU15" i="5"/>
  <c r="BA15" i="5"/>
  <c r="CM15" i="5"/>
  <c r="EY15" i="5"/>
  <c r="DF15" i="5"/>
  <c r="CS15" i="5"/>
  <c r="DI15" i="5"/>
  <c r="AH15" i="5"/>
  <c r="EZ15" i="5"/>
  <c r="DS15" i="5"/>
  <c r="CI15" i="5"/>
  <c r="M15" i="5"/>
  <c r="DY15" i="5"/>
  <c r="BK15" i="5"/>
  <c r="CP15" i="5"/>
  <c r="EC15" i="5"/>
  <c r="DC15" i="5"/>
  <c r="DN15" i="5"/>
  <c r="CV15" i="5"/>
  <c r="EM15" i="5"/>
  <c r="DT15" i="5"/>
  <c r="BL15" i="5"/>
  <c r="AU15" i="5"/>
  <c r="F15" i="5"/>
  <c r="I15" i="5"/>
  <c r="E15" i="5"/>
  <c r="CJ15" i="5" l="1"/>
  <c r="Y15" i="5"/>
  <c r="BM15" i="5"/>
  <c r="ED15" i="5"/>
  <c r="AI15" i="5"/>
  <c r="CU15" i="5"/>
  <c r="AY15" i="5"/>
  <c r="AM15" i="5"/>
  <c r="AO15" i="5"/>
  <c r="BE15" i="5"/>
  <c r="W15" i="5"/>
  <c r="EU15" i="5"/>
  <c r="DX15" i="5"/>
  <c r="BV15" i="5"/>
  <c r="DZ15" i="5"/>
  <c r="DA15" i="5"/>
  <c r="DK15" i="5"/>
  <c r="BH15" i="5"/>
  <c r="AG15" i="5"/>
  <c r="AX15" i="5"/>
  <c r="BW15" i="5"/>
  <c r="ET15" i="5"/>
  <c r="FE15" i="5"/>
  <c r="P15" i="5"/>
  <c r="AZ15" i="5"/>
  <c r="BX15" i="5"/>
  <c r="J15" i="5"/>
  <c r="BJ15" i="5"/>
  <c r="CY15" i="5"/>
  <c r="S15" i="5"/>
  <c r="AB15" i="5"/>
  <c r="BF15" i="5"/>
  <c r="FB15" i="5"/>
  <c r="K15" i="5"/>
  <c r="CK15" i="5"/>
  <c r="BB15" i="5"/>
  <c r="AD15" i="5"/>
  <c r="BC15" i="5"/>
  <c r="AN15" i="5"/>
  <c r="CL15" i="5"/>
  <c r="AL15" i="5"/>
  <c r="BI15" i="5"/>
  <c r="DQ15" i="5"/>
  <c r="EJ15" i="5"/>
  <c r="ER15" i="5"/>
  <c r="CX15" i="5"/>
  <c r="CC15" i="5"/>
  <c r="AJ88" i="5" l="1"/>
  <c r="AJ92" i="5" s="1"/>
  <c r="AL46" i="5"/>
  <c r="AL17" i="5"/>
  <c r="EI17" i="5"/>
  <c r="DW17" i="5"/>
  <c r="BH17" i="5"/>
  <c r="DU46" i="5"/>
  <c r="DO88" i="5"/>
  <c r="DO92" i="5" s="1"/>
  <c r="AE17" i="5"/>
  <c r="Z46" i="5"/>
  <c r="P88" i="5"/>
  <c r="P92" i="5" s="1"/>
  <c r="CM88" i="5"/>
  <c r="CM92" i="5" s="1"/>
  <c r="CE46" i="5"/>
  <c r="EO46" i="5"/>
  <c r="BA88" i="5"/>
  <c r="BA92" i="5" s="1"/>
  <c r="DS88" i="5"/>
  <c r="DS92" i="5" s="1"/>
  <c r="ED88" i="5"/>
  <c r="ED92" i="5" s="1"/>
  <c r="AR88" i="5"/>
  <c r="AR92" i="5" s="1"/>
  <c r="BY46" i="5"/>
  <c r="CK46" i="5"/>
  <c r="FE46" i="5"/>
  <c r="ED17" i="5"/>
  <c r="EA17" i="5"/>
  <c r="EI88" i="5"/>
  <c r="EI92" i="5" s="1"/>
  <c r="EO88" i="5"/>
  <c r="EO92" i="5" s="1"/>
  <c r="AT17" i="5"/>
  <c r="EQ46" i="5"/>
  <c r="G46" i="5"/>
  <c r="AT46" i="5"/>
  <c r="BQ46" i="5"/>
  <c r="DB17" i="5"/>
  <c r="DH17" i="5"/>
  <c r="Y88" i="5"/>
  <c r="Y92" i="5" s="1"/>
  <c r="CH46" i="5"/>
  <c r="BJ88" i="5"/>
  <c r="BJ92" i="5" s="1"/>
  <c r="AR46" i="5"/>
  <c r="EC88" i="5"/>
  <c r="EC92" i="5" s="1"/>
  <c r="AX17" i="5"/>
  <c r="BY17" i="5"/>
  <c r="CX46" i="5"/>
  <c r="DN88" i="5"/>
  <c r="DN92" i="5" s="1"/>
  <c r="FB88" i="5"/>
  <c r="FB92" i="5" s="1"/>
  <c r="CV88" i="5"/>
  <c r="CV92" i="5" s="1"/>
  <c r="AZ88" i="5"/>
  <c r="AZ92" i="5" s="1"/>
  <c r="S41" i="5"/>
  <c r="AV67" i="7" s="1"/>
  <c r="AC17" i="5"/>
  <c r="EK17" i="5"/>
  <c r="DM17" i="5"/>
  <c r="Z88" i="5"/>
  <c r="Z92" i="5" s="1"/>
  <c r="ER88" i="5"/>
  <c r="ER92" i="5" s="1"/>
  <c r="Q88" i="5"/>
  <c r="Q92" i="5" s="1"/>
  <c r="EM88" i="5"/>
  <c r="EM92" i="5" s="1"/>
  <c r="F88" i="5"/>
  <c r="F92" i="5" s="1"/>
  <c r="BS88" i="5"/>
  <c r="BS92" i="5" s="1"/>
  <c r="CM46" i="5"/>
  <c r="BW17" i="5"/>
  <c r="BD17" i="5"/>
  <c r="DQ88" i="5"/>
  <c r="DQ92" i="5" s="1"/>
  <c r="DL88" i="5"/>
  <c r="DL92" i="5" s="1"/>
  <c r="FB46" i="5"/>
  <c r="BN46" i="5"/>
  <c r="CH88" i="5"/>
  <c r="CH92" i="5" s="1"/>
  <c r="AE46" i="5"/>
  <c r="AF46" i="5"/>
  <c r="BH46" i="5"/>
  <c r="BS17" i="5"/>
  <c r="AK88" i="5"/>
  <c r="AK92" i="5" s="1"/>
  <c r="CG88" i="5"/>
  <c r="CG92" i="5" s="1"/>
  <c r="EL88" i="5"/>
  <c r="EL92" i="5" s="1"/>
  <c r="AF88" i="5"/>
  <c r="AF92" i="5" s="1"/>
  <c r="BH88" i="5"/>
  <c r="BH92" i="5" s="1"/>
  <c r="BZ46" i="5"/>
  <c r="AM17" i="5"/>
  <c r="DI46" i="5"/>
  <c r="BZ17" i="5"/>
  <c r="C70" i="5"/>
  <c r="AV96" i="7" s="1"/>
  <c r="CD88" i="5"/>
  <c r="CD92" i="5" s="1"/>
  <c r="DG88" i="5"/>
  <c r="DG92" i="5" s="1"/>
  <c r="BW88" i="5"/>
  <c r="BW92" i="5" s="1"/>
  <c r="CQ88" i="5"/>
  <c r="CQ92" i="5" s="1"/>
  <c r="EK88" i="5"/>
  <c r="EK92" i="5" s="1"/>
  <c r="CE88" i="5"/>
  <c r="CE92" i="5" s="1"/>
  <c r="CI88" i="5"/>
  <c r="CI92" i="5" s="1"/>
  <c r="DV88" i="5"/>
  <c r="DV92" i="5" s="1"/>
  <c r="AM46" i="5"/>
  <c r="CG46" i="5"/>
  <c r="BA46" i="5"/>
  <c r="FC46" i="5"/>
  <c r="DE46" i="5"/>
  <c r="C94" i="5"/>
  <c r="AV120" i="7" s="1"/>
  <c r="U88" i="5"/>
  <c r="U92" i="5" s="1"/>
  <c r="AH88" i="5"/>
  <c r="AH92" i="5" s="1"/>
  <c r="EA88" i="5"/>
  <c r="EA92" i="5" s="1"/>
  <c r="BL88" i="5"/>
  <c r="BL92" i="5" s="1"/>
  <c r="BT88" i="5"/>
  <c r="BT92" i="5" s="1"/>
  <c r="DF88" i="5"/>
  <c r="DF92" i="5" s="1"/>
  <c r="AN88" i="5"/>
  <c r="AN92" i="5" s="1"/>
  <c r="BI88" i="5"/>
  <c r="BI92" i="5" s="1"/>
  <c r="EU88" i="5"/>
  <c r="EU92" i="5" s="1"/>
  <c r="BF88" i="5"/>
  <c r="BF92" i="5" s="1"/>
  <c r="DA88" i="5"/>
  <c r="DA92" i="5" s="1"/>
  <c r="BZ88" i="5"/>
  <c r="BZ92" i="5" s="1"/>
  <c r="DJ88" i="5"/>
  <c r="DJ92" i="5" s="1"/>
  <c r="FC88" i="5"/>
  <c r="FC92" i="5" s="1"/>
  <c r="DY88" i="5"/>
  <c r="DY92" i="5" s="1"/>
  <c r="CL88" i="5"/>
  <c r="CL92" i="5" s="1"/>
  <c r="N88" i="5"/>
  <c r="N92" i="5" s="1"/>
  <c r="DO46" i="5"/>
  <c r="EE46" i="5"/>
  <c r="DF46" i="5"/>
  <c r="FD88" i="5"/>
  <c r="FD92" i="5" s="1"/>
  <c r="CR88" i="5"/>
  <c r="CR92" i="5" s="1"/>
  <c r="DH88" i="5"/>
  <c r="DH92" i="5" s="1"/>
  <c r="DT88" i="5"/>
  <c r="DT92" i="5" s="1"/>
  <c r="O88" i="5"/>
  <c r="O92" i="5" s="1"/>
  <c r="V88" i="5"/>
  <c r="V92" i="5" s="1"/>
  <c r="EV88" i="5"/>
  <c r="EV92" i="5" s="1"/>
  <c r="DZ88" i="5"/>
  <c r="DZ92" i="5" s="1"/>
  <c r="I88" i="5"/>
  <c r="I92" i="5" s="1"/>
  <c r="BD88" i="5"/>
  <c r="BD92" i="5" s="1"/>
  <c r="CO88" i="5"/>
  <c r="CO92" i="5" s="1"/>
  <c r="CP88" i="5"/>
  <c r="CP92" i="5" s="1"/>
  <c r="CU88" i="5"/>
  <c r="CU92" i="5" s="1"/>
  <c r="CK88" i="5"/>
  <c r="CK92" i="5" s="1"/>
  <c r="BY88" i="5"/>
  <c r="BY92" i="5" s="1"/>
  <c r="DI88" i="5"/>
  <c r="DI92" i="5" s="1"/>
  <c r="BM88" i="5"/>
  <c r="BM92" i="5" s="1"/>
  <c r="FE88" i="5"/>
  <c r="FE92" i="5" s="1"/>
  <c r="EJ88" i="5"/>
  <c r="EJ92" i="5" s="1"/>
  <c r="J88" i="5"/>
  <c r="J92" i="5" s="1"/>
  <c r="L88" i="5"/>
  <c r="L92" i="5" s="1"/>
  <c r="BE46" i="5"/>
  <c r="DR46" i="5"/>
  <c r="BK46" i="5"/>
  <c r="BC46" i="5"/>
  <c r="DJ46" i="5"/>
  <c r="F46" i="5"/>
  <c r="AI46" i="5"/>
  <c r="BS46" i="5"/>
  <c r="CQ46" i="5"/>
  <c r="AX88" i="5"/>
  <c r="AX92" i="5" s="1"/>
  <c r="CX88" i="5"/>
  <c r="CX92" i="5" s="1"/>
  <c r="DE88" i="5"/>
  <c r="DE92" i="5" s="1"/>
  <c r="DB88" i="5"/>
  <c r="DB92" i="5" s="1"/>
  <c r="DU88" i="5"/>
  <c r="DU92" i="5" s="1"/>
  <c r="BG88" i="5"/>
  <c r="BG92" i="5" s="1"/>
  <c r="C88" i="5"/>
  <c r="EB88" i="5"/>
  <c r="EB92" i="5" s="1"/>
  <c r="BE88" i="5"/>
  <c r="BE92" i="5" s="1"/>
  <c r="AV88" i="5"/>
  <c r="AV92" i="5" s="1"/>
  <c r="G88" i="5"/>
  <c r="G92" i="5" s="1"/>
  <c r="EH88" i="5"/>
  <c r="EH92" i="5" s="1"/>
  <c r="DP88" i="5"/>
  <c r="DP92" i="5" s="1"/>
  <c r="ET88" i="5"/>
  <c r="ET92" i="5" s="1"/>
  <c r="DW88" i="5"/>
  <c r="DW92" i="5" s="1"/>
  <c r="AM88" i="5"/>
  <c r="AM92" i="5" s="1"/>
  <c r="EZ88" i="5"/>
  <c r="EZ92" i="5" s="1"/>
  <c r="S88" i="5"/>
  <c r="S92" i="5" s="1"/>
  <c r="X88" i="5"/>
  <c r="X92" i="5" s="1"/>
  <c r="AP88" i="5"/>
  <c r="AP92" i="5" s="1"/>
  <c r="BF46" i="5"/>
  <c r="DH46" i="5"/>
  <c r="CL46" i="5"/>
  <c r="EP46" i="5"/>
  <c r="CA46" i="5"/>
  <c r="C50" i="5"/>
  <c r="AV76" i="7" s="1"/>
  <c r="S35" i="5"/>
  <c r="AV61" i="7" s="1"/>
  <c r="C15" i="5"/>
  <c r="AV41" i="7" s="1"/>
  <c r="CH17" i="5"/>
  <c r="DJ17" i="5"/>
  <c r="DO17" i="5"/>
  <c r="DS17" i="5"/>
  <c r="CV17" i="5"/>
  <c r="DT17" i="5"/>
  <c r="FA17" i="5"/>
  <c r="EX88" i="5"/>
  <c r="EX92" i="5" s="1"/>
  <c r="BC88" i="5"/>
  <c r="BC92" i="5" s="1"/>
  <c r="CZ88" i="5"/>
  <c r="CZ92" i="5" s="1"/>
  <c r="AQ88" i="5"/>
  <c r="AQ92" i="5" s="1"/>
  <c r="CS88" i="5"/>
  <c r="CS92" i="5" s="1"/>
  <c r="D88" i="5"/>
  <c r="D92" i="5" s="1"/>
  <c r="AD88" i="5"/>
  <c r="AD92" i="5" s="1"/>
  <c r="FF88" i="5"/>
  <c r="FF92" i="5" s="1"/>
  <c r="BN88" i="5"/>
  <c r="BN92" i="5" s="1"/>
  <c r="CW88" i="5"/>
  <c r="CW92" i="5" s="1"/>
  <c r="EQ88" i="5"/>
  <c r="EQ92" i="5" s="1"/>
  <c r="DZ46" i="5"/>
  <c r="V46" i="5"/>
  <c r="CY88" i="5"/>
  <c r="CY92" i="5" s="1"/>
  <c r="EN88" i="5"/>
  <c r="EN92" i="5" s="1"/>
  <c r="DR88" i="5"/>
  <c r="DR92" i="5" s="1"/>
  <c r="BB88" i="5"/>
  <c r="BB92" i="5" s="1"/>
  <c r="H88" i="5"/>
  <c r="H92" i="5" s="1"/>
  <c r="BQ88" i="5"/>
  <c r="BQ92" i="5" s="1"/>
  <c r="AB88" i="5"/>
  <c r="AB92" i="5" s="1"/>
  <c r="AE88" i="5"/>
  <c r="AE92" i="5" s="1"/>
  <c r="K88" i="5"/>
  <c r="K92" i="5" s="1"/>
  <c r="M88" i="5"/>
  <c r="M92" i="5" s="1"/>
  <c r="R88" i="5"/>
  <c r="R92" i="5" s="1"/>
  <c r="EW88" i="5"/>
  <c r="EW92" i="5" s="1"/>
  <c r="BR88" i="5"/>
  <c r="BR92" i="5" s="1"/>
  <c r="FA88" i="5"/>
  <c r="FA92" i="5" s="1"/>
  <c r="CC88" i="5"/>
  <c r="CC92" i="5" s="1"/>
  <c r="DM46" i="5"/>
  <c r="BT46" i="5"/>
  <c r="BG46" i="5"/>
  <c r="DB46" i="5"/>
  <c r="E88" i="5"/>
  <c r="E92" i="5" s="1"/>
  <c r="AI88" i="5"/>
  <c r="AI92" i="5" s="1"/>
  <c r="ES88" i="5"/>
  <c r="ES92" i="5" s="1"/>
  <c r="DK88" i="5"/>
  <c r="DK92" i="5" s="1"/>
  <c r="AG88" i="5"/>
  <c r="AG92" i="5" s="1"/>
  <c r="CJ88" i="5"/>
  <c r="CJ92" i="5" s="1"/>
  <c r="CT88" i="5"/>
  <c r="CT92" i="5" s="1"/>
  <c r="W88" i="5"/>
  <c r="W92" i="5" s="1"/>
  <c r="EP88" i="5"/>
  <c r="EP92" i="5" s="1"/>
  <c r="BK88" i="5"/>
  <c r="BK92" i="5" s="1"/>
  <c r="BX88" i="5"/>
  <c r="BX92" i="5" s="1"/>
  <c r="BO88" i="5"/>
  <c r="BO92" i="5" s="1"/>
  <c r="DC88" i="5"/>
  <c r="DC92" i="5" s="1"/>
  <c r="EY88" i="5"/>
  <c r="EY92" i="5" s="1"/>
  <c r="BV88" i="5"/>
  <c r="BV92" i="5" s="1"/>
  <c r="AT88" i="5"/>
  <c r="AT92" i="5" s="1"/>
  <c r="CB88" i="5"/>
  <c r="CB92" i="5" s="1"/>
  <c r="C64" i="5"/>
  <c r="AV90" i="7" s="1"/>
  <c r="C56" i="5"/>
  <c r="AV82" i="7" s="1"/>
  <c r="C99" i="5"/>
  <c r="AV125" i="7" s="1"/>
  <c r="AY46" i="5"/>
  <c r="FA46" i="5"/>
  <c r="BI46" i="5"/>
  <c r="AH46" i="5"/>
  <c r="DY46" i="5"/>
  <c r="CF88" i="5"/>
  <c r="CF92" i="5" s="1"/>
  <c r="DX88" i="5"/>
  <c r="DX92" i="5" s="1"/>
  <c r="CN88" i="5"/>
  <c r="CN92" i="5" s="1"/>
  <c r="EF88" i="5"/>
  <c r="EF92" i="5" s="1"/>
  <c r="AO88" i="5"/>
  <c r="AO92" i="5" s="1"/>
  <c r="AY88" i="5"/>
  <c r="AY92" i="5" s="1"/>
  <c r="AC88" i="5"/>
  <c r="AC92" i="5" s="1"/>
  <c r="CA88" i="5"/>
  <c r="CA92" i="5" s="1"/>
  <c r="DD88" i="5"/>
  <c r="DD92" i="5" s="1"/>
  <c r="DM88" i="5"/>
  <c r="DM92" i="5" s="1"/>
  <c r="EG88" i="5"/>
  <c r="EG92" i="5" s="1"/>
  <c r="AA88" i="5"/>
  <c r="AA92" i="5" s="1"/>
  <c r="T88" i="5"/>
  <c r="T92" i="5" s="1"/>
  <c r="AW88" i="5"/>
  <c r="AW92" i="5" s="1"/>
  <c r="BU88" i="5"/>
  <c r="BU92" i="5" s="1"/>
  <c r="EE88" i="5"/>
  <c r="EE92" i="5" s="1"/>
  <c r="AU88" i="5"/>
  <c r="AU92" i="5" s="1"/>
  <c r="AL88" i="5"/>
  <c r="AL92" i="5" s="1"/>
  <c r="BP88" i="5"/>
  <c r="BP92" i="5" s="1"/>
  <c r="AS88" i="5"/>
  <c r="AS92" i="5" s="1"/>
  <c r="CR46" i="5"/>
  <c r="AC46" i="5"/>
  <c r="DK46" i="5"/>
  <c r="CP46" i="5"/>
  <c r="CF46" i="5"/>
  <c r="CD46" i="5"/>
  <c r="BX46" i="5"/>
  <c r="C76" i="5"/>
  <c r="EY17" i="5"/>
  <c r="CZ17" i="5"/>
  <c r="AW17" i="5"/>
  <c r="AS17" i="5"/>
  <c r="CU17" i="5"/>
  <c r="T17" i="5"/>
  <c r="Z17" i="5"/>
  <c r="CX17" i="5"/>
  <c r="EW17" i="5"/>
  <c r="W17" i="5"/>
  <c r="BU17" i="5"/>
  <c r="FF17" i="5"/>
  <c r="C75" i="5" l="1"/>
  <c r="AV101" i="7" s="1"/>
  <c r="AV102" i="7"/>
  <c r="AV114" i="7"/>
  <c r="AU41" i="7"/>
  <c r="D61" i="7"/>
  <c r="D57" i="7" s="1"/>
  <c r="H61" i="7"/>
  <c r="H57" i="7" s="1"/>
  <c r="L61" i="7"/>
  <c r="L57" i="7" s="1"/>
  <c r="P61" i="7"/>
  <c r="P57" i="7" s="1"/>
  <c r="T61" i="7"/>
  <c r="T57" i="7" s="1"/>
  <c r="X61" i="7"/>
  <c r="X57" i="7" s="1"/>
  <c r="AB61" i="7"/>
  <c r="AB57" i="7" s="1"/>
  <c r="AF61" i="7"/>
  <c r="AF57" i="7" s="1"/>
  <c r="AJ61" i="7"/>
  <c r="AJ57" i="7" s="1"/>
  <c r="AN61" i="7"/>
  <c r="AN57" i="7" s="1"/>
  <c r="AR61" i="7"/>
  <c r="AR57" i="7" s="1"/>
  <c r="F61" i="7"/>
  <c r="F57" i="7" s="1"/>
  <c r="J61" i="7"/>
  <c r="J57" i="7" s="1"/>
  <c r="N61" i="7"/>
  <c r="N57" i="7" s="1"/>
  <c r="R61" i="7"/>
  <c r="R57" i="7" s="1"/>
  <c r="V61" i="7"/>
  <c r="V57" i="7" s="1"/>
  <c r="Z61" i="7"/>
  <c r="Z57" i="7" s="1"/>
  <c r="AD61" i="7"/>
  <c r="AD57" i="7" s="1"/>
  <c r="AH61" i="7"/>
  <c r="AH57" i="7" s="1"/>
  <c r="AL61" i="7"/>
  <c r="AL57" i="7" s="1"/>
  <c r="AP61" i="7"/>
  <c r="AP57" i="7" s="1"/>
  <c r="AT61" i="7"/>
  <c r="AT57" i="7" s="1"/>
  <c r="C61" i="7"/>
  <c r="C57" i="7" s="1"/>
  <c r="G61" i="7"/>
  <c r="G57" i="7" s="1"/>
  <c r="K61" i="7"/>
  <c r="K57" i="7" s="1"/>
  <c r="O61" i="7"/>
  <c r="O57" i="7" s="1"/>
  <c r="S61" i="7"/>
  <c r="S57" i="7" s="1"/>
  <c r="W61" i="7"/>
  <c r="W57" i="7" s="1"/>
  <c r="AA61" i="7"/>
  <c r="AA57" i="7" s="1"/>
  <c r="AE61" i="7"/>
  <c r="AE57" i="7" s="1"/>
  <c r="AI61" i="7"/>
  <c r="AI57" i="7" s="1"/>
  <c r="AM61" i="7"/>
  <c r="AM57" i="7" s="1"/>
  <c r="AQ61" i="7"/>
  <c r="AQ57" i="7" s="1"/>
  <c r="I61" i="7"/>
  <c r="I57" i="7" s="1"/>
  <c r="Y61" i="7"/>
  <c r="Y57" i="7" s="1"/>
  <c r="AO61" i="7"/>
  <c r="AO57" i="7" s="1"/>
  <c r="Q61" i="7"/>
  <c r="Q57" i="7" s="1"/>
  <c r="AG61" i="7"/>
  <c r="AG57" i="7" s="1"/>
  <c r="E61" i="7"/>
  <c r="E57" i="7" s="1"/>
  <c r="U61" i="7"/>
  <c r="U57" i="7" s="1"/>
  <c r="AK61" i="7"/>
  <c r="AK57" i="7" s="1"/>
  <c r="AS61" i="7"/>
  <c r="AS57" i="7" s="1"/>
  <c r="M61" i="7"/>
  <c r="M57" i="7" s="1"/>
  <c r="AC61" i="7"/>
  <c r="AC57" i="7" s="1"/>
  <c r="C46" i="5"/>
  <c r="S31" i="5"/>
  <c r="AV57" i="7" s="1"/>
  <c r="AB17" i="5"/>
  <c r="BW46" i="5"/>
  <c r="AU61" i="7"/>
  <c r="AU57" i="7" s="1"/>
  <c r="AU11" i="7" s="1"/>
  <c r="CS17" i="5"/>
  <c r="AS41" i="7"/>
  <c r="AT41" i="7"/>
  <c r="ES46" i="5"/>
  <c r="EN46" i="5"/>
  <c r="DL46" i="5"/>
  <c r="L46" i="5"/>
  <c r="CI46" i="5"/>
  <c r="BU46" i="5"/>
  <c r="AQ46" i="5"/>
  <c r="AP46" i="5"/>
  <c r="O46" i="5"/>
  <c r="U46" i="5"/>
  <c r="K46" i="5"/>
  <c r="CC46" i="5"/>
  <c r="R46" i="5"/>
  <c r="AO46" i="5"/>
  <c r="CA17" i="5"/>
  <c r="E46" i="5"/>
  <c r="AN17" i="5"/>
  <c r="AV46" i="5"/>
  <c r="X46" i="5"/>
  <c r="FD46" i="5"/>
  <c r="EZ17" i="5"/>
  <c r="CW17" i="5"/>
  <c r="EF46" i="5"/>
  <c r="BM46" i="5"/>
  <c r="BX17" i="5"/>
  <c r="EM17" i="5"/>
  <c r="CT46" i="5"/>
  <c r="Y46" i="5"/>
  <c r="DE17" i="5"/>
  <c r="BL46" i="5"/>
  <c r="AW46" i="5"/>
  <c r="AS46" i="5"/>
  <c r="DW46" i="5"/>
  <c r="AY17" i="5"/>
  <c r="DN46" i="5"/>
  <c r="DR17" i="5"/>
  <c r="BE17" i="5"/>
  <c r="DL17" i="5"/>
  <c r="EN17" i="5"/>
  <c r="BR17" i="5"/>
  <c r="EB17" i="5"/>
  <c r="AD46" i="5"/>
  <c r="AO17" i="5"/>
  <c r="CC17" i="5"/>
  <c r="AQ17" i="5"/>
  <c r="AJ17" i="5"/>
  <c r="AN46" i="5"/>
  <c r="EI46" i="5"/>
  <c r="DX17" i="5"/>
  <c r="DY17" i="5"/>
  <c r="DP17" i="5"/>
  <c r="DZ17" i="5"/>
  <c r="ES17" i="5"/>
  <c r="EU17" i="5"/>
  <c r="DQ46" i="5"/>
  <c r="DV46" i="5"/>
  <c r="DX46" i="5"/>
  <c r="BD46" i="5"/>
  <c r="EG17" i="5"/>
  <c r="EQ17" i="5"/>
  <c r="EY46" i="5"/>
  <c r="DN17" i="5"/>
  <c r="CN46" i="5"/>
  <c r="CP17" i="5"/>
  <c r="M46" i="5"/>
  <c r="CW46" i="5"/>
  <c r="AZ46" i="5"/>
  <c r="DI17" i="5"/>
  <c r="DC46" i="5"/>
  <c r="CK17" i="5"/>
  <c r="AG17" i="5"/>
  <c r="J46" i="5"/>
  <c r="CJ46" i="5"/>
  <c r="EC17" i="5"/>
  <c r="BT17" i="5"/>
  <c r="AF17" i="5"/>
  <c r="DF17" i="5"/>
  <c r="C61" i="5"/>
  <c r="AV87" i="7" s="1"/>
  <c r="AJ46" i="5"/>
  <c r="BN17" i="5"/>
  <c r="CF17" i="5"/>
  <c r="CT17" i="5"/>
  <c r="ET17" i="5"/>
  <c r="AA17" i="5"/>
  <c r="DT46" i="5"/>
  <c r="BA17" i="5"/>
  <c r="AH17" i="5"/>
  <c r="DV17" i="5"/>
  <c r="AV17" i="5"/>
  <c r="BV46" i="5"/>
  <c r="EL17" i="5"/>
  <c r="S46" i="5"/>
  <c r="CO46" i="5"/>
  <c r="EV17" i="5"/>
  <c r="CG17" i="5"/>
  <c r="AK17" i="5"/>
  <c r="DQ17" i="5"/>
  <c r="EZ46" i="5"/>
  <c r="AA46" i="5"/>
  <c r="FF46" i="5"/>
  <c r="BC17" i="5"/>
  <c r="CV46" i="5"/>
  <c r="CM17" i="5"/>
  <c r="BJ17" i="5"/>
  <c r="CL17" i="5"/>
  <c r="BV17" i="5"/>
  <c r="BJ46" i="5"/>
  <c r="AU46" i="5"/>
  <c r="EB46" i="5"/>
  <c r="AP17" i="5"/>
  <c r="I46" i="5"/>
  <c r="CB46" i="5"/>
  <c r="EC46" i="5"/>
  <c r="CD17" i="5"/>
  <c r="BM17" i="5"/>
  <c r="AD17" i="5"/>
  <c r="AQ41" i="7"/>
  <c r="AM41" i="7"/>
  <c r="AI41" i="7"/>
  <c r="AE41" i="7"/>
  <c r="AA41" i="7"/>
  <c r="W41" i="7"/>
  <c r="S41" i="7"/>
  <c r="O41" i="7"/>
  <c r="K41" i="7"/>
  <c r="G41" i="7"/>
  <c r="C41" i="7"/>
  <c r="AP41" i="7"/>
  <c r="AL41" i="7"/>
  <c r="AH41" i="7"/>
  <c r="AD41" i="7"/>
  <c r="Z41" i="7"/>
  <c r="V41" i="7"/>
  <c r="R41" i="7"/>
  <c r="N41" i="7"/>
  <c r="J41" i="7"/>
  <c r="F41" i="7"/>
  <c r="AO41" i="7"/>
  <c r="AK41" i="7"/>
  <c r="AG41" i="7"/>
  <c r="AC41" i="7"/>
  <c r="Y41" i="7"/>
  <c r="U41" i="7"/>
  <c r="Q41" i="7"/>
  <c r="M41" i="7"/>
  <c r="I41" i="7"/>
  <c r="E41" i="7"/>
  <c r="AJ41" i="7"/>
  <c r="T41" i="7"/>
  <c r="D41" i="7"/>
  <c r="AR41" i="7"/>
  <c r="AF41" i="7"/>
  <c r="P41" i="7"/>
  <c r="AB41" i="7"/>
  <c r="L41" i="7"/>
  <c r="X41" i="7"/>
  <c r="AN41" i="7"/>
  <c r="H41" i="7"/>
  <c r="N46" i="5"/>
  <c r="CY17" i="5"/>
  <c r="CJ17" i="5"/>
  <c r="CI17" i="5"/>
  <c r="BL17" i="5"/>
  <c r="AK46" i="5"/>
  <c r="Y17" i="5"/>
  <c r="EE17" i="5"/>
  <c r="AB46" i="5"/>
  <c r="P46" i="5"/>
  <c r="BF17" i="5"/>
  <c r="DC17" i="5"/>
  <c r="V17" i="5"/>
  <c r="EW46" i="5"/>
  <c r="BP46" i="5"/>
  <c r="H46" i="5"/>
  <c r="BB17" i="5"/>
  <c r="U17" i="5"/>
  <c r="AG46" i="5"/>
  <c r="AU17" i="5"/>
  <c r="FE17" i="5"/>
  <c r="AZ17" i="5"/>
  <c r="BB46" i="5"/>
  <c r="BQ17" i="5"/>
  <c r="DG17" i="5"/>
  <c r="ER17" i="5"/>
  <c r="EF17" i="5"/>
  <c r="CR17" i="5"/>
  <c r="EK46" i="5"/>
  <c r="DS46" i="5"/>
  <c r="S17" i="5"/>
  <c r="ER46" i="5"/>
  <c r="DU17" i="5"/>
  <c r="BR46" i="5"/>
  <c r="FD17" i="5"/>
  <c r="T46" i="5"/>
  <c r="EM46" i="5"/>
  <c r="Q46" i="5"/>
  <c r="DA46" i="5"/>
  <c r="ET46" i="5"/>
  <c r="CS46" i="5"/>
  <c r="EJ46" i="5"/>
  <c r="CZ46" i="5"/>
  <c r="CU46" i="5"/>
  <c r="ED46" i="5"/>
  <c r="FC17" i="5"/>
  <c r="BK17" i="5"/>
  <c r="EG46" i="5"/>
  <c r="FB17" i="5"/>
  <c r="DD46" i="5"/>
  <c r="EV46" i="5"/>
  <c r="EX46" i="5"/>
  <c r="BO46" i="5"/>
  <c r="DP46" i="5"/>
  <c r="CY46" i="5"/>
  <c r="BI17" i="5"/>
  <c r="DA17" i="5"/>
  <c r="EL46" i="5"/>
  <c r="EU46" i="5"/>
  <c r="EH46" i="5"/>
  <c r="DG46" i="5"/>
  <c r="AX46" i="5"/>
  <c r="W46" i="5"/>
  <c r="EO17" i="5"/>
  <c r="EH17" i="5"/>
  <c r="BO17" i="5"/>
  <c r="CE17" i="5"/>
  <c r="X17" i="5"/>
  <c r="AI17" i="5"/>
  <c r="EJ17" i="5"/>
  <c r="CN17" i="5"/>
  <c r="DK17" i="5"/>
  <c r="BG17" i="5"/>
  <c r="EX17" i="5"/>
  <c r="EA46" i="5"/>
  <c r="CO17" i="5"/>
  <c r="BP17" i="5"/>
  <c r="EP17" i="5"/>
  <c r="CB17" i="5"/>
  <c r="AR17" i="5"/>
  <c r="DD17" i="5"/>
  <c r="CQ17" i="5"/>
  <c r="C93" i="5"/>
  <c r="AV43" i="7" l="1"/>
  <c r="C92" i="5"/>
  <c r="AV118" i="7" s="1"/>
  <c r="AV119" i="7"/>
  <c r="AV72" i="7"/>
  <c r="X11" i="7"/>
  <c r="F11" i="7"/>
  <c r="H11" i="7"/>
  <c r="V11" i="7"/>
  <c r="AJ11" i="7"/>
  <c r="N11" i="7"/>
  <c r="AN11" i="7"/>
  <c r="J11" i="7"/>
  <c r="T11" i="7"/>
  <c r="AS11" i="7"/>
  <c r="AT11" i="7"/>
  <c r="AH11" i="7"/>
  <c r="Z11" i="7"/>
  <c r="AL11" i="7"/>
  <c r="R11" i="7"/>
  <c r="L11" i="7"/>
  <c r="AD11" i="7"/>
  <c r="U11" i="7"/>
  <c r="AB11" i="7"/>
  <c r="AP11" i="7"/>
  <c r="AR11" i="7"/>
  <c r="M11" i="7"/>
  <c r="AG11" i="7"/>
  <c r="D11" i="7"/>
  <c r="AO11" i="7"/>
  <c r="I11" i="7"/>
  <c r="AI11" i="7"/>
  <c r="Q11" i="7"/>
  <c r="AQ11" i="7"/>
  <c r="AA11" i="7"/>
  <c r="W11" i="7"/>
  <c r="AK11" i="7"/>
  <c r="AC11" i="7"/>
  <c r="C11" i="7"/>
  <c r="G11" i="7"/>
  <c r="AF11" i="7"/>
  <c r="P11" i="7"/>
  <c r="Y11" i="7"/>
  <c r="S11" i="7"/>
  <c r="AE11" i="7"/>
  <c r="E11" i="7"/>
  <c r="O11" i="7"/>
  <c r="K11" i="7"/>
  <c r="AM11" i="7"/>
  <c r="AV11" i="7" l="1"/>
  <c r="AU188" i="7"/>
  <c r="AU187" i="7"/>
  <c r="AP12" i="5" l="1"/>
  <c r="CX12" i="5"/>
  <c r="CS12" i="5"/>
  <c r="EY12" i="5"/>
  <c r="Y12" i="5"/>
  <c r="AV12" i="5"/>
  <c r="CE12" i="5"/>
  <c r="AK12" i="5"/>
  <c r="AI12" i="5"/>
  <c r="BK12" i="5"/>
  <c r="EI12" i="5"/>
  <c r="CO12" i="5"/>
  <c r="EV12" i="5"/>
  <c r="BR12" i="5"/>
  <c r="CL12" i="5"/>
  <c r="K12" i="5"/>
  <c r="M12" i="5"/>
  <c r="CM12" i="5"/>
  <c r="DZ12" i="5"/>
  <c r="EZ12" i="5"/>
  <c r="DA12" i="5"/>
  <c r="AF12" i="5"/>
  <c r="CY12" i="5"/>
  <c r="EP12" i="5"/>
  <c r="J12" i="5"/>
  <c r="DI12" i="5"/>
  <c r="AN12" i="5"/>
  <c r="DO12" i="5"/>
  <c r="G12" i="5"/>
  <c r="AX12" i="5"/>
  <c r="DL12" i="5"/>
  <c r="BM12" i="5"/>
  <c r="EU12" i="5"/>
  <c r="W12" i="5"/>
  <c r="EK12" i="5"/>
  <c r="BP12" i="5"/>
  <c r="Q12" i="5"/>
  <c r="BG12" i="5"/>
  <c r="CD12" i="5"/>
  <c r="ES12" i="5"/>
  <c r="CT12" i="5"/>
  <c r="AQ12" i="5"/>
  <c r="AC12" i="5"/>
  <c r="X12" i="5"/>
  <c r="BX12" i="5"/>
  <c r="DQ12" i="5"/>
  <c r="DX12" i="5"/>
  <c r="DF12" i="5"/>
  <c r="BH12" i="5"/>
  <c r="L12" i="5"/>
  <c r="BE12" i="5"/>
  <c r="BL12" i="5"/>
  <c r="T12" i="5"/>
  <c r="CW12" i="5"/>
  <c r="BO12" i="5"/>
  <c r="DW12" i="5"/>
  <c r="FC12" i="5"/>
  <c r="FA12" i="5"/>
  <c r="DN12" i="5"/>
  <c r="CU12" i="5"/>
  <c r="DV12" i="5"/>
  <c r="N12" i="5"/>
  <c r="CR12" i="5"/>
  <c r="AS12" i="5"/>
  <c r="DK12" i="5"/>
  <c r="EL12" i="5"/>
  <c r="Z12" i="5"/>
  <c r="CZ12" i="5"/>
  <c r="BA12" i="5"/>
  <c r="EE12" i="5"/>
  <c r="S12" i="5"/>
  <c r="AT12" i="5"/>
  <c r="DY12" i="5"/>
  <c r="BD12" i="5"/>
  <c r="E12" i="5"/>
  <c r="CH12" i="5"/>
  <c r="EB12" i="5"/>
  <c r="CC12" i="5"/>
  <c r="H12" i="5"/>
  <c r="BC12" i="5"/>
  <c r="FG12" i="5"/>
  <c r="EJ12" i="5"/>
  <c r="P12" i="5"/>
  <c r="DJ12" i="5"/>
  <c r="CI12" i="5"/>
  <c r="AD12" i="5"/>
  <c r="BZ12" i="5"/>
  <c r="AM12" i="5"/>
  <c r="FE12" i="5"/>
  <c r="I12" i="5"/>
  <c r="DD12" i="5"/>
  <c r="EG12" i="5"/>
  <c r="EN12" i="5"/>
  <c r="CA12" i="5"/>
  <c r="EA12" i="5"/>
  <c r="AR12" i="5"/>
  <c r="BU12" i="5"/>
  <c r="CB12" i="5"/>
  <c r="CF12" i="5"/>
  <c r="FF12" i="5"/>
  <c r="AB12" i="5"/>
  <c r="CQ12" i="5"/>
  <c r="EH12" i="5"/>
  <c r="FD12" i="5"/>
  <c r="DE12" i="5"/>
  <c r="AJ12" i="5"/>
  <c r="DG12" i="5"/>
  <c r="EX12" i="5"/>
  <c r="R12" i="5"/>
  <c r="DM12" i="5"/>
  <c r="BI12" i="5"/>
  <c r="EQ12" i="5"/>
  <c r="O12" i="5"/>
  <c r="BJ12" i="5"/>
  <c r="DP12" i="5"/>
  <c r="BQ12" i="5"/>
  <c r="AY12" i="5"/>
  <c r="BV12" i="5"/>
  <c r="EO12" i="5"/>
  <c r="BT12" i="5"/>
  <c r="U12" i="5"/>
  <c r="FH12" i="5"/>
  <c r="CK12" i="5"/>
  <c r="DH12" i="5"/>
  <c r="ER12" i="5"/>
  <c r="C12" i="5"/>
  <c r="AE12" i="5"/>
  <c r="BW12" i="5"/>
  <c r="BY12" i="5"/>
  <c r="CJ12" i="5"/>
  <c r="AH12" i="5"/>
  <c r="BF12" i="5"/>
  <c r="DB12" i="5"/>
  <c r="BS12" i="5"/>
  <c r="DR12" i="5"/>
  <c r="FB12" i="5"/>
  <c r="DT12" i="5"/>
  <c r="EW12" i="5"/>
  <c r="BN12" i="5"/>
  <c r="AG12" i="5"/>
  <c r="F12" i="5"/>
  <c r="CN12" i="5"/>
  <c r="AO12" i="5"/>
  <c r="DC12" i="5"/>
  <c r="ED12" i="5"/>
  <c r="V12" i="5"/>
  <c r="CV12" i="5"/>
  <c r="AW12" i="5"/>
  <c r="DS12" i="5"/>
  <c r="ET12" i="5"/>
  <c r="AL12" i="5"/>
  <c r="DU12" i="5"/>
  <c r="AZ12" i="5"/>
  <c r="EM12" i="5"/>
  <c r="AA12" i="5"/>
  <c r="BB12" i="5"/>
  <c r="EC12" i="5"/>
  <c r="D12" i="5"/>
  <c r="AU12" i="5"/>
  <c r="CP12" i="5"/>
  <c r="EF12" i="5"/>
  <c r="CG12" i="5"/>
  <c r="CG11" i="5" l="1"/>
  <c r="CP11" i="5"/>
  <c r="D11" i="5"/>
  <c r="BB11" i="5"/>
  <c r="EM11" i="5"/>
  <c r="DU11" i="5"/>
  <c r="ET11" i="5"/>
  <c r="AW11" i="5"/>
  <c r="V11" i="5"/>
  <c r="DC11" i="5"/>
  <c r="CN11" i="5"/>
  <c r="AG11" i="5"/>
  <c r="EW11" i="5"/>
  <c r="FB11" i="5"/>
  <c r="BS11" i="5"/>
  <c r="BF11" i="5"/>
  <c r="CJ11" i="5"/>
  <c r="BW11" i="5"/>
  <c r="C11" i="5"/>
  <c r="DH11" i="5"/>
  <c r="U11" i="5"/>
  <c r="EO11" i="5"/>
  <c r="AY11" i="5"/>
  <c r="DP11" i="5"/>
  <c r="O11" i="5"/>
  <c r="BI11" i="5"/>
  <c r="R11" i="5"/>
  <c r="DG11" i="5"/>
  <c r="DE11" i="5"/>
  <c r="EH11" i="5"/>
  <c r="AB11" i="5"/>
  <c r="CF11" i="5"/>
  <c r="BU11" i="5"/>
  <c r="EA11" i="5"/>
  <c r="EN11" i="5"/>
  <c r="DD11" i="5"/>
  <c r="FE11" i="5"/>
  <c r="BZ11" i="5"/>
  <c r="CI11" i="5"/>
  <c r="P11" i="5"/>
  <c r="FG11" i="5"/>
  <c r="H11" i="5"/>
  <c r="EB11" i="5"/>
  <c r="E11" i="5"/>
  <c r="DY11" i="5"/>
  <c r="S11" i="5"/>
  <c r="BA11" i="5"/>
  <c r="Z11" i="5"/>
  <c r="DK11" i="5"/>
  <c r="CR11" i="5"/>
  <c r="DV11" i="5"/>
  <c r="DN11" i="5"/>
  <c r="FC11" i="5"/>
  <c r="BO11" i="5"/>
  <c r="T11" i="5"/>
  <c r="BE11" i="5"/>
  <c r="BH11" i="5"/>
  <c r="DX11" i="5"/>
  <c r="BX11" i="5"/>
  <c r="AC11" i="5"/>
  <c r="CT11" i="5"/>
  <c r="CD11" i="5"/>
  <c r="Q11" i="5"/>
  <c r="EK11" i="5"/>
  <c r="EU11" i="5"/>
  <c r="DL11" i="5"/>
  <c r="G11" i="5"/>
  <c r="AN11" i="5"/>
  <c r="J11" i="5"/>
  <c r="CY11" i="5"/>
  <c r="DA11" i="5"/>
  <c r="DZ11" i="5"/>
  <c r="M11" i="5"/>
  <c r="CL11" i="5"/>
  <c r="EV11" i="5"/>
  <c r="EI11" i="5"/>
  <c r="AI11" i="5"/>
  <c r="CE11" i="5"/>
  <c r="Y11" i="5"/>
  <c r="CS11" i="5"/>
  <c r="AP11" i="5"/>
  <c r="EF11" i="5"/>
  <c r="AU11" i="5"/>
  <c r="EC11" i="5"/>
  <c r="AA11" i="5"/>
  <c r="AZ11" i="5"/>
  <c r="AL11" i="5"/>
  <c r="DS11" i="5"/>
  <c r="CV11" i="5"/>
  <c r="ED11" i="5"/>
  <c r="AO11" i="5"/>
  <c r="F11" i="5"/>
  <c r="BN11" i="5"/>
  <c r="DT11" i="5"/>
  <c r="DR11" i="5"/>
  <c r="DB11" i="5"/>
  <c r="AH11" i="5"/>
  <c r="BY11" i="5"/>
  <c r="AE11" i="5"/>
  <c r="ER11" i="5"/>
  <c r="CK11" i="5"/>
  <c r="FH11" i="5"/>
  <c r="BT11" i="5"/>
  <c r="BV11" i="5"/>
  <c r="BQ11" i="5"/>
  <c r="BJ11" i="5"/>
  <c r="EQ11" i="5"/>
  <c r="DM11" i="5"/>
  <c r="EX11" i="5"/>
  <c r="AJ11" i="5"/>
  <c r="FD11" i="5"/>
  <c r="CQ11" i="5"/>
  <c r="FF11" i="5"/>
  <c r="CB11" i="5"/>
  <c r="AR11" i="5"/>
  <c r="CA11" i="5"/>
  <c r="EG11" i="5"/>
  <c r="I11" i="5"/>
  <c r="AM11" i="5"/>
  <c r="AD11" i="5"/>
  <c r="DJ11" i="5"/>
  <c r="EJ11" i="5"/>
  <c r="BC11" i="5"/>
  <c r="CC11" i="5"/>
  <c r="CH11" i="5"/>
  <c r="BD11" i="5"/>
  <c r="AT11" i="5"/>
  <c r="EE11" i="5"/>
  <c r="CZ11" i="5"/>
  <c r="EL11" i="5"/>
  <c r="AS11" i="5"/>
  <c r="N11" i="5"/>
  <c r="CU11" i="5"/>
  <c r="FA11" i="5"/>
  <c r="DW11" i="5"/>
  <c r="CW11" i="5"/>
  <c r="BL11" i="5"/>
  <c r="L11" i="5"/>
  <c r="DF11" i="5"/>
  <c r="DQ11" i="5"/>
  <c r="X11" i="5"/>
  <c r="AQ11" i="5"/>
  <c r="ES11" i="5"/>
  <c r="BG11" i="5"/>
  <c r="BP11" i="5"/>
  <c r="W11" i="5"/>
  <c r="BM11" i="5"/>
  <c r="AX11" i="5"/>
  <c r="DO11" i="5"/>
  <c r="DI11" i="5"/>
  <c r="EP11" i="5"/>
  <c r="AF11" i="5"/>
  <c r="EZ11" i="5"/>
  <c r="CM11" i="5"/>
  <c r="K11" i="5"/>
  <c r="BR11" i="5"/>
  <c r="CO11" i="5"/>
  <c r="BK11" i="5"/>
  <c r="AK11" i="5"/>
  <c r="AV11" i="5"/>
  <c r="EY11" i="5"/>
  <c r="CX11" i="5"/>
</calcChain>
</file>

<file path=xl/sharedStrings.xml><?xml version="1.0" encoding="utf-8"?>
<sst xmlns="http://schemas.openxmlformats.org/spreadsheetml/2006/main" count="1238" uniqueCount="192">
  <si>
    <t>Indigenous Production</t>
  </si>
  <si>
    <t>Maari</t>
  </si>
  <si>
    <t>Pohokura</t>
  </si>
  <si>
    <t>Tui</t>
  </si>
  <si>
    <t>Kupe</t>
  </si>
  <si>
    <t>Maui</t>
  </si>
  <si>
    <t>Kapuni</t>
  </si>
  <si>
    <t>Mckee</t>
  </si>
  <si>
    <t>Mangahewa</t>
  </si>
  <si>
    <t>Turangi</t>
  </si>
  <si>
    <t>Kowhai</t>
  </si>
  <si>
    <t>TarikiAhuroa</t>
  </si>
  <si>
    <t>Waihapa</t>
  </si>
  <si>
    <t>Rimu</t>
  </si>
  <si>
    <t>Cheal</t>
  </si>
  <si>
    <t>Surrey</t>
  </si>
  <si>
    <t>Others</t>
  </si>
  <si>
    <t>TAWN</t>
  </si>
  <si>
    <t>Rimu/Kauri</t>
  </si>
  <si>
    <t>Injected to gas sales</t>
  </si>
  <si>
    <t>Imports</t>
  </si>
  <si>
    <t>Crude Oil, Condensate and Naphtha</t>
  </si>
  <si>
    <t>Blendstocks and other refinery feedstocks</t>
  </si>
  <si>
    <t>LPG</t>
  </si>
  <si>
    <t>Petrol</t>
  </si>
  <si>
    <t>Diesel</t>
  </si>
  <si>
    <t>Fuel Oil</t>
  </si>
  <si>
    <t>Aviation Fuels</t>
  </si>
  <si>
    <t>Exports</t>
  </si>
  <si>
    <t>Stock Change</t>
  </si>
  <si>
    <t>International Transport</t>
  </si>
  <si>
    <t>Refinery Intake</t>
  </si>
  <si>
    <t>Refinery Output</t>
  </si>
  <si>
    <t>Electricity Generation</t>
  </si>
  <si>
    <t>Land Transport</t>
  </si>
  <si>
    <t>Domestic Navigation</t>
  </si>
  <si>
    <t>Domestic Aviation</t>
  </si>
  <si>
    <t>Gross Calorific Values</t>
  </si>
  <si>
    <t>Regular Petrol</t>
  </si>
  <si>
    <t>Premium Petrol</t>
  </si>
  <si>
    <t>Light Fuel Oil</t>
  </si>
  <si>
    <t>Heavy Fuel Oil</t>
  </si>
  <si>
    <t>Jet A1</t>
  </si>
  <si>
    <t>Avgas</t>
  </si>
  <si>
    <t>Lighting Kerosene</t>
  </si>
  <si>
    <t>Heavy Bunker Fuel Oil</t>
  </si>
  <si>
    <t>premium petrol (kt)</t>
  </si>
  <si>
    <t>regular petrol (kt)</t>
  </si>
  <si>
    <t>MJ/kg</t>
  </si>
  <si>
    <t>kt/PJ</t>
  </si>
  <si>
    <t>Supply</t>
  </si>
  <si>
    <t>Consumption</t>
  </si>
  <si>
    <t>Agriculture, Forestry and Fishing</t>
  </si>
  <si>
    <t>Commercial and Public Services</t>
  </si>
  <si>
    <t>Residential</t>
  </si>
  <si>
    <t>Domestic Transport</t>
  </si>
  <si>
    <t>Oil supply, transformation and consumption</t>
  </si>
  <si>
    <t>Notes:</t>
  </si>
  <si>
    <t>Refinery Fuel and Losses (calculated)</t>
  </si>
  <si>
    <t>Oil Refining</t>
  </si>
  <si>
    <t>Net Calorific Values</t>
  </si>
  <si>
    <t>Product density</t>
  </si>
  <si>
    <t>kg/l</t>
  </si>
  <si>
    <t>GCV_Petrol_Premium</t>
  </si>
  <si>
    <t>GCV_Petrol_Regular</t>
  </si>
  <si>
    <t>GCV_Auto_Diesel</t>
  </si>
  <si>
    <t>GCV_Light_Fuel_Oil</t>
  </si>
  <si>
    <t>GCV_Heavy_Fuel_Oil</t>
  </si>
  <si>
    <t>GCV_Bunker_Fuel_Oil</t>
  </si>
  <si>
    <t>GCV_Jet/Kero</t>
  </si>
  <si>
    <t>NCV_Petrol_Premium</t>
  </si>
  <si>
    <t>NCV_Petrol_Regular</t>
  </si>
  <si>
    <t>NCV_Auto_Diesel</t>
  </si>
  <si>
    <t>NCV_Light_Fuel_Oil</t>
  </si>
  <si>
    <t>NCV_Heavy_Fuel_Oil</t>
  </si>
  <si>
    <t>NCV_Bunker_Fuel_Oil</t>
  </si>
  <si>
    <t>NCV_Jet/Kero</t>
  </si>
  <si>
    <t>D_Petrol_Premium</t>
  </si>
  <si>
    <t>D_Petrol_Regular</t>
  </si>
  <si>
    <t>D_Auto_Diesel</t>
  </si>
  <si>
    <t>D_Light_Fuel_Oil</t>
  </si>
  <si>
    <t>D_Heavy_Fuel_Oil</t>
  </si>
  <si>
    <t>D_Bunker_Fuel_Oil</t>
  </si>
  <si>
    <t>D_Jet/Kero</t>
  </si>
  <si>
    <t>By Fuel</t>
  </si>
  <si>
    <t>GCV_Crude</t>
  </si>
  <si>
    <t>NCV_Crude</t>
  </si>
  <si>
    <t>D_Crude</t>
  </si>
  <si>
    <t>Crude Oil &amp; Condensate</t>
  </si>
  <si>
    <t>GCV_AvGas</t>
  </si>
  <si>
    <t>GCV_Kerosene</t>
  </si>
  <si>
    <t>NCV_AvGas</t>
  </si>
  <si>
    <t>NCV_Kerosene</t>
  </si>
  <si>
    <t>D_AvGas</t>
  </si>
  <si>
    <t>D_Kerosene</t>
  </si>
  <si>
    <r>
      <t>2</t>
    </r>
    <r>
      <rPr>
        <sz val="11"/>
        <rFont val="Calibri"/>
        <family val="2"/>
        <scheme val="minor"/>
      </rPr>
      <t xml:space="preserve"> Regular petrol includes regular leaded (to December 1986) and regular unleaded (from January 1987).</t>
    </r>
  </si>
  <si>
    <r>
      <t>4</t>
    </r>
    <r>
      <rPr>
        <sz val="11"/>
        <rFont val="Calibri"/>
        <family val="2"/>
        <scheme val="minor"/>
      </rPr>
      <t xml:space="preserve"> Includes bitumen, lubricants, solvents, waxes, petroleum coke, white spirit and other liquid fuels.</t>
    </r>
  </si>
  <si>
    <r>
      <t>Synthetic Petrol</t>
    </r>
    <r>
      <rPr>
        <vertAlign val="superscript"/>
        <sz val="11"/>
        <rFont val="Calibri"/>
        <family val="2"/>
        <scheme val="minor"/>
      </rPr>
      <t>5</t>
    </r>
  </si>
  <si>
    <r>
      <t>3</t>
    </r>
    <r>
      <rPr>
        <sz val="11"/>
        <rFont val="Calibri"/>
        <family val="2"/>
        <scheme val="minor"/>
      </rPr>
      <t xml:space="preserve"> Premium petrol includes premium leaded (to December 1995), premium unleaded (from January 1996) and premium unleaded 98.</t>
    </r>
  </si>
  <si>
    <r>
      <t>1</t>
    </r>
    <r>
      <rPr>
        <sz val="11"/>
        <rFont val="Calibri"/>
        <family val="2"/>
        <scheme val="minor"/>
      </rPr>
      <t xml:space="preserve"> Synthetic (regular) petrol production at Methanex, also included under refinery output.</t>
    </r>
  </si>
  <si>
    <r>
      <t>5</t>
    </r>
    <r>
      <rPr>
        <sz val="11"/>
        <rFont val="Calibri"/>
        <family val="2"/>
        <scheme val="minor"/>
      </rPr>
      <t xml:space="preserve"> Synthetic regular petrol sourced from Methanex, also used as a feedstock for premium petrol.</t>
    </r>
  </si>
  <si>
    <t>From Other Sources</t>
  </si>
  <si>
    <r>
      <t>7</t>
    </r>
    <r>
      <rPr>
        <sz val="11"/>
        <rFont val="Calibri"/>
        <family val="2"/>
        <scheme val="minor"/>
      </rPr>
      <t xml:space="preserve"> Non-energy use of oil represents use of oil that is not combusted. For example, use of bitumen for roads, lubricants and solvents.</t>
    </r>
  </si>
  <si>
    <r>
      <t>10</t>
    </r>
    <r>
      <rPr>
        <sz val="11"/>
        <rFont val="Calibri"/>
        <family val="2"/>
        <scheme val="minor"/>
      </rPr>
      <t xml:space="preserve"> Industrial excludes fuel used for electricity generation, as this is counted under energy transformation.</t>
    </r>
  </si>
  <si>
    <r>
      <t>8</t>
    </r>
    <r>
      <rPr>
        <sz val="11"/>
        <rFont val="Calibri"/>
        <family val="2"/>
        <scheme val="minor"/>
      </rPr>
      <t xml:space="preserve"> Non-energy use of oil represents use of oil that is not combusted. For example, use of bitumen for roads, lubricants and solvents.</t>
    </r>
  </si>
  <si>
    <r>
      <rPr>
        <vertAlign val="superscript"/>
        <sz val="11"/>
        <rFont val="Calibri"/>
        <family val="2"/>
        <scheme val="minor"/>
      </rPr>
      <t>6</t>
    </r>
    <r>
      <rPr>
        <sz val="11"/>
        <rFont val="Calibri"/>
        <family val="2"/>
        <scheme val="minor"/>
      </rPr>
      <t xml:space="preserve"> Stock in Transit is stock in domestic waters at month end in the process of being shipped (this was previously included under stock change, and has been split out for transparency).</t>
    </r>
  </si>
  <si>
    <r>
      <t>8</t>
    </r>
    <r>
      <rPr>
        <sz val="11"/>
        <rFont val="Calibri"/>
        <family val="2"/>
        <scheme val="minor"/>
      </rPr>
      <t xml:space="preserve"> Regular petrol share of total petrol deliveries by independent distributors has been estimated prior to 2009.</t>
    </r>
  </si>
  <si>
    <r>
      <t>9</t>
    </r>
    <r>
      <rPr>
        <sz val="11"/>
        <rFont val="Calibri"/>
        <family val="2"/>
        <scheme val="minor"/>
      </rPr>
      <t xml:space="preserve"> Premium petrol share of total petrol deliveries by independent distributors has been estimated prior to 2009.</t>
    </r>
  </si>
  <si>
    <r>
      <t>2</t>
    </r>
    <r>
      <rPr>
        <sz val="11"/>
        <rFont val="Calibri"/>
        <family val="2"/>
        <scheme val="minor"/>
      </rPr>
      <t xml:space="preserve"> Synthetic (regular) petrol production at Methanex, also included under refinery output.</t>
    </r>
  </si>
  <si>
    <r>
      <t>5</t>
    </r>
    <r>
      <rPr>
        <sz val="11"/>
        <rFont val="Calibri"/>
        <family val="2"/>
        <scheme val="minor"/>
      </rPr>
      <t xml:space="preserve"> Includes bitumen, lubricants, solvents, waxes, petroleum coke, white spirit and other liquid fuels.</t>
    </r>
  </si>
  <si>
    <r>
      <rPr>
        <vertAlign val="superscript"/>
        <sz val="11"/>
        <rFont val="Calibri"/>
        <family val="2"/>
        <scheme val="minor"/>
      </rPr>
      <t>7</t>
    </r>
    <r>
      <rPr>
        <sz val="11"/>
        <rFont val="Calibri"/>
        <family val="2"/>
        <scheme val="minor"/>
      </rPr>
      <t xml:space="preserve"> Stock in Transit is stock in domestic waters at month end in the process of being shipped (this was previously included under stock change, and has been split out for transparency).</t>
    </r>
  </si>
  <si>
    <r>
      <t>9</t>
    </r>
    <r>
      <rPr>
        <sz val="11"/>
        <rFont val="Calibri"/>
        <family val="2"/>
        <scheme val="minor"/>
      </rPr>
      <t xml:space="preserve"> Regular petrol share of total petrol deliveries by independent distributors has been estimated prior to 2009.</t>
    </r>
  </si>
  <si>
    <r>
      <t>10</t>
    </r>
    <r>
      <rPr>
        <sz val="11"/>
        <rFont val="Calibri"/>
        <family val="2"/>
        <scheme val="minor"/>
      </rPr>
      <t xml:space="preserve"> Premium petrol share of total petrol deliveries by independent distributors has been estimated prior to 2009.</t>
    </r>
  </si>
  <si>
    <r>
      <rPr>
        <vertAlign val="superscript"/>
        <sz val="11"/>
        <rFont val="Calibri"/>
        <family val="2"/>
        <scheme val="minor"/>
      </rPr>
      <t>11</t>
    </r>
    <r>
      <rPr>
        <sz val="11"/>
        <rFont val="Calibri"/>
        <family val="2"/>
        <scheme val="minor"/>
      </rPr>
      <t xml:space="preserve"> Industrial excludes fuel used for electricity generation, as this is counted under energy transformation.</t>
    </r>
  </si>
  <si>
    <r>
      <t>Stock in Transit</t>
    </r>
    <r>
      <rPr>
        <b/>
        <vertAlign val="superscript"/>
        <sz val="11"/>
        <rFont val="Calibri"/>
        <family val="2"/>
        <scheme val="minor"/>
      </rPr>
      <t>7</t>
    </r>
  </si>
  <si>
    <t>Oil data tables</t>
  </si>
  <si>
    <t>Annual Oil and Oil Products Updates</t>
  </si>
  <si>
    <t>Annual_PJ</t>
  </si>
  <si>
    <t>Annual Production, Trade, Stocks, and Consumption data (Petajoules)</t>
  </si>
  <si>
    <t>Annual_kt</t>
  </si>
  <si>
    <t>Annual Production, Trade, Stocks, and Consumption data (Kilotonnes)</t>
  </si>
  <si>
    <t>Annual_mmbls</t>
  </si>
  <si>
    <t>Annual Production, Trade, Stocks, and Consumption data (Million Barrels)</t>
  </si>
  <si>
    <t>Fuel_Properties</t>
  </si>
  <si>
    <t>Annual Gross/Net Calorific Values and Densities</t>
  </si>
  <si>
    <t>Quarterly Oil and Oil Products Updates</t>
  </si>
  <si>
    <t xml:space="preserve">Tables are updated every quarter along with the latest </t>
  </si>
  <si>
    <t>New Zealand Energy Quarterly publication</t>
  </si>
  <si>
    <t>Expand the lefthand toolbar to get lower disaggregations for these tables</t>
  </si>
  <si>
    <t>Quarterly_PJ</t>
  </si>
  <si>
    <t>Quarterly Production, Trade, Stocks, and Consumption data (Petajoules)</t>
  </si>
  <si>
    <t>Quarterly_kt</t>
  </si>
  <si>
    <t>Quarterly Production, Trade, Stocks, and Consumption data (Kilotonnes)</t>
  </si>
  <si>
    <t>Quarterly_mmbls</t>
  </si>
  <si>
    <t>Quarterly Production, Trade, Stocks, and Consumption data (Million Barrels)</t>
  </si>
  <si>
    <t>Chart tool</t>
  </si>
  <si>
    <t>A tool for producing a range of commonly requested charts</t>
  </si>
  <si>
    <t>Includes Gross Production by Field and Consumption</t>
  </si>
  <si>
    <t>Crude, Condensate, Naphtha and Natural Gas Liquids</t>
  </si>
  <si>
    <t>Fuel Properties</t>
  </si>
  <si>
    <t>Demand data to calculate weighted average fuel properties for petrol:</t>
  </si>
  <si>
    <t>Quarters</t>
  </si>
  <si>
    <t>energyinfo@mbie.govt.nz</t>
  </si>
  <si>
    <r>
      <rPr>
        <b/>
        <sz val="11"/>
        <color theme="1"/>
        <rFont val="Arial"/>
        <family val="2"/>
      </rPr>
      <t>Note:</t>
    </r>
    <r>
      <rPr>
        <sz val="11"/>
        <color theme="1"/>
        <rFont val="Arial"/>
        <family val="2"/>
      </rPr>
      <t xml:space="preserve"> Fuel properties are estimated for latest year of data based on previous year.</t>
    </r>
  </si>
  <si>
    <t>CopperMoki</t>
  </si>
  <si>
    <t>1 Ngatoro and Kaimiro oil fields were merged into a single mining permit in October 2010. For consistency, only the total production from these fields are shown here.</t>
  </si>
  <si>
    <t>3 Regular petrol includes regular leaded (to December 1986) and regular unleaded (from January 1987).</t>
  </si>
  <si>
    <t>4 Premium petrol includes premium leaded (to December 1995), premium unleaded (from January 1996) and premium unleaded 98.</t>
  </si>
  <si>
    <t>6 Synthetic regular petrol sourced from Methanex, also used as a feedstock for premium petrol.</t>
  </si>
  <si>
    <t>Produced by
Markets Team
Ministry of Business, Innovation &amp; Employment</t>
  </si>
  <si>
    <t>Thousand tonnes</t>
  </si>
  <si>
    <t>kT</t>
  </si>
  <si>
    <t>Notes</t>
  </si>
  <si>
    <t>Synthetic Petrol</t>
  </si>
  <si>
    <t>Other Petroleum Products</t>
  </si>
  <si>
    <t>Non-energy Use</t>
  </si>
  <si>
    <t>Stock in Transit</t>
  </si>
  <si>
    <t>Industrial</t>
  </si>
  <si>
    <t>Ngatoro</t>
  </si>
  <si>
    <t>PJ</t>
  </si>
  <si>
    <t>Gross Petajoules</t>
  </si>
  <si>
    <t>Million Barrels</t>
  </si>
  <si>
    <t>mmBbl</t>
  </si>
  <si>
    <t>&lt;- Select Year from dropdown menu</t>
  </si>
  <si>
    <t>Share of total</t>
  </si>
  <si>
    <t>Annual Crude Oil, Condensate, Naphtha and Natural Gas Liquids Production by Field</t>
  </si>
  <si>
    <t>Data from rows 14-31 and 58 from 'Annual_PJ'</t>
  </si>
  <si>
    <t>Observed Oil Products Consumption</t>
  </si>
  <si>
    <t>Data from rows 135 and 185-195 from 'Annual_PJ'</t>
  </si>
  <si>
    <t>Revisions to previously published data</t>
  </si>
  <si>
    <t>Notable revisions and changes to series in this publication are documented in the table below, beside the release when the revision first occurred.</t>
  </si>
  <si>
    <t>Release Quarter</t>
  </si>
  <si>
    <t>Sector</t>
  </si>
  <si>
    <t>Revision note</t>
  </si>
  <si>
    <t>All</t>
  </si>
  <si>
    <t>The Ministry has improved the application of densities and calorific values to make them more consistent.</t>
  </si>
  <si>
    <t>In some parts of the historical data, the Natural Gas Liquids from Kapuni were being improperly classified as LPG. This has now been revised so they are consistently classified as Condensate.</t>
  </si>
  <si>
    <t>Fuel</t>
  </si>
  <si>
    <t>Crude and Condensate, 
LPG</t>
  </si>
  <si>
    <t xml:space="preserve">Maui’s LPG production was previously only counting LPG extracted from Natural Gas since 2013. This has now been corrected. </t>
  </si>
  <si>
    <t>Import data for some fuels in June 2019 were revised due to a shipment being improperly placed in June when it should have been placed in July.</t>
  </si>
  <si>
    <t>Multiple Fuels</t>
  </si>
  <si>
    <t>Import</t>
  </si>
  <si>
    <t>New sources of information have been incorporated into the import and export data to improve the completeness of the data. This has had had flow-on effects to the stock change and stock in transit data.</t>
  </si>
  <si>
    <t>Import, Export, Stock Change, stock in Transit</t>
  </si>
  <si>
    <t>Updated data has been used to update the refinery output data back to 2011.</t>
  </si>
  <si>
    <t xml:space="preserve"> Additional data sources have broadened the range of non-energy uses we can identify.</t>
  </si>
  <si>
    <t>-</t>
  </si>
  <si>
    <t>Non-Energy Use</t>
  </si>
  <si>
    <t xml:space="preserve">The method for assigning fuel sold by independent distributors has been improved from 2010 onward to better allow for changes in independent distributor sales each quarter. </t>
  </si>
  <si>
    <t>Data has been updated for LPG consumption for March and June 2019.</t>
  </si>
  <si>
    <t>Tables are updated annually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</si>
</sst>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3" formatCode="_-* #,##0.00_-;\-* #,##0.00_-;_-* &quot;-&quot;??_-;_-@_-"/>
    <numFmt numFmtId="164" formatCode="_(* #,##0.00_);_(* \(#,##0.00\);_(* &quot;-&quot;??_);_(@_)"/>
    <numFmt numFmtId="165" formatCode="_(* #,##0_);_(* \(#,##0\);_(* &quot;-&quot;??_);_(@_)"/>
    <numFmt numFmtId="166" formatCode="mmm\ yy"/>
    <numFmt numFmtId="167" formatCode="#,##0.0000"/>
    <numFmt numFmtId="168" formatCode="_(* #,##0.000_);_(* \(#,##0.000\);_(* &quot;-&quot;??_);_(@_)"/>
    <numFmt numFmtId="169" formatCode="0.0%"/>
  </numFmts>
  <fonts count="31" x14ac:knownFonts="1">
    <font>
      <sz val="11"/>
      <color theme="1"/>
      <name val="Arial"/>
      <family val="2"/>
    </font>
    <font>
      <sz val="10"/>
      <name val="Arial"/>
      <family val="2"/>
    </font>
    <font>
      <sz val="10"/>
      <name val="Tms Rmn"/>
    </font>
    <font>
      <sz val="11"/>
      <color theme="1"/>
      <name val="Calibri"/>
      <family val="2"/>
      <scheme val="minor"/>
    </font>
    <font>
      <b/>
      <sz val="11"/>
      <name val="Calibri"/>
      <family val="2"/>
      <scheme val="minor"/>
    </font>
    <font>
      <b/>
      <sz val="16"/>
      <color theme="1"/>
      <name val="Calibri"/>
      <family val="2"/>
      <scheme val="minor"/>
    </font>
    <font>
      <b/>
      <i/>
      <sz val="11"/>
      <name val="Calibri"/>
      <family val="2"/>
      <scheme val="minor"/>
    </font>
    <font>
      <b/>
      <i/>
      <sz val="11"/>
      <color theme="1"/>
      <name val="Calibri"/>
      <family val="2"/>
      <scheme val="minor"/>
    </font>
    <font>
      <sz val="11"/>
      <color theme="1"/>
      <name val="Arial"/>
      <family val="2"/>
    </font>
    <font>
      <b/>
      <sz val="11"/>
      <color theme="1"/>
      <name val="Calibri"/>
      <family val="2"/>
      <scheme val="minor"/>
    </font>
    <font>
      <sz val="11"/>
      <name val="Calibri"/>
      <family val="2"/>
      <scheme val="minor"/>
    </font>
    <font>
      <b/>
      <sz val="11"/>
      <color theme="1"/>
      <name val="Arial"/>
      <family val="2"/>
    </font>
    <font>
      <i/>
      <sz val="11"/>
      <name val="Calibri"/>
      <family val="2"/>
      <scheme val="minor"/>
    </font>
    <font>
      <b/>
      <vertAlign val="superscript"/>
      <sz val="11"/>
      <name val="Calibri"/>
      <family val="2"/>
      <scheme val="minor"/>
    </font>
    <font>
      <b/>
      <sz val="11"/>
      <color theme="0"/>
      <name val="Arial"/>
      <family val="2"/>
    </font>
    <font>
      <sz val="11"/>
      <color theme="0"/>
      <name val="Arial"/>
      <family val="2"/>
    </font>
    <font>
      <vertAlign val="superscript"/>
      <sz val="11"/>
      <name val="Calibri"/>
      <family val="2"/>
      <scheme val="minor"/>
    </font>
    <font>
      <sz val="11"/>
      <name val="Arial"/>
      <family val="2"/>
    </font>
    <font>
      <sz val="11"/>
      <color indexed="8"/>
      <name val="Calibri"/>
      <family val="2"/>
    </font>
    <font>
      <b/>
      <sz val="18"/>
      <color indexed="9"/>
      <name val="Arial"/>
      <family val="2"/>
    </font>
    <font>
      <b/>
      <i/>
      <sz val="10"/>
      <name val="Arial"/>
      <family val="2"/>
    </font>
    <font>
      <u/>
      <sz val="10"/>
      <color indexed="24"/>
      <name val="Arial"/>
      <family val="2"/>
    </font>
    <font>
      <i/>
      <sz val="11"/>
      <color theme="1"/>
      <name val="Arial"/>
      <family val="2"/>
    </font>
    <font>
      <b/>
      <sz val="12"/>
      <name val="Arial"/>
      <family val="2"/>
    </font>
    <font>
      <sz val="10"/>
      <color theme="1"/>
      <name val="Arial"/>
      <family val="2"/>
    </font>
    <font>
      <b/>
      <sz val="11"/>
      <color theme="0"/>
      <name val="Calibri"/>
      <family val="2"/>
      <scheme val="minor"/>
    </font>
    <font>
      <b/>
      <sz val="10"/>
      <name val="Arial"/>
      <family val="2"/>
    </font>
    <font>
      <b/>
      <sz val="11"/>
      <name val="Arial"/>
      <family val="2"/>
    </font>
    <font>
      <b/>
      <vertAlign val="superscript"/>
      <sz val="11"/>
      <color theme="1"/>
      <name val="Calibri"/>
      <family val="2"/>
      <scheme val="minor"/>
    </font>
    <font>
      <sz val="11"/>
      <color rgb="FFFF0000"/>
      <name val="Calibri"/>
      <family val="2"/>
      <scheme val="minor"/>
    </font>
    <font>
      <u/>
      <sz val="11"/>
      <color theme="10"/>
      <name val="Arial"/>
      <family val="2"/>
    </font>
  </fonts>
  <fills count="11">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indexed="9"/>
        <bgColor indexed="64"/>
      </patternFill>
    </fill>
    <fill>
      <patternFill patternType="solid">
        <fgColor theme="0" tint="-0.14999847407452621"/>
        <bgColor indexed="64"/>
      </patternFill>
    </fill>
    <fill>
      <patternFill patternType="solid">
        <fgColor rgb="FFFF0000"/>
        <bgColor indexed="64"/>
      </patternFill>
    </fill>
    <fill>
      <patternFill patternType="solid">
        <fgColor theme="4" tint="0.39997558519241921"/>
        <bgColor indexed="64"/>
      </patternFill>
    </fill>
    <fill>
      <patternFill patternType="solid">
        <fgColor rgb="FF993300"/>
        <bgColor indexed="64"/>
      </patternFill>
    </fill>
    <fill>
      <patternFill patternType="solid">
        <fgColor theme="6" tint="0.59999389629810485"/>
        <bgColor indexed="64"/>
      </patternFill>
    </fill>
    <fill>
      <patternFill patternType="solid">
        <fgColor rgb="FFFFFF00"/>
        <bgColor indexed="64"/>
      </patternFill>
    </fill>
  </fills>
  <borders count="14">
    <border>
      <left/>
      <right/>
      <top/>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top style="medium">
        <color indexed="64"/>
      </top>
      <bottom style="medium">
        <color indexed="64"/>
      </bottom>
      <diagonal/>
    </border>
  </borders>
  <cellStyleXfs count="9">
    <xf numFmtId="0" fontId="0" fillId="0" borderId="0"/>
    <xf numFmtId="0" fontId="2" fillId="0" borderId="0"/>
    <xf numFmtId="164" fontId="8" fillId="0" borderId="0" applyFont="0" applyFill="0" applyBorder="0" applyAlignment="0" applyProtection="0"/>
    <xf numFmtId="0" fontId="18" fillId="0" borderId="0"/>
    <xf numFmtId="0" fontId="21" fillId="0" borderId="0" applyNumberFormat="0" applyFill="0" applyBorder="0" applyAlignment="0" applyProtection="0">
      <alignment vertical="top"/>
      <protection locked="0"/>
    </xf>
    <xf numFmtId="0" fontId="1" fillId="0" borderId="0"/>
    <xf numFmtId="9" fontId="8" fillId="0" borderId="0" applyFont="0" applyFill="0" applyBorder="0" applyAlignment="0" applyProtection="0"/>
    <xf numFmtId="0" fontId="30" fillId="0" borderId="0" applyNumberFormat="0" applyFill="0" applyBorder="0" applyAlignment="0" applyProtection="0"/>
    <xf numFmtId="164" fontId="8" fillId="0" borderId="0" applyFont="0" applyFill="0" applyBorder="0" applyAlignment="0" applyProtection="0"/>
  </cellStyleXfs>
  <cellXfs count="146">
    <xf numFmtId="0" fontId="0" fillId="0" borderId="0" xfId="0"/>
    <xf numFmtId="0" fontId="0" fillId="0" borderId="0" xfId="0" applyFill="1" applyBorder="1"/>
    <xf numFmtId="0" fontId="0" fillId="0" borderId="0" xfId="0" applyFill="1" applyBorder="1" applyAlignment="1">
      <alignment horizontal="left"/>
    </xf>
    <xf numFmtId="0" fontId="3" fillId="0" borderId="0" xfId="0" applyFont="1" applyFill="1" applyBorder="1" applyAlignment="1">
      <alignment horizontal="left"/>
    </xf>
    <xf numFmtId="0" fontId="3" fillId="0" borderId="0" xfId="0" applyFont="1" applyFill="1" applyBorder="1"/>
    <xf numFmtId="0" fontId="3" fillId="0" borderId="0" xfId="0" applyFont="1"/>
    <xf numFmtId="0" fontId="4" fillId="0" borderId="0" xfId="0" applyFont="1" applyFill="1" applyBorder="1" applyAlignment="1">
      <alignment horizontal="left" vertical="center" wrapText="1"/>
    </xf>
    <xf numFmtId="1" fontId="4" fillId="0" borderId="0" xfId="0" applyNumberFormat="1" applyFont="1" applyFill="1" applyBorder="1" applyAlignment="1">
      <alignment horizontal="right"/>
    </xf>
    <xf numFmtId="0" fontId="5" fillId="0" borderId="0" xfId="0" applyFont="1" applyFill="1" applyBorder="1" applyAlignment="1">
      <alignment horizontal="left"/>
    </xf>
    <xf numFmtId="0" fontId="6" fillId="0" borderId="0" xfId="0" applyFont="1" applyFill="1" applyBorder="1" applyAlignment="1">
      <alignment horizontal="left" vertical="center" wrapText="1"/>
    </xf>
    <xf numFmtId="1" fontId="4" fillId="0" borderId="0" xfId="0" applyNumberFormat="1" applyFont="1" applyFill="1" applyBorder="1" applyAlignment="1">
      <alignment horizontal="center"/>
    </xf>
    <xf numFmtId="0" fontId="9" fillId="0" borderId="0" xfId="0" applyFont="1"/>
    <xf numFmtId="164" fontId="3" fillId="0" borderId="0" xfId="2" applyFont="1"/>
    <xf numFmtId="164" fontId="10" fillId="0" borderId="0" xfId="2" applyFont="1" applyFill="1" applyBorder="1" applyAlignment="1">
      <alignment horizontal="left" vertical="center" wrapText="1"/>
    </xf>
    <xf numFmtId="164" fontId="6" fillId="0" borderId="0" xfId="2" applyFont="1" applyFill="1" applyBorder="1" applyAlignment="1">
      <alignment horizontal="left" vertical="center" wrapText="1"/>
    </xf>
    <xf numFmtId="164" fontId="4" fillId="0" borderId="0" xfId="2" applyFont="1" applyFill="1" applyBorder="1" applyAlignment="1">
      <alignment horizontal="left" vertical="center" wrapText="1"/>
    </xf>
    <xf numFmtId="164" fontId="6" fillId="0" borderId="0" xfId="0" applyNumberFormat="1" applyFont="1" applyFill="1" applyBorder="1" applyAlignment="1">
      <alignment horizontal="left" vertical="center" wrapText="1"/>
    </xf>
    <xf numFmtId="164" fontId="4" fillId="0" borderId="0" xfId="0" applyNumberFormat="1" applyFont="1" applyFill="1" applyBorder="1" applyAlignment="1">
      <alignment horizontal="left" vertical="center" wrapText="1"/>
    </xf>
    <xf numFmtId="0" fontId="11" fillId="0" borderId="0" xfId="0" applyFont="1"/>
    <xf numFmtId="165" fontId="9" fillId="0" borderId="0" xfId="2" applyNumberFormat="1" applyFont="1"/>
    <xf numFmtId="0" fontId="3" fillId="0" borderId="0" xfId="0" applyFont="1" applyFill="1"/>
    <xf numFmtId="0" fontId="0" fillId="0" borderId="0" xfId="0" applyFill="1"/>
    <xf numFmtId="0" fontId="1" fillId="0" borderId="0" xfId="1" applyFont="1" applyFill="1" applyBorder="1" applyAlignment="1">
      <alignment horizontal="center"/>
    </xf>
    <xf numFmtId="0" fontId="1" fillId="0" borderId="1" xfId="1" applyFont="1" applyFill="1" applyBorder="1" applyAlignment="1">
      <alignment horizontal="left" indent="1"/>
    </xf>
    <xf numFmtId="166" fontId="4" fillId="0" borderId="0" xfId="0" applyNumberFormat="1" applyFont="1" applyFill="1" applyBorder="1" applyAlignment="1">
      <alignment horizontal="left" vertical="center" wrapText="1"/>
    </xf>
    <xf numFmtId="0" fontId="4" fillId="0" borderId="0" xfId="0" applyFont="1" applyFill="1" applyBorder="1" applyAlignment="1">
      <alignment horizontal="left" vertical="center" wrapText="1" indent="1"/>
    </xf>
    <xf numFmtId="164" fontId="12" fillId="0" borderId="0" xfId="2" applyFont="1" applyFill="1" applyBorder="1" applyAlignment="1">
      <alignment horizontal="left" vertical="center" wrapText="1"/>
    </xf>
    <xf numFmtId="0" fontId="0" fillId="0" borderId="0" xfId="0" applyFont="1" applyFill="1" applyBorder="1"/>
    <xf numFmtId="0" fontId="14" fillId="0" borderId="0" xfId="0" applyFont="1"/>
    <xf numFmtId="0" fontId="15" fillId="0" borderId="0" xfId="0" applyFont="1"/>
    <xf numFmtId="168" fontId="3" fillId="0" borderId="0" xfId="2" applyNumberFormat="1" applyFont="1"/>
    <xf numFmtId="164" fontId="10" fillId="0" borderId="0" xfId="2" applyNumberFormat="1" applyFont="1" applyFill="1" applyBorder="1" applyAlignment="1">
      <alignment horizontal="left" vertical="center" wrapText="1"/>
    </xf>
    <xf numFmtId="0" fontId="6" fillId="0" borderId="0" xfId="0" applyFont="1" applyFill="1"/>
    <xf numFmtId="0" fontId="12" fillId="0" borderId="0" xfId="0" applyFont="1" applyFill="1" applyAlignment="1">
      <alignment horizontal="left" indent="2"/>
    </xf>
    <xf numFmtId="0" fontId="10" fillId="0" borderId="0" xfId="0" applyFont="1" applyFill="1" applyAlignment="1">
      <alignment horizontal="left" indent="3"/>
    </xf>
    <xf numFmtId="168" fontId="10" fillId="0" borderId="0" xfId="2" applyNumberFormat="1" applyFont="1" applyFill="1"/>
    <xf numFmtId="0" fontId="10" fillId="0" borderId="0" xfId="0" applyFont="1" applyFill="1" applyAlignment="1">
      <alignment horizontal="left" indent="2"/>
    </xf>
    <xf numFmtId="0" fontId="10" fillId="0" borderId="0" xfId="0" applyFont="1" applyFill="1" applyAlignment="1">
      <alignment horizontal="left" indent="4"/>
    </xf>
    <xf numFmtId="0" fontId="17" fillId="0" borderId="0" xfId="0" applyFont="1" applyFill="1"/>
    <xf numFmtId="0" fontId="10" fillId="0" borderId="0" xfId="0" applyFont="1" applyFill="1"/>
    <xf numFmtId="164" fontId="10" fillId="0" borderId="0" xfId="2" applyFont="1" applyFill="1"/>
    <xf numFmtId="0" fontId="4" fillId="0" borderId="0" xfId="0" applyFont="1" applyFill="1" applyAlignment="1">
      <alignment horizontal="left" indent="1"/>
    </xf>
    <xf numFmtId="0" fontId="17" fillId="0" borderId="0" xfId="0" applyFont="1" applyFill="1" applyBorder="1" applyAlignment="1">
      <alignment horizontal="left" indent="1"/>
    </xf>
    <xf numFmtId="164" fontId="6" fillId="0" borderId="0" xfId="2" applyFont="1" applyFill="1"/>
    <xf numFmtId="164" fontId="10" fillId="0" borderId="0" xfId="2" applyFont="1" applyFill="1" applyBorder="1"/>
    <xf numFmtId="0" fontId="17" fillId="0" borderId="0" xfId="0" applyFont="1" applyFill="1" applyBorder="1" applyAlignment="1">
      <alignment horizontal="left"/>
    </xf>
    <xf numFmtId="0" fontId="17" fillId="0" borderId="0" xfId="0" applyFont="1" applyFill="1" applyBorder="1"/>
    <xf numFmtId="0" fontId="4" fillId="0" borderId="0" xfId="0" applyFont="1" applyFill="1"/>
    <xf numFmtId="0" fontId="16" fillId="0" borderId="0" xfId="0" applyFont="1" applyFill="1"/>
    <xf numFmtId="167" fontId="15" fillId="0" borderId="0" xfId="0" applyNumberFormat="1" applyFont="1" applyFill="1"/>
    <xf numFmtId="0" fontId="15" fillId="0" borderId="0" xfId="0" applyFont="1" applyBorder="1" applyAlignment="1">
      <alignment vertical="top"/>
    </xf>
    <xf numFmtId="164" fontId="12" fillId="0" borderId="0" xfId="2" applyNumberFormat="1" applyFont="1" applyFill="1" applyBorder="1"/>
    <xf numFmtId="164" fontId="10" fillId="0" borderId="0" xfId="2" applyNumberFormat="1" applyFont="1" applyFill="1"/>
    <xf numFmtId="164" fontId="17" fillId="0" borderId="0" xfId="0" applyNumberFormat="1" applyFont="1" applyFill="1"/>
    <xf numFmtId="164" fontId="6" fillId="0" borderId="0" xfId="2" applyNumberFormat="1" applyFont="1" applyFill="1" applyBorder="1" applyAlignment="1">
      <alignment horizontal="left" vertical="center" wrapText="1"/>
    </xf>
    <xf numFmtId="164" fontId="10" fillId="0" borderId="0" xfId="0" applyNumberFormat="1" applyFont="1" applyFill="1" applyBorder="1"/>
    <xf numFmtId="164" fontId="17" fillId="0" borderId="0" xfId="0" applyNumberFormat="1" applyFont="1" applyFill="1" applyBorder="1" applyAlignment="1">
      <alignment horizontal="left"/>
    </xf>
    <xf numFmtId="164" fontId="12" fillId="0" borderId="0" xfId="2" applyNumberFormat="1" applyFont="1" applyFill="1" applyBorder="1" applyAlignment="1">
      <alignment horizontal="left" vertical="center" wrapText="1"/>
    </xf>
    <xf numFmtId="164" fontId="17" fillId="0" borderId="0" xfId="0" applyNumberFormat="1" applyFont="1" applyFill="1" applyBorder="1"/>
    <xf numFmtId="164" fontId="4" fillId="0" borderId="0" xfId="2" applyNumberFormat="1" applyFont="1" applyFill="1" applyBorder="1" applyAlignment="1">
      <alignment horizontal="left" vertical="center" wrapText="1"/>
    </xf>
    <xf numFmtId="0" fontId="18" fillId="2" borderId="0" xfId="3" applyFill="1"/>
    <xf numFmtId="0" fontId="19" fillId="2" borderId="0" xfId="3" applyFont="1" applyFill="1" applyAlignment="1">
      <alignment vertical="center"/>
    </xf>
    <xf numFmtId="0" fontId="18" fillId="3" borderId="0" xfId="3" applyFill="1"/>
    <xf numFmtId="0" fontId="20" fillId="4" borderId="0" xfId="3" applyFont="1" applyFill="1" applyAlignment="1">
      <alignment horizontal="left" wrapText="1"/>
    </xf>
    <xf numFmtId="0" fontId="21" fillId="3" borderId="0" xfId="4" applyFill="1" applyAlignment="1" applyProtection="1">
      <alignment horizontal="left"/>
    </xf>
    <xf numFmtId="0" fontId="22" fillId="3" borderId="0" xfId="4" applyFont="1" applyFill="1" applyAlignment="1" applyProtection="1">
      <alignment horizontal="left" indent="1"/>
    </xf>
    <xf numFmtId="0" fontId="23" fillId="0" borderId="0" xfId="3" applyFont="1" applyFill="1" applyAlignment="1">
      <alignment vertical="center"/>
    </xf>
    <xf numFmtId="1" fontId="24" fillId="3" borderId="0" xfId="3" applyNumberFormat="1" applyFont="1" applyFill="1" applyBorder="1" applyAlignment="1">
      <alignment horizontal="left" vertical="center"/>
    </xf>
    <xf numFmtId="0" fontId="21" fillId="3" borderId="0" xfId="4" applyFill="1" applyAlignment="1" applyProtection="1">
      <alignment horizontal="left" vertical="top"/>
    </xf>
    <xf numFmtId="0" fontId="21" fillId="3" borderId="0" xfId="4" applyNumberFormat="1" applyFill="1" applyBorder="1" applyAlignment="1" applyProtection="1">
      <alignment horizontal="left" vertical="center" wrapText="1"/>
    </xf>
    <xf numFmtId="0" fontId="21" fillId="3" borderId="0" xfId="4" applyFill="1" applyAlignment="1" applyProtection="1">
      <alignment horizontal="left" indent="1"/>
    </xf>
    <xf numFmtId="0" fontId="1" fillId="3" borderId="0" xfId="5" applyFill="1"/>
    <xf numFmtId="1" fontId="21" fillId="3" borderId="0" xfId="4" applyNumberFormat="1" applyFill="1" applyBorder="1" applyAlignment="1" applyProtection="1">
      <alignment horizontal="left" vertical="center"/>
    </xf>
    <xf numFmtId="43" fontId="0" fillId="0" borderId="0" xfId="0" applyNumberFormat="1"/>
    <xf numFmtId="0" fontId="25" fillId="0" borderId="0" xfId="0" applyFont="1"/>
    <xf numFmtId="0" fontId="18" fillId="6" borderId="0" xfId="3" applyFill="1"/>
    <xf numFmtId="0" fontId="18" fillId="7" borderId="0" xfId="3" applyFill="1"/>
    <xf numFmtId="0" fontId="18" fillId="8" borderId="0" xfId="3" applyFill="1"/>
    <xf numFmtId="0" fontId="18" fillId="9" borderId="0" xfId="3" applyFill="1"/>
    <xf numFmtId="0" fontId="18" fillId="5" borderId="0" xfId="3" applyFill="1"/>
    <xf numFmtId="2" fontId="0" fillId="0" borderId="0" xfId="0" applyNumberFormat="1"/>
    <xf numFmtId="2" fontId="0" fillId="0" borderId="0" xfId="0" applyNumberFormat="1" applyFont="1"/>
    <xf numFmtId="1" fontId="9" fillId="0" borderId="0" xfId="0" applyNumberFormat="1" applyFont="1"/>
    <xf numFmtId="0" fontId="0" fillId="0" borderId="0" xfId="0" applyFill="1" applyAlignment="1">
      <alignment horizontal="center"/>
    </xf>
    <xf numFmtId="0" fontId="5" fillId="0" borderId="0" xfId="0" applyFont="1" applyFill="1" applyBorder="1" applyAlignment="1">
      <alignment horizontal="center"/>
    </xf>
    <xf numFmtId="0" fontId="7" fillId="0" borderId="0" xfId="0" applyFont="1" applyFill="1" applyBorder="1" applyAlignment="1">
      <alignment horizontal="center"/>
    </xf>
    <xf numFmtId="0" fontId="4" fillId="0" borderId="0" xfId="0" applyFont="1" applyFill="1" applyBorder="1" applyAlignment="1">
      <alignment horizontal="center" vertical="center" wrapText="1"/>
    </xf>
    <xf numFmtId="0" fontId="6" fillId="0" borderId="0" xfId="0" applyFont="1" applyFill="1" applyAlignment="1">
      <alignment horizontal="center"/>
    </xf>
    <xf numFmtId="0" fontId="10" fillId="0" borderId="0" xfId="0" applyFont="1" applyFill="1" applyAlignment="1">
      <alignment horizontal="center"/>
    </xf>
    <xf numFmtId="0" fontId="6" fillId="0" borderId="0" xfId="0" applyFont="1" applyFill="1" applyBorder="1" applyAlignment="1">
      <alignment horizontal="center" vertical="center" wrapText="1"/>
    </xf>
    <xf numFmtId="0" fontId="4" fillId="0" borderId="0" xfId="0" applyFont="1" applyFill="1" applyAlignment="1">
      <alignment horizontal="center"/>
    </xf>
    <xf numFmtId="0" fontId="16" fillId="0" borderId="0" xfId="0" applyFont="1" applyFill="1" applyAlignment="1">
      <alignment horizontal="center"/>
    </xf>
    <xf numFmtId="0" fontId="0" fillId="0" borderId="0" xfId="0" applyFill="1" applyBorder="1" applyAlignment="1">
      <alignment horizontal="center"/>
    </xf>
    <xf numFmtId="0" fontId="7" fillId="0" borderId="0" xfId="0" applyFont="1" applyFill="1" applyBorder="1" applyAlignment="1">
      <alignment horizontal="right"/>
    </xf>
    <xf numFmtId="0" fontId="26" fillId="0" borderId="0" xfId="1" applyFont="1" applyFill="1" applyBorder="1" applyAlignment="1">
      <alignment horizontal="center"/>
    </xf>
    <xf numFmtId="0" fontId="27" fillId="0" borderId="0" xfId="0" applyFont="1" applyFill="1" applyBorder="1" applyAlignment="1">
      <alignment horizontal="center"/>
    </xf>
    <xf numFmtId="164" fontId="6" fillId="0" borderId="0" xfId="2" applyNumberFormat="1" applyFont="1" applyFill="1"/>
    <xf numFmtId="0" fontId="11" fillId="0" borderId="0" xfId="0" applyFont="1" applyFill="1" applyAlignment="1">
      <alignment horizontal="center"/>
    </xf>
    <xf numFmtId="0" fontId="27" fillId="0" borderId="0" xfId="0" applyFont="1" applyFill="1" applyAlignment="1">
      <alignment horizontal="center"/>
    </xf>
    <xf numFmtId="0" fontId="9" fillId="0" borderId="0" xfId="0" applyFont="1" applyFill="1" applyAlignment="1">
      <alignment horizontal="center"/>
    </xf>
    <xf numFmtId="0" fontId="28" fillId="0" borderId="0" xfId="0" applyFont="1" applyFill="1" applyAlignment="1">
      <alignment horizontal="center"/>
    </xf>
    <xf numFmtId="0" fontId="13" fillId="0" borderId="0" xfId="0" applyFont="1" applyFill="1" applyAlignment="1">
      <alignment horizontal="center"/>
    </xf>
    <xf numFmtId="0" fontId="11" fillId="0" borderId="0" xfId="0" applyFont="1" applyFill="1" applyBorder="1" applyAlignment="1">
      <alignment horizontal="center"/>
    </xf>
    <xf numFmtId="0" fontId="3" fillId="10" borderId="0" xfId="0" applyFont="1" applyFill="1"/>
    <xf numFmtId="0" fontId="3" fillId="3" borderId="0" xfId="0" quotePrefix="1" applyFont="1" applyFill="1"/>
    <xf numFmtId="0" fontId="3" fillId="3" borderId="0" xfId="0" applyFont="1" applyFill="1"/>
    <xf numFmtId="0" fontId="9" fillId="3" borderId="0" xfId="0" applyFont="1" applyFill="1"/>
    <xf numFmtId="0" fontId="9" fillId="5" borderId="2" xfId="0" applyFont="1" applyFill="1" applyBorder="1"/>
    <xf numFmtId="0" fontId="9" fillId="5" borderId="3" xfId="0" applyFont="1" applyFill="1" applyBorder="1"/>
    <xf numFmtId="0" fontId="9" fillId="5" borderId="4" xfId="0" applyFont="1" applyFill="1" applyBorder="1"/>
    <xf numFmtId="0" fontId="3" fillId="5" borderId="1" xfId="0" applyFont="1" applyFill="1" applyBorder="1"/>
    <xf numFmtId="164" fontId="3" fillId="5" borderId="0" xfId="2" applyFont="1" applyFill="1" applyBorder="1"/>
    <xf numFmtId="169" fontId="3" fillId="5" borderId="5" xfId="6" applyNumberFormat="1" applyFont="1" applyFill="1" applyBorder="1"/>
    <xf numFmtId="0" fontId="29" fillId="3" borderId="0" xfId="0" applyFont="1" applyFill="1"/>
    <xf numFmtId="0" fontId="3" fillId="5" borderId="6" xfId="0" applyFont="1" applyFill="1" applyBorder="1"/>
    <xf numFmtId="164" fontId="3" fillId="5" borderId="7" xfId="2" applyFont="1" applyFill="1" applyBorder="1"/>
    <xf numFmtId="169" fontId="3" fillId="5" borderId="8" xfId="6" applyNumberFormat="1" applyFont="1" applyFill="1" applyBorder="1"/>
    <xf numFmtId="43" fontId="3" fillId="3" borderId="0" xfId="0" applyNumberFormat="1" applyFont="1" applyFill="1"/>
    <xf numFmtId="0" fontId="19" fillId="2" borderId="0" xfId="0" applyFont="1" applyFill="1" applyAlignment="1">
      <alignment horizontal="left" vertical="center"/>
    </xf>
    <xf numFmtId="0" fontId="0" fillId="2" borderId="0" xfId="0" applyFill="1" applyAlignment="1">
      <alignment wrapText="1"/>
    </xf>
    <xf numFmtId="0" fontId="19" fillId="2" borderId="0" xfId="0" applyFont="1" applyFill="1" applyAlignment="1">
      <alignment vertical="center"/>
    </xf>
    <xf numFmtId="0" fontId="0" fillId="2" borderId="0" xfId="0" applyFill="1" applyAlignment="1">
      <alignment horizontal="right"/>
    </xf>
    <xf numFmtId="0" fontId="0" fillId="2" borderId="0" xfId="0" applyFill="1"/>
    <xf numFmtId="0" fontId="0" fillId="3" borderId="0" xfId="0" applyFill="1" applyAlignment="1">
      <alignment horizontal="left"/>
    </xf>
    <xf numFmtId="0" fontId="0" fillId="3" borderId="0" xfId="0" applyFill="1" applyAlignment="1">
      <alignment wrapText="1"/>
    </xf>
    <xf numFmtId="0" fontId="0" fillId="3" borderId="0" xfId="0" applyFill="1"/>
    <xf numFmtId="164" fontId="3" fillId="3" borderId="0" xfId="0" applyNumberFormat="1" applyFont="1" applyFill="1" applyBorder="1" applyAlignment="1">
      <alignment horizontal="left" wrapText="1"/>
    </xf>
    <xf numFmtId="164" fontId="3" fillId="3" borderId="0" xfId="0" applyNumberFormat="1" applyFont="1" applyFill="1" applyBorder="1"/>
    <xf numFmtId="164" fontId="30" fillId="3" borderId="0" xfId="7" applyNumberFormat="1" applyFill="1" applyBorder="1" applyAlignment="1">
      <alignment horizontal="left"/>
    </xf>
    <xf numFmtId="0" fontId="3" fillId="3" borderId="0" xfId="0" applyFont="1" applyFill="1" applyAlignment="1">
      <alignment horizontal="left"/>
    </xf>
    <xf numFmtId="0" fontId="3" fillId="3" borderId="0" xfId="0" applyFont="1" applyFill="1" applyAlignment="1">
      <alignment wrapText="1"/>
    </xf>
    <xf numFmtId="0" fontId="9" fillId="3" borderId="9" xfId="0" applyFont="1" applyFill="1" applyBorder="1" applyAlignment="1">
      <alignment horizontal="left"/>
    </xf>
    <xf numFmtId="0" fontId="9" fillId="3" borderId="11" xfId="0" applyFont="1" applyFill="1" applyBorder="1" applyAlignment="1">
      <alignment horizontal="left" wrapText="1"/>
    </xf>
    <xf numFmtId="0" fontId="9" fillId="3" borderId="13" xfId="0" applyFont="1" applyFill="1" applyBorder="1" applyAlignment="1">
      <alignment horizontal="left"/>
    </xf>
    <xf numFmtId="0" fontId="0" fillId="2" borderId="0" xfId="0" applyFill="1" applyAlignment="1">
      <alignment horizontal="center" wrapText="1"/>
    </xf>
    <xf numFmtId="0" fontId="0" fillId="3" borderId="0" xfId="0" applyFill="1" applyAlignment="1">
      <alignment horizontal="center" wrapText="1"/>
    </xf>
    <xf numFmtId="164" fontId="3" fillId="3" borderId="0" xfId="0" applyNumberFormat="1" applyFont="1" applyFill="1" applyBorder="1" applyAlignment="1">
      <alignment horizontal="center" wrapText="1"/>
    </xf>
    <xf numFmtId="0" fontId="3" fillId="3" borderId="0" xfId="0" applyFont="1" applyFill="1" applyAlignment="1">
      <alignment horizontal="center" wrapText="1"/>
    </xf>
    <xf numFmtId="0" fontId="9" fillId="3" borderId="10" xfId="0" applyFont="1" applyFill="1" applyBorder="1" applyAlignment="1">
      <alignment horizontal="center" wrapText="1"/>
    </xf>
    <xf numFmtId="17" fontId="3" fillId="3" borderId="12" xfId="0" applyNumberFormat="1" applyFont="1" applyFill="1" applyBorder="1" applyAlignment="1">
      <alignment horizontal="center" vertical="center"/>
    </xf>
    <xf numFmtId="17" fontId="3" fillId="3" borderId="12" xfId="0" applyNumberFormat="1" applyFont="1" applyFill="1" applyBorder="1" applyAlignment="1">
      <alignment horizontal="center" vertical="center" wrapText="1"/>
    </xf>
    <xf numFmtId="0" fontId="3" fillId="3" borderId="12" xfId="0" applyFont="1" applyFill="1" applyBorder="1" applyAlignment="1">
      <alignment horizontal="center" vertical="center" wrapText="1"/>
    </xf>
    <xf numFmtId="0" fontId="3" fillId="3" borderId="12" xfId="0" applyFont="1" applyFill="1" applyBorder="1" applyAlignment="1">
      <alignment vertical="center" wrapText="1"/>
    </xf>
    <xf numFmtId="0" fontId="3" fillId="3" borderId="12" xfId="0" quotePrefix="1" applyFont="1" applyFill="1" applyBorder="1" applyAlignment="1">
      <alignment horizontal="center" vertical="center" wrapText="1"/>
    </xf>
    <xf numFmtId="17" fontId="3" fillId="3" borderId="12" xfId="0" quotePrefix="1" applyNumberFormat="1" applyFont="1" applyFill="1" applyBorder="1" applyAlignment="1">
      <alignment horizontal="center" vertical="center" wrapText="1"/>
    </xf>
    <xf numFmtId="9" fontId="0" fillId="0" borderId="0" xfId="6" applyFont="1" applyFill="1" applyBorder="1"/>
  </cellXfs>
  <cellStyles count="9">
    <cellStyle name="Comma" xfId="2" builtinId="3"/>
    <cellStyle name="Comma 2" xfId="8"/>
    <cellStyle name="Hyperlink" xfId="4" builtinId="8"/>
    <cellStyle name="Hyperlink 2" xfId="7"/>
    <cellStyle name="Normal" xfId="0" builtinId="0"/>
    <cellStyle name="Normal 2" xfId="5"/>
    <cellStyle name="Normal 3" xfId="3"/>
    <cellStyle name="Normal_TAB7P1" xfId="1"/>
    <cellStyle name="Percent" xfId="6" builtinId="5"/>
  </cellStyles>
  <dxfs count="0"/>
  <tableStyles count="0" defaultTableStyle="TableStyleMedium2" defaultPivotStyle="PivotStyleLight16"/>
  <colors>
    <mruColors>
      <color rgb="FF99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1100"/>
          </a:pPr>
          <a:endParaRPr lang="en-US"/>
        </a:p>
      </c:txPr>
    </c:title>
    <c:autoTitleDeleted val="0"/>
    <c:plotArea>
      <c:layout>
        <c:manualLayout>
          <c:layoutTarget val="inner"/>
          <c:xMode val="edge"/>
          <c:yMode val="edge"/>
          <c:x val="0.17642413884310973"/>
          <c:y val="0.11115544472152951"/>
          <c:w val="0.78205131335327271"/>
          <c:h val="0.71508996537527569"/>
        </c:manualLayout>
      </c:layout>
      <c:barChart>
        <c:barDir val="bar"/>
        <c:grouping val="clustered"/>
        <c:varyColors val="0"/>
        <c:ser>
          <c:idx val="0"/>
          <c:order val="0"/>
          <c:tx>
            <c:strRef>
              <c:f>Charts!$B$4</c:f>
              <c:strCache>
                <c:ptCount val="1"/>
                <c:pt idx="0">
                  <c:v>Crude, Condensate, Naphtha and NGL production by Field in 2019</c:v>
                </c:pt>
              </c:strCache>
            </c:strRef>
          </c:tx>
          <c:invertIfNegative val="0"/>
          <c:dLbls>
            <c:dLbl>
              <c:idx val="0"/>
              <c:tx>
                <c:strRef>
                  <c:f>Charts!$C$5</c:f>
                  <c:strCache>
                    <c:ptCount val="1"/>
                    <c:pt idx="0">
                      <c:v>0.0%</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{4CC4B8F2-4F08-4CB8-B466-E97CA08CAF46}</c15:txfldGUID>
                      <c15:f>Charts!$C$5</c15:f>
                      <c15:dlblFieldTableCache>
                        <c:ptCount val="1"/>
                        <c:pt idx="0">
                          <c:v>0.0%</c:v>
                        </c:pt>
                      </c15:dlblFieldTableCache>
                    </c15:dlblFTEntry>
                  </c15:dlblFieldTable>
                  <c15:showDataLabelsRange val="0"/>
                </c:ext>
                <c:ext xmlns:c16="http://schemas.microsoft.com/office/drawing/2014/chart" uri="{C3380CC4-5D6E-409C-BE32-E72D297353CC}">
                  <c16:uniqueId val="{00000000-A64B-452A-9F1E-79061421C263}"/>
                </c:ext>
              </c:extLst>
            </c:dLbl>
            <c:dLbl>
              <c:idx val="1"/>
              <c:tx>
                <c:strRef>
                  <c:f>Charts!$C$6</c:f>
                  <c:strCache>
                    <c:ptCount val="1"/>
                    <c:pt idx="0">
                      <c:v>0.0%</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{384A9A8F-21EE-4C7E-A556-0FAC0BC4606C}</c15:txfldGUID>
                      <c15:f>Charts!$C$6</c15:f>
                      <c15:dlblFieldTableCache>
                        <c:ptCount val="1"/>
                        <c:pt idx="0">
                          <c:v>0.0%</c:v>
                        </c:pt>
                      </c15:dlblFieldTableCache>
                    </c15:dlblFTEntry>
                  </c15:dlblFieldTable>
                  <c15:showDataLabelsRange val="0"/>
                </c:ext>
                <c:ext xmlns:c16="http://schemas.microsoft.com/office/drawing/2014/chart" uri="{C3380CC4-5D6E-409C-BE32-E72D297353CC}">
                  <c16:uniqueId val="{00000001-A64B-452A-9F1E-79061421C263}"/>
                </c:ext>
              </c:extLst>
            </c:dLbl>
            <c:dLbl>
              <c:idx val="2"/>
              <c:tx>
                <c:strRef>
                  <c:f>Charts!$C$7</c:f>
                  <c:strCache>
                    <c:ptCount val="1"/>
                    <c:pt idx="0">
                      <c:v>0.5%</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{CC92AC93-74DC-46C0-A264-F146048F2CC1}</c15:txfldGUID>
                      <c15:f>Charts!$C$7</c15:f>
                      <c15:dlblFieldTableCache>
                        <c:ptCount val="1"/>
                        <c:pt idx="0">
                          <c:v>0.5%</c:v>
                        </c:pt>
                      </c15:dlblFieldTableCache>
                    </c15:dlblFTEntry>
                  </c15:dlblFieldTable>
                  <c15:showDataLabelsRange val="0"/>
                </c:ext>
                <c:ext xmlns:c16="http://schemas.microsoft.com/office/drawing/2014/chart" uri="{C3380CC4-5D6E-409C-BE32-E72D297353CC}">
                  <c16:uniqueId val="{00000002-A64B-452A-9F1E-79061421C263}"/>
                </c:ext>
              </c:extLst>
            </c:dLbl>
            <c:dLbl>
              <c:idx val="3"/>
              <c:tx>
                <c:strRef>
                  <c:f>Charts!$C$8</c:f>
                  <c:strCache>
                    <c:ptCount val="1"/>
                    <c:pt idx="0">
                      <c:v>0.0%</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{F870B121-517C-4577-B4A2-70043115A0AD}</c15:txfldGUID>
                      <c15:f>Charts!$C$8</c15:f>
                      <c15:dlblFieldTableCache>
                        <c:ptCount val="1"/>
                        <c:pt idx="0">
                          <c:v>0.0%</c:v>
                        </c:pt>
                      </c15:dlblFieldTableCache>
                    </c15:dlblFTEntry>
                  </c15:dlblFieldTable>
                  <c15:showDataLabelsRange val="0"/>
                </c:ext>
                <c:ext xmlns:c16="http://schemas.microsoft.com/office/drawing/2014/chart" uri="{C3380CC4-5D6E-409C-BE32-E72D297353CC}">
                  <c16:uniqueId val="{00000003-A64B-452A-9F1E-79061421C263}"/>
                </c:ext>
              </c:extLst>
            </c:dLbl>
            <c:dLbl>
              <c:idx val="4"/>
              <c:tx>
                <c:strRef>
                  <c:f>Charts!$C$9</c:f>
                  <c:strCache>
                    <c:ptCount val="1"/>
                    <c:pt idx="0">
                      <c:v>0.3%</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{39F50084-7DEB-453D-A89B-B52EF7111986}</c15:txfldGUID>
                      <c15:f>Charts!$C$9</c15:f>
                      <c15:dlblFieldTableCache>
                        <c:ptCount val="1"/>
                        <c:pt idx="0">
                          <c:v>0.3%</c:v>
                        </c:pt>
                      </c15:dlblFieldTableCache>
                    </c15:dlblFTEntry>
                  </c15:dlblFieldTable>
                  <c15:showDataLabelsRange val="0"/>
                </c:ext>
                <c:ext xmlns:c16="http://schemas.microsoft.com/office/drawing/2014/chart" uri="{C3380CC4-5D6E-409C-BE32-E72D297353CC}">
                  <c16:uniqueId val="{00000004-A64B-452A-9F1E-79061421C263}"/>
                </c:ext>
              </c:extLst>
            </c:dLbl>
            <c:dLbl>
              <c:idx val="5"/>
              <c:tx>
                <c:strRef>
                  <c:f>Charts!$C$10</c:f>
                  <c:strCache>
                    <c:ptCount val="1"/>
                    <c:pt idx="0">
                      <c:v>0.9%</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{8F8782E6-F815-4E44-8E1E-4B87F9312A5C}</c15:txfldGUID>
                      <c15:f>Charts!$C$10</c15:f>
                      <c15:dlblFieldTableCache>
                        <c:ptCount val="1"/>
                        <c:pt idx="0">
                          <c:v>0.9%</c:v>
                        </c:pt>
                      </c15:dlblFieldTableCache>
                    </c15:dlblFTEntry>
                  </c15:dlblFieldTable>
                  <c15:showDataLabelsRange val="0"/>
                </c:ext>
                <c:ext xmlns:c16="http://schemas.microsoft.com/office/drawing/2014/chart" uri="{C3380CC4-5D6E-409C-BE32-E72D297353CC}">
                  <c16:uniqueId val="{00000005-A64B-452A-9F1E-79061421C263}"/>
                </c:ext>
              </c:extLst>
            </c:dLbl>
            <c:dLbl>
              <c:idx val="6"/>
              <c:tx>
                <c:strRef>
                  <c:f>Charts!$C$11</c:f>
                  <c:strCache>
                    <c:ptCount val="1"/>
                    <c:pt idx="0">
                      <c:v>0.5%</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{C5D4CA0D-1816-44FC-AE74-ABCA0257462B}</c15:txfldGUID>
                      <c15:f>Charts!$C$11</c15:f>
                      <c15:dlblFieldTableCache>
                        <c:ptCount val="1"/>
                        <c:pt idx="0">
                          <c:v>0.5%</c:v>
                        </c:pt>
                      </c15:dlblFieldTableCache>
                    </c15:dlblFTEntry>
                  </c15:dlblFieldTable>
                  <c15:showDataLabelsRange val="0"/>
                </c:ext>
                <c:ext xmlns:c16="http://schemas.microsoft.com/office/drawing/2014/chart" uri="{C3380CC4-5D6E-409C-BE32-E72D297353CC}">
                  <c16:uniqueId val="{00000006-A64B-452A-9F1E-79061421C263}"/>
                </c:ext>
              </c:extLst>
            </c:dLbl>
            <c:dLbl>
              <c:idx val="7"/>
              <c:tx>
                <c:strRef>
                  <c:f>Charts!$C$12</c:f>
                  <c:strCache>
                    <c:ptCount val="1"/>
                    <c:pt idx="0">
                      <c:v>1.4%</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{12ADB751-7BD9-46B5-B088-EF6D43A42F19}</c15:txfldGUID>
                      <c15:f>Charts!$C$12</c15:f>
                      <c15:dlblFieldTableCache>
                        <c:ptCount val="1"/>
                        <c:pt idx="0">
                          <c:v>1.4%</c:v>
                        </c:pt>
                      </c15:dlblFieldTableCache>
                    </c15:dlblFTEntry>
                  </c15:dlblFieldTable>
                  <c15:showDataLabelsRange val="0"/>
                </c:ext>
                <c:ext xmlns:c16="http://schemas.microsoft.com/office/drawing/2014/chart" uri="{C3380CC4-5D6E-409C-BE32-E72D297353CC}">
                  <c16:uniqueId val="{00000007-A64B-452A-9F1E-79061421C263}"/>
                </c:ext>
              </c:extLst>
            </c:dLbl>
            <c:dLbl>
              <c:idx val="8"/>
              <c:tx>
                <c:strRef>
                  <c:f>Charts!$C$13</c:f>
                  <c:strCache>
                    <c:ptCount val="1"/>
                    <c:pt idx="0">
                      <c:v>1.2%</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{A9A20C71-204F-429B-88C7-05B31DBEA15F}</c15:txfldGUID>
                      <c15:f>Charts!$C$13</c15:f>
                      <c15:dlblFieldTableCache>
                        <c:ptCount val="1"/>
                        <c:pt idx="0">
                          <c:v>1.2%</c:v>
                        </c:pt>
                      </c15:dlblFieldTableCache>
                    </c15:dlblFTEntry>
                  </c15:dlblFieldTable>
                  <c15:showDataLabelsRange val="0"/>
                </c:ext>
                <c:ext xmlns:c16="http://schemas.microsoft.com/office/drawing/2014/chart" uri="{C3380CC4-5D6E-409C-BE32-E72D297353CC}">
                  <c16:uniqueId val="{00000008-A64B-452A-9F1E-79061421C263}"/>
                </c:ext>
              </c:extLst>
            </c:dLbl>
            <c:dLbl>
              <c:idx val="9"/>
              <c:tx>
                <c:strRef>
                  <c:f>Charts!$C$14</c:f>
                  <c:strCache>
                    <c:ptCount val="1"/>
                    <c:pt idx="0">
                      <c:v>2.8%</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{8008BFF0-FBC0-4031-B415-73B56842ABD3}</c15:txfldGUID>
                      <c15:f>Charts!$C$14</c15:f>
                      <c15:dlblFieldTableCache>
                        <c:ptCount val="1"/>
                        <c:pt idx="0">
                          <c:v>2.8%</c:v>
                        </c:pt>
                      </c15:dlblFieldTableCache>
                    </c15:dlblFTEntry>
                  </c15:dlblFieldTable>
                  <c15:showDataLabelsRange val="0"/>
                </c:ext>
                <c:ext xmlns:c16="http://schemas.microsoft.com/office/drawing/2014/chart" uri="{C3380CC4-5D6E-409C-BE32-E72D297353CC}">
                  <c16:uniqueId val="{00000009-A64B-452A-9F1E-79061421C263}"/>
                </c:ext>
              </c:extLst>
            </c:dLbl>
            <c:dLbl>
              <c:idx val="10"/>
              <c:tx>
                <c:strRef>
                  <c:f>Charts!$C$15</c:f>
                  <c:strCache>
                    <c:ptCount val="1"/>
                    <c:pt idx="0">
                      <c:v>3.4%</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{43782411-67B9-4917-9529-6C877FAD515E}</c15:txfldGUID>
                      <c15:f>Charts!$C$15</c15:f>
                      <c15:dlblFieldTableCache>
                        <c:ptCount val="1"/>
                        <c:pt idx="0">
                          <c:v>3.4%</c:v>
                        </c:pt>
                      </c15:dlblFieldTableCache>
                    </c15:dlblFTEntry>
                  </c15:dlblFieldTable>
                  <c15:showDataLabelsRange val="0"/>
                </c:ext>
                <c:ext xmlns:c16="http://schemas.microsoft.com/office/drawing/2014/chart" uri="{C3380CC4-5D6E-409C-BE32-E72D297353CC}">
                  <c16:uniqueId val="{0000000A-A64B-452A-9F1E-79061421C263}"/>
                </c:ext>
              </c:extLst>
            </c:dLbl>
            <c:dLbl>
              <c:idx val="11"/>
              <c:tx>
                <c:strRef>
                  <c:f>Charts!$C$16</c:f>
                  <c:strCache>
                    <c:ptCount val="1"/>
                    <c:pt idx="0">
                      <c:v>4.3%</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{90242728-39BB-48F1-8D34-93C7CA6F579F}</c15:txfldGUID>
                      <c15:f>Charts!$C$16</c15:f>
                      <c15:dlblFieldTableCache>
                        <c:ptCount val="1"/>
                        <c:pt idx="0">
                          <c:v>4.3%</c:v>
                        </c:pt>
                      </c15:dlblFieldTableCache>
                    </c15:dlblFTEntry>
                  </c15:dlblFieldTable>
                  <c15:showDataLabelsRange val="0"/>
                </c:ext>
                <c:ext xmlns:c16="http://schemas.microsoft.com/office/drawing/2014/chart" uri="{C3380CC4-5D6E-409C-BE32-E72D297353CC}">
                  <c16:uniqueId val="{0000000B-A64B-452A-9F1E-79061421C263}"/>
                </c:ext>
              </c:extLst>
            </c:dLbl>
            <c:dLbl>
              <c:idx val="12"/>
              <c:tx>
                <c:strRef>
                  <c:f>Charts!$C$17</c:f>
                  <c:strCache>
                    <c:ptCount val="1"/>
                    <c:pt idx="0">
                      <c:v>4.3%</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{2243A2AA-F442-4B4C-891E-9316AE5349A4}</c15:txfldGUID>
                      <c15:f>Charts!$C$17</c15:f>
                      <c15:dlblFieldTableCache>
                        <c:ptCount val="1"/>
                        <c:pt idx="0">
                          <c:v>4.3%</c:v>
                        </c:pt>
                      </c15:dlblFieldTableCache>
                    </c15:dlblFTEntry>
                  </c15:dlblFieldTable>
                  <c15:showDataLabelsRange val="0"/>
                </c:ext>
                <c:ext xmlns:c16="http://schemas.microsoft.com/office/drawing/2014/chart" uri="{C3380CC4-5D6E-409C-BE32-E72D297353CC}">
                  <c16:uniqueId val="{0000000C-A64B-452A-9F1E-79061421C263}"/>
                </c:ext>
              </c:extLst>
            </c:dLbl>
            <c:dLbl>
              <c:idx val="13"/>
              <c:tx>
                <c:strRef>
                  <c:f>Charts!$C$18</c:f>
                  <c:strCache>
                    <c:ptCount val="1"/>
                    <c:pt idx="0">
                      <c:v>9.5%</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{D074C114-2D87-4FEF-8BEB-16E1C5DDC44B}</c15:txfldGUID>
                      <c15:f>Charts!$C$18</c15:f>
                      <c15:dlblFieldTableCache>
                        <c:ptCount val="1"/>
                        <c:pt idx="0">
                          <c:v>9.5%</c:v>
                        </c:pt>
                      </c15:dlblFieldTableCache>
                    </c15:dlblFTEntry>
                  </c15:dlblFieldTable>
                  <c15:showDataLabelsRange val="0"/>
                </c:ext>
                <c:ext xmlns:c16="http://schemas.microsoft.com/office/drawing/2014/chart" uri="{C3380CC4-5D6E-409C-BE32-E72D297353CC}">
                  <c16:uniqueId val="{0000000D-A64B-452A-9F1E-79061421C263}"/>
                </c:ext>
              </c:extLst>
            </c:dLbl>
            <c:dLbl>
              <c:idx val="14"/>
              <c:tx>
                <c:strRef>
                  <c:f>Charts!$C$19</c:f>
                  <c:strCache>
                    <c:ptCount val="1"/>
                    <c:pt idx="0">
                      <c:v>9.4%</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{2EB2FEEF-562E-4551-8600-DCFC71B00749}</c15:txfldGUID>
                      <c15:f>Charts!$C$19</c15:f>
                      <c15:dlblFieldTableCache>
                        <c:ptCount val="1"/>
                        <c:pt idx="0">
                          <c:v>9.4%</c:v>
                        </c:pt>
                      </c15:dlblFieldTableCache>
                    </c15:dlblFTEntry>
                  </c15:dlblFieldTable>
                  <c15:showDataLabelsRange val="0"/>
                </c:ext>
                <c:ext xmlns:c16="http://schemas.microsoft.com/office/drawing/2014/chart" uri="{C3380CC4-5D6E-409C-BE32-E72D297353CC}">
                  <c16:uniqueId val="{0000000E-A64B-452A-9F1E-79061421C263}"/>
                </c:ext>
              </c:extLst>
            </c:dLbl>
            <c:dLbl>
              <c:idx val="15"/>
              <c:tx>
                <c:strRef>
                  <c:f>Charts!$C$20</c:f>
                  <c:strCache>
                    <c:ptCount val="1"/>
                    <c:pt idx="0">
                      <c:v>5.1%</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{FA982EF4-8CC4-4C4D-BB2A-C2F3FAA1AA69}</c15:txfldGUID>
                      <c15:f>Charts!$C$20</c15:f>
                      <c15:dlblFieldTableCache>
                        <c:ptCount val="1"/>
                        <c:pt idx="0">
                          <c:v>5.1%</c:v>
                        </c:pt>
                      </c15:dlblFieldTableCache>
                    </c15:dlblFTEntry>
                  </c15:dlblFieldTable>
                  <c15:showDataLabelsRange val="0"/>
                </c:ext>
                <c:ext xmlns:c16="http://schemas.microsoft.com/office/drawing/2014/chart" uri="{C3380CC4-5D6E-409C-BE32-E72D297353CC}">
                  <c16:uniqueId val="{0000000F-A64B-452A-9F1E-79061421C263}"/>
                </c:ext>
              </c:extLst>
            </c:dLbl>
            <c:dLbl>
              <c:idx val="16"/>
              <c:tx>
                <c:strRef>
                  <c:f>Charts!$C$21</c:f>
                  <c:strCache>
                    <c:ptCount val="1"/>
                    <c:pt idx="0">
                      <c:v>25.8%</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{1FE4FACB-EA1A-4567-B5FA-6BD92040AD14}</c15:txfldGUID>
                      <c15:f>Charts!$C$21</c15:f>
                      <c15:dlblFieldTableCache>
                        <c:ptCount val="1"/>
                        <c:pt idx="0">
                          <c:v>25.8%</c:v>
                        </c:pt>
                      </c15:dlblFieldTableCache>
                    </c15:dlblFTEntry>
                  </c15:dlblFieldTable>
                  <c15:showDataLabelsRange val="0"/>
                </c:ext>
                <c:ext xmlns:c16="http://schemas.microsoft.com/office/drawing/2014/chart" uri="{C3380CC4-5D6E-409C-BE32-E72D297353CC}">
                  <c16:uniqueId val="{00000010-A64B-452A-9F1E-79061421C263}"/>
                </c:ext>
              </c:extLst>
            </c:dLbl>
            <c:dLbl>
              <c:idx val="17"/>
              <c:tx>
                <c:strRef>
                  <c:f>Charts!$C$22</c:f>
                  <c:strCache>
                    <c:ptCount val="1"/>
                    <c:pt idx="0">
                      <c:v>30.6%</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{DC17075A-A970-4A2C-B87C-703D35D2A73D}</c15:txfldGUID>
                      <c15:f>Charts!$C$22</c15:f>
                      <c15:dlblFieldTableCache>
                        <c:ptCount val="1"/>
                        <c:pt idx="0">
                          <c:v>30.6%</c:v>
                        </c:pt>
                      </c15:dlblFieldTableCache>
                    </c15:dlblFTEntry>
                  </c15:dlblFieldTable>
                  <c15:showDataLabelsRange val="0"/>
                </c:ext>
                <c:ext xmlns:c16="http://schemas.microsoft.com/office/drawing/2014/chart" uri="{C3380CC4-5D6E-409C-BE32-E72D297353CC}">
                  <c16:uniqueId val="{00000011-A64B-452A-9F1E-79061421C263}"/>
                </c:ext>
              </c:extLst>
            </c:dLbl>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Charts!$A$5:$A$22</c:f>
              <c:strCache>
                <c:ptCount val="18"/>
                <c:pt idx="0">
                  <c:v>TarikiAhuroa</c:v>
                </c:pt>
                <c:pt idx="1">
                  <c:v>Surrey</c:v>
                </c:pt>
                <c:pt idx="2">
                  <c:v>CopperMoki</c:v>
                </c:pt>
                <c:pt idx="3">
                  <c:v>Mckee</c:v>
                </c:pt>
                <c:pt idx="4">
                  <c:v>Waihapa</c:v>
                </c:pt>
                <c:pt idx="5">
                  <c:v>Rimu</c:v>
                </c:pt>
                <c:pt idx="6">
                  <c:v>Others</c:v>
                </c:pt>
                <c:pt idx="7">
                  <c:v>Ngatoro</c:v>
                </c:pt>
                <c:pt idx="8">
                  <c:v>Kowhai</c:v>
                </c:pt>
                <c:pt idx="9">
                  <c:v>Turangi</c:v>
                </c:pt>
                <c:pt idx="10">
                  <c:v>Kapuni</c:v>
                </c:pt>
                <c:pt idx="11">
                  <c:v>Cheal</c:v>
                </c:pt>
                <c:pt idx="12">
                  <c:v>Mangahewa</c:v>
                </c:pt>
                <c:pt idx="13">
                  <c:v>Maui</c:v>
                </c:pt>
                <c:pt idx="14">
                  <c:v>Kupe</c:v>
                </c:pt>
                <c:pt idx="15">
                  <c:v>Tui</c:v>
                </c:pt>
                <c:pt idx="16">
                  <c:v>Pohokura</c:v>
                </c:pt>
                <c:pt idx="17">
                  <c:v>Maari</c:v>
                </c:pt>
              </c:strCache>
            </c:strRef>
          </c:cat>
          <c:val>
            <c:numRef>
              <c:f>Charts!$B$5:$B$22</c:f>
              <c:numCache>
                <c:formatCode>_(* #,##0.00_);_(* \(#,##0.00\);_(* "-"??_);_(@_)</c:formatCode>
                <c:ptCount val="18"/>
                <c:pt idx="0">
                  <c:v>0</c:v>
                </c:pt>
                <c:pt idx="1">
                  <c:v>0</c:v>
                </c:pt>
                <c:pt idx="2">
                  <c:v>0.27320072251249</c:v>
                </c:pt>
                <c:pt idx="3">
                  <c:v>1.06347389740588E-2</c:v>
                </c:pt>
                <c:pt idx="4">
                  <c:v>0.134666969752647</c:v>
                </c:pt>
                <c:pt idx="5">
                  <c:v>0.45443438248380602</c:v>
                </c:pt>
                <c:pt idx="6">
                  <c:v>0.23501885109443199</c:v>
                </c:pt>
                <c:pt idx="7">
                  <c:v>0.73328882308188503</c:v>
                </c:pt>
                <c:pt idx="8">
                  <c:v>0.58967809844054897</c:v>
                </c:pt>
                <c:pt idx="9">
                  <c:v>1.4008543941531599</c:v>
                </c:pt>
                <c:pt idx="10">
                  <c:v>1.73289886230097</c:v>
                </c:pt>
                <c:pt idx="11">
                  <c:v>2.20054967324424</c:v>
                </c:pt>
                <c:pt idx="12">
                  <c:v>2.1704387619887999</c:v>
                </c:pt>
                <c:pt idx="13">
                  <c:v>4.8497590694289396</c:v>
                </c:pt>
                <c:pt idx="14">
                  <c:v>4.8095826622914597</c:v>
                </c:pt>
                <c:pt idx="15">
                  <c:v>2.6026584299034399</c:v>
                </c:pt>
                <c:pt idx="16">
                  <c:v>13.150189451077299</c:v>
                </c:pt>
                <c:pt idx="17">
                  <c:v>15.5781522660777</c:v>
                </c:pt>
              </c:numCache>
            </c:numRef>
          </c:val>
          <c:extLst>
            <c:ext xmlns:c16="http://schemas.microsoft.com/office/drawing/2014/chart" uri="{C3380CC4-5D6E-409C-BE32-E72D297353CC}">
              <c16:uniqueId val="{00000012-A64B-452A-9F1E-79061421C263}"/>
            </c:ext>
          </c:extLst>
        </c:ser>
        <c:dLbls>
          <c:showLegendKey val="0"/>
          <c:showVal val="0"/>
          <c:showCatName val="0"/>
          <c:showSerName val="0"/>
          <c:showPercent val="0"/>
          <c:showBubbleSize val="0"/>
        </c:dLbls>
        <c:gapWidth val="150"/>
        <c:axId val="432386048"/>
        <c:axId val="432387968"/>
      </c:barChart>
      <c:catAx>
        <c:axId val="432386048"/>
        <c:scaling>
          <c:orientation val="minMax"/>
        </c:scaling>
        <c:delete val="0"/>
        <c:axPos val="l"/>
        <c:numFmt formatCode="General" sourceLinked="0"/>
        <c:majorTickMark val="out"/>
        <c:minorTickMark val="none"/>
        <c:tickLblPos val="nextTo"/>
        <c:crossAx val="432387968"/>
        <c:crosses val="autoZero"/>
        <c:auto val="1"/>
        <c:lblAlgn val="ctr"/>
        <c:lblOffset val="100"/>
        <c:tickLblSkip val="1"/>
        <c:noMultiLvlLbl val="0"/>
      </c:catAx>
      <c:valAx>
        <c:axId val="432387968"/>
        <c:scaling>
          <c:orientation val="minMax"/>
        </c:scaling>
        <c:delete val="0"/>
        <c:axPos val="b"/>
        <c:majorGridlines>
          <c:spPr>
            <a:ln>
              <a:solidFill>
                <a:schemeClr val="bg1">
                  <a:lumMod val="75000"/>
                </a:schemeClr>
              </a:solidFill>
            </a:ln>
          </c:spPr>
        </c:majorGridlines>
        <c:title>
          <c:tx>
            <c:rich>
              <a:bodyPr/>
              <a:lstStyle/>
              <a:p>
                <a:pPr>
                  <a:defRPr/>
                </a:pPr>
                <a:r>
                  <a:rPr lang="en-US"/>
                  <a:t>Gross PJ</a:t>
                </a:r>
              </a:p>
            </c:rich>
          </c:tx>
          <c:overlay val="0"/>
        </c:title>
        <c:numFmt formatCode="#,##0" sourceLinked="0"/>
        <c:majorTickMark val="out"/>
        <c:minorTickMark val="none"/>
        <c:tickLblPos val="nextTo"/>
        <c:crossAx val="432386048"/>
        <c:crosses val="autoZero"/>
        <c:crossBetween val="between"/>
      </c:valAx>
    </c:plotArea>
    <c:plotVisOnly val="1"/>
    <c:dispBlanksAs val="gap"/>
    <c:showDLblsOverMax val="0"/>
  </c:chart>
  <c:spPr>
    <a:solidFill>
      <a:schemeClr val="bg1">
        <a:lumMod val="85000"/>
      </a:schemeClr>
    </a:solidFill>
    <a:ln>
      <a:noFill/>
    </a:ln>
  </c:sp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Charts!$A$24</c:f>
          <c:strCache>
            <c:ptCount val="1"/>
            <c:pt idx="0">
              <c:v>Annual Crude Oil, Condensate, Naphtha and Natural Gas Liquids Production by Field</c:v>
            </c:pt>
          </c:strCache>
        </c:strRef>
      </c:tx>
      <c:layout>
        <c:manualLayout>
          <c:xMode val="edge"/>
          <c:yMode val="edge"/>
          <c:x val="5.0884436293099078E-2"/>
          <c:y val="1.9950124688279301E-2"/>
        </c:manualLayout>
      </c:layout>
      <c:overlay val="0"/>
      <c:txPr>
        <a:bodyPr/>
        <a:lstStyle/>
        <a:p>
          <a:pPr>
            <a:defRPr sz="1100"/>
          </a:pPr>
          <a:endParaRPr lang="en-US"/>
        </a:p>
      </c:txPr>
    </c:title>
    <c:autoTitleDeleted val="0"/>
    <c:plotArea>
      <c:layout>
        <c:manualLayout>
          <c:layoutTarget val="inner"/>
          <c:xMode val="edge"/>
          <c:yMode val="edge"/>
          <c:x val="5.011689213104055E-2"/>
          <c:y val="0.11115544472152951"/>
          <c:w val="0.68599280168788002"/>
          <c:h val="0.71508996537527569"/>
        </c:manualLayout>
      </c:layout>
      <c:areaChart>
        <c:grouping val="stacked"/>
        <c:varyColors val="0"/>
        <c:ser>
          <c:idx val="0"/>
          <c:order val="0"/>
          <c:tx>
            <c:strRef>
              <c:f>Annual_PJ!$A$14</c:f>
              <c:strCache>
                <c:ptCount val="1"/>
                <c:pt idx="0">
                  <c:v>Maui</c:v>
                </c:pt>
              </c:strCache>
            </c:strRef>
          </c:tx>
          <c:cat>
            <c:numRef>
              <c:f>Annual_PJ!$C$9:$AV$9</c:f>
              <c:numCache>
                <c:formatCode>0</c:formatCode>
                <c:ptCount val="46"/>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numCache>
            </c:numRef>
          </c:cat>
          <c:val>
            <c:numRef>
              <c:f>Annual_PJ!$C$14:$AV$14</c:f>
              <c:numCache>
                <c:formatCode>_(* #,##0.00_);_(* \(#,##0.00\);_(* "-"??_);_(@_)</c:formatCode>
                <c:ptCount val="46"/>
                <c:pt idx="0">
                  <c:v>0</c:v>
                </c:pt>
                <c:pt idx="1">
                  <c:v>0</c:v>
                </c:pt>
                <c:pt idx="2">
                  <c:v>0</c:v>
                </c:pt>
                <c:pt idx="3">
                  <c:v>0</c:v>
                </c:pt>
                <c:pt idx="4">
                  <c:v>0</c:v>
                </c:pt>
                <c:pt idx="5">
                  <c:v>4.4427600318409999</c:v>
                </c:pt>
                <c:pt idx="6">
                  <c:v>6.4682519393891296</c:v>
                </c:pt>
                <c:pt idx="7">
                  <c:v>9.3095701331090499</c:v>
                </c:pt>
                <c:pt idx="8">
                  <c:v>17.6770846745348</c:v>
                </c:pt>
                <c:pt idx="9">
                  <c:v>16.775196338071702</c:v>
                </c:pt>
                <c:pt idx="10">
                  <c:v>20.3756105462421</c:v>
                </c:pt>
                <c:pt idx="11">
                  <c:v>24.004895223625901</c:v>
                </c:pt>
                <c:pt idx="12">
                  <c:v>29.170616146820301</c:v>
                </c:pt>
                <c:pt idx="13">
                  <c:v>27.805730785150299</c:v>
                </c:pt>
                <c:pt idx="14">
                  <c:v>30.168694891236601</c:v>
                </c:pt>
                <c:pt idx="15">
                  <c:v>30.545721575260899</c:v>
                </c:pt>
                <c:pt idx="16">
                  <c:v>30.9493489625665</c:v>
                </c:pt>
                <c:pt idx="17">
                  <c:v>31.233615909362801</c:v>
                </c:pt>
                <c:pt idx="18">
                  <c:v>34.013400630057298</c:v>
                </c:pt>
                <c:pt idx="19">
                  <c:v>34.786685209566201</c:v>
                </c:pt>
                <c:pt idx="20">
                  <c:v>34.5726386343716</c:v>
                </c:pt>
                <c:pt idx="21">
                  <c:v>37.7831001898723</c:v>
                </c:pt>
                <c:pt idx="22">
                  <c:v>62.284565680155801</c:v>
                </c:pt>
                <c:pt idx="23">
                  <c:v>93.124735983996899</c:v>
                </c:pt>
                <c:pt idx="24">
                  <c:v>69.713330759377399</c:v>
                </c:pt>
                <c:pt idx="25">
                  <c:v>62.049202097973897</c:v>
                </c:pt>
                <c:pt idx="26">
                  <c:v>58.045871351626502</c:v>
                </c:pt>
                <c:pt idx="27">
                  <c:v>52.477326289598203</c:v>
                </c:pt>
                <c:pt idx="28">
                  <c:v>49.502199970664101</c:v>
                </c:pt>
                <c:pt idx="29">
                  <c:v>37.071257492195002</c:v>
                </c:pt>
                <c:pt idx="30">
                  <c:v>29.070116400087201</c:v>
                </c:pt>
                <c:pt idx="31">
                  <c:v>26.969219838490801</c:v>
                </c:pt>
                <c:pt idx="32">
                  <c:v>21.797104931379501</c:v>
                </c:pt>
                <c:pt idx="33">
                  <c:v>12.1027254712792</c:v>
                </c:pt>
                <c:pt idx="34">
                  <c:v>10.3525210907243</c:v>
                </c:pt>
                <c:pt idx="35">
                  <c:v>10.6009970507838</c:v>
                </c:pt>
                <c:pt idx="36">
                  <c:v>10.894882456277999</c:v>
                </c:pt>
                <c:pt idx="37">
                  <c:v>7.1454283264583998</c:v>
                </c:pt>
                <c:pt idx="38">
                  <c:v>7.1082356467503098</c:v>
                </c:pt>
                <c:pt idx="39">
                  <c:v>7.9197863896219296</c:v>
                </c:pt>
                <c:pt idx="40">
                  <c:v>9.0310564840840097</c:v>
                </c:pt>
                <c:pt idx="41">
                  <c:v>6.7913766887888203</c:v>
                </c:pt>
                <c:pt idx="42">
                  <c:v>5.8503110722832403</c:v>
                </c:pt>
                <c:pt idx="43">
                  <c:v>6.6185551221717303</c:v>
                </c:pt>
                <c:pt idx="44">
                  <c:v>5.9104746821376297</c:v>
                </c:pt>
                <c:pt idx="45">
                  <c:v>4.8497590694289396</c:v>
                </c:pt>
              </c:numCache>
            </c:numRef>
          </c:val>
          <c:extLst>
            <c:ext xmlns:c16="http://schemas.microsoft.com/office/drawing/2014/chart" uri="{C3380CC4-5D6E-409C-BE32-E72D297353CC}">
              <c16:uniqueId val="{00000000-C22E-4724-814D-DAD9B3C482DF}"/>
            </c:ext>
          </c:extLst>
        </c:ser>
        <c:ser>
          <c:idx val="1"/>
          <c:order val="1"/>
          <c:tx>
            <c:strRef>
              <c:f>Annual_PJ!$A$15</c:f>
              <c:strCache>
                <c:ptCount val="1"/>
                <c:pt idx="0">
                  <c:v>Kapuni</c:v>
                </c:pt>
              </c:strCache>
            </c:strRef>
          </c:tx>
          <c:spPr>
            <a:ln w="25400">
              <a:noFill/>
            </a:ln>
          </c:spPr>
          <c:cat>
            <c:numRef>
              <c:f>Annual_PJ!$C$9:$AV$9</c:f>
              <c:numCache>
                <c:formatCode>0</c:formatCode>
                <c:ptCount val="46"/>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numCache>
            </c:numRef>
          </c:cat>
          <c:val>
            <c:numRef>
              <c:f>Annual_PJ!$C$15:$AV$15</c:f>
              <c:numCache>
                <c:formatCode>_(* #,##0.00_);_(* \(#,##0.00\);_(* "-"??_);_(@_)</c:formatCode>
                <c:ptCount val="46"/>
                <c:pt idx="0">
                  <c:v>7.8730583862304702</c:v>
                </c:pt>
                <c:pt idx="1">
                  <c:v>8.1517505104727199</c:v>
                </c:pt>
                <c:pt idx="2">
                  <c:v>21.736178073549301</c:v>
                </c:pt>
                <c:pt idx="3">
                  <c:v>31.170711149902001</c:v>
                </c:pt>
                <c:pt idx="4">
                  <c:v>26.3956019515647</c:v>
                </c:pt>
                <c:pt idx="5">
                  <c:v>12.5531589009353</c:v>
                </c:pt>
                <c:pt idx="6">
                  <c:v>8.6151129927227998</c:v>
                </c:pt>
                <c:pt idx="7">
                  <c:v>10.379905732399701</c:v>
                </c:pt>
                <c:pt idx="8">
                  <c:v>13.017124814002001</c:v>
                </c:pt>
                <c:pt idx="9">
                  <c:v>13.077046965007201</c:v>
                </c:pt>
                <c:pt idx="10">
                  <c:v>13.4062524880077</c:v>
                </c:pt>
                <c:pt idx="11">
                  <c:v>14.4949215648875</c:v>
                </c:pt>
                <c:pt idx="12">
                  <c:v>13.377206207415799</c:v>
                </c:pt>
                <c:pt idx="13">
                  <c:v>11.6901415347505</c:v>
                </c:pt>
                <c:pt idx="14">
                  <c:v>12.7090682750522</c:v>
                </c:pt>
                <c:pt idx="15">
                  <c:v>12.733040169942701</c:v>
                </c:pt>
                <c:pt idx="16">
                  <c:v>11.479214367223999</c:v>
                </c:pt>
                <c:pt idx="17">
                  <c:v>11.083754849559201</c:v>
                </c:pt>
                <c:pt idx="18">
                  <c:v>10.943239252376101</c:v>
                </c:pt>
                <c:pt idx="19">
                  <c:v>9.9869397648494704</c:v>
                </c:pt>
                <c:pt idx="20">
                  <c:v>9.5055889503784794</c:v>
                </c:pt>
                <c:pt idx="21">
                  <c:v>7.7683375913566604</c:v>
                </c:pt>
                <c:pt idx="22">
                  <c:v>7.9658817660233803</c:v>
                </c:pt>
                <c:pt idx="23">
                  <c:v>6.6119374211419402</c:v>
                </c:pt>
                <c:pt idx="24">
                  <c:v>6.2590710933349802</c:v>
                </c:pt>
                <c:pt idx="25">
                  <c:v>5.6207657177253898</c:v>
                </c:pt>
                <c:pt idx="26">
                  <c:v>4.7566603401400398</c:v>
                </c:pt>
                <c:pt idx="27">
                  <c:v>4.4944633221985404</c:v>
                </c:pt>
                <c:pt idx="28">
                  <c:v>4.1931636434977904</c:v>
                </c:pt>
                <c:pt idx="29">
                  <c:v>3.4812406844249901</c:v>
                </c:pt>
                <c:pt idx="30">
                  <c:v>4.8641654243757104</c:v>
                </c:pt>
                <c:pt idx="31">
                  <c:v>4.0783273005994296</c:v>
                </c:pt>
                <c:pt idx="32">
                  <c:v>4.2090359326593303</c:v>
                </c:pt>
                <c:pt idx="33">
                  <c:v>3.5605974071467301</c:v>
                </c:pt>
                <c:pt idx="34">
                  <c:v>3.0124358537239</c:v>
                </c:pt>
                <c:pt idx="35">
                  <c:v>2.35670180720428</c:v>
                </c:pt>
                <c:pt idx="36">
                  <c:v>2.5892419113755798</c:v>
                </c:pt>
                <c:pt idx="37">
                  <c:v>2.7887960523779798</c:v>
                </c:pt>
                <c:pt idx="38">
                  <c:v>2.60614563821516</c:v>
                </c:pt>
                <c:pt idx="39">
                  <c:v>2.4022970980485798</c:v>
                </c:pt>
                <c:pt idx="40">
                  <c:v>3.3288673512734301</c:v>
                </c:pt>
                <c:pt idx="41">
                  <c:v>2.4160353232407101</c:v>
                </c:pt>
                <c:pt idx="42">
                  <c:v>1.75764448070255</c:v>
                </c:pt>
                <c:pt idx="43">
                  <c:v>1.55476378003642</c:v>
                </c:pt>
                <c:pt idx="44">
                  <c:v>1.7325624856362301</c:v>
                </c:pt>
                <c:pt idx="45">
                  <c:v>1.73289886230097</c:v>
                </c:pt>
              </c:numCache>
            </c:numRef>
          </c:val>
          <c:extLst>
            <c:ext xmlns:c16="http://schemas.microsoft.com/office/drawing/2014/chart" uri="{C3380CC4-5D6E-409C-BE32-E72D297353CC}">
              <c16:uniqueId val="{00000001-C22E-4724-814D-DAD9B3C482DF}"/>
            </c:ext>
          </c:extLst>
        </c:ser>
        <c:ser>
          <c:idx val="2"/>
          <c:order val="2"/>
          <c:tx>
            <c:strRef>
              <c:f>Annual_PJ!$A$16</c:f>
              <c:strCache>
                <c:ptCount val="1"/>
                <c:pt idx="0">
                  <c:v>Pohokura</c:v>
                </c:pt>
              </c:strCache>
            </c:strRef>
          </c:tx>
          <c:spPr>
            <a:ln w="25400">
              <a:noFill/>
            </a:ln>
          </c:spPr>
          <c:cat>
            <c:numRef>
              <c:f>Annual_PJ!$C$9:$AV$9</c:f>
              <c:numCache>
                <c:formatCode>0</c:formatCode>
                <c:ptCount val="46"/>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numCache>
            </c:numRef>
          </c:cat>
          <c:val>
            <c:numRef>
              <c:f>Annual_PJ!$C$16:$AV$16</c:f>
              <c:numCache>
                <c:formatCode>_(* #,##0.00_);_(* \(#,##0.00\);_(* "-"??_);_(@_)</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5.3897030385322902</c:v>
                </c:pt>
                <c:pt idx="33">
                  <c:v>27.010430187669101</c:v>
                </c:pt>
                <c:pt idx="34">
                  <c:v>26.392981807255602</c:v>
                </c:pt>
                <c:pt idx="35">
                  <c:v>24.775317495808402</c:v>
                </c:pt>
                <c:pt idx="36">
                  <c:v>24.316909825192301</c:v>
                </c:pt>
                <c:pt idx="37">
                  <c:v>22.570632621812202</c:v>
                </c:pt>
                <c:pt idx="38">
                  <c:v>23.149117340468901</c:v>
                </c:pt>
                <c:pt idx="39">
                  <c:v>20.163691715923701</c:v>
                </c:pt>
                <c:pt idx="40">
                  <c:v>23.9181402523648</c:v>
                </c:pt>
                <c:pt idx="41">
                  <c:v>18.632346986414198</c:v>
                </c:pt>
                <c:pt idx="42">
                  <c:v>18.500966531806899</c:v>
                </c:pt>
                <c:pt idx="43">
                  <c:v>15.5391648522045</c:v>
                </c:pt>
                <c:pt idx="44">
                  <c:v>8.6525443331183798</c:v>
                </c:pt>
                <c:pt idx="45">
                  <c:v>13.150189451077299</c:v>
                </c:pt>
              </c:numCache>
            </c:numRef>
          </c:val>
          <c:extLst>
            <c:ext xmlns:c16="http://schemas.microsoft.com/office/drawing/2014/chart" uri="{C3380CC4-5D6E-409C-BE32-E72D297353CC}">
              <c16:uniqueId val="{00000002-C22E-4724-814D-DAD9B3C482DF}"/>
            </c:ext>
          </c:extLst>
        </c:ser>
        <c:ser>
          <c:idx val="3"/>
          <c:order val="3"/>
          <c:tx>
            <c:strRef>
              <c:f>Annual_PJ!$A$17</c:f>
              <c:strCache>
                <c:ptCount val="1"/>
                <c:pt idx="0">
                  <c:v>Tui</c:v>
                </c:pt>
              </c:strCache>
            </c:strRef>
          </c:tx>
          <c:spPr>
            <a:ln w="25400">
              <a:noFill/>
            </a:ln>
          </c:spPr>
          <c:cat>
            <c:numRef>
              <c:f>Annual_PJ!$C$9:$AV$9</c:f>
              <c:numCache>
                <c:formatCode>0</c:formatCode>
                <c:ptCount val="46"/>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numCache>
            </c:numRef>
          </c:cat>
          <c:val>
            <c:numRef>
              <c:f>Annual_PJ!$C$17:$AV$17</c:f>
              <c:numCache>
                <c:formatCode>_(* #,##0.00_);_(* \(#,##0.00\);_(* "-"??_);_(@_)</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38.981442314020597</c:v>
                </c:pt>
                <c:pt idx="34">
                  <c:v>82.749379207270806</c:v>
                </c:pt>
                <c:pt idx="35">
                  <c:v>38.562548286516801</c:v>
                </c:pt>
                <c:pt idx="36">
                  <c:v>21.3094021285496</c:v>
                </c:pt>
                <c:pt idx="37">
                  <c:v>16.1678669587169</c:v>
                </c:pt>
                <c:pt idx="38">
                  <c:v>11.9357247591181</c:v>
                </c:pt>
                <c:pt idx="39">
                  <c:v>8.6083279938278707</c:v>
                </c:pt>
                <c:pt idx="40">
                  <c:v>7.4171274515215</c:v>
                </c:pt>
                <c:pt idx="41">
                  <c:v>10.0894777033885</c:v>
                </c:pt>
                <c:pt idx="42">
                  <c:v>6.8191123193542102</c:v>
                </c:pt>
                <c:pt idx="43">
                  <c:v>4.9510594392937204</c:v>
                </c:pt>
                <c:pt idx="44">
                  <c:v>3.89370789060863</c:v>
                </c:pt>
                <c:pt idx="45">
                  <c:v>2.6026584299034399</c:v>
                </c:pt>
              </c:numCache>
            </c:numRef>
          </c:val>
          <c:extLst>
            <c:ext xmlns:c16="http://schemas.microsoft.com/office/drawing/2014/chart" uri="{C3380CC4-5D6E-409C-BE32-E72D297353CC}">
              <c16:uniqueId val="{00000003-C22E-4724-814D-DAD9B3C482DF}"/>
            </c:ext>
          </c:extLst>
        </c:ser>
        <c:ser>
          <c:idx val="4"/>
          <c:order val="4"/>
          <c:tx>
            <c:strRef>
              <c:f>Annual_PJ!$A$18</c:f>
              <c:strCache>
                <c:ptCount val="1"/>
                <c:pt idx="0">
                  <c:v>Maari</c:v>
                </c:pt>
              </c:strCache>
            </c:strRef>
          </c:tx>
          <c:spPr>
            <a:ln w="25400">
              <a:noFill/>
            </a:ln>
          </c:spPr>
          <c:cat>
            <c:numRef>
              <c:f>Annual_PJ!$C$9:$AV$9</c:f>
              <c:numCache>
                <c:formatCode>0</c:formatCode>
                <c:ptCount val="46"/>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numCache>
            </c:numRef>
          </c:cat>
          <c:val>
            <c:numRef>
              <c:f>Annual_PJ!$C$18:$AV$18</c:f>
              <c:numCache>
                <c:formatCode>_(* #,##0.00_);_(* \(#,##0.00\);_(* "-"??_);_(@_)</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36.742820170710601</c:v>
                </c:pt>
                <c:pt idx="36">
                  <c:v>38.645327395545799</c:v>
                </c:pt>
                <c:pt idx="37">
                  <c:v>33.292210455470098</c:v>
                </c:pt>
                <c:pt idx="38">
                  <c:v>22.8949225836556</c:v>
                </c:pt>
                <c:pt idx="39">
                  <c:v>12.192834637104401</c:v>
                </c:pt>
                <c:pt idx="40">
                  <c:v>17.938939007031902</c:v>
                </c:pt>
                <c:pt idx="41">
                  <c:v>28.671043127919798</c:v>
                </c:pt>
                <c:pt idx="42">
                  <c:v>21.517857094780702</c:v>
                </c:pt>
                <c:pt idx="43">
                  <c:v>18.911342607234999</c:v>
                </c:pt>
                <c:pt idx="44">
                  <c:v>14.5689645636932</c:v>
                </c:pt>
                <c:pt idx="45">
                  <c:v>15.5781522660777</c:v>
                </c:pt>
              </c:numCache>
            </c:numRef>
          </c:val>
          <c:extLst>
            <c:ext xmlns:c16="http://schemas.microsoft.com/office/drawing/2014/chart" uri="{C3380CC4-5D6E-409C-BE32-E72D297353CC}">
              <c16:uniqueId val="{00000004-C22E-4724-814D-DAD9B3C482DF}"/>
            </c:ext>
          </c:extLst>
        </c:ser>
        <c:ser>
          <c:idx val="5"/>
          <c:order val="5"/>
          <c:tx>
            <c:strRef>
              <c:f>Annual_PJ!$A$19</c:f>
              <c:strCache>
                <c:ptCount val="1"/>
                <c:pt idx="0">
                  <c:v>Kupe</c:v>
                </c:pt>
              </c:strCache>
            </c:strRef>
          </c:tx>
          <c:spPr>
            <a:ln w="25400">
              <a:noFill/>
            </a:ln>
          </c:spPr>
          <c:cat>
            <c:numRef>
              <c:f>Annual_PJ!$C$9:$AV$9</c:f>
              <c:numCache>
                <c:formatCode>0</c:formatCode>
                <c:ptCount val="46"/>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numCache>
            </c:numRef>
          </c:cat>
          <c:val>
            <c:numRef>
              <c:f>Annual_PJ!$C$19:$AV$19</c:f>
              <c:numCache>
                <c:formatCode>_(* #,##0.00_);_(* \(#,##0.00\);_(* "-"??_);_(@_)</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0.53668065588311598</c:v>
                </c:pt>
                <c:pt idx="36">
                  <c:v>11.1348580684847</c:v>
                </c:pt>
                <c:pt idx="37">
                  <c:v>10.382441536587899</c:v>
                </c:pt>
                <c:pt idx="38">
                  <c:v>9.2329624939578299</c:v>
                </c:pt>
                <c:pt idx="39">
                  <c:v>8.4104455566267706</c:v>
                </c:pt>
                <c:pt idx="40">
                  <c:v>7.4567401692958102</c:v>
                </c:pt>
                <c:pt idx="41">
                  <c:v>8.3219830944676794</c:v>
                </c:pt>
                <c:pt idx="42">
                  <c:v>7.6401812107635498</c:v>
                </c:pt>
                <c:pt idx="43">
                  <c:v>6.6815870984204899</c:v>
                </c:pt>
                <c:pt idx="44">
                  <c:v>5.6989757345300101</c:v>
                </c:pt>
                <c:pt idx="45">
                  <c:v>4.8095826622914597</c:v>
                </c:pt>
              </c:numCache>
            </c:numRef>
          </c:val>
          <c:extLst>
            <c:ext xmlns:c16="http://schemas.microsoft.com/office/drawing/2014/chart" uri="{C3380CC4-5D6E-409C-BE32-E72D297353CC}">
              <c16:uniqueId val="{00000005-C22E-4724-814D-DAD9B3C482DF}"/>
            </c:ext>
          </c:extLst>
        </c:ser>
        <c:ser>
          <c:idx val="6"/>
          <c:order val="6"/>
          <c:tx>
            <c:strRef>
              <c:f>Annual_PJ!$A$20</c:f>
              <c:strCache>
                <c:ptCount val="1"/>
                <c:pt idx="0">
                  <c:v>Mckee</c:v>
                </c:pt>
              </c:strCache>
            </c:strRef>
          </c:tx>
          <c:spPr>
            <a:ln w="25400">
              <a:noFill/>
            </a:ln>
          </c:spPr>
          <c:cat>
            <c:numRef>
              <c:f>Annual_PJ!$C$9:$AV$9</c:f>
              <c:numCache>
                <c:formatCode>0</c:formatCode>
                <c:ptCount val="46"/>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numCache>
            </c:numRef>
          </c:cat>
          <c:val>
            <c:numRef>
              <c:f>Annual_PJ!$C$20:$AV$20</c:f>
              <c:numCache>
                <c:formatCode>_(* #,##0.00_);_(* \(#,##0.00\);_(* "-"??_);_(@_)</c:formatCode>
                <c:ptCount val="46"/>
                <c:pt idx="0">
                  <c:v>0</c:v>
                </c:pt>
                <c:pt idx="1">
                  <c:v>0</c:v>
                </c:pt>
                <c:pt idx="2">
                  <c:v>0</c:v>
                </c:pt>
                <c:pt idx="3">
                  <c:v>0</c:v>
                </c:pt>
                <c:pt idx="4">
                  <c:v>0</c:v>
                </c:pt>
                <c:pt idx="5">
                  <c:v>0</c:v>
                </c:pt>
                <c:pt idx="6">
                  <c:v>6.5584540319104101E-3</c:v>
                </c:pt>
                <c:pt idx="7">
                  <c:v>0.56547588287896999</c:v>
                </c:pt>
                <c:pt idx="8">
                  <c:v>0.217572858471137</c:v>
                </c:pt>
                <c:pt idx="9">
                  <c:v>0.25147095039366402</c:v>
                </c:pt>
                <c:pt idx="10">
                  <c:v>5.5503580111252804</c:v>
                </c:pt>
                <c:pt idx="11">
                  <c:v>17.357058683634602</c:v>
                </c:pt>
                <c:pt idx="12">
                  <c:v>19.231745943974801</c:v>
                </c:pt>
                <c:pt idx="13">
                  <c:v>19.4276223951742</c:v>
                </c:pt>
                <c:pt idx="14">
                  <c:v>22.145453694635499</c:v>
                </c:pt>
                <c:pt idx="15">
                  <c:v>23.445932267344698</c:v>
                </c:pt>
                <c:pt idx="16">
                  <c:v>22.080210596639098</c:v>
                </c:pt>
                <c:pt idx="17">
                  <c:v>19.481500194516201</c:v>
                </c:pt>
                <c:pt idx="18">
                  <c:v>15.648505200311</c:v>
                </c:pt>
                <c:pt idx="19">
                  <c:v>14.744124427194301</c:v>
                </c:pt>
                <c:pt idx="20">
                  <c:v>13.6277010345063</c:v>
                </c:pt>
                <c:pt idx="21">
                  <c:v>13.563909010436801</c:v>
                </c:pt>
                <c:pt idx="22">
                  <c:v>12.052376206183</c:v>
                </c:pt>
                <c:pt idx="23">
                  <c:v>11.3738434398271</c:v>
                </c:pt>
                <c:pt idx="24">
                  <c:v>11.180216148738699</c:v>
                </c:pt>
                <c:pt idx="25">
                  <c:v>10.3766544005383</c:v>
                </c:pt>
                <c:pt idx="26">
                  <c:v>7.2783192216536996</c:v>
                </c:pt>
                <c:pt idx="27">
                  <c:v>6.7763695578954701</c:v>
                </c:pt>
                <c:pt idx="28">
                  <c:v>3.7501386595580501</c:v>
                </c:pt>
                <c:pt idx="29">
                  <c:v>3.4792973357576402</c:v>
                </c:pt>
                <c:pt idx="30">
                  <c:v>3.0572305403578302</c:v>
                </c:pt>
                <c:pt idx="31">
                  <c:v>2.68949975461594</c:v>
                </c:pt>
                <c:pt idx="32">
                  <c:v>2.1337853447739499</c:v>
                </c:pt>
                <c:pt idx="33">
                  <c:v>1.6489935717244699</c:v>
                </c:pt>
                <c:pt idx="34">
                  <c:v>1.1413234958969001</c:v>
                </c:pt>
                <c:pt idx="35">
                  <c:v>1.0528224872549901</c:v>
                </c:pt>
                <c:pt idx="36">
                  <c:v>0.84287571106161596</c:v>
                </c:pt>
                <c:pt idx="37">
                  <c:v>0.74744343781392797</c:v>
                </c:pt>
                <c:pt idx="38">
                  <c:v>0.77256032154068399</c:v>
                </c:pt>
                <c:pt idx="39">
                  <c:v>0.57976006699218297</c:v>
                </c:pt>
                <c:pt idx="40">
                  <c:v>0.41788275409039299</c:v>
                </c:pt>
                <c:pt idx="41">
                  <c:v>0.24085056917122999</c:v>
                </c:pt>
                <c:pt idx="42">
                  <c:v>0.10766887831986</c:v>
                </c:pt>
                <c:pt idx="43">
                  <c:v>4.9096695928441701E-2</c:v>
                </c:pt>
                <c:pt idx="44">
                  <c:v>1.4384881526705101E-3</c:v>
                </c:pt>
                <c:pt idx="45">
                  <c:v>1.06347389740588E-2</c:v>
                </c:pt>
              </c:numCache>
            </c:numRef>
          </c:val>
          <c:extLst>
            <c:ext xmlns:c16="http://schemas.microsoft.com/office/drawing/2014/chart" uri="{C3380CC4-5D6E-409C-BE32-E72D297353CC}">
              <c16:uniqueId val="{00000006-C22E-4724-814D-DAD9B3C482DF}"/>
            </c:ext>
          </c:extLst>
        </c:ser>
        <c:ser>
          <c:idx val="7"/>
          <c:order val="7"/>
          <c:tx>
            <c:strRef>
              <c:f>Annual_PJ!$A$21</c:f>
              <c:strCache>
                <c:ptCount val="1"/>
                <c:pt idx="0">
                  <c:v>Mangahewa</c:v>
                </c:pt>
              </c:strCache>
            </c:strRef>
          </c:tx>
          <c:spPr>
            <a:ln w="25400">
              <a:noFill/>
            </a:ln>
          </c:spPr>
          <c:cat>
            <c:numRef>
              <c:f>Annual_PJ!$C$9:$AV$9</c:f>
              <c:numCache>
                <c:formatCode>0</c:formatCode>
                <c:ptCount val="46"/>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numCache>
            </c:numRef>
          </c:cat>
          <c:val>
            <c:numRef>
              <c:f>Annual_PJ!$C$21:$AV$21</c:f>
              <c:numCache>
                <c:formatCode>_(* #,##0.00_);_(* \(#,##0.00\);_(* "-"??_);_(@_)</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4.5828247183795502E-2</c:v>
                </c:pt>
                <c:pt idx="24">
                  <c:v>0.18435727395649901</c:v>
                </c:pt>
                <c:pt idx="25">
                  <c:v>0</c:v>
                </c:pt>
                <c:pt idx="26">
                  <c:v>0</c:v>
                </c:pt>
                <c:pt idx="27">
                  <c:v>0.32007474016922699</c:v>
                </c:pt>
                <c:pt idx="28">
                  <c:v>0.88113936395825598</c:v>
                </c:pt>
                <c:pt idx="29">
                  <c:v>0.68858843354199395</c:v>
                </c:pt>
                <c:pt idx="30">
                  <c:v>0.63854295425307595</c:v>
                </c:pt>
                <c:pt idx="31">
                  <c:v>0.46157599995645199</c:v>
                </c:pt>
                <c:pt idx="32">
                  <c:v>0.43020714147086703</c:v>
                </c:pt>
                <c:pt idx="33">
                  <c:v>0.54403475259765899</c:v>
                </c:pt>
                <c:pt idx="34">
                  <c:v>0.71955578140721099</c:v>
                </c:pt>
                <c:pt idx="35">
                  <c:v>1.6324255928170901</c:v>
                </c:pt>
                <c:pt idx="36">
                  <c:v>1.3345219443144001</c:v>
                </c:pt>
                <c:pt idx="37">
                  <c:v>1.32189926803518</c:v>
                </c:pt>
                <c:pt idx="38">
                  <c:v>2.2187603059604699</c:v>
                </c:pt>
                <c:pt idx="39">
                  <c:v>2.9149885973581999</c:v>
                </c:pt>
                <c:pt idx="40">
                  <c:v>4.3844357193598098</c:v>
                </c:pt>
                <c:pt idx="41">
                  <c:v>4.8862060160738698</c:v>
                </c:pt>
                <c:pt idx="42">
                  <c:v>5.4858353652438296</c:v>
                </c:pt>
                <c:pt idx="43">
                  <c:v>5.4489146125196797</c:v>
                </c:pt>
                <c:pt idx="44">
                  <c:v>4.0447109522504299</c:v>
                </c:pt>
                <c:pt idx="45">
                  <c:v>2.1704387619887999</c:v>
                </c:pt>
              </c:numCache>
            </c:numRef>
          </c:val>
          <c:extLst>
            <c:ext xmlns:c16="http://schemas.microsoft.com/office/drawing/2014/chart" uri="{C3380CC4-5D6E-409C-BE32-E72D297353CC}">
              <c16:uniqueId val="{00000007-C22E-4724-814D-DAD9B3C482DF}"/>
            </c:ext>
          </c:extLst>
        </c:ser>
        <c:ser>
          <c:idx val="8"/>
          <c:order val="8"/>
          <c:tx>
            <c:strRef>
              <c:f>Annual_PJ!$A$22</c:f>
              <c:strCache>
                <c:ptCount val="1"/>
                <c:pt idx="0">
                  <c:v>Turangi</c:v>
                </c:pt>
              </c:strCache>
            </c:strRef>
          </c:tx>
          <c:spPr>
            <a:ln w="25400">
              <a:noFill/>
            </a:ln>
          </c:spPr>
          <c:cat>
            <c:numRef>
              <c:f>Annual_PJ!$C$9:$AV$9</c:f>
              <c:numCache>
                <c:formatCode>0</c:formatCode>
                <c:ptCount val="46"/>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numCache>
            </c:numRef>
          </c:cat>
          <c:val>
            <c:numRef>
              <c:f>Annual_PJ!$C$22:$AV$22</c:f>
              <c:numCache>
                <c:formatCode>_(* #,##0.00_);_(* \(#,##0.00\);_(* "-"??_);_(@_)</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3.3313970910954999E-3</c:v>
                </c:pt>
                <c:pt idx="32">
                  <c:v>0.34500762576055499</c:v>
                </c:pt>
                <c:pt idx="33">
                  <c:v>1.23830173596381</c:v>
                </c:pt>
                <c:pt idx="34">
                  <c:v>1.12172815379799</c:v>
                </c:pt>
                <c:pt idx="35">
                  <c:v>1.84766242262141</c:v>
                </c:pt>
                <c:pt idx="36">
                  <c:v>1.4042832368781299</c:v>
                </c:pt>
                <c:pt idx="37">
                  <c:v>1.1117222530997899</c:v>
                </c:pt>
                <c:pt idx="38">
                  <c:v>1.51460603893496</c:v>
                </c:pt>
                <c:pt idx="39">
                  <c:v>1.4889409524317101</c:v>
                </c:pt>
                <c:pt idx="40">
                  <c:v>1.47132820627324</c:v>
                </c:pt>
                <c:pt idx="41">
                  <c:v>1.4751546644471101</c:v>
                </c:pt>
                <c:pt idx="42">
                  <c:v>1.6249729388001199</c:v>
                </c:pt>
                <c:pt idx="43">
                  <c:v>1.67559377695139</c:v>
                </c:pt>
                <c:pt idx="44">
                  <c:v>1.6429115137795001</c:v>
                </c:pt>
                <c:pt idx="45">
                  <c:v>1.4008543941531599</c:v>
                </c:pt>
              </c:numCache>
            </c:numRef>
          </c:val>
          <c:extLst>
            <c:ext xmlns:c16="http://schemas.microsoft.com/office/drawing/2014/chart" uri="{C3380CC4-5D6E-409C-BE32-E72D297353CC}">
              <c16:uniqueId val="{00000008-C22E-4724-814D-DAD9B3C482DF}"/>
            </c:ext>
          </c:extLst>
        </c:ser>
        <c:ser>
          <c:idx val="9"/>
          <c:order val="9"/>
          <c:tx>
            <c:strRef>
              <c:f>Annual_PJ!$A$23</c:f>
              <c:strCache>
                <c:ptCount val="1"/>
                <c:pt idx="0">
                  <c:v>Kowhai</c:v>
                </c:pt>
              </c:strCache>
            </c:strRef>
          </c:tx>
          <c:spPr>
            <a:ln w="25400">
              <a:noFill/>
            </a:ln>
          </c:spPr>
          <c:cat>
            <c:numRef>
              <c:f>Annual_PJ!$C$9:$AV$9</c:f>
              <c:numCache>
                <c:formatCode>0</c:formatCode>
                <c:ptCount val="46"/>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numCache>
            </c:numRef>
          </c:cat>
          <c:val>
            <c:numRef>
              <c:f>Annual_PJ!$C$23:$AV$23</c:f>
              <c:numCache>
                <c:formatCode>_(* #,##0.00_);_(* \(#,##0.00\);_(* "-"??_);_(@_)</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0.77689695204231202</c:v>
                </c:pt>
                <c:pt idx="36">
                  <c:v>1.47583953431717</c:v>
                </c:pt>
                <c:pt idx="37">
                  <c:v>1.03400219586315</c:v>
                </c:pt>
                <c:pt idx="38">
                  <c:v>0.73615624233782695</c:v>
                </c:pt>
                <c:pt idx="39">
                  <c:v>0.83136105750445</c:v>
                </c:pt>
                <c:pt idx="40">
                  <c:v>1.27985491381268</c:v>
                </c:pt>
                <c:pt idx="41">
                  <c:v>1.12927984373643</c:v>
                </c:pt>
                <c:pt idx="42">
                  <c:v>0.77021932373115998</c:v>
                </c:pt>
                <c:pt idx="43">
                  <c:v>0.59938628610909495</c:v>
                </c:pt>
                <c:pt idx="44">
                  <c:v>0.83347853302265895</c:v>
                </c:pt>
                <c:pt idx="45">
                  <c:v>0.58967809844054897</c:v>
                </c:pt>
              </c:numCache>
            </c:numRef>
          </c:val>
          <c:extLst>
            <c:ext xmlns:c16="http://schemas.microsoft.com/office/drawing/2014/chart" uri="{C3380CC4-5D6E-409C-BE32-E72D297353CC}">
              <c16:uniqueId val="{00000009-C22E-4724-814D-DAD9B3C482DF}"/>
            </c:ext>
          </c:extLst>
        </c:ser>
        <c:ser>
          <c:idx val="10"/>
          <c:order val="10"/>
          <c:tx>
            <c:strRef>
              <c:f>Annual_PJ!$A$24</c:f>
              <c:strCache>
                <c:ptCount val="1"/>
                <c:pt idx="0">
                  <c:v>Ngatoro</c:v>
                </c:pt>
              </c:strCache>
            </c:strRef>
          </c:tx>
          <c:spPr>
            <a:ln w="25400">
              <a:noFill/>
            </a:ln>
          </c:spPr>
          <c:cat>
            <c:numRef>
              <c:f>Annual_PJ!$C$9:$AV$9</c:f>
              <c:numCache>
                <c:formatCode>0</c:formatCode>
                <c:ptCount val="46"/>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numCache>
            </c:numRef>
          </c:cat>
          <c:val>
            <c:numRef>
              <c:f>Annual_PJ!$C$24:$AV$24</c:f>
              <c:numCache>
                <c:formatCode>_(* #,##0.00_);_(* \(#,##0.00\);_(* "-"??_);_(@_)</c:formatCode>
                <c:ptCount val="46"/>
                <c:pt idx="0">
                  <c:v>0</c:v>
                </c:pt>
                <c:pt idx="1">
                  <c:v>0</c:v>
                </c:pt>
                <c:pt idx="2">
                  <c:v>0</c:v>
                </c:pt>
                <c:pt idx="3">
                  <c:v>0</c:v>
                </c:pt>
                <c:pt idx="4">
                  <c:v>0</c:v>
                </c:pt>
                <c:pt idx="5">
                  <c:v>0</c:v>
                </c:pt>
                <c:pt idx="6">
                  <c:v>0</c:v>
                </c:pt>
                <c:pt idx="7">
                  <c:v>0</c:v>
                </c:pt>
                <c:pt idx="8">
                  <c:v>0</c:v>
                </c:pt>
                <c:pt idx="9">
                  <c:v>2.6435144481295501E-2</c:v>
                </c:pt>
                <c:pt idx="10">
                  <c:v>2.5404250614263098E-2</c:v>
                </c:pt>
                <c:pt idx="11">
                  <c:v>0.17057667563149201</c:v>
                </c:pt>
                <c:pt idx="12">
                  <c:v>0.13725656676279899</c:v>
                </c:pt>
                <c:pt idx="13">
                  <c:v>0.16475944015369701</c:v>
                </c:pt>
                <c:pt idx="14">
                  <c:v>0.158095399169982</c:v>
                </c:pt>
                <c:pt idx="15">
                  <c:v>0.15846360773194601</c:v>
                </c:pt>
                <c:pt idx="16">
                  <c:v>0.26829098472087698</c:v>
                </c:pt>
                <c:pt idx="17">
                  <c:v>0.41165931119885502</c:v>
                </c:pt>
                <c:pt idx="18">
                  <c:v>1.0781774173606999</c:v>
                </c:pt>
                <c:pt idx="19">
                  <c:v>1.8532097789374</c:v>
                </c:pt>
                <c:pt idx="20">
                  <c:v>1.91180955550295</c:v>
                </c:pt>
                <c:pt idx="21">
                  <c:v>2.8604101022904902</c:v>
                </c:pt>
                <c:pt idx="22">
                  <c:v>3.9196929202072401</c:v>
                </c:pt>
                <c:pt idx="23">
                  <c:v>4.7232587777320498</c:v>
                </c:pt>
                <c:pt idx="24">
                  <c:v>3.6482264475896899</c:v>
                </c:pt>
                <c:pt idx="25">
                  <c:v>2.9827859139569801</c:v>
                </c:pt>
                <c:pt idx="26">
                  <c:v>2.8109511684060999</c:v>
                </c:pt>
                <c:pt idx="27">
                  <c:v>2.8804579570272102</c:v>
                </c:pt>
                <c:pt idx="28">
                  <c:v>2.4358171881139299</c:v>
                </c:pt>
                <c:pt idx="29">
                  <c:v>1.98052853064118</c:v>
                </c:pt>
                <c:pt idx="30">
                  <c:v>2.4354771932261499</c:v>
                </c:pt>
                <c:pt idx="31">
                  <c:v>2.32150167247358</c:v>
                </c:pt>
                <c:pt idx="32">
                  <c:v>1.55886961605331</c:v>
                </c:pt>
                <c:pt idx="33">
                  <c:v>1.14779567460853</c:v>
                </c:pt>
                <c:pt idx="34">
                  <c:v>0.98432465711497497</c:v>
                </c:pt>
                <c:pt idx="35">
                  <c:v>1.0384113113129301</c:v>
                </c:pt>
                <c:pt idx="36">
                  <c:v>0.94893321103644002</c:v>
                </c:pt>
                <c:pt idx="37">
                  <c:v>0.85190362724143898</c:v>
                </c:pt>
                <c:pt idx="38">
                  <c:v>1.0133042390492299</c:v>
                </c:pt>
                <c:pt idx="39">
                  <c:v>0.70708795230890797</c:v>
                </c:pt>
                <c:pt idx="40">
                  <c:v>0.65658166826768605</c:v>
                </c:pt>
                <c:pt idx="41">
                  <c:v>0.87513215132882305</c:v>
                </c:pt>
                <c:pt idx="42">
                  <c:v>0.90505534268586996</c:v>
                </c:pt>
                <c:pt idx="43">
                  <c:v>0.73617983049579006</c:v>
                </c:pt>
                <c:pt idx="44">
                  <c:v>0.69615251502652697</c:v>
                </c:pt>
                <c:pt idx="45">
                  <c:v>0.73328882308188503</c:v>
                </c:pt>
              </c:numCache>
            </c:numRef>
          </c:val>
          <c:extLst>
            <c:ext xmlns:c16="http://schemas.microsoft.com/office/drawing/2014/chart" uri="{C3380CC4-5D6E-409C-BE32-E72D297353CC}">
              <c16:uniqueId val="{0000000A-C22E-4724-814D-DAD9B3C482DF}"/>
            </c:ext>
          </c:extLst>
        </c:ser>
        <c:ser>
          <c:idx val="11"/>
          <c:order val="11"/>
          <c:tx>
            <c:strRef>
              <c:f>Annual_PJ!$A$25</c:f>
              <c:strCache>
                <c:ptCount val="1"/>
                <c:pt idx="0">
                  <c:v>Rimu</c:v>
                </c:pt>
              </c:strCache>
            </c:strRef>
          </c:tx>
          <c:spPr>
            <a:ln w="25400">
              <a:noFill/>
            </a:ln>
          </c:spPr>
          <c:cat>
            <c:numRef>
              <c:f>Annual_PJ!$C$9:$AV$9</c:f>
              <c:numCache>
                <c:formatCode>0</c:formatCode>
                <c:ptCount val="46"/>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numCache>
            </c:numRef>
          </c:cat>
          <c:val>
            <c:numRef>
              <c:f>Annual_PJ!$C$25:$AV$25</c:f>
              <c:numCache>
                <c:formatCode>_(* #,##0.00_);_(* \(#,##0.00\);_(* "-"??_);_(@_)</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2.1700542310492E-2</c:v>
                </c:pt>
                <c:pt idx="26">
                  <c:v>4.2892193578942502E-3</c:v>
                </c:pt>
                <c:pt idx="27">
                  <c:v>0.56560135762110098</c:v>
                </c:pt>
                <c:pt idx="28">
                  <c:v>1.0137038615049101</c:v>
                </c:pt>
                <c:pt idx="29">
                  <c:v>1.46045073339322</c:v>
                </c:pt>
                <c:pt idx="30">
                  <c:v>1.99651770038979</c:v>
                </c:pt>
                <c:pt idx="31">
                  <c:v>1.68912608689699</c:v>
                </c:pt>
                <c:pt idx="32">
                  <c:v>1.5510315942156401</c:v>
                </c:pt>
                <c:pt idx="33">
                  <c:v>0.66982585628736502</c:v>
                </c:pt>
                <c:pt idx="34">
                  <c:v>0.43540705879136798</c:v>
                </c:pt>
                <c:pt idx="35">
                  <c:v>0.57426794136592496</c:v>
                </c:pt>
                <c:pt idx="36">
                  <c:v>0.54003969910765504</c:v>
                </c:pt>
                <c:pt idx="37">
                  <c:v>0.88302979908186097</c:v>
                </c:pt>
                <c:pt idx="38">
                  <c:v>1.1053439721318301</c:v>
                </c:pt>
                <c:pt idx="39">
                  <c:v>0.62843014455684798</c:v>
                </c:pt>
                <c:pt idx="40">
                  <c:v>0.26952724550068302</c:v>
                </c:pt>
                <c:pt idx="41">
                  <c:v>0.34268193383525503</c:v>
                </c:pt>
                <c:pt idx="42">
                  <c:v>0.37051951826041601</c:v>
                </c:pt>
                <c:pt idx="43">
                  <c:v>0.50677924093444005</c:v>
                </c:pt>
                <c:pt idx="44">
                  <c:v>0.61357908679600004</c:v>
                </c:pt>
                <c:pt idx="45">
                  <c:v>0.45443438248380602</c:v>
                </c:pt>
              </c:numCache>
            </c:numRef>
          </c:val>
          <c:extLst>
            <c:ext xmlns:c16="http://schemas.microsoft.com/office/drawing/2014/chart" uri="{C3380CC4-5D6E-409C-BE32-E72D297353CC}">
              <c16:uniqueId val="{0000000B-C22E-4724-814D-DAD9B3C482DF}"/>
            </c:ext>
          </c:extLst>
        </c:ser>
        <c:ser>
          <c:idx val="12"/>
          <c:order val="12"/>
          <c:tx>
            <c:strRef>
              <c:f>Annual_PJ!$A$26</c:f>
              <c:strCache>
                <c:ptCount val="1"/>
                <c:pt idx="0">
                  <c:v>Cheal</c:v>
                </c:pt>
              </c:strCache>
            </c:strRef>
          </c:tx>
          <c:spPr>
            <a:ln w="25400">
              <a:noFill/>
            </a:ln>
          </c:spPr>
          <c:cat>
            <c:numRef>
              <c:f>Annual_PJ!$C$9:$AV$9</c:f>
              <c:numCache>
                <c:formatCode>0</c:formatCode>
                <c:ptCount val="46"/>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numCache>
            </c:numRef>
          </c:cat>
          <c:val>
            <c:numRef>
              <c:f>Annual_PJ!$C$26:$AV$26</c:f>
              <c:numCache>
                <c:formatCode>_(* #,##0.00_);_(* \(#,##0.00\);_(* "-"??_);_(@_)</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7.5595958261949897E-3</c:v>
                </c:pt>
                <c:pt idx="30">
                  <c:v>5.4851021033345E-2</c:v>
                </c:pt>
                <c:pt idx="31">
                  <c:v>0.47604357877445502</c:v>
                </c:pt>
                <c:pt idx="32">
                  <c:v>0.15660669928269699</c:v>
                </c:pt>
                <c:pt idx="33">
                  <c:v>0.74242263722786195</c:v>
                </c:pt>
                <c:pt idx="34">
                  <c:v>0.98348583907443998</c:v>
                </c:pt>
                <c:pt idx="35">
                  <c:v>0.72969439363706201</c:v>
                </c:pt>
                <c:pt idx="36">
                  <c:v>0.70582476878624401</c:v>
                </c:pt>
                <c:pt idx="37">
                  <c:v>1.36827511483061</c:v>
                </c:pt>
                <c:pt idx="38">
                  <c:v>1.9512507787707201</c:v>
                </c:pt>
                <c:pt idx="39">
                  <c:v>2.0684333115868299</c:v>
                </c:pt>
                <c:pt idx="40">
                  <c:v>2.89280044674266</c:v>
                </c:pt>
                <c:pt idx="41">
                  <c:v>2.9324018819767201</c:v>
                </c:pt>
                <c:pt idx="42">
                  <c:v>1.9374684607447701</c:v>
                </c:pt>
                <c:pt idx="43">
                  <c:v>1.66108760119077</c:v>
                </c:pt>
                <c:pt idx="44">
                  <c:v>1.80817594274411</c:v>
                </c:pt>
                <c:pt idx="45">
                  <c:v>2.20054967324424</c:v>
                </c:pt>
              </c:numCache>
            </c:numRef>
          </c:val>
          <c:extLst>
            <c:ext xmlns:c16="http://schemas.microsoft.com/office/drawing/2014/chart" uri="{C3380CC4-5D6E-409C-BE32-E72D297353CC}">
              <c16:uniqueId val="{0000000C-C22E-4724-814D-DAD9B3C482DF}"/>
            </c:ext>
          </c:extLst>
        </c:ser>
        <c:ser>
          <c:idx val="13"/>
          <c:order val="13"/>
          <c:tx>
            <c:strRef>
              <c:f>Annual_PJ!$A$27</c:f>
              <c:strCache>
                <c:ptCount val="1"/>
                <c:pt idx="0">
                  <c:v>TarikiAhuroa</c:v>
                </c:pt>
              </c:strCache>
            </c:strRef>
          </c:tx>
          <c:spPr>
            <a:ln w="25400">
              <a:noFill/>
            </a:ln>
          </c:spPr>
          <c:cat>
            <c:numRef>
              <c:f>Annual_PJ!$C$9:$AV$9</c:f>
              <c:numCache>
                <c:formatCode>0</c:formatCode>
                <c:ptCount val="46"/>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numCache>
            </c:numRef>
          </c:cat>
          <c:val>
            <c:numRef>
              <c:f>Annual_PJ!$C$27:$AV$27</c:f>
              <c:numCache>
                <c:formatCode>_(* #,##0.00_);_(* \(#,##0.00\);_(* "-"??_);_(@_)</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1.3627360326834499</c:v>
                </c:pt>
                <c:pt idx="23">
                  <c:v>2.4647286231356</c:v>
                </c:pt>
                <c:pt idx="24">
                  <c:v>2.4862302160252701</c:v>
                </c:pt>
                <c:pt idx="25">
                  <c:v>2.3252997876206201</c:v>
                </c:pt>
                <c:pt idx="26">
                  <c:v>1.8257932073396901</c:v>
                </c:pt>
                <c:pt idx="27">
                  <c:v>1.92682120324064</c:v>
                </c:pt>
                <c:pt idx="28">
                  <c:v>1.6449075392171499</c:v>
                </c:pt>
                <c:pt idx="29">
                  <c:v>1.40879516617312</c:v>
                </c:pt>
                <c:pt idx="30">
                  <c:v>0.83292845177416197</c:v>
                </c:pt>
                <c:pt idx="31">
                  <c:v>0.65123276635670502</c:v>
                </c:pt>
                <c:pt idx="32">
                  <c:v>0.54062961630987605</c:v>
                </c:pt>
                <c:pt idx="33">
                  <c:v>0.292554024662318</c:v>
                </c:pt>
                <c:pt idx="34">
                  <c:v>8.4644061583548105E-2</c:v>
                </c:pt>
                <c:pt idx="35">
                  <c:v>7.3635548926155895E-5</c:v>
                </c:pt>
                <c:pt idx="36">
                  <c:v>0</c:v>
                </c:pt>
                <c:pt idx="37">
                  <c:v>3.0232460522267601E-3</c:v>
                </c:pt>
                <c:pt idx="38">
                  <c:v>1.0828804707520101E-2</c:v>
                </c:pt>
                <c:pt idx="39">
                  <c:v>0</c:v>
                </c:pt>
                <c:pt idx="40">
                  <c:v>0</c:v>
                </c:pt>
                <c:pt idx="41">
                  <c:v>0</c:v>
                </c:pt>
                <c:pt idx="42">
                  <c:v>0</c:v>
                </c:pt>
                <c:pt idx="43">
                  <c:v>0</c:v>
                </c:pt>
                <c:pt idx="44">
                  <c:v>0</c:v>
                </c:pt>
                <c:pt idx="45">
                  <c:v>0</c:v>
                </c:pt>
              </c:numCache>
            </c:numRef>
          </c:val>
          <c:extLst>
            <c:ext xmlns:c16="http://schemas.microsoft.com/office/drawing/2014/chart" uri="{C3380CC4-5D6E-409C-BE32-E72D297353CC}">
              <c16:uniqueId val="{0000000D-C22E-4724-814D-DAD9B3C482DF}"/>
            </c:ext>
          </c:extLst>
        </c:ser>
        <c:ser>
          <c:idx val="14"/>
          <c:order val="14"/>
          <c:tx>
            <c:strRef>
              <c:f>Annual_PJ!$A$28</c:f>
              <c:strCache>
                <c:ptCount val="1"/>
                <c:pt idx="0">
                  <c:v>Waihapa</c:v>
                </c:pt>
              </c:strCache>
            </c:strRef>
          </c:tx>
          <c:spPr>
            <a:ln w="25400">
              <a:noFill/>
            </a:ln>
          </c:spPr>
          <c:cat>
            <c:numRef>
              <c:f>Annual_PJ!$C$9:$AV$9</c:f>
              <c:numCache>
                <c:formatCode>0</c:formatCode>
                <c:ptCount val="46"/>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numCache>
            </c:numRef>
          </c:cat>
          <c:val>
            <c:numRef>
              <c:f>Annual_PJ!$C$28:$AV$28</c:f>
              <c:numCache>
                <c:formatCode>_(* #,##0.00_);_(* \(#,##0.00\);_(* "-"??_);_(@_)</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5.9290039173509701</c:v>
                </c:pt>
                <c:pt idx="15">
                  <c:v>12.7661844255726</c:v>
                </c:pt>
                <c:pt idx="16">
                  <c:v>17.225246902934099</c:v>
                </c:pt>
                <c:pt idx="17">
                  <c:v>23.624464627141499</c:v>
                </c:pt>
                <c:pt idx="18">
                  <c:v>19.375472096536299</c:v>
                </c:pt>
                <c:pt idx="19">
                  <c:v>24.224460400089399</c:v>
                </c:pt>
                <c:pt idx="20">
                  <c:v>22.8863783285734</c:v>
                </c:pt>
                <c:pt idx="21">
                  <c:v>7.3148226905468396</c:v>
                </c:pt>
                <c:pt idx="22">
                  <c:v>4.2227949743482203</c:v>
                </c:pt>
                <c:pt idx="23">
                  <c:v>3.07321283855162</c:v>
                </c:pt>
                <c:pt idx="24">
                  <c:v>2.8864584506455202</c:v>
                </c:pt>
                <c:pt idx="25">
                  <c:v>1.7030184535186299</c:v>
                </c:pt>
                <c:pt idx="26">
                  <c:v>1.0514219091789101</c:v>
                </c:pt>
                <c:pt idx="27">
                  <c:v>0.93774182404845097</c:v>
                </c:pt>
                <c:pt idx="28">
                  <c:v>0.73133936738703498</c:v>
                </c:pt>
                <c:pt idx="29">
                  <c:v>0.45630813956341498</c:v>
                </c:pt>
                <c:pt idx="30">
                  <c:v>0.30424515409577901</c:v>
                </c:pt>
                <c:pt idx="31">
                  <c:v>0.33433231638380301</c:v>
                </c:pt>
                <c:pt idx="32">
                  <c:v>0.46250173051271498</c:v>
                </c:pt>
                <c:pt idx="33">
                  <c:v>0.34100978626163603</c:v>
                </c:pt>
                <c:pt idx="34">
                  <c:v>0.12698869006382199</c:v>
                </c:pt>
                <c:pt idx="35">
                  <c:v>0.12825412332713601</c:v>
                </c:pt>
                <c:pt idx="36">
                  <c:v>0.15456375849916701</c:v>
                </c:pt>
                <c:pt idx="37">
                  <c:v>6.9337820579064596E-2</c:v>
                </c:pt>
                <c:pt idx="38">
                  <c:v>1.1836155561369801E-3</c:v>
                </c:pt>
                <c:pt idx="39">
                  <c:v>0.138947400896544</c:v>
                </c:pt>
                <c:pt idx="40">
                  <c:v>0.36574587744144599</c:v>
                </c:pt>
                <c:pt idx="41">
                  <c:v>0.27814899192399001</c:v>
                </c:pt>
                <c:pt idx="42">
                  <c:v>0.193131139911149</c:v>
                </c:pt>
                <c:pt idx="43">
                  <c:v>0.27322919322377498</c:v>
                </c:pt>
                <c:pt idx="44">
                  <c:v>0.16993329618085201</c:v>
                </c:pt>
                <c:pt idx="45">
                  <c:v>0.134666969752647</c:v>
                </c:pt>
              </c:numCache>
            </c:numRef>
          </c:val>
          <c:extLst>
            <c:ext xmlns:c16="http://schemas.microsoft.com/office/drawing/2014/chart" uri="{C3380CC4-5D6E-409C-BE32-E72D297353CC}">
              <c16:uniqueId val="{0000000E-C22E-4724-814D-DAD9B3C482DF}"/>
            </c:ext>
          </c:extLst>
        </c:ser>
        <c:ser>
          <c:idx val="15"/>
          <c:order val="15"/>
          <c:tx>
            <c:strRef>
              <c:f>Annual_PJ!$A$29</c:f>
              <c:strCache>
                <c:ptCount val="1"/>
                <c:pt idx="0">
                  <c:v>CopperMoki</c:v>
                </c:pt>
              </c:strCache>
            </c:strRef>
          </c:tx>
          <c:spPr>
            <a:ln w="25400">
              <a:noFill/>
            </a:ln>
          </c:spPr>
          <c:cat>
            <c:numRef>
              <c:f>Annual_PJ!$C$9:$AV$9</c:f>
              <c:numCache>
                <c:formatCode>0</c:formatCode>
                <c:ptCount val="46"/>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numCache>
            </c:numRef>
          </c:cat>
          <c:val>
            <c:numRef>
              <c:f>Annual_PJ!$C$29:$AV$29</c:f>
              <c:numCache>
                <c:formatCode>_(* #,##0.00_);_(* \(#,##0.00\);_(* "-"??_);_(@_)</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6.5274297601531306E-2</c:v>
                </c:pt>
                <c:pt idx="38">
                  <c:v>1.1135895440733701</c:v>
                </c:pt>
                <c:pt idx="39">
                  <c:v>0.42554115770641998</c:v>
                </c:pt>
                <c:pt idx="40">
                  <c:v>0.280384235337792</c:v>
                </c:pt>
                <c:pt idx="41">
                  <c:v>0.133878381604254</c:v>
                </c:pt>
                <c:pt idx="42">
                  <c:v>0.26320777504728299</c:v>
                </c:pt>
                <c:pt idx="43">
                  <c:v>0.12917656103931099</c:v>
                </c:pt>
                <c:pt idx="44">
                  <c:v>0.24706103807938101</c:v>
                </c:pt>
                <c:pt idx="45">
                  <c:v>0.27320072251249</c:v>
                </c:pt>
              </c:numCache>
            </c:numRef>
          </c:val>
          <c:extLst>
            <c:ext xmlns:c16="http://schemas.microsoft.com/office/drawing/2014/chart" uri="{C3380CC4-5D6E-409C-BE32-E72D297353CC}">
              <c16:uniqueId val="{0000000F-C22E-4724-814D-DAD9B3C482DF}"/>
            </c:ext>
          </c:extLst>
        </c:ser>
        <c:ser>
          <c:idx val="16"/>
          <c:order val="16"/>
          <c:tx>
            <c:strRef>
              <c:f>Annual_PJ!$A$30</c:f>
              <c:strCache>
                <c:ptCount val="1"/>
                <c:pt idx="0">
                  <c:v>Surrey</c:v>
                </c:pt>
              </c:strCache>
            </c:strRef>
          </c:tx>
          <c:spPr>
            <a:ln w="25400">
              <a:noFill/>
            </a:ln>
          </c:spPr>
          <c:cat>
            <c:numRef>
              <c:f>Annual_PJ!$C$9:$AV$9</c:f>
              <c:numCache>
                <c:formatCode>0</c:formatCode>
                <c:ptCount val="46"/>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numCache>
            </c:numRef>
          </c:cat>
          <c:val>
            <c:numRef>
              <c:f>Annual_PJ!$C$30:$AV$30</c:f>
              <c:numCache>
                <c:formatCode>_(* #,##0.00_);_(* \(#,##0.00\);_(* "-"??_);_(@_)</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3.8402980895820497E-2</c:v>
                </c:pt>
                <c:pt idx="30">
                  <c:v>1.1648546107822101E-3</c:v>
                </c:pt>
                <c:pt idx="31">
                  <c:v>0.14115427082777501</c:v>
                </c:pt>
                <c:pt idx="32">
                  <c:v>0.110653769607983</c:v>
                </c:pt>
                <c:pt idx="33">
                  <c:v>8.3892721844522997E-2</c:v>
                </c:pt>
                <c:pt idx="34">
                  <c:v>8.0980717988743997E-2</c:v>
                </c:pt>
                <c:pt idx="35">
                  <c:v>9.3630413607737398E-2</c:v>
                </c:pt>
                <c:pt idx="36">
                  <c:v>9.4277816523763103E-2</c:v>
                </c:pt>
                <c:pt idx="37">
                  <c:v>7.9128885974267205E-2</c:v>
                </c:pt>
                <c:pt idx="38">
                  <c:v>6.8605912564711005E-2</c:v>
                </c:pt>
                <c:pt idx="39">
                  <c:v>4.1240130664178601E-2</c:v>
                </c:pt>
                <c:pt idx="40">
                  <c:v>2.0423239799680099E-2</c:v>
                </c:pt>
                <c:pt idx="41">
                  <c:v>0</c:v>
                </c:pt>
                <c:pt idx="42">
                  <c:v>0</c:v>
                </c:pt>
                <c:pt idx="43">
                  <c:v>1.8334379132544501E-2</c:v>
                </c:pt>
                <c:pt idx="44">
                  <c:v>3.01459558164901E-2</c:v>
                </c:pt>
                <c:pt idx="45">
                  <c:v>0</c:v>
                </c:pt>
              </c:numCache>
            </c:numRef>
          </c:val>
          <c:extLst>
            <c:ext xmlns:c16="http://schemas.microsoft.com/office/drawing/2014/chart" uri="{C3380CC4-5D6E-409C-BE32-E72D297353CC}">
              <c16:uniqueId val="{00000010-C22E-4724-814D-DAD9B3C482DF}"/>
            </c:ext>
          </c:extLst>
        </c:ser>
        <c:ser>
          <c:idx val="17"/>
          <c:order val="17"/>
          <c:tx>
            <c:strRef>
              <c:f>Annual_PJ!$A$31</c:f>
              <c:strCache>
                <c:ptCount val="1"/>
                <c:pt idx="0">
                  <c:v>Others</c:v>
                </c:pt>
              </c:strCache>
            </c:strRef>
          </c:tx>
          <c:spPr>
            <a:ln w="25400">
              <a:noFill/>
            </a:ln>
          </c:spPr>
          <c:cat>
            <c:numRef>
              <c:f>Annual_PJ!$C$9:$AV$9</c:f>
              <c:numCache>
                <c:formatCode>0</c:formatCode>
                <c:ptCount val="46"/>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numCache>
            </c:numRef>
          </c:cat>
          <c:val>
            <c:numRef>
              <c:f>Annual_PJ!$C$31:$AV$31</c:f>
              <c:numCache>
                <c:formatCode>_(* #,##0.00_);_(* \(#,##0.00\);_(* "-"??_);_(@_)</c:formatCode>
                <c:ptCount val="46"/>
                <c:pt idx="0">
                  <c:v>0</c:v>
                </c:pt>
                <c:pt idx="1">
                  <c:v>0</c:v>
                </c:pt>
                <c:pt idx="2">
                  <c:v>0</c:v>
                </c:pt>
                <c:pt idx="3">
                  <c:v>0</c:v>
                </c:pt>
                <c:pt idx="4">
                  <c:v>0</c:v>
                </c:pt>
                <c:pt idx="5">
                  <c:v>0</c:v>
                </c:pt>
                <c:pt idx="6">
                  <c:v>0</c:v>
                </c:pt>
                <c:pt idx="7">
                  <c:v>0</c:v>
                </c:pt>
                <c:pt idx="8">
                  <c:v>0</c:v>
                </c:pt>
                <c:pt idx="9">
                  <c:v>0.243099095740966</c:v>
                </c:pt>
                <c:pt idx="10">
                  <c:v>2.76937055318378</c:v>
                </c:pt>
                <c:pt idx="11">
                  <c:v>0.122032392345926</c:v>
                </c:pt>
                <c:pt idx="12">
                  <c:v>6.9923105059436996E-2</c:v>
                </c:pt>
                <c:pt idx="13">
                  <c:v>0</c:v>
                </c:pt>
                <c:pt idx="14">
                  <c:v>0</c:v>
                </c:pt>
                <c:pt idx="15">
                  <c:v>0</c:v>
                </c:pt>
                <c:pt idx="16">
                  <c:v>0</c:v>
                </c:pt>
                <c:pt idx="17">
                  <c:v>0.106219216791464</c:v>
                </c:pt>
                <c:pt idx="18">
                  <c:v>2.1207020450202101E-2</c:v>
                </c:pt>
                <c:pt idx="19">
                  <c:v>0</c:v>
                </c:pt>
                <c:pt idx="20">
                  <c:v>0</c:v>
                </c:pt>
                <c:pt idx="21">
                  <c:v>0</c:v>
                </c:pt>
                <c:pt idx="22">
                  <c:v>0</c:v>
                </c:pt>
                <c:pt idx="23">
                  <c:v>0</c:v>
                </c:pt>
                <c:pt idx="24">
                  <c:v>0</c:v>
                </c:pt>
                <c:pt idx="25">
                  <c:v>0</c:v>
                </c:pt>
                <c:pt idx="26">
                  <c:v>3.2348038255402998E-3</c:v>
                </c:pt>
                <c:pt idx="27">
                  <c:v>0.70184607307323998</c:v>
                </c:pt>
                <c:pt idx="28">
                  <c:v>0.34252151694328797</c:v>
                </c:pt>
                <c:pt idx="29">
                  <c:v>3.0947003417134401E-2</c:v>
                </c:pt>
                <c:pt idx="30">
                  <c:v>3.3264073410402398E-2</c:v>
                </c:pt>
                <c:pt idx="31">
                  <c:v>0.43823857003166999</c:v>
                </c:pt>
                <c:pt idx="32">
                  <c:v>4.5709183942143697E-3</c:v>
                </c:pt>
                <c:pt idx="33">
                  <c:v>3.0519670909071199E-2</c:v>
                </c:pt>
                <c:pt idx="34">
                  <c:v>1.00556045372898E-2</c:v>
                </c:pt>
                <c:pt idx="35">
                  <c:v>4.4270800958489901E-3</c:v>
                </c:pt>
                <c:pt idx="36">
                  <c:v>4.4930643167743704E-3</c:v>
                </c:pt>
                <c:pt idx="37">
                  <c:v>1.8154488725124301E-2</c:v>
                </c:pt>
                <c:pt idx="38">
                  <c:v>6.6473037679559199E-2</c:v>
                </c:pt>
                <c:pt idx="39">
                  <c:v>0.40458510424231198</c:v>
                </c:pt>
                <c:pt idx="40">
                  <c:v>0.66438752790997702</c:v>
                </c:pt>
                <c:pt idx="41">
                  <c:v>0.41514102065331798</c:v>
                </c:pt>
                <c:pt idx="42">
                  <c:v>0.16013282249886701</c:v>
                </c:pt>
                <c:pt idx="43">
                  <c:v>0.36482291009261902</c:v>
                </c:pt>
                <c:pt idx="44">
                  <c:v>0.33783891309547798</c:v>
                </c:pt>
                <c:pt idx="45">
                  <c:v>0.23501885109443199</c:v>
                </c:pt>
              </c:numCache>
            </c:numRef>
          </c:val>
          <c:extLst>
            <c:ext xmlns:c16="http://schemas.microsoft.com/office/drawing/2014/chart" uri="{C3380CC4-5D6E-409C-BE32-E72D297353CC}">
              <c16:uniqueId val="{00000011-C22E-4724-814D-DAD9B3C482DF}"/>
            </c:ext>
          </c:extLst>
        </c:ser>
        <c:dLbls>
          <c:showLegendKey val="0"/>
          <c:showVal val="0"/>
          <c:showCatName val="0"/>
          <c:showSerName val="0"/>
          <c:showPercent val="0"/>
          <c:showBubbleSize val="0"/>
        </c:dLbls>
        <c:axId val="156989312"/>
        <c:axId val="156990848"/>
      </c:areaChart>
      <c:lineChart>
        <c:grouping val="standard"/>
        <c:varyColors val="0"/>
        <c:ser>
          <c:idx val="18"/>
          <c:order val="18"/>
          <c:tx>
            <c:strRef>
              <c:f>Annual_PJ!$A$57</c:f>
              <c:strCache>
                <c:ptCount val="1"/>
                <c:pt idx="0">
                  <c:v>Exports</c:v>
                </c:pt>
              </c:strCache>
            </c:strRef>
          </c:tx>
          <c:spPr>
            <a:ln>
              <a:solidFill>
                <a:schemeClr val="tx1"/>
              </a:solidFill>
            </a:ln>
          </c:spPr>
          <c:marker>
            <c:symbol val="none"/>
          </c:marker>
          <c:cat>
            <c:strRef>
              <c:f>Annual_PJ!$B$9:$AP$9</c:f>
              <c:strCache>
                <c:ptCount val="41"/>
                <c:pt idx="0">
                  <c:v>Notes</c:v>
                </c:pt>
                <c:pt idx="1">
                  <c:v>1974</c:v>
                </c:pt>
                <c:pt idx="2">
                  <c:v>1975</c:v>
                </c:pt>
                <c:pt idx="3">
                  <c:v>1976</c:v>
                </c:pt>
                <c:pt idx="4">
                  <c:v>1977</c:v>
                </c:pt>
                <c:pt idx="5">
                  <c:v>1978</c:v>
                </c:pt>
                <c:pt idx="6">
                  <c:v>1979</c:v>
                </c:pt>
                <c:pt idx="7">
                  <c:v>1980</c:v>
                </c:pt>
                <c:pt idx="8">
                  <c:v>1981</c:v>
                </c:pt>
                <c:pt idx="9">
                  <c:v>1982</c:v>
                </c:pt>
                <c:pt idx="10">
                  <c:v>1983</c:v>
                </c:pt>
                <c:pt idx="11">
                  <c:v>1984</c:v>
                </c:pt>
                <c:pt idx="12">
                  <c:v>1985</c:v>
                </c:pt>
                <c:pt idx="13">
                  <c:v>1986</c:v>
                </c:pt>
                <c:pt idx="14">
                  <c:v>1987</c:v>
                </c:pt>
                <c:pt idx="15">
                  <c:v>1988</c:v>
                </c:pt>
                <c:pt idx="16">
                  <c:v>1989</c:v>
                </c:pt>
                <c:pt idx="17">
                  <c:v>1990</c:v>
                </c:pt>
                <c:pt idx="18">
                  <c:v>1991</c:v>
                </c:pt>
                <c:pt idx="19">
                  <c:v>1992</c:v>
                </c:pt>
                <c:pt idx="20">
                  <c:v>1993</c:v>
                </c:pt>
                <c:pt idx="21">
                  <c:v>1994</c:v>
                </c:pt>
                <c:pt idx="22">
                  <c:v>1995</c:v>
                </c:pt>
                <c:pt idx="23">
                  <c:v>1996</c:v>
                </c:pt>
                <c:pt idx="24">
                  <c:v>1997</c:v>
                </c:pt>
                <c:pt idx="25">
                  <c:v>1998</c:v>
                </c:pt>
                <c:pt idx="26">
                  <c:v>1999</c:v>
                </c:pt>
                <c:pt idx="27">
                  <c:v>2000</c:v>
                </c:pt>
                <c:pt idx="28">
                  <c:v>2001</c:v>
                </c:pt>
                <c:pt idx="29">
                  <c:v>2002</c:v>
                </c:pt>
                <c:pt idx="30">
                  <c:v>2003</c:v>
                </c:pt>
                <c:pt idx="31">
                  <c:v>2004</c:v>
                </c:pt>
                <c:pt idx="32">
                  <c:v>2005</c:v>
                </c:pt>
                <c:pt idx="33">
                  <c:v>2006</c:v>
                </c:pt>
                <c:pt idx="34">
                  <c:v>2007</c:v>
                </c:pt>
                <c:pt idx="35">
                  <c:v>2008</c:v>
                </c:pt>
                <c:pt idx="36">
                  <c:v>2009</c:v>
                </c:pt>
                <c:pt idx="37">
                  <c:v>2010</c:v>
                </c:pt>
                <c:pt idx="38">
                  <c:v>2011</c:v>
                </c:pt>
                <c:pt idx="39">
                  <c:v>2012</c:v>
                </c:pt>
                <c:pt idx="40">
                  <c:v>2013</c:v>
                </c:pt>
              </c:strCache>
            </c:strRef>
          </c:cat>
          <c:val>
            <c:numRef>
              <c:f>Annual_PJ!$C$58:$AV$58</c:f>
              <c:numCache>
                <c:formatCode>_(* #,##0.00_);_(* \(#,##0.00\);_(* "-"??_);_(@_)</c:formatCode>
                <c:ptCount val="46"/>
                <c:pt idx="0">
                  <c:v>0</c:v>
                </c:pt>
                <c:pt idx="1">
                  <c:v>0</c:v>
                </c:pt>
                <c:pt idx="2">
                  <c:v>0</c:v>
                </c:pt>
                <c:pt idx="3">
                  <c:v>0</c:v>
                </c:pt>
                <c:pt idx="4">
                  <c:v>0</c:v>
                </c:pt>
                <c:pt idx="5">
                  <c:v>0</c:v>
                </c:pt>
                <c:pt idx="6">
                  <c:v>0</c:v>
                </c:pt>
                <c:pt idx="7">
                  <c:v>0</c:v>
                </c:pt>
                <c:pt idx="8">
                  <c:v>0</c:v>
                </c:pt>
                <c:pt idx="9">
                  <c:v>0</c:v>
                </c:pt>
                <c:pt idx="10">
                  <c:v>0</c:v>
                </c:pt>
                <c:pt idx="11">
                  <c:v>19.198048256412832</c:v>
                </c:pt>
                <c:pt idx="12">
                  <c:v>9.9478710680995288</c:v>
                </c:pt>
                <c:pt idx="13">
                  <c:v>4.6786431867484888</c:v>
                </c:pt>
                <c:pt idx="14">
                  <c:v>11.994704344704349</c:v>
                </c:pt>
                <c:pt idx="15">
                  <c:v>27.578416540647552</c:v>
                </c:pt>
                <c:pt idx="16">
                  <c:v>45.588894244156975</c:v>
                </c:pt>
                <c:pt idx="17">
                  <c:v>55.692270595501498</c:v>
                </c:pt>
                <c:pt idx="18">
                  <c:v>41.590021349027992</c:v>
                </c:pt>
                <c:pt idx="19">
                  <c:v>46.130775104674768</c:v>
                </c:pt>
                <c:pt idx="20">
                  <c:v>51.834733494562222</c:v>
                </c:pt>
                <c:pt idx="21">
                  <c:v>44.114568103448114</c:v>
                </c:pt>
                <c:pt idx="22">
                  <c:v>56.831067197055461</c:v>
                </c:pt>
                <c:pt idx="23">
                  <c:v>77.766693994679002</c:v>
                </c:pt>
                <c:pt idx="24">
                  <c:v>71.358110316711617</c:v>
                </c:pt>
                <c:pt idx="25">
                  <c:v>65.422373789435696</c:v>
                </c:pt>
                <c:pt idx="26">
                  <c:v>54.476349582096397</c:v>
                </c:pt>
                <c:pt idx="27">
                  <c:v>54.221349193391703</c:v>
                </c:pt>
                <c:pt idx="28">
                  <c:v>50.46689058414767</c:v>
                </c:pt>
                <c:pt idx="29">
                  <c:v>41.949042712182241</c:v>
                </c:pt>
                <c:pt idx="30">
                  <c:v>33.546519674514961</c:v>
                </c:pt>
                <c:pt idx="31">
                  <c:v>28.682818528373751</c:v>
                </c:pt>
                <c:pt idx="32">
                  <c:v>31.252875017887128</c:v>
                </c:pt>
                <c:pt idx="33">
                  <c:v>75.181308186240102</c:v>
                </c:pt>
                <c:pt idx="34">
                  <c:v>119.8404647913743</c:v>
                </c:pt>
                <c:pt idx="35">
                  <c:v>107.3759255277546</c:v>
                </c:pt>
                <c:pt idx="36">
                  <c:v>110.90278973511721</c:v>
                </c:pt>
                <c:pt idx="37">
                  <c:v>96.84534443712721</c:v>
                </c:pt>
                <c:pt idx="38">
                  <c:v>83.36283393426379</c:v>
                </c:pt>
                <c:pt idx="39">
                  <c:v>66.079777764796901</c:v>
                </c:pt>
                <c:pt idx="40">
                  <c:v>81.146986923835399</c:v>
                </c:pt>
                <c:pt idx="41">
                  <c:v>92.605288962166412</c:v>
                </c:pt>
                <c:pt idx="42">
                  <c:v>71.9511376266626</c:v>
                </c:pt>
                <c:pt idx="43">
                  <c:v>61.542955876636803</c:v>
                </c:pt>
                <c:pt idx="44">
                  <c:v>50.3826698938189</c:v>
                </c:pt>
                <c:pt idx="45">
                  <c:v>51.12317793568171</c:v>
                </c:pt>
              </c:numCache>
            </c:numRef>
          </c:val>
          <c:smooth val="0"/>
          <c:extLst>
            <c:ext xmlns:c16="http://schemas.microsoft.com/office/drawing/2014/chart" uri="{C3380CC4-5D6E-409C-BE32-E72D297353CC}">
              <c16:uniqueId val="{00000012-C22E-4724-814D-DAD9B3C482DF}"/>
            </c:ext>
          </c:extLst>
        </c:ser>
        <c:dLbls>
          <c:showLegendKey val="0"/>
          <c:showVal val="0"/>
          <c:showCatName val="0"/>
          <c:showSerName val="0"/>
          <c:showPercent val="0"/>
          <c:showBubbleSize val="0"/>
        </c:dLbls>
        <c:marker val="1"/>
        <c:smooth val="0"/>
        <c:axId val="156989312"/>
        <c:axId val="156990848"/>
      </c:lineChart>
      <c:catAx>
        <c:axId val="156989312"/>
        <c:scaling>
          <c:orientation val="minMax"/>
        </c:scaling>
        <c:delete val="0"/>
        <c:axPos val="b"/>
        <c:numFmt formatCode="0" sourceLinked="1"/>
        <c:majorTickMark val="out"/>
        <c:minorTickMark val="none"/>
        <c:tickLblPos val="nextTo"/>
        <c:crossAx val="156990848"/>
        <c:crosses val="autoZero"/>
        <c:auto val="1"/>
        <c:lblAlgn val="ctr"/>
        <c:lblOffset val="100"/>
        <c:noMultiLvlLbl val="0"/>
      </c:catAx>
      <c:valAx>
        <c:axId val="156990848"/>
        <c:scaling>
          <c:orientation val="minMax"/>
        </c:scaling>
        <c:delete val="0"/>
        <c:axPos val="l"/>
        <c:majorGridlines/>
        <c:title>
          <c:tx>
            <c:rich>
              <a:bodyPr/>
              <a:lstStyle/>
              <a:p>
                <a:pPr>
                  <a:defRPr/>
                </a:pPr>
                <a:r>
                  <a:rPr lang="en-US"/>
                  <a:t>Gross PJ</a:t>
                </a:r>
              </a:p>
            </c:rich>
          </c:tx>
          <c:layout/>
          <c:overlay val="0"/>
        </c:title>
        <c:numFmt formatCode="#,##0" sourceLinked="0"/>
        <c:majorTickMark val="out"/>
        <c:minorTickMark val="none"/>
        <c:tickLblPos val="nextTo"/>
        <c:crossAx val="156989312"/>
        <c:crosses val="autoZero"/>
        <c:crossBetween val="between"/>
      </c:valAx>
    </c:plotArea>
    <c:legend>
      <c:legendPos val="r"/>
      <c:layout>
        <c:manualLayout>
          <c:xMode val="edge"/>
          <c:yMode val="edge"/>
          <c:x val="0.75656705783931122"/>
          <c:y val="0.115554944659349"/>
          <c:w val="0.23642768822023341"/>
          <c:h val="0.83539052630889965"/>
        </c:manualLayout>
      </c:layout>
      <c:overlay val="0"/>
    </c:legend>
    <c:plotVisOnly val="1"/>
    <c:dispBlanksAs val="gap"/>
    <c:showDLblsOverMax val="0"/>
  </c:chart>
  <c:spPr>
    <a:solidFill>
      <a:schemeClr val="bg1">
        <a:lumMod val="85000"/>
      </a:schemeClr>
    </a:solidFill>
    <a:ln>
      <a:noFill/>
    </a:ln>
  </c:sp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Charts!$A$48</c:f>
          <c:strCache>
            <c:ptCount val="1"/>
            <c:pt idx="0">
              <c:v>Observed Oil Products Consumption</c:v>
            </c:pt>
          </c:strCache>
        </c:strRef>
      </c:tx>
      <c:layout>
        <c:manualLayout>
          <c:xMode val="edge"/>
          <c:yMode val="edge"/>
          <c:x val="5.0884436293099078E-2"/>
          <c:y val="1.9950124688279301E-2"/>
        </c:manualLayout>
      </c:layout>
      <c:overlay val="0"/>
      <c:txPr>
        <a:bodyPr/>
        <a:lstStyle/>
        <a:p>
          <a:pPr>
            <a:defRPr sz="1100"/>
          </a:pPr>
          <a:endParaRPr lang="en-US"/>
        </a:p>
      </c:txPr>
    </c:title>
    <c:autoTitleDeleted val="0"/>
    <c:plotArea>
      <c:layout>
        <c:manualLayout>
          <c:layoutTarget val="inner"/>
          <c:xMode val="edge"/>
          <c:yMode val="edge"/>
          <c:x val="5.011689213104055E-2"/>
          <c:y val="0.11115544472152951"/>
          <c:w val="0.68599280168788002"/>
          <c:h val="0.71508996537527569"/>
        </c:manualLayout>
      </c:layout>
      <c:areaChart>
        <c:grouping val="stacked"/>
        <c:varyColors val="0"/>
        <c:ser>
          <c:idx val="1"/>
          <c:order val="0"/>
          <c:tx>
            <c:strRef>
              <c:f>Annual_PJ!$A$186</c:f>
              <c:strCache>
                <c:ptCount val="1"/>
                <c:pt idx="0">
                  <c:v>Petrol</c:v>
                </c:pt>
              </c:strCache>
            </c:strRef>
          </c:tx>
          <c:spPr>
            <a:ln w="25400">
              <a:noFill/>
            </a:ln>
          </c:spPr>
          <c:cat>
            <c:numRef>
              <c:f>Annual_PJ!$C$9:$AV$9</c:f>
              <c:numCache>
                <c:formatCode>0</c:formatCode>
                <c:ptCount val="46"/>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numCache>
            </c:numRef>
          </c:cat>
          <c:val>
            <c:numRef>
              <c:f>Annual_PJ!$C$186:$AV$186</c:f>
              <c:numCache>
                <c:formatCode>_(* #,##0.00_);_(* \(#,##0.00\);_(* "-"??_);_(@_)</c:formatCode>
                <c:ptCount val="46"/>
                <c:pt idx="0">
                  <c:v>77.232299476604453</c:v>
                </c:pt>
                <c:pt idx="1">
                  <c:v>78.449067045059195</c:v>
                </c:pt>
                <c:pt idx="2">
                  <c:v>77.364388188591008</c:v>
                </c:pt>
                <c:pt idx="3">
                  <c:v>78.644176789016711</c:v>
                </c:pt>
                <c:pt idx="4">
                  <c:v>79.821772183017728</c:v>
                </c:pt>
                <c:pt idx="5">
                  <c:v>77.806928291587823</c:v>
                </c:pt>
                <c:pt idx="6">
                  <c:v>77.780153672027581</c:v>
                </c:pt>
                <c:pt idx="7">
                  <c:v>77.876614431591022</c:v>
                </c:pt>
                <c:pt idx="8">
                  <c:v>79.484514779968251</c:v>
                </c:pt>
                <c:pt idx="9">
                  <c:v>79.075915091743468</c:v>
                </c:pt>
                <c:pt idx="10">
                  <c:v>80.388395937957768</c:v>
                </c:pt>
                <c:pt idx="11">
                  <c:v>76.588286912345879</c:v>
                </c:pt>
                <c:pt idx="12">
                  <c:v>79.223968609275815</c:v>
                </c:pt>
                <c:pt idx="13">
                  <c:v>85.225116935310353</c:v>
                </c:pt>
                <c:pt idx="14">
                  <c:v>84.372639113311763</c:v>
                </c:pt>
                <c:pt idx="15">
                  <c:v>88.144383157024379</c:v>
                </c:pt>
                <c:pt idx="16">
                  <c:v>91.138842110825721</c:v>
                </c:pt>
                <c:pt idx="17">
                  <c:v>90.510093121331622</c:v>
                </c:pt>
                <c:pt idx="18">
                  <c:v>93.002701158938152</c:v>
                </c:pt>
                <c:pt idx="19">
                  <c:v>92.184235019370661</c:v>
                </c:pt>
                <c:pt idx="20">
                  <c:v>97.589467828537551</c:v>
                </c:pt>
                <c:pt idx="21">
                  <c:v>98.757535487704828</c:v>
                </c:pt>
                <c:pt idx="22">
                  <c:v>97.690043057578208</c:v>
                </c:pt>
                <c:pt idx="23">
                  <c:v>100.28182403712918</c:v>
                </c:pt>
                <c:pt idx="24">
                  <c:v>101.26103752694083</c:v>
                </c:pt>
                <c:pt idx="25">
                  <c:v>102.77208985502131</c:v>
                </c:pt>
                <c:pt idx="26">
                  <c:v>101.78047353656397</c:v>
                </c:pt>
                <c:pt idx="27">
                  <c:v>102.47639386887145</c:v>
                </c:pt>
                <c:pt idx="28">
                  <c:v>105.93585923122914</c:v>
                </c:pt>
                <c:pt idx="29">
                  <c:v>109.44701721859705</c:v>
                </c:pt>
                <c:pt idx="30">
                  <c:v>113.95275978080748</c:v>
                </c:pt>
                <c:pt idx="31">
                  <c:v>111.18151496067621</c:v>
                </c:pt>
                <c:pt idx="32">
                  <c:v>112.07630822674899</c:v>
                </c:pt>
                <c:pt idx="33">
                  <c:v>114.06625980862681</c:v>
                </c:pt>
                <c:pt idx="34">
                  <c:v>112.02887925946403</c:v>
                </c:pt>
                <c:pt idx="35">
                  <c:v>110.32575953088499</c:v>
                </c:pt>
                <c:pt idx="36">
                  <c:v>110.43474674355842</c:v>
                </c:pt>
                <c:pt idx="37">
                  <c:v>109.60899846846607</c:v>
                </c:pt>
                <c:pt idx="38">
                  <c:v>106.14948846167205</c:v>
                </c:pt>
                <c:pt idx="39">
                  <c:v>106.20252968081513</c:v>
                </c:pt>
                <c:pt idx="40">
                  <c:v>106.45934891389865</c:v>
                </c:pt>
                <c:pt idx="41">
                  <c:v>109.58840548411168</c:v>
                </c:pt>
                <c:pt idx="42">
                  <c:v>112.41569511615806</c:v>
                </c:pt>
                <c:pt idx="43">
                  <c:v>114.54860590580172</c:v>
                </c:pt>
                <c:pt idx="44">
                  <c:v>113.2916990369159</c:v>
                </c:pt>
                <c:pt idx="45">
                  <c:v>113.33393882406328</c:v>
                </c:pt>
              </c:numCache>
            </c:numRef>
          </c:val>
          <c:extLst>
            <c:ext xmlns:c16="http://schemas.microsoft.com/office/drawing/2014/chart" uri="{C3380CC4-5D6E-409C-BE32-E72D297353CC}">
              <c16:uniqueId val="{00000000-639A-4E6B-BF2B-3319898CA457}"/>
            </c:ext>
          </c:extLst>
        </c:ser>
        <c:ser>
          <c:idx val="4"/>
          <c:order val="1"/>
          <c:tx>
            <c:strRef>
              <c:f>Annual_PJ!$A$189</c:f>
              <c:strCache>
                <c:ptCount val="1"/>
                <c:pt idx="0">
                  <c:v>Diesel</c:v>
                </c:pt>
              </c:strCache>
            </c:strRef>
          </c:tx>
          <c:spPr>
            <a:ln w="25400">
              <a:noFill/>
            </a:ln>
          </c:spPr>
          <c:cat>
            <c:numRef>
              <c:f>Annual_PJ!$C$9:$AV$9</c:f>
              <c:numCache>
                <c:formatCode>0</c:formatCode>
                <c:ptCount val="46"/>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numCache>
            </c:numRef>
          </c:cat>
          <c:val>
            <c:numRef>
              <c:f>Annual_PJ!$C$189:$AV$189</c:f>
              <c:numCache>
                <c:formatCode>_(* #,##0.00_);_(* \(#,##0.00\);_(* "-"??_);_(@_)</c:formatCode>
                <c:ptCount val="46"/>
                <c:pt idx="0">
                  <c:v>40.709895496167753</c:v>
                </c:pt>
                <c:pt idx="1">
                  <c:v>40.767334683702082</c:v>
                </c:pt>
                <c:pt idx="2">
                  <c:v>41.399214463147736</c:v>
                </c:pt>
                <c:pt idx="3">
                  <c:v>43.306193683757783</c:v>
                </c:pt>
                <c:pt idx="4">
                  <c:v>42.375651907409662</c:v>
                </c:pt>
                <c:pt idx="5">
                  <c:v>40.979968352826688</c:v>
                </c:pt>
                <c:pt idx="6">
                  <c:v>45.503587377129364</c:v>
                </c:pt>
                <c:pt idx="7">
                  <c:v>41.107850247451019</c:v>
                </c:pt>
                <c:pt idx="8">
                  <c:v>42.86717379934845</c:v>
                </c:pt>
                <c:pt idx="9">
                  <c:v>41.39294170291366</c:v>
                </c:pt>
                <c:pt idx="10">
                  <c:v>43.015453667903131</c:v>
                </c:pt>
                <c:pt idx="11">
                  <c:v>42.495950393840026</c:v>
                </c:pt>
                <c:pt idx="12">
                  <c:v>42.185334133399039</c:v>
                </c:pt>
                <c:pt idx="13">
                  <c:v>41.131243135127406</c:v>
                </c:pt>
                <c:pt idx="14">
                  <c:v>41.119684353790277</c:v>
                </c:pt>
                <c:pt idx="15">
                  <c:v>42.742674276870723</c:v>
                </c:pt>
                <c:pt idx="16">
                  <c:v>46.087820209206328</c:v>
                </c:pt>
                <c:pt idx="17">
                  <c:v>46.264399058661596</c:v>
                </c:pt>
                <c:pt idx="18">
                  <c:v>53.411494550859189</c:v>
                </c:pt>
                <c:pt idx="19">
                  <c:v>54.940326859140015</c:v>
                </c:pt>
                <c:pt idx="20">
                  <c:v>60.796984879793449</c:v>
                </c:pt>
                <c:pt idx="21">
                  <c:v>69.013995156476739</c:v>
                </c:pt>
                <c:pt idx="22">
                  <c:v>71.320758875777486</c:v>
                </c:pt>
                <c:pt idx="23">
                  <c:v>75.881101487468058</c:v>
                </c:pt>
                <c:pt idx="24">
                  <c:v>77.54220587380334</c:v>
                </c:pt>
                <c:pt idx="25">
                  <c:v>80.188920735563698</c:v>
                </c:pt>
                <c:pt idx="26">
                  <c:v>86.503234167762685</c:v>
                </c:pt>
                <c:pt idx="27">
                  <c:v>86.905591580186723</c:v>
                </c:pt>
                <c:pt idx="28">
                  <c:v>93.259708984460957</c:v>
                </c:pt>
                <c:pt idx="29">
                  <c:v>96.915817903834125</c:v>
                </c:pt>
                <c:pt idx="30">
                  <c:v>100.26477743962312</c:v>
                </c:pt>
                <c:pt idx="31">
                  <c:v>106.12032798755061</c:v>
                </c:pt>
                <c:pt idx="32">
                  <c:v>107.00480918633016</c:v>
                </c:pt>
                <c:pt idx="33">
                  <c:v>110.31056153815302</c:v>
                </c:pt>
                <c:pt idx="34">
                  <c:v>109.33252774492409</c:v>
                </c:pt>
                <c:pt idx="35">
                  <c:v>104.6106923735512</c:v>
                </c:pt>
                <c:pt idx="36">
                  <c:v>106.12404659468577</c:v>
                </c:pt>
                <c:pt idx="37">
                  <c:v>110.62521846708724</c:v>
                </c:pt>
                <c:pt idx="38">
                  <c:v>112.13528838927087</c:v>
                </c:pt>
                <c:pt idx="39">
                  <c:v>116.2147086600707</c:v>
                </c:pt>
                <c:pt idx="40">
                  <c:v>120.35596661501528</c:v>
                </c:pt>
                <c:pt idx="41">
                  <c:v>122.6194391246849</c:v>
                </c:pt>
                <c:pt idx="42">
                  <c:v>125.90616114791877</c:v>
                </c:pt>
                <c:pt idx="43">
                  <c:v>134.81645940872988</c:v>
                </c:pt>
                <c:pt idx="44">
                  <c:v>138.96806792042497</c:v>
                </c:pt>
                <c:pt idx="45">
                  <c:v>141.68151643811552</c:v>
                </c:pt>
              </c:numCache>
            </c:numRef>
          </c:val>
          <c:extLst>
            <c:ext xmlns:c16="http://schemas.microsoft.com/office/drawing/2014/chart" uri="{C3380CC4-5D6E-409C-BE32-E72D297353CC}">
              <c16:uniqueId val="{00000001-639A-4E6B-BF2B-3319898CA457}"/>
            </c:ext>
          </c:extLst>
        </c:ser>
        <c:ser>
          <c:idx val="5"/>
          <c:order val="2"/>
          <c:tx>
            <c:strRef>
              <c:f>Annual_PJ!$A$190</c:f>
              <c:strCache>
                <c:ptCount val="1"/>
                <c:pt idx="0">
                  <c:v>Fuel Oil</c:v>
                </c:pt>
              </c:strCache>
            </c:strRef>
          </c:tx>
          <c:spPr>
            <a:ln w="25400">
              <a:noFill/>
            </a:ln>
          </c:spPr>
          <c:cat>
            <c:numRef>
              <c:f>Annual_PJ!$C$9:$AV$9</c:f>
              <c:numCache>
                <c:formatCode>0</c:formatCode>
                <c:ptCount val="46"/>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numCache>
            </c:numRef>
          </c:cat>
          <c:val>
            <c:numRef>
              <c:f>Annual_PJ!$C$190:$AV$190</c:f>
              <c:numCache>
                <c:formatCode>_(* #,##0.00_);_(* \(#,##0.00\);_(* "-"??_);_(@_)</c:formatCode>
                <c:ptCount val="46"/>
                <c:pt idx="0">
                  <c:v>20.9581726598587</c:v>
                </c:pt>
                <c:pt idx="1">
                  <c:v>25.090471927928924</c:v>
                </c:pt>
                <c:pt idx="2">
                  <c:v>23.068672158697503</c:v>
                </c:pt>
                <c:pt idx="3">
                  <c:v>27.737161114103699</c:v>
                </c:pt>
                <c:pt idx="4">
                  <c:v>25.020747433314515</c:v>
                </c:pt>
                <c:pt idx="5">
                  <c:v>22.840344386553951</c:v>
                </c:pt>
                <c:pt idx="6">
                  <c:v>20.400730167325591</c:v>
                </c:pt>
                <c:pt idx="7">
                  <c:v>17.167266513976283</c:v>
                </c:pt>
                <c:pt idx="8">
                  <c:v>15.868580054355618</c:v>
                </c:pt>
                <c:pt idx="9">
                  <c:v>10.927464730702207</c:v>
                </c:pt>
                <c:pt idx="10">
                  <c:v>8.8486016866622919</c:v>
                </c:pt>
                <c:pt idx="11">
                  <c:v>8.6398380054069506</c:v>
                </c:pt>
                <c:pt idx="12">
                  <c:v>7.8796638926102904</c:v>
                </c:pt>
                <c:pt idx="13">
                  <c:v>8.1190314156425458</c:v>
                </c:pt>
                <c:pt idx="14">
                  <c:v>8.6502735741348271</c:v>
                </c:pt>
                <c:pt idx="15">
                  <c:v>6.9345000220870974</c:v>
                </c:pt>
                <c:pt idx="16">
                  <c:v>7.3059927814278414</c:v>
                </c:pt>
                <c:pt idx="17">
                  <c:v>6.7168686732161396</c:v>
                </c:pt>
                <c:pt idx="18">
                  <c:v>8.4070068353999989</c:v>
                </c:pt>
                <c:pt idx="19">
                  <c:v>5.7889809371880334</c:v>
                </c:pt>
                <c:pt idx="20">
                  <c:v>7.8068963081015008</c:v>
                </c:pt>
                <c:pt idx="21">
                  <c:v>7.3308735565600038</c:v>
                </c:pt>
                <c:pt idx="22">
                  <c:v>8.4079649073939571</c:v>
                </c:pt>
                <c:pt idx="23">
                  <c:v>7.2446204613905909</c:v>
                </c:pt>
                <c:pt idx="24">
                  <c:v>6.870250612211489</c:v>
                </c:pt>
                <c:pt idx="25">
                  <c:v>6.933081580723047</c:v>
                </c:pt>
                <c:pt idx="26">
                  <c:v>9.6738395584238681</c:v>
                </c:pt>
                <c:pt idx="27">
                  <c:v>8.6185450389533074</c:v>
                </c:pt>
                <c:pt idx="28">
                  <c:v>9.0682246342757793</c:v>
                </c:pt>
                <c:pt idx="29">
                  <c:v>10.575314470790815</c:v>
                </c:pt>
                <c:pt idx="30">
                  <c:v>7.5934834731559384</c:v>
                </c:pt>
                <c:pt idx="31">
                  <c:v>9.0310070169975916</c:v>
                </c:pt>
                <c:pt idx="32">
                  <c:v>7.3675169451363747</c:v>
                </c:pt>
                <c:pt idx="33">
                  <c:v>8.2751076514577058</c:v>
                </c:pt>
                <c:pt idx="34">
                  <c:v>7.9173547493242413</c:v>
                </c:pt>
                <c:pt idx="35">
                  <c:v>7.393327161862894</c:v>
                </c:pt>
                <c:pt idx="36">
                  <c:v>7.0049753890353035</c:v>
                </c:pt>
                <c:pt idx="37">
                  <c:v>7.3353880352946046</c:v>
                </c:pt>
                <c:pt idx="38">
                  <c:v>7.2899479596927099</c:v>
                </c:pt>
                <c:pt idx="39">
                  <c:v>8.1684286530405235</c:v>
                </c:pt>
                <c:pt idx="40">
                  <c:v>8.4356749425264681</c:v>
                </c:pt>
                <c:pt idx="41">
                  <c:v>8.7322780263924926</c:v>
                </c:pt>
                <c:pt idx="42">
                  <c:v>6.18839509417203</c:v>
                </c:pt>
                <c:pt idx="43">
                  <c:v>6.4202332464529395</c:v>
                </c:pt>
                <c:pt idx="44">
                  <c:v>5.8793535539903736</c:v>
                </c:pt>
                <c:pt idx="45">
                  <c:v>7.0781373531201712</c:v>
                </c:pt>
              </c:numCache>
            </c:numRef>
          </c:val>
          <c:extLst>
            <c:ext xmlns:c16="http://schemas.microsoft.com/office/drawing/2014/chart" uri="{C3380CC4-5D6E-409C-BE32-E72D297353CC}">
              <c16:uniqueId val="{00000002-639A-4E6B-BF2B-3319898CA457}"/>
            </c:ext>
          </c:extLst>
        </c:ser>
        <c:ser>
          <c:idx val="7"/>
          <c:order val="3"/>
          <c:tx>
            <c:strRef>
              <c:f>Annual_PJ!$A$192</c:f>
              <c:strCache>
                <c:ptCount val="1"/>
                <c:pt idx="0">
                  <c:v>Aviation Fuels</c:v>
                </c:pt>
              </c:strCache>
            </c:strRef>
          </c:tx>
          <c:spPr>
            <a:ln w="25400">
              <a:noFill/>
            </a:ln>
          </c:spPr>
          <c:cat>
            <c:numRef>
              <c:f>Annual_PJ!$C$9:$AV$9</c:f>
              <c:numCache>
                <c:formatCode>0</c:formatCode>
                <c:ptCount val="46"/>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numCache>
            </c:numRef>
          </c:cat>
          <c:val>
            <c:numRef>
              <c:f>Annual_PJ!$C$192:$AV$192</c:f>
              <c:numCache>
                <c:formatCode>_(* #,##0.00_);_(* \(#,##0.00\);_(* "-"??_);_(@_)</c:formatCode>
                <c:ptCount val="46"/>
                <c:pt idx="0">
                  <c:v>7.0586538899999987</c:v>
                </c:pt>
                <c:pt idx="1">
                  <c:v>7.0970640099999986</c:v>
                </c:pt>
                <c:pt idx="2">
                  <c:v>7.5066562800000005</c:v>
                </c:pt>
                <c:pt idx="3">
                  <c:v>7.9495939199999999</c:v>
                </c:pt>
                <c:pt idx="4">
                  <c:v>7.9486725800000002</c:v>
                </c:pt>
                <c:pt idx="5">
                  <c:v>8.1089704099999995</c:v>
                </c:pt>
                <c:pt idx="6">
                  <c:v>7.0527909499999986</c:v>
                </c:pt>
                <c:pt idx="7">
                  <c:v>6.3204471699999996</c:v>
                </c:pt>
                <c:pt idx="8">
                  <c:v>6.3423947299999988</c:v>
                </c:pt>
                <c:pt idx="9">
                  <c:v>6.0918950399999998</c:v>
                </c:pt>
                <c:pt idx="10">
                  <c:v>6.6789546300000007</c:v>
                </c:pt>
                <c:pt idx="11">
                  <c:v>6.7905945199999991</c:v>
                </c:pt>
                <c:pt idx="12">
                  <c:v>6.6546166399999995</c:v>
                </c:pt>
                <c:pt idx="13">
                  <c:v>7.6077535000000003</c:v>
                </c:pt>
                <c:pt idx="14">
                  <c:v>8.5945398999999991</c:v>
                </c:pt>
                <c:pt idx="15">
                  <c:v>11.133444889999996</c:v>
                </c:pt>
                <c:pt idx="16">
                  <c:v>13.873742304357435</c:v>
                </c:pt>
                <c:pt idx="17">
                  <c:v>12.032514448548493</c:v>
                </c:pt>
                <c:pt idx="18">
                  <c:v>11.933387288278787</c:v>
                </c:pt>
                <c:pt idx="19">
                  <c:v>13.774983226839478</c:v>
                </c:pt>
                <c:pt idx="20">
                  <c:v>15.880127627867548</c:v>
                </c:pt>
                <c:pt idx="21">
                  <c:v>16.341279811964259</c:v>
                </c:pt>
                <c:pt idx="22">
                  <c:v>16.011649726677074</c:v>
                </c:pt>
                <c:pt idx="23">
                  <c:v>15.295666627639442</c:v>
                </c:pt>
                <c:pt idx="24">
                  <c:v>16.064818957172541</c:v>
                </c:pt>
                <c:pt idx="25">
                  <c:v>15.822773441068477</c:v>
                </c:pt>
                <c:pt idx="26">
                  <c:v>17.175186237338973</c:v>
                </c:pt>
                <c:pt idx="27">
                  <c:v>17.609237595825974</c:v>
                </c:pt>
                <c:pt idx="28">
                  <c:v>16.338926168721425</c:v>
                </c:pt>
                <c:pt idx="29">
                  <c:v>18.178864707814089</c:v>
                </c:pt>
                <c:pt idx="30">
                  <c:v>18.722764300068196</c:v>
                </c:pt>
                <c:pt idx="31">
                  <c:v>17.41439067867579</c:v>
                </c:pt>
                <c:pt idx="32">
                  <c:v>17.71501307023269</c:v>
                </c:pt>
                <c:pt idx="33">
                  <c:v>14.587627077898958</c:v>
                </c:pt>
                <c:pt idx="34">
                  <c:v>15.77881290894365</c:v>
                </c:pt>
                <c:pt idx="35">
                  <c:v>15.02444079889802</c:v>
                </c:pt>
                <c:pt idx="36">
                  <c:v>13.979098469697682</c:v>
                </c:pt>
                <c:pt idx="37">
                  <c:v>14.34005321316145</c:v>
                </c:pt>
                <c:pt idx="38">
                  <c:v>11.893036719971638</c:v>
                </c:pt>
                <c:pt idx="39">
                  <c:v>12.54343456123021</c:v>
                </c:pt>
                <c:pt idx="40">
                  <c:v>11.88223634075624</c:v>
                </c:pt>
                <c:pt idx="41">
                  <c:v>12.41253574099219</c:v>
                </c:pt>
                <c:pt idx="42">
                  <c:v>13.485700985899099</c:v>
                </c:pt>
                <c:pt idx="43">
                  <c:v>14.494818614658449</c:v>
                </c:pt>
                <c:pt idx="44">
                  <c:v>15.693581471138209</c:v>
                </c:pt>
                <c:pt idx="45">
                  <c:v>14.866491258635303</c:v>
                </c:pt>
              </c:numCache>
            </c:numRef>
          </c:val>
          <c:extLst>
            <c:ext xmlns:c16="http://schemas.microsoft.com/office/drawing/2014/chart" uri="{C3380CC4-5D6E-409C-BE32-E72D297353CC}">
              <c16:uniqueId val="{00000003-639A-4E6B-BF2B-3319898CA457}"/>
            </c:ext>
          </c:extLst>
        </c:ser>
        <c:ser>
          <c:idx val="0"/>
          <c:order val="4"/>
          <c:tx>
            <c:v>Other Petroleum Products</c:v>
          </c:tx>
          <c:spPr>
            <a:ln w="25400">
              <a:noFill/>
            </a:ln>
          </c:spPr>
          <c:cat>
            <c:numRef>
              <c:f>Annual_PJ!$C$9:$AV$9</c:f>
              <c:numCache>
                <c:formatCode>0</c:formatCode>
                <c:ptCount val="46"/>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numCache>
            </c:numRef>
          </c:cat>
          <c:val>
            <c:numRef>
              <c:f>Annual_PJ!$C$135:$AV$135</c:f>
              <c:numCache>
                <c:formatCode>_(* #,##0.00_);_(* \(#,##0.00\);_(* "-"??_);_(@_)</c:formatCode>
                <c:ptCount val="46"/>
                <c:pt idx="0">
                  <c:v>5.8501846726271198</c:v>
                </c:pt>
                <c:pt idx="1">
                  <c:v>5.2858839912093991</c:v>
                </c:pt>
                <c:pt idx="2">
                  <c:v>4.1163357924793997</c:v>
                </c:pt>
                <c:pt idx="3">
                  <c:v>4.8316930800316396</c:v>
                </c:pt>
                <c:pt idx="4">
                  <c:v>4.2796166250016396</c:v>
                </c:pt>
                <c:pt idx="5">
                  <c:v>5.3663344607553203</c:v>
                </c:pt>
                <c:pt idx="6">
                  <c:v>6.4696058735017994</c:v>
                </c:pt>
                <c:pt idx="7">
                  <c:v>6.7878906552890799</c:v>
                </c:pt>
                <c:pt idx="8">
                  <c:v>6.8355714454056802</c:v>
                </c:pt>
                <c:pt idx="9">
                  <c:v>6.9205150786380001</c:v>
                </c:pt>
                <c:pt idx="10">
                  <c:v>8.2317842546693996</c:v>
                </c:pt>
                <c:pt idx="11">
                  <c:v>6.6897826413730392</c:v>
                </c:pt>
                <c:pt idx="12">
                  <c:v>7.1325365198064796</c:v>
                </c:pt>
                <c:pt idx="13">
                  <c:v>6.9082849577468401</c:v>
                </c:pt>
                <c:pt idx="14">
                  <c:v>7.5530937476498199</c:v>
                </c:pt>
                <c:pt idx="15">
                  <c:v>8.4335272962151997</c:v>
                </c:pt>
                <c:pt idx="16">
                  <c:v>13.630129241190279</c:v>
                </c:pt>
                <c:pt idx="17">
                  <c:v>12.374616180129301</c:v>
                </c:pt>
                <c:pt idx="18">
                  <c:v>12.57364701179085</c:v>
                </c:pt>
                <c:pt idx="19">
                  <c:v>13.273957715606921</c:v>
                </c:pt>
                <c:pt idx="20">
                  <c:v>14.136629715832761</c:v>
                </c:pt>
                <c:pt idx="21">
                  <c:v>14.06208758439702</c:v>
                </c:pt>
                <c:pt idx="22">
                  <c:v>13.42951868382343</c:v>
                </c:pt>
                <c:pt idx="23">
                  <c:v>13.618848410566329</c:v>
                </c:pt>
                <c:pt idx="24">
                  <c:v>12.69085349673168</c:v>
                </c:pt>
                <c:pt idx="25">
                  <c:v>12.927790909560921</c:v>
                </c:pt>
                <c:pt idx="26">
                  <c:v>13.229229391591881</c:v>
                </c:pt>
                <c:pt idx="27">
                  <c:v>9.7216631036965691</c:v>
                </c:pt>
                <c:pt idx="28">
                  <c:v>11.472146569023501</c:v>
                </c:pt>
                <c:pt idx="29">
                  <c:v>12.00225298615284</c:v>
                </c:pt>
                <c:pt idx="30">
                  <c:v>13.01290792250774</c:v>
                </c:pt>
                <c:pt idx="31">
                  <c:v>12.28144720723</c:v>
                </c:pt>
                <c:pt idx="32">
                  <c:v>13.864412363754461</c:v>
                </c:pt>
                <c:pt idx="33">
                  <c:v>13.517065486666258</c:v>
                </c:pt>
                <c:pt idx="34">
                  <c:v>15.3028687007861</c:v>
                </c:pt>
                <c:pt idx="35">
                  <c:v>13.211142173951139</c:v>
                </c:pt>
                <c:pt idx="36">
                  <c:v>11.66860286518699</c:v>
                </c:pt>
                <c:pt idx="37">
                  <c:v>13.74979116887201</c:v>
                </c:pt>
                <c:pt idx="38">
                  <c:v>13.995634461296032</c:v>
                </c:pt>
                <c:pt idx="39">
                  <c:v>13.102990811029761</c:v>
                </c:pt>
                <c:pt idx="40">
                  <c:v>14.571552799000319</c:v>
                </c:pt>
                <c:pt idx="41">
                  <c:v>17.004711377026823</c:v>
                </c:pt>
                <c:pt idx="42">
                  <c:v>18.3214672158282</c:v>
                </c:pt>
                <c:pt idx="43">
                  <c:v>21.1910023633001</c:v>
                </c:pt>
                <c:pt idx="44">
                  <c:v>16.965838472764759</c:v>
                </c:pt>
                <c:pt idx="45">
                  <c:v>18.735085109395449</c:v>
                </c:pt>
              </c:numCache>
            </c:numRef>
          </c:val>
          <c:extLst>
            <c:ext xmlns:c16="http://schemas.microsoft.com/office/drawing/2014/chart" uri="{C3380CC4-5D6E-409C-BE32-E72D297353CC}">
              <c16:uniqueId val="{00000004-639A-4E6B-BF2B-3319898CA457}"/>
            </c:ext>
          </c:extLst>
        </c:ser>
        <c:ser>
          <c:idx val="6"/>
          <c:order val="5"/>
          <c:tx>
            <c:strRef>
              <c:f>Annual_PJ!$A$191</c:f>
              <c:strCache>
                <c:ptCount val="1"/>
                <c:pt idx="0">
                  <c:v>LPG</c:v>
                </c:pt>
              </c:strCache>
            </c:strRef>
          </c:tx>
          <c:spPr>
            <a:ln w="25400">
              <a:noFill/>
            </a:ln>
          </c:spPr>
          <c:cat>
            <c:numRef>
              <c:f>Annual_PJ!$C$9:$AV$9</c:f>
              <c:numCache>
                <c:formatCode>0</c:formatCode>
                <c:ptCount val="46"/>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numCache>
            </c:numRef>
          </c:cat>
          <c:val>
            <c:numRef>
              <c:f>Annual_PJ!$C$191:$AV$191</c:f>
              <c:numCache>
                <c:formatCode>_(* #,##0.00_);_(* \(#,##0.00\);_(* "-"??_);_(@_)</c:formatCode>
                <c:ptCount val="46"/>
                <c:pt idx="0">
                  <c:v>0</c:v>
                </c:pt>
                <c:pt idx="1">
                  <c:v>0</c:v>
                </c:pt>
                <c:pt idx="2">
                  <c:v>0</c:v>
                </c:pt>
                <c:pt idx="3">
                  <c:v>0</c:v>
                </c:pt>
                <c:pt idx="4">
                  <c:v>0</c:v>
                </c:pt>
                <c:pt idx="5">
                  <c:v>0</c:v>
                </c:pt>
                <c:pt idx="6">
                  <c:v>0</c:v>
                </c:pt>
                <c:pt idx="7">
                  <c:v>0</c:v>
                </c:pt>
                <c:pt idx="8">
                  <c:v>0</c:v>
                </c:pt>
                <c:pt idx="9">
                  <c:v>0</c:v>
                </c:pt>
                <c:pt idx="10">
                  <c:v>2.5954434761347001</c:v>
                </c:pt>
                <c:pt idx="11">
                  <c:v>4.6701718989751093</c:v>
                </c:pt>
                <c:pt idx="12">
                  <c:v>5.4412184800146406</c:v>
                </c:pt>
                <c:pt idx="13">
                  <c:v>5.4044889602568711</c:v>
                </c:pt>
                <c:pt idx="14">
                  <c:v>5.6559442799762394</c:v>
                </c:pt>
                <c:pt idx="15">
                  <c:v>5.3818908749626431</c:v>
                </c:pt>
                <c:pt idx="16">
                  <c:v>5.4913755294613456</c:v>
                </c:pt>
                <c:pt idx="17">
                  <c:v>6.1458999922898983</c:v>
                </c:pt>
                <c:pt idx="18">
                  <c:v>5.7692461079524158</c:v>
                </c:pt>
                <c:pt idx="19">
                  <c:v>5.7133838748953139</c:v>
                </c:pt>
                <c:pt idx="20">
                  <c:v>5.9475075085440388</c:v>
                </c:pt>
                <c:pt idx="21">
                  <c:v>5.0790899990798311</c:v>
                </c:pt>
                <c:pt idx="22">
                  <c:v>4.7411558228887447</c:v>
                </c:pt>
                <c:pt idx="23">
                  <c:v>3.689287809484465</c:v>
                </c:pt>
                <c:pt idx="24">
                  <c:v>3.8134022348947645</c:v>
                </c:pt>
                <c:pt idx="25">
                  <c:v>4.1156730707048803</c:v>
                </c:pt>
                <c:pt idx="26">
                  <c:v>5.0116021995504543</c:v>
                </c:pt>
                <c:pt idx="27">
                  <c:v>6.5640642315803017</c:v>
                </c:pt>
                <c:pt idx="28">
                  <c:v>7.5184214817833777</c:v>
                </c:pt>
                <c:pt idx="29">
                  <c:v>7.5354844638085048</c:v>
                </c:pt>
                <c:pt idx="30">
                  <c:v>8.4759069104898543</c:v>
                </c:pt>
                <c:pt idx="31">
                  <c:v>8.5920423638259606</c:v>
                </c:pt>
                <c:pt idx="32">
                  <c:v>9.0836244911022028</c:v>
                </c:pt>
                <c:pt idx="33">
                  <c:v>9.6258732832582172</c:v>
                </c:pt>
                <c:pt idx="34">
                  <c:v>8.9908216725108598</c:v>
                </c:pt>
                <c:pt idx="35">
                  <c:v>8.3678809848328282</c:v>
                </c:pt>
                <c:pt idx="36">
                  <c:v>7.112996198846754</c:v>
                </c:pt>
                <c:pt idx="37">
                  <c:v>6.8986271547580369</c:v>
                </c:pt>
                <c:pt idx="38">
                  <c:v>7.443952775205755</c:v>
                </c:pt>
                <c:pt idx="39">
                  <c:v>7.5237797733789833</c:v>
                </c:pt>
                <c:pt idx="40">
                  <c:v>7.8752299490893449</c:v>
                </c:pt>
                <c:pt idx="41">
                  <c:v>8.2669813253870572</c:v>
                </c:pt>
                <c:pt idx="42">
                  <c:v>8.4117890706347787</c:v>
                </c:pt>
                <c:pt idx="43">
                  <c:v>8.9049355018416225</c:v>
                </c:pt>
                <c:pt idx="44">
                  <c:v>9.0988356409420881</c:v>
                </c:pt>
                <c:pt idx="45">
                  <c:v>9.4083053993739512</c:v>
                </c:pt>
              </c:numCache>
            </c:numRef>
          </c:val>
          <c:extLst>
            <c:ext xmlns:c16="http://schemas.microsoft.com/office/drawing/2014/chart" uri="{C3380CC4-5D6E-409C-BE32-E72D297353CC}">
              <c16:uniqueId val="{00000005-639A-4E6B-BF2B-3319898CA457}"/>
            </c:ext>
          </c:extLst>
        </c:ser>
        <c:dLbls>
          <c:showLegendKey val="0"/>
          <c:showVal val="0"/>
          <c:showCatName val="0"/>
          <c:showSerName val="0"/>
          <c:showPercent val="0"/>
          <c:showBubbleSize val="0"/>
        </c:dLbls>
        <c:axId val="157004160"/>
        <c:axId val="157005696"/>
      </c:areaChart>
      <c:catAx>
        <c:axId val="157004160"/>
        <c:scaling>
          <c:orientation val="minMax"/>
        </c:scaling>
        <c:delete val="0"/>
        <c:axPos val="b"/>
        <c:numFmt formatCode="0" sourceLinked="1"/>
        <c:majorTickMark val="out"/>
        <c:minorTickMark val="none"/>
        <c:tickLblPos val="nextTo"/>
        <c:crossAx val="157005696"/>
        <c:crosses val="autoZero"/>
        <c:auto val="1"/>
        <c:lblAlgn val="ctr"/>
        <c:lblOffset val="100"/>
        <c:noMultiLvlLbl val="0"/>
      </c:catAx>
      <c:valAx>
        <c:axId val="157005696"/>
        <c:scaling>
          <c:orientation val="minMax"/>
        </c:scaling>
        <c:delete val="0"/>
        <c:axPos val="l"/>
        <c:majorGridlines/>
        <c:title>
          <c:tx>
            <c:rich>
              <a:bodyPr/>
              <a:lstStyle/>
              <a:p>
                <a:pPr>
                  <a:defRPr/>
                </a:pPr>
                <a:r>
                  <a:rPr lang="en-US"/>
                  <a:t>Gross PJ</a:t>
                </a:r>
              </a:p>
            </c:rich>
          </c:tx>
          <c:layout/>
          <c:overlay val="0"/>
        </c:title>
        <c:numFmt formatCode="#,##0" sourceLinked="0"/>
        <c:majorTickMark val="out"/>
        <c:minorTickMark val="none"/>
        <c:tickLblPos val="nextTo"/>
        <c:crossAx val="157004160"/>
        <c:crosses val="autoZero"/>
        <c:crossBetween val="between"/>
      </c:valAx>
    </c:plotArea>
    <c:legend>
      <c:legendPos val="r"/>
      <c:layout>
        <c:manualLayout>
          <c:xMode val="edge"/>
          <c:yMode val="edge"/>
          <c:x val="0.75656705783931122"/>
          <c:y val="0.115554944659349"/>
          <c:w val="0.14413039993037519"/>
          <c:h val="0.36075637677459893"/>
        </c:manualLayout>
      </c:layout>
      <c:overlay val="0"/>
    </c:legend>
    <c:plotVisOnly val="1"/>
    <c:dispBlanksAs val="gap"/>
    <c:showDLblsOverMax val="0"/>
  </c:chart>
  <c:spPr>
    <a:solidFill>
      <a:schemeClr val="bg1">
        <a:lumMod val="85000"/>
      </a:schemeClr>
    </a:solidFill>
    <a:ln>
      <a:noFill/>
    </a:ln>
  </c:spPr>
  <c:printSettings>
    <c:headerFooter/>
    <c:pageMargins b="0.75" l="0.7" r="0.7" t="0.75" header="0.3" footer="0.3"/>
    <c:pageSetup/>
  </c:printSettings>
  <c:userShapes r:id="rId1"/>
</c:chartSpac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creativecommons.org/licenses/by/3.0" TargetMode="Externa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1</xdr:col>
      <xdr:colOff>5324475</xdr:colOff>
      <xdr:row>39</xdr:row>
      <xdr:rowOff>11455</xdr:rowOff>
    </xdr:to>
    <xdr:pic>
      <xdr:nvPicPr>
        <xdr:cNvPr id="2" name="Picture 1" descr="http://wiki.creativecommons.org/images/c/cf/By_plain300.png">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6896100"/>
          <a:ext cx="5324475" cy="3734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390525</xdr:colOff>
      <xdr:row>2</xdr:row>
      <xdr:rowOff>142875</xdr:rowOff>
    </xdr:from>
    <xdr:to>
      <xdr:col>10</xdr:col>
      <xdr:colOff>504825</xdr:colOff>
      <xdr:row>22</xdr:row>
      <xdr:rowOff>104775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25</xdr:row>
      <xdr:rowOff>171450</xdr:rowOff>
    </xdr:from>
    <xdr:to>
      <xdr:col>10</xdr:col>
      <xdr:colOff>657225</xdr:colOff>
      <xdr:row>45</xdr:row>
      <xdr:rowOff>180975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49</xdr:row>
      <xdr:rowOff>171450</xdr:rowOff>
    </xdr:from>
    <xdr:to>
      <xdr:col>10</xdr:col>
      <xdr:colOff>657225</xdr:colOff>
      <xdr:row>69</xdr:row>
      <xdr:rowOff>180975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0.07946</cdr:x>
      <cdr:y>0.93017</cdr:y>
    </cdr:from>
    <cdr:to>
      <cdr:x>0.93217</cdr:x>
      <cdr:y>1</cdr:y>
    </cdr:to>
    <cdr:sp macro="" textlink="">
      <cdr:nvSpPr>
        <cdr:cNvPr id="2" name="TextBox 1"/>
        <cdr:cNvSpPr txBox="1"/>
      </cdr:nvSpPr>
      <cdr:spPr>
        <a:xfrm xmlns:a="http://schemas.openxmlformats.org/drawingml/2006/main">
          <a:off x="390525" y="3552825"/>
          <a:ext cx="4191000" cy="266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1000"/>
            <a:t>Source: Ministry of Business,</a:t>
          </a:r>
          <a:r>
            <a:rPr lang="en-NZ" sz="1000" baseline="0"/>
            <a:t> Innovation and Employment</a:t>
          </a:r>
          <a:endParaRPr lang="en-NZ" sz="1000"/>
        </a:p>
      </cdr:txBody>
    </cdr:sp>
  </cdr:relSizeAnchor>
</c:userShapes>
</file>

<file path=xl/drawings/drawing4.xml><?xml version="1.0" encoding="utf-8"?>
<c:userShapes xmlns:c="http://schemas.openxmlformats.org/drawingml/2006/chart">
  <cdr:relSizeAnchor xmlns:cdr="http://schemas.openxmlformats.org/drawingml/2006/chartDrawing">
    <cdr:from>
      <cdr:x>0.07946</cdr:x>
      <cdr:y>0.93017</cdr:y>
    </cdr:from>
    <cdr:to>
      <cdr:x>0.93217</cdr:x>
      <cdr:y>1</cdr:y>
    </cdr:to>
    <cdr:sp macro="" textlink="">
      <cdr:nvSpPr>
        <cdr:cNvPr id="2" name="TextBox 1"/>
        <cdr:cNvSpPr txBox="1"/>
      </cdr:nvSpPr>
      <cdr:spPr>
        <a:xfrm xmlns:a="http://schemas.openxmlformats.org/drawingml/2006/main">
          <a:off x="390525" y="3552825"/>
          <a:ext cx="4191000" cy="266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1000"/>
            <a:t>Source: Ministry of Business,</a:t>
          </a:r>
          <a:r>
            <a:rPr lang="en-NZ" sz="1000" baseline="0"/>
            <a:t> Innovation and Employment</a:t>
          </a:r>
          <a:endParaRPr lang="en-NZ" sz="1000"/>
        </a:p>
      </cdr:txBody>
    </cdr:sp>
  </cdr:relSizeAnchor>
  <cdr:relSizeAnchor xmlns:cdr="http://schemas.openxmlformats.org/drawingml/2006/chartDrawing">
    <cdr:from>
      <cdr:x>0.76883</cdr:x>
      <cdr:y>0.02743</cdr:y>
    </cdr:from>
    <cdr:to>
      <cdr:x>0.99475</cdr:x>
      <cdr:y>0.09726</cdr:y>
    </cdr:to>
    <cdr:sp macro="" textlink="">
      <cdr:nvSpPr>
        <cdr:cNvPr id="4" name="TextBox 1"/>
        <cdr:cNvSpPr txBox="1"/>
      </cdr:nvSpPr>
      <cdr:spPr>
        <a:xfrm xmlns:a="http://schemas.openxmlformats.org/drawingml/2006/main">
          <a:off x="8362950" y="104775"/>
          <a:ext cx="2457450" cy="26671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NZ" sz="1100" b="1"/>
            <a:t>Legend</a:t>
          </a:r>
        </a:p>
      </cdr:txBody>
    </cdr:sp>
  </cdr:relSizeAnchor>
</c:userShapes>
</file>

<file path=xl/drawings/drawing5.xml><?xml version="1.0" encoding="utf-8"?>
<c:userShapes xmlns:c="http://schemas.openxmlformats.org/drawingml/2006/chart">
  <cdr:relSizeAnchor xmlns:cdr="http://schemas.openxmlformats.org/drawingml/2006/chartDrawing">
    <cdr:from>
      <cdr:x>0.07946</cdr:x>
      <cdr:y>0.93017</cdr:y>
    </cdr:from>
    <cdr:to>
      <cdr:x>0.93217</cdr:x>
      <cdr:y>1</cdr:y>
    </cdr:to>
    <cdr:sp macro="" textlink="">
      <cdr:nvSpPr>
        <cdr:cNvPr id="2" name="TextBox 1"/>
        <cdr:cNvSpPr txBox="1"/>
      </cdr:nvSpPr>
      <cdr:spPr>
        <a:xfrm xmlns:a="http://schemas.openxmlformats.org/drawingml/2006/main">
          <a:off x="390525" y="3552825"/>
          <a:ext cx="4191000" cy="266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1000"/>
            <a:t>Source: Ministry of Business,</a:t>
          </a:r>
          <a:r>
            <a:rPr lang="en-NZ" sz="1000" baseline="0"/>
            <a:t> Innovation and Employment</a:t>
          </a:r>
        </a:p>
      </cdr:txBody>
    </cdr:sp>
  </cdr:relSizeAnchor>
  <cdr:relSizeAnchor xmlns:cdr="http://schemas.openxmlformats.org/drawingml/2006/chartDrawing">
    <cdr:from>
      <cdr:x>0.76883</cdr:x>
      <cdr:y>0.02743</cdr:y>
    </cdr:from>
    <cdr:to>
      <cdr:x>0.99475</cdr:x>
      <cdr:y>0.09726</cdr:y>
    </cdr:to>
    <cdr:sp macro="" textlink="">
      <cdr:nvSpPr>
        <cdr:cNvPr id="4" name="TextBox 1"/>
        <cdr:cNvSpPr txBox="1"/>
      </cdr:nvSpPr>
      <cdr:spPr>
        <a:xfrm xmlns:a="http://schemas.openxmlformats.org/drawingml/2006/main">
          <a:off x="8362950" y="104775"/>
          <a:ext cx="2457450" cy="26671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NZ" sz="1100" b="1"/>
            <a:t>Legend</a:t>
          </a:r>
        </a:p>
      </cdr:txBody>
    </cdr:sp>
  </cdr:relSizeAnchor>
</c:userShapes>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2" name="Picture 1" descr="Description: Description: Description: MBIE-interim-logo-01">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2" name="Picture 1" descr="Description: Description: Description: MBIE-interim-logo-01">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3" name="Picture 1" descr="Description: Description: Description: MBIE-interim-logo-01">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059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3" name="Picture 1" descr="Description: Description: Description: MBIE-interim-logo-01">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059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2" name="Picture 1" descr="Description: Description: Description: MBIE-interim-logo-01">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2" name="Picture 1" descr="Description: Description: Description: MBIE-interim-logo-01">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Energy%20Information/Projects/Website/2019/Q3/Prices_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s"/>
      <sheetName val="Contents"/>
      <sheetName val="Charts"/>
      <sheetName val="Annual cents per unit (nominal)"/>
      <sheetName val="Annual cents per unit (real)"/>
      <sheetName val="Annual NZD per GJ (nominal)"/>
      <sheetName val="Annual NZD per GJ (real)"/>
      <sheetName val="Quarterly c per unit (nominal)"/>
      <sheetName val="Quarterly c per unit (real)"/>
      <sheetName val="Quarterly NZD per GJ (nominal)"/>
      <sheetName val="Quarterly NZD per GJ (real)"/>
      <sheetName val="Taxes"/>
      <sheetName val="Retail price composition"/>
    </sheetNames>
    <sheetDataSet>
      <sheetData sheetId="0" refreshError="1"/>
      <sheetData sheetId="1" refreshError="1"/>
      <sheetData sheetId="2">
        <row r="21">
          <cell r="L21">
            <v>63.287014498864394</v>
          </cell>
        </row>
        <row r="22">
          <cell r="L22">
            <v>65.308137314652143</v>
          </cell>
        </row>
        <row r="23">
          <cell r="L23">
            <v>59.328685835858501</v>
          </cell>
        </row>
        <row r="24">
          <cell r="L24">
            <v>56.168979589756724</v>
          </cell>
        </row>
        <row r="25">
          <cell r="L25">
            <v>49.360335038583003</v>
          </cell>
        </row>
        <row r="26">
          <cell r="L26">
            <v>48.690835976976395</v>
          </cell>
        </row>
        <row r="27">
          <cell r="L27">
            <v>72.138735615007761</v>
          </cell>
        </row>
        <row r="28">
          <cell r="L28">
            <v>76.55406112392555</v>
          </cell>
        </row>
        <row r="29">
          <cell r="L29">
            <v>52.938336868119308</v>
          </cell>
        </row>
        <row r="30">
          <cell r="L30">
            <v>67.493552553928851</v>
          </cell>
        </row>
        <row r="31">
          <cell r="L31">
            <v>58.254053917126924</v>
          </cell>
        </row>
        <row r="32">
          <cell r="L32">
            <v>55.210917803436587</v>
          </cell>
        </row>
        <row r="33">
          <cell r="L33">
            <v>63.635957407387011</v>
          </cell>
        </row>
        <row r="34">
          <cell r="L34">
            <v>67.005811050695797</v>
          </cell>
        </row>
        <row r="35">
          <cell r="L35">
            <v>56.634113892464271</v>
          </cell>
        </row>
        <row r="36">
          <cell r="L36">
            <v>40.146143377621996</v>
          </cell>
        </row>
        <row r="37">
          <cell r="L37">
            <v>41.676076544732865</v>
          </cell>
        </row>
        <row r="38">
          <cell r="L38">
            <v>33.886452638403895</v>
          </cell>
        </row>
        <row r="39">
          <cell r="L39">
            <v>32.370977604917158</v>
          </cell>
        </row>
        <row r="40">
          <cell r="L40">
            <v>39.887546981694037</v>
          </cell>
        </row>
        <row r="41">
          <cell r="L41">
            <v>44.187467323314792</v>
          </cell>
        </row>
        <row r="42">
          <cell r="L42">
            <v>41.133327493116525</v>
          </cell>
        </row>
        <row r="43">
          <cell r="L43">
            <v>39.254604456188623</v>
          </cell>
        </row>
        <row r="44">
          <cell r="L44">
            <v>40.264600056681765</v>
          </cell>
        </row>
        <row r="45">
          <cell r="L45">
            <v>36.251802111727528</v>
          </cell>
        </row>
        <row r="46">
          <cell r="L46">
            <v>31.763650548936106</v>
          </cell>
        </row>
        <row r="47">
          <cell r="L47">
            <v>30.689917269190481</v>
          </cell>
        </row>
        <row r="48">
          <cell r="L48">
            <v>35.105001187405158</v>
          </cell>
        </row>
        <row r="49">
          <cell r="L49">
            <v>33.523794636439966</v>
          </cell>
        </row>
        <row r="50">
          <cell r="L50">
            <v>26.138240101125302</v>
          </cell>
        </row>
        <row r="51">
          <cell r="L51">
            <v>33.964217170487139</v>
          </cell>
        </row>
        <row r="52">
          <cell r="L52">
            <v>19.893845341434268</v>
          </cell>
        </row>
        <row r="53">
          <cell r="L53">
            <v>26.655804992334524</v>
          </cell>
        </row>
        <row r="54">
          <cell r="L54">
            <v>32.219646108531904</v>
          </cell>
        </row>
        <row r="55">
          <cell r="L55">
            <v>29.617578594115155</v>
          </cell>
        </row>
        <row r="56">
          <cell r="L56">
            <v>33.420104904347973</v>
          </cell>
        </row>
        <row r="57">
          <cell r="L57">
            <v>32.150539759878498</v>
          </cell>
        </row>
        <row r="58">
          <cell r="L58">
            <v>35.493258411460552</v>
          </cell>
        </row>
        <row r="59">
          <cell r="L59">
            <v>30.061562636062344</v>
          </cell>
        </row>
        <row r="60">
          <cell r="L60">
            <v>35.512101921007201</v>
          </cell>
        </row>
        <row r="61">
          <cell r="L61">
            <v>37.973532531259821</v>
          </cell>
        </row>
        <row r="62">
          <cell r="L62">
            <v>36.610407279138208</v>
          </cell>
        </row>
        <row r="63">
          <cell r="L63">
            <v>33.231583078184293</v>
          </cell>
        </row>
        <row r="64">
          <cell r="L64">
            <v>35.060039264728431</v>
          </cell>
        </row>
        <row r="65">
          <cell r="L65">
            <v>37.158509689808461</v>
          </cell>
        </row>
        <row r="66">
          <cell r="L66">
            <v>34.070499107642796</v>
          </cell>
        </row>
        <row r="67">
          <cell r="L67">
            <v>35.341225682909538</v>
          </cell>
        </row>
        <row r="68">
          <cell r="L68">
            <v>39.082522443540796</v>
          </cell>
        </row>
        <row r="69">
          <cell r="L69">
            <v>39.5534189299715</v>
          </cell>
        </row>
        <row r="70">
          <cell r="L70">
            <v>38.457934284920491</v>
          </cell>
        </row>
        <row r="71">
          <cell r="L71">
            <v>34.916814206043405</v>
          </cell>
        </row>
        <row r="72">
          <cell r="L72">
            <v>38.143630747174612</v>
          </cell>
        </row>
        <row r="73">
          <cell r="L73">
            <v>38.902569169498832</v>
          </cell>
        </row>
        <row r="74">
          <cell r="L74">
            <v>37.322568039194316</v>
          </cell>
        </row>
        <row r="75">
          <cell r="L75">
            <v>35.928644204117937</v>
          </cell>
        </row>
        <row r="76">
          <cell r="L76">
            <v>39.039610537924453</v>
          </cell>
        </row>
        <row r="77">
          <cell r="L77">
            <v>35.229427533401925</v>
          </cell>
        </row>
        <row r="78">
          <cell r="L78">
            <v>31.7910589579784</v>
          </cell>
        </row>
        <row r="79">
          <cell r="L79">
            <v>35.793959810197755</v>
          </cell>
        </row>
        <row r="80">
          <cell r="L80">
            <v>34.54375846159806</v>
          </cell>
        </row>
        <row r="81">
          <cell r="L81">
            <v>33.013389010067989</v>
          </cell>
        </row>
        <row r="82">
          <cell r="L82">
            <v>28.482548065024417</v>
          </cell>
        </row>
        <row r="83">
          <cell r="L83">
            <v>22.632746816542674</v>
          </cell>
        </row>
        <row r="84">
          <cell r="L84">
            <v>25.963460834492686</v>
          </cell>
        </row>
        <row r="85">
          <cell r="L85">
            <v>27.800360574323232</v>
          </cell>
        </row>
        <row r="86">
          <cell r="L86">
            <v>23.408111082191127</v>
          </cell>
        </row>
        <row r="87">
          <cell r="L87">
            <v>16.143432043667168</v>
          </cell>
        </row>
        <row r="88">
          <cell r="L88">
            <v>21.472188568543185</v>
          </cell>
        </row>
        <row r="89">
          <cell r="L89">
            <v>15.870556061189195</v>
          </cell>
        </row>
        <row r="90">
          <cell r="L90">
            <v>18.022262792203509</v>
          </cell>
        </row>
        <row r="91">
          <cell r="L91">
            <v>19.226446036805406</v>
          </cell>
        </row>
        <row r="92">
          <cell r="L92">
            <v>22.192850568200413</v>
          </cell>
        </row>
        <row r="93">
          <cell r="L93">
            <v>15.38842878966917</v>
          </cell>
        </row>
        <row r="94">
          <cell r="L94">
            <v>18.742056682447604</v>
          </cell>
        </row>
        <row r="95">
          <cell r="L95">
            <v>22.55873352960754</v>
          </cell>
        </row>
        <row r="96">
          <cell r="L96">
            <v>19.360075300128496</v>
          </cell>
        </row>
        <row r="97">
          <cell r="L97">
            <v>14.059995740064711</v>
          </cell>
        </row>
        <row r="98">
          <cell r="L98">
            <v>16.651048260159538</v>
          </cell>
        </row>
        <row r="99">
          <cell r="L99">
            <v>16.090828374307343</v>
          </cell>
        </row>
        <row r="100">
          <cell r="L100">
            <v>16.720224424146167</v>
          </cell>
        </row>
        <row r="101">
          <cell r="L101">
            <v>17.259491994319738</v>
          </cell>
        </row>
        <row r="102">
          <cell r="L102">
            <v>17.156140564761973</v>
          </cell>
        </row>
        <row r="103">
          <cell r="L103">
            <v>15.642723215627109</v>
          </cell>
        </row>
        <row r="104">
          <cell r="L104">
            <v>13.970291697555856</v>
          </cell>
        </row>
        <row r="105">
          <cell r="L105">
            <v>16.853700931100523</v>
          </cell>
        </row>
        <row r="106">
          <cell r="L106">
            <v>18.127582969045086</v>
          </cell>
        </row>
        <row r="107">
          <cell r="L107">
            <v>18.256576578382546</v>
          </cell>
        </row>
        <row r="108">
          <cell r="L108">
            <v>18.639768055763138</v>
          </cell>
        </row>
        <row r="109">
          <cell r="L109">
            <v>16.355124600866429</v>
          </cell>
        </row>
        <row r="110">
          <cell r="L110">
            <v>13.548197098756656</v>
          </cell>
        </row>
        <row r="111">
          <cell r="L111">
            <v>13.963221130829796</v>
          </cell>
        </row>
        <row r="112">
          <cell r="L112">
            <v>16.853004463486936</v>
          </cell>
        </row>
        <row r="113">
          <cell r="L113">
            <v>20.98789330799509</v>
          </cell>
        </row>
        <row r="114">
          <cell r="L114">
            <v>16.948313483734005</v>
          </cell>
        </row>
        <row r="115">
          <cell r="L115">
            <v>19.600311561192164</v>
          </cell>
        </row>
        <row r="116">
          <cell r="L116">
            <v>17.014904736108853</v>
          </cell>
        </row>
        <row r="117">
          <cell r="L117">
            <v>16.51710726053194</v>
          </cell>
        </row>
        <row r="118">
          <cell r="L118">
            <v>14.117634284115791</v>
          </cell>
        </row>
        <row r="119">
          <cell r="L119">
            <v>20.030081139085055</v>
          </cell>
        </row>
        <row r="120">
          <cell r="L120">
            <v>17.981683688027008</v>
          </cell>
        </row>
        <row r="121">
          <cell r="L121">
            <v>14.081634738202201</v>
          </cell>
        </row>
        <row r="122">
          <cell r="L122">
            <v>13.869334473118014</v>
          </cell>
        </row>
        <row r="123">
          <cell r="L123">
            <v>12.301629798654091</v>
          </cell>
        </row>
        <row r="124">
          <cell r="L124">
            <v>10.229438294008178</v>
          </cell>
        </row>
        <row r="125">
          <cell r="L125">
            <v>15.593717261874959</v>
          </cell>
        </row>
        <row r="126">
          <cell r="L126">
            <v>13.510101499138996</v>
          </cell>
        </row>
        <row r="127">
          <cell r="L127">
            <v>15.610248271021547</v>
          </cell>
        </row>
        <row r="128">
          <cell r="L128">
            <v>16.129980412413037</v>
          </cell>
        </row>
        <row r="129">
          <cell r="L129">
            <v>16.356698619570491</v>
          </cell>
        </row>
        <row r="130">
          <cell r="L130">
            <v>18.714929034700187</v>
          </cell>
        </row>
        <row r="131">
          <cell r="L131">
            <v>19.264526454786026</v>
          </cell>
        </row>
        <row r="132">
          <cell r="L132">
            <v>16.523037501510391</v>
          </cell>
        </row>
        <row r="133">
          <cell r="L133">
            <v>16.686360456139898</v>
          </cell>
        </row>
        <row r="134">
          <cell r="L134">
            <v>18.433388507179163</v>
          </cell>
        </row>
        <row r="135">
          <cell r="L135">
            <v>17.922786635221247</v>
          </cell>
        </row>
        <row r="136">
          <cell r="L136">
            <v>19.872197993280761</v>
          </cell>
        </row>
        <row r="137">
          <cell r="L137">
            <v>18.461504324731393</v>
          </cell>
        </row>
        <row r="138">
          <cell r="L138">
            <v>24.318651073867134</v>
          </cell>
        </row>
        <row r="139">
          <cell r="L139">
            <v>22.475682939461993</v>
          </cell>
        </row>
        <row r="140">
          <cell r="L140">
            <v>22.883936541618343</v>
          </cell>
        </row>
        <row r="141">
          <cell r="L141">
            <v>22.415313999946292</v>
          </cell>
        </row>
        <row r="142">
          <cell r="L142">
            <v>24.251999581110248</v>
          </cell>
        </row>
        <row r="143">
          <cell r="L143">
            <v>26.857681183148973</v>
          </cell>
        </row>
        <row r="144">
          <cell r="L144">
            <v>24.688341693549475</v>
          </cell>
        </row>
        <row r="145">
          <cell r="L145">
            <v>24.521619536456988</v>
          </cell>
        </row>
        <row r="146">
          <cell r="L146">
            <v>24.910865455389519</v>
          </cell>
        </row>
        <row r="147">
          <cell r="L147">
            <v>26.978579997806701</v>
          </cell>
        </row>
        <row r="148">
          <cell r="L148">
            <v>29.679292082653905</v>
          </cell>
        </row>
        <row r="149">
          <cell r="L149">
            <v>26.201555817988865</v>
          </cell>
        </row>
        <row r="150">
          <cell r="L150">
            <v>26.431438848264357</v>
          </cell>
        </row>
        <row r="151">
          <cell r="L151">
            <v>30.550676069369</v>
          </cell>
        </row>
        <row r="152">
          <cell r="L152">
            <v>29.609269813937399</v>
          </cell>
        </row>
        <row r="153">
          <cell r="L153">
            <v>27.400739870810984</v>
          </cell>
        </row>
        <row r="154">
          <cell r="L154">
            <v>29.31014604438478</v>
          </cell>
        </row>
        <row r="155">
          <cell r="L155">
            <v>31.162337841758852</v>
          </cell>
        </row>
        <row r="156">
          <cell r="L156">
            <v>29.067939871829775</v>
          </cell>
        </row>
        <row r="157">
          <cell r="L157">
            <v>30.633812995530128</v>
          </cell>
        </row>
        <row r="158">
          <cell r="L158">
            <v>30.683128710681324</v>
          </cell>
        </row>
        <row r="159">
          <cell r="L159">
            <v>28.333068146591181</v>
          </cell>
        </row>
        <row r="160">
          <cell r="L160">
            <v>28.248252595072671</v>
          </cell>
        </row>
        <row r="161">
          <cell r="L161">
            <v>31.260917360422251</v>
          </cell>
        </row>
        <row r="162">
          <cell r="L162">
            <v>28.245858369608495</v>
          </cell>
        </row>
        <row r="163">
          <cell r="L163">
            <v>28.647489562244115</v>
          </cell>
        </row>
        <row r="164">
          <cell r="L164">
            <v>35.541518170170463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med.govt.nz/sectors-industries/energy/energy-modelling/publications/new-zealand-energy-quarterly" TargetMode="External"/><Relationship Id="rId1" Type="http://schemas.openxmlformats.org/officeDocument/2006/relationships/hyperlink" Target="mailto:energyinfo@mbie.govt.nz"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0"/>
  <sheetViews>
    <sheetView tabSelected="1" workbookViewId="0">
      <selection activeCell="B9" sqref="B9"/>
    </sheetView>
  </sheetViews>
  <sheetFormatPr defaultRowHeight="14.25" x14ac:dyDescent="0.2"/>
  <cols>
    <col min="2" max="2" width="70.625" customWidth="1"/>
  </cols>
  <sheetData>
    <row r="1" spans="1:2" ht="23.25" x14ac:dyDescent="0.25">
      <c r="A1" s="60"/>
      <c r="B1" s="61" t="s">
        <v>115</v>
      </c>
    </row>
    <row r="2" spans="1:2" ht="39" x14ac:dyDescent="0.25">
      <c r="A2" s="62"/>
      <c r="B2" s="63" t="s">
        <v>149</v>
      </c>
    </row>
    <row r="3" spans="1:2" ht="15" x14ac:dyDescent="0.25">
      <c r="A3" s="62"/>
      <c r="B3" s="64" t="s">
        <v>142</v>
      </c>
    </row>
    <row r="4" spans="1:2" ht="15" x14ac:dyDescent="0.25">
      <c r="A4" s="62"/>
      <c r="B4" s="65"/>
    </row>
    <row r="5" spans="1:2" ht="15.75" x14ac:dyDescent="0.25">
      <c r="A5" s="62"/>
      <c r="B5" s="66" t="s">
        <v>116</v>
      </c>
    </row>
    <row r="6" spans="1:2" ht="15" x14ac:dyDescent="0.25">
      <c r="A6" s="62"/>
      <c r="B6" s="67" t="s">
        <v>191</v>
      </c>
    </row>
    <row r="7" spans="1:2" ht="15" x14ac:dyDescent="0.25">
      <c r="A7" s="62"/>
      <c r="B7" s="68"/>
    </row>
    <row r="8" spans="1:2" ht="15" x14ac:dyDescent="0.25">
      <c r="A8" s="75"/>
      <c r="B8" s="64" t="s">
        <v>135</v>
      </c>
    </row>
    <row r="9" spans="1:2" ht="15" x14ac:dyDescent="0.25">
      <c r="A9" s="62"/>
      <c r="B9" s="65" t="s">
        <v>136</v>
      </c>
    </row>
    <row r="10" spans="1:2" ht="15" x14ac:dyDescent="0.25">
      <c r="A10" s="62"/>
      <c r="B10" s="65" t="s">
        <v>137</v>
      </c>
    </row>
    <row r="11" spans="1:2" ht="15" x14ac:dyDescent="0.25">
      <c r="A11" s="62"/>
      <c r="B11" s="65"/>
    </row>
    <row r="12" spans="1:2" ht="15" x14ac:dyDescent="0.25">
      <c r="A12" s="76"/>
      <c r="B12" s="64" t="s">
        <v>117</v>
      </c>
    </row>
    <row r="13" spans="1:2" ht="15" x14ac:dyDescent="0.25">
      <c r="A13" s="62"/>
      <c r="B13" s="65" t="s">
        <v>118</v>
      </c>
    </row>
    <row r="14" spans="1:2" ht="15" x14ac:dyDescent="0.25">
      <c r="A14" s="62"/>
      <c r="B14" s="65"/>
    </row>
    <row r="15" spans="1:2" ht="15" x14ac:dyDescent="0.25">
      <c r="A15" s="77"/>
      <c r="B15" s="64" t="s">
        <v>119</v>
      </c>
    </row>
    <row r="16" spans="1:2" ht="15" x14ac:dyDescent="0.25">
      <c r="A16" s="62"/>
      <c r="B16" s="65" t="s">
        <v>120</v>
      </c>
    </row>
    <row r="17" spans="1:2" ht="15" x14ac:dyDescent="0.25">
      <c r="A17" s="62"/>
      <c r="B17" s="65"/>
    </row>
    <row r="18" spans="1:2" ht="15" x14ac:dyDescent="0.25">
      <c r="A18" s="78"/>
      <c r="B18" s="64" t="s">
        <v>121</v>
      </c>
    </row>
    <row r="19" spans="1:2" ht="15" x14ac:dyDescent="0.25">
      <c r="A19" s="62"/>
      <c r="B19" s="65" t="s">
        <v>122</v>
      </c>
    </row>
    <row r="20" spans="1:2" ht="15" x14ac:dyDescent="0.25">
      <c r="A20" s="62"/>
      <c r="B20" s="65"/>
    </row>
    <row r="21" spans="1:2" ht="15" x14ac:dyDescent="0.25">
      <c r="A21" s="79"/>
      <c r="B21" s="64" t="s">
        <v>123</v>
      </c>
    </row>
    <row r="22" spans="1:2" ht="15" x14ac:dyDescent="0.25">
      <c r="A22" s="62"/>
      <c r="B22" s="65" t="s">
        <v>124</v>
      </c>
    </row>
    <row r="23" spans="1:2" ht="15" x14ac:dyDescent="0.25">
      <c r="A23" s="62"/>
      <c r="B23" s="64"/>
    </row>
    <row r="24" spans="1:2" ht="15.75" x14ac:dyDescent="0.25">
      <c r="A24" s="62"/>
      <c r="B24" s="66" t="s">
        <v>125</v>
      </c>
    </row>
    <row r="25" spans="1:2" ht="15" x14ac:dyDescent="0.25">
      <c r="A25" s="62"/>
      <c r="B25" s="67" t="s">
        <v>126</v>
      </c>
    </row>
    <row r="26" spans="1:2" ht="15" x14ac:dyDescent="0.25">
      <c r="A26" s="62"/>
      <c r="B26" s="72" t="s">
        <v>127</v>
      </c>
    </row>
    <row r="27" spans="1:2" ht="15" x14ac:dyDescent="0.25">
      <c r="A27" s="62"/>
      <c r="B27" s="67" t="s">
        <v>128</v>
      </c>
    </row>
    <row r="28" spans="1:2" ht="15" x14ac:dyDescent="0.25">
      <c r="A28" s="62"/>
      <c r="B28" s="67"/>
    </row>
    <row r="29" spans="1:2" ht="15" x14ac:dyDescent="0.25">
      <c r="A29" s="76"/>
      <c r="B29" s="69" t="s">
        <v>129</v>
      </c>
    </row>
    <row r="30" spans="1:2" ht="15" x14ac:dyDescent="0.25">
      <c r="A30" s="62"/>
      <c r="B30" s="65" t="s">
        <v>130</v>
      </c>
    </row>
    <row r="31" spans="1:2" ht="15" x14ac:dyDescent="0.25">
      <c r="A31" s="62"/>
      <c r="B31" s="70"/>
    </row>
    <row r="32" spans="1:2" ht="15" x14ac:dyDescent="0.25">
      <c r="A32" s="77"/>
      <c r="B32" s="64" t="s">
        <v>131</v>
      </c>
    </row>
    <row r="33" spans="1:2" ht="15" x14ac:dyDescent="0.25">
      <c r="A33" s="62"/>
      <c r="B33" s="65" t="s">
        <v>132</v>
      </c>
    </row>
    <row r="34" spans="1:2" ht="15" x14ac:dyDescent="0.25">
      <c r="A34" s="62"/>
      <c r="B34" s="65"/>
    </row>
    <row r="35" spans="1:2" ht="15" x14ac:dyDescent="0.25">
      <c r="A35" s="78"/>
      <c r="B35" s="64" t="s">
        <v>133</v>
      </c>
    </row>
    <row r="36" spans="1:2" ht="15" x14ac:dyDescent="0.25">
      <c r="A36" s="62"/>
      <c r="B36" s="65" t="s">
        <v>134</v>
      </c>
    </row>
    <row r="37" spans="1:2" x14ac:dyDescent="0.2">
      <c r="A37" s="71"/>
      <c r="B37" s="64"/>
    </row>
    <row r="38" spans="1:2" x14ac:dyDescent="0.2">
      <c r="A38" s="71"/>
      <c r="B38" s="65"/>
    </row>
    <row r="39" spans="1:2" x14ac:dyDescent="0.2">
      <c r="A39" s="71"/>
      <c r="B39" s="71"/>
    </row>
    <row r="40" spans="1:2" x14ac:dyDescent="0.2">
      <c r="A40" s="71"/>
      <c r="B40" s="64"/>
    </row>
  </sheetData>
  <hyperlinks>
    <hyperlink ref="B3" r:id="rId1"/>
    <hyperlink ref="B12" location="Annual_PJ!A1" display="Annual_PJ"/>
    <hyperlink ref="B15" location="Annual_kt!A1" display="Annual_kt"/>
    <hyperlink ref="B18" location="Annual_mmbls!A1" display="Annual_mmbls"/>
    <hyperlink ref="B21" location="Fuel_Properties!A1" display="Fuel_Properties"/>
    <hyperlink ref="B29" location="Quarterly_PJ!A1" display="Quarterly_PJ"/>
    <hyperlink ref="B32" location="Quarterly_kt!A1" display="Quarterly_kt"/>
    <hyperlink ref="B35" location="Quarterly_mmbls!A1" display="Quarterly_mmbls"/>
    <hyperlink ref="B26" r:id="rId2"/>
    <hyperlink ref="B8" location="Charts!A1" display="Chart tool"/>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499984740745262"/>
  </sheetPr>
  <dimension ref="A1:I16"/>
  <sheetViews>
    <sheetView workbookViewId="0">
      <selection activeCell="I10" sqref="I10"/>
    </sheetView>
  </sheetViews>
  <sheetFormatPr defaultColWidth="9" defaultRowHeight="15" x14ac:dyDescent="0.25"/>
  <cols>
    <col min="1" max="1" width="17.125" style="129" customWidth="1"/>
    <col min="2" max="2" width="18.75" style="129" customWidth="1"/>
    <col min="3" max="3" width="21.375" style="137" customWidth="1"/>
    <col min="4" max="4" width="72.375" style="130" bestFit="1" customWidth="1"/>
    <col min="5" max="16384" width="9" style="105"/>
  </cols>
  <sheetData>
    <row r="1" spans="1:9" s="122" customFormat="1" ht="41.25" customHeight="1" x14ac:dyDescent="0.2">
      <c r="A1" s="118" t="s">
        <v>169</v>
      </c>
      <c r="B1" s="118"/>
      <c r="C1" s="134"/>
      <c r="D1" s="119"/>
      <c r="E1" s="120"/>
      <c r="F1" s="120"/>
      <c r="G1" s="121"/>
      <c r="H1" s="121"/>
      <c r="I1" s="121"/>
    </row>
    <row r="2" spans="1:9" s="125" customFormat="1" ht="14.25" x14ac:dyDescent="0.2">
      <c r="A2" s="123"/>
      <c r="B2" s="123"/>
      <c r="C2" s="135"/>
      <c r="D2" s="124"/>
    </row>
    <row r="3" spans="1:9" s="127" customFormat="1" x14ac:dyDescent="0.25">
      <c r="A3"/>
      <c r="B3"/>
      <c r="C3" s="136"/>
      <c r="D3" s="126"/>
    </row>
    <row r="4" spans="1:9" s="127" customFormat="1" x14ac:dyDescent="0.25">
      <c r="A4" s="128"/>
      <c r="B4" s="128"/>
      <c r="C4" s="136"/>
      <c r="D4" s="126"/>
    </row>
    <row r="5" spans="1:9" s="125" customFormat="1" x14ac:dyDescent="0.25">
      <c r="A5" s="129" t="s">
        <v>170</v>
      </c>
      <c r="B5" s="129"/>
      <c r="C5" s="137"/>
      <c r="D5" s="124"/>
    </row>
    <row r="6" spans="1:9" s="125" customFormat="1" ht="15.75" thickBot="1" x14ac:dyDescent="0.3">
      <c r="A6" s="129"/>
      <c r="B6" s="129"/>
      <c r="C6" s="137"/>
      <c r="D6" s="124"/>
    </row>
    <row r="7" spans="1:9" ht="15.75" thickBot="1" x14ac:dyDescent="0.3">
      <c r="A7" s="131" t="s">
        <v>171</v>
      </c>
      <c r="B7" s="133" t="s">
        <v>177</v>
      </c>
      <c r="C7" s="138" t="s">
        <v>172</v>
      </c>
      <c r="D7" s="132" t="s">
        <v>173</v>
      </c>
    </row>
    <row r="8" spans="1:9" ht="30" x14ac:dyDescent="0.25">
      <c r="A8" s="139">
        <v>43709</v>
      </c>
      <c r="B8" s="140" t="s">
        <v>174</v>
      </c>
      <c r="C8" s="141" t="s">
        <v>174</v>
      </c>
      <c r="D8" s="142" t="s">
        <v>175</v>
      </c>
    </row>
    <row r="9" spans="1:9" ht="45" x14ac:dyDescent="0.25">
      <c r="A9" s="139">
        <v>43709</v>
      </c>
      <c r="B9" s="140" t="s">
        <v>178</v>
      </c>
      <c r="C9" s="141" t="s">
        <v>0</v>
      </c>
      <c r="D9" s="142" t="s">
        <v>176</v>
      </c>
    </row>
    <row r="10" spans="1:9" ht="30" x14ac:dyDescent="0.25">
      <c r="A10" s="139">
        <v>43709</v>
      </c>
      <c r="B10" s="140" t="s">
        <v>23</v>
      </c>
      <c r="C10" s="141" t="s">
        <v>0</v>
      </c>
      <c r="D10" s="142" t="s">
        <v>179</v>
      </c>
    </row>
    <row r="11" spans="1:9" ht="30" x14ac:dyDescent="0.25">
      <c r="A11" s="139">
        <v>43709</v>
      </c>
      <c r="B11" s="140" t="s">
        <v>181</v>
      </c>
      <c r="C11" s="143" t="s">
        <v>182</v>
      </c>
      <c r="D11" s="142" t="s">
        <v>180</v>
      </c>
    </row>
    <row r="12" spans="1:9" ht="45" x14ac:dyDescent="0.25">
      <c r="A12" s="139">
        <v>43709</v>
      </c>
      <c r="B12" s="140" t="s">
        <v>174</v>
      </c>
      <c r="C12" s="143" t="s">
        <v>184</v>
      </c>
      <c r="D12" s="142" t="s">
        <v>183</v>
      </c>
    </row>
    <row r="13" spans="1:9" x14ac:dyDescent="0.25">
      <c r="A13" s="139">
        <v>43709</v>
      </c>
      <c r="B13" s="140" t="s">
        <v>32</v>
      </c>
      <c r="C13" s="140" t="s">
        <v>32</v>
      </c>
      <c r="D13" s="142" t="s">
        <v>185</v>
      </c>
    </row>
    <row r="14" spans="1:9" x14ac:dyDescent="0.25">
      <c r="A14" s="139">
        <v>43709</v>
      </c>
      <c r="B14" s="144" t="s">
        <v>187</v>
      </c>
      <c r="C14" s="143" t="s">
        <v>188</v>
      </c>
      <c r="D14" s="142" t="s">
        <v>186</v>
      </c>
    </row>
    <row r="15" spans="1:9" ht="30" x14ac:dyDescent="0.25">
      <c r="A15" s="139">
        <v>43709</v>
      </c>
      <c r="B15" s="140" t="s">
        <v>174</v>
      </c>
      <c r="C15" s="143" t="s">
        <v>51</v>
      </c>
      <c r="D15" s="142" t="s">
        <v>189</v>
      </c>
    </row>
    <row r="16" spans="1:9" x14ac:dyDescent="0.25">
      <c r="A16" s="139">
        <v>43709</v>
      </c>
      <c r="B16" s="140" t="s">
        <v>23</v>
      </c>
      <c r="C16" s="143" t="s">
        <v>51</v>
      </c>
      <c r="D16" s="142" t="s">
        <v>190</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D49"/>
  <sheetViews>
    <sheetView topLeftCell="A40" workbookViewId="0">
      <selection activeCell="H76" sqref="H76"/>
    </sheetView>
  </sheetViews>
  <sheetFormatPr defaultColWidth="9" defaultRowHeight="15" x14ac:dyDescent="0.25"/>
  <cols>
    <col min="1" max="1" width="12.125" style="105" customWidth="1"/>
    <col min="2" max="2" width="52.625" style="105" customWidth="1"/>
    <col min="3" max="3" width="11.25" style="105" bestFit="1" customWidth="1"/>
    <col min="4" max="7" width="9" style="105"/>
    <col min="8" max="8" width="9.25" style="105" bestFit="1" customWidth="1"/>
    <col min="9" max="11" width="9.125" style="105" bestFit="1" customWidth="1"/>
    <col min="12" max="16384" width="9" style="105"/>
  </cols>
  <sheetData>
    <row r="1" spans="1:4" x14ac:dyDescent="0.25">
      <c r="A1" s="103">
        <v>2019</v>
      </c>
      <c r="B1" s="104" t="s">
        <v>163</v>
      </c>
    </row>
    <row r="3" spans="1:4" ht="15.75" thickBot="1" x14ac:dyDescent="0.3">
      <c r="A3" s="106" t="str">
        <f>"Oil Production by Field in "&amp;$A$1</f>
        <v>Oil Production by Field in 2019</v>
      </c>
    </row>
    <row r="4" spans="1:4" x14ac:dyDescent="0.25">
      <c r="A4" s="107"/>
      <c r="B4" s="108" t="str">
        <f>"Crude, Condensate, Naphtha and NGL production by Field in "&amp;$A$1</f>
        <v>Crude, Condensate, Naphtha and NGL production by Field in 2019</v>
      </c>
      <c r="C4" s="109" t="s">
        <v>164</v>
      </c>
    </row>
    <row r="5" spans="1:4" x14ac:dyDescent="0.25">
      <c r="A5" s="110" t="s">
        <v>11</v>
      </c>
      <c r="B5" s="111">
        <f>HLOOKUP($A$1,Annual_PJ!$B$9:$IO$31,MATCH(Charts!$A5,Annual_PJ!$A$9:$A$31,0),0)</f>
        <v>0</v>
      </c>
      <c r="C5" s="112">
        <f t="shared" ref="C5:C22" si="0">B5/SUM($B$5:$B$22)</f>
        <v>0</v>
      </c>
    </row>
    <row r="6" spans="1:4" x14ac:dyDescent="0.25">
      <c r="A6" s="110" t="s">
        <v>15</v>
      </c>
      <c r="B6" s="111">
        <f>HLOOKUP($A$1,Annual_PJ!$B$9:$IO$31,MATCH(Charts!$A6,Annual_PJ!$A$9:$A$31,0),0)</f>
        <v>0</v>
      </c>
      <c r="C6" s="112">
        <f t="shared" si="0"/>
        <v>0</v>
      </c>
      <c r="D6" s="113"/>
    </row>
    <row r="7" spans="1:4" x14ac:dyDescent="0.25">
      <c r="A7" s="110" t="s">
        <v>144</v>
      </c>
      <c r="B7" s="111">
        <f>HLOOKUP($A$1,Annual_PJ!$B$9:$IO$31,MATCH(Charts!$A7,Annual_PJ!$A$9:$A$31,0),0)</f>
        <v>0.27320072251249</v>
      </c>
      <c r="C7" s="112">
        <f t="shared" si="0"/>
        <v>5.3646602812574724E-3</v>
      </c>
      <c r="D7" s="113"/>
    </row>
    <row r="8" spans="1:4" x14ac:dyDescent="0.25">
      <c r="A8" s="110" t="s">
        <v>7</v>
      </c>
      <c r="B8" s="111">
        <f>HLOOKUP($A$1,Annual_PJ!$B$9:$IO$31,MATCH(Charts!$A8,Annual_PJ!$A$9:$A$31,0),0)</f>
        <v>1.06347389740588E-2</v>
      </c>
      <c r="C8" s="112">
        <f t="shared" si="0"/>
        <v>2.0882727267701803E-4</v>
      </c>
      <c r="D8" s="113"/>
    </row>
    <row r="9" spans="1:4" x14ac:dyDescent="0.25">
      <c r="A9" s="110" t="s">
        <v>12</v>
      </c>
      <c r="B9" s="111">
        <f>HLOOKUP($A$1,Annual_PJ!$B$9:$IO$31,MATCH(Charts!$A9,Annual_PJ!$A$9:$A$31,0),0)</f>
        <v>0.134666969752647</v>
      </c>
      <c r="C9" s="112">
        <f t="shared" si="0"/>
        <v>2.6443654218238706E-3</v>
      </c>
      <c r="D9" s="113"/>
    </row>
    <row r="10" spans="1:4" x14ac:dyDescent="0.25">
      <c r="A10" s="110" t="s">
        <v>13</v>
      </c>
      <c r="B10" s="111">
        <f>HLOOKUP($A$1,Annual_PJ!$B$9:$IO$31,MATCH(Charts!$A10,Annual_PJ!$A$9:$A$31,0),0)</f>
        <v>0.45443438248380602</v>
      </c>
      <c r="C10" s="112">
        <f t="shared" si="0"/>
        <v>8.9234247249737313E-3</v>
      </c>
      <c r="D10" s="113"/>
    </row>
    <row r="11" spans="1:4" x14ac:dyDescent="0.25">
      <c r="A11" s="110" t="s">
        <v>16</v>
      </c>
      <c r="B11" s="111">
        <f>HLOOKUP($A$1,Annual_PJ!$B$9:$IO$31,MATCH(Charts!$A11,Annual_PJ!$A$9:$A$31,0),0)</f>
        <v>0.23501885109443199</v>
      </c>
      <c r="C11" s="112">
        <f t="shared" si="0"/>
        <v>4.6149083509668372E-3</v>
      </c>
      <c r="D11" s="113"/>
    </row>
    <row r="12" spans="1:4" x14ac:dyDescent="0.25">
      <c r="A12" s="110" t="s">
        <v>158</v>
      </c>
      <c r="B12" s="111">
        <f>HLOOKUP($A$1,Annual_PJ!$B$9:$IO$31,MATCH(Charts!$A12,Annual_PJ!$A$9:$A$31,0),0)</f>
        <v>0.73328882308188503</v>
      </c>
      <c r="C12" s="112">
        <f t="shared" si="0"/>
        <v>1.4399103295554359E-2</v>
      </c>
      <c r="D12" s="113"/>
    </row>
    <row r="13" spans="1:4" x14ac:dyDescent="0.25">
      <c r="A13" s="110" t="s">
        <v>10</v>
      </c>
      <c r="B13" s="111">
        <f>HLOOKUP($A$1,Annual_PJ!$B$9:$IO$31,MATCH(Charts!$A13,Annual_PJ!$A$9:$A$31,0),0)</f>
        <v>0.58967809844054897</v>
      </c>
      <c r="C13" s="112">
        <f t="shared" si="0"/>
        <v>1.1579115327144949E-2</v>
      </c>
      <c r="D13" s="113"/>
    </row>
    <row r="14" spans="1:4" x14ac:dyDescent="0.25">
      <c r="A14" s="110" t="s">
        <v>9</v>
      </c>
      <c r="B14" s="111">
        <f>HLOOKUP($A$1,Annual_PJ!$B$9:$IO$31,MATCH(Charts!$A14,Annual_PJ!$A$9:$A$31,0),0)</f>
        <v>1.4008543941531599</v>
      </c>
      <c r="C14" s="112">
        <f t="shared" si="0"/>
        <v>2.7507642948473122E-2</v>
      </c>
      <c r="D14" s="113"/>
    </row>
    <row r="15" spans="1:4" x14ac:dyDescent="0.25">
      <c r="A15" s="110" t="s">
        <v>6</v>
      </c>
      <c r="B15" s="111">
        <f>HLOOKUP($A$1,Annual_PJ!$B$9:$IO$31,MATCH(Charts!$A15,Annual_PJ!$A$9:$A$31,0),0)</f>
        <v>1.73289886230097</v>
      </c>
      <c r="C15" s="112">
        <f t="shared" si="0"/>
        <v>3.4027778596366152E-2</v>
      </c>
      <c r="D15" s="113"/>
    </row>
    <row r="16" spans="1:4" x14ac:dyDescent="0.25">
      <c r="A16" s="110" t="s">
        <v>14</v>
      </c>
      <c r="B16" s="111">
        <f>HLOOKUP($A$1,Annual_PJ!$B$9:$IO$31,MATCH(Charts!$A16,Annual_PJ!$A$9:$A$31,0),0)</f>
        <v>2.20054967324424</v>
      </c>
      <c r="C16" s="112">
        <f t="shared" si="0"/>
        <v>4.3210725507681562E-2</v>
      </c>
      <c r="D16" s="113"/>
    </row>
    <row r="17" spans="1:4" x14ac:dyDescent="0.25">
      <c r="A17" s="110" t="s">
        <v>8</v>
      </c>
      <c r="B17" s="111">
        <f>HLOOKUP($A$1,Annual_PJ!$B$9:$IO$31,MATCH(Charts!$A17,Annual_PJ!$A$9:$A$31,0),0)</f>
        <v>2.1704387619887999</v>
      </c>
      <c r="C17" s="112">
        <f t="shared" si="0"/>
        <v>4.2619457636356141E-2</v>
      </c>
      <c r="D17" s="113"/>
    </row>
    <row r="18" spans="1:4" x14ac:dyDescent="0.25">
      <c r="A18" s="110" t="s">
        <v>5</v>
      </c>
      <c r="B18" s="111">
        <f>HLOOKUP($A$1,Annual_PJ!$B$9:$IO$31,MATCH(Charts!$A18,Annual_PJ!$A$9:$A$31,0),0)</f>
        <v>4.8497590694289396</v>
      </c>
      <c r="C18" s="112">
        <f t="shared" si="0"/>
        <v>9.5231482604311898E-2</v>
      </c>
      <c r="D18" s="113"/>
    </row>
    <row r="19" spans="1:4" x14ac:dyDescent="0.25">
      <c r="A19" s="110" t="s">
        <v>4</v>
      </c>
      <c r="B19" s="111">
        <f>HLOOKUP($A$1,Annual_PJ!$B$9:$IO$31,MATCH(Charts!$A19,Annual_PJ!$A$9:$A$31,0),0)</f>
        <v>4.8095826622914597</v>
      </c>
      <c r="C19" s="112">
        <f t="shared" si="0"/>
        <v>9.4442565307051779E-2</v>
      </c>
      <c r="D19" s="113"/>
    </row>
    <row r="20" spans="1:4" x14ac:dyDescent="0.25">
      <c r="A20" s="110" t="s">
        <v>3</v>
      </c>
      <c r="B20" s="111">
        <f>HLOOKUP($A$1,Annual_PJ!$B$9:$IO$31,MATCH(Charts!$A20,Annual_PJ!$A$9:$A$31,0),0)</f>
        <v>2.6026584299034399</v>
      </c>
      <c r="C20" s="112">
        <f t="shared" si="0"/>
        <v>5.1106666835204283E-2</v>
      </c>
      <c r="D20" s="113"/>
    </row>
    <row r="21" spans="1:4" x14ac:dyDescent="0.25">
      <c r="A21" s="110" t="s">
        <v>2</v>
      </c>
      <c r="B21" s="111">
        <f>HLOOKUP($A$1,Annual_PJ!$B$9:$IO$31,MATCH(Charts!$A21,Annual_PJ!$A$9:$A$31,0),0)</f>
        <v>13.150189451077299</v>
      </c>
      <c r="C21" s="112">
        <f t="shared" si="0"/>
        <v>0.25822149513524878</v>
      </c>
      <c r="D21" s="113"/>
    </row>
    <row r="22" spans="1:4" ht="15.75" thickBot="1" x14ac:dyDescent="0.3">
      <c r="A22" s="114" t="s">
        <v>1</v>
      </c>
      <c r="B22" s="115">
        <f>HLOOKUP($A$1,Annual_PJ!$B$9:$IO$31,MATCH(Charts!$A22,Annual_PJ!$A$9:$A$31,0),0)</f>
        <v>15.5781522660777</v>
      </c>
      <c r="C22" s="116">
        <f t="shared" si="0"/>
        <v>0.30589778075490803</v>
      </c>
      <c r="D22" s="113"/>
    </row>
    <row r="23" spans="1:4" x14ac:dyDescent="0.25">
      <c r="B23" s="117"/>
    </row>
    <row r="24" spans="1:4" x14ac:dyDescent="0.25">
      <c r="A24" s="106" t="s">
        <v>165</v>
      </c>
    </row>
    <row r="25" spans="1:4" x14ac:dyDescent="0.25">
      <c r="A25" s="105" t="s">
        <v>166</v>
      </c>
    </row>
    <row r="48" spans="1:1" x14ac:dyDescent="0.25">
      <c r="A48" s="106" t="s">
        <v>167</v>
      </c>
    </row>
    <row r="49" spans="1:1" x14ac:dyDescent="0.25">
      <c r="A49" s="105" t="s">
        <v>168</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Annual_PJ!$C$9:$AV$9</xm:f>
          </x14:formula1>
          <xm:sqref>A1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outlinePr summaryBelow="0"/>
    <pageSetUpPr fitToPage="1"/>
  </sheetPr>
  <dimension ref="A1:AV208"/>
  <sheetViews>
    <sheetView zoomScale="85" zoomScaleNormal="85" workbookViewId="0">
      <pane xSplit="2" ySplit="9" topLeftCell="AH24" activePane="bottomRight" state="frozenSplit"/>
      <selection activeCell="E60" sqref="E60"/>
      <selection pane="topRight" activeCell="E60" sqref="E60"/>
      <selection pane="bottomLeft" activeCell="E60" sqref="E60"/>
      <selection pane="bottomRight" activeCell="AV189" sqref="AV189"/>
    </sheetView>
  </sheetViews>
  <sheetFormatPr defaultColWidth="9" defaultRowHeight="15" x14ac:dyDescent="0.25"/>
  <cols>
    <col min="1" max="1" width="46.25" style="2" customWidth="1"/>
    <col min="2" max="2" width="6.25" style="102" bestFit="1" customWidth="1"/>
    <col min="3" max="46" width="9" style="1"/>
    <col min="47" max="48" width="9.875" style="1" bestFit="1" customWidth="1"/>
    <col min="49" max="16384" width="9" style="1"/>
  </cols>
  <sheetData>
    <row r="1" spans="1:48" x14ac:dyDescent="0.25">
      <c r="A1" s="21"/>
      <c r="B1" s="97"/>
    </row>
    <row r="7" spans="1:48" ht="21" x14ac:dyDescent="0.35">
      <c r="A7" s="8" t="s">
        <v>56</v>
      </c>
      <c r="B7" s="8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row>
    <row r="8" spans="1:48" x14ac:dyDescent="0.25">
      <c r="A8" s="93" t="s">
        <v>160</v>
      </c>
      <c r="B8" s="85" t="s">
        <v>159</v>
      </c>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row>
    <row r="9" spans="1:48" x14ac:dyDescent="0.25">
      <c r="A9" s="6" t="s">
        <v>141</v>
      </c>
      <c r="B9" s="86" t="s">
        <v>152</v>
      </c>
      <c r="C9" s="10">
        <v>1974</v>
      </c>
      <c r="D9" s="10">
        <v>1975</v>
      </c>
      <c r="E9" s="10">
        <v>1976</v>
      </c>
      <c r="F9" s="10">
        <v>1977</v>
      </c>
      <c r="G9" s="10">
        <v>1978</v>
      </c>
      <c r="H9" s="10">
        <v>1979</v>
      </c>
      <c r="I9" s="10">
        <v>1980</v>
      </c>
      <c r="J9" s="10">
        <v>1981</v>
      </c>
      <c r="K9" s="10">
        <v>1982</v>
      </c>
      <c r="L9" s="10">
        <v>1983</v>
      </c>
      <c r="M9" s="10">
        <v>1984</v>
      </c>
      <c r="N9" s="10">
        <v>1985</v>
      </c>
      <c r="O9" s="10">
        <v>1986</v>
      </c>
      <c r="P9" s="10">
        <v>1987</v>
      </c>
      <c r="Q9" s="10">
        <v>1988</v>
      </c>
      <c r="R9" s="10">
        <v>1989</v>
      </c>
      <c r="S9" s="10">
        <v>1990</v>
      </c>
      <c r="T9" s="10">
        <v>1991</v>
      </c>
      <c r="U9" s="10">
        <v>1992</v>
      </c>
      <c r="V9" s="10">
        <v>1993</v>
      </c>
      <c r="W9" s="10">
        <v>1994</v>
      </c>
      <c r="X9" s="10">
        <v>1995</v>
      </c>
      <c r="Y9" s="10">
        <v>1996</v>
      </c>
      <c r="Z9" s="10">
        <v>1997</v>
      </c>
      <c r="AA9" s="10">
        <v>1998</v>
      </c>
      <c r="AB9" s="10">
        <v>1999</v>
      </c>
      <c r="AC9" s="10">
        <v>2000</v>
      </c>
      <c r="AD9" s="10">
        <v>2001</v>
      </c>
      <c r="AE9" s="10">
        <v>2002</v>
      </c>
      <c r="AF9" s="10">
        <v>2003</v>
      </c>
      <c r="AG9" s="10">
        <v>2004</v>
      </c>
      <c r="AH9" s="10">
        <v>2005</v>
      </c>
      <c r="AI9" s="10">
        <v>2006</v>
      </c>
      <c r="AJ9" s="10">
        <v>2007</v>
      </c>
      <c r="AK9" s="10">
        <v>2008</v>
      </c>
      <c r="AL9" s="10">
        <v>2009</v>
      </c>
      <c r="AM9" s="10">
        <v>2010</v>
      </c>
      <c r="AN9" s="10">
        <v>2011</v>
      </c>
      <c r="AO9" s="10">
        <v>2012</v>
      </c>
      <c r="AP9" s="10">
        <v>2013</v>
      </c>
      <c r="AQ9" s="10">
        <v>2014</v>
      </c>
      <c r="AR9" s="10">
        <v>2015</v>
      </c>
      <c r="AS9" s="10">
        <v>2016</v>
      </c>
      <c r="AT9" s="10">
        <v>2017</v>
      </c>
      <c r="AU9" s="10">
        <v>2018</v>
      </c>
      <c r="AV9" s="10">
        <v>2019</v>
      </c>
    </row>
    <row r="10" spans="1:48" x14ac:dyDescent="0.25">
      <c r="A10" s="6"/>
      <c r="B10" s="86"/>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S10" s="7"/>
    </row>
    <row r="11" spans="1:48" x14ac:dyDescent="0.25">
      <c r="A11" s="32" t="s">
        <v>50</v>
      </c>
      <c r="B11" s="87"/>
      <c r="C11" s="43">
        <f t="shared" ref="C11:AQ11" si="0">C12+C41+C43-C57-C72-C87-C101</f>
        <v>186.41698467580545</v>
      </c>
      <c r="D11" s="43">
        <f t="shared" si="0"/>
        <v>199.42766864087477</v>
      </c>
      <c r="E11" s="43">
        <f t="shared" si="0"/>
        <v>176.15074288146968</v>
      </c>
      <c r="F11" s="43">
        <f t="shared" si="0"/>
        <v>179.10437633109865</v>
      </c>
      <c r="G11" s="43">
        <f t="shared" si="0"/>
        <v>162.09983056578648</v>
      </c>
      <c r="H11" s="43">
        <f t="shared" si="0"/>
        <v>169.05728760202373</v>
      </c>
      <c r="I11" s="43">
        <f t="shared" si="0"/>
        <v>157.5946229001452</v>
      </c>
      <c r="J11" s="43">
        <f t="shared" si="0"/>
        <v>158.5154735423169</v>
      </c>
      <c r="K11" s="43">
        <f t="shared" si="0"/>
        <v>173.67367899990353</v>
      </c>
      <c r="L11" s="43">
        <f t="shared" si="0"/>
        <v>152.27578701161022</v>
      </c>
      <c r="M11" s="43">
        <f t="shared" si="0"/>
        <v>161.49775236068882</v>
      </c>
      <c r="N11" s="43">
        <f t="shared" si="0"/>
        <v>163.07112338321917</v>
      </c>
      <c r="O11" s="43">
        <f t="shared" si="0"/>
        <v>144.91312542309248</v>
      </c>
      <c r="P11" s="43">
        <f t="shared" si="0"/>
        <v>196.41706182710325</v>
      </c>
      <c r="Q11" s="43">
        <f t="shared" si="0"/>
        <v>138.26855793377237</v>
      </c>
      <c r="R11" s="43">
        <f t="shared" si="0"/>
        <v>150.13095680981598</v>
      </c>
      <c r="S11" s="43">
        <f t="shared" si="0"/>
        <v>136.20160612657713</v>
      </c>
      <c r="T11" s="43">
        <f t="shared" si="0"/>
        <v>155.99782684409612</v>
      </c>
      <c r="U11" s="43">
        <f t="shared" si="0"/>
        <v>186.47383614499432</v>
      </c>
      <c r="V11" s="43">
        <f t="shared" si="0"/>
        <v>193.0541047414784</v>
      </c>
      <c r="W11" s="43">
        <f t="shared" si="0"/>
        <v>218.56404702662323</v>
      </c>
      <c r="X11" s="43">
        <f t="shared" si="0"/>
        <v>203.36398509144203</v>
      </c>
      <c r="Y11" s="43">
        <f t="shared" si="0"/>
        <v>232.42040982621239</v>
      </c>
      <c r="Z11" s="43">
        <f t="shared" si="0"/>
        <v>232.73356235831838</v>
      </c>
      <c r="AA11" s="43">
        <f t="shared" si="0"/>
        <v>238.40592929068615</v>
      </c>
      <c r="AB11" s="43">
        <f t="shared" si="0"/>
        <v>247.68103930718758</v>
      </c>
      <c r="AC11" s="43">
        <f t="shared" si="0"/>
        <v>247.98039048708557</v>
      </c>
      <c r="AD11" s="43">
        <f t="shared" si="0"/>
        <v>251.63192448039234</v>
      </c>
      <c r="AE11" s="43">
        <f t="shared" si="0"/>
        <v>258.71539565451297</v>
      </c>
      <c r="AF11" s="43">
        <f t="shared" si="0"/>
        <v>278.77850105546395</v>
      </c>
      <c r="AG11" s="43">
        <f t="shared" si="0"/>
        <v>274.53582270161257</v>
      </c>
      <c r="AH11" s="43">
        <f t="shared" si="0"/>
        <v>287.06776418676583</v>
      </c>
      <c r="AI11" s="43">
        <f t="shared" si="0"/>
        <v>275.81568467005866</v>
      </c>
      <c r="AJ11" s="43">
        <f t="shared" si="0"/>
        <v>282.6279741076421</v>
      </c>
      <c r="AK11" s="43">
        <f t="shared" si="0"/>
        <v>280.84712748606671</v>
      </c>
      <c r="AL11" s="43">
        <f t="shared" si="0"/>
        <v>278.6815520413038</v>
      </c>
      <c r="AM11" s="43">
        <f t="shared" si="0"/>
        <v>269.96084612369464</v>
      </c>
      <c r="AN11" s="43">
        <f t="shared" si="0"/>
        <v>277.87094548278441</v>
      </c>
      <c r="AO11" s="43">
        <f t="shared" si="0"/>
        <v>273.82296894011284</v>
      </c>
      <c r="AP11" s="43">
        <f t="shared" si="0"/>
        <v>275.03099715607937</v>
      </c>
      <c r="AQ11" s="43">
        <f t="shared" si="0"/>
        <v>279.90565898937234</v>
      </c>
      <c r="AR11" s="43">
        <f>AR12+AR41+AR43-AR57-AR72-AR87-AR101</f>
        <v>293.10187379418375</v>
      </c>
      <c r="AS11" s="43">
        <f t="shared" ref="AS11" si="1">AS12+AS41+AS43-AS57-AS72-AS87-AS101</f>
        <v>306.22640918300908</v>
      </c>
      <c r="AT11" s="43">
        <f>AT12+AT41+AT43-AT57-AT72-AT87-AT101</f>
        <v>317.94599093244585</v>
      </c>
      <c r="AU11" s="43">
        <f>AU12+AU41+AU43-AU57-AU72-AU87-AU101</f>
        <v>305.68714991475537</v>
      </c>
      <c r="AV11" s="43">
        <f>AV12+AV41+AV43-AV57-AV72-AV87-AV101</f>
        <v>299.53065556694492</v>
      </c>
    </row>
    <row r="12" spans="1:48" x14ac:dyDescent="0.2">
      <c r="A12" s="25" t="s">
        <v>0</v>
      </c>
      <c r="B12" s="86"/>
      <c r="C12" s="17">
        <f t="shared" ref="C12:AQ12" si="2">C13+C32</f>
        <v>7.9814924751045551</v>
      </c>
      <c r="D12" s="17">
        <f t="shared" si="2"/>
        <v>8.2802184121507363</v>
      </c>
      <c r="E12" s="17">
        <f t="shared" si="2"/>
        <v>21.955694842601254</v>
      </c>
      <c r="F12" s="17">
        <f t="shared" si="2"/>
        <v>31.484961957749501</v>
      </c>
      <c r="G12" s="17">
        <f t="shared" si="2"/>
        <v>26.799003520924678</v>
      </c>
      <c r="H12" s="17">
        <f t="shared" si="2"/>
        <v>17.501558187272021</v>
      </c>
      <c r="I12" s="17">
        <f t="shared" si="2"/>
        <v>15.713033712807512</v>
      </c>
      <c r="J12" s="17">
        <f t="shared" si="2"/>
        <v>21.333873520075493</v>
      </c>
      <c r="K12" s="17">
        <f t="shared" si="2"/>
        <v>32.18239902868865</v>
      </c>
      <c r="L12" s="17">
        <f t="shared" si="2"/>
        <v>31.811941303226877</v>
      </c>
      <c r="M12" s="17">
        <f t="shared" si="2"/>
        <v>44.384313134332139</v>
      </c>
      <c r="N12" s="17">
        <f t="shared" si="2"/>
        <v>60.410532868950966</v>
      </c>
      <c r="O12" s="17">
        <f t="shared" si="2"/>
        <v>66.962740817407408</v>
      </c>
      <c r="P12" s="17">
        <f t="shared" si="2"/>
        <v>64.156485612929515</v>
      </c>
      <c r="Q12" s="17">
        <f t="shared" si="2"/>
        <v>76.310802110157567</v>
      </c>
      <c r="R12" s="17">
        <f t="shared" si="2"/>
        <v>84.926270171284926</v>
      </c>
      <c r="S12" s="17">
        <f t="shared" si="2"/>
        <v>87.583157178957322</v>
      </c>
      <c r="T12" s="17">
        <f t="shared" si="2"/>
        <v>92.382658599432631</v>
      </c>
      <c r="U12" s="17">
        <f t="shared" si="2"/>
        <v>87.776901502015193</v>
      </c>
      <c r="V12" s="17">
        <f t="shared" si="2"/>
        <v>92.319798514491254</v>
      </c>
      <c r="W12" s="17">
        <f t="shared" si="2"/>
        <v>89.251901040896485</v>
      </c>
      <c r="X12" s="17">
        <f t="shared" si="2"/>
        <v>75.209149869718402</v>
      </c>
      <c r="Y12" s="17">
        <f t="shared" si="2"/>
        <v>98.780253172899748</v>
      </c>
      <c r="Z12" s="17">
        <f t="shared" si="2"/>
        <v>129.18038690201874</v>
      </c>
      <c r="AA12" s="17">
        <f t="shared" si="2"/>
        <v>104.41317715577615</v>
      </c>
      <c r="AB12" s="17">
        <f t="shared" si="2"/>
        <v>93.792148649457644</v>
      </c>
      <c r="AC12" s="17">
        <f t="shared" si="2"/>
        <v>84.891598137376505</v>
      </c>
      <c r="AD12" s="17">
        <f t="shared" si="2"/>
        <v>81.459255453496908</v>
      </c>
      <c r="AE12" s="17">
        <f t="shared" si="2"/>
        <v>74.798546874993846</v>
      </c>
      <c r="AF12" s="17">
        <f t="shared" si="2"/>
        <v>58.02426056283857</v>
      </c>
      <c r="AG12" s="17">
        <f t="shared" si="2"/>
        <v>51.532984792641187</v>
      </c>
      <c r="AH12" s="17">
        <f t="shared" si="2"/>
        <v>48.187981443044123</v>
      </c>
      <c r="AI12" s="17">
        <f t="shared" si="2"/>
        <v>45.625462905733308</v>
      </c>
      <c r="AJ12" s="17">
        <f t="shared" si="2"/>
        <v>93.189036067101483</v>
      </c>
      <c r="AK12" s="17">
        <f t="shared" si="2"/>
        <v>131.8258204083194</v>
      </c>
      <c r="AL12" s="17">
        <f t="shared" si="2"/>
        <v>125.094424165532</v>
      </c>
      <c r="AM12" s="17">
        <f t="shared" si="2"/>
        <v>123.78431262465482</v>
      </c>
      <c r="AN12" s="17">
        <f t="shared" si="2"/>
        <v>107.27129799047194</v>
      </c>
      <c r="AO12" s="17">
        <f t="shared" si="2"/>
        <v>96.463602208084325</v>
      </c>
      <c r="AP12" s="17">
        <f t="shared" si="2"/>
        <v>79.653649456627491</v>
      </c>
      <c r="AQ12" s="17">
        <f t="shared" si="2"/>
        <v>93.653854636021364</v>
      </c>
      <c r="AR12" s="17">
        <f>AR13+AR32</f>
        <v>98.301637860392091</v>
      </c>
      <c r="AS12" s="17">
        <f t="shared" ref="AS12" si="3">AS13+AS32</f>
        <v>82.638129169557246</v>
      </c>
      <c r="AT12" s="17">
        <f>AT13+AT32</f>
        <v>75.027692189261401</v>
      </c>
      <c r="AU12" s="17">
        <f>AU13+AU32</f>
        <v>59.516663506064475</v>
      </c>
      <c r="AV12" s="17">
        <f>AV13+AV32</f>
        <v>58.992769958065026</v>
      </c>
    </row>
    <row r="13" spans="1:48" x14ac:dyDescent="0.25">
      <c r="A13" s="33" t="s">
        <v>138</v>
      </c>
      <c r="B13" s="87"/>
      <c r="C13" s="51">
        <f t="shared" ref="C13:AU13" si="4">SUM(C14:C31)</f>
        <v>7.8730583862304702</v>
      </c>
      <c r="D13" s="51">
        <f t="shared" si="4"/>
        <v>8.1517505104727199</v>
      </c>
      <c r="E13" s="51">
        <f t="shared" si="4"/>
        <v>21.736178073549301</v>
      </c>
      <c r="F13" s="51">
        <f t="shared" si="4"/>
        <v>31.170711149902001</v>
      </c>
      <c r="G13" s="51">
        <f t="shared" si="4"/>
        <v>26.3956019515647</v>
      </c>
      <c r="H13" s="51">
        <f t="shared" si="4"/>
        <v>16.995918932776299</v>
      </c>
      <c r="I13" s="51">
        <f t="shared" si="4"/>
        <v>15.089923386143841</v>
      </c>
      <c r="J13" s="51">
        <f t="shared" si="4"/>
        <v>20.254951748387722</v>
      </c>
      <c r="K13" s="51">
        <f t="shared" si="4"/>
        <v>30.911782347007936</v>
      </c>
      <c r="L13" s="51">
        <f t="shared" si="4"/>
        <v>30.373248493694824</v>
      </c>
      <c r="M13" s="51">
        <f t="shared" si="4"/>
        <v>42.126995849173127</v>
      </c>
      <c r="N13" s="51">
        <f t="shared" si="4"/>
        <v>56.149484540125428</v>
      </c>
      <c r="O13" s="51">
        <f t="shared" si="4"/>
        <v>61.986747970033143</v>
      </c>
      <c r="P13" s="51">
        <f t="shared" si="4"/>
        <v>59.08825415522869</v>
      </c>
      <c r="Q13" s="51">
        <f t="shared" si="4"/>
        <v>71.110316177445242</v>
      </c>
      <c r="R13" s="51">
        <f t="shared" si="4"/>
        <v>79.649342045852848</v>
      </c>
      <c r="S13" s="51">
        <f t="shared" si="4"/>
        <v>82.002311814084578</v>
      </c>
      <c r="T13" s="51">
        <f t="shared" si="4"/>
        <v>85.941214108570023</v>
      </c>
      <c r="U13" s="51">
        <f t="shared" si="4"/>
        <v>81.080001617091611</v>
      </c>
      <c r="V13" s="51">
        <f t="shared" si="4"/>
        <v>85.595419580636758</v>
      </c>
      <c r="W13" s="51">
        <f t="shared" si="4"/>
        <v>82.504116503332739</v>
      </c>
      <c r="X13" s="51">
        <f t="shared" si="4"/>
        <v>69.290579584503092</v>
      </c>
      <c r="Y13" s="51">
        <f t="shared" si="4"/>
        <v>91.80804757960108</v>
      </c>
      <c r="Z13" s="51">
        <f t="shared" si="4"/>
        <v>121.41754533156902</v>
      </c>
      <c r="AA13" s="51">
        <f t="shared" si="4"/>
        <v>96.357890389668057</v>
      </c>
      <c r="AB13" s="51">
        <f t="shared" si="4"/>
        <v>85.079426913644298</v>
      </c>
      <c r="AC13" s="51">
        <f t="shared" si="4"/>
        <v>75.776541221528376</v>
      </c>
      <c r="AD13" s="51">
        <f t="shared" si="4"/>
        <v>71.080702324872078</v>
      </c>
      <c r="AE13" s="51">
        <f t="shared" si="4"/>
        <v>64.494931110844504</v>
      </c>
      <c r="AF13" s="51">
        <f t="shared" si="4"/>
        <v>50.103376095829717</v>
      </c>
      <c r="AG13" s="51">
        <f t="shared" si="4"/>
        <v>43.28850376761423</v>
      </c>
      <c r="AH13" s="51">
        <f t="shared" si="4"/>
        <v>40.253583552498704</v>
      </c>
      <c r="AI13" s="51">
        <f t="shared" si="4"/>
        <v>38.689707958952923</v>
      </c>
      <c r="AJ13" s="51">
        <f t="shared" si="4"/>
        <v>88.394545812202878</v>
      </c>
      <c r="AK13" s="51">
        <f t="shared" si="4"/>
        <v>128.19581201923089</v>
      </c>
      <c r="AL13" s="51">
        <f t="shared" si="4"/>
        <v>121.45363182053836</v>
      </c>
      <c r="AM13" s="51">
        <f t="shared" si="4"/>
        <v>116.39627453026732</v>
      </c>
      <c r="AN13" s="51">
        <f t="shared" si="4"/>
        <v>99.900570386321675</v>
      </c>
      <c r="AO13" s="51">
        <f t="shared" si="4"/>
        <v>87.499771275472909</v>
      </c>
      <c r="AP13" s="51">
        <f t="shared" si="4"/>
        <v>69.926699267401844</v>
      </c>
      <c r="AQ13" s="51">
        <f t="shared" si="4"/>
        <v>81.79422255010752</v>
      </c>
      <c r="AR13" s="51">
        <f t="shared" si="4"/>
        <v>87.631138378970689</v>
      </c>
      <c r="AS13" s="51">
        <f t="shared" si="4"/>
        <v>73.904284274934454</v>
      </c>
      <c r="AT13" s="51">
        <f t="shared" si="4"/>
        <v>65.719073986979708</v>
      </c>
      <c r="AU13" s="51">
        <f t="shared" si="4"/>
        <v>50.882655924668185</v>
      </c>
      <c r="AV13" s="51">
        <f t="shared" ref="AV13" si="5">SUM(AV14:AV31)</f>
        <v>50.926006156805869</v>
      </c>
    </row>
    <row r="14" spans="1:48" x14ac:dyDescent="0.25">
      <c r="A14" s="34" t="s">
        <v>5</v>
      </c>
      <c r="B14" s="90"/>
      <c r="C14" s="40">
        <v>0</v>
      </c>
      <c r="D14" s="40">
        <v>0</v>
      </c>
      <c r="E14" s="40">
        <v>0</v>
      </c>
      <c r="F14" s="40">
        <v>0</v>
      </c>
      <c r="G14" s="40">
        <v>0</v>
      </c>
      <c r="H14" s="40">
        <v>4.4427600318409999</v>
      </c>
      <c r="I14" s="40">
        <v>6.4682519393891296</v>
      </c>
      <c r="J14" s="40">
        <v>9.3095701331090499</v>
      </c>
      <c r="K14" s="40">
        <v>17.6770846745348</v>
      </c>
      <c r="L14" s="40">
        <v>16.775196338071702</v>
      </c>
      <c r="M14" s="40">
        <v>20.3756105462421</v>
      </c>
      <c r="N14" s="40">
        <v>24.004895223625901</v>
      </c>
      <c r="O14" s="40">
        <v>29.170616146820301</v>
      </c>
      <c r="P14" s="40">
        <v>27.805730785150299</v>
      </c>
      <c r="Q14" s="40">
        <v>30.168694891236601</v>
      </c>
      <c r="R14" s="40">
        <v>30.545721575260899</v>
      </c>
      <c r="S14" s="40">
        <v>30.9493489625665</v>
      </c>
      <c r="T14" s="40">
        <v>31.233615909362801</v>
      </c>
      <c r="U14" s="40">
        <v>34.013400630057298</v>
      </c>
      <c r="V14" s="40">
        <v>34.786685209566201</v>
      </c>
      <c r="W14" s="40">
        <v>34.5726386343716</v>
      </c>
      <c r="X14" s="40">
        <v>37.7831001898723</v>
      </c>
      <c r="Y14" s="40">
        <v>62.284565680155801</v>
      </c>
      <c r="Z14" s="40">
        <v>93.124735983996899</v>
      </c>
      <c r="AA14" s="40">
        <v>69.713330759377399</v>
      </c>
      <c r="AB14" s="40">
        <v>62.049202097973897</v>
      </c>
      <c r="AC14" s="40">
        <v>58.045871351626502</v>
      </c>
      <c r="AD14" s="40">
        <v>52.477326289598203</v>
      </c>
      <c r="AE14" s="40">
        <v>49.502199970664101</v>
      </c>
      <c r="AF14" s="40">
        <v>37.071257492195002</v>
      </c>
      <c r="AG14" s="40">
        <v>29.070116400087201</v>
      </c>
      <c r="AH14" s="40">
        <v>26.969219838490801</v>
      </c>
      <c r="AI14" s="40">
        <v>21.797104931379501</v>
      </c>
      <c r="AJ14" s="40">
        <v>12.1027254712792</v>
      </c>
      <c r="AK14" s="40">
        <v>10.3525210907243</v>
      </c>
      <c r="AL14" s="40">
        <v>10.6009970507838</v>
      </c>
      <c r="AM14" s="40">
        <v>10.894882456277999</v>
      </c>
      <c r="AN14" s="40">
        <v>7.1454283264583998</v>
      </c>
      <c r="AO14" s="40">
        <v>7.1082356467503098</v>
      </c>
      <c r="AP14" s="40">
        <v>7.9197863896219296</v>
      </c>
      <c r="AQ14" s="40">
        <v>9.0310564840840097</v>
      </c>
      <c r="AR14" s="40">
        <v>6.7913766887888203</v>
      </c>
      <c r="AS14" s="40">
        <v>5.8503110722832403</v>
      </c>
      <c r="AT14" s="40">
        <v>6.6185551221717303</v>
      </c>
      <c r="AU14" s="40">
        <v>5.9104746821376297</v>
      </c>
      <c r="AV14" s="40">
        <v>4.8497590694289396</v>
      </c>
    </row>
    <row r="15" spans="1:48" x14ac:dyDescent="0.25">
      <c r="A15" s="34" t="s">
        <v>6</v>
      </c>
      <c r="B15" s="90"/>
      <c r="C15" s="40">
        <v>7.8730583862304702</v>
      </c>
      <c r="D15" s="40">
        <v>8.1517505104727199</v>
      </c>
      <c r="E15" s="40">
        <v>21.736178073549301</v>
      </c>
      <c r="F15" s="40">
        <v>31.170711149902001</v>
      </c>
      <c r="G15" s="40">
        <v>26.3956019515647</v>
      </c>
      <c r="H15" s="40">
        <v>12.5531589009353</v>
      </c>
      <c r="I15" s="40">
        <v>8.6151129927227998</v>
      </c>
      <c r="J15" s="40">
        <v>10.379905732399701</v>
      </c>
      <c r="K15" s="40">
        <v>13.017124814002001</v>
      </c>
      <c r="L15" s="40">
        <v>13.077046965007201</v>
      </c>
      <c r="M15" s="40">
        <v>13.4062524880077</v>
      </c>
      <c r="N15" s="40">
        <v>14.4949215648875</v>
      </c>
      <c r="O15" s="40">
        <v>13.377206207415799</v>
      </c>
      <c r="P15" s="40">
        <v>11.6901415347505</v>
      </c>
      <c r="Q15" s="40">
        <v>12.7090682750522</v>
      </c>
      <c r="R15" s="40">
        <v>12.733040169942701</v>
      </c>
      <c r="S15" s="40">
        <v>11.479214367223999</v>
      </c>
      <c r="T15" s="40">
        <v>11.083754849559201</v>
      </c>
      <c r="U15" s="40">
        <v>10.943239252376101</v>
      </c>
      <c r="V15" s="40">
        <v>9.9869397648494704</v>
      </c>
      <c r="W15" s="40">
        <v>9.5055889503784794</v>
      </c>
      <c r="X15" s="40">
        <v>7.7683375913566604</v>
      </c>
      <c r="Y15" s="40">
        <v>7.9658817660233803</v>
      </c>
      <c r="Z15" s="40">
        <v>6.6119374211419402</v>
      </c>
      <c r="AA15" s="40">
        <v>6.2590710933349802</v>
      </c>
      <c r="AB15" s="40">
        <v>5.6207657177253898</v>
      </c>
      <c r="AC15" s="40">
        <v>4.7566603401400398</v>
      </c>
      <c r="AD15" s="40">
        <v>4.4944633221985404</v>
      </c>
      <c r="AE15" s="40">
        <v>4.1931636434977904</v>
      </c>
      <c r="AF15" s="40">
        <v>3.4812406844249901</v>
      </c>
      <c r="AG15" s="40">
        <v>4.8641654243757104</v>
      </c>
      <c r="AH15" s="40">
        <v>4.0783273005994296</v>
      </c>
      <c r="AI15" s="40">
        <v>4.2090359326593303</v>
      </c>
      <c r="AJ15" s="40">
        <v>3.5605974071467301</v>
      </c>
      <c r="AK15" s="40">
        <v>3.0124358537239</v>
      </c>
      <c r="AL15" s="40">
        <v>2.35670180720428</v>
      </c>
      <c r="AM15" s="40">
        <v>2.5892419113755798</v>
      </c>
      <c r="AN15" s="40">
        <v>2.7887960523779798</v>
      </c>
      <c r="AO15" s="40">
        <v>2.60614563821516</v>
      </c>
      <c r="AP15" s="40">
        <v>2.4022970980485798</v>
      </c>
      <c r="AQ15" s="40">
        <v>3.3288673512734301</v>
      </c>
      <c r="AR15" s="40">
        <v>2.4160353232407101</v>
      </c>
      <c r="AS15" s="40">
        <v>1.75764448070255</v>
      </c>
      <c r="AT15" s="40">
        <v>1.55476378003642</v>
      </c>
      <c r="AU15" s="40">
        <v>1.7325624856362301</v>
      </c>
      <c r="AV15" s="40">
        <v>1.73289886230097</v>
      </c>
    </row>
    <row r="16" spans="1:48" x14ac:dyDescent="0.25">
      <c r="A16" s="34" t="s">
        <v>2</v>
      </c>
      <c r="B16" s="90"/>
      <c r="C16" s="40">
        <v>0</v>
      </c>
      <c r="D16" s="40">
        <v>0</v>
      </c>
      <c r="E16" s="40">
        <v>0</v>
      </c>
      <c r="F16" s="40">
        <v>0</v>
      </c>
      <c r="G16" s="40">
        <v>0</v>
      </c>
      <c r="H16" s="40">
        <v>0</v>
      </c>
      <c r="I16" s="40">
        <v>0</v>
      </c>
      <c r="J16" s="40">
        <v>0</v>
      </c>
      <c r="K16" s="40">
        <v>0</v>
      </c>
      <c r="L16" s="40">
        <v>0</v>
      </c>
      <c r="M16" s="40">
        <v>0</v>
      </c>
      <c r="N16" s="40">
        <v>0</v>
      </c>
      <c r="O16" s="40">
        <v>0</v>
      </c>
      <c r="P16" s="40">
        <v>0</v>
      </c>
      <c r="Q16" s="40">
        <v>0</v>
      </c>
      <c r="R16" s="40">
        <v>0</v>
      </c>
      <c r="S16" s="40">
        <v>0</v>
      </c>
      <c r="T16" s="40">
        <v>0</v>
      </c>
      <c r="U16" s="40">
        <v>0</v>
      </c>
      <c r="V16" s="40">
        <v>0</v>
      </c>
      <c r="W16" s="40">
        <v>0</v>
      </c>
      <c r="X16" s="40">
        <v>0</v>
      </c>
      <c r="Y16" s="40">
        <v>0</v>
      </c>
      <c r="Z16" s="40">
        <v>0</v>
      </c>
      <c r="AA16" s="40">
        <v>0</v>
      </c>
      <c r="AB16" s="40">
        <v>0</v>
      </c>
      <c r="AC16" s="40">
        <v>0</v>
      </c>
      <c r="AD16" s="40">
        <v>0</v>
      </c>
      <c r="AE16" s="40">
        <v>0</v>
      </c>
      <c r="AF16" s="40">
        <v>0</v>
      </c>
      <c r="AG16" s="40">
        <v>0</v>
      </c>
      <c r="AH16" s="40">
        <v>0</v>
      </c>
      <c r="AI16" s="40">
        <v>5.3897030385322902</v>
      </c>
      <c r="AJ16" s="40">
        <v>27.010430187669101</v>
      </c>
      <c r="AK16" s="40">
        <v>26.392981807255602</v>
      </c>
      <c r="AL16" s="40">
        <v>24.775317495808402</v>
      </c>
      <c r="AM16" s="40">
        <v>24.316909825192301</v>
      </c>
      <c r="AN16" s="40">
        <v>22.570632621812202</v>
      </c>
      <c r="AO16" s="40">
        <v>23.149117340468901</v>
      </c>
      <c r="AP16" s="40">
        <v>20.163691715923701</v>
      </c>
      <c r="AQ16" s="40">
        <v>23.9181402523648</v>
      </c>
      <c r="AR16" s="40">
        <v>18.632346986414198</v>
      </c>
      <c r="AS16" s="40">
        <v>18.500966531806899</v>
      </c>
      <c r="AT16" s="40">
        <v>15.5391648522045</v>
      </c>
      <c r="AU16" s="40">
        <v>8.6525443331183798</v>
      </c>
      <c r="AV16" s="40">
        <v>13.150189451077299</v>
      </c>
    </row>
    <row r="17" spans="1:48" x14ac:dyDescent="0.25">
      <c r="A17" s="34" t="s">
        <v>3</v>
      </c>
      <c r="B17" s="90"/>
      <c r="C17" s="40">
        <v>0</v>
      </c>
      <c r="D17" s="40">
        <v>0</v>
      </c>
      <c r="E17" s="40">
        <v>0</v>
      </c>
      <c r="F17" s="40">
        <v>0</v>
      </c>
      <c r="G17" s="40">
        <v>0</v>
      </c>
      <c r="H17" s="40">
        <v>0</v>
      </c>
      <c r="I17" s="40">
        <v>0</v>
      </c>
      <c r="J17" s="40">
        <v>0</v>
      </c>
      <c r="K17" s="40">
        <v>0</v>
      </c>
      <c r="L17" s="40">
        <v>0</v>
      </c>
      <c r="M17" s="40">
        <v>0</v>
      </c>
      <c r="N17" s="40">
        <v>0</v>
      </c>
      <c r="O17" s="40">
        <v>0</v>
      </c>
      <c r="P17" s="40">
        <v>0</v>
      </c>
      <c r="Q17" s="40">
        <v>0</v>
      </c>
      <c r="R17" s="40">
        <v>0</v>
      </c>
      <c r="S17" s="40">
        <v>0</v>
      </c>
      <c r="T17" s="40">
        <v>0</v>
      </c>
      <c r="U17" s="40">
        <v>0</v>
      </c>
      <c r="V17" s="40">
        <v>0</v>
      </c>
      <c r="W17" s="40">
        <v>0</v>
      </c>
      <c r="X17" s="40">
        <v>0</v>
      </c>
      <c r="Y17" s="40">
        <v>0</v>
      </c>
      <c r="Z17" s="40">
        <v>0</v>
      </c>
      <c r="AA17" s="40">
        <v>0</v>
      </c>
      <c r="AB17" s="40">
        <v>0</v>
      </c>
      <c r="AC17" s="40">
        <v>0</v>
      </c>
      <c r="AD17" s="40">
        <v>0</v>
      </c>
      <c r="AE17" s="40">
        <v>0</v>
      </c>
      <c r="AF17" s="40">
        <v>0</v>
      </c>
      <c r="AG17" s="40">
        <v>0</v>
      </c>
      <c r="AH17" s="40">
        <v>0</v>
      </c>
      <c r="AI17" s="40">
        <v>0</v>
      </c>
      <c r="AJ17" s="40">
        <v>38.981442314020597</v>
      </c>
      <c r="AK17" s="40">
        <v>82.749379207270806</v>
      </c>
      <c r="AL17" s="40">
        <v>38.562548286516801</v>
      </c>
      <c r="AM17" s="40">
        <v>21.3094021285496</v>
      </c>
      <c r="AN17" s="40">
        <v>16.1678669587169</v>
      </c>
      <c r="AO17" s="40">
        <v>11.9357247591181</v>
      </c>
      <c r="AP17" s="40">
        <v>8.6083279938278707</v>
      </c>
      <c r="AQ17" s="40">
        <v>7.4171274515215</v>
      </c>
      <c r="AR17" s="40">
        <v>10.0894777033885</v>
      </c>
      <c r="AS17" s="40">
        <v>6.8191123193542102</v>
      </c>
      <c r="AT17" s="40">
        <v>4.9510594392937204</v>
      </c>
      <c r="AU17" s="40">
        <v>3.89370789060863</v>
      </c>
      <c r="AV17" s="40">
        <v>2.6026584299034399</v>
      </c>
    </row>
    <row r="18" spans="1:48" x14ac:dyDescent="0.25">
      <c r="A18" s="34" t="s">
        <v>1</v>
      </c>
      <c r="B18" s="90"/>
      <c r="C18" s="40">
        <v>0</v>
      </c>
      <c r="D18" s="40">
        <v>0</v>
      </c>
      <c r="E18" s="40">
        <v>0</v>
      </c>
      <c r="F18" s="40">
        <v>0</v>
      </c>
      <c r="G18" s="40">
        <v>0</v>
      </c>
      <c r="H18" s="40">
        <v>0</v>
      </c>
      <c r="I18" s="40">
        <v>0</v>
      </c>
      <c r="J18" s="40">
        <v>0</v>
      </c>
      <c r="K18" s="40">
        <v>0</v>
      </c>
      <c r="L18" s="40">
        <v>0</v>
      </c>
      <c r="M18" s="40">
        <v>0</v>
      </c>
      <c r="N18" s="40">
        <v>0</v>
      </c>
      <c r="O18" s="40">
        <v>0</v>
      </c>
      <c r="P18" s="40">
        <v>0</v>
      </c>
      <c r="Q18" s="40">
        <v>0</v>
      </c>
      <c r="R18" s="40">
        <v>0</v>
      </c>
      <c r="S18" s="40">
        <v>0</v>
      </c>
      <c r="T18" s="40">
        <v>0</v>
      </c>
      <c r="U18" s="40">
        <v>0</v>
      </c>
      <c r="V18" s="40">
        <v>0</v>
      </c>
      <c r="W18" s="40">
        <v>0</v>
      </c>
      <c r="X18" s="40">
        <v>0</v>
      </c>
      <c r="Y18" s="40">
        <v>0</v>
      </c>
      <c r="Z18" s="40">
        <v>0</v>
      </c>
      <c r="AA18" s="40">
        <v>0</v>
      </c>
      <c r="AB18" s="40">
        <v>0</v>
      </c>
      <c r="AC18" s="40">
        <v>0</v>
      </c>
      <c r="AD18" s="40">
        <v>0</v>
      </c>
      <c r="AE18" s="40">
        <v>0</v>
      </c>
      <c r="AF18" s="40">
        <v>0</v>
      </c>
      <c r="AG18" s="40">
        <v>0</v>
      </c>
      <c r="AH18" s="40">
        <v>0</v>
      </c>
      <c r="AI18" s="40">
        <v>0</v>
      </c>
      <c r="AJ18" s="40">
        <v>0</v>
      </c>
      <c r="AK18" s="40">
        <v>0</v>
      </c>
      <c r="AL18" s="40">
        <v>36.742820170710601</v>
      </c>
      <c r="AM18" s="40">
        <v>38.645327395545799</v>
      </c>
      <c r="AN18" s="40">
        <v>33.292210455470098</v>
      </c>
      <c r="AO18" s="40">
        <v>22.8949225836556</v>
      </c>
      <c r="AP18" s="40">
        <v>12.192834637104401</v>
      </c>
      <c r="AQ18" s="40">
        <v>17.938939007031902</v>
      </c>
      <c r="AR18" s="40">
        <v>28.671043127919798</v>
      </c>
      <c r="AS18" s="40">
        <v>21.517857094780702</v>
      </c>
      <c r="AT18" s="40">
        <v>18.911342607234999</v>
      </c>
      <c r="AU18" s="40">
        <v>14.5689645636932</v>
      </c>
      <c r="AV18" s="40">
        <v>15.5781522660777</v>
      </c>
    </row>
    <row r="19" spans="1:48" x14ac:dyDescent="0.25">
      <c r="A19" s="34" t="s">
        <v>4</v>
      </c>
      <c r="B19" s="90"/>
      <c r="C19" s="40">
        <v>0</v>
      </c>
      <c r="D19" s="40">
        <v>0</v>
      </c>
      <c r="E19" s="40">
        <v>0</v>
      </c>
      <c r="F19" s="40">
        <v>0</v>
      </c>
      <c r="G19" s="40">
        <v>0</v>
      </c>
      <c r="H19" s="40">
        <v>0</v>
      </c>
      <c r="I19" s="40">
        <v>0</v>
      </c>
      <c r="J19" s="40">
        <v>0</v>
      </c>
      <c r="K19" s="40">
        <v>0</v>
      </c>
      <c r="L19" s="40">
        <v>0</v>
      </c>
      <c r="M19" s="40">
        <v>0</v>
      </c>
      <c r="N19" s="40">
        <v>0</v>
      </c>
      <c r="O19" s="40">
        <v>0</v>
      </c>
      <c r="P19" s="40">
        <v>0</v>
      </c>
      <c r="Q19" s="40">
        <v>0</v>
      </c>
      <c r="R19" s="40">
        <v>0</v>
      </c>
      <c r="S19" s="40">
        <v>0</v>
      </c>
      <c r="T19" s="40">
        <v>0</v>
      </c>
      <c r="U19" s="40">
        <v>0</v>
      </c>
      <c r="V19" s="40">
        <v>0</v>
      </c>
      <c r="W19" s="40">
        <v>0</v>
      </c>
      <c r="X19" s="40">
        <v>0</v>
      </c>
      <c r="Y19" s="40">
        <v>0</v>
      </c>
      <c r="Z19" s="40">
        <v>0</v>
      </c>
      <c r="AA19" s="40">
        <v>0</v>
      </c>
      <c r="AB19" s="40">
        <v>0</v>
      </c>
      <c r="AC19" s="40">
        <v>0</v>
      </c>
      <c r="AD19" s="40">
        <v>0</v>
      </c>
      <c r="AE19" s="40">
        <v>0</v>
      </c>
      <c r="AF19" s="40">
        <v>0</v>
      </c>
      <c r="AG19" s="40">
        <v>0</v>
      </c>
      <c r="AH19" s="40">
        <v>0</v>
      </c>
      <c r="AI19" s="40">
        <v>0</v>
      </c>
      <c r="AJ19" s="40">
        <v>0</v>
      </c>
      <c r="AK19" s="40">
        <v>0</v>
      </c>
      <c r="AL19" s="40">
        <v>0.53668065588311598</v>
      </c>
      <c r="AM19" s="40">
        <v>11.1348580684847</v>
      </c>
      <c r="AN19" s="40">
        <v>10.382441536587899</v>
      </c>
      <c r="AO19" s="40">
        <v>9.2329624939578299</v>
      </c>
      <c r="AP19" s="40">
        <v>8.4104455566267706</v>
      </c>
      <c r="AQ19" s="40">
        <v>7.4567401692958102</v>
      </c>
      <c r="AR19" s="40">
        <v>8.3219830944676794</v>
      </c>
      <c r="AS19" s="40">
        <v>7.6401812107635498</v>
      </c>
      <c r="AT19" s="40">
        <v>6.6815870984204899</v>
      </c>
      <c r="AU19" s="40">
        <v>5.6989757345300101</v>
      </c>
      <c r="AV19" s="40">
        <v>4.8095826622914597</v>
      </c>
    </row>
    <row r="20" spans="1:48" x14ac:dyDescent="0.25">
      <c r="A20" s="34" t="s">
        <v>7</v>
      </c>
      <c r="B20" s="90"/>
      <c r="C20" s="40">
        <v>0</v>
      </c>
      <c r="D20" s="40">
        <v>0</v>
      </c>
      <c r="E20" s="40">
        <v>0</v>
      </c>
      <c r="F20" s="40">
        <v>0</v>
      </c>
      <c r="G20" s="40">
        <v>0</v>
      </c>
      <c r="H20" s="40">
        <v>0</v>
      </c>
      <c r="I20" s="40">
        <v>6.5584540319104101E-3</v>
      </c>
      <c r="J20" s="40">
        <v>0.56547588287896999</v>
      </c>
      <c r="K20" s="40">
        <v>0.217572858471137</v>
      </c>
      <c r="L20" s="40">
        <v>0.25147095039366402</v>
      </c>
      <c r="M20" s="40">
        <v>5.5503580111252804</v>
      </c>
      <c r="N20" s="40">
        <v>17.357058683634602</v>
      </c>
      <c r="O20" s="40">
        <v>19.231745943974801</v>
      </c>
      <c r="P20" s="40">
        <v>19.4276223951742</v>
      </c>
      <c r="Q20" s="40">
        <v>22.145453694635499</v>
      </c>
      <c r="R20" s="40">
        <v>23.445932267344698</v>
      </c>
      <c r="S20" s="40">
        <v>22.080210596639098</v>
      </c>
      <c r="T20" s="40">
        <v>19.481500194516201</v>
      </c>
      <c r="U20" s="40">
        <v>15.648505200311</v>
      </c>
      <c r="V20" s="40">
        <v>14.744124427194301</v>
      </c>
      <c r="W20" s="40">
        <v>13.6277010345063</v>
      </c>
      <c r="X20" s="40">
        <v>13.563909010436801</v>
      </c>
      <c r="Y20" s="40">
        <v>12.052376206183</v>
      </c>
      <c r="Z20" s="40">
        <v>11.3738434398271</v>
      </c>
      <c r="AA20" s="40">
        <v>11.180216148738699</v>
      </c>
      <c r="AB20" s="40">
        <v>10.3766544005383</v>
      </c>
      <c r="AC20" s="40">
        <v>7.2783192216536996</v>
      </c>
      <c r="AD20" s="40">
        <v>6.7763695578954701</v>
      </c>
      <c r="AE20" s="40">
        <v>3.7501386595580501</v>
      </c>
      <c r="AF20" s="40">
        <v>3.4792973357576402</v>
      </c>
      <c r="AG20" s="40">
        <v>3.0572305403578302</v>
      </c>
      <c r="AH20" s="40">
        <v>2.68949975461594</v>
      </c>
      <c r="AI20" s="40">
        <v>2.1337853447739499</v>
      </c>
      <c r="AJ20" s="40">
        <v>1.6489935717244699</v>
      </c>
      <c r="AK20" s="40">
        <v>1.1413234958969001</v>
      </c>
      <c r="AL20" s="40">
        <v>1.0528224872549901</v>
      </c>
      <c r="AM20" s="40">
        <v>0.84287571106161596</v>
      </c>
      <c r="AN20" s="40">
        <v>0.74744343781392797</v>
      </c>
      <c r="AO20" s="40">
        <v>0.77256032154068399</v>
      </c>
      <c r="AP20" s="40">
        <v>0.57976006699218297</v>
      </c>
      <c r="AQ20" s="40">
        <v>0.41788275409039299</v>
      </c>
      <c r="AR20" s="40">
        <v>0.24085056917122999</v>
      </c>
      <c r="AS20" s="40">
        <v>0.10766887831986</v>
      </c>
      <c r="AT20" s="40">
        <v>4.9096695928441701E-2</v>
      </c>
      <c r="AU20" s="40">
        <v>1.4384881526705101E-3</v>
      </c>
      <c r="AV20" s="40">
        <v>1.06347389740588E-2</v>
      </c>
    </row>
    <row r="21" spans="1:48" x14ac:dyDescent="0.25">
      <c r="A21" s="34" t="s">
        <v>8</v>
      </c>
      <c r="B21" s="90"/>
      <c r="C21" s="40">
        <v>0</v>
      </c>
      <c r="D21" s="40">
        <v>0</v>
      </c>
      <c r="E21" s="40">
        <v>0</v>
      </c>
      <c r="F21" s="40">
        <v>0</v>
      </c>
      <c r="G21" s="40">
        <v>0</v>
      </c>
      <c r="H21" s="40">
        <v>0</v>
      </c>
      <c r="I21" s="40">
        <v>0</v>
      </c>
      <c r="J21" s="40">
        <v>0</v>
      </c>
      <c r="K21" s="40">
        <v>0</v>
      </c>
      <c r="L21" s="40">
        <v>0</v>
      </c>
      <c r="M21" s="40">
        <v>0</v>
      </c>
      <c r="N21" s="40">
        <v>0</v>
      </c>
      <c r="O21" s="40">
        <v>0</v>
      </c>
      <c r="P21" s="40">
        <v>0</v>
      </c>
      <c r="Q21" s="40">
        <v>0</v>
      </c>
      <c r="R21" s="40">
        <v>0</v>
      </c>
      <c r="S21" s="40">
        <v>0</v>
      </c>
      <c r="T21" s="40">
        <v>0</v>
      </c>
      <c r="U21" s="40">
        <v>0</v>
      </c>
      <c r="V21" s="40">
        <v>0</v>
      </c>
      <c r="W21" s="40">
        <v>0</v>
      </c>
      <c r="X21" s="40">
        <v>0</v>
      </c>
      <c r="Y21" s="40">
        <v>0</v>
      </c>
      <c r="Z21" s="40">
        <v>4.5828247183795502E-2</v>
      </c>
      <c r="AA21" s="40">
        <v>0.18435727395649901</v>
      </c>
      <c r="AB21" s="40">
        <v>0</v>
      </c>
      <c r="AC21" s="40">
        <v>0</v>
      </c>
      <c r="AD21" s="40">
        <v>0.32007474016922699</v>
      </c>
      <c r="AE21" s="40">
        <v>0.88113936395825598</v>
      </c>
      <c r="AF21" s="40">
        <v>0.68858843354199395</v>
      </c>
      <c r="AG21" s="40">
        <v>0.63854295425307595</v>
      </c>
      <c r="AH21" s="40">
        <v>0.46157599995645199</v>
      </c>
      <c r="AI21" s="40">
        <v>0.43020714147086703</v>
      </c>
      <c r="AJ21" s="40">
        <v>0.54403475259765899</v>
      </c>
      <c r="AK21" s="40">
        <v>0.71955578140721099</v>
      </c>
      <c r="AL21" s="40">
        <v>1.6324255928170901</v>
      </c>
      <c r="AM21" s="40">
        <v>1.3345219443144001</v>
      </c>
      <c r="AN21" s="40">
        <v>1.32189926803518</v>
      </c>
      <c r="AO21" s="40">
        <v>2.2187603059604699</v>
      </c>
      <c r="AP21" s="40">
        <v>2.9149885973581999</v>
      </c>
      <c r="AQ21" s="40">
        <v>4.3844357193598098</v>
      </c>
      <c r="AR21" s="40">
        <v>4.8862060160738698</v>
      </c>
      <c r="AS21" s="40">
        <v>5.4858353652438296</v>
      </c>
      <c r="AT21" s="40">
        <v>5.4489146125196797</v>
      </c>
      <c r="AU21" s="40">
        <v>4.0447109522504299</v>
      </c>
      <c r="AV21" s="40">
        <v>2.1704387619887999</v>
      </c>
    </row>
    <row r="22" spans="1:48" x14ac:dyDescent="0.25">
      <c r="A22" s="34" t="s">
        <v>9</v>
      </c>
      <c r="B22" s="90"/>
      <c r="C22" s="40">
        <v>0</v>
      </c>
      <c r="D22" s="40">
        <v>0</v>
      </c>
      <c r="E22" s="40">
        <v>0</v>
      </c>
      <c r="F22" s="40">
        <v>0</v>
      </c>
      <c r="G22" s="40">
        <v>0</v>
      </c>
      <c r="H22" s="40">
        <v>0</v>
      </c>
      <c r="I22" s="40">
        <v>0</v>
      </c>
      <c r="J22" s="40">
        <v>0</v>
      </c>
      <c r="K22" s="40">
        <v>0</v>
      </c>
      <c r="L22" s="40">
        <v>0</v>
      </c>
      <c r="M22" s="40">
        <v>0</v>
      </c>
      <c r="N22" s="40">
        <v>0</v>
      </c>
      <c r="O22" s="40">
        <v>0</v>
      </c>
      <c r="P22" s="40">
        <v>0</v>
      </c>
      <c r="Q22" s="40">
        <v>0</v>
      </c>
      <c r="R22" s="40">
        <v>0</v>
      </c>
      <c r="S22" s="40">
        <v>0</v>
      </c>
      <c r="T22" s="40">
        <v>0</v>
      </c>
      <c r="U22" s="40">
        <v>0</v>
      </c>
      <c r="V22" s="40">
        <v>0</v>
      </c>
      <c r="W22" s="40">
        <v>0</v>
      </c>
      <c r="X22" s="40">
        <v>0</v>
      </c>
      <c r="Y22" s="40">
        <v>0</v>
      </c>
      <c r="Z22" s="40">
        <v>0</v>
      </c>
      <c r="AA22" s="40">
        <v>0</v>
      </c>
      <c r="AB22" s="40">
        <v>0</v>
      </c>
      <c r="AC22" s="40">
        <v>0</v>
      </c>
      <c r="AD22" s="40">
        <v>0</v>
      </c>
      <c r="AE22" s="40">
        <v>0</v>
      </c>
      <c r="AF22" s="40">
        <v>0</v>
      </c>
      <c r="AG22" s="40">
        <v>0</v>
      </c>
      <c r="AH22" s="40">
        <v>3.3313970910954999E-3</v>
      </c>
      <c r="AI22" s="40">
        <v>0.34500762576055499</v>
      </c>
      <c r="AJ22" s="40">
        <v>1.23830173596381</v>
      </c>
      <c r="AK22" s="40">
        <v>1.12172815379799</v>
      </c>
      <c r="AL22" s="40">
        <v>1.84766242262141</v>
      </c>
      <c r="AM22" s="40">
        <v>1.4042832368781299</v>
      </c>
      <c r="AN22" s="40">
        <v>1.1117222530997899</v>
      </c>
      <c r="AO22" s="40">
        <v>1.51460603893496</v>
      </c>
      <c r="AP22" s="40">
        <v>1.4889409524317101</v>
      </c>
      <c r="AQ22" s="40">
        <v>1.47132820627324</v>
      </c>
      <c r="AR22" s="40">
        <v>1.4751546644471101</v>
      </c>
      <c r="AS22" s="40">
        <v>1.6249729388001199</v>
      </c>
      <c r="AT22" s="40">
        <v>1.67559377695139</v>
      </c>
      <c r="AU22" s="40">
        <v>1.6429115137795001</v>
      </c>
      <c r="AV22" s="40">
        <v>1.4008543941531599</v>
      </c>
    </row>
    <row r="23" spans="1:48" x14ac:dyDescent="0.25">
      <c r="A23" s="34" t="s">
        <v>10</v>
      </c>
      <c r="B23" s="90"/>
      <c r="C23" s="40">
        <v>0</v>
      </c>
      <c r="D23" s="40">
        <v>0</v>
      </c>
      <c r="E23" s="40">
        <v>0</v>
      </c>
      <c r="F23" s="40">
        <v>0</v>
      </c>
      <c r="G23" s="40">
        <v>0</v>
      </c>
      <c r="H23" s="40">
        <v>0</v>
      </c>
      <c r="I23" s="40">
        <v>0</v>
      </c>
      <c r="J23" s="40">
        <v>0</v>
      </c>
      <c r="K23" s="40">
        <v>0</v>
      </c>
      <c r="L23" s="40">
        <v>0</v>
      </c>
      <c r="M23" s="40">
        <v>0</v>
      </c>
      <c r="N23" s="40">
        <v>0</v>
      </c>
      <c r="O23" s="40">
        <v>0</v>
      </c>
      <c r="P23" s="40">
        <v>0</v>
      </c>
      <c r="Q23" s="40">
        <v>0</v>
      </c>
      <c r="R23" s="40">
        <v>0</v>
      </c>
      <c r="S23" s="40">
        <v>0</v>
      </c>
      <c r="T23" s="40">
        <v>0</v>
      </c>
      <c r="U23" s="40">
        <v>0</v>
      </c>
      <c r="V23" s="40">
        <v>0</v>
      </c>
      <c r="W23" s="40">
        <v>0</v>
      </c>
      <c r="X23" s="40">
        <v>0</v>
      </c>
      <c r="Y23" s="40">
        <v>0</v>
      </c>
      <c r="Z23" s="40">
        <v>0</v>
      </c>
      <c r="AA23" s="40">
        <v>0</v>
      </c>
      <c r="AB23" s="40">
        <v>0</v>
      </c>
      <c r="AC23" s="40">
        <v>0</v>
      </c>
      <c r="AD23" s="40">
        <v>0</v>
      </c>
      <c r="AE23" s="40">
        <v>0</v>
      </c>
      <c r="AF23" s="40">
        <v>0</v>
      </c>
      <c r="AG23" s="40">
        <v>0</v>
      </c>
      <c r="AH23" s="40">
        <v>0</v>
      </c>
      <c r="AI23" s="40">
        <v>0</v>
      </c>
      <c r="AJ23" s="40">
        <v>0</v>
      </c>
      <c r="AK23" s="40">
        <v>0</v>
      </c>
      <c r="AL23" s="40">
        <v>0.77689695204231202</v>
      </c>
      <c r="AM23" s="40">
        <v>1.47583953431717</v>
      </c>
      <c r="AN23" s="40">
        <v>1.03400219586315</v>
      </c>
      <c r="AO23" s="40">
        <v>0.73615624233782695</v>
      </c>
      <c r="AP23" s="40">
        <v>0.83136105750445</v>
      </c>
      <c r="AQ23" s="40">
        <v>1.27985491381268</v>
      </c>
      <c r="AR23" s="40">
        <v>1.12927984373643</v>
      </c>
      <c r="AS23" s="40">
        <v>0.77021932373115998</v>
      </c>
      <c r="AT23" s="40">
        <v>0.59938628610909495</v>
      </c>
      <c r="AU23" s="40">
        <v>0.83347853302265895</v>
      </c>
      <c r="AV23" s="40">
        <v>0.58967809844054897</v>
      </c>
    </row>
    <row r="24" spans="1:48" x14ac:dyDescent="0.25">
      <c r="A24" s="34" t="s">
        <v>158</v>
      </c>
      <c r="B24" s="90">
        <v>1</v>
      </c>
      <c r="C24" s="40">
        <v>0</v>
      </c>
      <c r="D24" s="40">
        <v>0</v>
      </c>
      <c r="E24" s="40">
        <v>0</v>
      </c>
      <c r="F24" s="40">
        <v>0</v>
      </c>
      <c r="G24" s="40">
        <v>0</v>
      </c>
      <c r="H24" s="40">
        <v>0</v>
      </c>
      <c r="I24" s="40">
        <v>0</v>
      </c>
      <c r="J24" s="40">
        <v>0</v>
      </c>
      <c r="K24" s="40">
        <v>0</v>
      </c>
      <c r="L24" s="40">
        <v>2.6435144481295501E-2</v>
      </c>
      <c r="M24" s="40">
        <v>2.5404250614263098E-2</v>
      </c>
      <c r="N24" s="40">
        <v>0.17057667563149201</v>
      </c>
      <c r="O24" s="40">
        <v>0.13725656676279899</v>
      </c>
      <c r="P24" s="40">
        <v>0.16475944015369701</v>
      </c>
      <c r="Q24" s="40">
        <v>0.158095399169982</v>
      </c>
      <c r="R24" s="40">
        <v>0.15846360773194601</v>
      </c>
      <c r="S24" s="40">
        <v>0.26829098472087698</v>
      </c>
      <c r="T24" s="40">
        <v>0.41165931119885502</v>
      </c>
      <c r="U24" s="40">
        <v>1.0781774173606999</v>
      </c>
      <c r="V24" s="40">
        <v>1.8532097789374</v>
      </c>
      <c r="W24" s="40">
        <v>1.91180955550295</v>
      </c>
      <c r="X24" s="40">
        <v>2.8604101022904902</v>
      </c>
      <c r="Y24" s="40">
        <v>3.9196929202072401</v>
      </c>
      <c r="Z24" s="40">
        <v>4.7232587777320498</v>
      </c>
      <c r="AA24" s="40">
        <v>3.6482264475896899</v>
      </c>
      <c r="AB24" s="40">
        <v>2.9827859139569801</v>
      </c>
      <c r="AC24" s="40">
        <v>2.8109511684060999</v>
      </c>
      <c r="AD24" s="40">
        <v>2.8804579570272102</v>
      </c>
      <c r="AE24" s="40">
        <v>2.4358171881139299</v>
      </c>
      <c r="AF24" s="40">
        <v>1.98052853064118</v>
      </c>
      <c r="AG24" s="40">
        <v>2.4354771932261499</v>
      </c>
      <c r="AH24" s="40">
        <v>2.32150167247358</v>
      </c>
      <c r="AI24" s="40">
        <v>1.55886961605331</v>
      </c>
      <c r="AJ24" s="40">
        <v>1.14779567460853</v>
      </c>
      <c r="AK24" s="40">
        <v>0.98432465711497497</v>
      </c>
      <c r="AL24" s="40">
        <v>1.0384113113129301</v>
      </c>
      <c r="AM24" s="40">
        <v>0.94893321103644002</v>
      </c>
      <c r="AN24" s="40">
        <v>0.85190362724143898</v>
      </c>
      <c r="AO24" s="40">
        <v>1.0133042390492299</v>
      </c>
      <c r="AP24" s="40">
        <v>0.70708795230890797</v>
      </c>
      <c r="AQ24" s="40">
        <v>0.65658166826768605</v>
      </c>
      <c r="AR24" s="40">
        <v>0.87513215132882305</v>
      </c>
      <c r="AS24" s="40">
        <v>0.90505534268586996</v>
      </c>
      <c r="AT24" s="40">
        <v>0.73617983049579006</v>
      </c>
      <c r="AU24" s="40">
        <v>0.69615251502652697</v>
      </c>
      <c r="AV24" s="40">
        <v>0.73328882308188503</v>
      </c>
    </row>
    <row r="25" spans="1:48" x14ac:dyDescent="0.25">
      <c r="A25" s="34" t="s">
        <v>13</v>
      </c>
      <c r="B25" s="90"/>
      <c r="C25" s="40">
        <v>0</v>
      </c>
      <c r="D25" s="40">
        <v>0</v>
      </c>
      <c r="E25" s="40">
        <v>0</v>
      </c>
      <c r="F25" s="40">
        <v>0</v>
      </c>
      <c r="G25" s="40">
        <v>0</v>
      </c>
      <c r="H25" s="40">
        <v>0</v>
      </c>
      <c r="I25" s="40">
        <v>0</v>
      </c>
      <c r="J25" s="40">
        <v>0</v>
      </c>
      <c r="K25" s="40">
        <v>0</v>
      </c>
      <c r="L25" s="40">
        <v>0</v>
      </c>
      <c r="M25" s="40">
        <v>0</v>
      </c>
      <c r="N25" s="40">
        <v>0</v>
      </c>
      <c r="O25" s="40">
        <v>0</v>
      </c>
      <c r="P25" s="40">
        <v>0</v>
      </c>
      <c r="Q25" s="40">
        <v>0</v>
      </c>
      <c r="R25" s="40">
        <v>0</v>
      </c>
      <c r="S25" s="40">
        <v>0</v>
      </c>
      <c r="T25" s="40">
        <v>0</v>
      </c>
      <c r="U25" s="40">
        <v>0</v>
      </c>
      <c r="V25" s="40">
        <v>0</v>
      </c>
      <c r="W25" s="40">
        <v>0</v>
      </c>
      <c r="X25" s="40">
        <v>0</v>
      </c>
      <c r="Y25" s="40">
        <v>0</v>
      </c>
      <c r="Z25" s="40">
        <v>0</v>
      </c>
      <c r="AA25" s="40">
        <v>0</v>
      </c>
      <c r="AB25" s="40">
        <v>2.1700542310492E-2</v>
      </c>
      <c r="AC25" s="40">
        <v>4.2892193578942502E-3</v>
      </c>
      <c r="AD25" s="40">
        <v>0.56560135762110098</v>
      </c>
      <c r="AE25" s="40">
        <v>1.0137038615049101</v>
      </c>
      <c r="AF25" s="40">
        <v>1.46045073339322</v>
      </c>
      <c r="AG25" s="40">
        <v>1.99651770038979</v>
      </c>
      <c r="AH25" s="40">
        <v>1.68912608689699</v>
      </c>
      <c r="AI25" s="40">
        <v>1.5510315942156401</v>
      </c>
      <c r="AJ25" s="40">
        <v>0.66982585628736502</v>
      </c>
      <c r="AK25" s="40">
        <v>0.43540705879136798</v>
      </c>
      <c r="AL25" s="40">
        <v>0.57426794136592496</v>
      </c>
      <c r="AM25" s="40">
        <v>0.54003969910765504</v>
      </c>
      <c r="AN25" s="40">
        <v>0.88302979908186097</v>
      </c>
      <c r="AO25" s="40">
        <v>1.1053439721318301</v>
      </c>
      <c r="AP25" s="40">
        <v>0.62843014455684798</v>
      </c>
      <c r="AQ25" s="40">
        <v>0.26952724550068302</v>
      </c>
      <c r="AR25" s="40">
        <v>0.34268193383525503</v>
      </c>
      <c r="AS25" s="40">
        <v>0.37051951826041601</v>
      </c>
      <c r="AT25" s="40">
        <v>0.50677924093444005</v>
      </c>
      <c r="AU25" s="40">
        <v>0.61357908679600004</v>
      </c>
      <c r="AV25" s="40">
        <v>0.45443438248380602</v>
      </c>
    </row>
    <row r="26" spans="1:48" x14ac:dyDescent="0.25">
      <c r="A26" s="34" t="s">
        <v>14</v>
      </c>
      <c r="B26" s="90"/>
      <c r="C26" s="40">
        <v>0</v>
      </c>
      <c r="D26" s="40">
        <v>0</v>
      </c>
      <c r="E26" s="40">
        <v>0</v>
      </c>
      <c r="F26" s="40">
        <v>0</v>
      </c>
      <c r="G26" s="40">
        <v>0</v>
      </c>
      <c r="H26" s="40">
        <v>0</v>
      </c>
      <c r="I26" s="40">
        <v>0</v>
      </c>
      <c r="J26" s="40">
        <v>0</v>
      </c>
      <c r="K26" s="40">
        <v>0</v>
      </c>
      <c r="L26" s="40">
        <v>0</v>
      </c>
      <c r="M26" s="40">
        <v>0</v>
      </c>
      <c r="N26" s="40">
        <v>0</v>
      </c>
      <c r="O26" s="40">
        <v>0</v>
      </c>
      <c r="P26" s="40">
        <v>0</v>
      </c>
      <c r="Q26" s="40">
        <v>0</v>
      </c>
      <c r="R26" s="40">
        <v>0</v>
      </c>
      <c r="S26" s="40">
        <v>0</v>
      </c>
      <c r="T26" s="40">
        <v>0</v>
      </c>
      <c r="U26" s="40">
        <v>0</v>
      </c>
      <c r="V26" s="40">
        <v>0</v>
      </c>
      <c r="W26" s="40">
        <v>0</v>
      </c>
      <c r="X26" s="40">
        <v>0</v>
      </c>
      <c r="Y26" s="40">
        <v>0</v>
      </c>
      <c r="Z26" s="40">
        <v>0</v>
      </c>
      <c r="AA26" s="40">
        <v>0</v>
      </c>
      <c r="AB26" s="40">
        <v>0</v>
      </c>
      <c r="AC26" s="40">
        <v>0</v>
      </c>
      <c r="AD26" s="40">
        <v>0</v>
      </c>
      <c r="AE26" s="40">
        <v>0</v>
      </c>
      <c r="AF26" s="40">
        <v>7.5595958261949897E-3</v>
      </c>
      <c r="AG26" s="40">
        <v>5.4851021033345E-2</v>
      </c>
      <c r="AH26" s="40">
        <v>0.47604357877445502</v>
      </c>
      <c r="AI26" s="40">
        <v>0.15660669928269699</v>
      </c>
      <c r="AJ26" s="40">
        <v>0.74242263722786195</v>
      </c>
      <c r="AK26" s="40">
        <v>0.98348583907443998</v>
      </c>
      <c r="AL26" s="40">
        <v>0.72969439363706201</v>
      </c>
      <c r="AM26" s="40">
        <v>0.70582476878624401</v>
      </c>
      <c r="AN26" s="40">
        <v>1.36827511483061</v>
      </c>
      <c r="AO26" s="40">
        <v>1.9512507787707201</v>
      </c>
      <c r="AP26" s="40">
        <v>2.0684333115868299</v>
      </c>
      <c r="AQ26" s="40">
        <v>2.89280044674266</v>
      </c>
      <c r="AR26" s="40">
        <v>2.9324018819767201</v>
      </c>
      <c r="AS26" s="40">
        <v>1.9374684607447701</v>
      </c>
      <c r="AT26" s="40">
        <v>1.66108760119077</v>
      </c>
      <c r="AU26" s="40">
        <v>1.80817594274411</v>
      </c>
      <c r="AV26" s="40">
        <v>2.20054967324424</v>
      </c>
    </row>
    <row r="27" spans="1:48" x14ac:dyDescent="0.25">
      <c r="A27" s="34" t="s">
        <v>11</v>
      </c>
      <c r="B27" s="90"/>
      <c r="C27" s="40">
        <v>0</v>
      </c>
      <c r="D27" s="40">
        <v>0</v>
      </c>
      <c r="E27" s="40">
        <v>0</v>
      </c>
      <c r="F27" s="40">
        <v>0</v>
      </c>
      <c r="G27" s="40">
        <v>0</v>
      </c>
      <c r="H27" s="40">
        <v>0</v>
      </c>
      <c r="I27" s="40">
        <v>0</v>
      </c>
      <c r="J27" s="40">
        <v>0</v>
      </c>
      <c r="K27" s="40">
        <v>0</v>
      </c>
      <c r="L27" s="40">
        <v>0</v>
      </c>
      <c r="M27" s="40">
        <v>0</v>
      </c>
      <c r="N27" s="40">
        <v>0</v>
      </c>
      <c r="O27" s="40">
        <v>0</v>
      </c>
      <c r="P27" s="40">
        <v>0</v>
      </c>
      <c r="Q27" s="40">
        <v>0</v>
      </c>
      <c r="R27" s="40">
        <v>0</v>
      </c>
      <c r="S27" s="40">
        <v>0</v>
      </c>
      <c r="T27" s="40">
        <v>0</v>
      </c>
      <c r="U27" s="40">
        <v>0</v>
      </c>
      <c r="V27" s="40">
        <v>0</v>
      </c>
      <c r="W27" s="40">
        <v>0</v>
      </c>
      <c r="X27" s="40">
        <v>0</v>
      </c>
      <c r="Y27" s="40">
        <v>1.3627360326834499</v>
      </c>
      <c r="Z27" s="40">
        <v>2.4647286231356</v>
      </c>
      <c r="AA27" s="40">
        <v>2.4862302160252701</v>
      </c>
      <c r="AB27" s="40">
        <v>2.3252997876206201</v>
      </c>
      <c r="AC27" s="40">
        <v>1.8257932073396901</v>
      </c>
      <c r="AD27" s="40">
        <v>1.92682120324064</v>
      </c>
      <c r="AE27" s="40">
        <v>1.6449075392171499</v>
      </c>
      <c r="AF27" s="40">
        <v>1.40879516617312</v>
      </c>
      <c r="AG27" s="40">
        <v>0.83292845177416197</v>
      </c>
      <c r="AH27" s="40">
        <v>0.65123276635670502</v>
      </c>
      <c r="AI27" s="40">
        <v>0.54062961630987605</v>
      </c>
      <c r="AJ27" s="40">
        <v>0.292554024662318</v>
      </c>
      <c r="AK27" s="40">
        <v>8.4644061583548105E-2</v>
      </c>
      <c r="AL27" s="40">
        <v>7.3635548926155895E-5</v>
      </c>
      <c r="AM27" s="40">
        <v>0</v>
      </c>
      <c r="AN27" s="40">
        <v>3.0232460522267601E-3</v>
      </c>
      <c r="AO27" s="40">
        <v>1.0828804707520101E-2</v>
      </c>
      <c r="AP27" s="40">
        <v>0</v>
      </c>
      <c r="AQ27" s="40">
        <v>0</v>
      </c>
      <c r="AR27" s="40">
        <v>0</v>
      </c>
      <c r="AS27" s="40">
        <v>0</v>
      </c>
      <c r="AT27" s="40">
        <v>0</v>
      </c>
      <c r="AU27" s="40">
        <v>0</v>
      </c>
      <c r="AV27" s="40">
        <v>0</v>
      </c>
    </row>
    <row r="28" spans="1:48" x14ac:dyDescent="0.25">
      <c r="A28" s="34" t="s">
        <v>12</v>
      </c>
      <c r="B28" s="90"/>
      <c r="C28" s="40">
        <v>0</v>
      </c>
      <c r="D28" s="40">
        <v>0</v>
      </c>
      <c r="E28" s="40">
        <v>0</v>
      </c>
      <c r="F28" s="40">
        <v>0</v>
      </c>
      <c r="G28" s="40">
        <v>0</v>
      </c>
      <c r="H28" s="40">
        <v>0</v>
      </c>
      <c r="I28" s="40">
        <v>0</v>
      </c>
      <c r="J28" s="40">
        <v>0</v>
      </c>
      <c r="K28" s="40">
        <v>0</v>
      </c>
      <c r="L28" s="40">
        <v>0</v>
      </c>
      <c r="M28" s="40">
        <v>0</v>
      </c>
      <c r="N28" s="40">
        <v>0</v>
      </c>
      <c r="O28" s="40">
        <v>0</v>
      </c>
      <c r="P28" s="40">
        <v>0</v>
      </c>
      <c r="Q28" s="40">
        <v>5.9290039173509701</v>
      </c>
      <c r="R28" s="40">
        <v>12.7661844255726</v>
      </c>
      <c r="S28" s="40">
        <v>17.225246902934099</v>
      </c>
      <c r="T28" s="40">
        <v>23.624464627141499</v>
      </c>
      <c r="U28" s="40">
        <v>19.375472096536299</v>
      </c>
      <c r="V28" s="40">
        <v>24.224460400089399</v>
      </c>
      <c r="W28" s="40">
        <v>22.8863783285734</v>
      </c>
      <c r="X28" s="40">
        <v>7.3148226905468396</v>
      </c>
      <c r="Y28" s="40">
        <v>4.2227949743482203</v>
      </c>
      <c r="Z28" s="40">
        <v>3.07321283855162</v>
      </c>
      <c r="AA28" s="40">
        <v>2.8864584506455202</v>
      </c>
      <c r="AB28" s="40">
        <v>1.7030184535186299</v>
      </c>
      <c r="AC28" s="40">
        <v>1.0514219091789101</v>
      </c>
      <c r="AD28" s="40">
        <v>0.93774182404845097</v>
      </c>
      <c r="AE28" s="40">
        <v>0.73133936738703498</v>
      </c>
      <c r="AF28" s="40">
        <v>0.45630813956341498</v>
      </c>
      <c r="AG28" s="40">
        <v>0.30424515409577901</v>
      </c>
      <c r="AH28" s="40">
        <v>0.33433231638380301</v>
      </c>
      <c r="AI28" s="40">
        <v>0.46250173051271498</v>
      </c>
      <c r="AJ28" s="40">
        <v>0.34100978626163603</v>
      </c>
      <c r="AK28" s="40">
        <v>0.12698869006382199</v>
      </c>
      <c r="AL28" s="40">
        <v>0.12825412332713601</v>
      </c>
      <c r="AM28" s="40">
        <v>0.15456375849916701</v>
      </c>
      <c r="AN28" s="40">
        <v>6.9337820579064596E-2</v>
      </c>
      <c r="AO28" s="40">
        <v>1.1836155561369801E-3</v>
      </c>
      <c r="AP28" s="40">
        <v>0.138947400896544</v>
      </c>
      <c r="AQ28" s="40">
        <v>0.36574587744144599</v>
      </c>
      <c r="AR28" s="40">
        <v>0.27814899192399001</v>
      </c>
      <c r="AS28" s="40">
        <v>0.193131139911149</v>
      </c>
      <c r="AT28" s="40">
        <v>0.27322919322377498</v>
      </c>
      <c r="AU28" s="40">
        <v>0.16993329618085201</v>
      </c>
      <c r="AV28" s="40">
        <v>0.134666969752647</v>
      </c>
    </row>
    <row r="29" spans="1:48" x14ac:dyDescent="0.25">
      <c r="A29" s="34" t="s">
        <v>144</v>
      </c>
      <c r="B29" s="90"/>
      <c r="C29" s="40">
        <v>0</v>
      </c>
      <c r="D29" s="40">
        <v>0</v>
      </c>
      <c r="E29" s="40">
        <v>0</v>
      </c>
      <c r="F29" s="40">
        <v>0</v>
      </c>
      <c r="G29" s="40">
        <v>0</v>
      </c>
      <c r="H29" s="40">
        <v>0</v>
      </c>
      <c r="I29" s="40">
        <v>0</v>
      </c>
      <c r="J29" s="40">
        <v>0</v>
      </c>
      <c r="K29" s="40">
        <v>0</v>
      </c>
      <c r="L29" s="40">
        <v>0</v>
      </c>
      <c r="M29" s="40">
        <v>0</v>
      </c>
      <c r="N29" s="40">
        <v>0</v>
      </c>
      <c r="O29" s="40">
        <v>0</v>
      </c>
      <c r="P29" s="40">
        <v>0</v>
      </c>
      <c r="Q29" s="40">
        <v>0</v>
      </c>
      <c r="R29" s="40">
        <v>0</v>
      </c>
      <c r="S29" s="40">
        <v>0</v>
      </c>
      <c r="T29" s="40">
        <v>0</v>
      </c>
      <c r="U29" s="40">
        <v>0</v>
      </c>
      <c r="V29" s="40">
        <v>0</v>
      </c>
      <c r="W29" s="40">
        <v>0</v>
      </c>
      <c r="X29" s="40">
        <v>0</v>
      </c>
      <c r="Y29" s="40">
        <v>0</v>
      </c>
      <c r="Z29" s="40">
        <v>0</v>
      </c>
      <c r="AA29" s="40">
        <v>0</v>
      </c>
      <c r="AB29" s="40">
        <v>0</v>
      </c>
      <c r="AC29" s="40">
        <v>0</v>
      </c>
      <c r="AD29" s="40">
        <v>0</v>
      </c>
      <c r="AE29" s="40">
        <v>0</v>
      </c>
      <c r="AF29" s="40">
        <v>0</v>
      </c>
      <c r="AG29" s="40">
        <v>0</v>
      </c>
      <c r="AH29" s="40">
        <v>0</v>
      </c>
      <c r="AI29" s="40">
        <v>0</v>
      </c>
      <c r="AJ29" s="40">
        <v>0</v>
      </c>
      <c r="AK29" s="40">
        <v>0</v>
      </c>
      <c r="AL29" s="40">
        <v>0</v>
      </c>
      <c r="AM29" s="40">
        <v>0</v>
      </c>
      <c r="AN29" s="40">
        <v>6.5274297601531306E-2</v>
      </c>
      <c r="AO29" s="40">
        <v>1.1135895440733701</v>
      </c>
      <c r="AP29" s="40">
        <v>0.42554115770641998</v>
      </c>
      <c r="AQ29" s="40">
        <v>0.280384235337792</v>
      </c>
      <c r="AR29" s="40">
        <v>0.133878381604254</v>
      </c>
      <c r="AS29" s="40">
        <v>0.26320777504728299</v>
      </c>
      <c r="AT29" s="40">
        <v>0.12917656103931099</v>
      </c>
      <c r="AU29" s="40">
        <v>0.24706103807938101</v>
      </c>
      <c r="AV29" s="40">
        <v>0.27320072251249</v>
      </c>
    </row>
    <row r="30" spans="1:48" x14ac:dyDescent="0.25">
      <c r="A30" s="34" t="s">
        <v>15</v>
      </c>
      <c r="B30" s="90"/>
      <c r="C30" s="40">
        <v>0</v>
      </c>
      <c r="D30" s="40">
        <v>0</v>
      </c>
      <c r="E30" s="40">
        <v>0</v>
      </c>
      <c r="F30" s="40">
        <v>0</v>
      </c>
      <c r="G30" s="40">
        <v>0</v>
      </c>
      <c r="H30" s="40">
        <v>0</v>
      </c>
      <c r="I30" s="40">
        <v>0</v>
      </c>
      <c r="J30" s="40">
        <v>0</v>
      </c>
      <c r="K30" s="40">
        <v>0</v>
      </c>
      <c r="L30" s="40">
        <v>0</v>
      </c>
      <c r="M30" s="40">
        <v>0</v>
      </c>
      <c r="N30" s="40">
        <v>0</v>
      </c>
      <c r="O30" s="40">
        <v>0</v>
      </c>
      <c r="P30" s="40">
        <v>0</v>
      </c>
      <c r="Q30" s="40">
        <v>0</v>
      </c>
      <c r="R30" s="40">
        <v>0</v>
      </c>
      <c r="S30" s="40">
        <v>0</v>
      </c>
      <c r="T30" s="40">
        <v>0</v>
      </c>
      <c r="U30" s="40">
        <v>0</v>
      </c>
      <c r="V30" s="40">
        <v>0</v>
      </c>
      <c r="W30" s="40">
        <v>0</v>
      </c>
      <c r="X30" s="40">
        <v>0</v>
      </c>
      <c r="Y30" s="40">
        <v>0</v>
      </c>
      <c r="Z30" s="40">
        <v>0</v>
      </c>
      <c r="AA30" s="40">
        <v>0</v>
      </c>
      <c r="AB30" s="40">
        <v>0</v>
      </c>
      <c r="AC30" s="40">
        <v>0</v>
      </c>
      <c r="AD30" s="40">
        <v>0</v>
      </c>
      <c r="AE30" s="40">
        <v>0</v>
      </c>
      <c r="AF30" s="40">
        <v>3.8402980895820497E-2</v>
      </c>
      <c r="AG30" s="40">
        <v>1.1648546107822101E-3</v>
      </c>
      <c r="AH30" s="40">
        <v>0.14115427082777501</v>
      </c>
      <c r="AI30" s="40">
        <v>0.110653769607983</v>
      </c>
      <c r="AJ30" s="40">
        <v>8.3892721844522997E-2</v>
      </c>
      <c r="AK30" s="40">
        <v>8.0980717988743997E-2</v>
      </c>
      <c r="AL30" s="40">
        <v>9.3630413607737398E-2</v>
      </c>
      <c r="AM30" s="40">
        <v>9.4277816523763103E-2</v>
      </c>
      <c r="AN30" s="40">
        <v>7.9128885974267205E-2</v>
      </c>
      <c r="AO30" s="40">
        <v>6.8605912564711005E-2</v>
      </c>
      <c r="AP30" s="40">
        <v>4.1240130664178601E-2</v>
      </c>
      <c r="AQ30" s="40">
        <v>2.0423239799680099E-2</v>
      </c>
      <c r="AR30" s="40">
        <v>0</v>
      </c>
      <c r="AS30" s="40">
        <v>0</v>
      </c>
      <c r="AT30" s="40">
        <v>1.8334379132544501E-2</v>
      </c>
      <c r="AU30" s="40">
        <v>3.01459558164901E-2</v>
      </c>
      <c r="AV30" s="40">
        <v>0</v>
      </c>
    </row>
    <row r="31" spans="1:48" x14ac:dyDescent="0.25">
      <c r="A31" s="34" t="s">
        <v>16</v>
      </c>
      <c r="B31" s="90"/>
      <c r="C31" s="40">
        <v>0</v>
      </c>
      <c r="D31" s="40">
        <v>0</v>
      </c>
      <c r="E31" s="40">
        <v>0</v>
      </c>
      <c r="F31" s="40">
        <v>0</v>
      </c>
      <c r="G31" s="40">
        <v>0</v>
      </c>
      <c r="H31" s="40">
        <v>0</v>
      </c>
      <c r="I31" s="40">
        <v>0</v>
      </c>
      <c r="J31" s="40">
        <v>0</v>
      </c>
      <c r="K31" s="40">
        <v>0</v>
      </c>
      <c r="L31" s="40">
        <v>0.243099095740966</v>
      </c>
      <c r="M31" s="40">
        <v>2.76937055318378</v>
      </c>
      <c r="N31" s="40">
        <v>0.122032392345926</v>
      </c>
      <c r="O31" s="40">
        <v>6.9923105059436996E-2</v>
      </c>
      <c r="P31" s="40">
        <v>0</v>
      </c>
      <c r="Q31" s="40">
        <v>0</v>
      </c>
      <c r="R31" s="40">
        <v>0</v>
      </c>
      <c r="S31" s="40">
        <v>0</v>
      </c>
      <c r="T31" s="40">
        <v>0.106219216791464</v>
      </c>
      <c r="U31" s="40">
        <v>2.1207020450202101E-2</v>
      </c>
      <c r="V31" s="40">
        <v>0</v>
      </c>
      <c r="W31" s="40">
        <v>0</v>
      </c>
      <c r="X31" s="40">
        <v>0</v>
      </c>
      <c r="Y31" s="40">
        <v>0</v>
      </c>
      <c r="Z31" s="40">
        <v>0</v>
      </c>
      <c r="AA31" s="40">
        <v>0</v>
      </c>
      <c r="AB31" s="40">
        <v>0</v>
      </c>
      <c r="AC31" s="40">
        <v>3.2348038255402998E-3</v>
      </c>
      <c r="AD31" s="40">
        <v>0.70184607307323998</v>
      </c>
      <c r="AE31" s="40">
        <v>0.34252151694328797</v>
      </c>
      <c r="AF31" s="40">
        <v>3.0947003417134401E-2</v>
      </c>
      <c r="AG31" s="40">
        <v>3.3264073410402398E-2</v>
      </c>
      <c r="AH31" s="40">
        <v>0.43823857003166999</v>
      </c>
      <c r="AI31" s="40">
        <v>4.5709183942143697E-3</v>
      </c>
      <c r="AJ31" s="40">
        <v>3.0519670909071199E-2</v>
      </c>
      <c r="AK31" s="40">
        <v>1.00556045372898E-2</v>
      </c>
      <c r="AL31" s="40">
        <v>4.4270800958489901E-3</v>
      </c>
      <c r="AM31" s="40">
        <v>4.4930643167743704E-3</v>
      </c>
      <c r="AN31" s="40">
        <v>1.8154488725124301E-2</v>
      </c>
      <c r="AO31" s="40">
        <v>6.6473037679559199E-2</v>
      </c>
      <c r="AP31" s="40">
        <v>0.40458510424231198</v>
      </c>
      <c r="AQ31" s="40">
        <v>0.66438752790997702</v>
      </c>
      <c r="AR31" s="40">
        <v>0.41514102065331798</v>
      </c>
      <c r="AS31" s="40">
        <v>0.16013282249886701</v>
      </c>
      <c r="AT31" s="40">
        <v>0.36482291009261902</v>
      </c>
      <c r="AU31" s="40">
        <v>0.33783891309547798</v>
      </c>
      <c r="AV31" s="40">
        <v>0.23501885109443199</v>
      </c>
    </row>
    <row r="32" spans="1:48" x14ac:dyDescent="0.25">
      <c r="A32" s="33" t="s">
        <v>23</v>
      </c>
      <c r="B32" s="87"/>
      <c r="C32" s="51">
        <f t="shared" ref="C32:AU32" si="6">SUM(C33:C40)</f>
        <v>0.108434088874085</v>
      </c>
      <c r="D32" s="51">
        <f t="shared" si="6"/>
        <v>0.128467901678017</v>
      </c>
      <c r="E32" s="51">
        <f t="shared" si="6"/>
        <v>0.219516769051953</v>
      </c>
      <c r="F32" s="51">
        <f t="shared" si="6"/>
        <v>0.31425080784750098</v>
      </c>
      <c r="G32" s="51">
        <f t="shared" si="6"/>
        <v>0.40340156935997901</v>
      </c>
      <c r="H32" s="51">
        <f t="shared" si="6"/>
        <v>0.505639254495722</v>
      </c>
      <c r="I32" s="51">
        <f t="shared" si="6"/>
        <v>0.62311032666367061</v>
      </c>
      <c r="J32" s="51">
        <f t="shared" si="6"/>
        <v>1.078921771687769</v>
      </c>
      <c r="K32" s="51">
        <f t="shared" si="6"/>
        <v>1.270616681680713</v>
      </c>
      <c r="L32" s="51">
        <f t="shared" si="6"/>
        <v>1.4386928095320539</v>
      </c>
      <c r="M32" s="51">
        <f t="shared" si="6"/>
        <v>2.2573172851590098</v>
      </c>
      <c r="N32" s="51">
        <f t="shared" si="6"/>
        <v>4.2610483288255399</v>
      </c>
      <c r="O32" s="51">
        <f t="shared" si="6"/>
        <v>4.9759928473742594</v>
      </c>
      <c r="P32" s="51">
        <f t="shared" si="6"/>
        <v>5.0682314577008203</v>
      </c>
      <c r="Q32" s="51">
        <f t="shared" si="6"/>
        <v>5.2004859327123301</v>
      </c>
      <c r="R32" s="51">
        <f t="shared" si="6"/>
        <v>5.2769281254320806</v>
      </c>
      <c r="S32" s="51">
        <f t="shared" si="6"/>
        <v>5.5808453648727401</v>
      </c>
      <c r="T32" s="51">
        <f t="shared" si="6"/>
        <v>6.4414444908626098</v>
      </c>
      <c r="U32" s="51">
        <f t="shared" si="6"/>
        <v>6.6968998849235746</v>
      </c>
      <c r="V32" s="51">
        <f t="shared" si="6"/>
        <v>6.7243789338544975</v>
      </c>
      <c r="W32" s="51">
        <f t="shared" si="6"/>
        <v>6.7477845375637386</v>
      </c>
      <c r="X32" s="51">
        <f t="shared" si="6"/>
        <v>5.9185702852153046</v>
      </c>
      <c r="Y32" s="51">
        <f t="shared" si="6"/>
        <v>6.9722055932986633</v>
      </c>
      <c r="Z32" s="51">
        <f t="shared" si="6"/>
        <v>7.7628415704497247</v>
      </c>
      <c r="AA32" s="51">
        <f t="shared" si="6"/>
        <v>8.0552867661080985</v>
      </c>
      <c r="AB32" s="51">
        <f t="shared" si="6"/>
        <v>8.7127217358133429</v>
      </c>
      <c r="AC32" s="51">
        <f t="shared" si="6"/>
        <v>9.1150569158481343</v>
      </c>
      <c r="AD32" s="51">
        <f t="shared" si="6"/>
        <v>10.378553128624834</v>
      </c>
      <c r="AE32" s="51">
        <f t="shared" si="6"/>
        <v>10.303615764149342</v>
      </c>
      <c r="AF32" s="51">
        <f t="shared" si="6"/>
        <v>7.920884467008853</v>
      </c>
      <c r="AG32" s="51">
        <f t="shared" si="6"/>
        <v>8.2444810250269587</v>
      </c>
      <c r="AH32" s="51">
        <f t="shared" si="6"/>
        <v>7.9343978905454167</v>
      </c>
      <c r="AI32" s="51">
        <f t="shared" si="6"/>
        <v>6.9357549467803876</v>
      </c>
      <c r="AJ32" s="51">
        <f t="shared" si="6"/>
        <v>4.7944902548986033</v>
      </c>
      <c r="AK32" s="51">
        <f t="shared" si="6"/>
        <v>3.630008389088518</v>
      </c>
      <c r="AL32" s="51">
        <f t="shared" si="6"/>
        <v>3.6407923449936486</v>
      </c>
      <c r="AM32" s="51">
        <f t="shared" si="6"/>
        <v>7.3880380943874959</v>
      </c>
      <c r="AN32" s="51">
        <f t="shared" si="6"/>
        <v>7.3707276041502618</v>
      </c>
      <c r="AO32" s="51">
        <f t="shared" si="6"/>
        <v>8.9638309326114207</v>
      </c>
      <c r="AP32" s="51">
        <f t="shared" si="6"/>
        <v>9.7269501892256507</v>
      </c>
      <c r="AQ32" s="51">
        <f t="shared" si="6"/>
        <v>11.859632085913844</v>
      </c>
      <c r="AR32" s="51">
        <f t="shared" si="6"/>
        <v>10.670499481421396</v>
      </c>
      <c r="AS32" s="51">
        <f t="shared" si="6"/>
        <v>8.7338448946227913</v>
      </c>
      <c r="AT32" s="51">
        <f t="shared" si="6"/>
        <v>9.308618202281691</v>
      </c>
      <c r="AU32" s="51">
        <f t="shared" si="6"/>
        <v>8.6340075813962915</v>
      </c>
      <c r="AV32" s="51">
        <f t="shared" ref="AV32" si="7">SUM(AV33:AV40)</f>
        <v>8.0667638012591549</v>
      </c>
    </row>
    <row r="33" spans="1:48" x14ac:dyDescent="0.25">
      <c r="A33" s="34" t="s">
        <v>5</v>
      </c>
      <c r="B33" s="90"/>
      <c r="C33" s="40">
        <v>0</v>
      </c>
      <c r="D33" s="40">
        <v>0</v>
      </c>
      <c r="E33" s="40">
        <v>0</v>
      </c>
      <c r="F33" s="40">
        <v>0</v>
      </c>
      <c r="G33" s="40">
        <v>0</v>
      </c>
      <c r="H33" s="40">
        <v>0</v>
      </c>
      <c r="I33" s="40">
        <v>6.3156408888086601E-2</v>
      </c>
      <c r="J33" s="40">
        <v>0.146940114098637</v>
      </c>
      <c r="K33" s="40">
        <v>0.37867955190969399</v>
      </c>
      <c r="L33" s="40">
        <v>0.55709893686216005</v>
      </c>
      <c r="M33" s="40">
        <v>1.25246379002796</v>
      </c>
      <c r="N33" s="40">
        <v>2.8144771927202701</v>
      </c>
      <c r="O33" s="40">
        <v>3.3324571395504998</v>
      </c>
      <c r="P33" s="40">
        <v>3.6066785024064498</v>
      </c>
      <c r="Q33" s="40">
        <v>3.7836880580376602</v>
      </c>
      <c r="R33" s="40">
        <v>4.10942303458721</v>
      </c>
      <c r="S33" s="40">
        <v>4.2994853354904201</v>
      </c>
      <c r="T33" s="40">
        <v>4.7850140503777103</v>
      </c>
      <c r="U33" s="40">
        <v>5.4431437111485597</v>
      </c>
      <c r="V33" s="40">
        <v>5.8271264754230199</v>
      </c>
      <c r="W33" s="40">
        <v>5.8459835715337496</v>
      </c>
      <c r="X33" s="40">
        <v>5.3684368453518596</v>
      </c>
      <c r="Y33" s="40">
        <v>6.2364117011206304</v>
      </c>
      <c r="Z33" s="40">
        <v>6.7748618464184602</v>
      </c>
      <c r="AA33" s="40">
        <v>6.81348774839371</v>
      </c>
      <c r="AB33" s="40">
        <v>7.5279652984179899</v>
      </c>
      <c r="AC33" s="40">
        <v>7.4426218188270497</v>
      </c>
      <c r="AD33" s="40">
        <v>8.1395856861195401</v>
      </c>
      <c r="AE33" s="40">
        <v>7.9026236669102996</v>
      </c>
      <c r="AF33" s="40">
        <v>5.39616248236785</v>
      </c>
      <c r="AG33" s="40">
        <v>5.0272994079948603</v>
      </c>
      <c r="AH33" s="40">
        <v>4.6984338254364202</v>
      </c>
      <c r="AI33" s="40">
        <v>4.0182309268626604</v>
      </c>
      <c r="AJ33" s="40">
        <v>2.19066545439268</v>
      </c>
      <c r="AK33" s="40">
        <v>1.8427535909181001</v>
      </c>
      <c r="AL33" s="40">
        <v>2.0016456825236002</v>
      </c>
      <c r="AM33" s="40">
        <v>2.06358458655858</v>
      </c>
      <c r="AN33" s="40">
        <v>1.3110335944429701</v>
      </c>
      <c r="AO33" s="40">
        <v>1.4524944924201999</v>
      </c>
      <c r="AP33" s="40">
        <v>3.05222197761486</v>
      </c>
      <c r="AQ33" s="40">
        <v>3.8702724737174998</v>
      </c>
      <c r="AR33" s="40">
        <v>2.6611162062557101</v>
      </c>
      <c r="AS33" s="40">
        <v>1.9966611861407899</v>
      </c>
      <c r="AT33" s="40">
        <v>2.1778490986047698</v>
      </c>
      <c r="AU33" s="40">
        <v>1.6042091634665101</v>
      </c>
      <c r="AV33" s="40">
        <v>1.07576879883807</v>
      </c>
    </row>
    <row r="34" spans="1:48" x14ac:dyDescent="0.25">
      <c r="A34" s="34" t="s">
        <v>2</v>
      </c>
      <c r="B34" s="90"/>
      <c r="C34" s="40">
        <v>0</v>
      </c>
      <c r="D34" s="40">
        <v>0</v>
      </c>
      <c r="E34" s="40">
        <v>0</v>
      </c>
      <c r="F34" s="40">
        <v>0</v>
      </c>
      <c r="G34" s="40">
        <v>0</v>
      </c>
      <c r="H34" s="40">
        <v>0</v>
      </c>
      <c r="I34" s="40">
        <v>0</v>
      </c>
      <c r="J34" s="40">
        <v>0</v>
      </c>
      <c r="K34" s="40">
        <v>0</v>
      </c>
      <c r="L34" s="40">
        <v>0</v>
      </c>
      <c r="M34" s="40">
        <v>0</v>
      </c>
      <c r="N34" s="40">
        <v>0</v>
      </c>
      <c r="O34" s="40">
        <v>0</v>
      </c>
      <c r="P34" s="40">
        <v>0</v>
      </c>
      <c r="Q34" s="40">
        <v>0</v>
      </c>
      <c r="R34" s="40">
        <v>0</v>
      </c>
      <c r="S34" s="40">
        <v>0</v>
      </c>
      <c r="T34" s="40">
        <v>0</v>
      </c>
      <c r="U34" s="40">
        <v>0</v>
      </c>
      <c r="V34" s="40">
        <v>0</v>
      </c>
      <c r="W34" s="40">
        <v>0</v>
      </c>
      <c r="X34" s="40">
        <v>0</v>
      </c>
      <c r="Y34" s="40">
        <v>0</v>
      </c>
      <c r="Z34" s="40">
        <v>0</v>
      </c>
      <c r="AA34" s="40">
        <v>0</v>
      </c>
      <c r="AB34" s="40">
        <v>0</v>
      </c>
      <c r="AC34" s="40">
        <v>0</v>
      </c>
      <c r="AD34" s="40">
        <v>0</v>
      </c>
      <c r="AE34" s="40">
        <v>0</v>
      </c>
      <c r="AF34" s="40">
        <v>0</v>
      </c>
      <c r="AG34" s="40">
        <v>0</v>
      </c>
      <c r="AH34" s="40">
        <v>0</v>
      </c>
      <c r="AI34" s="40">
        <v>0</v>
      </c>
      <c r="AJ34" s="40">
        <v>0</v>
      </c>
      <c r="AK34" s="40">
        <v>0</v>
      </c>
      <c r="AL34" s="40">
        <v>0</v>
      </c>
      <c r="AM34" s="40">
        <v>0</v>
      </c>
      <c r="AN34" s="40">
        <v>0</v>
      </c>
      <c r="AO34" s="40">
        <v>0.99565492974821701</v>
      </c>
      <c r="AP34" s="40">
        <v>1.15095020984277</v>
      </c>
      <c r="AQ34" s="40">
        <v>1.37789118867028</v>
      </c>
      <c r="AR34" s="40">
        <v>1.4822600071197001</v>
      </c>
      <c r="AS34" s="40">
        <v>1.32983781707365</v>
      </c>
      <c r="AT34" s="40">
        <v>1.15464786661549</v>
      </c>
      <c r="AU34" s="40">
        <v>0.60847240283231796</v>
      </c>
      <c r="AV34" s="40">
        <v>0.55554987432953795</v>
      </c>
    </row>
    <row r="35" spans="1:48" x14ac:dyDescent="0.25">
      <c r="A35" s="34" t="s">
        <v>6</v>
      </c>
      <c r="B35" s="90"/>
      <c r="C35" s="40">
        <v>0.108434088874085</v>
      </c>
      <c r="D35" s="40">
        <v>0.128467901678017</v>
      </c>
      <c r="E35" s="40">
        <v>0.219516769051953</v>
      </c>
      <c r="F35" s="40">
        <v>0.31425080784750098</v>
      </c>
      <c r="G35" s="40">
        <v>0.40340156935997901</v>
      </c>
      <c r="H35" s="40">
        <v>0.505639254495722</v>
      </c>
      <c r="I35" s="40">
        <v>0.55995391777558401</v>
      </c>
      <c r="J35" s="40">
        <v>0.93198165758913198</v>
      </c>
      <c r="K35" s="40">
        <v>0.89193712977101902</v>
      </c>
      <c r="L35" s="40">
        <v>0.88159387266989397</v>
      </c>
      <c r="M35" s="40">
        <v>1.0048534951310499</v>
      </c>
      <c r="N35" s="40">
        <v>1.44657113610527</v>
      </c>
      <c r="O35" s="40">
        <v>1.64353570782376</v>
      </c>
      <c r="P35" s="40">
        <v>1.46155295529437</v>
      </c>
      <c r="Q35" s="40">
        <v>1.4167978746746701</v>
      </c>
      <c r="R35" s="40">
        <v>1.1675050908448701</v>
      </c>
      <c r="S35" s="40">
        <v>1.28136002938232</v>
      </c>
      <c r="T35" s="40">
        <v>1.6564304404849</v>
      </c>
      <c r="U35" s="40">
        <v>1.5556761441604201</v>
      </c>
      <c r="V35" s="40">
        <v>1.27944883666117</v>
      </c>
      <c r="W35" s="40">
        <v>1.32832023785228</v>
      </c>
      <c r="X35" s="40">
        <v>1.30320812374267</v>
      </c>
      <c r="Y35" s="40">
        <v>1.2371403253948099</v>
      </c>
      <c r="Z35" s="40">
        <v>1.2763766676811701</v>
      </c>
      <c r="AA35" s="40">
        <v>1.18228832240367</v>
      </c>
      <c r="AB35" s="40">
        <v>0.958762574628375</v>
      </c>
      <c r="AC35" s="40">
        <v>1.35038563635242</v>
      </c>
      <c r="AD35" s="40">
        <v>1.6268607363497001</v>
      </c>
      <c r="AE35" s="40">
        <v>1.6311482437262601</v>
      </c>
      <c r="AF35" s="40">
        <v>1.6929070696720501</v>
      </c>
      <c r="AG35" s="40">
        <v>1.8806727177510001</v>
      </c>
      <c r="AH35" s="40">
        <v>1.89737812180656</v>
      </c>
      <c r="AI35" s="40">
        <v>2.0046504428255001</v>
      </c>
      <c r="AJ35" s="40">
        <v>1.8522172338024601</v>
      </c>
      <c r="AK35" s="40">
        <v>1.4955780398318099</v>
      </c>
      <c r="AL35" s="40">
        <v>1.4945387850246199</v>
      </c>
      <c r="AM35" s="40">
        <v>1.8177055865065399</v>
      </c>
      <c r="AN35" s="40">
        <v>1.87799047037841</v>
      </c>
      <c r="AO35" s="40">
        <v>2.46982572557922</v>
      </c>
      <c r="AP35" s="40">
        <v>1.5640809591696301</v>
      </c>
      <c r="AQ35" s="40">
        <v>1.8433978251047201</v>
      </c>
      <c r="AR35" s="40">
        <v>1.5554311213985901</v>
      </c>
      <c r="AS35" s="40">
        <v>1.2642664776422701</v>
      </c>
      <c r="AT35" s="40">
        <v>1.23104156663396</v>
      </c>
      <c r="AU35" s="40">
        <v>1.3100702865390199</v>
      </c>
      <c r="AV35" s="40">
        <v>1.18767330058082</v>
      </c>
    </row>
    <row r="36" spans="1:48" x14ac:dyDescent="0.25">
      <c r="A36" s="34" t="s">
        <v>4</v>
      </c>
      <c r="B36" s="90"/>
      <c r="C36" s="40">
        <v>0</v>
      </c>
      <c r="D36" s="40">
        <v>0</v>
      </c>
      <c r="E36" s="40">
        <v>0</v>
      </c>
      <c r="F36" s="40">
        <v>0</v>
      </c>
      <c r="G36" s="40">
        <v>0</v>
      </c>
      <c r="H36" s="40">
        <v>0</v>
      </c>
      <c r="I36" s="40">
        <v>0</v>
      </c>
      <c r="J36" s="40">
        <v>0</v>
      </c>
      <c r="K36" s="40">
        <v>0</v>
      </c>
      <c r="L36" s="40">
        <v>0</v>
      </c>
      <c r="M36" s="40">
        <v>0</v>
      </c>
      <c r="N36" s="40">
        <v>0</v>
      </c>
      <c r="O36" s="40">
        <v>0</v>
      </c>
      <c r="P36" s="40">
        <v>0</v>
      </c>
      <c r="Q36" s="40">
        <v>0</v>
      </c>
      <c r="R36" s="40">
        <v>0</v>
      </c>
      <c r="S36" s="40">
        <v>0</v>
      </c>
      <c r="T36" s="40">
        <v>0</v>
      </c>
      <c r="U36" s="40">
        <v>0</v>
      </c>
      <c r="V36" s="40">
        <v>0</v>
      </c>
      <c r="W36" s="40">
        <v>0</v>
      </c>
      <c r="X36" s="40">
        <v>0</v>
      </c>
      <c r="Y36" s="40">
        <v>0</v>
      </c>
      <c r="Z36" s="40">
        <v>0</v>
      </c>
      <c r="AA36" s="40">
        <v>0</v>
      </c>
      <c r="AB36" s="40">
        <v>0</v>
      </c>
      <c r="AC36" s="40">
        <v>0</v>
      </c>
      <c r="AD36" s="40">
        <v>0</v>
      </c>
      <c r="AE36" s="40">
        <v>0</v>
      </c>
      <c r="AF36" s="40">
        <v>0</v>
      </c>
      <c r="AG36" s="40">
        <v>0</v>
      </c>
      <c r="AH36" s="40">
        <v>0</v>
      </c>
      <c r="AI36" s="40">
        <v>0</v>
      </c>
      <c r="AJ36" s="40">
        <v>0</v>
      </c>
      <c r="AK36" s="40">
        <v>0</v>
      </c>
      <c r="AL36" s="40">
        <v>5.2601665420988999E-2</v>
      </c>
      <c r="AM36" s="40">
        <v>3.45672789806481</v>
      </c>
      <c r="AN36" s="40">
        <v>4.1427741046278497</v>
      </c>
      <c r="AO36" s="40">
        <v>3.9733509576149602</v>
      </c>
      <c r="AP36" s="40">
        <v>3.9351998814740901</v>
      </c>
      <c r="AQ36" s="40">
        <v>4.7709560980714203</v>
      </c>
      <c r="AR36" s="40">
        <v>4.9373934869615796</v>
      </c>
      <c r="AS36" s="40">
        <v>4.0953723874129304</v>
      </c>
      <c r="AT36" s="40">
        <v>4.7124413519521404</v>
      </c>
      <c r="AU36" s="40">
        <v>5.0907956275497002</v>
      </c>
      <c r="AV36" s="40">
        <v>5.2318145897043902</v>
      </c>
    </row>
    <row r="37" spans="1:48" x14ac:dyDescent="0.25">
      <c r="A37" s="34" t="s">
        <v>17</v>
      </c>
      <c r="B37" s="90"/>
      <c r="C37" s="40">
        <v>0</v>
      </c>
      <c r="D37" s="40">
        <v>0</v>
      </c>
      <c r="E37" s="40">
        <v>0</v>
      </c>
      <c r="F37" s="40">
        <v>0</v>
      </c>
      <c r="G37" s="40">
        <v>0</v>
      </c>
      <c r="H37" s="40">
        <v>0</v>
      </c>
      <c r="I37" s="40">
        <v>0</v>
      </c>
      <c r="J37" s="40">
        <v>0</v>
      </c>
      <c r="K37" s="40">
        <v>0</v>
      </c>
      <c r="L37" s="40">
        <v>0</v>
      </c>
      <c r="M37" s="40">
        <v>0</v>
      </c>
      <c r="N37" s="40">
        <v>0</v>
      </c>
      <c r="O37" s="40">
        <v>0</v>
      </c>
      <c r="P37" s="40">
        <v>0</v>
      </c>
      <c r="Q37" s="40">
        <v>0</v>
      </c>
      <c r="R37" s="40">
        <v>0</v>
      </c>
      <c r="S37" s="40">
        <v>0</v>
      </c>
      <c r="T37" s="40">
        <v>0</v>
      </c>
      <c r="U37" s="40">
        <v>0</v>
      </c>
      <c r="V37" s="40">
        <v>0</v>
      </c>
      <c r="W37" s="40">
        <v>0</v>
      </c>
      <c r="X37" s="40">
        <v>0</v>
      </c>
      <c r="Y37" s="40">
        <v>0.42469956187179803</v>
      </c>
      <c r="Z37" s="40">
        <v>0.91763742420702399</v>
      </c>
      <c r="AA37" s="40">
        <v>0.90351915514562497</v>
      </c>
      <c r="AB37" s="40">
        <v>0.85152461635788501</v>
      </c>
      <c r="AC37" s="40">
        <v>0.90091094153292495</v>
      </c>
      <c r="AD37" s="40">
        <v>0.93462412879732504</v>
      </c>
      <c r="AE37" s="40">
        <v>0.90793056802332195</v>
      </c>
      <c r="AF37" s="40">
        <v>1.0233916575131701</v>
      </c>
      <c r="AG37" s="40">
        <v>1.2188996344984799</v>
      </c>
      <c r="AH37" s="40">
        <v>0.95659693552923897</v>
      </c>
      <c r="AI37" s="40">
        <v>0.72057592042816598</v>
      </c>
      <c r="AJ37" s="40">
        <v>0.56280799340248799</v>
      </c>
      <c r="AK37" s="40">
        <v>0.16012494546145201</v>
      </c>
      <c r="AL37" s="40">
        <v>0</v>
      </c>
      <c r="AM37" s="40">
        <v>0</v>
      </c>
      <c r="AN37" s="40">
        <v>0</v>
      </c>
      <c r="AO37" s="40">
        <v>0</v>
      </c>
      <c r="AP37" s="40">
        <v>0</v>
      </c>
      <c r="AQ37" s="40">
        <v>0</v>
      </c>
      <c r="AR37" s="40">
        <v>0</v>
      </c>
      <c r="AS37" s="40">
        <v>0</v>
      </c>
      <c r="AT37" s="40">
        <v>0</v>
      </c>
      <c r="AU37" s="40">
        <v>0</v>
      </c>
      <c r="AV37" s="40">
        <v>0</v>
      </c>
    </row>
    <row r="38" spans="1:48" x14ac:dyDescent="0.25">
      <c r="A38" s="34" t="s">
        <v>18</v>
      </c>
      <c r="B38" s="90"/>
      <c r="C38" s="40">
        <v>0</v>
      </c>
      <c r="D38" s="40">
        <v>0</v>
      </c>
      <c r="E38" s="40">
        <v>0</v>
      </c>
      <c r="F38" s="40">
        <v>0</v>
      </c>
      <c r="G38" s="40">
        <v>0</v>
      </c>
      <c r="H38" s="40">
        <v>0</v>
      </c>
      <c r="I38" s="40">
        <v>0</v>
      </c>
      <c r="J38" s="40">
        <v>0</v>
      </c>
      <c r="K38" s="40">
        <v>0</v>
      </c>
      <c r="L38" s="40">
        <v>0</v>
      </c>
      <c r="M38" s="40">
        <v>0</v>
      </c>
      <c r="N38" s="40">
        <v>0</v>
      </c>
      <c r="O38" s="40">
        <v>0</v>
      </c>
      <c r="P38" s="40">
        <v>0</v>
      </c>
      <c r="Q38" s="40">
        <v>0</v>
      </c>
      <c r="R38" s="40">
        <v>0</v>
      </c>
      <c r="S38" s="40">
        <v>0</v>
      </c>
      <c r="T38" s="40">
        <v>0</v>
      </c>
      <c r="U38" s="40">
        <v>0</v>
      </c>
      <c r="V38" s="40">
        <v>0</v>
      </c>
      <c r="W38" s="40">
        <v>0</v>
      </c>
      <c r="X38" s="40">
        <v>0</v>
      </c>
      <c r="Y38" s="40">
        <v>0</v>
      </c>
      <c r="Z38" s="40">
        <v>0</v>
      </c>
      <c r="AA38" s="40">
        <v>0</v>
      </c>
      <c r="AB38" s="40">
        <v>0</v>
      </c>
      <c r="AC38" s="40">
        <v>0</v>
      </c>
      <c r="AD38" s="40">
        <v>0</v>
      </c>
      <c r="AE38" s="40">
        <v>7.577038640945008E-2</v>
      </c>
      <c r="AF38" s="40">
        <v>0.18040363594593908</v>
      </c>
      <c r="AG38" s="40">
        <v>0.24531267199085513</v>
      </c>
      <c r="AH38" s="40">
        <v>0.44553746176861336</v>
      </c>
      <c r="AI38" s="40">
        <v>0.36055699430648475</v>
      </c>
      <c r="AJ38" s="40">
        <v>0.2195058701216229</v>
      </c>
      <c r="AK38" s="40">
        <v>0.12116001861388595</v>
      </c>
      <c r="AL38" s="40">
        <v>9.204794242210719E-2</v>
      </c>
      <c r="AM38" s="40">
        <v>5.0029178190516319E-2</v>
      </c>
      <c r="AN38" s="40">
        <v>4.4535754673903798E-2</v>
      </c>
      <c r="AO38" s="40">
        <v>7.2504827248825066E-2</v>
      </c>
      <c r="AP38" s="40">
        <v>4.2238764441177371E-2</v>
      </c>
      <c r="AQ38" s="40">
        <v>2.2770984449927999E-2</v>
      </c>
      <c r="AR38" s="40">
        <v>4.3972787998358902E-2</v>
      </c>
      <c r="AS38" s="40">
        <v>4.7711440841699503E-2</v>
      </c>
      <c r="AT38" s="40">
        <v>3.34351557421343E-2</v>
      </c>
      <c r="AU38" s="40">
        <v>2.5427785735334201E-2</v>
      </c>
      <c r="AV38" s="40">
        <v>2.1844176209374001E-2</v>
      </c>
    </row>
    <row r="39" spans="1:48" x14ac:dyDescent="0.25">
      <c r="A39" s="34" t="s">
        <v>14</v>
      </c>
      <c r="B39" s="90"/>
      <c r="C39" s="40">
        <v>0</v>
      </c>
      <c r="D39" s="40">
        <v>0</v>
      </c>
      <c r="E39" s="40">
        <v>0</v>
      </c>
      <c r="F39" s="40">
        <v>0</v>
      </c>
      <c r="G39" s="40">
        <v>0</v>
      </c>
      <c r="H39" s="40">
        <v>0</v>
      </c>
      <c r="I39" s="40">
        <v>0</v>
      </c>
      <c r="J39" s="40">
        <v>0</v>
      </c>
      <c r="K39" s="40">
        <v>0</v>
      </c>
      <c r="L39" s="40">
        <v>0</v>
      </c>
      <c r="M39" s="40">
        <v>0</v>
      </c>
      <c r="N39" s="40">
        <v>0</v>
      </c>
      <c r="O39" s="40">
        <v>0</v>
      </c>
      <c r="P39" s="40">
        <v>0</v>
      </c>
      <c r="Q39" s="40">
        <v>0</v>
      </c>
      <c r="R39" s="40">
        <v>0</v>
      </c>
      <c r="S39" s="40">
        <v>0</v>
      </c>
      <c r="T39" s="40">
        <v>0</v>
      </c>
      <c r="U39" s="40">
        <v>0</v>
      </c>
      <c r="V39" s="40">
        <v>0</v>
      </c>
      <c r="W39" s="40">
        <v>0</v>
      </c>
      <c r="X39" s="40">
        <v>0</v>
      </c>
      <c r="Y39" s="40">
        <v>0</v>
      </c>
      <c r="Z39" s="40">
        <v>0</v>
      </c>
      <c r="AA39" s="40">
        <v>0</v>
      </c>
      <c r="AB39" s="40">
        <v>0</v>
      </c>
      <c r="AC39" s="40">
        <v>0</v>
      </c>
      <c r="AD39" s="40">
        <v>0</v>
      </c>
      <c r="AE39" s="40">
        <v>0</v>
      </c>
      <c r="AF39" s="40">
        <v>0</v>
      </c>
      <c r="AG39" s="40">
        <v>0</v>
      </c>
      <c r="AH39" s="40">
        <v>0</v>
      </c>
      <c r="AI39" s="40">
        <v>0</v>
      </c>
      <c r="AJ39" s="40">
        <v>1.0180810641281499E-3</v>
      </c>
      <c r="AK39" s="40">
        <v>1.6307410124737302E-2</v>
      </c>
      <c r="AL39" s="40">
        <v>0</v>
      </c>
      <c r="AM39" s="40">
        <v>0</v>
      </c>
      <c r="AN39" s="40">
        <v>0</v>
      </c>
      <c r="AO39" s="40">
        <v>0</v>
      </c>
      <c r="AP39" s="40">
        <v>0</v>
      </c>
      <c r="AQ39" s="40">
        <v>0</v>
      </c>
      <c r="AR39" s="40">
        <v>0</v>
      </c>
      <c r="AS39" s="40">
        <v>0</v>
      </c>
      <c r="AT39" s="40">
        <v>0</v>
      </c>
      <c r="AU39" s="40">
        <v>0</v>
      </c>
      <c r="AV39" s="40">
        <v>0</v>
      </c>
    </row>
    <row r="40" spans="1:48" x14ac:dyDescent="0.25">
      <c r="A40" s="34" t="s">
        <v>19</v>
      </c>
      <c r="B40" s="90"/>
      <c r="C40" s="40">
        <v>0</v>
      </c>
      <c r="D40" s="40">
        <v>0</v>
      </c>
      <c r="E40" s="40">
        <v>0</v>
      </c>
      <c r="F40" s="40">
        <v>0</v>
      </c>
      <c r="G40" s="40">
        <v>0</v>
      </c>
      <c r="H40" s="40">
        <v>0</v>
      </c>
      <c r="I40" s="40">
        <v>0</v>
      </c>
      <c r="J40" s="40">
        <v>0</v>
      </c>
      <c r="K40" s="40">
        <v>0</v>
      </c>
      <c r="L40" s="40">
        <v>0</v>
      </c>
      <c r="M40" s="40">
        <v>0</v>
      </c>
      <c r="N40" s="40">
        <v>0</v>
      </c>
      <c r="O40" s="40">
        <v>0</v>
      </c>
      <c r="P40" s="40">
        <v>0</v>
      </c>
      <c r="Q40" s="40">
        <v>0</v>
      </c>
      <c r="R40" s="40">
        <v>0</v>
      </c>
      <c r="S40" s="40">
        <v>0</v>
      </c>
      <c r="T40" s="40">
        <v>0</v>
      </c>
      <c r="U40" s="40">
        <v>-0.30191997038540602</v>
      </c>
      <c r="V40" s="40">
        <v>-0.38219637822969199</v>
      </c>
      <c r="W40" s="40">
        <v>-0.42651927182229099</v>
      </c>
      <c r="X40" s="40">
        <v>-0.75307468387922505</v>
      </c>
      <c r="Y40" s="40">
        <v>-0.92604599508857499</v>
      </c>
      <c r="Z40" s="40">
        <v>-1.2060343678569301</v>
      </c>
      <c r="AA40" s="40">
        <v>-0.84400845983490702</v>
      </c>
      <c r="AB40" s="40">
        <v>-0.62553075359090704</v>
      </c>
      <c r="AC40" s="40">
        <v>-0.57886148086426004</v>
      </c>
      <c r="AD40" s="40">
        <v>-0.322517422641731</v>
      </c>
      <c r="AE40" s="40">
        <v>-0.21385710091999</v>
      </c>
      <c r="AF40" s="40">
        <v>-0.37198037849015603</v>
      </c>
      <c r="AG40" s="40">
        <v>-0.127703407208237</v>
      </c>
      <c r="AH40" s="40">
        <v>-6.3548453995416407E-2</v>
      </c>
      <c r="AI40" s="40">
        <v>-0.16825933764242401</v>
      </c>
      <c r="AJ40" s="40">
        <v>-3.1724377884775799E-2</v>
      </c>
      <c r="AK40" s="40">
        <v>-5.9156158614673297E-3</v>
      </c>
      <c r="AL40" s="40">
        <v>-4.17303976676777E-5</v>
      </c>
      <c r="AM40" s="40">
        <v>-9.1549329502378694E-6</v>
      </c>
      <c r="AN40" s="40">
        <v>-5.6063199728716004E-3</v>
      </c>
      <c r="AO40" s="40">
        <v>0</v>
      </c>
      <c r="AP40" s="40">
        <v>-1.7741603316876398E-2</v>
      </c>
      <c r="AQ40" s="40">
        <v>-2.5656484100004501E-2</v>
      </c>
      <c r="AR40" s="40">
        <v>-9.6741283125410405E-3</v>
      </c>
      <c r="AS40" s="40">
        <v>-4.4144885478729402E-6</v>
      </c>
      <c r="AT40" s="40">
        <v>-7.9683726680450297E-4</v>
      </c>
      <c r="AU40" s="40">
        <v>-4.9676847265911102E-3</v>
      </c>
      <c r="AV40" s="40">
        <v>-5.8869384030374996E-3</v>
      </c>
    </row>
    <row r="41" spans="1:48" x14ac:dyDescent="0.25">
      <c r="A41" s="25" t="s">
        <v>101</v>
      </c>
      <c r="B41" s="86"/>
      <c r="C41" s="52">
        <f>SUMPRODUCT(--(C$9=YEAR(Quarterly_PJ!$C$9:DZ$9)),Quarterly_PJ!$C15:DZ15)</f>
        <v>0</v>
      </c>
      <c r="D41" s="52">
        <f>SUMPRODUCT(--(D$9=YEAR(Quarterly_PJ!$C$9:EA$9)),Quarterly_PJ!$C15:EA15)</f>
        <v>0</v>
      </c>
      <c r="E41" s="52">
        <f>SUMPRODUCT(--(E$9=YEAR(Quarterly_PJ!$C$9:EB$9)),Quarterly_PJ!$C15:EB15)</f>
        <v>0</v>
      </c>
      <c r="F41" s="52">
        <f>SUMPRODUCT(--(F$9=YEAR(Quarterly_PJ!$C$9:EC$9)),Quarterly_PJ!$C15:EC15)</f>
        <v>0</v>
      </c>
      <c r="G41" s="52">
        <f>SUMPRODUCT(--(G$9=YEAR(Quarterly_PJ!$C$9:ED$9)),Quarterly_PJ!$C15:ED15)</f>
        <v>0</v>
      </c>
      <c r="H41" s="52">
        <f>SUMPRODUCT(--(H$9=YEAR(Quarterly_PJ!$C$9:EE$9)),Quarterly_PJ!$C15:EE15)</f>
        <v>0</v>
      </c>
      <c r="I41" s="52">
        <f>SUMPRODUCT(--(I$9=YEAR(Quarterly_PJ!$C$9:EF$9)),Quarterly_PJ!$C15:EF15)</f>
        <v>0</v>
      </c>
      <c r="J41" s="52">
        <f>SUMPRODUCT(--(J$9=YEAR(Quarterly_PJ!$C$9:EG$9)),Quarterly_PJ!$C15:EG15)</f>
        <v>0</v>
      </c>
      <c r="K41" s="52">
        <f>SUMPRODUCT(--(K$9=YEAR(Quarterly_PJ!$C$9:EH$9)),Quarterly_PJ!$C15:EH15)</f>
        <v>0</v>
      </c>
      <c r="L41" s="52">
        <f>SUMPRODUCT(--(L$9=YEAR(Quarterly_PJ!$C$9:EI$9)),Quarterly_PJ!$C15:EI15)</f>
        <v>0</v>
      </c>
      <c r="M41" s="52">
        <f>SUMPRODUCT(--(M$9=YEAR(Quarterly_PJ!$C$9:EJ$9)),Quarterly_PJ!$C15:EJ15)</f>
        <v>0</v>
      </c>
      <c r="N41" s="52">
        <f>SUMPRODUCT(--(N$9=YEAR(Quarterly_PJ!$C$9:EK$9)),Quarterly_PJ!$C15:EK15)</f>
        <v>2.3491935423250001</v>
      </c>
      <c r="O41" s="52">
        <f>SUMPRODUCT(--(O$9=YEAR(Quarterly_PJ!$C$9:EL$9)),Quarterly_PJ!$C15:EL15)</f>
        <v>27.375778013324997</v>
      </c>
      <c r="P41" s="52">
        <f>SUMPRODUCT(--(P$9=YEAR(Quarterly_PJ!$C$9:EM$9)),Quarterly_PJ!$C15:EM15)</f>
        <v>23.010480601992803</v>
      </c>
      <c r="Q41" s="52">
        <f>SUMPRODUCT(--(Q$9=YEAR(Quarterly_PJ!$C$9:EN$9)),Quarterly_PJ!$C15:EN15)</f>
        <v>29.187088869406299</v>
      </c>
      <c r="R41" s="52">
        <f>SUMPRODUCT(--(R$9=YEAR(Quarterly_PJ!$C$9:EO$9)),Quarterly_PJ!$C15:EO15)</f>
        <v>30.254165767284899</v>
      </c>
      <c r="S41" s="52">
        <f>SUMPRODUCT(--(S$9=YEAR(Quarterly_PJ!$C$9:EP$9)),Quarterly_PJ!$C15:EP15)</f>
        <v>30.336611836127098</v>
      </c>
      <c r="T41" s="52">
        <f>SUMPRODUCT(--(T$9=YEAR(Quarterly_PJ!$C$9:EQ$9)),Quarterly_PJ!$C15:EQ15)</f>
        <v>23.990058894164303</v>
      </c>
      <c r="U41" s="52">
        <f>SUMPRODUCT(--(U$9=YEAR(Quarterly_PJ!$C$9:ER$9)),Quarterly_PJ!$C15:ER15)</f>
        <v>31.1395874378806</v>
      </c>
      <c r="V41" s="52">
        <f>SUMPRODUCT(--(V$9=YEAR(Quarterly_PJ!$C$9:ES$9)),Quarterly_PJ!$C15:ES15)</f>
        <v>28.348084430008701</v>
      </c>
      <c r="W41" s="52">
        <f>SUMPRODUCT(--(W$9=YEAR(Quarterly_PJ!$C$9:ET$9)),Quarterly_PJ!$C15:ET15)</f>
        <v>22.001625927987302</v>
      </c>
      <c r="X41" s="52">
        <f>SUMPRODUCT(--(X$9=YEAR(Quarterly_PJ!$C$9:EU$9)),Quarterly_PJ!$C15:EU15)</f>
        <v>13.6746201948958</v>
      </c>
      <c r="Y41" s="52">
        <f>SUMPRODUCT(--(Y$9=YEAR(Quarterly_PJ!$C$9:EV$9)),Quarterly_PJ!$C15:EV15)</f>
        <v>8.3140674611197003</v>
      </c>
      <c r="Z41" s="52">
        <f>SUMPRODUCT(--(Z$9=YEAR(Quarterly_PJ!$C$9:EW$9)),Quarterly_PJ!$C15:EW15)</f>
        <v>0.67208184297310003</v>
      </c>
      <c r="AA41" s="52">
        <f>SUMPRODUCT(--(AA$9=YEAR(Quarterly_PJ!$C$9:EX$9)),Quarterly_PJ!$C15:EX15)</f>
        <v>0</v>
      </c>
      <c r="AB41" s="52">
        <f>SUMPRODUCT(--(AB$9=YEAR(Quarterly_PJ!$C$9:EY$9)),Quarterly_PJ!$C15:EY15)</f>
        <v>0</v>
      </c>
      <c r="AC41" s="52">
        <f>SUMPRODUCT(--(AC$9=YEAR(Quarterly_PJ!$C$9:EZ$9)),Quarterly_PJ!$C15:EZ15)</f>
        <v>0</v>
      </c>
      <c r="AD41" s="52">
        <f>SUMPRODUCT(--(AD$9=YEAR(Quarterly_PJ!$C$9:FA$9)),Quarterly_PJ!$C15:FA15)</f>
        <v>0</v>
      </c>
      <c r="AE41" s="52">
        <f>SUMPRODUCT(--(AE$9=YEAR(Quarterly_PJ!$C$9:FB$9)),Quarterly_PJ!$C15:FB15)</f>
        <v>0</v>
      </c>
      <c r="AF41" s="52">
        <f>SUMPRODUCT(--(AF$9=YEAR(Quarterly_PJ!$C$9:FC$9)),Quarterly_PJ!$C15:FC15)</f>
        <v>0</v>
      </c>
      <c r="AG41" s="52">
        <f>SUMPRODUCT(--(AG$9=YEAR(Quarterly_PJ!$C$9:FD$9)),Quarterly_PJ!$C15:FD15)</f>
        <v>0</v>
      </c>
      <c r="AH41" s="52">
        <f>SUMPRODUCT(--(AH$9=YEAR(Quarterly_PJ!$C$9:FE$9)),Quarterly_PJ!$C15:FE15)</f>
        <v>0</v>
      </c>
      <c r="AI41" s="52">
        <f>SUMPRODUCT(--(AI$9=YEAR(Quarterly_PJ!$C$9:FF$9)),Quarterly_PJ!$C15:FF15)</f>
        <v>0</v>
      </c>
      <c r="AJ41" s="52">
        <f>SUMPRODUCT(--(AJ$9=YEAR(Quarterly_PJ!$C$9:FG$9)),Quarterly_PJ!$C15:FG15)</f>
        <v>0</v>
      </c>
      <c r="AK41" s="52">
        <f>SUMPRODUCT(--(AK$9=YEAR(Quarterly_PJ!$C$9:FH$9)),Quarterly_PJ!$C15:FH15)</f>
        <v>0</v>
      </c>
      <c r="AL41" s="52">
        <f>SUMPRODUCT(--(AL$9=YEAR(Quarterly_PJ!$C$9:FI$9)),Quarterly_PJ!$C15:FI15)</f>
        <v>0</v>
      </c>
      <c r="AM41" s="52">
        <f>SUMPRODUCT(--(AM$9=YEAR(Quarterly_PJ!$C$9:FJ$9)),Quarterly_PJ!$C15:FJ15)</f>
        <v>0</v>
      </c>
      <c r="AN41" s="52">
        <f>SUMPRODUCT(--(AN$9=YEAR(Quarterly_PJ!$C$9:FK$9)),Quarterly_PJ!$C15:FK15)</f>
        <v>0</v>
      </c>
      <c r="AO41" s="52">
        <f>SUMPRODUCT(--(AO$9=YEAR(Quarterly_PJ!$C$9:FL$9)),Quarterly_PJ!$C15:FL15)</f>
        <v>0</v>
      </c>
      <c r="AP41" s="52">
        <f>SUMPRODUCT(--(AP$9=YEAR(Quarterly_PJ!$C$9:FM$9)),Quarterly_PJ!$C15:FM15)</f>
        <v>0</v>
      </c>
      <c r="AQ41" s="52">
        <f>SUMPRODUCT(--(AQ$9=YEAR(Quarterly_PJ!$C$9:FN$9)),Quarterly_PJ!$C15:FN15)</f>
        <v>0</v>
      </c>
      <c r="AR41" s="52">
        <f>SUMPRODUCT(--(AR$9=YEAR(Quarterly_PJ!$C$9:FO$9)),Quarterly_PJ!$C15:FO15)</f>
        <v>0</v>
      </c>
      <c r="AS41" s="52">
        <f>SUMPRODUCT(--(AS$9=YEAR(Quarterly_PJ!$C$9:FP$9)),Quarterly_PJ!$C15:FP15)</f>
        <v>0</v>
      </c>
      <c r="AT41" s="52">
        <f>SUMPRODUCT(--(AT$9=YEAR(Quarterly_PJ!$C$9:FQ$9)),Quarterly_PJ!$C15:FQ15)</f>
        <v>0</v>
      </c>
      <c r="AU41" s="52">
        <f>SUMPRODUCT(--(AU$9=YEAR(Quarterly_PJ!$C$9:GB$9)),Quarterly_PJ!$C15:GB15)</f>
        <v>0</v>
      </c>
      <c r="AV41" s="52">
        <f>SUMPRODUCT(--(AV$9=YEAR(Quarterly_PJ!$C$9:GZ$9)),Quarterly_PJ!$C15:GZ15)</f>
        <v>0</v>
      </c>
    </row>
    <row r="42" spans="1:48" x14ac:dyDescent="0.25">
      <c r="A42" s="34" t="s">
        <v>153</v>
      </c>
      <c r="B42" s="90">
        <v>2</v>
      </c>
      <c r="C42" s="52">
        <f>SUMPRODUCT(--(C$9=YEAR(Quarterly_PJ!$C$9:DZ$9)),Quarterly_PJ!$C16:DZ16)</f>
        <v>0</v>
      </c>
      <c r="D42" s="52">
        <f>SUMPRODUCT(--(D$9=YEAR(Quarterly_PJ!$C$9:EA$9)),Quarterly_PJ!$C16:EA16)</f>
        <v>0</v>
      </c>
      <c r="E42" s="52">
        <f>SUMPRODUCT(--(E$9=YEAR(Quarterly_PJ!$C$9:EB$9)),Quarterly_PJ!$C16:EB16)</f>
        <v>0</v>
      </c>
      <c r="F42" s="52">
        <f>SUMPRODUCT(--(F$9=YEAR(Quarterly_PJ!$C$9:EC$9)),Quarterly_PJ!$C16:EC16)</f>
        <v>0</v>
      </c>
      <c r="G42" s="52">
        <f>SUMPRODUCT(--(G$9=YEAR(Quarterly_PJ!$C$9:ED$9)),Quarterly_PJ!$C16:ED16)</f>
        <v>0</v>
      </c>
      <c r="H42" s="52">
        <f>SUMPRODUCT(--(H$9=YEAR(Quarterly_PJ!$C$9:EE$9)),Quarterly_PJ!$C16:EE16)</f>
        <v>0</v>
      </c>
      <c r="I42" s="52">
        <f>SUMPRODUCT(--(I$9=YEAR(Quarterly_PJ!$C$9:EF$9)),Quarterly_PJ!$C16:EF16)</f>
        <v>0</v>
      </c>
      <c r="J42" s="52">
        <f>SUMPRODUCT(--(J$9=YEAR(Quarterly_PJ!$C$9:EG$9)),Quarterly_PJ!$C16:EG16)</f>
        <v>0</v>
      </c>
      <c r="K42" s="52">
        <f>SUMPRODUCT(--(K$9=YEAR(Quarterly_PJ!$C$9:EH$9)),Quarterly_PJ!$C16:EH16)</f>
        <v>0</v>
      </c>
      <c r="L42" s="52">
        <f>SUMPRODUCT(--(L$9=YEAR(Quarterly_PJ!$C$9:EI$9)),Quarterly_PJ!$C16:EI16)</f>
        <v>0</v>
      </c>
      <c r="M42" s="52">
        <f>SUMPRODUCT(--(M$9=YEAR(Quarterly_PJ!$C$9:EJ$9)),Quarterly_PJ!$C16:EJ16)</f>
        <v>0</v>
      </c>
      <c r="N42" s="52">
        <f>SUMPRODUCT(--(N$9=YEAR(Quarterly_PJ!$C$9:EK$9)),Quarterly_PJ!$C16:EK16)</f>
        <v>2.3491935423250001</v>
      </c>
      <c r="O42" s="52">
        <f>SUMPRODUCT(--(O$9=YEAR(Quarterly_PJ!$C$9:EL$9)),Quarterly_PJ!$C16:EL16)</f>
        <v>27.375778013324997</v>
      </c>
      <c r="P42" s="52">
        <f>SUMPRODUCT(--(P$9=YEAR(Quarterly_PJ!$C$9:EM$9)),Quarterly_PJ!$C16:EM16)</f>
        <v>23.010480601992803</v>
      </c>
      <c r="Q42" s="52">
        <f>SUMPRODUCT(--(Q$9=YEAR(Quarterly_PJ!$C$9:EN$9)),Quarterly_PJ!$C16:EN16)</f>
        <v>29.187088869406299</v>
      </c>
      <c r="R42" s="52">
        <f>SUMPRODUCT(--(R$9=YEAR(Quarterly_PJ!$C$9:EO$9)),Quarterly_PJ!$C16:EO16)</f>
        <v>30.254165767284899</v>
      </c>
      <c r="S42" s="52">
        <f>SUMPRODUCT(--(S$9=YEAR(Quarterly_PJ!$C$9:EP$9)),Quarterly_PJ!$C16:EP16)</f>
        <v>30.336611836127098</v>
      </c>
      <c r="T42" s="52">
        <f>SUMPRODUCT(--(T$9=YEAR(Quarterly_PJ!$C$9:EQ$9)),Quarterly_PJ!$C16:EQ16)</f>
        <v>23.990058894164303</v>
      </c>
      <c r="U42" s="52">
        <f>SUMPRODUCT(--(U$9=YEAR(Quarterly_PJ!$C$9:ER$9)),Quarterly_PJ!$C16:ER16)</f>
        <v>31.1395874378806</v>
      </c>
      <c r="V42" s="52">
        <f>SUMPRODUCT(--(V$9=YEAR(Quarterly_PJ!$C$9:ES$9)),Quarterly_PJ!$C16:ES16)</f>
        <v>28.348084430008701</v>
      </c>
      <c r="W42" s="52">
        <f>SUMPRODUCT(--(W$9=YEAR(Quarterly_PJ!$C$9:ET$9)),Quarterly_PJ!$C16:ET16)</f>
        <v>22.001625927987302</v>
      </c>
      <c r="X42" s="52">
        <f>SUMPRODUCT(--(X$9=YEAR(Quarterly_PJ!$C$9:EU$9)),Quarterly_PJ!$C16:EU16)</f>
        <v>13.6746201948958</v>
      </c>
      <c r="Y42" s="52">
        <f>SUMPRODUCT(--(Y$9=YEAR(Quarterly_PJ!$C$9:EV$9)),Quarterly_PJ!$C16:EV16)</f>
        <v>8.3140674611197003</v>
      </c>
      <c r="Z42" s="52">
        <f>SUMPRODUCT(--(Z$9=YEAR(Quarterly_PJ!$C$9:EW$9)),Quarterly_PJ!$C16:EW16)</f>
        <v>0.67208184297310003</v>
      </c>
      <c r="AA42" s="52">
        <f>SUMPRODUCT(--(AA$9=YEAR(Quarterly_PJ!$C$9:EX$9)),Quarterly_PJ!$C16:EX16)</f>
        <v>0</v>
      </c>
      <c r="AB42" s="52">
        <f>SUMPRODUCT(--(AB$9=YEAR(Quarterly_PJ!$C$9:EY$9)),Quarterly_PJ!$C16:EY16)</f>
        <v>0</v>
      </c>
      <c r="AC42" s="52">
        <f>SUMPRODUCT(--(AC$9=YEAR(Quarterly_PJ!$C$9:EZ$9)),Quarterly_PJ!$C16:EZ16)</f>
        <v>0</v>
      </c>
      <c r="AD42" s="52">
        <f>SUMPRODUCT(--(AD$9=YEAR(Quarterly_PJ!$C$9:FA$9)),Quarterly_PJ!$C16:FA16)</f>
        <v>0</v>
      </c>
      <c r="AE42" s="52">
        <f>SUMPRODUCT(--(AE$9=YEAR(Quarterly_PJ!$C$9:FB$9)),Quarterly_PJ!$C16:FB16)</f>
        <v>0</v>
      </c>
      <c r="AF42" s="52">
        <f>SUMPRODUCT(--(AF$9=YEAR(Quarterly_PJ!$C$9:FC$9)),Quarterly_PJ!$C16:FC16)</f>
        <v>0</v>
      </c>
      <c r="AG42" s="52">
        <f>SUMPRODUCT(--(AG$9=YEAR(Quarterly_PJ!$C$9:FD$9)),Quarterly_PJ!$C16:FD16)</f>
        <v>0</v>
      </c>
      <c r="AH42" s="52">
        <f>SUMPRODUCT(--(AH$9=YEAR(Quarterly_PJ!$C$9:FE$9)),Quarterly_PJ!$C16:FE16)</f>
        <v>0</v>
      </c>
      <c r="AI42" s="52">
        <f>SUMPRODUCT(--(AI$9=YEAR(Quarterly_PJ!$C$9:FF$9)),Quarterly_PJ!$C16:FF16)</f>
        <v>0</v>
      </c>
      <c r="AJ42" s="52">
        <f>SUMPRODUCT(--(AJ$9=YEAR(Quarterly_PJ!$C$9:FG$9)),Quarterly_PJ!$C16:FG16)</f>
        <v>0</v>
      </c>
      <c r="AK42" s="52">
        <f>SUMPRODUCT(--(AK$9=YEAR(Quarterly_PJ!$C$9:FH$9)),Quarterly_PJ!$C16:FH16)</f>
        <v>0</v>
      </c>
      <c r="AL42" s="52">
        <f>SUMPRODUCT(--(AL$9=YEAR(Quarterly_PJ!$C$9:FI$9)),Quarterly_PJ!$C16:FI16)</f>
        <v>0</v>
      </c>
      <c r="AM42" s="52">
        <f>SUMPRODUCT(--(AM$9=YEAR(Quarterly_PJ!$C$9:FJ$9)),Quarterly_PJ!$C16:FJ16)</f>
        <v>0</v>
      </c>
      <c r="AN42" s="52">
        <f>SUMPRODUCT(--(AN$9=YEAR(Quarterly_PJ!$C$9:FK$9)),Quarterly_PJ!$C16:FK16)</f>
        <v>0</v>
      </c>
      <c r="AO42" s="52">
        <f>SUMPRODUCT(--(AO$9=YEAR(Quarterly_PJ!$C$9:FL$9)),Quarterly_PJ!$C16:FL16)</f>
        <v>0</v>
      </c>
      <c r="AP42" s="52">
        <f>SUMPRODUCT(--(AP$9=YEAR(Quarterly_PJ!$C$9:FM$9)),Quarterly_PJ!$C16:FM16)</f>
        <v>0</v>
      </c>
      <c r="AQ42" s="52">
        <f>SUMPRODUCT(--(AQ$9=YEAR(Quarterly_PJ!$C$9:FN$9)),Quarterly_PJ!$C16:FN16)</f>
        <v>0</v>
      </c>
      <c r="AR42" s="52">
        <f>SUMPRODUCT(--(AR$9=YEAR(Quarterly_PJ!$C$9:FO$9)),Quarterly_PJ!$C16:FO16)</f>
        <v>0</v>
      </c>
      <c r="AS42" s="52">
        <f>SUMPRODUCT(--(AS$9=YEAR(Quarterly_PJ!$C$9:FP$9)),Quarterly_PJ!$C16:FP16)</f>
        <v>0</v>
      </c>
      <c r="AT42" s="52">
        <f>SUMPRODUCT(--(AT$9=YEAR(Quarterly_PJ!$C$9:FQ$9)),Quarterly_PJ!$C16:FQ16)</f>
        <v>0</v>
      </c>
      <c r="AU42" s="52">
        <f>SUMPRODUCT(--(AU$9=YEAR(Quarterly_PJ!$C$9:GB$9)),Quarterly_PJ!$C16:GB16)</f>
        <v>0</v>
      </c>
      <c r="AV42" s="52">
        <f>SUMPRODUCT(--(AV$9=YEAR(Quarterly_PJ!$C$9:GZ$9)),Quarterly_PJ!$C16:GZ16)</f>
        <v>0</v>
      </c>
    </row>
    <row r="43" spans="1:48" x14ac:dyDescent="0.2">
      <c r="A43" s="25" t="s">
        <v>20</v>
      </c>
      <c r="B43" s="86"/>
      <c r="C43" s="17">
        <f t="shared" ref="C43:AT43" si="8">SUM(C44:C47,C50:C52,C56)</f>
        <v>199.27377731807925</v>
      </c>
      <c r="D43" s="17">
        <f t="shared" si="8"/>
        <v>215.1809648100386</v>
      </c>
      <c r="E43" s="17">
        <f t="shared" si="8"/>
        <v>176.98365807729078</v>
      </c>
      <c r="F43" s="17">
        <f t="shared" si="8"/>
        <v>177.85675606887247</v>
      </c>
      <c r="G43" s="17">
        <f t="shared" si="8"/>
        <v>153.4431743272971</v>
      </c>
      <c r="H43" s="17">
        <f t="shared" si="8"/>
        <v>181.66578289054388</v>
      </c>
      <c r="I43" s="17">
        <f t="shared" si="8"/>
        <v>173.49640443846894</v>
      </c>
      <c r="J43" s="17">
        <f t="shared" si="8"/>
        <v>151.15964307273603</v>
      </c>
      <c r="K43" s="17">
        <f t="shared" si="8"/>
        <v>156.83628283568436</v>
      </c>
      <c r="L43" s="17">
        <f t="shared" si="8"/>
        <v>136.89438117609635</v>
      </c>
      <c r="M43" s="17">
        <f t="shared" si="8"/>
        <v>145.42186723001632</v>
      </c>
      <c r="N43" s="17">
        <f t="shared" si="8"/>
        <v>145.0228509430589</v>
      </c>
      <c r="O43" s="17">
        <f t="shared" si="8"/>
        <v>127.34942673843817</v>
      </c>
      <c r="P43" s="17">
        <f t="shared" si="8"/>
        <v>165.83995059732578</v>
      </c>
      <c r="Q43" s="17">
        <f t="shared" si="8"/>
        <v>126.91884024061653</v>
      </c>
      <c r="R43" s="17">
        <f t="shared" si="8"/>
        <v>155.98335455081198</v>
      </c>
      <c r="S43" s="17">
        <f t="shared" si="8"/>
        <v>169.62405893589982</v>
      </c>
      <c r="T43" s="17">
        <f t="shared" si="8"/>
        <v>176.37608687931984</v>
      </c>
      <c r="U43" s="17">
        <f t="shared" si="8"/>
        <v>168.93112668386544</v>
      </c>
      <c r="V43" s="17">
        <f t="shared" si="8"/>
        <v>185.54514697848364</v>
      </c>
      <c r="W43" s="17">
        <f t="shared" si="8"/>
        <v>208.4925601316134</v>
      </c>
      <c r="X43" s="17">
        <f t="shared" si="8"/>
        <v>217.04102772380375</v>
      </c>
      <c r="Y43" s="17">
        <f t="shared" si="8"/>
        <v>232.77900007278723</v>
      </c>
      <c r="Z43" s="17">
        <f t="shared" si="8"/>
        <v>239.89714538934172</v>
      </c>
      <c r="AA43" s="17">
        <f t="shared" si="8"/>
        <v>262.09538904234739</v>
      </c>
      <c r="AB43" s="17">
        <f t="shared" si="8"/>
        <v>275.88042106375258</v>
      </c>
      <c r="AC43" s="17">
        <f t="shared" si="8"/>
        <v>268.09530172973109</v>
      </c>
      <c r="AD43" s="17">
        <f t="shared" si="8"/>
        <v>271.66640329619952</v>
      </c>
      <c r="AE43" s="17">
        <f t="shared" si="8"/>
        <v>287.21102729355243</v>
      </c>
      <c r="AF43" s="17">
        <f t="shared" si="8"/>
        <v>304.50144509442424</v>
      </c>
      <c r="AG43" s="17">
        <f t="shared" si="8"/>
        <v>310.97616322516859</v>
      </c>
      <c r="AH43" s="17">
        <f t="shared" si="8"/>
        <v>310.34770621334081</v>
      </c>
      <c r="AI43" s="17">
        <f t="shared" si="8"/>
        <v>309.75172510680869</v>
      </c>
      <c r="AJ43" s="17">
        <f t="shared" si="8"/>
        <v>322.9344486524837</v>
      </c>
      <c r="AK43" s="17">
        <f t="shared" si="8"/>
        <v>328.29247291373542</v>
      </c>
      <c r="AL43" s="17">
        <f t="shared" si="8"/>
        <v>319.26149501978983</v>
      </c>
      <c r="AM43" s="17">
        <f t="shared" si="8"/>
        <v>313.86967582360415</v>
      </c>
      <c r="AN43" s="17">
        <f t="shared" si="8"/>
        <v>325.58435451343354</v>
      </c>
      <c r="AO43" s="17">
        <f t="shared" si="8"/>
        <v>331.13886939339676</v>
      </c>
      <c r="AP43" s="17">
        <f t="shared" si="8"/>
        <v>336.7210725416669</v>
      </c>
      <c r="AQ43" s="17">
        <f t="shared" si="8"/>
        <v>336.85757700825542</v>
      </c>
      <c r="AR43" s="17">
        <f t="shared" si="8"/>
        <v>341.4348761235002</v>
      </c>
      <c r="AS43" s="17">
        <f t="shared" si="8"/>
        <v>368.59708816684781</v>
      </c>
      <c r="AT43" s="17">
        <f t="shared" si="8"/>
        <v>379.06168757881227</v>
      </c>
      <c r="AU43" s="17">
        <f>SUM(AU44:AU47,AU50:AU52,AU56)</f>
        <v>376.68166007347196</v>
      </c>
      <c r="AV43" s="17">
        <f>SUMPRODUCT(--(AV$9=YEAR(Quarterly_PJ!$C$9:GZ$9)),Quarterly_PJ!$C17:GZ17)</f>
        <v>360.90184265357294</v>
      </c>
    </row>
    <row r="44" spans="1:48" x14ac:dyDescent="0.25">
      <c r="A44" s="36" t="s">
        <v>21</v>
      </c>
      <c r="B44" s="90"/>
      <c r="C44" s="52">
        <f>SUMPRODUCT(--(C$9=YEAR(Quarterly_PJ!$C$9:EJ$9)),Quarterly_PJ!$C18:EJ18)</f>
        <v>116.10727776219659</v>
      </c>
      <c r="D44" s="52">
        <f>SUMPRODUCT(--(D$9=YEAR(Quarterly_PJ!$C$9:EK$9)),Quarterly_PJ!$C18:EK18)</f>
        <v>89.056911093609926</v>
      </c>
      <c r="E44" s="52">
        <f>SUMPRODUCT(--(E$9=YEAR(Quarterly_PJ!$C$9:EL$9)),Quarterly_PJ!$C18:EL18)</f>
        <v>90.68836227781361</v>
      </c>
      <c r="F44" s="52">
        <f>SUMPRODUCT(--(F$9=YEAR(Quarterly_PJ!$C$9:EM$9)),Quarterly_PJ!$C18:EM18)</f>
        <v>89.356495806114964</v>
      </c>
      <c r="G44" s="52">
        <f>SUMPRODUCT(--(G$9=YEAR(Quarterly_PJ!$C$9:EN$9)),Quarterly_PJ!$C18:EN18)</f>
        <v>68.913462405394796</v>
      </c>
      <c r="H44" s="52">
        <f>SUMPRODUCT(--(H$9=YEAR(Quarterly_PJ!$C$9:EO$9)),Quarterly_PJ!$C18:EO18)</f>
        <v>90.704232450943096</v>
      </c>
      <c r="I44" s="52">
        <f>SUMPRODUCT(--(I$9=YEAR(Quarterly_PJ!$C$9:EP$9)),Quarterly_PJ!$C18:EP18)</f>
        <v>87.608623286710895</v>
      </c>
      <c r="J44" s="52">
        <f>SUMPRODUCT(--(J$9=YEAR(Quarterly_PJ!$C$9:EQ$9)),Quarterly_PJ!$C18:EQ18)</f>
        <v>82.5128675373372</v>
      </c>
      <c r="K44" s="52">
        <f>SUMPRODUCT(--(K$9=YEAR(Quarterly_PJ!$C$9:ER$9)),Quarterly_PJ!$C18:ER18)</f>
        <v>75.581658017169602</v>
      </c>
      <c r="L44" s="52">
        <f>SUMPRODUCT(--(L$9=YEAR(Quarterly_PJ!$C$9:ES$9)),Quarterly_PJ!$C18:ES18)</f>
        <v>68.339111943381695</v>
      </c>
      <c r="M44" s="52">
        <f>SUMPRODUCT(--(M$9=YEAR(Quarterly_PJ!$C$9:ET$9)),Quarterly_PJ!$C18:ET18)</f>
        <v>69.82409912319811</v>
      </c>
      <c r="N44" s="52">
        <f>SUMPRODUCT(--(N$9=YEAR(Quarterly_PJ!$C$9:EU$9)),Quarterly_PJ!$C18:EU18)</f>
        <v>39.913130905147</v>
      </c>
      <c r="O44" s="52">
        <f>SUMPRODUCT(--(O$9=YEAR(Quarterly_PJ!$C$9:EV$9)),Quarterly_PJ!$C18:EV18)</f>
        <v>82.705707963400698</v>
      </c>
      <c r="P44" s="52">
        <f>SUMPRODUCT(--(P$9=YEAR(Quarterly_PJ!$C$9:EW$9)),Quarterly_PJ!$C18:EW18)</f>
        <v>133.6716682175921</v>
      </c>
      <c r="Q44" s="52">
        <f>SUMPRODUCT(--(Q$9=YEAR(Quarterly_PJ!$C$9:EX$9)),Quarterly_PJ!$C18:EX18)</f>
        <v>112.87272543008091</v>
      </c>
      <c r="R44" s="52">
        <f>SUMPRODUCT(--(R$9=YEAR(Quarterly_PJ!$C$9:EY$9)),Quarterly_PJ!$C18:EY18)</f>
        <v>137.98396656999032</v>
      </c>
      <c r="S44" s="52">
        <f>SUMPRODUCT(--(S$9=YEAR(Quarterly_PJ!$C$9:EZ$9)),Quarterly_PJ!$C18:EZ18)</f>
        <v>143.76578574851231</v>
      </c>
      <c r="T44" s="52">
        <f>SUMPRODUCT(--(T$9=YEAR(Quarterly_PJ!$C$9:FA$9)),Quarterly_PJ!$C18:FA18)</f>
        <v>144.019507707912</v>
      </c>
      <c r="U44" s="52">
        <f>SUMPRODUCT(--(U$9=YEAR(Quarterly_PJ!$C$9:FB$9)),Quarterly_PJ!$C18:FB18)</f>
        <v>141.6243936823796</v>
      </c>
      <c r="V44" s="52">
        <f>SUMPRODUCT(--(V$9=YEAR(Quarterly_PJ!$C$9:FC$9)),Quarterly_PJ!$C18:FC18)</f>
        <v>158.51997869301559</v>
      </c>
      <c r="W44" s="52">
        <f>SUMPRODUCT(--(W$9=YEAR(Quarterly_PJ!$C$9:FD$9)),Quarterly_PJ!$C18:FD18)</f>
        <v>176.0502086643894</v>
      </c>
      <c r="X44" s="52">
        <f>SUMPRODUCT(--(X$9=YEAR(Quarterly_PJ!$C$9:FE$9)),Quarterly_PJ!$C18:FE18)</f>
        <v>169.4472081853441</v>
      </c>
      <c r="Y44" s="52">
        <f>SUMPRODUCT(--(Y$9=YEAR(Quarterly_PJ!$C$9:FF$9)),Quarterly_PJ!$C18:FF18)</f>
        <v>165.68565078867971</v>
      </c>
      <c r="Z44" s="52">
        <f>SUMPRODUCT(--(Z$9=YEAR(Quarterly_PJ!$C$9:FG$9)),Quarterly_PJ!$C18:FG18)</f>
        <v>168.64466647635879</v>
      </c>
      <c r="AA44" s="52">
        <f>SUMPRODUCT(--(AA$9=YEAR(Quarterly_PJ!$C$9:FH$9)),Quarterly_PJ!$C18:FH18)</f>
        <v>202.67321679456819</v>
      </c>
      <c r="AB44" s="52">
        <f>SUMPRODUCT(--(AB$9=YEAR(Quarterly_PJ!$C$9:FI$9)),Quarterly_PJ!$C18:FI18)</f>
        <v>198.886404998073</v>
      </c>
      <c r="AC44" s="52">
        <f>SUMPRODUCT(--(AC$9=YEAR(Quarterly_PJ!$C$9:FJ$9)),Quarterly_PJ!$C18:FJ18)</f>
        <v>203.7521690540467</v>
      </c>
      <c r="AD44" s="52">
        <f>SUMPRODUCT(--(AD$9=YEAR(Quarterly_PJ!$C$9:FK$9)),Quarterly_PJ!$C18:FK18)</f>
        <v>191.6466404363031</v>
      </c>
      <c r="AE44" s="52">
        <f>SUMPRODUCT(--(AE$9=YEAR(Quarterly_PJ!$C$9:FL$9)),Quarterly_PJ!$C18:FL18)</f>
        <v>205.30869608910029</v>
      </c>
      <c r="AF44" s="52">
        <f>SUMPRODUCT(--(AF$9=YEAR(Quarterly_PJ!$C$9:FM$9)),Quarterly_PJ!$C18:FM18)</f>
        <v>217.9110890967541</v>
      </c>
      <c r="AG44" s="52">
        <f>SUMPRODUCT(--(AG$9=YEAR(Quarterly_PJ!$C$9:FN$9)),Quarterly_PJ!$C18:FN18)</f>
        <v>201.1445645803397</v>
      </c>
      <c r="AH44" s="52">
        <f>SUMPRODUCT(--(AH$9=YEAR(Quarterly_PJ!$C$9:FO$9)),Quarterly_PJ!$C18:FO18)</f>
        <v>205.479693155213</v>
      </c>
      <c r="AI44" s="52">
        <f>SUMPRODUCT(--(AI$9=YEAR(Quarterly_PJ!$C$9:FP$9)),Quarterly_PJ!$C18:FP18)</f>
        <v>208.808291144077</v>
      </c>
      <c r="AJ44" s="52">
        <f>SUMPRODUCT(--(AJ$9=YEAR(Quarterly_PJ!$C$9:FQ$9)),Quarterly_PJ!$C18:FQ18)</f>
        <v>199.99490830920098</v>
      </c>
      <c r="AK44" s="52">
        <f>SUMPRODUCT(--(AK$9=YEAR(Quarterly_PJ!$C$9:FR$9)),Quarterly_PJ!$C18:FR18)</f>
        <v>213.18262667343549</v>
      </c>
      <c r="AL44" s="52">
        <f>SUMPRODUCT(--(AL$9=YEAR(Quarterly_PJ!$C$9:FS$9)),Quarterly_PJ!$C18:FS18)</f>
        <v>206.74114762207512</v>
      </c>
      <c r="AM44" s="52">
        <f>SUMPRODUCT(--(AM$9=YEAR(Quarterly_PJ!$C$9:FT$9)),Quarterly_PJ!$C18:FT18)</f>
        <v>223.30245244866387</v>
      </c>
      <c r="AN44" s="52">
        <f>SUMPRODUCT(--(AN$9=YEAR(Quarterly_PJ!$C$9:FU$9)),Quarterly_PJ!$C18:FU18)</f>
        <v>233.5421364339407</v>
      </c>
      <c r="AO44" s="52">
        <f>SUMPRODUCT(--(AO$9=YEAR(Quarterly_PJ!$C$9:FV$9)),Quarterly_PJ!$C18:FV18)</f>
        <v>240.72061521892741</v>
      </c>
      <c r="AP44" s="52">
        <f>SUMPRODUCT(--(AP$9=YEAR(Quarterly_PJ!$C$9:FW$9)),Quarterly_PJ!$C18:FW18)</f>
        <v>233.72219900455482</v>
      </c>
      <c r="AQ44" s="52">
        <f>SUMPRODUCT(--(AQ$9=YEAR(Quarterly_PJ!$C$9:FX$9)),Quarterly_PJ!$C18:FX18)</f>
        <v>225.8550525369036</v>
      </c>
      <c r="AR44" s="52">
        <f>SUMPRODUCT(--(AR$9=YEAR(Quarterly_PJ!$C$9:FY$9)),Quarterly_PJ!$C18:FY18)</f>
        <v>233.40447167748482</v>
      </c>
      <c r="AS44" s="52">
        <f>SUMPRODUCT(--(AS$9=YEAR(Quarterly_PJ!$C$9:FZ$9)),Quarterly_PJ!$C18:FZ18)</f>
        <v>241.09904789380579</v>
      </c>
      <c r="AT44" s="52">
        <f>SUMPRODUCT(--(AT$9=YEAR(Quarterly_PJ!$C$9:GA$9)),Quarterly_PJ!$C18:GA18)</f>
        <v>250.11852574312468</v>
      </c>
      <c r="AU44" s="52">
        <f>SUMPRODUCT(--(AU$9=YEAR(Quarterly_PJ!$C$9:GB$9)),Quarterly_PJ!$C18:GB18)</f>
        <v>225.5268082804111</v>
      </c>
      <c r="AV44" s="52">
        <f>SUMPRODUCT(--(AV$9=YEAR(Quarterly_PJ!$C$9:GZ$9)),Quarterly_PJ!$C18:GZ18)</f>
        <v>233.4449997680573</v>
      </c>
    </row>
    <row r="45" spans="1:48" x14ac:dyDescent="0.25">
      <c r="A45" s="36" t="s">
        <v>22</v>
      </c>
      <c r="B45" s="90"/>
      <c r="C45" s="52">
        <f>SUMPRODUCT(--(C$9=YEAR(Quarterly_PJ!$C$9:EJ$9)),Quarterly_PJ!$C19:EJ19)</f>
        <v>39.424044458289089</v>
      </c>
      <c r="D45" s="52">
        <f>SUMPRODUCT(--(D$9=YEAR(Quarterly_PJ!$C$9:EK$9)),Quarterly_PJ!$C19:EK19)</f>
        <v>45.168194933975016</v>
      </c>
      <c r="E45" s="52">
        <f>SUMPRODUCT(--(E$9=YEAR(Quarterly_PJ!$C$9:EL$9)),Quarterly_PJ!$C19:EL19)</f>
        <v>45.449559319021851</v>
      </c>
      <c r="F45" s="52">
        <f>SUMPRODUCT(--(F$9=YEAR(Quarterly_PJ!$C$9:EM$9)),Quarterly_PJ!$C19:EM19)</f>
        <v>33.93573420243343</v>
      </c>
      <c r="G45" s="52">
        <f>SUMPRODUCT(--(G$9=YEAR(Quarterly_PJ!$C$9:EN$9)),Quarterly_PJ!$C19:EN19)</f>
        <v>33.477417216194731</v>
      </c>
      <c r="H45" s="52">
        <f>SUMPRODUCT(--(H$9=YEAR(Quarterly_PJ!$C$9:EO$9)),Quarterly_PJ!$C19:EO19)</f>
        <v>31.263749024649421</v>
      </c>
      <c r="I45" s="52">
        <f>SUMPRODUCT(--(I$9=YEAR(Quarterly_PJ!$C$9:EP$9)),Quarterly_PJ!$C19:EP19)</f>
        <v>26.071512570974392</v>
      </c>
      <c r="J45" s="52">
        <f>SUMPRODUCT(--(J$9=YEAR(Quarterly_PJ!$C$9:EQ$9)),Quarterly_PJ!$C19:EQ19)</f>
        <v>21.134430050518208</v>
      </c>
      <c r="K45" s="52">
        <f>SUMPRODUCT(--(K$9=YEAR(Quarterly_PJ!$C$9:ER$9)),Quarterly_PJ!$C19:ER19)</f>
        <v>21.479743360875602</v>
      </c>
      <c r="L45" s="52">
        <f>SUMPRODUCT(--(L$9=YEAR(Quarterly_PJ!$C$9:ES$9)),Quarterly_PJ!$C19:ES19)</f>
        <v>8.5878015629051987</v>
      </c>
      <c r="M45" s="52">
        <f>SUMPRODUCT(--(M$9=YEAR(Quarterly_PJ!$C$9:ET$9)),Quarterly_PJ!$C19:ET19)</f>
        <v>10.632371892447001</v>
      </c>
      <c r="N45" s="52">
        <f>SUMPRODUCT(--(N$9=YEAR(Quarterly_PJ!$C$9:EU$9)),Quarterly_PJ!$C19:EU19)</f>
        <v>3.3777515029491001</v>
      </c>
      <c r="O45" s="52">
        <f>SUMPRODUCT(--(O$9=YEAR(Quarterly_PJ!$C$9:EV$9)),Quarterly_PJ!$C19:EV19)</f>
        <v>0</v>
      </c>
      <c r="P45" s="52">
        <f>SUMPRODUCT(--(P$9=YEAR(Quarterly_PJ!$C$9:EW$9)),Quarterly_PJ!$C19:EW19)</f>
        <v>0.84151399506119995</v>
      </c>
      <c r="Q45" s="52">
        <f>SUMPRODUCT(--(Q$9=YEAR(Quarterly_PJ!$C$9:EX$9)),Quarterly_PJ!$C19:EX19)</f>
        <v>0</v>
      </c>
      <c r="R45" s="52">
        <f>SUMPRODUCT(--(R$9=YEAR(Quarterly_PJ!$C$9:EY$9)),Quarterly_PJ!$C19:EY19)</f>
        <v>0.80273950189999999</v>
      </c>
      <c r="S45" s="52">
        <f>SUMPRODUCT(--(S$9=YEAR(Quarterly_PJ!$C$9:EZ$9)),Quarterly_PJ!$C19:EZ19)</f>
        <v>1.95563497171297</v>
      </c>
      <c r="T45" s="52">
        <f>SUMPRODUCT(--(T$9=YEAR(Quarterly_PJ!$C$9:FA$9)),Quarterly_PJ!$C19:FA19)</f>
        <v>9.47985787561122</v>
      </c>
      <c r="U45" s="52">
        <f>SUMPRODUCT(--(U$9=YEAR(Quarterly_PJ!$C$9:FB$9)),Quarterly_PJ!$C19:FB19)</f>
        <v>3.6017977050839001</v>
      </c>
      <c r="V45" s="52">
        <f>SUMPRODUCT(--(V$9=YEAR(Quarterly_PJ!$C$9:FC$9)),Quarterly_PJ!$C19:FC19)</f>
        <v>3.8889895668813002</v>
      </c>
      <c r="W45" s="52">
        <f>SUMPRODUCT(--(W$9=YEAR(Quarterly_PJ!$C$9:FD$9)),Quarterly_PJ!$C19:FD19)</f>
        <v>2.9954932812959001</v>
      </c>
      <c r="X45" s="52">
        <f>SUMPRODUCT(--(X$9=YEAR(Quarterly_PJ!$C$9:FE$9)),Quarterly_PJ!$C19:FE19)</f>
        <v>5.1029677936076006</v>
      </c>
      <c r="Y45" s="52">
        <f>SUMPRODUCT(--(Y$9=YEAR(Quarterly_PJ!$C$9:FF$9)),Quarterly_PJ!$C19:FF19)</f>
        <v>10.90913614155715</v>
      </c>
      <c r="Z45" s="52">
        <f>SUMPRODUCT(--(Z$9=YEAR(Quarterly_PJ!$C$9:FG$9)),Quarterly_PJ!$C19:FG19)</f>
        <v>13.38412445612123</v>
      </c>
      <c r="AA45" s="52">
        <f>SUMPRODUCT(--(AA$9=YEAR(Quarterly_PJ!$C$9:FH$9)),Quarterly_PJ!$C19:FH19)</f>
        <v>16.626558890954378</v>
      </c>
      <c r="AB45" s="52">
        <f>SUMPRODUCT(--(AB$9=YEAR(Quarterly_PJ!$C$9:FI$9)),Quarterly_PJ!$C19:FI19)</f>
        <v>11.92122601897055</v>
      </c>
      <c r="AC45" s="52">
        <f>SUMPRODUCT(--(AC$9=YEAR(Quarterly_PJ!$C$9:FJ$9)),Quarterly_PJ!$C19:FJ19)</f>
        <v>10.086804866504909</v>
      </c>
      <c r="AD45" s="52">
        <f>SUMPRODUCT(--(AD$9=YEAR(Quarterly_PJ!$C$9:FK$9)),Quarterly_PJ!$C19:FK19)</f>
        <v>19.763298526443151</v>
      </c>
      <c r="AE45" s="52">
        <f>SUMPRODUCT(--(AE$9=YEAR(Quarterly_PJ!$C$9:FL$9)),Quarterly_PJ!$C19:FL19)</f>
        <v>20.094898027566931</v>
      </c>
      <c r="AF45" s="52">
        <f>SUMPRODUCT(--(AF$9=YEAR(Quarterly_PJ!$C$9:FM$9)),Quarterly_PJ!$C19:FM19)</f>
        <v>17.693284733151629</v>
      </c>
      <c r="AG45" s="52">
        <f>SUMPRODUCT(--(AG$9=YEAR(Quarterly_PJ!$C$9:FN$9)),Quarterly_PJ!$C19:FN19)</f>
        <v>15.43824925901496</v>
      </c>
      <c r="AH45" s="52">
        <f>SUMPRODUCT(--(AH$9=YEAR(Quarterly_PJ!$C$9:FO$9)),Quarterly_PJ!$C19:FO19)</f>
        <v>14.288607428507319</v>
      </c>
      <c r="AI45" s="52">
        <f>SUMPRODUCT(--(AI$9=YEAR(Quarterly_PJ!$C$9:FP$9)),Quarterly_PJ!$C19:FP19)</f>
        <v>7.45656738598022</v>
      </c>
      <c r="AJ45" s="52">
        <f>SUMPRODUCT(--(AJ$9=YEAR(Quarterly_PJ!$C$9:FQ$9)),Quarterly_PJ!$C19:FQ19)</f>
        <v>11.91152380241742</v>
      </c>
      <c r="AK45" s="52">
        <f>SUMPRODUCT(--(AK$9=YEAR(Quarterly_PJ!$C$9:FR$9)),Quarterly_PJ!$C19:FR19)</f>
        <v>11.089691083930481</v>
      </c>
      <c r="AL45" s="52">
        <f>SUMPRODUCT(--(AL$9=YEAR(Quarterly_PJ!$C$9:FS$9)),Quarterly_PJ!$C19:FS19)</f>
        <v>11.55498030108545</v>
      </c>
      <c r="AM45" s="52">
        <f>SUMPRODUCT(--(AM$9=YEAR(Quarterly_PJ!$C$9:FT$9)),Quarterly_PJ!$C19:FT19)</f>
        <v>8.7889995473497908</v>
      </c>
      <c r="AN45" s="52">
        <f>SUMPRODUCT(--(AN$9=YEAR(Quarterly_PJ!$C$9:FU$9)),Quarterly_PJ!$C19:FU19)</f>
        <v>3.7158530316056195</v>
      </c>
      <c r="AO45" s="52">
        <f>SUMPRODUCT(--(AO$9=YEAR(Quarterly_PJ!$C$9:FV$9)),Quarterly_PJ!$C19:FV19)</f>
        <v>6.4058164446777894</v>
      </c>
      <c r="AP45" s="52">
        <f>SUMPRODUCT(--(AP$9=YEAR(Quarterly_PJ!$C$9:FW$9)),Quarterly_PJ!$C19:FW19)</f>
        <v>6.9099628772285495</v>
      </c>
      <c r="AQ45" s="52">
        <f>SUMPRODUCT(--(AQ$9=YEAR(Quarterly_PJ!$C$9:FX$9)),Quarterly_PJ!$C19:FX19)</f>
        <v>9.10655193420647</v>
      </c>
      <c r="AR45" s="52">
        <f>SUMPRODUCT(--(AR$9=YEAR(Quarterly_PJ!$C$9:FY$9)),Quarterly_PJ!$C19:FY19)</f>
        <v>9.6582627715130318</v>
      </c>
      <c r="AS45" s="52">
        <f>SUMPRODUCT(--(AS$9=YEAR(Quarterly_PJ!$C$9:FZ$9)),Quarterly_PJ!$C19:FZ19)</f>
        <v>7.8823934801718147</v>
      </c>
      <c r="AT45" s="52">
        <f>SUMPRODUCT(--(AT$9=YEAR(Quarterly_PJ!$C$9:GA$9)),Quarterly_PJ!$C19:GA19)</f>
        <v>7.2815632211154497</v>
      </c>
      <c r="AU45" s="52">
        <f>SUMPRODUCT(--(AU$9=YEAR(Quarterly_PJ!$C$9:GB$9)),Quarterly_PJ!$C19:GB19)</f>
        <v>16.823180839011577</v>
      </c>
      <c r="AV45" s="52">
        <f>SUMPRODUCT(--(AV$9=YEAR(Quarterly_PJ!$C$9:GZ$9)),Quarterly_PJ!$C19:GZ19)</f>
        <v>2.7286181476548061</v>
      </c>
    </row>
    <row r="46" spans="1:48" x14ac:dyDescent="0.25">
      <c r="A46" s="36" t="s">
        <v>23</v>
      </c>
      <c r="B46" s="90"/>
      <c r="C46" s="52">
        <f>SUMPRODUCT(--(C$9=YEAR(Quarterly_PJ!$C$9:EJ$9)),Quarterly_PJ!$C20:EJ20)</f>
        <v>0</v>
      </c>
      <c r="D46" s="52">
        <f>SUMPRODUCT(--(D$9=YEAR(Quarterly_PJ!$C$9:EK$9)),Quarterly_PJ!$C20:EK20)</f>
        <v>0</v>
      </c>
      <c r="E46" s="52">
        <f>SUMPRODUCT(--(E$9=YEAR(Quarterly_PJ!$C$9:EL$9)),Quarterly_PJ!$C20:EL20)</f>
        <v>0</v>
      </c>
      <c r="F46" s="52">
        <f>SUMPRODUCT(--(F$9=YEAR(Quarterly_PJ!$C$9:EM$9)),Quarterly_PJ!$C20:EM20)</f>
        <v>0</v>
      </c>
      <c r="G46" s="52">
        <f>SUMPRODUCT(--(G$9=YEAR(Quarterly_PJ!$C$9:EN$9)),Quarterly_PJ!$C20:EN20)</f>
        <v>0</v>
      </c>
      <c r="H46" s="52">
        <f>SUMPRODUCT(--(H$9=YEAR(Quarterly_PJ!$C$9:EO$9)),Quarterly_PJ!$C20:EO20)</f>
        <v>0</v>
      </c>
      <c r="I46" s="52">
        <f>SUMPRODUCT(--(I$9=YEAR(Quarterly_PJ!$C$9:EP$9)),Quarterly_PJ!$C20:EP20)</f>
        <v>0</v>
      </c>
      <c r="J46" s="52">
        <f>SUMPRODUCT(--(J$9=YEAR(Quarterly_PJ!$C$9:EQ$9)),Quarterly_PJ!$C20:EQ20)</f>
        <v>0</v>
      </c>
      <c r="K46" s="52">
        <f>SUMPRODUCT(--(K$9=YEAR(Quarterly_PJ!$C$9:ER$9)),Quarterly_PJ!$C20:ER20)</f>
        <v>0</v>
      </c>
      <c r="L46" s="52">
        <f>SUMPRODUCT(--(L$9=YEAR(Quarterly_PJ!$C$9:ES$9)),Quarterly_PJ!$C20:ES20)</f>
        <v>0</v>
      </c>
      <c r="M46" s="52">
        <f>SUMPRODUCT(--(M$9=YEAR(Quarterly_PJ!$C$9:ET$9)),Quarterly_PJ!$C20:ET20)</f>
        <v>0</v>
      </c>
      <c r="N46" s="52">
        <f>SUMPRODUCT(--(N$9=YEAR(Quarterly_PJ!$C$9:EU$9)),Quarterly_PJ!$C20:EU20)</f>
        <v>0</v>
      </c>
      <c r="O46" s="52">
        <f>SUMPRODUCT(--(O$9=YEAR(Quarterly_PJ!$C$9:EV$9)),Quarterly_PJ!$C20:EV20)</f>
        <v>0</v>
      </c>
      <c r="P46" s="52">
        <f>SUMPRODUCT(--(P$9=YEAR(Quarterly_PJ!$C$9:EW$9)),Quarterly_PJ!$C20:EW20)</f>
        <v>0</v>
      </c>
      <c r="Q46" s="52">
        <f>SUMPRODUCT(--(Q$9=YEAR(Quarterly_PJ!$C$9:EX$9)),Quarterly_PJ!$C20:EX20)</f>
        <v>0</v>
      </c>
      <c r="R46" s="52">
        <f>SUMPRODUCT(--(R$9=YEAR(Quarterly_PJ!$C$9:EY$9)),Quarterly_PJ!$C20:EY20)</f>
        <v>0</v>
      </c>
      <c r="S46" s="52">
        <f>SUMPRODUCT(--(S$9=YEAR(Quarterly_PJ!$C$9:EZ$9)),Quarterly_PJ!$C20:EZ20)</f>
        <v>0</v>
      </c>
      <c r="T46" s="52">
        <f>SUMPRODUCT(--(T$9=YEAR(Quarterly_PJ!$C$9:FA$9)),Quarterly_PJ!$C20:FA20)</f>
        <v>0</v>
      </c>
      <c r="U46" s="52">
        <f>SUMPRODUCT(--(U$9=YEAR(Quarterly_PJ!$C$9:FB$9)),Quarterly_PJ!$C20:FB20)</f>
        <v>0</v>
      </c>
      <c r="V46" s="52">
        <f>SUMPRODUCT(--(V$9=YEAR(Quarterly_PJ!$C$9:FC$9)),Quarterly_PJ!$C20:FC20)</f>
        <v>0</v>
      </c>
      <c r="W46" s="52">
        <f>SUMPRODUCT(--(W$9=YEAR(Quarterly_PJ!$C$9:FD$9)),Quarterly_PJ!$C20:FD20)</f>
        <v>0</v>
      </c>
      <c r="X46" s="52">
        <f>SUMPRODUCT(--(X$9=YEAR(Quarterly_PJ!$C$9:FE$9)),Quarterly_PJ!$C20:FE20)</f>
        <v>0</v>
      </c>
      <c r="Y46" s="52">
        <f>SUMPRODUCT(--(Y$9=YEAR(Quarterly_PJ!$C$9:FF$9)),Quarterly_PJ!$C20:FF20)</f>
        <v>0</v>
      </c>
      <c r="Z46" s="52">
        <f>SUMPRODUCT(--(Z$9=YEAR(Quarterly_PJ!$C$9:FG$9)),Quarterly_PJ!$C20:FG20)</f>
        <v>0</v>
      </c>
      <c r="AA46" s="52">
        <f>SUMPRODUCT(--(AA$9=YEAR(Quarterly_PJ!$C$9:FH$9)),Quarterly_PJ!$C20:FH20)</f>
        <v>0</v>
      </c>
      <c r="AB46" s="52">
        <f>SUMPRODUCT(--(AB$9=YEAR(Quarterly_PJ!$C$9:FI$9)),Quarterly_PJ!$C20:FI20)</f>
        <v>0</v>
      </c>
      <c r="AC46" s="52">
        <f>SUMPRODUCT(--(AC$9=YEAR(Quarterly_PJ!$C$9:FJ$9)),Quarterly_PJ!$C20:FJ20)</f>
        <v>0</v>
      </c>
      <c r="AD46" s="52">
        <f>SUMPRODUCT(--(AD$9=YEAR(Quarterly_PJ!$C$9:FK$9)),Quarterly_PJ!$C20:FK20)</f>
        <v>0</v>
      </c>
      <c r="AE46" s="52">
        <f>SUMPRODUCT(--(AE$9=YEAR(Quarterly_PJ!$C$9:FL$9)),Quarterly_PJ!$C20:FL20)</f>
        <v>0</v>
      </c>
      <c r="AF46" s="52">
        <f>SUMPRODUCT(--(AF$9=YEAR(Quarterly_PJ!$C$9:FM$9)),Quarterly_PJ!$C20:FM20)</f>
        <v>0.54274377537335283</v>
      </c>
      <c r="AG46" s="52">
        <f>SUMPRODUCT(--(AG$9=YEAR(Quarterly_PJ!$C$9:FN$9)),Quarterly_PJ!$C20:FN20)</f>
        <v>0.39209709736456805</v>
      </c>
      <c r="AH46" s="52">
        <f>SUMPRODUCT(--(AH$9=YEAR(Quarterly_PJ!$C$9:FO$9)),Quarterly_PJ!$C20:FO20)</f>
        <v>0.57273794390922406</v>
      </c>
      <c r="AI46" s="52">
        <f>SUMPRODUCT(--(AI$9=YEAR(Quarterly_PJ!$C$9:FP$9)),Quarterly_PJ!$C20:FP20)</f>
        <v>1.9077597619399707</v>
      </c>
      <c r="AJ46" s="52">
        <f>SUMPRODUCT(--(AJ$9=YEAR(Quarterly_PJ!$C$9:FQ$9)),Quarterly_PJ!$C20:FQ20)</f>
        <v>4.1323980357284045</v>
      </c>
      <c r="AK46" s="52">
        <f>SUMPRODUCT(--(AK$9=YEAR(Quarterly_PJ!$C$9:FR$9)),Quarterly_PJ!$C20:FR20)</f>
        <v>4.9877212812774534</v>
      </c>
      <c r="AL46" s="52">
        <f>SUMPRODUCT(--(AL$9=YEAR(Quarterly_PJ!$C$9:FS$9)),Quarterly_PJ!$C20:FS20)</f>
        <v>4.6479022987701315</v>
      </c>
      <c r="AM46" s="52">
        <f>SUMPRODUCT(--(AM$9=YEAR(Quarterly_PJ!$C$9:FT$9)),Quarterly_PJ!$C20:FT20)</f>
        <v>0.49110015748169833</v>
      </c>
      <c r="AN46" s="52">
        <f>SUMPRODUCT(--(AN$9=YEAR(Quarterly_PJ!$C$9:FU$9)),Quarterly_PJ!$C20:FU20)</f>
        <v>0.29857959367862369</v>
      </c>
      <c r="AO46" s="52">
        <f>SUMPRODUCT(--(AO$9=YEAR(Quarterly_PJ!$C$9:FV$9)),Quarterly_PJ!$C20:FV20)</f>
        <v>0.89034409986090779</v>
      </c>
      <c r="AP46" s="52">
        <f>SUMPRODUCT(--(AP$9=YEAR(Quarterly_PJ!$C$9:FW$9)),Quarterly_PJ!$C20:FW20)</f>
        <v>0</v>
      </c>
      <c r="AQ46" s="52">
        <f>SUMPRODUCT(--(AQ$9=YEAR(Quarterly_PJ!$C$9:FX$9)),Quarterly_PJ!$C20:FX20)</f>
        <v>9.1029102104685219E-2</v>
      </c>
      <c r="AR46" s="52">
        <f>SUMPRODUCT(--(AR$9=YEAR(Quarterly_PJ!$C$9:FY$9)),Quarterly_PJ!$C20:FY20)</f>
        <v>0.36979867776224801</v>
      </c>
      <c r="AS46" s="52">
        <f>SUMPRODUCT(--(AS$9=YEAR(Quarterly_PJ!$C$9:FZ$9)),Quarterly_PJ!$C20:FZ20)</f>
        <v>1.074699959516757</v>
      </c>
      <c r="AT46" s="52">
        <f>SUMPRODUCT(--(AT$9=YEAR(Quarterly_PJ!$C$9:GA$9)),Quarterly_PJ!$C20:GA20)</f>
        <v>0.45014562469866598</v>
      </c>
      <c r="AU46" s="52">
        <f>SUMPRODUCT(--(AU$9=YEAR(Quarterly_PJ!$C$9:GB$9)),Quarterly_PJ!$C20:GB20)</f>
        <v>0.745562496426874</v>
      </c>
      <c r="AV46" s="52">
        <f>SUMPRODUCT(--(AV$9=YEAR(Quarterly_PJ!$C$9:GZ$9)),Quarterly_PJ!$C20:GZ20)</f>
        <v>1.082103039841771</v>
      </c>
    </row>
    <row r="47" spans="1:48" x14ac:dyDescent="0.25">
      <c r="A47" s="36" t="s">
        <v>24</v>
      </c>
      <c r="B47" s="90"/>
      <c r="C47" s="52">
        <f t="shared" ref="C47:AT47" si="9">SUM(C48:C49)</f>
        <v>17.560807746124265</v>
      </c>
      <c r="D47" s="52">
        <f t="shared" si="9"/>
        <v>33.091294317836763</v>
      </c>
      <c r="E47" s="52">
        <f t="shared" si="9"/>
        <v>12.761869310455323</v>
      </c>
      <c r="F47" s="52">
        <f t="shared" si="9"/>
        <v>20.055269410324094</v>
      </c>
      <c r="G47" s="52">
        <f t="shared" si="9"/>
        <v>18.219201685867311</v>
      </c>
      <c r="H47" s="52">
        <f t="shared" si="9"/>
        <v>19.086175990219111</v>
      </c>
      <c r="I47" s="52">
        <f t="shared" si="9"/>
        <v>20.39782147190094</v>
      </c>
      <c r="J47" s="52">
        <f t="shared" si="9"/>
        <v>19.213164225196827</v>
      </c>
      <c r="K47" s="52">
        <f t="shared" si="9"/>
        <v>20.552085515060384</v>
      </c>
      <c r="L47" s="52">
        <f t="shared" si="9"/>
        <v>22.657469349437228</v>
      </c>
      <c r="M47" s="52">
        <f t="shared" si="9"/>
        <v>20.220101884098053</v>
      </c>
      <c r="N47" s="52">
        <f t="shared" si="9"/>
        <v>43.821137688780148</v>
      </c>
      <c r="O47" s="52">
        <f t="shared" si="9"/>
        <v>5.1570625355148403</v>
      </c>
      <c r="P47" s="52">
        <f t="shared" si="9"/>
        <v>22.450868722343436</v>
      </c>
      <c r="Q47" s="52">
        <f t="shared" si="9"/>
        <v>10.345317647514349</v>
      </c>
      <c r="R47" s="52">
        <f t="shared" si="9"/>
        <v>12.80077984490411</v>
      </c>
      <c r="S47" s="52">
        <f t="shared" si="9"/>
        <v>13.318092053898591</v>
      </c>
      <c r="T47" s="52">
        <f t="shared" si="9"/>
        <v>14.180174633427931</v>
      </c>
      <c r="U47" s="52">
        <f t="shared" si="9"/>
        <v>10.618012072401282</v>
      </c>
      <c r="V47" s="52">
        <f t="shared" si="9"/>
        <v>15.01841292441139</v>
      </c>
      <c r="W47" s="52">
        <f t="shared" si="9"/>
        <v>18.78249660570162</v>
      </c>
      <c r="X47" s="52">
        <f t="shared" si="9"/>
        <v>25.635757103990173</v>
      </c>
      <c r="Y47" s="52">
        <f t="shared" si="9"/>
        <v>30.72895447857897</v>
      </c>
      <c r="Z47" s="52">
        <f t="shared" si="9"/>
        <v>31.918745658352847</v>
      </c>
      <c r="AA47" s="52">
        <f t="shared" si="9"/>
        <v>28.139142597039264</v>
      </c>
      <c r="AB47" s="52">
        <f t="shared" si="9"/>
        <v>42.109612580117656</v>
      </c>
      <c r="AC47" s="52">
        <f t="shared" si="9"/>
        <v>35.041657288403663</v>
      </c>
      <c r="AD47" s="52">
        <f t="shared" si="9"/>
        <v>36.784519184246349</v>
      </c>
      <c r="AE47" s="52">
        <f t="shared" si="9"/>
        <v>37.550417990179682</v>
      </c>
      <c r="AF47" s="52">
        <f t="shared" si="9"/>
        <v>36.626177555977101</v>
      </c>
      <c r="AG47" s="52">
        <f t="shared" si="9"/>
        <v>41.200830833448279</v>
      </c>
      <c r="AH47" s="52">
        <f t="shared" si="9"/>
        <v>39.136318496984231</v>
      </c>
      <c r="AI47" s="52">
        <f t="shared" si="9"/>
        <v>40.906661005173362</v>
      </c>
      <c r="AJ47" s="52">
        <f t="shared" si="9"/>
        <v>47.931876183561904</v>
      </c>
      <c r="AK47" s="52">
        <f t="shared" si="9"/>
        <v>40.127281315103836</v>
      </c>
      <c r="AL47" s="52">
        <f t="shared" si="9"/>
        <v>47.137119900613911</v>
      </c>
      <c r="AM47" s="52">
        <f t="shared" si="9"/>
        <v>42.922165316507517</v>
      </c>
      <c r="AN47" s="52">
        <f t="shared" si="9"/>
        <v>45.074610175551868</v>
      </c>
      <c r="AO47" s="52">
        <f t="shared" si="9"/>
        <v>51.703351353535538</v>
      </c>
      <c r="AP47" s="52">
        <f t="shared" si="9"/>
        <v>52.649832048830859</v>
      </c>
      <c r="AQ47" s="52">
        <f t="shared" si="9"/>
        <v>51.159141053225241</v>
      </c>
      <c r="AR47" s="52">
        <f t="shared" si="9"/>
        <v>49.321889682921437</v>
      </c>
      <c r="AS47" s="52">
        <f t="shared" si="9"/>
        <v>46.129881202631594</v>
      </c>
      <c r="AT47" s="52">
        <f t="shared" si="9"/>
        <v>48.406318588591972</v>
      </c>
      <c r="AU47" s="52">
        <f>SUM(AU48:AU49)</f>
        <v>47.544269450225386</v>
      </c>
      <c r="AV47" s="52">
        <f>SUMPRODUCT(--(AV$9=YEAR(Quarterly_PJ!$C$9:GZ$9)),Quarterly_PJ!$C21:GZ21)</f>
        <v>42.1294186762577</v>
      </c>
    </row>
    <row r="48" spans="1:48" x14ac:dyDescent="0.25">
      <c r="A48" s="37" t="s">
        <v>38</v>
      </c>
      <c r="B48" s="90">
        <v>3</v>
      </c>
      <c r="C48" s="52">
        <f>SUMPRODUCT(--(C$9=YEAR(Quarterly_PJ!$C$9:EJ$9)),Quarterly_PJ!$C22:EJ22)</f>
        <v>2.5436053962707521E-2</v>
      </c>
      <c r="D48" s="52">
        <f>SUMPRODUCT(--(D$9=YEAR(Quarterly_PJ!$C$9:EK$9)),Quarterly_PJ!$C22:EK22)</f>
        <v>0.74435655332565309</v>
      </c>
      <c r="E48" s="52">
        <f>SUMPRODUCT(--(E$9=YEAR(Quarterly_PJ!$C$9:EL$9)),Quarterly_PJ!$C22:EL22)</f>
        <v>0</v>
      </c>
      <c r="F48" s="52">
        <f>SUMPRODUCT(--(F$9=YEAR(Quarterly_PJ!$C$9:EM$9)),Quarterly_PJ!$C22:EM22)</f>
        <v>0</v>
      </c>
      <c r="G48" s="52">
        <f>SUMPRODUCT(--(G$9=YEAR(Quarterly_PJ!$C$9:EN$9)),Quarterly_PJ!$C22:EN22)</f>
        <v>0</v>
      </c>
      <c r="H48" s="52">
        <f>SUMPRODUCT(--(H$9=YEAR(Quarterly_PJ!$C$9:EO$9)),Quarterly_PJ!$C22:EO22)</f>
        <v>0</v>
      </c>
      <c r="I48" s="52">
        <f>SUMPRODUCT(--(I$9=YEAR(Quarterly_PJ!$C$9:EP$9)),Quarterly_PJ!$C22:EP22)</f>
        <v>0</v>
      </c>
      <c r="J48" s="52">
        <f>SUMPRODUCT(--(J$9=YEAR(Quarterly_PJ!$C$9:EQ$9)),Quarterly_PJ!$C22:EQ22)</f>
        <v>0</v>
      </c>
      <c r="K48" s="52">
        <f>SUMPRODUCT(--(K$9=YEAR(Quarterly_PJ!$C$9:ER$9)),Quarterly_PJ!$C22:ER22)</f>
        <v>0</v>
      </c>
      <c r="L48" s="52">
        <f>SUMPRODUCT(--(L$9=YEAR(Quarterly_PJ!$C$9:ES$9)),Quarterly_PJ!$C22:ES22)</f>
        <v>0.18687521564052001</v>
      </c>
      <c r="M48" s="52">
        <f>SUMPRODUCT(--(M$9=YEAR(Quarterly_PJ!$C$9:ET$9)),Quarterly_PJ!$C22:ET22)</f>
        <v>0.434806346797943</v>
      </c>
      <c r="N48" s="52">
        <f>SUMPRODUCT(--(N$9=YEAR(Quarterly_PJ!$C$9:EU$9)),Quarterly_PJ!$C22:EU22)</f>
        <v>1.634853237524434</v>
      </c>
      <c r="O48" s="52">
        <f>SUMPRODUCT(--(O$9=YEAR(Quarterly_PJ!$C$9:EV$9)),Quarterly_PJ!$C22:EV22)</f>
        <v>0</v>
      </c>
      <c r="P48" s="52">
        <f>SUMPRODUCT(--(P$9=YEAR(Quarterly_PJ!$C$9:EW$9)),Quarterly_PJ!$C22:EW22)</f>
        <v>0</v>
      </c>
      <c r="Q48" s="52">
        <f>SUMPRODUCT(--(Q$9=YEAR(Quarterly_PJ!$C$9:EX$9)),Quarterly_PJ!$C22:EX22)</f>
        <v>0</v>
      </c>
      <c r="R48" s="52">
        <f>SUMPRODUCT(--(R$9=YEAR(Quarterly_PJ!$C$9:EY$9)),Quarterly_PJ!$C22:EY22)</f>
        <v>0</v>
      </c>
      <c r="S48" s="52">
        <f>SUMPRODUCT(--(S$9=YEAR(Quarterly_PJ!$C$9:EZ$9)),Quarterly_PJ!$C22:EZ22)</f>
        <v>1.36444552325131</v>
      </c>
      <c r="T48" s="52">
        <f>SUMPRODUCT(--(T$9=YEAR(Quarterly_PJ!$C$9:FA$9)),Quarterly_PJ!$C22:FA22)</f>
        <v>1.510278593121843</v>
      </c>
      <c r="U48" s="52">
        <f>SUMPRODUCT(--(U$9=YEAR(Quarterly_PJ!$C$9:FB$9)),Quarterly_PJ!$C22:FB22)</f>
        <v>0.38321335700058101</v>
      </c>
      <c r="V48" s="52">
        <f>SUMPRODUCT(--(V$9=YEAR(Quarterly_PJ!$C$9:FC$9)),Quarterly_PJ!$C22:FC22)</f>
        <v>0.54510462549933802</v>
      </c>
      <c r="W48" s="52">
        <f>SUMPRODUCT(--(W$9=YEAR(Quarterly_PJ!$C$9:FD$9)),Quarterly_PJ!$C22:FD22)</f>
        <v>1.1022516763116601</v>
      </c>
      <c r="X48" s="52">
        <f>SUMPRODUCT(--(X$9=YEAR(Quarterly_PJ!$C$9:FE$9)),Quarterly_PJ!$C22:FE22)</f>
        <v>7.6121106933914096</v>
      </c>
      <c r="Y48" s="52">
        <f>SUMPRODUCT(--(Y$9=YEAR(Quarterly_PJ!$C$9:FF$9)),Quarterly_PJ!$C22:FF22)</f>
        <v>20.65091228635184</v>
      </c>
      <c r="Z48" s="52">
        <f>SUMPRODUCT(--(Z$9=YEAR(Quarterly_PJ!$C$9:FG$9)),Quarterly_PJ!$C22:FG22)</f>
        <v>21.800596029796889</v>
      </c>
      <c r="AA48" s="52">
        <f>SUMPRODUCT(--(AA$9=YEAR(Quarterly_PJ!$C$9:FH$9)),Quarterly_PJ!$C22:FH22)</f>
        <v>21.656766475195308</v>
      </c>
      <c r="AB48" s="52">
        <f>SUMPRODUCT(--(AB$9=YEAR(Quarterly_PJ!$C$9:FI$9)),Quarterly_PJ!$C22:FI22)</f>
        <v>31.694939838448278</v>
      </c>
      <c r="AC48" s="52">
        <f>SUMPRODUCT(--(AC$9=YEAR(Quarterly_PJ!$C$9:FJ$9)),Quarterly_PJ!$C22:FJ22)</f>
        <v>27.938998704681591</v>
      </c>
      <c r="AD48" s="52">
        <f>SUMPRODUCT(--(AD$9=YEAR(Quarterly_PJ!$C$9:FK$9)),Quarterly_PJ!$C22:FK22)</f>
        <v>30.240112983943291</v>
      </c>
      <c r="AE48" s="52">
        <f>SUMPRODUCT(--(AE$9=YEAR(Quarterly_PJ!$C$9:FL$9)),Quarterly_PJ!$C22:FL22)</f>
        <v>30.587572639643021</v>
      </c>
      <c r="AF48" s="52">
        <f>SUMPRODUCT(--(AF$9=YEAR(Quarterly_PJ!$C$9:FM$9)),Quarterly_PJ!$C22:FM22)</f>
        <v>27.65674245469862</v>
      </c>
      <c r="AG48" s="52">
        <f>SUMPRODUCT(--(AG$9=YEAR(Quarterly_PJ!$C$9:FN$9)),Quarterly_PJ!$C22:FN22)</f>
        <v>29.930850888293762</v>
      </c>
      <c r="AH48" s="52">
        <f>SUMPRODUCT(--(AH$9=YEAR(Quarterly_PJ!$C$9:FO$9)),Quarterly_PJ!$C22:FO22)</f>
        <v>27.985851266420841</v>
      </c>
      <c r="AI48" s="52">
        <f>SUMPRODUCT(--(AI$9=YEAR(Quarterly_PJ!$C$9:FP$9)),Quarterly_PJ!$C22:FP22)</f>
        <v>29.81812893989769</v>
      </c>
      <c r="AJ48" s="52">
        <f>SUMPRODUCT(--(AJ$9=YEAR(Quarterly_PJ!$C$9:FQ$9)),Quarterly_PJ!$C22:FQ22)</f>
        <v>36.119739048174623</v>
      </c>
      <c r="AK48" s="52">
        <f>SUMPRODUCT(--(AK$9=YEAR(Quarterly_PJ!$C$9:FR$9)),Quarterly_PJ!$C22:FR22)</f>
        <v>30.274192569831069</v>
      </c>
      <c r="AL48" s="52">
        <f>SUMPRODUCT(--(AL$9=YEAR(Quarterly_PJ!$C$9:FS$9)),Quarterly_PJ!$C22:FS22)</f>
        <v>37.50684057114664</v>
      </c>
      <c r="AM48" s="52">
        <f>SUMPRODUCT(--(AM$9=YEAR(Quarterly_PJ!$C$9:FT$9)),Quarterly_PJ!$C22:FT22)</f>
        <v>34.428178368882214</v>
      </c>
      <c r="AN48" s="52">
        <f>SUMPRODUCT(--(AN$9=YEAR(Quarterly_PJ!$C$9:FU$9)),Quarterly_PJ!$C22:FU22)</f>
        <v>34.209126787470417</v>
      </c>
      <c r="AO48" s="52">
        <f>SUMPRODUCT(--(AO$9=YEAR(Quarterly_PJ!$C$9:FV$9)),Quarterly_PJ!$C22:FV22)</f>
        <v>39.045288506924742</v>
      </c>
      <c r="AP48" s="52">
        <f>SUMPRODUCT(--(AP$9=YEAR(Quarterly_PJ!$C$9:FW$9)),Quarterly_PJ!$C22:FW22)</f>
        <v>39.503672931953069</v>
      </c>
      <c r="AQ48" s="52">
        <f>SUMPRODUCT(--(AQ$9=YEAR(Quarterly_PJ!$C$9:FX$9)),Quarterly_PJ!$C22:FX22)</f>
        <v>37.812706145728463</v>
      </c>
      <c r="AR48" s="52">
        <f>SUMPRODUCT(--(AR$9=YEAR(Quarterly_PJ!$C$9:FY$9)),Quarterly_PJ!$C22:FY22)</f>
        <v>36.457752038947824</v>
      </c>
      <c r="AS48" s="52">
        <f>SUMPRODUCT(--(AS$9=YEAR(Quarterly_PJ!$C$9:FZ$9)),Quarterly_PJ!$C22:FZ22)</f>
        <v>32.838906863575851</v>
      </c>
      <c r="AT48" s="52">
        <f>SUMPRODUCT(--(AT$9=YEAR(Quarterly_PJ!$C$9:GA$9)),Quarterly_PJ!$C22:GA22)</f>
        <v>35.111786817429476</v>
      </c>
      <c r="AU48" s="52">
        <f>SUMPRODUCT(--(AU$9=YEAR(Quarterly_PJ!$C$9:GB$9)),Quarterly_PJ!$C22:GB22)</f>
        <v>34.254757194243595</v>
      </c>
      <c r="AV48" s="52">
        <f>SUMPRODUCT(--(AV$9=YEAR(Quarterly_PJ!$C$9:GZ$9)),Quarterly_PJ!$C22:GZ22)</f>
        <v>29.82481719861093</v>
      </c>
    </row>
    <row r="49" spans="1:48" x14ac:dyDescent="0.25">
      <c r="A49" s="37" t="s">
        <v>39</v>
      </c>
      <c r="B49" s="90">
        <v>4</v>
      </c>
      <c r="C49" s="52">
        <f>SUMPRODUCT(--(C$9=YEAR(Quarterly_PJ!$C$9:EJ$9)),Quarterly_PJ!$C23:EJ23)</f>
        <v>17.535371692161558</v>
      </c>
      <c r="D49" s="52">
        <f>SUMPRODUCT(--(D$9=YEAR(Quarterly_PJ!$C$9:EK$9)),Quarterly_PJ!$C23:EK23)</f>
        <v>32.346937764511111</v>
      </c>
      <c r="E49" s="52">
        <f>SUMPRODUCT(--(E$9=YEAR(Quarterly_PJ!$C$9:EL$9)),Quarterly_PJ!$C23:EL23)</f>
        <v>12.761869310455323</v>
      </c>
      <c r="F49" s="52">
        <f>SUMPRODUCT(--(F$9=YEAR(Quarterly_PJ!$C$9:EM$9)),Quarterly_PJ!$C23:EM23)</f>
        <v>20.055269410324094</v>
      </c>
      <c r="G49" s="52">
        <f>SUMPRODUCT(--(G$9=YEAR(Quarterly_PJ!$C$9:EN$9)),Quarterly_PJ!$C23:EN23)</f>
        <v>18.219201685867311</v>
      </c>
      <c r="H49" s="52">
        <f>SUMPRODUCT(--(H$9=YEAR(Quarterly_PJ!$C$9:EO$9)),Quarterly_PJ!$C23:EO23)</f>
        <v>19.086175990219111</v>
      </c>
      <c r="I49" s="52">
        <f>SUMPRODUCT(--(I$9=YEAR(Quarterly_PJ!$C$9:EP$9)),Quarterly_PJ!$C23:EP23)</f>
        <v>20.39782147190094</v>
      </c>
      <c r="J49" s="52">
        <f>SUMPRODUCT(--(J$9=YEAR(Quarterly_PJ!$C$9:EQ$9)),Quarterly_PJ!$C23:EQ23)</f>
        <v>19.213164225196827</v>
      </c>
      <c r="K49" s="52">
        <f>SUMPRODUCT(--(K$9=YEAR(Quarterly_PJ!$C$9:ER$9)),Quarterly_PJ!$C23:ER23)</f>
        <v>20.552085515060384</v>
      </c>
      <c r="L49" s="52">
        <f>SUMPRODUCT(--(L$9=YEAR(Quarterly_PJ!$C$9:ES$9)),Quarterly_PJ!$C23:ES23)</f>
        <v>22.470594133796709</v>
      </c>
      <c r="M49" s="52">
        <f>SUMPRODUCT(--(M$9=YEAR(Quarterly_PJ!$C$9:ET$9)),Quarterly_PJ!$C23:ET23)</f>
        <v>19.785295537300112</v>
      </c>
      <c r="N49" s="52">
        <f>SUMPRODUCT(--(N$9=YEAR(Quarterly_PJ!$C$9:EU$9)),Quarterly_PJ!$C23:EU23)</f>
        <v>42.186284451255716</v>
      </c>
      <c r="O49" s="52">
        <f>SUMPRODUCT(--(O$9=YEAR(Quarterly_PJ!$C$9:EV$9)),Quarterly_PJ!$C23:EV23)</f>
        <v>5.1570625355148403</v>
      </c>
      <c r="P49" s="52">
        <f>SUMPRODUCT(--(P$9=YEAR(Quarterly_PJ!$C$9:EW$9)),Quarterly_PJ!$C23:EW23)</f>
        <v>22.450868722343436</v>
      </c>
      <c r="Q49" s="52">
        <f>SUMPRODUCT(--(Q$9=YEAR(Quarterly_PJ!$C$9:EX$9)),Quarterly_PJ!$C23:EX23)</f>
        <v>10.345317647514349</v>
      </c>
      <c r="R49" s="52">
        <f>SUMPRODUCT(--(R$9=YEAR(Quarterly_PJ!$C$9:EY$9)),Quarterly_PJ!$C23:EY23)</f>
        <v>12.80077984490411</v>
      </c>
      <c r="S49" s="52">
        <f>SUMPRODUCT(--(S$9=YEAR(Quarterly_PJ!$C$9:EZ$9)),Quarterly_PJ!$C23:EZ23)</f>
        <v>11.95364653064728</v>
      </c>
      <c r="T49" s="52">
        <f>SUMPRODUCT(--(T$9=YEAR(Quarterly_PJ!$C$9:FA$9)),Quarterly_PJ!$C23:FA23)</f>
        <v>12.669896040306089</v>
      </c>
      <c r="U49" s="52">
        <f>SUMPRODUCT(--(U$9=YEAR(Quarterly_PJ!$C$9:FB$9)),Quarterly_PJ!$C23:FB23)</f>
        <v>10.2347987154007</v>
      </c>
      <c r="V49" s="52">
        <f>SUMPRODUCT(--(V$9=YEAR(Quarterly_PJ!$C$9:FC$9)),Quarterly_PJ!$C23:FC23)</f>
        <v>14.473308298912052</v>
      </c>
      <c r="W49" s="52">
        <f>SUMPRODUCT(--(W$9=YEAR(Quarterly_PJ!$C$9:FD$9)),Quarterly_PJ!$C23:FD23)</f>
        <v>17.680244929389961</v>
      </c>
      <c r="X49" s="52">
        <f>SUMPRODUCT(--(X$9=YEAR(Quarterly_PJ!$C$9:FE$9)),Quarterly_PJ!$C23:FE23)</f>
        <v>18.023646410598761</v>
      </c>
      <c r="Y49" s="52">
        <f>SUMPRODUCT(--(Y$9=YEAR(Quarterly_PJ!$C$9:FF$9)),Quarterly_PJ!$C23:FF23)</f>
        <v>10.07804219222713</v>
      </c>
      <c r="Z49" s="52">
        <f>SUMPRODUCT(--(Z$9=YEAR(Quarterly_PJ!$C$9:FG$9)),Quarterly_PJ!$C23:FG23)</f>
        <v>10.11814962855596</v>
      </c>
      <c r="AA49" s="52">
        <f>SUMPRODUCT(--(AA$9=YEAR(Quarterly_PJ!$C$9:FH$9)),Quarterly_PJ!$C23:FH23)</f>
        <v>6.4823761218439548</v>
      </c>
      <c r="AB49" s="52">
        <f>SUMPRODUCT(--(AB$9=YEAR(Quarterly_PJ!$C$9:FI$9)),Quarterly_PJ!$C23:FI23)</f>
        <v>10.41467274166938</v>
      </c>
      <c r="AC49" s="52">
        <f>SUMPRODUCT(--(AC$9=YEAR(Quarterly_PJ!$C$9:FJ$9)),Quarterly_PJ!$C23:FJ23)</f>
        <v>7.1026585837220724</v>
      </c>
      <c r="AD49" s="52">
        <f>SUMPRODUCT(--(AD$9=YEAR(Quarterly_PJ!$C$9:FK$9)),Quarterly_PJ!$C23:FK23)</f>
        <v>6.5444062003030599</v>
      </c>
      <c r="AE49" s="52">
        <f>SUMPRODUCT(--(AE$9=YEAR(Quarterly_PJ!$C$9:FL$9)),Quarterly_PJ!$C23:FL23)</f>
        <v>6.9628453505366608</v>
      </c>
      <c r="AF49" s="52">
        <f>SUMPRODUCT(--(AF$9=YEAR(Quarterly_PJ!$C$9:FM$9)),Quarterly_PJ!$C23:FM23)</f>
        <v>8.9694351012784796</v>
      </c>
      <c r="AG49" s="52">
        <f>SUMPRODUCT(--(AG$9=YEAR(Quarterly_PJ!$C$9:FN$9)),Quarterly_PJ!$C23:FN23)</f>
        <v>11.269979945154521</v>
      </c>
      <c r="AH49" s="52">
        <f>SUMPRODUCT(--(AH$9=YEAR(Quarterly_PJ!$C$9:FO$9)),Quarterly_PJ!$C23:FO23)</f>
        <v>11.15046723056339</v>
      </c>
      <c r="AI49" s="52">
        <f>SUMPRODUCT(--(AI$9=YEAR(Quarterly_PJ!$C$9:FP$9)),Quarterly_PJ!$C23:FP23)</f>
        <v>11.08853206527567</v>
      </c>
      <c r="AJ49" s="52">
        <f>SUMPRODUCT(--(AJ$9=YEAR(Quarterly_PJ!$C$9:FQ$9)),Quarterly_PJ!$C23:FQ23)</f>
        <v>11.81213713538728</v>
      </c>
      <c r="AK49" s="52">
        <f>SUMPRODUCT(--(AK$9=YEAR(Quarterly_PJ!$C$9:FR$9)),Quarterly_PJ!$C23:FR23)</f>
        <v>9.8530887452727693</v>
      </c>
      <c r="AL49" s="52">
        <f>SUMPRODUCT(--(AL$9=YEAR(Quarterly_PJ!$C$9:FS$9)),Quarterly_PJ!$C23:FS23)</f>
        <v>9.6302793294672693</v>
      </c>
      <c r="AM49" s="52">
        <f>SUMPRODUCT(--(AM$9=YEAR(Quarterly_PJ!$C$9:FT$9)),Quarterly_PJ!$C23:FT23)</f>
        <v>8.4939869476253005</v>
      </c>
      <c r="AN49" s="52">
        <f>SUMPRODUCT(--(AN$9=YEAR(Quarterly_PJ!$C$9:FU$9)),Quarterly_PJ!$C23:FU23)</f>
        <v>10.865483388081451</v>
      </c>
      <c r="AO49" s="52">
        <f>SUMPRODUCT(--(AO$9=YEAR(Quarterly_PJ!$C$9:FV$9)),Quarterly_PJ!$C23:FV23)</f>
        <v>12.6580628466108</v>
      </c>
      <c r="AP49" s="52">
        <f>SUMPRODUCT(--(AP$9=YEAR(Quarterly_PJ!$C$9:FW$9)),Quarterly_PJ!$C23:FW23)</f>
        <v>13.14615911687779</v>
      </c>
      <c r="AQ49" s="52">
        <f>SUMPRODUCT(--(AQ$9=YEAR(Quarterly_PJ!$C$9:FX$9)),Quarterly_PJ!$C23:FX23)</f>
        <v>13.34643490749678</v>
      </c>
      <c r="AR49" s="52">
        <f>SUMPRODUCT(--(AR$9=YEAR(Quarterly_PJ!$C$9:FY$9)),Quarterly_PJ!$C23:FY23)</f>
        <v>12.86413764397361</v>
      </c>
      <c r="AS49" s="52">
        <f>SUMPRODUCT(--(AS$9=YEAR(Quarterly_PJ!$C$9:FZ$9)),Quarterly_PJ!$C23:FZ23)</f>
        <v>13.29097433905574</v>
      </c>
      <c r="AT49" s="52">
        <f>SUMPRODUCT(--(AT$9=YEAR(Quarterly_PJ!$C$9:GA$9)),Quarterly_PJ!$C23:GA23)</f>
        <v>13.2945317711625</v>
      </c>
      <c r="AU49" s="52">
        <f>SUMPRODUCT(--(AU$9=YEAR(Quarterly_PJ!$C$9:GB$9)),Quarterly_PJ!$C23:GB23)</f>
        <v>13.289512255981791</v>
      </c>
      <c r="AV49" s="52">
        <f>SUMPRODUCT(--(AV$9=YEAR(Quarterly_PJ!$C$9:GZ$9)),Quarterly_PJ!$C23:GZ23)</f>
        <v>12.30460147764677</v>
      </c>
    </row>
    <row r="50" spans="1:48" x14ac:dyDescent="0.25">
      <c r="A50" s="36" t="s">
        <v>25</v>
      </c>
      <c r="B50" s="90"/>
      <c r="C50" s="52">
        <f>SUMPRODUCT(--(C$9=YEAR(Quarterly_PJ!$C$9:EJ$9)),Quarterly_PJ!$C24:EJ24)</f>
        <v>13.200030360000001</v>
      </c>
      <c r="D50" s="52">
        <f>SUMPRODUCT(--(D$9=YEAR(Quarterly_PJ!$C$9:EK$9)),Quarterly_PJ!$C24:EK24)</f>
        <v>20.517379519999995</v>
      </c>
      <c r="E50" s="52">
        <f>SUMPRODUCT(--(E$9=YEAR(Quarterly_PJ!$C$9:EL$9)),Quarterly_PJ!$C24:EL24)</f>
        <v>15.017941619999998</v>
      </c>
      <c r="F50" s="52">
        <f>SUMPRODUCT(--(F$9=YEAR(Quarterly_PJ!$C$9:EM$9)),Quarterly_PJ!$C24:EM24)</f>
        <v>19.841381560000002</v>
      </c>
      <c r="G50" s="52">
        <f>SUMPRODUCT(--(G$9=YEAR(Quarterly_PJ!$C$9:EN$9)),Quarterly_PJ!$C24:EN24)</f>
        <v>16.114789011756898</v>
      </c>
      <c r="H50" s="52">
        <f>SUMPRODUCT(--(H$9=YEAR(Quarterly_PJ!$C$9:EO$9)),Quarterly_PJ!$C24:EO24)</f>
        <v>19.998120544384008</v>
      </c>
      <c r="I50" s="52">
        <f>SUMPRODUCT(--(I$9=YEAR(Quarterly_PJ!$C$9:EP$9)),Quarterly_PJ!$C24:EP24)</f>
        <v>19.025367996883396</v>
      </c>
      <c r="J50" s="52">
        <f>SUMPRODUCT(--(J$9=YEAR(Quarterly_PJ!$C$9:EQ$9)),Quarterly_PJ!$C24:EQ24)</f>
        <v>10.16065692695617</v>
      </c>
      <c r="K50" s="52">
        <f>SUMPRODUCT(--(K$9=YEAR(Quarterly_PJ!$C$9:ER$9)),Quarterly_PJ!$C24:ER24)</f>
        <v>20.420811441053051</v>
      </c>
      <c r="L50" s="52">
        <f>SUMPRODUCT(--(L$9=YEAR(Quarterly_PJ!$C$9:ES$9)),Quarterly_PJ!$C24:ES24)</f>
        <v>20.060929202915201</v>
      </c>
      <c r="M50" s="52">
        <f>SUMPRODUCT(--(M$9=YEAR(Quarterly_PJ!$C$9:ET$9)),Quarterly_PJ!$C24:ET24)</f>
        <v>21.470997380935671</v>
      </c>
      <c r="N50" s="52">
        <f>SUMPRODUCT(--(N$9=YEAR(Quarterly_PJ!$C$9:EU$9)),Quarterly_PJ!$C24:EU24)</f>
        <v>32.899276494602191</v>
      </c>
      <c r="O50" s="52">
        <f>SUMPRODUCT(--(O$9=YEAR(Quarterly_PJ!$C$9:EV$9)),Quarterly_PJ!$C24:EV24)</f>
        <v>17.43565602026748</v>
      </c>
      <c r="P50" s="52">
        <f>SUMPRODUCT(--(P$9=YEAR(Quarterly_PJ!$C$9:EW$9)),Quarterly_PJ!$C24:EW24)</f>
        <v>2.2510420905647308</v>
      </c>
      <c r="Q50" s="52">
        <f>SUMPRODUCT(--(Q$9=YEAR(Quarterly_PJ!$C$9:EX$9)),Quarterly_PJ!$C24:EX24)</f>
        <v>0.23012982133865401</v>
      </c>
      <c r="R50" s="52">
        <f>SUMPRODUCT(--(R$9=YEAR(Quarterly_PJ!$C$9:EY$9)),Quarterly_PJ!$C24:EY24)</f>
        <v>0</v>
      </c>
      <c r="S50" s="52">
        <f>SUMPRODUCT(--(S$9=YEAR(Quarterly_PJ!$C$9:EZ$9)),Quarterly_PJ!$C24:EZ24)</f>
        <v>0.43958904883444599</v>
      </c>
      <c r="T50" s="52">
        <f>SUMPRODUCT(--(T$9=YEAR(Quarterly_PJ!$C$9:FA$9)),Quarterly_PJ!$C24:FA24)</f>
        <v>0.13720138973433299</v>
      </c>
      <c r="U50" s="52">
        <f>SUMPRODUCT(--(U$9=YEAR(Quarterly_PJ!$C$9:FB$9)),Quarterly_PJ!$C24:FB24)</f>
        <v>1.56669954139668</v>
      </c>
      <c r="V50" s="52">
        <f>SUMPRODUCT(--(V$9=YEAR(Quarterly_PJ!$C$9:FC$9)),Quarterly_PJ!$C24:FC24)</f>
        <v>0</v>
      </c>
      <c r="W50" s="52">
        <f>SUMPRODUCT(--(W$9=YEAR(Quarterly_PJ!$C$9:FD$9)),Quarterly_PJ!$C24:FD24)</f>
        <v>1.817001817757423</v>
      </c>
      <c r="X50" s="52">
        <f>SUMPRODUCT(--(X$9=YEAR(Quarterly_PJ!$C$9:FE$9)),Quarterly_PJ!$C24:FE24)</f>
        <v>3.8443064462932117</v>
      </c>
      <c r="Y50" s="52">
        <f>SUMPRODUCT(--(Y$9=YEAR(Quarterly_PJ!$C$9:FF$9)),Quarterly_PJ!$C24:FF24)</f>
        <v>11.652250041114279</v>
      </c>
      <c r="Z50" s="52">
        <f>SUMPRODUCT(--(Z$9=YEAR(Quarterly_PJ!$C$9:FG$9)),Quarterly_PJ!$C24:FG24)</f>
        <v>12.129105525711211</v>
      </c>
      <c r="AA50" s="52">
        <f>SUMPRODUCT(--(AA$9=YEAR(Quarterly_PJ!$C$9:FH$9)),Quarterly_PJ!$C24:FH24)</f>
        <v>2.7057132644889998</v>
      </c>
      <c r="AB50" s="52">
        <f>SUMPRODUCT(--(AB$9=YEAR(Quarterly_PJ!$C$9:FI$9)),Quarterly_PJ!$C24:FI24)</f>
        <v>10.698593032425649</v>
      </c>
      <c r="AC50" s="52">
        <f>SUMPRODUCT(--(AC$9=YEAR(Quarterly_PJ!$C$9:FJ$9)),Quarterly_PJ!$C24:FJ24)</f>
        <v>6.7680691159045789</v>
      </c>
      <c r="AD50" s="52">
        <f>SUMPRODUCT(--(AD$9=YEAR(Quarterly_PJ!$C$9:FK$9)),Quarterly_PJ!$C24:FK24)</f>
        <v>11.122290667739811</v>
      </c>
      <c r="AE50" s="52">
        <f>SUMPRODUCT(--(AE$9=YEAR(Quarterly_PJ!$C$9:FL$9)),Quarterly_PJ!$C24:FL24)</f>
        <v>12.12629468988729</v>
      </c>
      <c r="AF50" s="52">
        <f>SUMPRODUCT(--(AF$9=YEAR(Quarterly_PJ!$C$9:FM$9)),Quarterly_PJ!$C24:FM24)</f>
        <v>15.094114487786459</v>
      </c>
      <c r="AG50" s="52">
        <f>SUMPRODUCT(--(AG$9=YEAR(Quarterly_PJ!$C$9:FN$9)),Quarterly_PJ!$C24:FN24)</f>
        <v>35.793251509766797</v>
      </c>
      <c r="AH50" s="52">
        <f>SUMPRODUCT(--(AH$9=YEAR(Quarterly_PJ!$C$9:FO$9)),Quarterly_PJ!$C24:FO24)</f>
        <v>32.910105326729223</v>
      </c>
      <c r="AI50" s="52">
        <f>SUMPRODUCT(--(AI$9=YEAR(Quarterly_PJ!$C$9:FP$9)),Quarterly_PJ!$C24:FP24)</f>
        <v>34.22619483003669</v>
      </c>
      <c r="AJ50" s="52">
        <f>SUMPRODUCT(--(AJ$9=YEAR(Quarterly_PJ!$C$9:FQ$9)),Quarterly_PJ!$C24:FQ24)</f>
        <v>40.373899412122718</v>
      </c>
      <c r="AK50" s="52">
        <f>SUMPRODUCT(--(AK$9=YEAR(Quarterly_PJ!$C$9:FR$9)),Quarterly_PJ!$C24:FR24)</f>
        <v>37.667539653897087</v>
      </c>
      <c r="AL50" s="52">
        <f>SUMPRODUCT(--(AL$9=YEAR(Quarterly_PJ!$C$9:FS$9)),Quarterly_PJ!$C24:FS24)</f>
        <v>32.372046825456238</v>
      </c>
      <c r="AM50" s="52">
        <f>SUMPRODUCT(--(AM$9=YEAR(Quarterly_PJ!$C$9:FT$9)),Quarterly_PJ!$C24:FT24)</f>
        <v>26.058745900971161</v>
      </c>
      <c r="AN50" s="52">
        <f>SUMPRODUCT(--(AN$9=YEAR(Quarterly_PJ!$C$9:FU$9)),Quarterly_PJ!$C24:FU24)</f>
        <v>32.21807353175523</v>
      </c>
      <c r="AO50" s="52">
        <f>SUMPRODUCT(--(AO$9=YEAR(Quarterly_PJ!$C$9:FV$9)),Quarterly_PJ!$C24:FV24)</f>
        <v>21.303856420357437</v>
      </c>
      <c r="AP50" s="52">
        <f>SUMPRODUCT(--(AP$9=YEAR(Quarterly_PJ!$C$9:FW$9)),Quarterly_PJ!$C24:FW24)</f>
        <v>29.215915081429621</v>
      </c>
      <c r="AQ50" s="52">
        <f>SUMPRODUCT(--(AQ$9=YEAR(Quarterly_PJ!$C$9:FX$9)),Quarterly_PJ!$C24:FX24)</f>
        <v>34.960487971672563</v>
      </c>
      <c r="AR50" s="52">
        <f>SUMPRODUCT(--(AR$9=YEAR(Quarterly_PJ!$C$9:FY$9)),Quarterly_PJ!$C24:FY24)</f>
        <v>33.513375089402679</v>
      </c>
      <c r="AS50" s="52">
        <f>SUMPRODUCT(--(AS$9=YEAR(Quarterly_PJ!$C$9:FZ$9)),Quarterly_PJ!$C24:FZ24)</f>
        <v>47.318765549621844</v>
      </c>
      <c r="AT50" s="52">
        <f>SUMPRODUCT(--(AT$9=YEAR(Quarterly_PJ!$C$9:GA$9)),Quarterly_PJ!$C24:GA24)</f>
        <v>46.033899845562402</v>
      </c>
      <c r="AU50" s="52">
        <f>SUMPRODUCT(--(AU$9=YEAR(Quarterly_PJ!$C$9:GB$9)),Quarterly_PJ!$C24:GB24)</f>
        <v>59.171436848541894</v>
      </c>
      <c r="AV50" s="52">
        <f>SUMPRODUCT(--(AV$9=YEAR(Quarterly_PJ!$C$9:GZ$9)),Quarterly_PJ!$C24:GZ24)</f>
        <v>57.545242534051503</v>
      </c>
    </row>
    <row r="51" spans="1:48" x14ac:dyDescent="0.25">
      <c r="A51" s="36" t="s">
        <v>26</v>
      </c>
      <c r="B51" s="90"/>
      <c r="C51" s="52">
        <f>SUMPRODUCT(--(C$9=YEAR(Quarterly_PJ!$C$9:EJ$9)),Quarterly_PJ!$C25:EJ25)</f>
        <v>0.20365067463381997</v>
      </c>
      <c r="D51" s="52">
        <f>SUMPRODUCT(--(D$9=YEAR(Quarterly_PJ!$C$9:EK$9)),Quarterly_PJ!$C25:EK25)</f>
        <v>5.4058329330309398</v>
      </c>
      <c r="E51" s="52">
        <f>SUMPRODUCT(--(E$9=YEAR(Quarterly_PJ!$C$9:EL$9)),Quarterly_PJ!$C25:EL25)</f>
        <v>0</v>
      </c>
      <c r="F51" s="52">
        <f>SUMPRODUCT(--(F$9=YEAR(Quarterly_PJ!$C$9:EM$9)),Quarterly_PJ!$C25:EM25)</f>
        <v>0</v>
      </c>
      <c r="G51" s="52">
        <f>SUMPRODUCT(--(G$9=YEAR(Quarterly_PJ!$C$9:EN$9)),Quarterly_PJ!$C25:EN25)</f>
        <v>0</v>
      </c>
      <c r="H51" s="52">
        <f>SUMPRODUCT(--(H$9=YEAR(Quarterly_PJ!$C$9:EO$9)),Quarterly_PJ!$C25:EO25)</f>
        <v>0</v>
      </c>
      <c r="I51" s="52">
        <f>SUMPRODUCT(--(I$9=YEAR(Quarterly_PJ!$C$9:EP$9)),Quarterly_PJ!$C25:EP25)</f>
        <v>9.2719866470139994E-2</v>
      </c>
      <c r="J51" s="52">
        <f>SUMPRODUCT(--(J$9=YEAR(Quarterly_PJ!$C$9:EQ$9)),Quarterly_PJ!$C25:EQ25)</f>
        <v>0.445214838999</v>
      </c>
      <c r="K51" s="52">
        <f>SUMPRODUCT(--(K$9=YEAR(Quarterly_PJ!$C$9:ER$9)),Quarterly_PJ!$C25:ER25)</f>
        <v>1.8094415475235022</v>
      </c>
      <c r="L51" s="52">
        <f>SUMPRODUCT(--(L$9=YEAR(Quarterly_PJ!$C$9:ES$9)),Quarterly_PJ!$C25:ES25)</f>
        <v>1.5826344271850625</v>
      </c>
      <c r="M51" s="52">
        <f>SUMPRODUCT(--(M$9=YEAR(Quarterly_PJ!$C$9:ET$9)),Quarterly_PJ!$C25:ET25)</f>
        <v>2.1619930796432492</v>
      </c>
      <c r="N51" s="52">
        <f>SUMPRODUCT(--(N$9=YEAR(Quarterly_PJ!$C$9:EU$9)),Quarterly_PJ!$C25:EU25)</f>
        <v>3.3673530747947709</v>
      </c>
      <c r="O51" s="52">
        <f>SUMPRODUCT(--(O$9=YEAR(Quarterly_PJ!$C$9:EV$9)),Quarterly_PJ!$C25:EV25)</f>
        <v>3.5622675877799965</v>
      </c>
      <c r="P51" s="52">
        <f>SUMPRODUCT(--(P$9=YEAR(Quarterly_PJ!$C$9:EW$9)),Quarterly_PJ!$C25:EW25)</f>
        <v>0</v>
      </c>
      <c r="Q51" s="52">
        <f>SUMPRODUCT(--(Q$9=YEAR(Quarterly_PJ!$C$9:EX$9)),Quarterly_PJ!$C25:EX25)</f>
        <v>0.47972504574584973</v>
      </c>
      <c r="R51" s="52">
        <f>SUMPRODUCT(--(R$9=YEAR(Quarterly_PJ!$C$9:EY$9)),Quarterly_PJ!$C25:EY25)</f>
        <v>0.21516502219086001</v>
      </c>
      <c r="S51" s="52">
        <f>SUMPRODUCT(--(S$9=YEAR(Quarterly_PJ!$C$9:EZ$9)),Quarterly_PJ!$C25:EZ25)</f>
        <v>0</v>
      </c>
      <c r="T51" s="52">
        <f>SUMPRODUCT(--(T$9=YEAR(Quarterly_PJ!$C$9:FA$9)),Quarterly_PJ!$C25:FA25)</f>
        <v>0.39249785806280002</v>
      </c>
      <c r="U51" s="52">
        <f>SUMPRODUCT(--(U$9=YEAR(Quarterly_PJ!$C$9:FB$9)),Quarterly_PJ!$C25:FB25)</f>
        <v>2.2807452664610701</v>
      </c>
      <c r="V51" s="52">
        <f>SUMPRODUCT(--(V$9=YEAR(Quarterly_PJ!$C$9:FC$9)),Quarterly_PJ!$C25:FC25)</f>
        <v>2.95468446252833E-2</v>
      </c>
      <c r="W51" s="52">
        <f>SUMPRODUCT(--(W$9=YEAR(Quarterly_PJ!$C$9:FD$9)),Quarterly_PJ!$C25:FD25)</f>
        <v>0</v>
      </c>
      <c r="X51" s="52">
        <f>SUMPRODUCT(--(X$9=YEAR(Quarterly_PJ!$C$9:FE$9)),Quarterly_PJ!$C25:FE25)</f>
        <v>9.4573087290910518E-2</v>
      </c>
      <c r="Y51" s="52">
        <f>SUMPRODUCT(--(Y$9=YEAR(Quarterly_PJ!$C$9:FF$9)),Quarterly_PJ!$C25:FF25)</f>
        <v>0.81177823777185598</v>
      </c>
      <c r="Z51" s="52">
        <f>SUMPRODUCT(--(Z$9=YEAR(Quarterly_PJ!$C$9:FG$9)),Quarterly_PJ!$C25:FG25)</f>
        <v>0</v>
      </c>
      <c r="AA51" s="52">
        <f>SUMPRODUCT(--(AA$9=YEAR(Quarterly_PJ!$C$9:FH$9)),Quarterly_PJ!$C25:FH25)</f>
        <v>0</v>
      </c>
      <c r="AB51" s="52">
        <f>SUMPRODUCT(--(AB$9=YEAR(Quarterly_PJ!$C$9:FI$9)),Quarterly_PJ!$C25:FI25)</f>
        <v>0</v>
      </c>
      <c r="AC51" s="52">
        <f>SUMPRODUCT(--(AC$9=YEAR(Quarterly_PJ!$C$9:FJ$9)),Quarterly_PJ!$C25:FJ25)</f>
        <v>0</v>
      </c>
      <c r="AD51" s="52">
        <f>SUMPRODUCT(--(AD$9=YEAR(Quarterly_PJ!$C$9:FK$9)),Quarterly_PJ!$C25:FK25)</f>
        <v>0</v>
      </c>
      <c r="AE51" s="52">
        <f>SUMPRODUCT(--(AE$9=YEAR(Quarterly_PJ!$C$9:FL$9)),Quarterly_PJ!$C25:FL25)</f>
        <v>0</v>
      </c>
      <c r="AF51" s="52">
        <f>SUMPRODUCT(--(AF$9=YEAR(Quarterly_PJ!$C$9:FM$9)),Quarterly_PJ!$C25:FM25)</f>
        <v>1.2081817461639319</v>
      </c>
      <c r="AG51" s="52">
        <f>SUMPRODUCT(--(AG$9=YEAR(Quarterly_PJ!$C$9:FN$9)),Quarterly_PJ!$C25:FN25)</f>
        <v>0</v>
      </c>
      <c r="AH51" s="52">
        <f>SUMPRODUCT(--(AH$9=YEAR(Quarterly_PJ!$C$9:FO$9)),Quarterly_PJ!$C25:FO25)</f>
        <v>0</v>
      </c>
      <c r="AI51" s="52">
        <f>SUMPRODUCT(--(AI$9=YEAR(Quarterly_PJ!$C$9:FP$9)),Quarterly_PJ!$C25:FP25)</f>
        <v>0</v>
      </c>
      <c r="AJ51" s="52">
        <f>SUMPRODUCT(--(AJ$9=YEAR(Quarterly_PJ!$C$9:FQ$9)),Quarterly_PJ!$C25:FQ25)</f>
        <v>0</v>
      </c>
      <c r="AK51" s="52">
        <f>SUMPRODUCT(--(AK$9=YEAR(Quarterly_PJ!$C$9:FR$9)),Quarterly_PJ!$C25:FR25)</f>
        <v>0.33415571686724399</v>
      </c>
      <c r="AL51" s="52">
        <f>SUMPRODUCT(--(AL$9=YEAR(Quarterly_PJ!$C$9:FS$9)),Quarterly_PJ!$C25:FS25)</f>
        <v>0</v>
      </c>
      <c r="AM51" s="52">
        <f>SUMPRODUCT(--(AM$9=YEAR(Quarterly_PJ!$C$9:FT$9)),Quarterly_PJ!$C25:FT25)</f>
        <v>0</v>
      </c>
      <c r="AN51" s="52">
        <f>SUMPRODUCT(--(AN$9=YEAR(Quarterly_PJ!$C$9:FU$9)),Quarterly_PJ!$C25:FU25)</f>
        <v>0</v>
      </c>
      <c r="AO51" s="52">
        <f>SUMPRODUCT(--(AO$9=YEAR(Quarterly_PJ!$C$9:FV$9)),Quarterly_PJ!$C25:FV25)</f>
        <v>0.87534035773481</v>
      </c>
      <c r="AP51" s="52">
        <f>SUMPRODUCT(--(AP$9=YEAR(Quarterly_PJ!$C$9:FW$9)),Quarterly_PJ!$C25:FW25)</f>
        <v>0</v>
      </c>
      <c r="AQ51" s="52">
        <f>SUMPRODUCT(--(AQ$9=YEAR(Quarterly_PJ!$C$9:FX$9)),Quarterly_PJ!$C25:FX25)</f>
        <v>0.27124485741041898</v>
      </c>
      <c r="AR51" s="52">
        <f>SUMPRODUCT(--(AR$9=YEAR(Quarterly_PJ!$C$9:FY$9)),Quarterly_PJ!$C25:FY25)</f>
        <v>0</v>
      </c>
      <c r="AS51" s="52">
        <f>SUMPRODUCT(--(AS$9=YEAR(Quarterly_PJ!$C$9:FZ$9)),Quarterly_PJ!$C25:FZ25)</f>
        <v>0</v>
      </c>
      <c r="AT51" s="52">
        <f>SUMPRODUCT(--(AT$9=YEAR(Quarterly_PJ!$C$9:GA$9)),Quarterly_PJ!$C25:GA25)</f>
        <v>0</v>
      </c>
      <c r="AU51" s="52">
        <f>SUMPRODUCT(--(AU$9=YEAR(Quarterly_PJ!$C$9:GB$9)),Quarterly_PJ!$C25:GB25)</f>
        <v>0</v>
      </c>
      <c r="AV51" s="52">
        <f>SUMPRODUCT(--(AV$9=YEAR(Quarterly_PJ!$C$9:GZ$9)),Quarterly_PJ!$C25:GZ25)</f>
        <v>0.98144780353491112</v>
      </c>
    </row>
    <row r="52" spans="1:48" x14ac:dyDescent="0.25">
      <c r="A52" s="36" t="s">
        <v>27</v>
      </c>
      <c r="B52" s="90"/>
      <c r="C52" s="52">
        <f t="shared" ref="C52:AT52" si="10">SUM(C53:C55)</f>
        <v>12.003146689999999</v>
      </c>
      <c r="D52" s="52">
        <f t="shared" si="10"/>
        <v>20.549636809999996</v>
      </c>
      <c r="E52" s="52">
        <f t="shared" si="10"/>
        <v>13.065925549999999</v>
      </c>
      <c r="F52" s="52">
        <f t="shared" si="10"/>
        <v>14.667875089999997</v>
      </c>
      <c r="G52" s="52">
        <f t="shared" si="10"/>
        <v>14.860575008083341</v>
      </c>
      <c r="H52" s="52">
        <f t="shared" si="10"/>
        <v>17.6131368803482</v>
      </c>
      <c r="I52" s="52">
        <f t="shared" si="10"/>
        <v>17.477452245529172</v>
      </c>
      <c r="J52" s="52">
        <f t="shared" si="10"/>
        <v>14.319142493728634</v>
      </c>
      <c r="K52" s="52">
        <f t="shared" si="10"/>
        <v>14.22604695400222</v>
      </c>
      <c r="L52" s="52">
        <f t="shared" si="10"/>
        <v>12.945163359246067</v>
      </c>
      <c r="M52" s="52">
        <f t="shared" si="10"/>
        <v>16.037329209521591</v>
      </c>
      <c r="N52" s="52">
        <f t="shared" si="10"/>
        <v>17.140034936191221</v>
      </c>
      <c r="O52" s="52">
        <f t="shared" si="10"/>
        <v>16.192880227376648</v>
      </c>
      <c r="P52" s="52">
        <f t="shared" si="10"/>
        <v>4.2501395717642918</v>
      </c>
      <c r="Q52" s="52">
        <f t="shared" si="10"/>
        <v>1.062994295936776</v>
      </c>
      <c r="R52" s="52">
        <f t="shared" si="10"/>
        <v>1.8164346118267118</v>
      </c>
      <c r="S52" s="52">
        <f t="shared" si="10"/>
        <v>1.968034112941486</v>
      </c>
      <c r="T52" s="52">
        <f t="shared" si="10"/>
        <v>0.81440641457154295</v>
      </c>
      <c r="U52" s="52">
        <f t="shared" si="10"/>
        <v>2.1087748326225539</v>
      </c>
      <c r="V52" s="52">
        <f t="shared" si="10"/>
        <v>0.90593718839278126</v>
      </c>
      <c r="W52" s="52">
        <f t="shared" si="10"/>
        <v>1.033055762469073</v>
      </c>
      <c r="X52" s="52">
        <f t="shared" si="10"/>
        <v>3.8295096700365079</v>
      </c>
      <c r="Y52" s="52">
        <f t="shared" si="10"/>
        <v>5.1136638252981825</v>
      </c>
      <c r="Z52" s="52">
        <f t="shared" si="10"/>
        <v>5.7330686644830182</v>
      </c>
      <c r="AA52" s="52">
        <f t="shared" si="10"/>
        <v>4.7215071953031931</v>
      </c>
      <c r="AB52" s="52">
        <f t="shared" si="10"/>
        <v>5.3995637187526535</v>
      </c>
      <c r="AC52" s="52">
        <f t="shared" si="10"/>
        <v>5.4912804626541085</v>
      </c>
      <c r="AD52" s="52">
        <f t="shared" si="10"/>
        <v>6.5547344808544699</v>
      </c>
      <c r="AE52" s="52">
        <f t="shared" si="10"/>
        <v>5.7625494968182087</v>
      </c>
      <c r="AF52" s="52">
        <f t="shared" si="10"/>
        <v>8.8954006992176478</v>
      </c>
      <c r="AG52" s="52">
        <f t="shared" si="10"/>
        <v>13.763919220477618</v>
      </c>
      <c r="AH52" s="52">
        <f t="shared" si="10"/>
        <v>10.961690672295463</v>
      </c>
      <c r="AI52" s="52">
        <f t="shared" si="10"/>
        <v>9.6953276796817818</v>
      </c>
      <c r="AJ52" s="52">
        <f t="shared" si="10"/>
        <v>11.80285089541051</v>
      </c>
      <c r="AK52" s="52">
        <f t="shared" si="10"/>
        <v>11.514032749514387</v>
      </c>
      <c r="AL52" s="52">
        <f t="shared" si="10"/>
        <v>8.8655760798252299</v>
      </c>
      <c r="AM52" s="52">
        <f t="shared" si="10"/>
        <v>2.7197332230970312</v>
      </c>
      <c r="AN52" s="52">
        <f t="shared" si="10"/>
        <v>1.2130572145726988</v>
      </c>
      <c r="AO52" s="52">
        <f t="shared" si="10"/>
        <v>1.2186060450655745</v>
      </c>
      <c r="AP52" s="52">
        <f t="shared" si="10"/>
        <v>3.7910906768898829</v>
      </c>
      <c r="AQ52" s="52">
        <f t="shared" si="10"/>
        <v>6.9659825902835273</v>
      </c>
      <c r="AR52" s="52">
        <f t="shared" si="10"/>
        <v>3.1788196670932631</v>
      </c>
      <c r="AS52" s="52">
        <f t="shared" si="10"/>
        <v>9.8275032699283464</v>
      </c>
      <c r="AT52" s="52">
        <f t="shared" si="10"/>
        <v>12.333333769648325</v>
      </c>
      <c r="AU52" s="52">
        <f>SUM(AU53:AU55)</f>
        <v>12.525389631456724</v>
      </c>
      <c r="AV52" s="52">
        <f>SUMPRODUCT(--(AV$9=YEAR(Quarterly_PJ!$C$9:GZ$9)),Quarterly_PJ!$C26:GZ26)</f>
        <v>9.3023240239774641</v>
      </c>
    </row>
    <row r="53" spans="1:48" x14ac:dyDescent="0.25">
      <c r="A53" s="37" t="s">
        <v>42</v>
      </c>
      <c r="B53" s="90"/>
      <c r="C53" s="52">
        <f>SUMPRODUCT(--(C$9=YEAR(Quarterly_PJ!$C$9:EJ$9)),Quarterly_PJ!$C27:EJ27)</f>
        <v>9.03412799</v>
      </c>
      <c r="D53" s="52">
        <f>SUMPRODUCT(--(D$9=YEAR(Quarterly_PJ!$C$9:EK$9)),Quarterly_PJ!$C27:EK27)</f>
        <v>16.742955009999996</v>
      </c>
      <c r="E53" s="52">
        <f>SUMPRODUCT(--(E$9=YEAR(Quarterly_PJ!$C$9:EL$9)),Quarterly_PJ!$C27:EL27)</f>
        <v>10.74740675</v>
      </c>
      <c r="F53" s="52">
        <f>SUMPRODUCT(--(F$9=YEAR(Quarterly_PJ!$C$9:EM$9)),Quarterly_PJ!$C27:EM27)</f>
        <v>11.122169089999998</v>
      </c>
      <c r="G53" s="52">
        <f>SUMPRODUCT(--(G$9=YEAR(Quarterly_PJ!$C$9:EN$9)),Quarterly_PJ!$C27:EN27)</f>
        <v>11.966794426483151</v>
      </c>
      <c r="H53" s="52">
        <f>SUMPRODUCT(--(H$9=YEAR(Quarterly_PJ!$C$9:EO$9)),Quarterly_PJ!$C27:EO27)</f>
        <v>14.77783557671356</v>
      </c>
      <c r="I53" s="52">
        <f>SUMPRODUCT(--(I$9=YEAR(Quarterly_PJ!$C$9:EP$9)),Quarterly_PJ!$C27:EP27)</f>
        <v>14.37237643947601</v>
      </c>
      <c r="J53" s="52">
        <f>SUMPRODUCT(--(J$9=YEAR(Quarterly_PJ!$C$9:EQ$9)),Quarterly_PJ!$C27:EQ27)</f>
        <v>13.427356172218321</v>
      </c>
      <c r="K53" s="52">
        <f>SUMPRODUCT(--(K$9=YEAR(Quarterly_PJ!$C$9:ER$9)),Quarterly_PJ!$C27:ER27)</f>
        <v>12.865417189124901</v>
      </c>
      <c r="L53" s="52">
        <f>SUMPRODUCT(--(L$9=YEAR(Quarterly_PJ!$C$9:ES$9)),Quarterly_PJ!$C27:ES27)</f>
        <v>11.533189605034641</v>
      </c>
      <c r="M53" s="52">
        <f>SUMPRODUCT(--(M$9=YEAR(Quarterly_PJ!$C$9:ET$9)),Quarterly_PJ!$C27:ET27)</f>
        <v>14.517574194808301</v>
      </c>
      <c r="N53" s="52">
        <f>SUMPRODUCT(--(N$9=YEAR(Quarterly_PJ!$C$9:EU$9)),Quarterly_PJ!$C27:EU27)</f>
        <v>15.661838311507841</v>
      </c>
      <c r="O53" s="52">
        <f>SUMPRODUCT(--(O$9=YEAR(Quarterly_PJ!$C$9:EV$9)),Quarterly_PJ!$C27:EV27)</f>
        <v>15.4066235856492</v>
      </c>
      <c r="P53" s="52">
        <f>SUMPRODUCT(--(P$9=YEAR(Quarterly_PJ!$C$9:EW$9)),Quarterly_PJ!$C27:EW27)</f>
        <v>3.4595676395514627</v>
      </c>
      <c r="Q53" s="52">
        <f>SUMPRODUCT(--(Q$9=YEAR(Quarterly_PJ!$C$9:EX$9)),Quarterly_PJ!$C27:EX27)</f>
        <v>0.32842554475421998</v>
      </c>
      <c r="R53" s="52">
        <f>SUMPRODUCT(--(R$9=YEAR(Quarterly_PJ!$C$9:EY$9)),Quarterly_PJ!$C27:EY27)</f>
        <v>0.87743582355999994</v>
      </c>
      <c r="S53" s="52">
        <f>SUMPRODUCT(--(S$9=YEAR(Quarterly_PJ!$C$9:EZ$9)),Quarterly_PJ!$C27:EZ27)</f>
        <v>1.04875892432378</v>
      </c>
      <c r="T53" s="52">
        <f>SUMPRODUCT(--(T$9=YEAR(Quarterly_PJ!$C$9:FA$9)),Quarterly_PJ!$C27:FA27)</f>
        <v>0.139151843297739</v>
      </c>
      <c r="U53" s="52">
        <f>SUMPRODUCT(--(U$9=YEAR(Quarterly_PJ!$C$9:FB$9)),Quarterly_PJ!$C27:FB27)</f>
        <v>1.4062281705932871</v>
      </c>
      <c r="V53" s="52">
        <f>SUMPRODUCT(--(V$9=YEAR(Quarterly_PJ!$C$9:FC$9)),Quarterly_PJ!$C27:FC27)</f>
        <v>1.2518089386128301E-2</v>
      </c>
      <c r="W53" s="52">
        <f>SUMPRODUCT(--(W$9=YEAR(Quarterly_PJ!$C$9:FD$9)),Quarterly_PJ!$C27:FD27)</f>
        <v>0.28022921747090401</v>
      </c>
      <c r="X53" s="52">
        <f>SUMPRODUCT(--(X$9=YEAR(Quarterly_PJ!$C$9:FE$9)),Quarterly_PJ!$C27:FE27)</f>
        <v>3.0769030711179579</v>
      </c>
      <c r="Y53" s="52">
        <f>SUMPRODUCT(--(Y$9=YEAR(Quarterly_PJ!$C$9:FF$9)),Quarterly_PJ!$C27:FF27)</f>
        <v>4.3470114955602241</v>
      </c>
      <c r="Z53" s="52">
        <f>SUMPRODUCT(--(Z$9=YEAR(Quarterly_PJ!$C$9:FG$9)),Quarterly_PJ!$C27:FG27)</f>
        <v>4.8983185472344832</v>
      </c>
      <c r="AA53" s="52">
        <f>SUMPRODUCT(--(AA$9=YEAR(Quarterly_PJ!$C$9:FH$9)),Quarterly_PJ!$C27:FH27)</f>
        <v>3.9364220612318435</v>
      </c>
      <c r="AB53" s="52">
        <f>SUMPRODUCT(--(AB$9=YEAR(Quarterly_PJ!$C$9:FI$9)),Quarterly_PJ!$C27:FI27)</f>
        <v>4.6586094697330314</v>
      </c>
      <c r="AC53" s="52">
        <f>SUMPRODUCT(--(AC$9=YEAR(Quarterly_PJ!$C$9:FJ$9)),Quarterly_PJ!$C27:FJ27)</f>
        <v>4.6946541324920608</v>
      </c>
      <c r="AD53" s="52">
        <f>SUMPRODUCT(--(AD$9=YEAR(Quarterly_PJ!$C$9:FK$9)),Quarterly_PJ!$C27:FK27)</f>
        <v>5.8194562299122401</v>
      </c>
      <c r="AE53" s="52">
        <f>SUMPRODUCT(--(AE$9=YEAR(Quarterly_PJ!$C$9:FL$9)),Quarterly_PJ!$C27:FL27)</f>
        <v>5.144527906158114</v>
      </c>
      <c r="AF53" s="52">
        <f>SUMPRODUCT(--(AF$9=YEAR(Quarterly_PJ!$C$9:FM$9)),Quarterly_PJ!$C27:FM27)</f>
        <v>8.2933192031582301</v>
      </c>
      <c r="AG53" s="52">
        <f>SUMPRODUCT(--(AG$9=YEAR(Quarterly_PJ!$C$9:FN$9)),Quarterly_PJ!$C27:FN27)</f>
        <v>13.08000875213579</v>
      </c>
      <c r="AH53" s="52">
        <f>SUMPRODUCT(--(AH$9=YEAR(Quarterly_PJ!$C$9:FO$9)),Quarterly_PJ!$C27:FO27)</f>
        <v>10.37044087256707</v>
      </c>
      <c r="AI53" s="52">
        <f>SUMPRODUCT(--(AI$9=YEAR(Quarterly_PJ!$C$9:FP$9)),Quarterly_PJ!$C27:FP27)</f>
        <v>9.0027613142719307</v>
      </c>
      <c r="AJ53" s="52">
        <f>SUMPRODUCT(--(AJ$9=YEAR(Quarterly_PJ!$C$9:FQ$9)),Quarterly_PJ!$C27:FQ27)</f>
        <v>11.223520691644641</v>
      </c>
      <c r="AK53" s="52">
        <f>SUMPRODUCT(--(AK$9=YEAR(Quarterly_PJ!$C$9:FR$9)),Quarterly_PJ!$C27:FR27)</f>
        <v>10.86895556801872</v>
      </c>
      <c r="AL53" s="52">
        <f>SUMPRODUCT(--(AL$9=YEAR(Quarterly_PJ!$C$9:FS$9)),Quarterly_PJ!$C27:FS27)</f>
        <v>8.265764982996771</v>
      </c>
      <c r="AM53" s="52">
        <f>SUMPRODUCT(--(AM$9=YEAR(Quarterly_PJ!$C$9:FT$9)),Quarterly_PJ!$C27:FT27)</f>
        <v>2.167553210134689</v>
      </c>
      <c r="AN53" s="52">
        <f>SUMPRODUCT(--(AN$9=YEAR(Quarterly_PJ!$C$9:FU$9)),Quarterly_PJ!$C27:FU27)</f>
        <v>0.663289500793249</v>
      </c>
      <c r="AO53" s="52">
        <f>SUMPRODUCT(--(AO$9=YEAR(Quarterly_PJ!$C$9:FV$9)),Quarterly_PJ!$C27:FV27)</f>
        <v>0.69168422354763104</v>
      </c>
      <c r="AP53" s="52">
        <f>SUMPRODUCT(--(AP$9=YEAR(Quarterly_PJ!$C$9:FW$9)),Quarterly_PJ!$C27:FW27)</f>
        <v>3.2943935451340538</v>
      </c>
      <c r="AQ53" s="52">
        <f>SUMPRODUCT(--(AQ$9=YEAR(Quarterly_PJ!$C$9:FX$9)),Quarterly_PJ!$C27:FX27)</f>
        <v>6.4949693498278993</v>
      </c>
      <c r="AR53" s="52">
        <f>SUMPRODUCT(--(AR$9=YEAR(Quarterly_PJ!$C$9:FY$9)),Quarterly_PJ!$C27:FY27)</f>
        <v>2.7959735967731332</v>
      </c>
      <c r="AS53" s="52">
        <f>SUMPRODUCT(--(AS$9=YEAR(Quarterly_PJ!$C$9:FZ$9)),Quarterly_PJ!$C27:FZ27)</f>
        <v>9.3909244178089004</v>
      </c>
      <c r="AT53" s="52">
        <f>SUMPRODUCT(--(AT$9=YEAR(Quarterly_PJ!$C$9:GA$9)),Quarterly_PJ!$C27:GA27)</f>
        <v>11.920684263223391</v>
      </c>
      <c r="AU53" s="52">
        <f>SUMPRODUCT(--(AU$9=YEAR(Quarterly_PJ!$C$9:GB$9)),Quarterly_PJ!$C27:GB27)</f>
        <v>12.093937482700731</v>
      </c>
      <c r="AV53" s="52">
        <f>SUMPRODUCT(--(AV$9=YEAR(Quarterly_PJ!$C$9:GZ$9)),Quarterly_PJ!$C27:GZ27)</f>
        <v>8.8852356505560905</v>
      </c>
    </row>
    <row r="54" spans="1:48" x14ac:dyDescent="0.25">
      <c r="A54" s="37" t="s">
        <v>43</v>
      </c>
      <c r="B54" s="90"/>
      <c r="C54" s="52">
        <f>SUMPRODUCT(--(C$9=YEAR(Quarterly_PJ!$C$9:EJ$9)),Quarterly_PJ!$C28:EJ28)</f>
        <v>1.5008762999999998</v>
      </c>
      <c r="D54" s="52">
        <f>SUMPRODUCT(--(D$9=YEAR(Quarterly_PJ!$C$9:EK$9)),Quarterly_PJ!$C28:EK28)</f>
        <v>1.9034465999999997</v>
      </c>
      <c r="E54" s="52">
        <f>SUMPRODUCT(--(E$9=YEAR(Quarterly_PJ!$C$9:EL$9)),Quarterly_PJ!$C28:EL28)</f>
        <v>1.1633907999999999</v>
      </c>
      <c r="F54" s="52">
        <f>SUMPRODUCT(--(F$9=YEAR(Quarterly_PJ!$C$9:EM$9)),Quarterly_PJ!$C28:EM28)</f>
        <v>1.7998596</v>
      </c>
      <c r="G54" s="52">
        <f>SUMPRODUCT(--(G$9=YEAR(Quarterly_PJ!$C$9:EN$9)),Quarterly_PJ!$C28:EN28)</f>
        <v>1.4484674093666081</v>
      </c>
      <c r="H54" s="52">
        <f>SUMPRODUCT(--(H$9=YEAR(Quarterly_PJ!$C$9:EO$9)),Quarterly_PJ!$C28:EO28)</f>
        <v>1.3379273468093866</v>
      </c>
      <c r="I54" s="52">
        <f>SUMPRODUCT(--(I$9=YEAR(Quarterly_PJ!$C$9:EP$9)),Quarterly_PJ!$C28:EP28)</f>
        <v>1.7527482062988291</v>
      </c>
      <c r="J54" s="52">
        <f>SUMPRODUCT(--(J$9=YEAR(Quarterly_PJ!$C$9:EQ$9)),Quarterly_PJ!$C28:EQ28)</f>
        <v>0.34027608473968507</v>
      </c>
      <c r="K54" s="52">
        <f>SUMPRODUCT(--(K$9=YEAR(Quarterly_PJ!$C$9:ER$9)),Quarterly_PJ!$C28:ER28)</f>
        <v>0.75821874317169102</v>
      </c>
      <c r="L54" s="52">
        <f>SUMPRODUCT(--(L$9=YEAR(Quarterly_PJ!$C$9:ES$9)),Quarterly_PJ!$C28:ES28)</f>
        <v>0.65226677906036301</v>
      </c>
      <c r="M54" s="52">
        <f>SUMPRODUCT(--(M$9=YEAR(Quarterly_PJ!$C$9:ET$9)),Quarterly_PJ!$C28:ET28)</f>
        <v>0.8299728188667298</v>
      </c>
      <c r="N54" s="52">
        <f>SUMPRODUCT(--(N$9=YEAR(Quarterly_PJ!$C$9:EU$9)),Quarterly_PJ!$C28:EU28)</f>
        <v>0.88446240040969792</v>
      </c>
      <c r="O54" s="52">
        <f>SUMPRODUCT(--(O$9=YEAR(Quarterly_PJ!$C$9:EV$9)),Quarterly_PJ!$C28:EV28)</f>
        <v>0.5979190974693297</v>
      </c>
      <c r="P54" s="52">
        <f>SUMPRODUCT(--(P$9=YEAR(Quarterly_PJ!$C$9:EW$9)),Quarterly_PJ!$C28:EW28)</f>
        <v>0.79057193221282906</v>
      </c>
      <c r="Q54" s="52">
        <f>SUMPRODUCT(--(Q$9=YEAR(Quarterly_PJ!$C$9:EX$9)),Quarterly_PJ!$C28:EX28)</f>
        <v>0.73456875118255605</v>
      </c>
      <c r="R54" s="52">
        <f>SUMPRODUCT(--(R$9=YEAR(Quarterly_PJ!$C$9:EY$9)),Quarterly_PJ!$C28:EY28)</f>
        <v>0.9389987882667119</v>
      </c>
      <c r="S54" s="52">
        <f>SUMPRODUCT(--(S$9=YEAR(Quarterly_PJ!$C$9:EZ$9)),Quarterly_PJ!$C28:EZ28)</f>
        <v>0.91927518861770596</v>
      </c>
      <c r="T54" s="52">
        <f>SUMPRODUCT(--(T$9=YEAR(Quarterly_PJ!$C$9:FA$9)),Quarterly_PJ!$C28:FA28)</f>
        <v>0.67525457127380395</v>
      </c>
      <c r="U54" s="52">
        <f>SUMPRODUCT(--(U$9=YEAR(Quarterly_PJ!$C$9:FB$9)),Quarterly_PJ!$C28:FB28)</f>
        <v>0.70254666202926697</v>
      </c>
      <c r="V54" s="52">
        <f>SUMPRODUCT(--(V$9=YEAR(Quarterly_PJ!$C$9:FC$9)),Quarterly_PJ!$C28:FC28)</f>
        <v>0.85527831029510504</v>
      </c>
      <c r="W54" s="52">
        <f>SUMPRODUCT(--(W$9=YEAR(Quarterly_PJ!$C$9:FD$9)),Quarterly_PJ!$C28:FD28)</f>
        <v>0.75282654499816903</v>
      </c>
      <c r="X54" s="52">
        <f>SUMPRODUCT(--(X$9=YEAR(Quarterly_PJ!$C$9:FE$9)),Quarterly_PJ!$C28:FE28)</f>
        <v>0.75260659891854997</v>
      </c>
      <c r="Y54" s="52">
        <f>SUMPRODUCT(--(Y$9=YEAR(Quarterly_PJ!$C$9:FF$9)),Quarterly_PJ!$C28:FF28)</f>
        <v>0.76665232973795805</v>
      </c>
      <c r="Z54" s="52">
        <f>SUMPRODUCT(--(Z$9=YEAR(Quarterly_PJ!$C$9:FG$9)),Quarterly_PJ!$C28:FG28)</f>
        <v>0.83475011724853498</v>
      </c>
      <c r="AA54" s="52">
        <f>SUMPRODUCT(--(AA$9=YEAR(Quarterly_PJ!$C$9:FH$9)),Quarterly_PJ!$C28:FH28)</f>
        <v>0.78508513407135005</v>
      </c>
      <c r="AB54" s="52">
        <f>SUMPRODUCT(--(AB$9=YEAR(Quarterly_PJ!$C$9:FI$9)),Quarterly_PJ!$C28:FI28)</f>
        <v>0.74095424901962204</v>
      </c>
      <c r="AC54" s="52">
        <f>SUMPRODUCT(--(AC$9=YEAR(Quarterly_PJ!$C$9:FJ$9)),Quarterly_PJ!$C28:FJ28)</f>
        <v>0.79662633016204798</v>
      </c>
      <c r="AD54" s="52">
        <f>SUMPRODUCT(--(AD$9=YEAR(Quarterly_PJ!$C$9:FK$9)),Quarterly_PJ!$C28:FK28)</f>
        <v>0.73527825094222998</v>
      </c>
      <c r="AE54" s="52">
        <f>SUMPRODUCT(--(AE$9=YEAR(Quarterly_PJ!$C$9:FL$9)),Quarterly_PJ!$C28:FL28)</f>
        <v>0.61802159066009499</v>
      </c>
      <c r="AF54" s="52">
        <f>SUMPRODUCT(--(AF$9=YEAR(Quarterly_PJ!$C$9:FM$9)),Quarterly_PJ!$C28:FM28)</f>
        <v>0.6020814960594183</v>
      </c>
      <c r="AG54" s="52">
        <f>SUMPRODUCT(--(AG$9=YEAR(Quarterly_PJ!$C$9:FN$9)),Quarterly_PJ!$C28:FN28)</f>
        <v>0.68391046834182811</v>
      </c>
      <c r="AH54" s="52">
        <f>SUMPRODUCT(--(AH$9=YEAR(Quarterly_PJ!$C$9:FO$9)),Quarterly_PJ!$C28:FO28)</f>
        <v>0.59124979972839331</v>
      </c>
      <c r="AI54" s="52">
        <f>SUMPRODUCT(--(AI$9=YEAR(Quarterly_PJ!$C$9:FP$9)),Quarterly_PJ!$C28:FP28)</f>
        <v>0.69256636540985095</v>
      </c>
      <c r="AJ54" s="52">
        <f>SUMPRODUCT(--(AJ$9=YEAR(Quarterly_PJ!$C$9:FQ$9)),Quarterly_PJ!$C28:FQ28)</f>
        <v>0.57933020376586908</v>
      </c>
      <c r="AK54" s="52">
        <f>SUMPRODUCT(--(AK$9=YEAR(Quarterly_PJ!$C$9:FR$9)),Quarterly_PJ!$C28:FR28)</f>
        <v>0.64507718149566695</v>
      </c>
      <c r="AL54" s="52">
        <f>SUMPRODUCT(--(AL$9=YEAR(Quarterly_PJ!$C$9:FS$9)),Quarterly_PJ!$C28:FS28)</f>
        <v>0.59981109682845901</v>
      </c>
      <c r="AM54" s="52">
        <f>SUMPRODUCT(--(AM$9=YEAR(Quarterly_PJ!$C$9:FT$9)),Quarterly_PJ!$C28:FT28)</f>
        <v>0.5521800129623422</v>
      </c>
      <c r="AN54" s="52">
        <f>SUMPRODUCT(--(AN$9=YEAR(Quarterly_PJ!$C$9:FU$9)),Quarterly_PJ!$C28:FU28)</f>
        <v>0.54976771377944977</v>
      </c>
      <c r="AO54" s="52">
        <f>SUMPRODUCT(--(AO$9=YEAR(Quarterly_PJ!$C$9:FV$9)),Quarterly_PJ!$C28:FV28)</f>
        <v>0.52692182151794342</v>
      </c>
      <c r="AP54" s="52">
        <f>SUMPRODUCT(--(AP$9=YEAR(Quarterly_PJ!$C$9:FW$9)),Quarterly_PJ!$C28:FW28)</f>
        <v>0.49669713175582891</v>
      </c>
      <c r="AQ54" s="52">
        <f>SUMPRODUCT(--(AQ$9=YEAR(Quarterly_PJ!$C$9:FX$9)),Quarterly_PJ!$C28:FX28)</f>
        <v>0.47101324045562798</v>
      </c>
      <c r="AR54" s="52">
        <f>SUMPRODUCT(--(AR$9=YEAR(Quarterly_PJ!$C$9:FY$9)),Quarterly_PJ!$C28:FY28)</f>
        <v>0.38284607032013002</v>
      </c>
      <c r="AS54" s="52">
        <f>SUMPRODUCT(--(AS$9=YEAR(Quarterly_PJ!$C$9:FZ$9)),Quarterly_PJ!$C28:FZ28)</f>
        <v>0.4365788521194463</v>
      </c>
      <c r="AT54" s="52">
        <f>SUMPRODUCT(--(AT$9=YEAR(Quarterly_PJ!$C$9:GA$9)),Quarterly_PJ!$C28:GA28)</f>
        <v>0.4126495064249347</v>
      </c>
      <c r="AU54" s="52">
        <f>SUMPRODUCT(--(AU$9=YEAR(Quarterly_PJ!$C$9:GB$9)),Quarterly_PJ!$C28:GB28)</f>
        <v>0.43145214875599247</v>
      </c>
      <c r="AV54" s="52">
        <f>SUMPRODUCT(--(AV$9=YEAR(Quarterly_PJ!$C$9:GZ$9)),Quarterly_PJ!$C28:GZ28)</f>
        <v>0.41708837342137561</v>
      </c>
    </row>
    <row r="55" spans="1:48" x14ac:dyDescent="0.25">
      <c r="A55" s="37" t="s">
        <v>44</v>
      </c>
      <c r="B55" s="90"/>
      <c r="C55" s="52">
        <f>SUMPRODUCT(--(C$9=YEAR(Quarterly_PJ!$C$9:EJ$9)),Quarterly_PJ!$C29:EJ29)</f>
        <v>1.4681423999999998</v>
      </c>
      <c r="D55" s="52">
        <f>SUMPRODUCT(--(D$9=YEAR(Quarterly_PJ!$C$9:EK$9)),Quarterly_PJ!$C29:EK29)</f>
        <v>1.9032351999999999</v>
      </c>
      <c r="E55" s="52">
        <f>SUMPRODUCT(--(E$9=YEAR(Quarterly_PJ!$C$9:EL$9)),Quarterly_PJ!$C29:EL29)</f>
        <v>1.1551279999999999</v>
      </c>
      <c r="F55" s="52">
        <f>SUMPRODUCT(--(F$9=YEAR(Quarterly_PJ!$C$9:EM$9)),Quarterly_PJ!$C29:EM29)</f>
        <v>1.7458464000000002</v>
      </c>
      <c r="G55" s="52">
        <f>SUMPRODUCT(--(G$9=YEAR(Quarterly_PJ!$C$9:EN$9)),Quarterly_PJ!$C29:EN29)</f>
        <v>1.4453131722335821</v>
      </c>
      <c r="H55" s="52">
        <f>SUMPRODUCT(--(H$9=YEAR(Quarterly_PJ!$C$9:EO$9)),Quarterly_PJ!$C29:EO29)</f>
        <v>1.4973739568252549</v>
      </c>
      <c r="I55" s="52">
        <f>SUMPRODUCT(--(I$9=YEAR(Quarterly_PJ!$C$9:EP$9)),Quarterly_PJ!$C29:EP29)</f>
        <v>1.352327599754334</v>
      </c>
      <c r="J55" s="52">
        <f>SUMPRODUCT(--(J$9=YEAR(Quarterly_PJ!$C$9:EQ$9)),Quarterly_PJ!$C29:EQ29)</f>
        <v>0.55151023677062894</v>
      </c>
      <c r="K55" s="52">
        <f>SUMPRODUCT(--(K$9=YEAR(Quarterly_PJ!$C$9:ER$9)),Quarterly_PJ!$C29:ER29)</f>
        <v>0.60241102170562744</v>
      </c>
      <c r="L55" s="52">
        <f>SUMPRODUCT(--(L$9=YEAR(Quarterly_PJ!$C$9:ES$9)),Quarterly_PJ!$C29:ES29)</f>
        <v>0.75970697515106234</v>
      </c>
      <c r="M55" s="52">
        <f>SUMPRODUCT(--(M$9=YEAR(Quarterly_PJ!$C$9:ET$9)),Quarterly_PJ!$C29:ET29)</f>
        <v>0.68978219584655809</v>
      </c>
      <c r="N55" s="52">
        <f>SUMPRODUCT(--(N$9=YEAR(Quarterly_PJ!$C$9:EU$9)),Quarterly_PJ!$C29:EU29)</f>
        <v>0.59373422427368139</v>
      </c>
      <c r="O55" s="52">
        <f>SUMPRODUCT(--(O$9=YEAR(Quarterly_PJ!$C$9:EV$9)),Quarterly_PJ!$C29:EV29)</f>
        <v>0.1883375442581178</v>
      </c>
      <c r="P55" s="52">
        <f>SUMPRODUCT(--(P$9=YEAR(Quarterly_PJ!$C$9:EW$9)),Quarterly_PJ!$C29:EW29)</f>
        <v>0</v>
      </c>
      <c r="Q55" s="52">
        <f>SUMPRODUCT(--(Q$9=YEAR(Quarterly_PJ!$C$9:EX$9)),Quarterly_PJ!$C29:EX29)</f>
        <v>0</v>
      </c>
      <c r="R55" s="52">
        <f>SUMPRODUCT(--(R$9=YEAR(Quarterly_PJ!$C$9:EY$9)),Quarterly_PJ!$C29:EY29)</f>
        <v>0</v>
      </c>
      <c r="S55" s="52">
        <f>SUMPRODUCT(--(S$9=YEAR(Quarterly_PJ!$C$9:EZ$9)),Quarterly_PJ!$C29:EZ29)</f>
        <v>0</v>
      </c>
      <c r="T55" s="52">
        <f>SUMPRODUCT(--(T$9=YEAR(Quarterly_PJ!$C$9:FA$9)),Quarterly_PJ!$C29:FA29)</f>
        <v>0</v>
      </c>
      <c r="U55" s="52">
        <f>SUMPRODUCT(--(U$9=YEAR(Quarterly_PJ!$C$9:FB$9)),Quarterly_PJ!$C29:FB29)</f>
        <v>0</v>
      </c>
      <c r="V55" s="52">
        <f>SUMPRODUCT(--(V$9=YEAR(Quarterly_PJ!$C$9:FC$9)),Quarterly_PJ!$C29:FC29)</f>
        <v>3.8140788711547899E-2</v>
      </c>
      <c r="W55" s="52">
        <f>SUMPRODUCT(--(W$9=YEAR(Quarterly_PJ!$C$9:FD$9)),Quarterly_PJ!$C29:FD29)</f>
        <v>0</v>
      </c>
      <c r="X55" s="52">
        <f>SUMPRODUCT(--(X$9=YEAR(Quarterly_PJ!$C$9:FE$9)),Quarterly_PJ!$C29:FE29)</f>
        <v>0</v>
      </c>
      <c r="Y55" s="52">
        <f>SUMPRODUCT(--(Y$9=YEAR(Quarterly_PJ!$C$9:FF$9)),Quarterly_PJ!$C29:FF29)</f>
        <v>0</v>
      </c>
      <c r="Z55" s="52">
        <f>SUMPRODUCT(--(Z$9=YEAR(Quarterly_PJ!$C$9:FG$9)),Quarterly_PJ!$C29:FG29)</f>
        <v>0</v>
      </c>
      <c r="AA55" s="52">
        <f>SUMPRODUCT(--(AA$9=YEAR(Quarterly_PJ!$C$9:FH$9)),Quarterly_PJ!$C29:FH29)</f>
        <v>0</v>
      </c>
      <c r="AB55" s="52">
        <f>SUMPRODUCT(--(AB$9=YEAR(Quarterly_PJ!$C$9:FI$9)),Quarterly_PJ!$C29:FI29)</f>
        <v>0</v>
      </c>
      <c r="AC55" s="52">
        <f>SUMPRODUCT(--(AC$9=YEAR(Quarterly_PJ!$C$9:FJ$9)),Quarterly_PJ!$C29:FJ29)</f>
        <v>0</v>
      </c>
      <c r="AD55" s="52">
        <f>SUMPRODUCT(--(AD$9=YEAR(Quarterly_PJ!$C$9:FK$9)),Quarterly_PJ!$C29:FK29)</f>
        <v>0</v>
      </c>
      <c r="AE55" s="52">
        <f>SUMPRODUCT(--(AE$9=YEAR(Quarterly_PJ!$C$9:FL$9)),Quarterly_PJ!$C29:FL29)</f>
        <v>0</v>
      </c>
      <c r="AF55" s="52">
        <f>SUMPRODUCT(--(AF$9=YEAR(Quarterly_PJ!$C$9:FM$9)),Quarterly_PJ!$C29:FM29)</f>
        <v>0</v>
      </c>
      <c r="AG55" s="52">
        <f>SUMPRODUCT(--(AG$9=YEAR(Quarterly_PJ!$C$9:FN$9)),Quarterly_PJ!$C29:FN29)</f>
        <v>0</v>
      </c>
      <c r="AH55" s="52">
        <f>SUMPRODUCT(--(AH$9=YEAR(Quarterly_PJ!$C$9:FO$9)),Quarterly_PJ!$C29:FO29)</f>
        <v>0</v>
      </c>
      <c r="AI55" s="52">
        <f>SUMPRODUCT(--(AI$9=YEAR(Quarterly_PJ!$C$9:FP$9)),Quarterly_PJ!$C29:FP29)</f>
        <v>0</v>
      </c>
      <c r="AJ55" s="52">
        <f>SUMPRODUCT(--(AJ$9=YEAR(Quarterly_PJ!$C$9:FQ$9)),Quarterly_PJ!$C29:FQ29)</f>
        <v>0</v>
      </c>
      <c r="AK55" s="52">
        <f>SUMPRODUCT(--(AK$9=YEAR(Quarterly_PJ!$C$9:FR$9)),Quarterly_PJ!$C29:FR29)</f>
        <v>0</v>
      </c>
      <c r="AL55" s="52">
        <f>SUMPRODUCT(--(AL$9=YEAR(Quarterly_PJ!$C$9:FS$9)),Quarterly_PJ!$C29:FS29)</f>
        <v>0</v>
      </c>
      <c r="AM55" s="52">
        <f>SUMPRODUCT(--(AM$9=YEAR(Quarterly_PJ!$C$9:FT$9)),Quarterly_PJ!$C29:FT29)</f>
        <v>0</v>
      </c>
      <c r="AN55" s="52">
        <f>SUMPRODUCT(--(AN$9=YEAR(Quarterly_PJ!$C$9:FU$9)),Quarterly_PJ!$C29:FU29)</f>
        <v>0</v>
      </c>
      <c r="AO55" s="52">
        <f>SUMPRODUCT(--(AO$9=YEAR(Quarterly_PJ!$C$9:FV$9)),Quarterly_PJ!$C29:FV29)</f>
        <v>0</v>
      </c>
      <c r="AP55" s="52">
        <f>SUMPRODUCT(--(AP$9=YEAR(Quarterly_PJ!$C$9:FW$9)),Quarterly_PJ!$C29:FW29)</f>
        <v>0</v>
      </c>
      <c r="AQ55" s="52">
        <f>SUMPRODUCT(--(AQ$9=YEAR(Quarterly_PJ!$C$9:FX$9)),Quarterly_PJ!$C29:FX29)</f>
        <v>0</v>
      </c>
      <c r="AR55" s="52">
        <f>SUMPRODUCT(--(AR$9=YEAR(Quarterly_PJ!$C$9:FY$9)),Quarterly_PJ!$C29:FY29)</f>
        <v>0</v>
      </c>
      <c r="AS55" s="52">
        <f>SUMPRODUCT(--(AS$9=YEAR(Quarterly_PJ!$C$9:FZ$9)),Quarterly_PJ!$C29:FZ29)</f>
        <v>0</v>
      </c>
      <c r="AT55" s="52">
        <f>SUMPRODUCT(--(AT$9=YEAR(Quarterly_PJ!$C$9:GA$9)),Quarterly_PJ!$C29:GA29)</f>
        <v>0</v>
      </c>
      <c r="AU55" s="52">
        <f>SUMPRODUCT(--(AU$9=YEAR(Quarterly_PJ!$C$9:GB$9)),Quarterly_PJ!$C29:GB29)</f>
        <v>0</v>
      </c>
      <c r="AV55" s="52">
        <f>SUMPRODUCT(--(AV$9=YEAR(Quarterly_PJ!$C$9:GZ$9)),Quarterly_PJ!$C29:GZ29)</f>
        <v>0</v>
      </c>
    </row>
    <row r="56" spans="1:48" x14ac:dyDescent="0.25">
      <c r="A56" s="36" t="s">
        <v>154</v>
      </c>
      <c r="B56" s="90">
        <v>5</v>
      </c>
      <c r="C56" s="52">
        <f>SUMPRODUCT(--(C$9=YEAR(Quarterly_PJ!$C$9:EJ$9)),Quarterly_PJ!$C30:EJ30)</f>
        <v>0.77481962683551997</v>
      </c>
      <c r="D56" s="52">
        <f>SUMPRODUCT(--(D$9=YEAR(Quarterly_PJ!$C$9:EK$9)),Quarterly_PJ!$C30:EK30)</f>
        <v>1.39171520158592</v>
      </c>
      <c r="E56" s="52">
        <f>SUMPRODUCT(--(E$9=YEAR(Quarterly_PJ!$C$9:EL$9)),Quarterly_PJ!$C30:EL30)</f>
        <v>0</v>
      </c>
      <c r="F56" s="52">
        <f>SUMPRODUCT(--(F$9=YEAR(Quarterly_PJ!$C$9:EM$9)),Quarterly_PJ!$C30:EM30)</f>
        <v>0</v>
      </c>
      <c r="G56" s="52">
        <f>SUMPRODUCT(--(G$9=YEAR(Quarterly_PJ!$C$9:EN$9)),Quarterly_PJ!$C30:EN30)</f>
        <v>1.8577290000000002</v>
      </c>
      <c r="H56" s="52">
        <f>SUMPRODUCT(--(H$9=YEAR(Quarterly_PJ!$C$9:EO$9)),Quarterly_PJ!$C30:EO30)</f>
        <v>3.0003679999999999</v>
      </c>
      <c r="I56" s="52">
        <f>SUMPRODUCT(--(I$9=YEAR(Quarterly_PJ!$C$9:EP$9)),Quarterly_PJ!$C30:EP30)</f>
        <v>2.8229070000000003</v>
      </c>
      <c r="J56" s="52">
        <f>SUMPRODUCT(--(J$9=YEAR(Quarterly_PJ!$C$9:EQ$9)),Quarterly_PJ!$C30:EQ30)</f>
        <v>3.3741670000000004</v>
      </c>
      <c r="K56" s="52">
        <f>SUMPRODUCT(--(K$9=YEAR(Quarterly_PJ!$C$9:ER$9)),Quarterly_PJ!$C30:ER30)</f>
        <v>2.7664960000000001</v>
      </c>
      <c r="L56" s="52">
        <f>SUMPRODUCT(--(L$9=YEAR(Quarterly_PJ!$C$9:ES$9)),Quarterly_PJ!$C30:ES30)</f>
        <v>2.7212713310259002</v>
      </c>
      <c r="M56" s="52">
        <f>SUMPRODUCT(--(M$9=YEAR(Quarterly_PJ!$C$9:ET$9)),Quarterly_PJ!$C30:ET30)</f>
        <v>5.0749746601726393</v>
      </c>
      <c r="N56" s="52">
        <f>SUMPRODUCT(--(N$9=YEAR(Quarterly_PJ!$C$9:EU$9)),Quarterly_PJ!$C30:EU30)</f>
        <v>4.5041663405944394</v>
      </c>
      <c r="O56" s="52">
        <f>SUMPRODUCT(--(O$9=YEAR(Quarterly_PJ!$C$9:EV$9)),Quarterly_PJ!$C30:EV30)</f>
        <v>2.2958524040985102</v>
      </c>
      <c r="P56" s="52">
        <f>SUMPRODUCT(--(P$9=YEAR(Quarterly_PJ!$C$9:EW$9)),Quarterly_PJ!$C30:EW30)</f>
        <v>2.3747180000000001</v>
      </c>
      <c r="Q56" s="52">
        <f>SUMPRODUCT(--(Q$9=YEAR(Quarterly_PJ!$C$9:EX$9)),Quarterly_PJ!$C30:EX30)</f>
        <v>1.927948</v>
      </c>
      <c r="R56" s="52">
        <f>SUMPRODUCT(--(R$9=YEAR(Quarterly_PJ!$C$9:EY$9)),Quarterly_PJ!$C30:EY30)</f>
        <v>2.3642690000000002</v>
      </c>
      <c r="S56" s="52">
        <f>SUMPRODUCT(--(S$9=YEAR(Quarterly_PJ!$C$9:EZ$9)),Quarterly_PJ!$C30:EZ30)</f>
        <v>8.1769230000000004</v>
      </c>
      <c r="T56" s="52">
        <f>SUMPRODUCT(--(T$9=YEAR(Quarterly_PJ!$C$9:FA$9)),Quarterly_PJ!$C30:FA30)</f>
        <v>7.3524410000000007</v>
      </c>
      <c r="U56" s="52">
        <f>SUMPRODUCT(--(U$9=YEAR(Quarterly_PJ!$C$9:FB$9)),Quarterly_PJ!$C30:FB30)</f>
        <v>7.1307035835203596</v>
      </c>
      <c r="V56" s="52">
        <f>SUMPRODUCT(--(V$9=YEAR(Quarterly_PJ!$C$9:FC$9)),Quarterly_PJ!$C30:FC30)</f>
        <v>7.1822817611573093</v>
      </c>
      <c r="W56" s="52">
        <f>SUMPRODUCT(--(W$9=YEAR(Quarterly_PJ!$C$9:FD$9)),Quarterly_PJ!$C30:FD30)</f>
        <v>7.8143039999999999</v>
      </c>
      <c r="X56" s="52">
        <f>SUMPRODUCT(--(X$9=YEAR(Quarterly_PJ!$C$9:FE$9)),Quarterly_PJ!$C30:FE30)</f>
        <v>9.0867054372412408</v>
      </c>
      <c r="Y56" s="52">
        <f>SUMPRODUCT(--(Y$9=YEAR(Quarterly_PJ!$C$9:FF$9)),Quarterly_PJ!$C30:FF30)</f>
        <v>7.8775665597870708</v>
      </c>
      <c r="Z56" s="52">
        <f>SUMPRODUCT(--(Z$9=YEAR(Quarterly_PJ!$C$9:FG$9)),Quarterly_PJ!$C30:FG30)</f>
        <v>8.0874346083145596</v>
      </c>
      <c r="AA56" s="52">
        <f>SUMPRODUCT(--(AA$9=YEAR(Quarterly_PJ!$C$9:FH$9)),Quarterly_PJ!$C30:FH30)</f>
        <v>7.2292502999933408</v>
      </c>
      <c r="AB56" s="52">
        <f>SUMPRODUCT(--(AB$9=YEAR(Quarterly_PJ!$C$9:FI$9)),Quarterly_PJ!$C30:FI30)</f>
        <v>6.8650207154130998</v>
      </c>
      <c r="AC56" s="52">
        <f>SUMPRODUCT(--(AC$9=YEAR(Quarterly_PJ!$C$9:FJ$9)),Quarterly_PJ!$C30:FJ30)</f>
        <v>6.9553209422171642</v>
      </c>
      <c r="AD56" s="52">
        <f>SUMPRODUCT(--(AD$9=YEAR(Quarterly_PJ!$C$9:FK$9)),Quarterly_PJ!$C30:FK30)</f>
        <v>5.7949200006126684</v>
      </c>
      <c r="AE56" s="52">
        <f>SUMPRODUCT(--(AE$9=YEAR(Quarterly_PJ!$C$9:FL$9)),Quarterly_PJ!$C30:FL30)</f>
        <v>6.3681710000000002</v>
      </c>
      <c r="AF56" s="52">
        <f>SUMPRODUCT(--(AF$9=YEAR(Quarterly_PJ!$C$9:FM$9)),Quarterly_PJ!$C30:FM30)</f>
        <v>6.5304529999999996</v>
      </c>
      <c r="AG56" s="52">
        <f>SUMPRODUCT(--(AG$9=YEAR(Quarterly_PJ!$C$9:FN$9)),Quarterly_PJ!$C30:FN30)</f>
        <v>3.2432507247567206</v>
      </c>
      <c r="AH56" s="52">
        <f>SUMPRODUCT(--(AH$9=YEAR(Quarterly_PJ!$C$9:FO$9)),Quarterly_PJ!$C30:FO30)</f>
        <v>6.9985531897024398</v>
      </c>
      <c r="AI56" s="52">
        <f>SUMPRODUCT(--(AI$9=YEAR(Quarterly_PJ!$C$9:FP$9)),Quarterly_PJ!$C30:FP30)</f>
        <v>6.7509232999197204</v>
      </c>
      <c r="AJ56" s="52">
        <f>SUMPRODUCT(--(AJ$9=YEAR(Quarterly_PJ!$C$9:FQ$9)),Quarterly_PJ!$C30:FQ30)</f>
        <v>6.7869920140416902</v>
      </c>
      <c r="AK56" s="52">
        <f>SUMPRODUCT(--(AK$9=YEAR(Quarterly_PJ!$C$9:FR$9)),Quarterly_PJ!$C30:FR30)</f>
        <v>9.3894244397094013</v>
      </c>
      <c r="AL56" s="52">
        <f>SUMPRODUCT(--(AL$9=YEAR(Quarterly_PJ!$C$9:FS$9)),Quarterly_PJ!$C30:FS30)</f>
        <v>7.94272199196375</v>
      </c>
      <c r="AM56" s="52">
        <f>SUMPRODUCT(--(AM$9=YEAR(Quarterly_PJ!$C$9:FT$9)),Quarterly_PJ!$C30:FT30)</f>
        <v>9.586479229533051</v>
      </c>
      <c r="AN56" s="52">
        <f>SUMPRODUCT(--(AN$9=YEAR(Quarterly_PJ!$C$9:FU$9)),Quarterly_PJ!$C30:FU30)</f>
        <v>9.522044532328799</v>
      </c>
      <c r="AO56" s="52">
        <f>SUMPRODUCT(--(AO$9=YEAR(Quarterly_PJ!$C$9:FV$9)),Quarterly_PJ!$C30:FV30)</f>
        <v>8.0209394532372915</v>
      </c>
      <c r="AP56" s="52">
        <f>SUMPRODUCT(--(AP$9=YEAR(Quarterly_PJ!$C$9:FW$9)),Quarterly_PJ!$C30:FW30)</f>
        <v>10.432072852733119</v>
      </c>
      <c r="AQ56" s="52">
        <f>SUMPRODUCT(--(AQ$9=YEAR(Quarterly_PJ!$C$9:FX$9)),Quarterly_PJ!$C30:FX30)</f>
        <v>8.4480869624489401</v>
      </c>
      <c r="AR56" s="52">
        <f>SUMPRODUCT(--(AR$9=YEAR(Quarterly_PJ!$C$9:FY$9)),Quarterly_PJ!$C30:FY30)</f>
        <v>11.98825855732278</v>
      </c>
      <c r="AS56" s="52">
        <f>SUMPRODUCT(--(AS$9=YEAR(Quarterly_PJ!$C$9:FZ$9)),Quarterly_PJ!$C30:FZ30)</f>
        <v>15.264796811171671</v>
      </c>
      <c r="AT56" s="52">
        <f>SUMPRODUCT(--(AT$9=YEAR(Quarterly_PJ!$C$9:GA$9)),Quarterly_PJ!$C30:GA30)</f>
        <v>14.437900786070692</v>
      </c>
      <c r="AU56" s="52">
        <f>SUMPRODUCT(--(AU$9=YEAR(Quarterly_PJ!$C$9:GB$9)),Quarterly_PJ!$C30:GB30)</f>
        <v>14.34501252739841</v>
      </c>
      <c r="AV56" s="52">
        <f>SUMPRODUCT(--(AV$9=YEAR(Quarterly_PJ!$C$9:GZ$9)),Quarterly_PJ!$C30:GZ30)</f>
        <v>13.68768866019747</v>
      </c>
    </row>
    <row r="57" spans="1:48" x14ac:dyDescent="0.2">
      <c r="A57" s="25" t="s">
        <v>28</v>
      </c>
      <c r="B57" s="86"/>
      <c r="C57" s="17">
        <f t="shared" ref="C57:AT57" si="11">SUM(C58:C61,C65:C67,C71)</f>
        <v>0</v>
      </c>
      <c r="D57" s="17">
        <f t="shared" si="11"/>
        <v>0</v>
      </c>
      <c r="E57" s="17">
        <f t="shared" si="11"/>
        <v>0</v>
      </c>
      <c r="F57" s="17">
        <f t="shared" si="11"/>
        <v>1.48480818824637</v>
      </c>
      <c r="G57" s="17">
        <f t="shared" si="11"/>
        <v>1.8126218363011199</v>
      </c>
      <c r="H57" s="17">
        <f t="shared" si="11"/>
        <v>0</v>
      </c>
      <c r="I57" s="17">
        <f t="shared" si="11"/>
        <v>0.87796662696521999</v>
      </c>
      <c r="J57" s="17">
        <f t="shared" si="11"/>
        <v>0.87673042734966</v>
      </c>
      <c r="K57" s="17">
        <f t="shared" si="11"/>
        <v>0</v>
      </c>
      <c r="L57" s="17">
        <f t="shared" si="11"/>
        <v>0.60931396051227005</v>
      </c>
      <c r="M57" s="17">
        <f t="shared" si="11"/>
        <v>3.4261272345245404</v>
      </c>
      <c r="N57" s="17">
        <f t="shared" si="11"/>
        <v>23.904424709987442</v>
      </c>
      <c r="O57" s="17">
        <f t="shared" si="11"/>
        <v>33.548279109395153</v>
      </c>
      <c r="P57" s="17">
        <f t="shared" si="11"/>
        <v>16.964344245981316</v>
      </c>
      <c r="Q57" s="17">
        <f t="shared" si="11"/>
        <v>48.9957632558949</v>
      </c>
      <c r="R57" s="17">
        <f t="shared" si="11"/>
        <v>73.596271137439501</v>
      </c>
      <c r="S57" s="17">
        <f t="shared" si="11"/>
        <v>89.611575495841592</v>
      </c>
      <c r="T57" s="17">
        <f t="shared" si="11"/>
        <v>90.765678545571149</v>
      </c>
      <c r="U57" s="17">
        <f t="shared" si="11"/>
        <v>67.142911245911719</v>
      </c>
      <c r="V57" s="17">
        <f t="shared" si="11"/>
        <v>73.607570565478625</v>
      </c>
      <c r="W57" s="17">
        <f t="shared" si="11"/>
        <v>69.015391292777693</v>
      </c>
      <c r="X57" s="17">
        <f t="shared" si="11"/>
        <v>56.282486126205846</v>
      </c>
      <c r="Y57" s="17">
        <f t="shared" si="11"/>
        <v>64.645051612929677</v>
      </c>
      <c r="Z57" s="17">
        <f t="shared" si="11"/>
        <v>88.149392022781925</v>
      </c>
      <c r="AA57" s="17">
        <f t="shared" si="11"/>
        <v>81.592680456066063</v>
      </c>
      <c r="AB57" s="17">
        <f t="shared" si="11"/>
        <v>74.675573771627441</v>
      </c>
      <c r="AC57" s="17">
        <f t="shared" si="11"/>
        <v>63.560556655334338</v>
      </c>
      <c r="AD57" s="17">
        <f t="shared" si="11"/>
        <v>60.750877363838882</v>
      </c>
      <c r="AE57" s="17">
        <f t="shared" si="11"/>
        <v>60.330274738031534</v>
      </c>
      <c r="AF57" s="17">
        <f t="shared" si="11"/>
        <v>45.949790044204462</v>
      </c>
      <c r="AG57" s="17">
        <f t="shared" si="11"/>
        <v>37.066996509626641</v>
      </c>
      <c r="AH57" s="17">
        <f t="shared" si="11"/>
        <v>35.194715628238491</v>
      </c>
      <c r="AI57" s="17">
        <f t="shared" si="11"/>
        <v>35.396977579476321</v>
      </c>
      <c r="AJ57" s="17">
        <f t="shared" si="11"/>
        <v>80.552491324203345</v>
      </c>
      <c r="AK57" s="17">
        <f t="shared" si="11"/>
        <v>128.75613053669389</v>
      </c>
      <c r="AL57" s="17">
        <f t="shared" si="11"/>
        <v>116.34550377163613</v>
      </c>
      <c r="AM57" s="17">
        <f t="shared" si="11"/>
        <v>116.23763750133561</v>
      </c>
      <c r="AN57" s="17">
        <f t="shared" si="11"/>
        <v>109.34331655950282</v>
      </c>
      <c r="AO57" s="17">
        <f t="shared" si="11"/>
        <v>99.303424425549423</v>
      </c>
      <c r="AP57" s="17">
        <f t="shared" si="11"/>
        <v>79.831920378797903</v>
      </c>
      <c r="AQ57" s="17">
        <f t="shared" si="11"/>
        <v>92.768447014759289</v>
      </c>
      <c r="AR57" s="17">
        <f t="shared" si="11"/>
        <v>103.56692347526578</v>
      </c>
      <c r="AS57" s="17">
        <f t="shared" si="11"/>
        <v>80.16902540992595</v>
      </c>
      <c r="AT57" s="17">
        <f t="shared" si="11"/>
        <v>72.37886851674331</v>
      </c>
      <c r="AU57" s="17">
        <f>SUM(AU58:AU61,AU65:AU67,AU71)</f>
        <v>59.606316370750605</v>
      </c>
      <c r="AV57" s="17">
        <f>SUMPRODUCT(--(AV$9=YEAR(Quarterly_PJ!$C$9:GZ$9)),Quarterly_PJ!$C31:GZ31)</f>
        <v>60.878808243343293</v>
      </c>
    </row>
    <row r="58" spans="1:48" x14ac:dyDescent="0.25">
      <c r="A58" s="36" t="s">
        <v>21</v>
      </c>
      <c r="B58" s="90"/>
      <c r="C58" s="52">
        <f>SUMPRODUCT(--(C$9=YEAR(Quarterly_PJ!$C$9:EJ$9)),Quarterly_PJ!$C32:EJ32)</f>
        <v>0</v>
      </c>
      <c r="D58" s="52">
        <f>SUMPRODUCT(--(D$9=YEAR(Quarterly_PJ!$C$9:EK$9)),Quarterly_PJ!$C32:EK32)</f>
        <v>0</v>
      </c>
      <c r="E58" s="52">
        <f>SUMPRODUCT(--(E$9=YEAR(Quarterly_PJ!$C$9:EL$9)),Quarterly_PJ!$C32:EL32)</f>
        <v>0</v>
      </c>
      <c r="F58" s="52">
        <f>SUMPRODUCT(--(F$9=YEAR(Quarterly_PJ!$C$9:EM$9)),Quarterly_PJ!$C32:EM32)</f>
        <v>0</v>
      </c>
      <c r="G58" s="52">
        <f>SUMPRODUCT(--(G$9=YEAR(Quarterly_PJ!$C$9:EN$9)),Quarterly_PJ!$C32:EN32)</f>
        <v>0</v>
      </c>
      <c r="H58" s="52">
        <f>SUMPRODUCT(--(H$9=YEAR(Quarterly_PJ!$C$9:EO$9)),Quarterly_PJ!$C32:EO32)</f>
        <v>0</v>
      </c>
      <c r="I58" s="52">
        <f>SUMPRODUCT(--(I$9=YEAR(Quarterly_PJ!$C$9:EP$9)),Quarterly_PJ!$C32:EP32)</f>
        <v>0</v>
      </c>
      <c r="J58" s="52">
        <f>SUMPRODUCT(--(J$9=YEAR(Quarterly_PJ!$C$9:EQ$9)),Quarterly_PJ!$C32:EQ32)</f>
        <v>0</v>
      </c>
      <c r="K58" s="52">
        <f>SUMPRODUCT(--(K$9=YEAR(Quarterly_PJ!$C$9:ER$9)),Quarterly_PJ!$C32:ER32)</f>
        <v>0</v>
      </c>
      <c r="L58" s="52">
        <f>SUMPRODUCT(--(L$9=YEAR(Quarterly_PJ!$C$9:ES$9)),Quarterly_PJ!$C32:ES32)</f>
        <v>0</v>
      </c>
      <c r="M58" s="52">
        <f>SUMPRODUCT(--(M$9=YEAR(Quarterly_PJ!$C$9:ET$9)),Quarterly_PJ!$C32:ET32)</f>
        <v>0</v>
      </c>
      <c r="N58" s="52">
        <f>SUMPRODUCT(--(N$9=YEAR(Quarterly_PJ!$C$9:EU$9)),Quarterly_PJ!$C32:EU32)</f>
        <v>19.198048256412832</v>
      </c>
      <c r="O58" s="52">
        <f>SUMPRODUCT(--(O$9=YEAR(Quarterly_PJ!$C$9:EV$9)),Quarterly_PJ!$C32:EV32)</f>
        <v>9.9478710680995288</v>
      </c>
      <c r="P58" s="52">
        <f>SUMPRODUCT(--(P$9=YEAR(Quarterly_PJ!$C$9:EW$9)),Quarterly_PJ!$C32:EW32)</f>
        <v>4.6786431867484888</v>
      </c>
      <c r="Q58" s="52">
        <f>SUMPRODUCT(--(Q$9=YEAR(Quarterly_PJ!$C$9:EX$9)),Quarterly_PJ!$C32:EX32)</f>
        <v>11.994704344704349</v>
      </c>
      <c r="R58" s="52">
        <f>SUMPRODUCT(--(R$9=YEAR(Quarterly_PJ!$C$9:EY$9)),Quarterly_PJ!$C32:EY32)</f>
        <v>27.578416540647552</v>
      </c>
      <c r="S58" s="52">
        <f>SUMPRODUCT(--(S$9=YEAR(Quarterly_PJ!$C$9:EZ$9)),Quarterly_PJ!$C32:EZ32)</f>
        <v>45.588894244156975</v>
      </c>
      <c r="T58" s="52">
        <f>SUMPRODUCT(--(T$9=YEAR(Quarterly_PJ!$C$9:FA$9)),Quarterly_PJ!$C32:FA32)</f>
        <v>55.692270595501498</v>
      </c>
      <c r="U58" s="52">
        <f>SUMPRODUCT(--(U$9=YEAR(Quarterly_PJ!$C$9:FB$9)),Quarterly_PJ!$C32:FB32)</f>
        <v>41.590021349027992</v>
      </c>
      <c r="V58" s="52">
        <f>SUMPRODUCT(--(V$9=YEAR(Quarterly_PJ!$C$9:FC$9)),Quarterly_PJ!$C32:FC32)</f>
        <v>46.130775104674768</v>
      </c>
      <c r="W58" s="52">
        <f>SUMPRODUCT(--(W$9=YEAR(Quarterly_PJ!$C$9:FD$9)),Quarterly_PJ!$C32:FD32)</f>
        <v>51.834733494562222</v>
      </c>
      <c r="X58" s="52">
        <f>SUMPRODUCT(--(X$9=YEAR(Quarterly_PJ!$C$9:FE$9)),Quarterly_PJ!$C32:FE32)</f>
        <v>44.114568103448114</v>
      </c>
      <c r="Y58" s="52">
        <f>SUMPRODUCT(--(Y$9=YEAR(Quarterly_PJ!$C$9:FF$9)),Quarterly_PJ!$C32:FF32)</f>
        <v>56.831067197055461</v>
      </c>
      <c r="Z58" s="52">
        <f>SUMPRODUCT(--(Z$9=YEAR(Quarterly_PJ!$C$9:FG$9)),Quarterly_PJ!$C32:FG32)</f>
        <v>77.766693994679002</v>
      </c>
      <c r="AA58" s="52">
        <f>SUMPRODUCT(--(AA$9=YEAR(Quarterly_PJ!$C$9:FH$9)),Quarterly_PJ!$C32:FH32)</f>
        <v>71.358110316711617</v>
      </c>
      <c r="AB58" s="52">
        <f>SUMPRODUCT(--(AB$9=YEAR(Quarterly_PJ!$C$9:FI$9)),Quarterly_PJ!$C32:FI32)</f>
        <v>65.422373789435696</v>
      </c>
      <c r="AC58" s="52">
        <f>SUMPRODUCT(--(AC$9=YEAR(Quarterly_PJ!$C$9:FJ$9)),Quarterly_PJ!$C32:FJ32)</f>
        <v>54.476349582096397</v>
      </c>
      <c r="AD58" s="52">
        <f>SUMPRODUCT(--(AD$9=YEAR(Quarterly_PJ!$C$9:FK$9)),Quarterly_PJ!$C32:FK32)</f>
        <v>54.221349193391703</v>
      </c>
      <c r="AE58" s="52">
        <f>SUMPRODUCT(--(AE$9=YEAR(Quarterly_PJ!$C$9:FL$9)),Quarterly_PJ!$C32:FL32)</f>
        <v>50.46689058414767</v>
      </c>
      <c r="AF58" s="52">
        <f>SUMPRODUCT(--(AF$9=YEAR(Quarterly_PJ!$C$9:FM$9)),Quarterly_PJ!$C32:FM32)</f>
        <v>41.949042712182241</v>
      </c>
      <c r="AG58" s="52">
        <f>SUMPRODUCT(--(AG$9=YEAR(Quarterly_PJ!$C$9:FN$9)),Quarterly_PJ!$C32:FN32)</f>
        <v>33.546519674514961</v>
      </c>
      <c r="AH58" s="52">
        <f>SUMPRODUCT(--(AH$9=YEAR(Quarterly_PJ!$C$9:FO$9)),Quarterly_PJ!$C32:FO32)</f>
        <v>28.682818528373751</v>
      </c>
      <c r="AI58" s="52">
        <f>SUMPRODUCT(--(AI$9=YEAR(Quarterly_PJ!$C$9:FP$9)),Quarterly_PJ!$C32:FP32)</f>
        <v>31.252875017887128</v>
      </c>
      <c r="AJ58" s="52">
        <f>SUMPRODUCT(--(AJ$9=YEAR(Quarterly_PJ!$C$9:FQ$9)),Quarterly_PJ!$C32:FQ32)</f>
        <v>75.181308186240102</v>
      </c>
      <c r="AK58" s="52">
        <f>SUMPRODUCT(--(AK$9=YEAR(Quarterly_PJ!$C$9:FR$9)),Quarterly_PJ!$C32:FR32)</f>
        <v>119.8404647913743</v>
      </c>
      <c r="AL58" s="52">
        <f>SUMPRODUCT(--(AL$9=YEAR(Quarterly_PJ!$C$9:FS$9)),Quarterly_PJ!$C32:FS32)</f>
        <v>107.3759255277546</v>
      </c>
      <c r="AM58" s="52">
        <f>SUMPRODUCT(--(AM$9=YEAR(Quarterly_PJ!$C$9:FT$9)),Quarterly_PJ!$C32:FT32)</f>
        <v>110.90278973511721</v>
      </c>
      <c r="AN58" s="52">
        <f>SUMPRODUCT(--(AN$9=YEAR(Quarterly_PJ!$C$9:FU$9)),Quarterly_PJ!$C32:FU32)</f>
        <v>96.84534443712721</v>
      </c>
      <c r="AO58" s="52">
        <f>SUMPRODUCT(--(AO$9=YEAR(Quarterly_PJ!$C$9:FV$9)),Quarterly_PJ!$C32:FV32)</f>
        <v>83.36283393426379</v>
      </c>
      <c r="AP58" s="52">
        <f>SUMPRODUCT(--(AP$9=YEAR(Quarterly_PJ!$C$9:FW$9)),Quarterly_PJ!$C32:FW32)</f>
        <v>66.079777764796901</v>
      </c>
      <c r="AQ58" s="52">
        <f>SUMPRODUCT(--(AQ$9=YEAR(Quarterly_PJ!$C$9:FX$9)),Quarterly_PJ!$C32:FX32)</f>
        <v>81.146986923835399</v>
      </c>
      <c r="AR58" s="52">
        <f>SUMPRODUCT(--(AR$9=YEAR(Quarterly_PJ!$C$9:FY$9)),Quarterly_PJ!$C32:FY32)</f>
        <v>92.605288962166412</v>
      </c>
      <c r="AS58" s="52">
        <f>SUMPRODUCT(--(AS$9=YEAR(Quarterly_PJ!$C$9:FZ$9)),Quarterly_PJ!$C32:FZ32)</f>
        <v>71.9511376266626</v>
      </c>
      <c r="AT58" s="52">
        <f>SUMPRODUCT(--(AT$9=YEAR(Quarterly_PJ!$C$9:GA$9)),Quarterly_PJ!$C32:GA32)</f>
        <v>61.542955876636803</v>
      </c>
      <c r="AU58" s="52">
        <f>SUMPRODUCT(--(AU$9=YEAR(Quarterly_PJ!$C$9:GB$9)),Quarterly_PJ!$C32:GB32)</f>
        <v>50.3826698938189</v>
      </c>
      <c r="AV58" s="52">
        <f>SUMPRODUCT(--(AV$9=YEAR(Quarterly_PJ!$C$9:GZ$9)),Quarterly_PJ!$C32:GZ32)</f>
        <v>51.12317793568171</v>
      </c>
    </row>
    <row r="59" spans="1:48" x14ac:dyDescent="0.25">
      <c r="A59" s="36" t="s">
        <v>22</v>
      </c>
      <c r="B59" s="90"/>
      <c r="C59" s="52">
        <f>SUMPRODUCT(--(C$9=YEAR(Quarterly_PJ!$C$9:EJ$9)),Quarterly_PJ!$C33:EJ33)</f>
        <v>0</v>
      </c>
      <c r="D59" s="52">
        <f>SUMPRODUCT(--(D$9=YEAR(Quarterly_PJ!$C$9:EK$9)),Quarterly_PJ!$C33:EK33)</f>
        <v>0</v>
      </c>
      <c r="E59" s="52">
        <f>SUMPRODUCT(--(E$9=YEAR(Quarterly_PJ!$C$9:EL$9)),Quarterly_PJ!$C33:EL33)</f>
        <v>0</v>
      </c>
      <c r="F59" s="52">
        <f>SUMPRODUCT(--(F$9=YEAR(Quarterly_PJ!$C$9:EM$9)),Quarterly_PJ!$C33:EM33)</f>
        <v>0</v>
      </c>
      <c r="G59" s="52">
        <f>SUMPRODUCT(--(G$9=YEAR(Quarterly_PJ!$C$9:EN$9)),Quarterly_PJ!$C33:EN33)</f>
        <v>0</v>
      </c>
      <c r="H59" s="52">
        <f>SUMPRODUCT(--(H$9=YEAR(Quarterly_PJ!$C$9:EO$9)),Quarterly_PJ!$C33:EO33)</f>
        <v>0</v>
      </c>
      <c r="I59" s="52">
        <f>SUMPRODUCT(--(I$9=YEAR(Quarterly_PJ!$C$9:EP$9)),Quarterly_PJ!$C33:EP33)</f>
        <v>0</v>
      </c>
      <c r="J59" s="52">
        <f>SUMPRODUCT(--(J$9=YEAR(Quarterly_PJ!$C$9:EQ$9)),Quarterly_PJ!$C33:EQ33)</f>
        <v>0</v>
      </c>
      <c r="K59" s="52">
        <f>SUMPRODUCT(--(K$9=YEAR(Quarterly_PJ!$C$9:ER$9)),Quarterly_PJ!$C33:ER33)</f>
        <v>0</v>
      </c>
      <c r="L59" s="52">
        <f>SUMPRODUCT(--(L$9=YEAR(Quarterly_PJ!$C$9:ES$9)),Quarterly_PJ!$C33:ES33)</f>
        <v>0</v>
      </c>
      <c r="M59" s="52">
        <f>SUMPRODUCT(--(M$9=YEAR(Quarterly_PJ!$C$9:ET$9)),Quarterly_PJ!$C33:ET33)</f>
        <v>0</v>
      </c>
      <c r="N59" s="52">
        <f>SUMPRODUCT(--(N$9=YEAR(Quarterly_PJ!$C$9:EU$9)),Quarterly_PJ!$C33:EU33)</f>
        <v>0</v>
      </c>
      <c r="O59" s="52">
        <f>SUMPRODUCT(--(O$9=YEAR(Quarterly_PJ!$C$9:EV$9)),Quarterly_PJ!$C33:EV33)</f>
        <v>0</v>
      </c>
      <c r="P59" s="52">
        <f>SUMPRODUCT(--(P$9=YEAR(Quarterly_PJ!$C$9:EW$9)),Quarterly_PJ!$C33:EW33)</f>
        <v>0</v>
      </c>
      <c r="Q59" s="52">
        <f>SUMPRODUCT(--(Q$9=YEAR(Quarterly_PJ!$C$9:EX$9)),Quarterly_PJ!$C33:EX33)</f>
        <v>0</v>
      </c>
      <c r="R59" s="52">
        <f>SUMPRODUCT(--(R$9=YEAR(Quarterly_PJ!$C$9:EY$9)),Quarterly_PJ!$C33:EY33)</f>
        <v>0</v>
      </c>
      <c r="S59" s="52">
        <f>SUMPRODUCT(--(S$9=YEAR(Quarterly_PJ!$C$9:EZ$9)),Quarterly_PJ!$C33:EZ33)</f>
        <v>0</v>
      </c>
      <c r="T59" s="52">
        <f>SUMPRODUCT(--(T$9=YEAR(Quarterly_PJ!$C$9:FA$9)),Quarterly_PJ!$C33:FA33)</f>
        <v>0.20970009237907</v>
      </c>
      <c r="U59" s="52">
        <f>SUMPRODUCT(--(U$9=YEAR(Quarterly_PJ!$C$9:FB$9)),Quarterly_PJ!$C33:FB33)</f>
        <v>0</v>
      </c>
      <c r="V59" s="52">
        <f>SUMPRODUCT(--(V$9=YEAR(Quarterly_PJ!$C$9:FC$9)),Quarterly_PJ!$C33:FC33)</f>
        <v>0</v>
      </c>
      <c r="W59" s="52">
        <f>SUMPRODUCT(--(W$9=YEAR(Quarterly_PJ!$C$9:FD$9)),Quarterly_PJ!$C33:FD33)</f>
        <v>0</v>
      </c>
      <c r="X59" s="52">
        <f>SUMPRODUCT(--(X$9=YEAR(Quarterly_PJ!$C$9:FE$9)),Quarterly_PJ!$C33:FE33)</f>
        <v>0</v>
      </c>
      <c r="Y59" s="52">
        <f>SUMPRODUCT(--(Y$9=YEAR(Quarterly_PJ!$C$9:FF$9)),Quarterly_PJ!$C33:FF33)</f>
        <v>0</v>
      </c>
      <c r="Z59" s="52">
        <f>SUMPRODUCT(--(Z$9=YEAR(Quarterly_PJ!$C$9:FG$9)),Quarterly_PJ!$C33:FG33)</f>
        <v>0</v>
      </c>
      <c r="AA59" s="52">
        <f>SUMPRODUCT(--(AA$9=YEAR(Quarterly_PJ!$C$9:FH$9)),Quarterly_PJ!$C33:FH33)</f>
        <v>0</v>
      </c>
      <c r="AB59" s="52">
        <f>SUMPRODUCT(--(AB$9=YEAR(Quarterly_PJ!$C$9:FI$9)),Quarterly_PJ!$C33:FI33)</f>
        <v>0</v>
      </c>
      <c r="AC59" s="52">
        <f>SUMPRODUCT(--(AC$9=YEAR(Quarterly_PJ!$C$9:FJ$9)),Quarterly_PJ!$C33:FJ33)</f>
        <v>0</v>
      </c>
      <c r="AD59" s="52">
        <f>SUMPRODUCT(--(AD$9=YEAR(Quarterly_PJ!$C$9:FK$9)),Quarterly_PJ!$C33:FK33)</f>
        <v>0</v>
      </c>
      <c r="AE59" s="52">
        <f>SUMPRODUCT(--(AE$9=YEAR(Quarterly_PJ!$C$9:FL$9)),Quarterly_PJ!$C33:FL33)</f>
        <v>0.13640079491279999</v>
      </c>
      <c r="AF59" s="52">
        <f>SUMPRODUCT(--(AF$9=YEAR(Quarterly_PJ!$C$9:FM$9)),Quarterly_PJ!$C33:FM33)</f>
        <v>0</v>
      </c>
      <c r="AG59" s="52">
        <f>SUMPRODUCT(--(AG$9=YEAR(Quarterly_PJ!$C$9:FN$9)),Quarterly_PJ!$C33:FN33)</f>
        <v>0</v>
      </c>
      <c r="AH59" s="52">
        <f>SUMPRODUCT(--(AH$9=YEAR(Quarterly_PJ!$C$9:FO$9)),Quarterly_PJ!$C33:FO33)</f>
        <v>0</v>
      </c>
      <c r="AI59" s="52">
        <f>SUMPRODUCT(--(AI$9=YEAR(Quarterly_PJ!$C$9:FP$9)),Quarterly_PJ!$C33:FP33)</f>
        <v>0</v>
      </c>
      <c r="AJ59" s="52">
        <f>SUMPRODUCT(--(AJ$9=YEAR(Quarterly_PJ!$C$9:FQ$9)),Quarterly_PJ!$C33:FQ33)</f>
        <v>0</v>
      </c>
      <c r="AK59" s="52">
        <f>SUMPRODUCT(--(AK$9=YEAR(Quarterly_PJ!$C$9:FR$9)),Quarterly_PJ!$C33:FR33)</f>
        <v>0</v>
      </c>
      <c r="AL59" s="52">
        <f>SUMPRODUCT(--(AL$9=YEAR(Quarterly_PJ!$C$9:FS$9)),Quarterly_PJ!$C33:FS33)</f>
        <v>0</v>
      </c>
      <c r="AM59" s="52">
        <f>SUMPRODUCT(--(AM$9=YEAR(Quarterly_PJ!$C$9:FT$9)),Quarterly_PJ!$C33:FT33)</f>
        <v>0</v>
      </c>
      <c r="AN59" s="52">
        <f>SUMPRODUCT(--(AN$9=YEAR(Quarterly_PJ!$C$9:FU$9)),Quarterly_PJ!$C33:FU33)</f>
        <v>0</v>
      </c>
      <c r="AO59" s="52">
        <f>SUMPRODUCT(--(AO$9=YEAR(Quarterly_PJ!$C$9:FV$9)),Quarterly_PJ!$C33:FV33)</f>
        <v>3.0421980322683</v>
      </c>
      <c r="AP59" s="52">
        <f>SUMPRODUCT(--(AP$9=YEAR(Quarterly_PJ!$C$9:FW$9)),Quarterly_PJ!$C33:FW33)</f>
        <v>2.5524895601069799</v>
      </c>
      <c r="AQ59" s="52">
        <f>SUMPRODUCT(--(AQ$9=YEAR(Quarterly_PJ!$C$9:FX$9)),Quarterly_PJ!$C33:FX33)</f>
        <v>0</v>
      </c>
      <c r="AR59" s="52">
        <f>SUMPRODUCT(--(AR$9=YEAR(Quarterly_PJ!$C$9:FY$9)),Quarterly_PJ!$C33:FY33)</f>
        <v>2.7471435987420003</v>
      </c>
      <c r="AS59" s="52">
        <f>SUMPRODUCT(--(AS$9=YEAR(Quarterly_PJ!$C$9:FZ$9)),Quarterly_PJ!$C33:FZ33)</f>
        <v>0</v>
      </c>
      <c r="AT59" s="52">
        <f>SUMPRODUCT(--(AT$9=YEAR(Quarterly_PJ!$C$9:GA$9)),Quarterly_PJ!$C33:GA33)</f>
        <v>0</v>
      </c>
      <c r="AU59" s="52">
        <f>SUMPRODUCT(--(AU$9=YEAR(Quarterly_PJ!$C$9:GB$9)),Quarterly_PJ!$C33:GB33)</f>
        <v>0.37482676947259203</v>
      </c>
      <c r="AV59" s="52">
        <f>SUMPRODUCT(--(AV$9=YEAR(Quarterly_PJ!$C$9:GZ$9)),Quarterly_PJ!$C33:GZ33)</f>
        <v>0</v>
      </c>
    </row>
    <row r="60" spans="1:48" x14ac:dyDescent="0.25">
      <c r="A60" s="36" t="s">
        <v>23</v>
      </c>
      <c r="B60" s="90"/>
      <c r="C60" s="52">
        <f>SUMPRODUCT(--(C$9=YEAR(Quarterly_PJ!$C$9:EJ$9)),Quarterly_PJ!$C34:EJ34)</f>
        <v>0</v>
      </c>
      <c r="D60" s="52">
        <f>SUMPRODUCT(--(D$9=YEAR(Quarterly_PJ!$C$9:EK$9)),Quarterly_PJ!$C34:EK34)</f>
        <v>0</v>
      </c>
      <c r="E60" s="52">
        <f>SUMPRODUCT(--(E$9=YEAR(Quarterly_PJ!$C$9:EL$9)),Quarterly_PJ!$C34:EL34)</f>
        <v>0</v>
      </c>
      <c r="F60" s="52">
        <f>SUMPRODUCT(--(F$9=YEAR(Quarterly_PJ!$C$9:EM$9)),Quarterly_PJ!$C34:EM34)</f>
        <v>0</v>
      </c>
      <c r="G60" s="52">
        <f>SUMPRODUCT(--(G$9=YEAR(Quarterly_PJ!$C$9:EN$9)),Quarterly_PJ!$C34:EN34)</f>
        <v>0</v>
      </c>
      <c r="H60" s="52">
        <f>SUMPRODUCT(--(H$9=YEAR(Quarterly_PJ!$C$9:EO$9)),Quarterly_PJ!$C34:EO34)</f>
        <v>0</v>
      </c>
      <c r="I60" s="52">
        <f>SUMPRODUCT(--(I$9=YEAR(Quarterly_PJ!$C$9:EP$9)),Quarterly_PJ!$C34:EP34)</f>
        <v>0</v>
      </c>
      <c r="J60" s="52">
        <f>SUMPRODUCT(--(J$9=YEAR(Quarterly_PJ!$C$9:EQ$9)),Quarterly_PJ!$C34:EQ34)</f>
        <v>0</v>
      </c>
      <c r="K60" s="52">
        <f>SUMPRODUCT(--(K$9=YEAR(Quarterly_PJ!$C$9:ER$9)),Quarterly_PJ!$C34:ER34)</f>
        <v>0</v>
      </c>
      <c r="L60" s="52">
        <f>SUMPRODUCT(--(L$9=YEAR(Quarterly_PJ!$C$9:ES$9)),Quarterly_PJ!$C34:ES34)</f>
        <v>0</v>
      </c>
      <c r="M60" s="52">
        <f>SUMPRODUCT(--(M$9=YEAR(Quarterly_PJ!$C$9:ET$9)),Quarterly_PJ!$C34:ET34)</f>
        <v>0</v>
      </c>
      <c r="N60" s="52">
        <f>SUMPRODUCT(--(N$9=YEAR(Quarterly_PJ!$C$9:EU$9)),Quarterly_PJ!$C34:EU34)</f>
        <v>0</v>
      </c>
      <c r="O60" s="52">
        <f>SUMPRODUCT(--(O$9=YEAR(Quarterly_PJ!$C$9:EV$9)),Quarterly_PJ!$C34:EV34)</f>
        <v>0</v>
      </c>
      <c r="P60" s="52">
        <f>SUMPRODUCT(--(P$9=YEAR(Quarterly_PJ!$C$9:EW$9)),Quarterly_PJ!$C34:EW34)</f>
        <v>4.7281453958624403E-2</v>
      </c>
      <c r="Q60" s="52">
        <f>SUMPRODUCT(--(Q$9=YEAR(Quarterly_PJ!$C$9:EX$9)),Quarterly_PJ!$C34:EX34)</f>
        <v>0.12062448127492929</v>
      </c>
      <c r="R60" s="52">
        <f>SUMPRODUCT(--(R$9=YEAR(Quarterly_PJ!$C$9:EY$9)),Quarterly_PJ!$C34:EY34)</f>
        <v>0.35864455526306271</v>
      </c>
      <c r="S60" s="52">
        <f>SUMPRODUCT(--(S$9=YEAR(Quarterly_PJ!$C$9:EZ$9)),Quarterly_PJ!$C34:EZ34)</f>
        <v>0.53830324261852702</v>
      </c>
      <c r="T60" s="52">
        <f>SUMPRODUCT(--(T$9=YEAR(Quarterly_PJ!$C$9:FA$9)),Quarterly_PJ!$C34:FA34)</f>
        <v>0.89459967041999999</v>
      </c>
      <c r="U60" s="52">
        <f>SUMPRODUCT(--(U$9=YEAR(Quarterly_PJ!$C$9:FB$9)),Quarterly_PJ!$C34:FB34)</f>
        <v>1.2166555517711999</v>
      </c>
      <c r="V60" s="52">
        <f>SUMPRODUCT(--(V$9=YEAR(Quarterly_PJ!$C$9:FC$9)),Quarterly_PJ!$C34:FC34)</f>
        <v>1.3364325076440999</v>
      </c>
      <c r="W60" s="52">
        <f>SUMPRODUCT(--(W$9=YEAR(Quarterly_PJ!$C$9:FD$9)),Quarterly_PJ!$C34:FD34)</f>
        <v>1.1757027668586399</v>
      </c>
      <c r="X60" s="52">
        <f>SUMPRODUCT(--(X$9=YEAR(Quarterly_PJ!$C$9:FE$9)),Quarterly_PJ!$C34:FE34)</f>
        <v>0.67840475006849998</v>
      </c>
      <c r="Y60" s="52">
        <f>SUMPRODUCT(--(Y$9=YEAR(Quarterly_PJ!$C$9:FF$9)),Quarterly_PJ!$C34:FF34)</f>
        <v>1.9487859820465898</v>
      </c>
      <c r="Z60" s="52">
        <f>SUMPRODUCT(--(Z$9=YEAR(Quarterly_PJ!$C$9:FG$9)),Quarterly_PJ!$C34:FG34)</f>
        <v>3.1309497465249301</v>
      </c>
      <c r="AA60" s="52">
        <f>SUMPRODUCT(--(AA$9=YEAR(Quarterly_PJ!$C$9:FH$9)),Quarterly_PJ!$C34:FH34)</f>
        <v>3.6591114519445602</v>
      </c>
      <c r="AB60" s="52">
        <f>SUMPRODUCT(--(AB$9=YEAR(Quarterly_PJ!$C$9:FI$9)),Quarterly_PJ!$C34:FI34)</f>
        <v>4.3742941884636597</v>
      </c>
      <c r="AC60" s="52">
        <f>SUMPRODUCT(--(AC$9=YEAR(Quarterly_PJ!$C$9:FJ$9)),Quarterly_PJ!$C34:FJ34)</f>
        <v>4.0232135178055</v>
      </c>
      <c r="AD60" s="52">
        <f>SUMPRODUCT(--(AD$9=YEAR(Quarterly_PJ!$C$9:FK$9)),Quarterly_PJ!$C34:FK34)</f>
        <v>4.2016364520726004</v>
      </c>
      <c r="AE60" s="52">
        <f>SUMPRODUCT(--(AE$9=YEAR(Quarterly_PJ!$C$9:FL$9)),Quarterly_PJ!$C34:FL34)</f>
        <v>3.3775610556707099</v>
      </c>
      <c r="AF60" s="52">
        <f>SUMPRODUCT(--(AF$9=YEAR(Quarterly_PJ!$C$9:FM$9)),Quarterly_PJ!$C34:FM34)</f>
        <v>1.2493604331507</v>
      </c>
      <c r="AG60" s="52">
        <f>SUMPRODUCT(--(AG$9=YEAR(Quarterly_PJ!$C$9:FN$9)),Quarterly_PJ!$C34:FN34)</f>
        <v>0.68470002295540167</v>
      </c>
      <c r="AH60" s="52">
        <f>SUMPRODUCT(--(AH$9=YEAR(Quarterly_PJ!$C$9:FO$9)),Quarterly_PJ!$C34:FO34)</f>
        <v>0.55664551426261055</v>
      </c>
      <c r="AI60" s="52">
        <f>SUMPRODUCT(--(AI$9=YEAR(Quarterly_PJ!$C$9:FP$9)),Quarterly_PJ!$C34:FP34)</f>
        <v>0.29769683871652936</v>
      </c>
      <c r="AJ60" s="52">
        <f>SUMPRODUCT(--(AJ$9=YEAR(Quarterly_PJ!$C$9:FQ$9)),Quarterly_PJ!$C34:FQ34)</f>
        <v>3.84826933081245E-3</v>
      </c>
      <c r="AK60" s="52">
        <f>SUMPRODUCT(--(AK$9=YEAR(Quarterly_PJ!$C$9:FR$9)),Quarterly_PJ!$C34:FR34)</f>
        <v>2.8132172911926202E-3</v>
      </c>
      <c r="AL60" s="52">
        <f>SUMPRODUCT(--(AL$9=YEAR(Quarterly_PJ!$C$9:FS$9)),Quarterly_PJ!$C34:FS34)</f>
        <v>3.23785383550141E-3</v>
      </c>
      <c r="AM60" s="52">
        <f>SUMPRODUCT(--(AM$9=YEAR(Quarterly_PJ!$C$9:FT$9)),Quarterly_PJ!$C34:FT34)</f>
        <v>0.7066650041712117</v>
      </c>
      <c r="AN60" s="52">
        <f>SUMPRODUCT(--(AN$9=YEAR(Quarterly_PJ!$C$9:FU$9)),Quarterly_PJ!$C34:FU34)</f>
        <v>0.58086277080399906</v>
      </c>
      <c r="AO60" s="52">
        <f>SUMPRODUCT(--(AO$9=YEAR(Quarterly_PJ!$C$9:FV$9)),Quarterly_PJ!$C34:FV34)</f>
        <v>1.3200357963934619</v>
      </c>
      <c r="AP60" s="52">
        <f>SUMPRODUCT(--(AP$9=YEAR(Quarterly_PJ!$C$9:FW$9)),Quarterly_PJ!$C34:FW34)</f>
        <v>1.525952527030741</v>
      </c>
      <c r="AQ60" s="52">
        <f>SUMPRODUCT(--(AQ$9=YEAR(Quarterly_PJ!$C$9:FX$9)),Quarterly_PJ!$C34:FX34)</f>
        <v>2.7164832183198917</v>
      </c>
      <c r="AR60" s="52">
        <f>SUMPRODUCT(--(AR$9=YEAR(Quarterly_PJ!$C$9:FY$9)),Quarterly_PJ!$C34:FY34)</f>
        <v>1.8016670100086793</v>
      </c>
      <c r="AS60" s="52">
        <f>SUMPRODUCT(--(AS$9=YEAR(Quarterly_PJ!$C$9:FZ$9)),Quarterly_PJ!$C34:FZ34)</f>
        <v>1.091716151448199</v>
      </c>
      <c r="AT60" s="52">
        <f>SUMPRODUCT(--(AT$9=YEAR(Quarterly_PJ!$C$9:GA$9)),Quarterly_PJ!$C34:GA34)</f>
        <v>0.52387874066301898</v>
      </c>
      <c r="AU60" s="52">
        <f>SUMPRODUCT(--(AU$9=YEAR(Quarterly_PJ!$C$9:GB$9)),Quarterly_PJ!$C34:GB34)</f>
        <v>0.25927213396339799</v>
      </c>
      <c r="AV60" s="52">
        <f>SUMPRODUCT(--(AV$9=YEAR(Quarterly_PJ!$C$9:GZ$9)),Quarterly_PJ!$C34:GZ34)</f>
        <v>0</v>
      </c>
    </row>
    <row r="61" spans="1:48" x14ac:dyDescent="0.25">
      <c r="A61" s="36" t="s">
        <v>24</v>
      </c>
      <c r="B61" s="90"/>
      <c r="C61" s="52">
        <f>SUMPRODUCT(--(C$9=YEAR(Quarterly_PJ!$C$9:EJ$9)),Quarterly_PJ!$C35:EJ35)</f>
        <v>0</v>
      </c>
      <c r="D61" s="52">
        <f>SUMPRODUCT(--(D$9=YEAR(Quarterly_PJ!$C$9:EK$9)),Quarterly_PJ!$C35:EK35)</f>
        <v>0</v>
      </c>
      <c r="E61" s="52">
        <f>SUMPRODUCT(--(E$9=YEAR(Quarterly_PJ!$C$9:EL$9)),Quarterly_PJ!$C35:EL35)</f>
        <v>0</v>
      </c>
      <c r="F61" s="52">
        <f>SUMPRODUCT(--(F$9=YEAR(Quarterly_PJ!$C$9:EM$9)),Quarterly_PJ!$C35:EM35)</f>
        <v>0</v>
      </c>
      <c r="G61" s="52">
        <f>SUMPRODUCT(--(G$9=YEAR(Quarterly_PJ!$C$9:EN$9)),Quarterly_PJ!$C35:EN35)</f>
        <v>0</v>
      </c>
      <c r="H61" s="52">
        <f>SUMPRODUCT(--(H$9=YEAR(Quarterly_PJ!$C$9:EO$9)),Quarterly_PJ!$C35:EO35)</f>
        <v>0</v>
      </c>
      <c r="I61" s="52">
        <f>SUMPRODUCT(--(I$9=YEAR(Quarterly_PJ!$C$9:EP$9)),Quarterly_PJ!$C35:EP35)</f>
        <v>0</v>
      </c>
      <c r="J61" s="52">
        <f>SUMPRODUCT(--(J$9=YEAR(Quarterly_PJ!$C$9:EQ$9)),Quarterly_PJ!$C35:EQ35)</f>
        <v>0</v>
      </c>
      <c r="K61" s="52">
        <f>SUMPRODUCT(--(K$9=YEAR(Quarterly_PJ!$C$9:ER$9)),Quarterly_PJ!$C35:ER35)</f>
        <v>0</v>
      </c>
      <c r="L61" s="52">
        <f>SUMPRODUCT(--(L$9=YEAR(Quarterly_PJ!$C$9:ES$9)),Quarterly_PJ!$C35:ES35)</f>
        <v>0</v>
      </c>
      <c r="M61" s="52">
        <f>SUMPRODUCT(--(M$9=YEAR(Quarterly_PJ!$C$9:ET$9)),Quarterly_PJ!$C35:ET35)</f>
        <v>0</v>
      </c>
      <c r="N61" s="52">
        <f>SUMPRODUCT(--(N$9=YEAR(Quarterly_PJ!$C$9:EU$9)),Quarterly_PJ!$C35:EU35)</f>
        <v>1.1840905489540101</v>
      </c>
      <c r="O61" s="52">
        <f>SUMPRODUCT(--(O$9=YEAR(Quarterly_PJ!$C$9:EV$9)),Quarterly_PJ!$C35:EV35)</f>
        <v>22.824869382476809</v>
      </c>
      <c r="P61" s="52">
        <f>SUMPRODUCT(--(P$9=YEAR(Quarterly_PJ!$C$9:EW$9)),Quarterly_PJ!$C35:EW35)</f>
        <v>10.252184576625824</v>
      </c>
      <c r="Q61" s="52">
        <f>SUMPRODUCT(--(Q$9=YEAR(Quarterly_PJ!$C$9:EX$9)),Quarterly_PJ!$C35:EX35)</f>
        <v>20.968837326739493</v>
      </c>
      <c r="R61" s="52">
        <f>SUMPRODUCT(--(R$9=YEAR(Quarterly_PJ!$C$9:EY$9)),Quarterly_PJ!$C35:EY35)</f>
        <v>22.791063745548922</v>
      </c>
      <c r="S61" s="52">
        <f>SUMPRODUCT(--(S$9=YEAR(Quarterly_PJ!$C$9:EZ$9)),Quarterly_PJ!$C35:EZ35)</f>
        <v>28.43658590744484</v>
      </c>
      <c r="T61" s="52">
        <f>SUMPRODUCT(--(T$9=YEAR(Quarterly_PJ!$C$9:FA$9)),Quarterly_PJ!$C35:FA35)</f>
        <v>17.991798842481916</v>
      </c>
      <c r="U61" s="52">
        <f>SUMPRODUCT(--(U$9=YEAR(Quarterly_PJ!$C$9:FB$9)),Quarterly_PJ!$C35:FB35)</f>
        <v>16.798328670305594</v>
      </c>
      <c r="V61" s="52">
        <f>SUMPRODUCT(--(V$9=YEAR(Quarterly_PJ!$C$9:FC$9)),Quarterly_PJ!$C35:FC35)</f>
        <v>13.299846288487421</v>
      </c>
      <c r="W61" s="52">
        <f>SUMPRODUCT(--(W$9=YEAR(Quarterly_PJ!$C$9:FD$9)),Quarterly_PJ!$C35:FD35)</f>
        <v>9.5412738861307353</v>
      </c>
      <c r="X61" s="52">
        <f>SUMPRODUCT(--(X$9=YEAR(Quarterly_PJ!$C$9:FE$9)),Quarterly_PJ!$C35:FE35)</f>
        <v>11.419151180738165</v>
      </c>
      <c r="Y61" s="52">
        <f>SUMPRODUCT(--(Y$9=YEAR(Quarterly_PJ!$C$9:FF$9)),Quarterly_PJ!$C35:FF35)</f>
        <v>3.509214255416885</v>
      </c>
      <c r="Z61" s="52">
        <f>SUMPRODUCT(--(Z$9=YEAR(Quarterly_PJ!$C$9:FG$9)),Quarterly_PJ!$C35:FG35)</f>
        <v>2.9141586921671569</v>
      </c>
      <c r="AA61" s="52">
        <f>SUMPRODUCT(--(AA$9=YEAR(Quarterly_PJ!$C$9:FH$9)),Quarterly_PJ!$C35:FH35)</f>
        <v>1.6212973250851008</v>
      </c>
      <c r="AB61" s="52">
        <f>SUMPRODUCT(--(AB$9=YEAR(Quarterly_PJ!$C$9:FI$9)),Quarterly_PJ!$C35:FI35)</f>
        <v>0.71124891562025938</v>
      </c>
      <c r="AC61" s="52">
        <f>SUMPRODUCT(--(AC$9=YEAR(Quarterly_PJ!$C$9:FJ$9)),Quarterly_PJ!$C35:FJ35)</f>
        <v>0.61422106707021007</v>
      </c>
      <c r="AD61" s="52">
        <f>SUMPRODUCT(--(AD$9=YEAR(Quarterly_PJ!$C$9:FK$9)),Quarterly_PJ!$C35:FK35)</f>
        <v>0</v>
      </c>
      <c r="AE61" s="52">
        <f>SUMPRODUCT(--(AE$9=YEAR(Quarterly_PJ!$C$9:FL$9)),Quarterly_PJ!$C35:FL35)</f>
        <v>0.64443144318914281</v>
      </c>
      <c r="AF61" s="52">
        <f>SUMPRODUCT(--(AF$9=YEAR(Quarterly_PJ!$C$9:FM$9)),Quarterly_PJ!$C35:FM35)</f>
        <v>0.61586095863958901</v>
      </c>
      <c r="AG61" s="52">
        <f>SUMPRODUCT(--(AG$9=YEAR(Quarterly_PJ!$C$9:FN$9)),Quarterly_PJ!$C35:FN35)</f>
        <v>0</v>
      </c>
      <c r="AH61" s="52">
        <f>SUMPRODUCT(--(AH$9=YEAR(Quarterly_PJ!$C$9:FO$9)),Quarterly_PJ!$C35:FO35)</f>
        <v>0.56354308856680002</v>
      </c>
      <c r="AI61" s="52">
        <f>SUMPRODUCT(--(AI$9=YEAR(Quarterly_PJ!$C$9:FP$9)),Quarterly_PJ!$C35:FP35)</f>
        <v>0</v>
      </c>
      <c r="AJ61" s="52">
        <f>SUMPRODUCT(--(AJ$9=YEAR(Quarterly_PJ!$C$9:FQ$9)),Quarterly_PJ!$C35:FQ35)</f>
        <v>0.68086994481880203</v>
      </c>
      <c r="AK61" s="52">
        <f>SUMPRODUCT(--(AK$9=YEAR(Quarterly_PJ!$C$9:FR$9)),Quarterly_PJ!$C35:FR35)</f>
        <v>1.3065921076065401</v>
      </c>
      <c r="AL61" s="52">
        <f>SUMPRODUCT(--(AL$9=YEAR(Quarterly_PJ!$C$9:FS$9)),Quarterly_PJ!$C35:FS35)</f>
        <v>0.239297892639037</v>
      </c>
      <c r="AM61" s="52">
        <f>SUMPRODUCT(--(AM$9=YEAR(Quarterly_PJ!$C$9:FT$9)),Quarterly_PJ!$C35:FT35)</f>
        <v>1.6182994253212499</v>
      </c>
      <c r="AN61" s="52">
        <f>SUMPRODUCT(--(AN$9=YEAR(Quarterly_PJ!$C$9:FU$9)),Quarterly_PJ!$C35:FU35)</f>
        <v>0</v>
      </c>
      <c r="AO61" s="52">
        <f>SUMPRODUCT(--(AO$9=YEAR(Quarterly_PJ!$C$9:FV$9)),Quarterly_PJ!$C35:FV35)</f>
        <v>0</v>
      </c>
      <c r="AP61" s="52">
        <f>SUMPRODUCT(--(AP$9=YEAR(Quarterly_PJ!$C$9:FW$9)),Quarterly_PJ!$C35:FW35)</f>
        <v>0</v>
      </c>
      <c r="AQ61" s="52">
        <f>SUMPRODUCT(--(AQ$9=YEAR(Quarterly_PJ!$C$9:FX$9)),Quarterly_PJ!$C35:FX35)</f>
        <v>0</v>
      </c>
      <c r="AR61" s="52">
        <f>SUMPRODUCT(--(AR$9=YEAR(Quarterly_PJ!$C$9:FY$9)),Quarterly_PJ!$C35:FY35)</f>
        <v>0</v>
      </c>
      <c r="AS61" s="52">
        <f>SUMPRODUCT(--(AS$9=YEAR(Quarterly_PJ!$C$9:FZ$9)),Quarterly_PJ!$C35:FZ35)</f>
        <v>0</v>
      </c>
      <c r="AT61" s="52">
        <f>SUMPRODUCT(--(AT$9=YEAR(Quarterly_PJ!$C$9:GA$9)),Quarterly_PJ!$C35:GA35)</f>
        <v>1.9905461538150999</v>
      </c>
      <c r="AU61" s="52">
        <f>SUMPRODUCT(--(AU$9=YEAR(Quarterly_PJ!$C$9:GB$9)),Quarterly_PJ!$C35:GB35)</f>
        <v>1.03361932087889</v>
      </c>
      <c r="AV61" s="52">
        <f>SUMPRODUCT(--(AV$9=YEAR(Quarterly_PJ!$C$9:GZ$9)),Quarterly_PJ!$C35:GZ35)</f>
        <v>0</v>
      </c>
    </row>
    <row r="62" spans="1:48" x14ac:dyDescent="0.25">
      <c r="A62" s="37" t="s">
        <v>38</v>
      </c>
      <c r="B62" s="90">
        <v>3</v>
      </c>
      <c r="C62" s="52">
        <f>SUMPRODUCT(--(C$9=YEAR(Quarterly_PJ!$C$9:EJ$9)),Quarterly_PJ!$C36:EJ36)</f>
        <v>0</v>
      </c>
      <c r="D62" s="52">
        <f>SUMPRODUCT(--(D$9=YEAR(Quarterly_PJ!$C$9:EK$9)),Quarterly_PJ!$C36:EK36)</f>
        <v>0</v>
      </c>
      <c r="E62" s="52">
        <f>SUMPRODUCT(--(E$9=YEAR(Quarterly_PJ!$C$9:EL$9)),Quarterly_PJ!$C36:EL36)</f>
        <v>0</v>
      </c>
      <c r="F62" s="52">
        <f>SUMPRODUCT(--(F$9=YEAR(Quarterly_PJ!$C$9:EM$9)),Quarterly_PJ!$C36:EM36)</f>
        <v>0</v>
      </c>
      <c r="G62" s="52">
        <f>SUMPRODUCT(--(G$9=YEAR(Quarterly_PJ!$C$9:EN$9)),Quarterly_PJ!$C36:EN36)</f>
        <v>0</v>
      </c>
      <c r="H62" s="52">
        <f>SUMPRODUCT(--(H$9=YEAR(Quarterly_PJ!$C$9:EO$9)),Quarterly_PJ!$C36:EO36)</f>
        <v>0</v>
      </c>
      <c r="I62" s="52">
        <f>SUMPRODUCT(--(I$9=YEAR(Quarterly_PJ!$C$9:EP$9)),Quarterly_PJ!$C36:EP36)</f>
        <v>0</v>
      </c>
      <c r="J62" s="52">
        <f>SUMPRODUCT(--(J$9=YEAR(Quarterly_PJ!$C$9:EQ$9)),Quarterly_PJ!$C36:EQ36)</f>
        <v>0</v>
      </c>
      <c r="K62" s="52">
        <f>SUMPRODUCT(--(K$9=YEAR(Quarterly_PJ!$C$9:ER$9)),Quarterly_PJ!$C36:ER36)</f>
        <v>0</v>
      </c>
      <c r="L62" s="52">
        <f>SUMPRODUCT(--(L$9=YEAR(Quarterly_PJ!$C$9:ES$9)),Quarterly_PJ!$C36:ES36)</f>
        <v>0</v>
      </c>
      <c r="M62" s="52">
        <f>SUMPRODUCT(--(M$9=YEAR(Quarterly_PJ!$C$9:ET$9)),Quarterly_PJ!$C36:ET36)</f>
        <v>0</v>
      </c>
      <c r="N62" s="52">
        <f>SUMPRODUCT(--(N$9=YEAR(Quarterly_PJ!$C$9:EU$9)),Quarterly_PJ!$C36:EU36)</f>
        <v>0</v>
      </c>
      <c r="O62" s="52">
        <f>SUMPRODUCT(--(O$9=YEAR(Quarterly_PJ!$C$9:EV$9)),Quarterly_PJ!$C36:EV36)</f>
        <v>0</v>
      </c>
      <c r="P62" s="52">
        <f>SUMPRODUCT(--(P$9=YEAR(Quarterly_PJ!$C$9:EW$9)),Quarterly_PJ!$C36:EW36)</f>
        <v>0</v>
      </c>
      <c r="Q62" s="52">
        <f>SUMPRODUCT(--(Q$9=YEAR(Quarterly_PJ!$C$9:EX$9)),Quarterly_PJ!$C36:EX36)</f>
        <v>7.5932734320819997E-2</v>
      </c>
      <c r="R62" s="52">
        <f>SUMPRODUCT(--(R$9=YEAR(Quarterly_PJ!$C$9:EY$9)),Quarterly_PJ!$C36:EY36)</f>
        <v>0.30748533700247999</v>
      </c>
      <c r="S62" s="52">
        <f>SUMPRODUCT(--(S$9=YEAR(Quarterly_PJ!$C$9:EZ$9)),Quarterly_PJ!$C36:EZ36)</f>
        <v>0.33747550369176049</v>
      </c>
      <c r="T62" s="52">
        <f>SUMPRODUCT(--(T$9=YEAR(Quarterly_PJ!$C$9:FA$9)),Quarterly_PJ!$C36:FA36)</f>
        <v>0.28309173316645886</v>
      </c>
      <c r="U62" s="52">
        <f>SUMPRODUCT(--(U$9=YEAR(Quarterly_PJ!$C$9:FB$9)),Quarterly_PJ!$C36:FB36)</f>
        <v>7.5935635686092906E-2</v>
      </c>
      <c r="V62" s="52">
        <f>SUMPRODUCT(--(V$9=YEAR(Quarterly_PJ!$C$9:FC$9)),Quarterly_PJ!$C36:FC36)</f>
        <v>3.5730656012495497E-2</v>
      </c>
      <c r="W62" s="52">
        <f>SUMPRODUCT(--(W$9=YEAR(Quarterly_PJ!$C$9:FD$9)),Quarterly_PJ!$C36:FD36)</f>
        <v>0</v>
      </c>
      <c r="X62" s="52">
        <f>SUMPRODUCT(--(X$9=YEAR(Quarterly_PJ!$C$9:FE$9)),Quarterly_PJ!$C36:FE36)</f>
        <v>9.7004989702400998E-2</v>
      </c>
      <c r="Y62" s="52">
        <f>SUMPRODUCT(--(Y$9=YEAR(Quarterly_PJ!$C$9:FF$9)),Quarterly_PJ!$C36:FF36)</f>
        <v>0</v>
      </c>
      <c r="Z62" s="52">
        <f>SUMPRODUCT(--(Z$9=YEAR(Quarterly_PJ!$C$9:FG$9)),Quarterly_PJ!$C36:FG36)</f>
        <v>0</v>
      </c>
      <c r="AA62" s="52">
        <f>SUMPRODUCT(--(AA$9=YEAR(Quarterly_PJ!$C$9:FH$9)),Quarterly_PJ!$C36:FH36)</f>
        <v>4.5704788717848398E-3</v>
      </c>
      <c r="AB62" s="52">
        <f>SUMPRODUCT(--(AB$9=YEAR(Quarterly_PJ!$C$9:FI$9)),Quarterly_PJ!$C36:FI36)</f>
        <v>5.6552788246541196E-4</v>
      </c>
      <c r="AC62" s="52">
        <f>SUMPRODUCT(--(AC$9=YEAR(Quarterly_PJ!$C$9:FJ$9)),Quarterly_PJ!$C36:FJ36)</f>
        <v>0.61422106707021007</v>
      </c>
      <c r="AD62" s="52">
        <f>SUMPRODUCT(--(AD$9=YEAR(Quarterly_PJ!$C$9:FK$9)),Quarterly_PJ!$C36:FK36)</f>
        <v>0</v>
      </c>
      <c r="AE62" s="52">
        <f>SUMPRODUCT(--(AE$9=YEAR(Quarterly_PJ!$C$9:FL$9)),Quarterly_PJ!$C36:FL36)</f>
        <v>4.70232708929018E-2</v>
      </c>
      <c r="AF62" s="52">
        <f>SUMPRODUCT(--(AF$9=YEAR(Quarterly_PJ!$C$9:FM$9)),Quarterly_PJ!$C36:FM36)</f>
        <v>0</v>
      </c>
      <c r="AG62" s="52">
        <f>SUMPRODUCT(--(AG$9=YEAR(Quarterly_PJ!$C$9:FN$9)),Quarterly_PJ!$C36:FN36)</f>
        <v>0</v>
      </c>
      <c r="AH62" s="52">
        <f>SUMPRODUCT(--(AH$9=YEAR(Quarterly_PJ!$C$9:FO$9)),Quarterly_PJ!$C36:FO36)</f>
        <v>0</v>
      </c>
      <c r="AI62" s="52">
        <f>SUMPRODUCT(--(AI$9=YEAR(Quarterly_PJ!$C$9:FP$9)),Quarterly_PJ!$C36:FP36)</f>
        <v>0</v>
      </c>
      <c r="AJ62" s="52">
        <f>SUMPRODUCT(--(AJ$9=YEAR(Quarterly_PJ!$C$9:FQ$9)),Quarterly_PJ!$C36:FQ36)</f>
        <v>0</v>
      </c>
      <c r="AK62" s="52">
        <f>SUMPRODUCT(--(AK$9=YEAR(Quarterly_PJ!$C$9:FR$9)),Quarterly_PJ!$C36:FR36)</f>
        <v>0</v>
      </c>
      <c r="AL62" s="52">
        <f>SUMPRODUCT(--(AL$9=YEAR(Quarterly_PJ!$C$9:FS$9)),Quarterly_PJ!$C36:FS36)</f>
        <v>0.239297892639037</v>
      </c>
      <c r="AM62" s="52">
        <f>SUMPRODUCT(--(AM$9=YEAR(Quarterly_PJ!$C$9:FT$9)),Quarterly_PJ!$C36:FT36)</f>
        <v>0</v>
      </c>
      <c r="AN62" s="52">
        <f>SUMPRODUCT(--(AN$9=YEAR(Quarterly_PJ!$C$9:FU$9)),Quarterly_PJ!$C36:FU36)</f>
        <v>0</v>
      </c>
      <c r="AO62" s="52">
        <f>SUMPRODUCT(--(AO$9=YEAR(Quarterly_PJ!$C$9:FV$9)),Quarterly_PJ!$C36:FV36)</f>
        <v>0</v>
      </c>
      <c r="AP62" s="52">
        <f>SUMPRODUCT(--(AP$9=YEAR(Quarterly_PJ!$C$9:FW$9)),Quarterly_PJ!$C36:FW36)</f>
        <v>0</v>
      </c>
      <c r="AQ62" s="52">
        <f>SUMPRODUCT(--(AQ$9=YEAR(Quarterly_PJ!$C$9:FX$9)),Quarterly_PJ!$C36:FX36)</f>
        <v>0</v>
      </c>
      <c r="AR62" s="52">
        <f>SUMPRODUCT(--(AR$9=YEAR(Quarterly_PJ!$C$9:FY$9)),Quarterly_PJ!$C36:FY36)</f>
        <v>0</v>
      </c>
      <c r="AS62" s="52">
        <f>SUMPRODUCT(--(AS$9=YEAR(Quarterly_PJ!$C$9:FZ$9)),Quarterly_PJ!$C36:FZ36)</f>
        <v>0</v>
      </c>
      <c r="AT62" s="52">
        <f>SUMPRODUCT(--(AT$9=YEAR(Quarterly_PJ!$C$9:GA$9)),Quarterly_PJ!$C36:GA36)</f>
        <v>1.9905461538150999</v>
      </c>
      <c r="AU62" s="52">
        <f>SUMPRODUCT(--(AU$9=YEAR(Quarterly_PJ!$C$9:GB$9)),Quarterly_PJ!$C36:GB36)</f>
        <v>1.03361932087889</v>
      </c>
      <c r="AV62" s="52">
        <f>SUMPRODUCT(--(AV$9=YEAR(Quarterly_PJ!$C$9:GZ$9)),Quarterly_PJ!$C36:GZ36)</f>
        <v>0</v>
      </c>
    </row>
    <row r="63" spans="1:48" x14ac:dyDescent="0.25">
      <c r="A63" s="37" t="s">
        <v>39</v>
      </c>
      <c r="B63" s="90">
        <v>4</v>
      </c>
      <c r="C63" s="52">
        <f>SUMPRODUCT(--(C$9=YEAR(Quarterly_PJ!$C$9:EJ$9)),Quarterly_PJ!$C37:EJ37)</f>
        <v>0</v>
      </c>
      <c r="D63" s="52">
        <f>SUMPRODUCT(--(D$9=YEAR(Quarterly_PJ!$C$9:EK$9)),Quarterly_PJ!$C37:EK37)</f>
        <v>0</v>
      </c>
      <c r="E63" s="52">
        <f>SUMPRODUCT(--(E$9=YEAR(Quarterly_PJ!$C$9:EL$9)),Quarterly_PJ!$C37:EL37)</f>
        <v>0</v>
      </c>
      <c r="F63" s="52">
        <f>SUMPRODUCT(--(F$9=YEAR(Quarterly_PJ!$C$9:EM$9)),Quarterly_PJ!$C37:EM37)</f>
        <v>0</v>
      </c>
      <c r="G63" s="52">
        <f>SUMPRODUCT(--(G$9=YEAR(Quarterly_PJ!$C$9:EN$9)),Quarterly_PJ!$C37:EN37)</f>
        <v>0</v>
      </c>
      <c r="H63" s="52">
        <f>SUMPRODUCT(--(H$9=YEAR(Quarterly_PJ!$C$9:EO$9)),Quarterly_PJ!$C37:EO37)</f>
        <v>0</v>
      </c>
      <c r="I63" s="52">
        <f>SUMPRODUCT(--(I$9=YEAR(Quarterly_PJ!$C$9:EP$9)),Quarterly_PJ!$C37:EP37)</f>
        <v>0</v>
      </c>
      <c r="J63" s="52">
        <f>SUMPRODUCT(--(J$9=YEAR(Quarterly_PJ!$C$9:EQ$9)),Quarterly_PJ!$C37:EQ37)</f>
        <v>0</v>
      </c>
      <c r="K63" s="52">
        <f>SUMPRODUCT(--(K$9=YEAR(Quarterly_PJ!$C$9:ER$9)),Quarterly_PJ!$C37:ER37)</f>
        <v>0</v>
      </c>
      <c r="L63" s="52">
        <f>SUMPRODUCT(--(L$9=YEAR(Quarterly_PJ!$C$9:ES$9)),Quarterly_PJ!$C37:ES37)</f>
        <v>0</v>
      </c>
      <c r="M63" s="52">
        <f>SUMPRODUCT(--(M$9=YEAR(Quarterly_PJ!$C$9:ET$9)),Quarterly_PJ!$C37:ET37)</f>
        <v>0</v>
      </c>
      <c r="N63" s="52">
        <f>SUMPRODUCT(--(N$9=YEAR(Quarterly_PJ!$C$9:EU$9)),Quarterly_PJ!$C37:EU37)</f>
        <v>0</v>
      </c>
      <c r="O63" s="52">
        <f>SUMPRODUCT(--(O$9=YEAR(Quarterly_PJ!$C$9:EV$9)),Quarterly_PJ!$C37:EV37)</f>
        <v>0</v>
      </c>
      <c r="P63" s="52">
        <f>SUMPRODUCT(--(P$9=YEAR(Quarterly_PJ!$C$9:EW$9)),Quarterly_PJ!$C37:EW37)</f>
        <v>0</v>
      </c>
      <c r="Q63" s="52">
        <f>SUMPRODUCT(--(Q$9=YEAR(Quarterly_PJ!$C$9:EX$9)),Quarterly_PJ!$C37:EX37)</f>
        <v>0.75848454135894694</v>
      </c>
      <c r="R63" s="52">
        <f>SUMPRODUCT(--(R$9=YEAR(Quarterly_PJ!$C$9:EY$9)),Quarterly_PJ!$C37:EY37)</f>
        <v>1.8625413029861422</v>
      </c>
      <c r="S63" s="52">
        <f>SUMPRODUCT(--(S$9=YEAR(Quarterly_PJ!$C$9:EZ$9)),Quarterly_PJ!$C37:EZ37)</f>
        <v>1.504699688034058</v>
      </c>
      <c r="T63" s="52">
        <f>SUMPRODUCT(--(T$9=YEAR(Quarterly_PJ!$C$9:FA$9)),Quarterly_PJ!$C37:FA37)</f>
        <v>1.3332584923171997</v>
      </c>
      <c r="U63" s="52">
        <f>SUMPRODUCT(--(U$9=YEAR(Quarterly_PJ!$C$9:FB$9)),Quarterly_PJ!$C37:FB37)</f>
        <v>0.70426325485229579</v>
      </c>
      <c r="V63" s="52">
        <f>SUMPRODUCT(--(V$9=YEAR(Quarterly_PJ!$C$9:FC$9)),Quarterly_PJ!$C37:FC37)</f>
        <v>1.225995668792724</v>
      </c>
      <c r="W63" s="52">
        <f>SUMPRODUCT(--(W$9=YEAR(Quarterly_PJ!$C$9:FD$9)),Quarterly_PJ!$C37:FD37)</f>
        <v>1.056630832176209</v>
      </c>
      <c r="X63" s="52">
        <f>SUMPRODUCT(--(X$9=YEAR(Quarterly_PJ!$C$9:FE$9)),Quarterly_PJ!$C37:FE37)</f>
        <v>0.486434309234619</v>
      </c>
      <c r="Y63" s="52">
        <f>SUMPRODUCT(--(Y$9=YEAR(Quarterly_PJ!$C$9:FF$9)),Quarterly_PJ!$C37:FF37)</f>
        <v>1.9588744834954139</v>
      </c>
      <c r="Z63" s="52">
        <f>SUMPRODUCT(--(Z$9=YEAR(Quarterly_PJ!$C$9:FG$9)),Quarterly_PJ!$C37:FG37)</f>
        <v>2.7133024057727901</v>
      </c>
      <c r="AA63" s="52">
        <f>SUMPRODUCT(--(AA$9=YEAR(Quarterly_PJ!$C$9:FH$9)),Quarterly_PJ!$C37:FH37)</f>
        <v>1.3830670036856763</v>
      </c>
      <c r="AB63" s="52">
        <f>SUMPRODUCT(--(AB$9=YEAR(Quarterly_PJ!$C$9:FI$9)),Quarterly_PJ!$C37:FI37)</f>
        <v>0.71068338773779405</v>
      </c>
      <c r="AC63" s="52">
        <f>SUMPRODUCT(--(AC$9=YEAR(Quarterly_PJ!$C$9:FJ$9)),Quarterly_PJ!$C37:FJ37)</f>
        <v>0</v>
      </c>
      <c r="AD63" s="52">
        <f>SUMPRODUCT(--(AD$9=YEAR(Quarterly_PJ!$C$9:FK$9)),Quarterly_PJ!$C37:FK37)</f>
        <v>0</v>
      </c>
      <c r="AE63" s="52">
        <f>SUMPRODUCT(--(AE$9=YEAR(Quarterly_PJ!$C$9:FL$9)),Quarterly_PJ!$C37:FL37)</f>
        <v>0.59740817229624099</v>
      </c>
      <c r="AF63" s="52">
        <f>SUMPRODUCT(--(AF$9=YEAR(Quarterly_PJ!$C$9:FM$9)),Quarterly_PJ!$C37:FM37)</f>
        <v>0.61586095863958901</v>
      </c>
      <c r="AG63" s="52">
        <f>SUMPRODUCT(--(AG$9=YEAR(Quarterly_PJ!$C$9:FN$9)),Quarterly_PJ!$C37:FN37)</f>
        <v>0</v>
      </c>
      <c r="AH63" s="52">
        <f>SUMPRODUCT(--(AH$9=YEAR(Quarterly_PJ!$C$9:FO$9)),Quarterly_PJ!$C37:FO37)</f>
        <v>0.56354308856680002</v>
      </c>
      <c r="AI63" s="52">
        <f>SUMPRODUCT(--(AI$9=YEAR(Quarterly_PJ!$C$9:FP$9)),Quarterly_PJ!$C37:FP37)</f>
        <v>0</v>
      </c>
      <c r="AJ63" s="52">
        <f>SUMPRODUCT(--(AJ$9=YEAR(Quarterly_PJ!$C$9:FQ$9)),Quarterly_PJ!$C37:FQ37)</f>
        <v>0.68086994481880203</v>
      </c>
      <c r="AK63" s="52">
        <f>SUMPRODUCT(--(AK$9=YEAR(Quarterly_PJ!$C$9:FR$9)),Quarterly_PJ!$C37:FR37)</f>
        <v>1.3065921076065401</v>
      </c>
      <c r="AL63" s="52">
        <f>SUMPRODUCT(--(AL$9=YEAR(Quarterly_PJ!$C$9:FS$9)),Quarterly_PJ!$C37:FS37)</f>
        <v>0</v>
      </c>
      <c r="AM63" s="52">
        <f>SUMPRODUCT(--(AM$9=YEAR(Quarterly_PJ!$C$9:FT$9)),Quarterly_PJ!$C37:FT37)</f>
        <v>1.6182994253212499</v>
      </c>
      <c r="AN63" s="52">
        <f>SUMPRODUCT(--(AN$9=YEAR(Quarterly_PJ!$C$9:FU$9)),Quarterly_PJ!$C37:FU37)</f>
        <v>0</v>
      </c>
      <c r="AO63" s="52">
        <f>SUMPRODUCT(--(AO$9=YEAR(Quarterly_PJ!$C$9:FV$9)),Quarterly_PJ!$C37:FV37)</f>
        <v>0</v>
      </c>
      <c r="AP63" s="52">
        <f>SUMPRODUCT(--(AP$9=YEAR(Quarterly_PJ!$C$9:FW$9)),Quarterly_PJ!$C37:FW37)</f>
        <v>0</v>
      </c>
      <c r="AQ63" s="52">
        <f>SUMPRODUCT(--(AQ$9=YEAR(Quarterly_PJ!$C$9:FX$9)),Quarterly_PJ!$C37:FX37)</f>
        <v>0</v>
      </c>
      <c r="AR63" s="52">
        <f>SUMPRODUCT(--(AR$9=YEAR(Quarterly_PJ!$C$9:FY$9)),Quarterly_PJ!$C37:FY37)</f>
        <v>0</v>
      </c>
      <c r="AS63" s="52">
        <f>SUMPRODUCT(--(AS$9=YEAR(Quarterly_PJ!$C$9:FZ$9)),Quarterly_PJ!$C37:FZ37)</f>
        <v>0</v>
      </c>
      <c r="AT63" s="52">
        <f>SUMPRODUCT(--(AT$9=YEAR(Quarterly_PJ!$C$9:GA$9)),Quarterly_PJ!$C37:GA37)</f>
        <v>0</v>
      </c>
      <c r="AU63" s="52">
        <f>SUMPRODUCT(--(AU$9=YEAR(Quarterly_PJ!$C$9:GB$9)),Quarterly_PJ!$C37:GB37)</f>
        <v>0</v>
      </c>
      <c r="AV63" s="52">
        <f>SUMPRODUCT(--(AV$9=YEAR(Quarterly_PJ!$C$9:GZ$9)),Quarterly_PJ!$C37:GZ37)</f>
        <v>0</v>
      </c>
    </row>
    <row r="64" spans="1:48" x14ac:dyDescent="0.25">
      <c r="A64" s="37" t="s">
        <v>153</v>
      </c>
      <c r="B64" s="90">
        <v>6</v>
      </c>
      <c r="C64" s="52">
        <f>SUMPRODUCT(--(C$9=YEAR(Quarterly_PJ!$C$9:EJ$9)),Quarterly_PJ!$C38:EJ38)</f>
        <v>0</v>
      </c>
      <c r="D64" s="52">
        <f>SUMPRODUCT(--(D$9=YEAR(Quarterly_PJ!$C$9:EK$9)),Quarterly_PJ!$C38:EK38)</f>
        <v>0</v>
      </c>
      <c r="E64" s="52">
        <f>SUMPRODUCT(--(E$9=YEAR(Quarterly_PJ!$C$9:EL$9)),Quarterly_PJ!$C38:EL38)</f>
        <v>0</v>
      </c>
      <c r="F64" s="52">
        <f>SUMPRODUCT(--(F$9=YEAR(Quarterly_PJ!$C$9:EM$9)),Quarterly_PJ!$C38:EM38)</f>
        <v>0</v>
      </c>
      <c r="G64" s="52">
        <f>SUMPRODUCT(--(G$9=YEAR(Quarterly_PJ!$C$9:EN$9)),Quarterly_PJ!$C38:EN38)</f>
        <v>0</v>
      </c>
      <c r="H64" s="52">
        <f>SUMPRODUCT(--(H$9=YEAR(Quarterly_PJ!$C$9:EO$9)),Quarterly_PJ!$C38:EO38)</f>
        <v>0</v>
      </c>
      <c r="I64" s="52">
        <f>SUMPRODUCT(--(I$9=YEAR(Quarterly_PJ!$C$9:EP$9)),Quarterly_PJ!$C38:EP38)</f>
        <v>0</v>
      </c>
      <c r="J64" s="52">
        <f>SUMPRODUCT(--(J$9=YEAR(Quarterly_PJ!$C$9:EQ$9)),Quarterly_PJ!$C38:EQ38)</f>
        <v>0</v>
      </c>
      <c r="K64" s="52">
        <f>SUMPRODUCT(--(K$9=YEAR(Quarterly_PJ!$C$9:ER$9)),Quarterly_PJ!$C38:ER38)</f>
        <v>0</v>
      </c>
      <c r="L64" s="52">
        <f>SUMPRODUCT(--(L$9=YEAR(Quarterly_PJ!$C$9:ES$9)),Quarterly_PJ!$C38:ES38)</f>
        <v>0</v>
      </c>
      <c r="M64" s="52">
        <f>SUMPRODUCT(--(M$9=YEAR(Quarterly_PJ!$C$9:ET$9)),Quarterly_PJ!$C38:ET38)</f>
        <v>0</v>
      </c>
      <c r="N64" s="52">
        <f>SUMPRODUCT(--(N$9=YEAR(Quarterly_PJ!$C$9:EU$9)),Quarterly_PJ!$C38:EU38)</f>
        <v>1.1840905489540101</v>
      </c>
      <c r="O64" s="52">
        <f>SUMPRODUCT(--(O$9=YEAR(Quarterly_PJ!$C$9:EV$9)),Quarterly_PJ!$C38:EV38)</f>
        <v>22.824869382476809</v>
      </c>
      <c r="P64" s="52">
        <f>SUMPRODUCT(--(P$9=YEAR(Quarterly_PJ!$C$9:EW$9)),Quarterly_PJ!$C38:EW38)</f>
        <v>10.252184576625824</v>
      </c>
      <c r="Q64" s="52">
        <f>SUMPRODUCT(--(Q$9=YEAR(Quarterly_PJ!$C$9:EX$9)),Quarterly_PJ!$C38:EX38)</f>
        <v>20.134420051059724</v>
      </c>
      <c r="R64" s="52">
        <f>SUMPRODUCT(--(R$9=YEAR(Quarterly_PJ!$C$9:EY$9)),Quarterly_PJ!$C38:EY38)</f>
        <v>20.621037105560301</v>
      </c>
      <c r="S64" s="52">
        <f>SUMPRODUCT(--(S$9=YEAR(Quarterly_PJ!$C$9:EZ$9)),Quarterly_PJ!$C38:EZ38)</f>
        <v>26.594410715719022</v>
      </c>
      <c r="T64" s="52">
        <f>SUMPRODUCT(--(T$9=YEAR(Quarterly_PJ!$C$9:FA$9)),Quarterly_PJ!$C38:FA38)</f>
        <v>16.375448616998256</v>
      </c>
      <c r="U64" s="52">
        <f>SUMPRODUCT(--(U$9=YEAR(Quarterly_PJ!$C$9:FB$9)),Quarterly_PJ!$C38:FB38)</f>
        <v>16.018129779767207</v>
      </c>
      <c r="V64" s="52">
        <f>SUMPRODUCT(--(V$9=YEAR(Quarterly_PJ!$C$9:FC$9)),Quarterly_PJ!$C38:FC38)</f>
        <v>12.038119963682202</v>
      </c>
      <c r="W64" s="52">
        <f>SUMPRODUCT(--(W$9=YEAR(Quarterly_PJ!$C$9:FD$9)),Quarterly_PJ!$C38:FD38)</f>
        <v>8.4846430539545281</v>
      </c>
      <c r="X64" s="52">
        <f>SUMPRODUCT(--(X$9=YEAR(Quarterly_PJ!$C$9:FE$9)),Quarterly_PJ!$C38:FE38)</f>
        <v>10.835711881801146</v>
      </c>
      <c r="Y64" s="52">
        <f>SUMPRODUCT(--(Y$9=YEAR(Quarterly_PJ!$C$9:FF$9)),Quarterly_PJ!$C38:FF38)</f>
        <v>1.5503397719214709</v>
      </c>
      <c r="Z64" s="52">
        <f>SUMPRODUCT(--(Z$9=YEAR(Quarterly_PJ!$C$9:FG$9)),Quarterly_PJ!$C38:FG38)</f>
        <v>0.20085628639436715</v>
      </c>
      <c r="AA64" s="52">
        <f>SUMPRODUCT(--(AA$9=YEAR(Quarterly_PJ!$C$9:FH$9)),Quarterly_PJ!$C38:FH38)</f>
        <v>0.23365984252763958</v>
      </c>
      <c r="AB64" s="52">
        <f>SUMPRODUCT(--(AB$9=YEAR(Quarterly_PJ!$C$9:FI$9)),Quarterly_PJ!$C38:FI38)</f>
        <v>0</v>
      </c>
      <c r="AC64" s="52">
        <f>SUMPRODUCT(--(AC$9=YEAR(Quarterly_PJ!$C$9:FJ$9)),Quarterly_PJ!$C38:FJ38)</f>
        <v>0</v>
      </c>
      <c r="AD64" s="52">
        <f>SUMPRODUCT(--(AD$9=YEAR(Quarterly_PJ!$C$9:FK$9)),Quarterly_PJ!$C38:FK38)</f>
        <v>0</v>
      </c>
      <c r="AE64" s="52">
        <f>SUMPRODUCT(--(AE$9=YEAR(Quarterly_PJ!$C$9:FL$9)),Quarterly_PJ!$C38:FL38)</f>
        <v>0</v>
      </c>
      <c r="AF64" s="52">
        <f>SUMPRODUCT(--(AF$9=YEAR(Quarterly_PJ!$C$9:FM$9)),Quarterly_PJ!$C38:FM38)</f>
        <v>0</v>
      </c>
      <c r="AG64" s="52">
        <f>SUMPRODUCT(--(AG$9=YEAR(Quarterly_PJ!$C$9:FN$9)),Quarterly_PJ!$C38:FN38)</f>
        <v>0</v>
      </c>
      <c r="AH64" s="52">
        <f>SUMPRODUCT(--(AH$9=YEAR(Quarterly_PJ!$C$9:FO$9)),Quarterly_PJ!$C38:FO38)</f>
        <v>0</v>
      </c>
      <c r="AI64" s="52">
        <f>SUMPRODUCT(--(AI$9=YEAR(Quarterly_PJ!$C$9:FP$9)),Quarterly_PJ!$C38:FP38)</f>
        <v>0</v>
      </c>
      <c r="AJ64" s="52">
        <f>SUMPRODUCT(--(AJ$9=YEAR(Quarterly_PJ!$C$9:FQ$9)),Quarterly_PJ!$C38:FQ38)</f>
        <v>0</v>
      </c>
      <c r="AK64" s="52">
        <f>SUMPRODUCT(--(AK$9=YEAR(Quarterly_PJ!$C$9:FR$9)),Quarterly_PJ!$C38:FR38)</f>
        <v>0</v>
      </c>
      <c r="AL64" s="52">
        <f>SUMPRODUCT(--(AL$9=YEAR(Quarterly_PJ!$C$9:FS$9)),Quarterly_PJ!$C38:FS38)</f>
        <v>0</v>
      </c>
      <c r="AM64" s="52">
        <f>SUMPRODUCT(--(AM$9=YEAR(Quarterly_PJ!$C$9:FT$9)),Quarterly_PJ!$C38:FT38)</f>
        <v>0</v>
      </c>
      <c r="AN64" s="52">
        <f>SUMPRODUCT(--(AN$9=YEAR(Quarterly_PJ!$C$9:FU$9)),Quarterly_PJ!$C38:FU38)</f>
        <v>0</v>
      </c>
      <c r="AO64" s="52">
        <f>SUMPRODUCT(--(AO$9=YEAR(Quarterly_PJ!$C$9:FV$9)),Quarterly_PJ!$C38:FV38)</f>
        <v>0</v>
      </c>
      <c r="AP64" s="52">
        <f>SUMPRODUCT(--(AP$9=YEAR(Quarterly_PJ!$C$9:FW$9)),Quarterly_PJ!$C38:FW38)</f>
        <v>0</v>
      </c>
      <c r="AQ64" s="52">
        <f>SUMPRODUCT(--(AQ$9=YEAR(Quarterly_PJ!$C$9:FX$9)),Quarterly_PJ!$C38:FX38)</f>
        <v>0</v>
      </c>
      <c r="AR64" s="52">
        <f>SUMPRODUCT(--(AR$9=YEAR(Quarterly_PJ!$C$9:FY$9)),Quarterly_PJ!$C38:FY38)</f>
        <v>0</v>
      </c>
      <c r="AS64" s="52">
        <f>SUMPRODUCT(--(AS$9=YEAR(Quarterly_PJ!$C$9:FZ$9)),Quarterly_PJ!$C38:FZ38)</f>
        <v>0</v>
      </c>
      <c r="AT64" s="52">
        <f>SUMPRODUCT(--(AT$9=YEAR(Quarterly_PJ!$C$9:GA$9)),Quarterly_PJ!$C38:GA38)</f>
        <v>0</v>
      </c>
      <c r="AU64" s="52">
        <f>SUMPRODUCT(--(AU$9=YEAR(Quarterly_PJ!$C$9:GB$9)),Quarterly_PJ!$C38:GB38)</f>
        <v>0</v>
      </c>
      <c r="AV64" s="52">
        <f>SUMPRODUCT(--(AV$9=YEAR(Quarterly_PJ!$C$9:GZ$9)),Quarterly_PJ!$C38:GZ38)</f>
        <v>0</v>
      </c>
    </row>
    <row r="65" spans="1:48" x14ac:dyDescent="0.25">
      <c r="A65" s="36" t="s">
        <v>25</v>
      </c>
      <c r="B65" s="90"/>
      <c r="C65" s="52">
        <f>SUMPRODUCT(--(C$9=YEAR(Quarterly_PJ!$C$9:EJ$9)),Quarterly_PJ!$C39:EJ39)</f>
        <v>0</v>
      </c>
      <c r="D65" s="52">
        <f>SUMPRODUCT(--(D$9=YEAR(Quarterly_PJ!$C$9:EK$9)),Quarterly_PJ!$C39:EK39)</f>
        <v>0</v>
      </c>
      <c r="E65" s="52">
        <f>SUMPRODUCT(--(E$9=YEAR(Quarterly_PJ!$C$9:EL$9)),Quarterly_PJ!$C39:EL39)</f>
        <v>0</v>
      </c>
      <c r="F65" s="52">
        <f>SUMPRODUCT(--(F$9=YEAR(Quarterly_PJ!$C$9:EM$9)),Quarterly_PJ!$C39:EM39)</f>
        <v>0</v>
      </c>
      <c r="G65" s="52">
        <f>SUMPRODUCT(--(G$9=YEAR(Quarterly_PJ!$C$9:EN$9)),Quarterly_PJ!$C39:EN39)</f>
        <v>0</v>
      </c>
      <c r="H65" s="52">
        <f>SUMPRODUCT(--(H$9=YEAR(Quarterly_PJ!$C$9:EO$9)),Quarterly_PJ!$C39:EO39)</f>
        <v>0</v>
      </c>
      <c r="I65" s="52">
        <f>SUMPRODUCT(--(I$9=YEAR(Quarterly_PJ!$C$9:EP$9)),Quarterly_PJ!$C39:EP39)</f>
        <v>0</v>
      </c>
      <c r="J65" s="52">
        <f>SUMPRODUCT(--(J$9=YEAR(Quarterly_PJ!$C$9:EQ$9)),Quarterly_PJ!$C39:EQ39)</f>
        <v>0</v>
      </c>
      <c r="K65" s="52">
        <f>SUMPRODUCT(--(K$9=YEAR(Quarterly_PJ!$C$9:ER$9)),Quarterly_PJ!$C39:ER39)</f>
        <v>0</v>
      </c>
      <c r="L65" s="52">
        <f>SUMPRODUCT(--(L$9=YEAR(Quarterly_PJ!$C$9:ES$9)),Quarterly_PJ!$C39:ES39)</f>
        <v>0</v>
      </c>
      <c r="M65" s="52">
        <f>SUMPRODUCT(--(M$9=YEAR(Quarterly_PJ!$C$9:ET$9)),Quarterly_PJ!$C39:ET39)</f>
        <v>0</v>
      </c>
      <c r="N65" s="52">
        <f>SUMPRODUCT(--(N$9=YEAR(Quarterly_PJ!$C$9:EU$9)),Quarterly_PJ!$C39:EU39)</f>
        <v>0</v>
      </c>
      <c r="O65" s="52">
        <f>SUMPRODUCT(--(O$9=YEAR(Quarterly_PJ!$C$9:EV$9)),Quarterly_PJ!$C39:EV39)</f>
        <v>0</v>
      </c>
      <c r="P65" s="52">
        <f>SUMPRODUCT(--(P$9=YEAR(Quarterly_PJ!$C$9:EW$9)),Quarterly_PJ!$C39:EW39)</f>
        <v>0.83430681482315106</v>
      </c>
      <c r="Q65" s="52">
        <f>SUMPRODUCT(--(Q$9=YEAR(Quarterly_PJ!$C$9:EX$9)),Quarterly_PJ!$C39:EX39)</f>
        <v>10.27050310940934</v>
      </c>
      <c r="R65" s="52">
        <f>SUMPRODUCT(--(R$9=YEAR(Quarterly_PJ!$C$9:EY$9)),Quarterly_PJ!$C39:EY39)</f>
        <v>15.81637891375733</v>
      </c>
      <c r="S65" s="52">
        <f>SUMPRODUCT(--(S$9=YEAR(Quarterly_PJ!$C$9:EZ$9)),Quarterly_PJ!$C39:EZ39)</f>
        <v>10.177856907499059</v>
      </c>
      <c r="T65" s="52">
        <f>SUMPRODUCT(--(T$9=YEAR(Quarterly_PJ!$C$9:FA$9)),Quarterly_PJ!$C39:FA39)</f>
        <v>12.473802586671264</v>
      </c>
      <c r="U65" s="52">
        <f>SUMPRODUCT(--(U$9=YEAR(Quarterly_PJ!$C$9:FB$9)),Quarterly_PJ!$C39:FB39)</f>
        <v>4.4056857837427241</v>
      </c>
      <c r="V65" s="52">
        <f>SUMPRODUCT(--(V$9=YEAR(Quarterly_PJ!$C$9:FC$9)),Quarterly_PJ!$C39:FC39)</f>
        <v>8.5212962027866901</v>
      </c>
      <c r="W65" s="52">
        <f>SUMPRODUCT(--(W$9=YEAR(Quarterly_PJ!$C$9:FD$9)),Quarterly_PJ!$C39:FD39)</f>
        <v>3.9460935292844601</v>
      </c>
      <c r="X65" s="52">
        <f>SUMPRODUCT(--(X$9=YEAR(Quarterly_PJ!$C$9:FE$9)),Quarterly_PJ!$C39:FE39)</f>
        <v>1.3220544658591299E-3</v>
      </c>
      <c r="Y65" s="52">
        <f>SUMPRODUCT(--(Y$9=YEAR(Quarterly_PJ!$C$9:FF$9)),Quarterly_PJ!$C39:FF39)</f>
        <v>7.72310022506041E-2</v>
      </c>
      <c r="Z65" s="52">
        <f>SUMPRODUCT(--(Z$9=YEAR(Quarterly_PJ!$C$9:FG$9)),Quarterly_PJ!$C39:FG39)</f>
        <v>1.975281516972339</v>
      </c>
      <c r="AA65" s="52">
        <f>SUMPRODUCT(--(AA$9=YEAR(Quarterly_PJ!$C$9:FH$9)),Quarterly_PJ!$C39:FH39)</f>
        <v>2.870391607633116</v>
      </c>
      <c r="AB65" s="52">
        <f>SUMPRODUCT(--(AB$9=YEAR(Quarterly_PJ!$C$9:FI$9)),Quarterly_PJ!$C39:FI39)</f>
        <v>0.92796570711254633</v>
      </c>
      <c r="AC65" s="52">
        <f>SUMPRODUCT(--(AC$9=YEAR(Quarterly_PJ!$C$9:FJ$9)),Quarterly_PJ!$C39:FJ39)</f>
        <v>0.22171249477421287</v>
      </c>
      <c r="AD65" s="52">
        <f>SUMPRODUCT(--(AD$9=YEAR(Quarterly_PJ!$C$9:FK$9)),Quarterly_PJ!$C39:FK39)</f>
        <v>0</v>
      </c>
      <c r="AE65" s="52">
        <f>SUMPRODUCT(--(AE$9=YEAR(Quarterly_PJ!$C$9:FL$9)),Quarterly_PJ!$C39:FL39)</f>
        <v>0.31841314308924801</v>
      </c>
      <c r="AF65" s="52">
        <f>SUMPRODUCT(--(AF$9=YEAR(Quarterly_PJ!$C$9:FM$9)),Quarterly_PJ!$C39:FM39)</f>
        <v>0.29854242010132598</v>
      </c>
      <c r="AG65" s="52">
        <f>SUMPRODUCT(--(AG$9=YEAR(Quarterly_PJ!$C$9:FN$9)),Quarterly_PJ!$C39:FN39)</f>
        <v>0.239492719562655</v>
      </c>
      <c r="AH65" s="52">
        <f>SUMPRODUCT(--(AH$9=YEAR(Quarterly_PJ!$C$9:FO$9)),Quarterly_PJ!$C39:FO39)</f>
        <v>0</v>
      </c>
      <c r="AI65" s="52">
        <f>SUMPRODUCT(--(AI$9=YEAR(Quarterly_PJ!$C$9:FP$9)),Quarterly_PJ!$C39:FP39)</f>
        <v>9.5239891110303499E-3</v>
      </c>
      <c r="AJ65" s="52">
        <f>SUMPRODUCT(--(AJ$9=YEAR(Quarterly_PJ!$C$9:FQ$9)),Quarterly_PJ!$C39:FQ39)</f>
        <v>0</v>
      </c>
      <c r="AK65" s="52">
        <f>SUMPRODUCT(--(AK$9=YEAR(Quarterly_PJ!$C$9:FR$9)),Quarterly_PJ!$C39:FR39)</f>
        <v>0</v>
      </c>
      <c r="AL65" s="52">
        <f>SUMPRODUCT(--(AL$9=YEAR(Quarterly_PJ!$C$9:FS$9)),Quarterly_PJ!$C39:FS39)</f>
        <v>0</v>
      </c>
      <c r="AM65" s="52">
        <f>SUMPRODUCT(--(AM$9=YEAR(Quarterly_PJ!$C$9:FT$9)),Quarterly_PJ!$C39:FT39)</f>
        <v>8.1785682008679705E-3</v>
      </c>
      <c r="AN65" s="52">
        <f>SUMPRODUCT(--(AN$9=YEAR(Quarterly_PJ!$C$9:FU$9)),Quarterly_PJ!$C39:FU39)</f>
        <v>0</v>
      </c>
      <c r="AO65" s="52">
        <f>SUMPRODUCT(--(AO$9=YEAR(Quarterly_PJ!$C$9:FV$9)),Quarterly_PJ!$C39:FV39)</f>
        <v>0</v>
      </c>
      <c r="AP65" s="52">
        <f>SUMPRODUCT(--(AP$9=YEAR(Quarterly_PJ!$C$9:FW$9)),Quarterly_PJ!$C39:FW39)</f>
        <v>0</v>
      </c>
      <c r="AQ65" s="52">
        <f>SUMPRODUCT(--(AQ$9=YEAR(Quarterly_PJ!$C$9:FX$9)),Quarterly_PJ!$C39:FX39)</f>
        <v>0.13826866022227699</v>
      </c>
      <c r="AR65" s="52">
        <f>SUMPRODUCT(--(AR$9=YEAR(Quarterly_PJ!$C$9:FY$9)),Quarterly_PJ!$C39:FY39)</f>
        <v>0.95047943589765904</v>
      </c>
      <c r="AS65" s="52">
        <f>SUMPRODUCT(--(AS$9=YEAR(Quarterly_PJ!$C$9:FZ$9)),Quarterly_PJ!$C39:FZ39)</f>
        <v>0</v>
      </c>
      <c r="AT65" s="52">
        <f>SUMPRODUCT(--(AT$9=YEAR(Quarterly_PJ!$C$9:GA$9)),Quarterly_PJ!$C39:GA39)</f>
        <v>1.4313760883686202</v>
      </c>
      <c r="AU65" s="52">
        <f>SUMPRODUCT(--(AU$9=YEAR(Quarterly_PJ!$C$9:GB$9)),Quarterly_PJ!$C39:GB39)</f>
        <v>0</v>
      </c>
      <c r="AV65" s="52">
        <f>SUMPRODUCT(--(AV$9=YEAR(Quarterly_PJ!$C$9:GZ$9)),Quarterly_PJ!$C39:GZ39)</f>
        <v>1.283154938799951</v>
      </c>
    </row>
    <row r="66" spans="1:48" x14ac:dyDescent="0.25">
      <c r="A66" s="36" t="s">
        <v>26</v>
      </c>
      <c r="B66" s="90"/>
      <c r="C66" s="52">
        <f>SUMPRODUCT(--(C$9=YEAR(Quarterly_PJ!$C$9:EJ$9)),Quarterly_PJ!$C40:EJ40)</f>
        <v>0</v>
      </c>
      <c r="D66" s="52">
        <f>SUMPRODUCT(--(D$9=YEAR(Quarterly_PJ!$C$9:EK$9)),Quarterly_PJ!$C40:EK40)</f>
        <v>0</v>
      </c>
      <c r="E66" s="52">
        <f>SUMPRODUCT(--(E$9=YEAR(Quarterly_PJ!$C$9:EL$9)),Quarterly_PJ!$C40:EL40)</f>
        <v>0</v>
      </c>
      <c r="F66" s="52">
        <f>SUMPRODUCT(--(F$9=YEAR(Quarterly_PJ!$C$9:EM$9)),Quarterly_PJ!$C40:EM40)</f>
        <v>1.48480818824637</v>
      </c>
      <c r="G66" s="52">
        <f>SUMPRODUCT(--(G$9=YEAR(Quarterly_PJ!$C$9:EN$9)),Quarterly_PJ!$C40:EN40)</f>
        <v>1.8126218363011199</v>
      </c>
      <c r="H66" s="52">
        <f>SUMPRODUCT(--(H$9=YEAR(Quarterly_PJ!$C$9:EO$9)),Quarterly_PJ!$C40:EO40)</f>
        <v>0</v>
      </c>
      <c r="I66" s="52">
        <f>SUMPRODUCT(--(I$9=YEAR(Quarterly_PJ!$C$9:EP$9)),Quarterly_PJ!$C40:EP40)</f>
        <v>0.87796662696521999</v>
      </c>
      <c r="J66" s="52">
        <f>SUMPRODUCT(--(J$9=YEAR(Quarterly_PJ!$C$9:EQ$9)),Quarterly_PJ!$C40:EQ40)</f>
        <v>0.87673042734966</v>
      </c>
      <c r="K66" s="52">
        <f>SUMPRODUCT(--(K$9=YEAR(Quarterly_PJ!$C$9:ER$9)),Quarterly_PJ!$C40:ER40)</f>
        <v>0</v>
      </c>
      <c r="L66" s="52">
        <f>SUMPRODUCT(--(L$9=YEAR(Quarterly_PJ!$C$9:ES$9)),Quarterly_PJ!$C40:ES40)</f>
        <v>0.60931396051227005</v>
      </c>
      <c r="M66" s="52">
        <f>SUMPRODUCT(--(M$9=YEAR(Quarterly_PJ!$C$9:ET$9)),Quarterly_PJ!$C40:ET40)</f>
        <v>3.4261272345245404</v>
      </c>
      <c r="N66" s="52">
        <f>SUMPRODUCT(--(N$9=YEAR(Quarterly_PJ!$C$9:EU$9)),Quarterly_PJ!$C40:EU40)</f>
        <v>3.5222859046205999</v>
      </c>
      <c r="O66" s="52">
        <f>SUMPRODUCT(--(O$9=YEAR(Quarterly_PJ!$C$9:EV$9)),Quarterly_PJ!$C40:EV40)</f>
        <v>0.77553865881882</v>
      </c>
      <c r="P66" s="52">
        <f>SUMPRODUCT(--(P$9=YEAR(Quarterly_PJ!$C$9:EW$9)),Quarterly_PJ!$C40:EW40)</f>
        <v>0.59159333111953705</v>
      </c>
      <c r="Q66" s="52">
        <f>SUMPRODUCT(--(Q$9=YEAR(Quarterly_PJ!$C$9:EX$9)),Quarterly_PJ!$C40:EX40)</f>
        <v>0</v>
      </c>
      <c r="R66" s="52">
        <f>SUMPRODUCT(--(R$9=YEAR(Quarterly_PJ!$C$9:EY$9)),Quarterly_PJ!$C40:EY40)</f>
        <v>1.5638334445280819</v>
      </c>
      <c r="S66" s="52">
        <f>SUMPRODUCT(--(S$9=YEAR(Quarterly_PJ!$C$9:EZ$9)),Quarterly_PJ!$C40:EZ40)</f>
        <v>4.0916719339093202E-2</v>
      </c>
      <c r="T66" s="52">
        <f>SUMPRODUCT(--(T$9=YEAR(Quarterly_PJ!$C$9:FA$9)),Quarterly_PJ!$C40:FA40)</f>
        <v>1.0334223877392199</v>
      </c>
      <c r="U66" s="52">
        <f>SUMPRODUCT(--(U$9=YEAR(Quarterly_PJ!$C$9:FB$9)),Quarterly_PJ!$C40:FB40)</f>
        <v>1.625762180392706</v>
      </c>
      <c r="V66" s="52">
        <f>SUMPRODUCT(--(V$9=YEAR(Quarterly_PJ!$C$9:FC$9)),Quarterly_PJ!$C40:FC40)</f>
        <v>1.1655735606838471</v>
      </c>
      <c r="W66" s="52">
        <f>SUMPRODUCT(--(W$9=YEAR(Quarterly_PJ!$C$9:FD$9)),Quarterly_PJ!$C40:FD40)</f>
        <v>0.70323560588538059</v>
      </c>
      <c r="X66" s="52">
        <f>SUMPRODUCT(--(X$9=YEAR(Quarterly_PJ!$C$9:FE$9)),Quarterly_PJ!$C40:FE40)</f>
        <v>0</v>
      </c>
      <c r="Y66" s="52">
        <f>SUMPRODUCT(--(Y$9=YEAR(Quarterly_PJ!$C$9:FF$9)),Quarterly_PJ!$C40:FF40)</f>
        <v>2.1595536954623489</v>
      </c>
      <c r="Z66" s="52">
        <f>SUMPRODUCT(--(Z$9=YEAR(Quarterly_PJ!$C$9:FG$9)),Quarterly_PJ!$C40:FG40)</f>
        <v>1.6212994167959609</v>
      </c>
      <c r="AA66" s="52">
        <f>SUMPRODUCT(--(AA$9=YEAR(Quarterly_PJ!$C$9:FH$9)),Quarterly_PJ!$C40:FH40)</f>
        <v>1.9219463277849629</v>
      </c>
      <c r="AB66" s="52">
        <f>SUMPRODUCT(--(AB$9=YEAR(Quarterly_PJ!$C$9:FI$9)),Quarterly_PJ!$C40:FI40)</f>
        <v>3.099710695672607</v>
      </c>
      <c r="AC66" s="52">
        <f>SUMPRODUCT(--(AC$9=YEAR(Quarterly_PJ!$C$9:FJ$9)),Quarterly_PJ!$C40:FJ40)</f>
        <v>4.2204376014940035</v>
      </c>
      <c r="AD66" s="52">
        <f>SUMPRODUCT(--(AD$9=YEAR(Quarterly_PJ!$C$9:FK$9)),Quarterly_PJ!$C40:FK40)</f>
        <v>2.327891718374584</v>
      </c>
      <c r="AE66" s="52">
        <f>SUMPRODUCT(--(AE$9=YEAR(Quarterly_PJ!$C$9:FL$9)),Quarterly_PJ!$C40:FL40)</f>
        <v>5.1991067300602296</v>
      </c>
      <c r="AF66" s="52">
        <f>SUMPRODUCT(--(AF$9=YEAR(Quarterly_PJ!$C$9:FM$9)),Quarterly_PJ!$C40:FM40)</f>
        <v>1.8369835201306082</v>
      </c>
      <c r="AG66" s="52">
        <f>SUMPRODUCT(--(AG$9=YEAR(Quarterly_PJ!$C$9:FN$9)),Quarterly_PJ!$C40:FN40)</f>
        <v>2.5962840925936201</v>
      </c>
      <c r="AH66" s="52">
        <f>SUMPRODUCT(--(AH$9=YEAR(Quarterly_PJ!$C$9:FO$9)),Quarterly_PJ!$C40:FO40)</f>
        <v>5.3917084970353297</v>
      </c>
      <c r="AI66" s="52">
        <f>SUMPRODUCT(--(AI$9=YEAR(Quarterly_PJ!$C$9:FP$9)),Quarterly_PJ!$C40:FP40)</f>
        <v>3.8368817337616332</v>
      </c>
      <c r="AJ66" s="52">
        <f>SUMPRODUCT(--(AJ$9=YEAR(Quarterly_PJ!$C$9:FQ$9)),Quarterly_PJ!$C40:FQ40)</f>
        <v>4.68646492381363</v>
      </c>
      <c r="AK66" s="52">
        <f>SUMPRODUCT(--(AK$9=YEAR(Quarterly_PJ!$C$9:FR$9)),Quarterly_PJ!$C40:FR40)</f>
        <v>7.6062604204218731</v>
      </c>
      <c r="AL66" s="52">
        <f>SUMPRODUCT(--(AL$9=YEAR(Quarterly_PJ!$C$9:FS$9)),Quarterly_PJ!$C40:FS40)</f>
        <v>8.727042497407</v>
      </c>
      <c r="AM66" s="52">
        <f>SUMPRODUCT(--(AM$9=YEAR(Quarterly_PJ!$C$9:FT$9)),Quarterly_PJ!$C40:FT40)</f>
        <v>3.0017047685250788</v>
      </c>
      <c r="AN66" s="52">
        <f>SUMPRODUCT(--(AN$9=YEAR(Quarterly_PJ!$C$9:FU$9)),Quarterly_PJ!$C40:FU40)</f>
        <v>11.35459957995676</v>
      </c>
      <c r="AO66" s="52">
        <f>SUMPRODUCT(--(AO$9=YEAR(Quarterly_PJ!$C$9:FV$9)),Quarterly_PJ!$C40:FV40)</f>
        <v>11.578356662623881</v>
      </c>
      <c r="AP66" s="52">
        <f>SUMPRODUCT(--(AP$9=YEAR(Quarterly_PJ!$C$9:FW$9)),Quarterly_PJ!$C40:FW40)</f>
        <v>9.673700526863291</v>
      </c>
      <c r="AQ66" s="52">
        <f>SUMPRODUCT(--(AQ$9=YEAR(Quarterly_PJ!$C$9:FX$9)),Quarterly_PJ!$C40:FX40)</f>
        <v>8.7667082123817188</v>
      </c>
      <c r="AR66" s="52">
        <f>SUMPRODUCT(--(AR$9=YEAR(Quarterly_PJ!$C$9:FY$9)),Quarterly_PJ!$C40:FY40)</f>
        <v>5.4623444684510289</v>
      </c>
      <c r="AS66" s="52">
        <f>SUMPRODUCT(--(AS$9=YEAR(Quarterly_PJ!$C$9:FZ$9)),Quarterly_PJ!$C40:FZ40)</f>
        <v>6.9571211198649463</v>
      </c>
      <c r="AT66" s="52">
        <f>SUMPRODUCT(--(AT$9=YEAR(Quarterly_PJ!$C$9:GA$9)),Quarterly_PJ!$C40:GA40)</f>
        <v>6.441452829965888</v>
      </c>
      <c r="AU66" s="52">
        <f>SUMPRODUCT(--(AU$9=YEAR(Quarterly_PJ!$C$9:GB$9)),Quarterly_PJ!$C40:GB40)</f>
        <v>7.5559282526168268</v>
      </c>
      <c r="AV66" s="52">
        <f>SUMPRODUCT(--(AV$9=YEAR(Quarterly_PJ!$C$9:GZ$9)),Quarterly_PJ!$C40:GZ40)</f>
        <v>8.472475368861641</v>
      </c>
    </row>
    <row r="67" spans="1:48" x14ac:dyDescent="0.25">
      <c r="A67" s="36" t="s">
        <v>27</v>
      </c>
      <c r="B67" s="90"/>
      <c r="C67" s="52">
        <f t="shared" ref="C67:AT67" si="12">SUM(C68:C70)</f>
        <v>0</v>
      </c>
      <c r="D67" s="52">
        <f t="shared" si="12"/>
        <v>0</v>
      </c>
      <c r="E67" s="52">
        <f t="shared" si="12"/>
        <v>0</v>
      </c>
      <c r="F67" s="52">
        <f t="shared" si="12"/>
        <v>0</v>
      </c>
      <c r="G67" s="52">
        <f t="shared" si="12"/>
        <v>0</v>
      </c>
      <c r="H67" s="52">
        <f t="shared" si="12"/>
        <v>0</v>
      </c>
      <c r="I67" s="52">
        <f t="shared" si="12"/>
        <v>0</v>
      </c>
      <c r="J67" s="52">
        <f t="shared" si="12"/>
        <v>0</v>
      </c>
      <c r="K67" s="52">
        <f t="shared" si="12"/>
        <v>0</v>
      </c>
      <c r="L67" s="52">
        <f t="shared" si="12"/>
        <v>0</v>
      </c>
      <c r="M67" s="52">
        <f t="shared" si="12"/>
        <v>0</v>
      </c>
      <c r="N67" s="52">
        <f t="shared" si="12"/>
        <v>0</v>
      </c>
      <c r="O67" s="52">
        <f t="shared" si="12"/>
        <v>0</v>
      </c>
      <c r="P67" s="52">
        <f t="shared" si="12"/>
        <v>0.56033488270568899</v>
      </c>
      <c r="Q67" s="52">
        <f t="shared" si="12"/>
        <v>5.6410939937667868</v>
      </c>
      <c r="R67" s="52">
        <f t="shared" si="12"/>
        <v>5.4879339376945477</v>
      </c>
      <c r="S67" s="52">
        <f t="shared" si="12"/>
        <v>4.8290184747830995</v>
      </c>
      <c r="T67" s="52">
        <f t="shared" si="12"/>
        <v>2.4700843703781712</v>
      </c>
      <c r="U67" s="52">
        <f t="shared" si="12"/>
        <v>1.506457710671504</v>
      </c>
      <c r="V67" s="52">
        <f t="shared" si="12"/>
        <v>3.0628982930214517</v>
      </c>
      <c r="W67" s="52">
        <f t="shared" si="12"/>
        <v>1.8010763249556212</v>
      </c>
      <c r="X67" s="52">
        <f t="shared" si="12"/>
        <v>1.8559994506835899E-4</v>
      </c>
      <c r="Y67" s="52">
        <f t="shared" si="12"/>
        <v>0</v>
      </c>
      <c r="Z67" s="52">
        <f t="shared" si="12"/>
        <v>0.60249943418681096</v>
      </c>
      <c r="AA67" s="52">
        <f t="shared" si="12"/>
        <v>9.5829833606231998E-2</v>
      </c>
      <c r="AB67" s="52">
        <f t="shared" si="12"/>
        <v>0.139980475322662</v>
      </c>
      <c r="AC67" s="52">
        <f t="shared" si="12"/>
        <v>0</v>
      </c>
      <c r="AD67" s="52">
        <f t="shared" si="12"/>
        <v>0</v>
      </c>
      <c r="AE67" s="52">
        <f t="shared" si="12"/>
        <v>0.187470986961736</v>
      </c>
      <c r="AF67" s="52">
        <f t="shared" si="12"/>
        <v>0</v>
      </c>
      <c r="AG67" s="52">
        <f t="shared" si="12"/>
        <v>0</v>
      </c>
      <c r="AH67" s="52">
        <f t="shared" si="12"/>
        <v>0</v>
      </c>
      <c r="AI67" s="52">
        <f t="shared" si="12"/>
        <v>0</v>
      </c>
      <c r="AJ67" s="52">
        <f t="shared" si="12"/>
        <v>0</v>
      </c>
      <c r="AK67" s="52">
        <f t="shared" si="12"/>
        <v>0</v>
      </c>
      <c r="AL67" s="52">
        <f t="shared" si="12"/>
        <v>0</v>
      </c>
      <c r="AM67" s="52">
        <f t="shared" si="12"/>
        <v>0</v>
      </c>
      <c r="AN67" s="52">
        <f t="shared" si="12"/>
        <v>0.56250977161485805</v>
      </c>
      <c r="AO67" s="52">
        <f t="shared" si="12"/>
        <v>0</v>
      </c>
      <c r="AP67" s="52">
        <f t="shared" si="12"/>
        <v>0</v>
      </c>
      <c r="AQ67" s="52">
        <f t="shared" si="12"/>
        <v>0</v>
      </c>
      <c r="AR67" s="52">
        <f t="shared" si="12"/>
        <v>0</v>
      </c>
      <c r="AS67" s="52">
        <f t="shared" si="12"/>
        <v>0</v>
      </c>
      <c r="AT67" s="52">
        <f t="shared" si="12"/>
        <v>3.4654827293876499E-2</v>
      </c>
      <c r="AU67" s="52">
        <f>SUM(AU68:AU70)</f>
        <v>0</v>
      </c>
      <c r="AV67" s="52">
        <f>SUMPRODUCT(--(AV$9=YEAR(Quarterly_PJ!$C$9:GZ$9)),Quarterly_PJ!$C41:GZ41)</f>
        <v>0</v>
      </c>
    </row>
    <row r="68" spans="1:48" x14ac:dyDescent="0.25">
      <c r="A68" s="37" t="s">
        <v>42</v>
      </c>
      <c r="B68" s="90"/>
      <c r="C68" s="52">
        <f>SUMPRODUCT(--(C$9=YEAR(Quarterly_PJ!$C$9:EJ$9)),Quarterly_PJ!$C42:EJ42)</f>
        <v>0</v>
      </c>
      <c r="D68" s="52">
        <f>SUMPRODUCT(--(D$9=YEAR(Quarterly_PJ!$C$9:EK$9)),Quarterly_PJ!$C42:EK42)</f>
        <v>0</v>
      </c>
      <c r="E68" s="52">
        <f>SUMPRODUCT(--(E$9=YEAR(Quarterly_PJ!$C$9:EL$9)),Quarterly_PJ!$C42:EL42)</f>
        <v>0</v>
      </c>
      <c r="F68" s="52">
        <f>SUMPRODUCT(--(F$9=YEAR(Quarterly_PJ!$C$9:EM$9)),Quarterly_PJ!$C42:EM42)</f>
        <v>0</v>
      </c>
      <c r="G68" s="52">
        <f>SUMPRODUCT(--(G$9=YEAR(Quarterly_PJ!$C$9:EN$9)),Quarterly_PJ!$C42:EN42)</f>
        <v>0</v>
      </c>
      <c r="H68" s="52">
        <f>SUMPRODUCT(--(H$9=YEAR(Quarterly_PJ!$C$9:EO$9)),Quarterly_PJ!$C42:EO42)</f>
        <v>0</v>
      </c>
      <c r="I68" s="52">
        <f>SUMPRODUCT(--(I$9=YEAR(Quarterly_PJ!$C$9:EP$9)),Quarterly_PJ!$C42:EP42)</f>
        <v>0</v>
      </c>
      <c r="J68" s="52">
        <f>SUMPRODUCT(--(J$9=YEAR(Quarterly_PJ!$C$9:EQ$9)),Quarterly_PJ!$C42:EQ42)</f>
        <v>0</v>
      </c>
      <c r="K68" s="52">
        <f>SUMPRODUCT(--(K$9=YEAR(Quarterly_PJ!$C$9:ER$9)),Quarterly_PJ!$C42:ER42)</f>
        <v>0</v>
      </c>
      <c r="L68" s="52">
        <f>SUMPRODUCT(--(L$9=YEAR(Quarterly_PJ!$C$9:ES$9)),Quarterly_PJ!$C42:ES42)</f>
        <v>0</v>
      </c>
      <c r="M68" s="52">
        <f>SUMPRODUCT(--(M$9=YEAR(Quarterly_PJ!$C$9:ET$9)),Quarterly_PJ!$C42:ET42)</f>
        <v>0</v>
      </c>
      <c r="N68" s="52">
        <f>SUMPRODUCT(--(N$9=YEAR(Quarterly_PJ!$C$9:EU$9)),Quarterly_PJ!$C42:EU42)</f>
        <v>0</v>
      </c>
      <c r="O68" s="52">
        <f>SUMPRODUCT(--(O$9=YEAR(Quarterly_PJ!$C$9:EV$9)),Quarterly_PJ!$C42:EV42)</f>
        <v>0</v>
      </c>
      <c r="P68" s="52">
        <f>SUMPRODUCT(--(P$9=YEAR(Quarterly_PJ!$C$9:EW$9)),Quarterly_PJ!$C42:EW42)</f>
        <v>0.56033488270568899</v>
      </c>
      <c r="Q68" s="52">
        <f>SUMPRODUCT(--(Q$9=YEAR(Quarterly_PJ!$C$9:EX$9)),Quarterly_PJ!$C42:EX42)</f>
        <v>5.6410939937667868</v>
      </c>
      <c r="R68" s="52">
        <f>SUMPRODUCT(--(R$9=YEAR(Quarterly_PJ!$C$9:EY$9)),Quarterly_PJ!$C42:EY42)</f>
        <v>5.4879339376945477</v>
      </c>
      <c r="S68" s="52">
        <f>SUMPRODUCT(--(S$9=YEAR(Quarterly_PJ!$C$9:EZ$9)),Quarterly_PJ!$C42:EZ42)</f>
        <v>4.8290184747830995</v>
      </c>
      <c r="T68" s="52">
        <f>SUMPRODUCT(--(T$9=YEAR(Quarterly_PJ!$C$9:FA$9)),Quarterly_PJ!$C42:FA42)</f>
        <v>2.4700843703781712</v>
      </c>
      <c r="U68" s="52">
        <f>SUMPRODUCT(--(U$9=YEAR(Quarterly_PJ!$C$9:FB$9)),Quarterly_PJ!$C42:FB42)</f>
        <v>1.506457710671504</v>
      </c>
      <c r="V68" s="52">
        <f>SUMPRODUCT(--(V$9=YEAR(Quarterly_PJ!$C$9:FC$9)),Quarterly_PJ!$C42:FC42)</f>
        <v>3.0628982930214517</v>
      </c>
      <c r="W68" s="52">
        <f>SUMPRODUCT(--(W$9=YEAR(Quarterly_PJ!$C$9:FD$9)),Quarterly_PJ!$C42:FD42)</f>
        <v>1.8010763249556212</v>
      </c>
      <c r="X68" s="52">
        <f>SUMPRODUCT(--(X$9=YEAR(Quarterly_PJ!$C$9:FE$9)),Quarterly_PJ!$C42:FE42)</f>
        <v>0</v>
      </c>
      <c r="Y68" s="52">
        <f>SUMPRODUCT(--(Y$9=YEAR(Quarterly_PJ!$C$9:FF$9)),Quarterly_PJ!$C42:FF42)</f>
        <v>0</v>
      </c>
      <c r="Z68" s="52">
        <f>SUMPRODUCT(--(Z$9=YEAR(Quarterly_PJ!$C$9:FG$9)),Quarterly_PJ!$C42:FG42)</f>
        <v>0.60249943418681096</v>
      </c>
      <c r="AA68" s="52">
        <f>SUMPRODUCT(--(AA$9=YEAR(Quarterly_PJ!$C$9:FH$9)),Quarterly_PJ!$C42:FH42)</f>
        <v>9.5829833606231998E-2</v>
      </c>
      <c r="AB68" s="52">
        <f>SUMPRODUCT(--(AB$9=YEAR(Quarterly_PJ!$C$9:FI$9)),Quarterly_PJ!$C42:FI42)</f>
        <v>0.139980475322662</v>
      </c>
      <c r="AC68" s="52">
        <f>SUMPRODUCT(--(AC$9=YEAR(Quarterly_PJ!$C$9:FJ$9)),Quarterly_PJ!$C42:FJ42)</f>
        <v>0</v>
      </c>
      <c r="AD68" s="52">
        <f>SUMPRODUCT(--(AD$9=YEAR(Quarterly_PJ!$C$9:FK$9)),Quarterly_PJ!$C42:FK42)</f>
        <v>0</v>
      </c>
      <c r="AE68" s="52">
        <f>SUMPRODUCT(--(AE$9=YEAR(Quarterly_PJ!$C$9:FL$9)),Quarterly_PJ!$C42:FL42)</f>
        <v>0.187470986961736</v>
      </c>
      <c r="AF68" s="52">
        <f>SUMPRODUCT(--(AF$9=YEAR(Quarterly_PJ!$C$9:FM$9)),Quarterly_PJ!$C42:FM42)</f>
        <v>0</v>
      </c>
      <c r="AG68" s="52">
        <f>SUMPRODUCT(--(AG$9=YEAR(Quarterly_PJ!$C$9:FN$9)),Quarterly_PJ!$C42:FN42)</f>
        <v>0</v>
      </c>
      <c r="AH68" s="52">
        <f>SUMPRODUCT(--(AH$9=YEAR(Quarterly_PJ!$C$9:FO$9)),Quarterly_PJ!$C42:FO42)</f>
        <v>0</v>
      </c>
      <c r="AI68" s="52">
        <f>SUMPRODUCT(--(AI$9=YEAR(Quarterly_PJ!$C$9:FP$9)),Quarterly_PJ!$C42:FP42)</f>
        <v>0</v>
      </c>
      <c r="AJ68" s="52">
        <f>SUMPRODUCT(--(AJ$9=YEAR(Quarterly_PJ!$C$9:FQ$9)),Quarterly_PJ!$C42:FQ42)</f>
        <v>0</v>
      </c>
      <c r="AK68" s="52">
        <f>SUMPRODUCT(--(AK$9=YEAR(Quarterly_PJ!$C$9:FR$9)),Quarterly_PJ!$C42:FR42)</f>
        <v>0</v>
      </c>
      <c r="AL68" s="52">
        <f>SUMPRODUCT(--(AL$9=YEAR(Quarterly_PJ!$C$9:FS$9)),Quarterly_PJ!$C42:FS42)</f>
        <v>0</v>
      </c>
      <c r="AM68" s="52">
        <f>SUMPRODUCT(--(AM$9=YEAR(Quarterly_PJ!$C$9:FT$9)),Quarterly_PJ!$C42:FT42)</f>
        <v>0</v>
      </c>
      <c r="AN68" s="52">
        <f>SUMPRODUCT(--(AN$9=YEAR(Quarterly_PJ!$C$9:FU$9)),Quarterly_PJ!$C42:FU42)</f>
        <v>0.56250977161485805</v>
      </c>
      <c r="AO68" s="52">
        <f>SUMPRODUCT(--(AO$9=YEAR(Quarterly_PJ!$C$9:FV$9)),Quarterly_PJ!$C42:FV42)</f>
        <v>0</v>
      </c>
      <c r="AP68" s="52">
        <f>SUMPRODUCT(--(AP$9=YEAR(Quarterly_PJ!$C$9:FW$9)),Quarterly_PJ!$C42:FW42)</f>
        <v>0</v>
      </c>
      <c r="AQ68" s="52">
        <f>SUMPRODUCT(--(AQ$9=YEAR(Quarterly_PJ!$C$9:FX$9)),Quarterly_PJ!$C42:FX42)</f>
        <v>0</v>
      </c>
      <c r="AR68" s="52">
        <f>SUMPRODUCT(--(AR$9=YEAR(Quarterly_PJ!$C$9:FY$9)),Quarterly_PJ!$C42:FY42)</f>
        <v>0</v>
      </c>
      <c r="AS68" s="52">
        <f>SUMPRODUCT(--(AS$9=YEAR(Quarterly_PJ!$C$9:FZ$9)),Quarterly_PJ!$C42:FZ42)</f>
        <v>0</v>
      </c>
      <c r="AT68" s="52">
        <f>SUMPRODUCT(--(AT$9=YEAR(Quarterly_PJ!$C$9:GA$9)),Quarterly_PJ!$C42:GA42)</f>
        <v>3.4654827293876499E-2</v>
      </c>
      <c r="AU68" s="52">
        <f>SUMPRODUCT(--(AU$9=YEAR(Quarterly_PJ!$C$9:GB$9)),Quarterly_PJ!$C42:GB42)</f>
        <v>0</v>
      </c>
      <c r="AV68" s="52">
        <f>SUMPRODUCT(--(AV$9=YEAR(Quarterly_PJ!$C$9:GZ$9)),Quarterly_PJ!$C42:GZ42)</f>
        <v>0</v>
      </c>
    </row>
    <row r="69" spans="1:48" x14ac:dyDescent="0.25">
      <c r="A69" s="37" t="s">
        <v>43</v>
      </c>
      <c r="B69" s="90"/>
      <c r="C69" s="52">
        <f>SUMPRODUCT(--(C$9=YEAR(Quarterly_PJ!$C$9:EJ$9)),Quarterly_PJ!$C43:EJ43)</f>
        <v>0</v>
      </c>
      <c r="D69" s="52">
        <f>SUMPRODUCT(--(D$9=YEAR(Quarterly_PJ!$C$9:EK$9)),Quarterly_PJ!$C43:EK43)</f>
        <v>0</v>
      </c>
      <c r="E69" s="52">
        <f>SUMPRODUCT(--(E$9=YEAR(Quarterly_PJ!$C$9:EL$9)),Quarterly_PJ!$C43:EL43)</f>
        <v>0</v>
      </c>
      <c r="F69" s="52">
        <f>SUMPRODUCT(--(F$9=YEAR(Quarterly_PJ!$C$9:EM$9)),Quarterly_PJ!$C43:EM43)</f>
        <v>0</v>
      </c>
      <c r="G69" s="52">
        <f>SUMPRODUCT(--(G$9=YEAR(Quarterly_PJ!$C$9:EN$9)),Quarterly_PJ!$C43:EN43)</f>
        <v>0</v>
      </c>
      <c r="H69" s="52">
        <f>SUMPRODUCT(--(H$9=YEAR(Quarterly_PJ!$C$9:EO$9)),Quarterly_PJ!$C43:EO43)</f>
        <v>0</v>
      </c>
      <c r="I69" s="52">
        <f>SUMPRODUCT(--(I$9=YEAR(Quarterly_PJ!$C$9:EP$9)),Quarterly_PJ!$C43:EP43)</f>
        <v>0</v>
      </c>
      <c r="J69" s="52">
        <f>SUMPRODUCT(--(J$9=YEAR(Quarterly_PJ!$C$9:EQ$9)),Quarterly_PJ!$C43:EQ43)</f>
        <v>0</v>
      </c>
      <c r="K69" s="52">
        <f>SUMPRODUCT(--(K$9=YEAR(Quarterly_PJ!$C$9:ER$9)),Quarterly_PJ!$C43:ER43)</f>
        <v>0</v>
      </c>
      <c r="L69" s="52">
        <f>SUMPRODUCT(--(L$9=YEAR(Quarterly_PJ!$C$9:ES$9)),Quarterly_PJ!$C43:ES43)</f>
        <v>0</v>
      </c>
      <c r="M69" s="52">
        <f>SUMPRODUCT(--(M$9=YEAR(Quarterly_PJ!$C$9:ET$9)),Quarterly_PJ!$C43:ET43)</f>
        <v>0</v>
      </c>
      <c r="N69" s="52">
        <f>SUMPRODUCT(--(N$9=YEAR(Quarterly_PJ!$C$9:EU$9)),Quarterly_PJ!$C43:EU43)</f>
        <v>0</v>
      </c>
      <c r="O69" s="52">
        <f>SUMPRODUCT(--(O$9=YEAR(Quarterly_PJ!$C$9:EV$9)),Quarterly_PJ!$C43:EV43)</f>
        <v>0</v>
      </c>
      <c r="P69" s="52">
        <f>SUMPRODUCT(--(P$9=YEAR(Quarterly_PJ!$C$9:EW$9)),Quarterly_PJ!$C43:EW43)</f>
        <v>0</v>
      </c>
      <c r="Q69" s="52">
        <f>SUMPRODUCT(--(Q$9=YEAR(Quarterly_PJ!$C$9:EX$9)),Quarterly_PJ!$C43:EX43)</f>
        <v>0</v>
      </c>
      <c r="R69" s="52">
        <f>SUMPRODUCT(--(R$9=YEAR(Quarterly_PJ!$C$9:EY$9)),Quarterly_PJ!$C43:EY43)</f>
        <v>0</v>
      </c>
      <c r="S69" s="52">
        <f>SUMPRODUCT(--(S$9=YEAR(Quarterly_PJ!$C$9:EZ$9)),Quarterly_PJ!$C43:EZ43)</f>
        <v>0</v>
      </c>
      <c r="T69" s="52">
        <f>SUMPRODUCT(--(T$9=YEAR(Quarterly_PJ!$C$9:FA$9)),Quarterly_PJ!$C43:FA43)</f>
        <v>0</v>
      </c>
      <c r="U69" s="52">
        <f>SUMPRODUCT(--(U$9=YEAR(Quarterly_PJ!$C$9:FB$9)),Quarterly_PJ!$C43:FB43)</f>
        <v>0</v>
      </c>
      <c r="V69" s="52">
        <f>SUMPRODUCT(--(V$9=YEAR(Quarterly_PJ!$C$9:FC$9)),Quarterly_PJ!$C43:FC43)</f>
        <v>0</v>
      </c>
      <c r="W69" s="52">
        <f>SUMPRODUCT(--(W$9=YEAR(Quarterly_PJ!$C$9:FD$9)),Quarterly_PJ!$C43:FD43)</f>
        <v>0</v>
      </c>
      <c r="X69" s="52">
        <f>SUMPRODUCT(--(X$9=YEAR(Quarterly_PJ!$C$9:FE$9)),Quarterly_PJ!$C43:FE43)</f>
        <v>0</v>
      </c>
      <c r="Y69" s="52">
        <f>SUMPRODUCT(--(Y$9=YEAR(Quarterly_PJ!$C$9:FF$9)),Quarterly_PJ!$C43:FF43)</f>
        <v>0</v>
      </c>
      <c r="Z69" s="52">
        <f>SUMPRODUCT(--(Z$9=YEAR(Quarterly_PJ!$C$9:FG$9)),Quarterly_PJ!$C43:FG43)</f>
        <v>0</v>
      </c>
      <c r="AA69" s="52">
        <f>SUMPRODUCT(--(AA$9=YEAR(Quarterly_PJ!$C$9:FH$9)),Quarterly_PJ!$C43:FH43)</f>
        <v>0</v>
      </c>
      <c r="AB69" s="52">
        <f>SUMPRODUCT(--(AB$9=YEAR(Quarterly_PJ!$C$9:FI$9)),Quarterly_PJ!$C43:FI43)</f>
        <v>0</v>
      </c>
      <c r="AC69" s="52">
        <f>SUMPRODUCT(--(AC$9=YEAR(Quarterly_PJ!$C$9:FJ$9)),Quarterly_PJ!$C43:FJ43)</f>
        <v>0</v>
      </c>
      <c r="AD69" s="52">
        <f>SUMPRODUCT(--(AD$9=YEAR(Quarterly_PJ!$C$9:FK$9)),Quarterly_PJ!$C43:FK43)</f>
        <v>0</v>
      </c>
      <c r="AE69" s="52">
        <f>SUMPRODUCT(--(AE$9=YEAR(Quarterly_PJ!$C$9:FL$9)),Quarterly_PJ!$C43:FL43)</f>
        <v>0</v>
      </c>
      <c r="AF69" s="52">
        <f>SUMPRODUCT(--(AF$9=YEAR(Quarterly_PJ!$C$9:FM$9)),Quarterly_PJ!$C43:FM43)</f>
        <v>0</v>
      </c>
      <c r="AG69" s="52">
        <f>SUMPRODUCT(--(AG$9=YEAR(Quarterly_PJ!$C$9:FN$9)),Quarterly_PJ!$C43:FN43)</f>
        <v>0</v>
      </c>
      <c r="AH69" s="52">
        <f>SUMPRODUCT(--(AH$9=YEAR(Quarterly_PJ!$C$9:FO$9)),Quarterly_PJ!$C43:FO43)</f>
        <v>0</v>
      </c>
      <c r="AI69" s="52">
        <f>SUMPRODUCT(--(AI$9=YEAR(Quarterly_PJ!$C$9:FP$9)),Quarterly_PJ!$C43:FP43)</f>
        <v>0</v>
      </c>
      <c r="AJ69" s="52">
        <f>SUMPRODUCT(--(AJ$9=YEAR(Quarterly_PJ!$C$9:FQ$9)),Quarterly_PJ!$C43:FQ43)</f>
        <v>0</v>
      </c>
      <c r="AK69" s="52">
        <f>SUMPRODUCT(--(AK$9=YEAR(Quarterly_PJ!$C$9:FR$9)),Quarterly_PJ!$C43:FR43)</f>
        <v>0</v>
      </c>
      <c r="AL69" s="52">
        <f>SUMPRODUCT(--(AL$9=YEAR(Quarterly_PJ!$C$9:FS$9)),Quarterly_PJ!$C43:FS43)</f>
        <v>0</v>
      </c>
      <c r="AM69" s="52">
        <f>SUMPRODUCT(--(AM$9=YEAR(Quarterly_PJ!$C$9:FT$9)),Quarterly_PJ!$C43:FT43)</f>
        <v>0</v>
      </c>
      <c r="AN69" s="52">
        <f>SUMPRODUCT(--(AN$9=YEAR(Quarterly_PJ!$C$9:FU$9)),Quarterly_PJ!$C43:FU43)</f>
        <v>0</v>
      </c>
      <c r="AO69" s="52">
        <f>SUMPRODUCT(--(AO$9=YEAR(Quarterly_PJ!$C$9:FV$9)),Quarterly_PJ!$C43:FV43)</f>
        <v>0</v>
      </c>
      <c r="AP69" s="52">
        <f>SUMPRODUCT(--(AP$9=YEAR(Quarterly_PJ!$C$9:FW$9)),Quarterly_PJ!$C43:FW43)</f>
        <v>0</v>
      </c>
      <c r="AQ69" s="52">
        <f>SUMPRODUCT(--(AQ$9=YEAR(Quarterly_PJ!$C$9:FX$9)),Quarterly_PJ!$C43:FX43)</f>
        <v>0</v>
      </c>
      <c r="AR69" s="52">
        <f>SUMPRODUCT(--(AR$9=YEAR(Quarterly_PJ!$C$9:FY$9)),Quarterly_PJ!$C43:FY43)</f>
        <v>0</v>
      </c>
      <c r="AS69" s="52">
        <f>SUMPRODUCT(--(AS$9=YEAR(Quarterly_PJ!$C$9:FZ$9)),Quarterly_PJ!$C43:FZ43)</f>
        <v>0</v>
      </c>
      <c r="AT69" s="52">
        <f>SUMPRODUCT(--(AT$9=YEAR(Quarterly_PJ!$C$9:GA$9)),Quarterly_PJ!$C43:GA43)</f>
        <v>0</v>
      </c>
      <c r="AU69" s="52">
        <f>SUMPRODUCT(--(AU$9=YEAR(Quarterly_PJ!$C$9:GB$9)),Quarterly_PJ!$C43:GB43)</f>
        <v>0</v>
      </c>
      <c r="AV69" s="52">
        <f>SUMPRODUCT(--(AV$9=YEAR(Quarterly_PJ!$C$9:GZ$9)),Quarterly_PJ!$C43:GZ43)</f>
        <v>0</v>
      </c>
    </row>
    <row r="70" spans="1:48" x14ac:dyDescent="0.25">
      <c r="A70" s="37" t="s">
        <v>44</v>
      </c>
      <c r="B70" s="90"/>
      <c r="C70" s="52">
        <f>SUMPRODUCT(--(C$9=YEAR(Quarterly_PJ!$C$9:EJ$9)),Quarterly_PJ!$C44:EJ44)</f>
        <v>0</v>
      </c>
      <c r="D70" s="52">
        <f>SUMPRODUCT(--(D$9=YEAR(Quarterly_PJ!$C$9:EK$9)),Quarterly_PJ!$C44:EK44)</f>
        <v>0</v>
      </c>
      <c r="E70" s="52">
        <f>SUMPRODUCT(--(E$9=YEAR(Quarterly_PJ!$C$9:EL$9)),Quarterly_PJ!$C44:EL44)</f>
        <v>0</v>
      </c>
      <c r="F70" s="52">
        <f>SUMPRODUCT(--(F$9=YEAR(Quarterly_PJ!$C$9:EM$9)),Quarterly_PJ!$C44:EM44)</f>
        <v>0</v>
      </c>
      <c r="G70" s="52">
        <f>SUMPRODUCT(--(G$9=YEAR(Quarterly_PJ!$C$9:EN$9)),Quarterly_PJ!$C44:EN44)</f>
        <v>0</v>
      </c>
      <c r="H70" s="52">
        <f>SUMPRODUCT(--(H$9=YEAR(Quarterly_PJ!$C$9:EO$9)),Quarterly_PJ!$C44:EO44)</f>
        <v>0</v>
      </c>
      <c r="I70" s="52">
        <f>SUMPRODUCT(--(I$9=YEAR(Quarterly_PJ!$C$9:EP$9)),Quarterly_PJ!$C44:EP44)</f>
        <v>0</v>
      </c>
      <c r="J70" s="52">
        <f>SUMPRODUCT(--(J$9=YEAR(Quarterly_PJ!$C$9:EQ$9)),Quarterly_PJ!$C44:EQ44)</f>
        <v>0</v>
      </c>
      <c r="K70" s="52">
        <f>SUMPRODUCT(--(K$9=YEAR(Quarterly_PJ!$C$9:ER$9)),Quarterly_PJ!$C44:ER44)</f>
        <v>0</v>
      </c>
      <c r="L70" s="52">
        <f>SUMPRODUCT(--(L$9=YEAR(Quarterly_PJ!$C$9:ES$9)),Quarterly_PJ!$C44:ES44)</f>
        <v>0</v>
      </c>
      <c r="M70" s="52">
        <f>SUMPRODUCT(--(M$9=YEAR(Quarterly_PJ!$C$9:ET$9)),Quarterly_PJ!$C44:ET44)</f>
        <v>0</v>
      </c>
      <c r="N70" s="52">
        <f>SUMPRODUCT(--(N$9=YEAR(Quarterly_PJ!$C$9:EU$9)),Quarterly_PJ!$C44:EU44)</f>
        <v>0</v>
      </c>
      <c r="O70" s="52">
        <f>SUMPRODUCT(--(O$9=YEAR(Quarterly_PJ!$C$9:EV$9)),Quarterly_PJ!$C44:EV44)</f>
        <v>0</v>
      </c>
      <c r="P70" s="52">
        <f>SUMPRODUCT(--(P$9=YEAR(Quarterly_PJ!$C$9:EW$9)),Quarterly_PJ!$C44:EW44)</f>
        <v>0</v>
      </c>
      <c r="Q70" s="52">
        <f>SUMPRODUCT(--(Q$9=YEAR(Quarterly_PJ!$C$9:EX$9)),Quarterly_PJ!$C44:EX44)</f>
        <v>0</v>
      </c>
      <c r="R70" s="52">
        <f>SUMPRODUCT(--(R$9=YEAR(Quarterly_PJ!$C$9:EY$9)),Quarterly_PJ!$C44:EY44)</f>
        <v>0</v>
      </c>
      <c r="S70" s="52">
        <f>SUMPRODUCT(--(S$9=YEAR(Quarterly_PJ!$C$9:EZ$9)),Quarterly_PJ!$C44:EZ44)</f>
        <v>0</v>
      </c>
      <c r="T70" s="52">
        <f>SUMPRODUCT(--(T$9=YEAR(Quarterly_PJ!$C$9:FA$9)),Quarterly_PJ!$C44:FA44)</f>
        <v>0</v>
      </c>
      <c r="U70" s="52">
        <f>SUMPRODUCT(--(U$9=YEAR(Quarterly_PJ!$C$9:FB$9)),Quarterly_PJ!$C44:FB44)</f>
        <v>0</v>
      </c>
      <c r="V70" s="52">
        <f>SUMPRODUCT(--(V$9=YEAR(Quarterly_PJ!$C$9:FC$9)),Quarterly_PJ!$C44:FC44)</f>
        <v>0</v>
      </c>
      <c r="W70" s="52">
        <f>SUMPRODUCT(--(W$9=YEAR(Quarterly_PJ!$C$9:FD$9)),Quarterly_PJ!$C44:FD44)</f>
        <v>0</v>
      </c>
      <c r="X70" s="52">
        <f>SUMPRODUCT(--(X$9=YEAR(Quarterly_PJ!$C$9:FE$9)),Quarterly_PJ!$C44:FE44)</f>
        <v>1.8559994506835899E-4</v>
      </c>
      <c r="Y70" s="52">
        <f>SUMPRODUCT(--(Y$9=YEAR(Quarterly_PJ!$C$9:FF$9)),Quarterly_PJ!$C44:FF44)</f>
        <v>0</v>
      </c>
      <c r="Z70" s="52">
        <f>SUMPRODUCT(--(Z$9=YEAR(Quarterly_PJ!$C$9:FG$9)),Quarterly_PJ!$C44:FG44)</f>
        <v>0</v>
      </c>
      <c r="AA70" s="52">
        <f>SUMPRODUCT(--(AA$9=YEAR(Quarterly_PJ!$C$9:FH$9)),Quarterly_PJ!$C44:FH44)</f>
        <v>0</v>
      </c>
      <c r="AB70" s="52">
        <f>SUMPRODUCT(--(AB$9=YEAR(Quarterly_PJ!$C$9:FI$9)),Quarterly_PJ!$C44:FI44)</f>
        <v>0</v>
      </c>
      <c r="AC70" s="52">
        <f>SUMPRODUCT(--(AC$9=YEAR(Quarterly_PJ!$C$9:FJ$9)),Quarterly_PJ!$C44:FJ44)</f>
        <v>0</v>
      </c>
      <c r="AD70" s="52">
        <f>SUMPRODUCT(--(AD$9=YEAR(Quarterly_PJ!$C$9:FK$9)),Quarterly_PJ!$C44:FK44)</f>
        <v>0</v>
      </c>
      <c r="AE70" s="52">
        <f>SUMPRODUCT(--(AE$9=YEAR(Quarterly_PJ!$C$9:FL$9)),Quarterly_PJ!$C44:FL44)</f>
        <v>0</v>
      </c>
      <c r="AF70" s="52">
        <f>SUMPRODUCT(--(AF$9=YEAR(Quarterly_PJ!$C$9:FM$9)),Quarterly_PJ!$C44:FM44)</f>
        <v>0</v>
      </c>
      <c r="AG70" s="52">
        <f>SUMPRODUCT(--(AG$9=YEAR(Quarterly_PJ!$C$9:FN$9)),Quarterly_PJ!$C44:FN44)</f>
        <v>0</v>
      </c>
      <c r="AH70" s="52">
        <f>SUMPRODUCT(--(AH$9=YEAR(Quarterly_PJ!$C$9:FO$9)),Quarterly_PJ!$C44:FO44)</f>
        <v>0</v>
      </c>
      <c r="AI70" s="52">
        <f>SUMPRODUCT(--(AI$9=YEAR(Quarterly_PJ!$C$9:FP$9)),Quarterly_PJ!$C44:FP44)</f>
        <v>0</v>
      </c>
      <c r="AJ70" s="52">
        <f>SUMPRODUCT(--(AJ$9=YEAR(Quarterly_PJ!$C$9:FQ$9)),Quarterly_PJ!$C44:FQ44)</f>
        <v>0</v>
      </c>
      <c r="AK70" s="52">
        <f>SUMPRODUCT(--(AK$9=YEAR(Quarterly_PJ!$C$9:FR$9)),Quarterly_PJ!$C44:FR44)</f>
        <v>0</v>
      </c>
      <c r="AL70" s="52">
        <f>SUMPRODUCT(--(AL$9=YEAR(Quarterly_PJ!$C$9:FS$9)),Quarterly_PJ!$C44:FS44)</f>
        <v>0</v>
      </c>
      <c r="AM70" s="52">
        <f>SUMPRODUCT(--(AM$9=YEAR(Quarterly_PJ!$C$9:FT$9)),Quarterly_PJ!$C44:FT44)</f>
        <v>0</v>
      </c>
      <c r="AN70" s="52">
        <f>SUMPRODUCT(--(AN$9=YEAR(Quarterly_PJ!$C$9:FU$9)),Quarterly_PJ!$C44:FU44)</f>
        <v>0</v>
      </c>
      <c r="AO70" s="52">
        <f>SUMPRODUCT(--(AO$9=YEAR(Quarterly_PJ!$C$9:FV$9)),Quarterly_PJ!$C44:FV44)</f>
        <v>0</v>
      </c>
      <c r="AP70" s="52">
        <f>SUMPRODUCT(--(AP$9=YEAR(Quarterly_PJ!$C$9:FW$9)),Quarterly_PJ!$C44:FW44)</f>
        <v>0</v>
      </c>
      <c r="AQ70" s="52">
        <f>SUMPRODUCT(--(AQ$9=YEAR(Quarterly_PJ!$C$9:FX$9)),Quarterly_PJ!$C44:FX44)</f>
        <v>0</v>
      </c>
      <c r="AR70" s="52">
        <f>SUMPRODUCT(--(AR$9=YEAR(Quarterly_PJ!$C$9:FY$9)),Quarterly_PJ!$C44:FY44)</f>
        <v>0</v>
      </c>
      <c r="AS70" s="52">
        <f>SUMPRODUCT(--(AS$9=YEAR(Quarterly_PJ!$C$9:FZ$9)),Quarterly_PJ!$C44:FZ44)</f>
        <v>0</v>
      </c>
      <c r="AT70" s="52">
        <f>SUMPRODUCT(--(AT$9=YEAR(Quarterly_PJ!$C$9:GA$9)),Quarterly_PJ!$C44:GA44)</f>
        <v>0</v>
      </c>
      <c r="AU70" s="52">
        <f>SUMPRODUCT(--(AU$9=YEAR(Quarterly_PJ!$C$9:GB$9)),Quarterly_PJ!$C44:GB44)</f>
        <v>0</v>
      </c>
      <c r="AV70" s="52">
        <f>SUMPRODUCT(--(AV$9=YEAR(Quarterly_PJ!$C$9:GZ$9)),Quarterly_PJ!$C44:GZ44)</f>
        <v>0</v>
      </c>
    </row>
    <row r="71" spans="1:48" x14ac:dyDescent="0.25">
      <c r="A71" s="36" t="s">
        <v>154</v>
      </c>
      <c r="B71" s="90">
        <v>5</v>
      </c>
      <c r="C71" s="52">
        <f>SUMPRODUCT(--(C$9=YEAR(Quarterly_PJ!$C$9:EJ$9)),Quarterly_PJ!$C45:EJ45)</f>
        <v>0</v>
      </c>
      <c r="D71" s="52">
        <f>SUMPRODUCT(--(D$9=YEAR(Quarterly_PJ!$C$9:EK$9)),Quarterly_PJ!$C45:EK45)</f>
        <v>0</v>
      </c>
      <c r="E71" s="52">
        <f>SUMPRODUCT(--(E$9=YEAR(Quarterly_PJ!$C$9:EL$9)),Quarterly_PJ!$C45:EL45)</f>
        <v>0</v>
      </c>
      <c r="F71" s="52">
        <f>SUMPRODUCT(--(F$9=YEAR(Quarterly_PJ!$C$9:EM$9)),Quarterly_PJ!$C45:EM45)</f>
        <v>0</v>
      </c>
      <c r="G71" s="52">
        <f>SUMPRODUCT(--(G$9=YEAR(Quarterly_PJ!$C$9:EN$9)),Quarterly_PJ!$C45:EN45)</f>
        <v>0</v>
      </c>
      <c r="H71" s="52">
        <f>SUMPRODUCT(--(H$9=YEAR(Quarterly_PJ!$C$9:EO$9)),Quarterly_PJ!$C45:EO45)</f>
        <v>0</v>
      </c>
      <c r="I71" s="52">
        <f>SUMPRODUCT(--(I$9=YEAR(Quarterly_PJ!$C$9:EP$9)),Quarterly_PJ!$C45:EP45)</f>
        <v>0</v>
      </c>
      <c r="J71" s="52">
        <f>SUMPRODUCT(--(J$9=YEAR(Quarterly_PJ!$C$9:EQ$9)),Quarterly_PJ!$C45:EQ45)</f>
        <v>0</v>
      </c>
      <c r="K71" s="52">
        <f>SUMPRODUCT(--(K$9=YEAR(Quarterly_PJ!$C$9:ER$9)),Quarterly_PJ!$C45:ER45)</f>
        <v>0</v>
      </c>
      <c r="L71" s="52">
        <f>SUMPRODUCT(--(L$9=YEAR(Quarterly_PJ!$C$9:ES$9)),Quarterly_PJ!$C45:ES45)</f>
        <v>0</v>
      </c>
      <c r="M71" s="52">
        <f>SUMPRODUCT(--(M$9=YEAR(Quarterly_PJ!$C$9:ET$9)),Quarterly_PJ!$C45:ET45)</f>
        <v>0</v>
      </c>
      <c r="N71" s="52">
        <f>SUMPRODUCT(--(N$9=YEAR(Quarterly_PJ!$C$9:EU$9)),Quarterly_PJ!$C45:EU45)</f>
        <v>0</v>
      </c>
      <c r="O71" s="52">
        <f>SUMPRODUCT(--(O$9=YEAR(Quarterly_PJ!$C$9:EV$9)),Quarterly_PJ!$C45:EV45)</f>
        <v>0</v>
      </c>
      <c r="P71" s="52">
        <f>SUMPRODUCT(--(P$9=YEAR(Quarterly_PJ!$C$9:EW$9)),Quarterly_PJ!$C45:EW45)</f>
        <v>0</v>
      </c>
      <c r="Q71" s="52">
        <f>SUMPRODUCT(--(Q$9=YEAR(Quarterly_PJ!$C$9:EX$9)),Quarterly_PJ!$C45:EX45)</f>
        <v>0</v>
      </c>
      <c r="R71" s="52">
        <f>SUMPRODUCT(--(R$9=YEAR(Quarterly_PJ!$C$9:EY$9)),Quarterly_PJ!$C45:EY45)</f>
        <v>0</v>
      </c>
      <c r="S71" s="52">
        <f>SUMPRODUCT(--(S$9=YEAR(Quarterly_PJ!$C$9:EZ$9)),Quarterly_PJ!$C45:EZ45)</f>
        <v>0</v>
      </c>
      <c r="T71" s="52">
        <f>SUMPRODUCT(--(T$9=YEAR(Quarterly_PJ!$C$9:FA$9)),Quarterly_PJ!$C45:FA45)</f>
        <v>0</v>
      </c>
      <c r="U71" s="52">
        <f>SUMPRODUCT(--(U$9=YEAR(Quarterly_PJ!$C$9:FB$9)),Quarterly_PJ!$C45:FB45)</f>
        <v>0</v>
      </c>
      <c r="V71" s="52">
        <f>SUMPRODUCT(--(V$9=YEAR(Quarterly_PJ!$C$9:FC$9)),Quarterly_PJ!$C45:FC45)</f>
        <v>9.0748608180342402E-2</v>
      </c>
      <c r="W71" s="52">
        <f>SUMPRODUCT(--(W$9=YEAR(Quarterly_PJ!$C$9:FD$9)),Quarterly_PJ!$C45:FD45)</f>
        <v>1.3275685100633469E-2</v>
      </c>
      <c r="X71" s="52">
        <f>SUMPRODUCT(--(X$9=YEAR(Quarterly_PJ!$C$9:FE$9)),Quarterly_PJ!$C45:FE45)</f>
        <v>6.8854437540130903E-2</v>
      </c>
      <c r="Y71" s="52">
        <f>SUMPRODUCT(--(Y$9=YEAR(Quarterly_PJ!$C$9:FF$9)),Quarterly_PJ!$C45:FF45)</f>
        <v>0.1191994806977848</v>
      </c>
      <c r="Z71" s="52">
        <f>SUMPRODUCT(--(Z$9=YEAR(Quarterly_PJ!$C$9:FG$9)),Quarterly_PJ!$C45:FG45)</f>
        <v>0.13850922145570191</v>
      </c>
      <c r="AA71" s="52">
        <f>SUMPRODUCT(--(AA$9=YEAR(Quarterly_PJ!$C$9:FH$9)),Quarterly_PJ!$C45:FH45)</f>
        <v>6.59935933004928E-2</v>
      </c>
      <c r="AB71" s="52">
        <f>SUMPRODUCT(--(AB$9=YEAR(Quarterly_PJ!$C$9:FI$9)),Quarterly_PJ!$C45:FI45)</f>
        <v>0</v>
      </c>
      <c r="AC71" s="52">
        <f>SUMPRODUCT(--(AC$9=YEAR(Quarterly_PJ!$C$9:FJ$9)),Quarterly_PJ!$C45:FJ45)</f>
        <v>4.6223920940077897E-3</v>
      </c>
      <c r="AD71" s="52">
        <f>SUMPRODUCT(--(AD$9=YEAR(Quarterly_PJ!$C$9:FK$9)),Quarterly_PJ!$C45:FK45)</f>
        <v>0</v>
      </c>
      <c r="AE71" s="52">
        <f>SUMPRODUCT(--(AE$9=YEAR(Quarterly_PJ!$C$9:FL$9)),Quarterly_PJ!$C45:FL45)</f>
        <v>0</v>
      </c>
      <c r="AF71" s="52">
        <f>SUMPRODUCT(--(AF$9=YEAR(Quarterly_PJ!$C$9:FM$9)),Quarterly_PJ!$C45:FM45)</f>
        <v>0</v>
      </c>
      <c r="AG71" s="52">
        <f>SUMPRODUCT(--(AG$9=YEAR(Quarterly_PJ!$C$9:FN$9)),Quarterly_PJ!$C45:FN45)</f>
        <v>0</v>
      </c>
      <c r="AH71" s="52">
        <f>SUMPRODUCT(--(AH$9=YEAR(Quarterly_PJ!$C$9:FO$9)),Quarterly_PJ!$C45:FO45)</f>
        <v>0</v>
      </c>
      <c r="AI71" s="52">
        <f>SUMPRODUCT(--(AI$9=YEAR(Quarterly_PJ!$C$9:FP$9)),Quarterly_PJ!$C45:FP45)</f>
        <v>0</v>
      </c>
      <c r="AJ71" s="52">
        <f>SUMPRODUCT(--(AJ$9=YEAR(Quarterly_PJ!$C$9:FQ$9)),Quarterly_PJ!$C45:FQ45)</f>
        <v>0</v>
      </c>
      <c r="AK71" s="52">
        <f>SUMPRODUCT(--(AK$9=YEAR(Quarterly_PJ!$C$9:FR$9)),Quarterly_PJ!$C45:FR45)</f>
        <v>0</v>
      </c>
      <c r="AL71" s="52">
        <f>SUMPRODUCT(--(AL$9=YEAR(Quarterly_PJ!$C$9:FS$9)),Quarterly_PJ!$C45:FS45)</f>
        <v>0</v>
      </c>
      <c r="AM71" s="52">
        <f>SUMPRODUCT(--(AM$9=YEAR(Quarterly_PJ!$C$9:FT$9)),Quarterly_PJ!$C45:FT45)</f>
        <v>0</v>
      </c>
      <c r="AN71" s="52">
        <f>SUMPRODUCT(--(AN$9=YEAR(Quarterly_PJ!$C$9:FU$9)),Quarterly_PJ!$C45:FU45)</f>
        <v>0</v>
      </c>
      <c r="AO71" s="52">
        <f>SUMPRODUCT(--(AO$9=YEAR(Quarterly_PJ!$C$9:FV$9)),Quarterly_PJ!$C45:FV45)</f>
        <v>0</v>
      </c>
      <c r="AP71" s="52">
        <f>SUMPRODUCT(--(AP$9=YEAR(Quarterly_PJ!$C$9:FW$9)),Quarterly_PJ!$C45:FW45)</f>
        <v>0</v>
      </c>
      <c r="AQ71" s="52">
        <f>SUMPRODUCT(--(AQ$9=YEAR(Quarterly_PJ!$C$9:FX$9)),Quarterly_PJ!$C45:FX45)</f>
        <v>0</v>
      </c>
      <c r="AR71" s="52">
        <f>SUMPRODUCT(--(AR$9=YEAR(Quarterly_PJ!$C$9:FY$9)),Quarterly_PJ!$C45:FY45)</f>
        <v>0</v>
      </c>
      <c r="AS71" s="52">
        <f>SUMPRODUCT(--(AS$9=YEAR(Quarterly_PJ!$C$9:FZ$9)),Quarterly_PJ!$C45:FZ45)</f>
        <v>0.16905051195020801</v>
      </c>
      <c r="AT71" s="52">
        <f>SUMPRODUCT(--(AT$9=YEAR(Quarterly_PJ!$C$9:GA$9)),Quarterly_PJ!$C45:GA45)</f>
        <v>0.41400399999999998</v>
      </c>
      <c r="AU71" s="52">
        <f>SUMPRODUCT(--(AU$9=YEAR(Quarterly_PJ!$C$9:GB$9)),Quarterly_PJ!$C45:GB45)</f>
        <v>0</v>
      </c>
      <c r="AV71" s="52">
        <f>SUMPRODUCT(--(AV$9=YEAR(Quarterly_PJ!$C$9:GZ$9)),Quarterly_PJ!$C45:GZ45)</f>
        <v>0</v>
      </c>
    </row>
    <row r="72" spans="1:48" x14ac:dyDescent="0.2">
      <c r="A72" s="25" t="s">
        <v>29</v>
      </c>
      <c r="B72" s="86"/>
      <c r="C72" s="17">
        <f t="shared" ref="C72:AT72" si="13">SUM(C73:C76,C80:C82,C86)</f>
        <v>2.2987755311829687</v>
      </c>
      <c r="D72" s="17">
        <f t="shared" si="13"/>
        <v>2.947876705454763</v>
      </c>
      <c r="E72" s="17">
        <f t="shared" si="13"/>
        <v>-4.5824551648889376</v>
      </c>
      <c r="F72" s="17">
        <f t="shared" si="13"/>
        <v>7.0505012884837921</v>
      </c>
      <c r="G72" s="17">
        <f t="shared" si="13"/>
        <v>-5.3800399823376477</v>
      </c>
      <c r="H72" s="17">
        <f t="shared" si="13"/>
        <v>2.9345239782947559</v>
      </c>
      <c r="I72" s="17">
        <f t="shared" si="13"/>
        <v>6.0731429445053191</v>
      </c>
      <c r="J72" s="17">
        <f t="shared" si="13"/>
        <v>-8.5190321607308626</v>
      </c>
      <c r="K72" s="17">
        <f t="shared" si="13"/>
        <v>-6.3927628342594227</v>
      </c>
      <c r="L72" s="17">
        <f t="shared" si="13"/>
        <v>0.37070897736883307</v>
      </c>
      <c r="M72" s="17">
        <f t="shared" si="13"/>
        <v>5.1107748281930236</v>
      </c>
      <c r="N72" s="17">
        <f t="shared" si="13"/>
        <v>1.3302526761967386</v>
      </c>
      <c r="O72" s="17">
        <f t="shared" si="13"/>
        <v>20.12720594658369</v>
      </c>
      <c r="P72" s="17">
        <f t="shared" si="13"/>
        <v>18.712491022251523</v>
      </c>
      <c r="Q72" s="17">
        <f t="shared" si="13"/>
        <v>15.849221291455294</v>
      </c>
      <c r="R72" s="17">
        <f t="shared" si="13"/>
        <v>21.189477696256468</v>
      </c>
      <c r="S72" s="17">
        <f t="shared" si="13"/>
        <v>28.291850866172386</v>
      </c>
      <c r="T72" s="17">
        <f t="shared" si="13"/>
        <v>22.719218775261268</v>
      </c>
      <c r="U72" s="17">
        <f t="shared" si="13"/>
        <v>13.51819967687593</v>
      </c>
      <c r="V72" s="17">
        <f t="shared" si="13"/>
        <v>13.196990130887793</v>
      </c>
      <c r="W72" s="17">
        <f t="shared" si="13"/>
        <v>8.7725178193573328</v>
      </c>
      <c r="X72" s="17">
        <f t="shared" si="13"/>
        <v>6.9141693610556167</v>
      </c>
      <c r="Y72" s="17">
        <f t="shared" si="13"/>
        <v>6.6004026175941366</v>
      </c>
      <c r="Z72" s="17">
        <f t="shared" si="13"/>
        <v>4.875699309935321</v>
      </c>
      <c r="AA72" s="17">
        <f t="shared" si="13"/>
        <v>2.0034174044900013</v>
      </c>
      <c r="AB72" s="17">
        <f t="shared" si="13"/>
        <v>14.179998802541673</v>
      </c>
      <c r="AC72" s="17">
        <f t="shared" si="13"/>
        <v>-3.5536616716749125</v>
      </c>
      <c r="AD72" s="17">
        <f t="shared" si="13"/>
        <v>-1.9593796690381939</v>
      </c>
      <c r="AE72" s="17">
        <f t="shared" si="13"/>
        <v>0.74419023386738659</v>
      </c>
      <c r="AF72" s="17">
        <f t="shared" si="13"/>
        <v>-1.9360747101247118</v>
      </c>
      <c r="AG72" s="17">
        <f t="shared" si="13"/>
        <v>6.4903976460326582</v>
      </c>
      <c r="AH72" s="17">
        <f t="shared" si="13"/>
        <v>-5.7108792069645222</v>
      </c>
      <c r="AI72" s="17">
        <f t="shared" si="13"/>
        <v>-0.10345110819951292</v>
      </c>
      <c r="AJ72" s="17">
        <f t="shared" si="13"/>
        <v>6.7009111587256935</v>
      </c>
      <c r="AK72" s="17">
        <f t="shared" si="13"/>
        <v>-0.80619652871479275</v>
      </c>
      <c r="AL72" s="17">
        <f t="shared" si="13"/>
        <v>1.3551523503979392</v>
      </c>
      <c r="AM72" s="17">
        <f t="shared" si="13"/>
        <v>2.850600541792383</v>
      </c>
      <c r="AN72" s="17">
        <f t="shared" si="13"/>
        <v>-6.0493069792411482</v>
      </c>
      <c r="AO72" s="17">
        <f t="shared" si="13"/>
        <v>-1.6044079911826659</v>
      </c>
      <c r="AP72" s="17">
        <f t="shared" si="13"/>
        <v>9.6393905650802658</v>
      </c>
      <c r="AQ72" s="17">
        <f t="shared" si="13"/>
        <v>-1.5651505223792075</v>
      </c>
      <c r="AR72" s="17">
        <f t="shared" si="13"/>
        <v>-7.307330038885457</v>
      </c>
      <c r="AS72" s="17">
        <f t="shared" si="13"/>
        <v>9.060585431040586</v>
      </c>
      <c r="AT72" s="17">
        <f t="shared" si="13"/>
        <v>0.53659191793391525</v>
      </c>
      <c r="AU72" s="17">
        <f>SUM(AU73:AU76,AU80:AU82,AU86)</f>
        <v>2.6461217402987294</v>
      </c>
      <c r="AV72" s="17">
        <f>SUMPRODUCT(--(AV$9=YEAR(Quarterly_PJ!$C$9:GZ$9)),Quarterly_PJ!$C46:GZ46)</f>
        <v>-7.1307973905260003</v>
      </c>
    </row>
    <row r="73" spans="1:48" x14ac:dyDescent="0.25">
      <c r="A73" s="36" t="s">
        <v>21</v>
      </c>
      <c r="B73" s="90"/>
      <c r="C73" s="52">
        <f>SUMPRODUCT(--(C$9=YEAR(Quarterly_PJ!$C$9:EJ$9)),Quarterly_PJ!$C47:EJ47)</f>
        <v>1.5257868617915895</v>
      </c>
      <c r="D73" s="52">
        <f>SUMPRODUCT(--(D$9=YEAR(Quarterly_PJ!$C$9:EK$9)),Quarterly_PJ!$C47:EK47)</f>
        <v>3.9462922129414535</v>
      </c>
      <c r="E73" s="52">
        <f>SUMPRODUCT(--(E$9=YEAR(Quarterly_PJ!$C$9:EL$9)),Quarterly_PJ!$C47:EL47)</f>
        <v>-7.6260065774709211</v>
      </c>
      <c r="F73" s="52">
        <f>SUMPRODUCT(--(F$9=YEAR(Quarterly_PJ!$C$9:EM$9)),Quarterly_PJ!$C47:EM47)</f>
        <v>4.3412198573762399</v>
      </c>
      <c r="G73" s="52">
        <f>SUMPRODUCT(--(G$9=YEAR(Quarterly_PJ!$C$9:EN$9)),Quarterly_PJ!$C47:EN47)</f>
        <v>-3.4632822140238959</v>
      </c>
      <c r="H73" s="52">
        <f>SUMPRODUCT(--(H$9=YEAR(Quarterly_PJ!$C$9:EO$9)),Quarterly_PJ!$C47:EO47)</f>
        <v>0.62471670953832037</v>
      </c>
      <c r="I73" s="52">
        <f>SUMPRODUCT(--(I$9=YEAR(Quarterly_PJ!$C$9:EP$9)),Quarterly_PJ!$C47:EP47)</f>
        <v>0.99583931342260623</v>
      </c>
      <c r="J73" s="52">
        <f>SUMPRODUCT(--(J$9=YEAR(Quarterly_PJ!$C$9:EQ$9)),Quarterly_PJ!$C47:EQ47)</f>
        <v>-1.2586366014619212</v>
      </c>
      <c r="K73" s="52">
        <f>SUMPRODUCT(--(K$9=YEAR(Quarterly_PJ!$C$9:ER$9)),Quarterly_PJ!$C47:ER47)</f>
        <v>5.0817183152429095</v>
      </c>
      <c r="L73" s="52">
        <f>SUMPRODUCT(--(L$9=YEAR(Quarterly_PJ!$C$9:ES$9)),Quarterly_PJ!$C47:ES47)</f>
        <v>-2.6085187340543396</v>
      </c>
      <c r="M73" s="52">
        <f>SUMPRODUCT(--(M$9=YEAR(Quarterly_PJ!$C$9:ET$9)),Quarterly_PJ!$C47:ET47)</f>
        <v>2.9550495246875208</v>
      </c>
      <c r="N73" s="52">
        <f>SUMPRODUCT(--(N$9=YEAR(Quarterly_PJ!$C$9:EU$9)),Quarterly_PJ!$C47:EU47)</f>
        <v>1.9554497488222049</v>
      </c>
      <c r="O73" s="52">
        <f>SUMPRODUCT(--(O$9=YEAR(Quarterly_PJ!$C$9:EV$9)),Quarterly_PJ!$C47:EV47)</f>
        <v>-1.8505475708406902</v>
      </c>
      <c r="P73" s="52">
        <f>SUMPRODUCT(--(P$9=YEAR(Quarterly_PJ!$C$9:EW$9)),Quarterly_PJ!$C47:EW47)</f>
        <v>5.5015747375289896</v>
      </c>
      <c r="Q73" s="52">
        <f>SUMPRODUCT(--(Q$9=YEAR(Quarterly_PJ!$C$9:EX$9)),Quarterly_PJ!$C47:EX47)</f>
        <v>-1.5126090281684894</v>
      </c>
      <c r="R73" s="52">
        <f>SUMPRODUCT(--(R$9=YEAR(Quarterly_PJ!$C$9:EY$9)),Quarterly_PJ!$C47:EY47)</f>
        <v>0.49119778519500024</v>
      </c>
      <c r="S73" s="52">
        <f>SUMPRODUCT(--(S$9=YEAR(Quarterly_PJ!$C$9:EZ$9)),Quarterly_PJ!$C47:EZ47)</f>
        <v>-3.4591746073788761</v>
      </c>
      <c r="T73" s="52">
        <f>SUMPRODUCT(--(T$9=YEAR(Quarterly_PJ!$C$9:FA$9)),Quarterly_PJ!$C47:FA47)</f>
        <v>2.1786665261768645</v>
      </c>
      <c r="U73" s="52">
        <f>SUMPRODUCT(--(U$9=YEAR(Quarterly_PJ!$C$9:FB$9)),Quarterly_PJ!$C47:FB47)</f>
        <v>0.44966211925142097</v>
      </c>
      <c r="V73" s="52">
        <f>SUMPRODUCT(--(V$9=YEAR(Quarterly_PJ!$C$9:FC$9)),Quarterly_PJ!$C47:FC47)</f>
        <v>0.33222469457550075</v>
      </c>
      <c r="W73" s="52">
        <f>SUMPRODUCT(--(W$9=YEAR(Quarterly_PJ!$C$9:FD$9)),Quarterly_PJ!$C47:FD47)</f>
        <v>-0.31366056188998792</v>
      </c>
      <c r="X73" s="52">
        <f>SUMPRODUCT(--(X$9=YEAR(Quarterly_PJ!$C$9:FE$9)),Quarterly_PJ!$C47:FE47)</f>
        <v>-3.4186795667089238</v>
      </c>
      <c r="Y73" s="52">
        <f>SUMPRODUCT(--(Y$9=YEAR(Quarterly_PJ!$C$9:FF$9)),Quarterly_PJ!$C47:FF47)</f>
        <v>4.0669083514734101</v>
      </c>
      <c r="Z73" s="52">
        <f>SUMPRODUCT(--(Z$9=YEAR(Quarterly_PJ!$C$9:FG$9)),Quarterly_PJ!$C47:FG47)</f>
        <v>-0.81644263277942386</v>
      </c>
      <c r="AA73" s="52">
        <f>SUMPRODUCT(--(AA$9=YEAR(Quarterly_PJ!$C$9:FH$9)),Quarterly_PJ!$C47:FH47)</f>
        <v>6.4904184044345197</v>
      </c>
      <c r="AB73" s="52">
        <f>SUMPRODUCT(--(AB$9=YEAR(Quarterly_PJ!$C$9:FI$9)),Quarterly_PJ!$C47:FI47)</f>
        <v>2.3987684469518804</v>
      </c>
      <c r="AC73" s="52">
        <f>SUMPRODUCT(--(AC$9=YEAR(Quarterly_PJ!$C$9:FJ$9)),Quarterly_PJ!$C47:FJ47)</f>
        <v>-0.50430051599671133</v>
      </c>
      <c r="AD73" s="52">
        <f>SUMPRODUCT(--(AD$9=YEAR(Quarterly_PJ!$C$9:FK$9)),Quarterly_PJ!$C47:FK47)</f>
        <v>-4.7290915927472401</v>
      </c>
      <c r="AE73" s="52">
        <f>SUMPRODUCT(--(AE$9=YEAR(Quarterly_PJ!$C$9:FL$9)),Quarterly_PJ!$C47:FL47)</f>
        <v>-3.2710578770891399</v>
      </c>
      <c r="AF73" s="52">
        <f>SUMPRODUCT(--(AF$9=YEAR(Quarterly_PJ!$C$9:FM$9)),Quarterly_PJ!$C47:FM47)</f>
        <v>5.8511873533467558</v>
      </c>
      <c r="AG73" s="52">
        <f>SUMPRODUCT(--(AG$9=YEAR(Quarterly_PJ!$C$9:FN$9)),Quarterly_PJ!$C47:FN47)</f>
        <v>-1.9611492208498493</v>
      </c>
      <c r="AH73" s="52">
        <f>SUMPRODUCT(--(AH$9=YEAR(Quarterly_PJ!$C$9:FO$9)),Quarterly_PJ!$C47:FO47)</f>
        <v>-1.3294141649231737</v>
      </c>
      <c r="AI73" s="52">
        <f>SUMPRODUCT(--(AI$9=YEAR(Quarterly_PJ!$C$9:FP$9)),Quarterly_PJ!$C47:FP47)</f>
        <v>-5.7843394546698956E-2</v>
      </c>
      <c r="AJ73" s="52">
        <f>SUMPRODUCT(--(AJ$9=YEAR(Quarterly_PJ!$C$9:FQ$9)),Quarterly_PJ!$C47:FQ47)</f>
        <v>4.6725252130571828</v>
      </c>
      <c r="AK73" s="52">
        <f>SUMPRODUCT(--(AK$9=YEAR(Quarterly_PJ!$C$9:FR$9)),Quarterly_PJ!$C47:FR47)</f>
        <v>-2.1034072268778408</v>
      </c>
      <c r="AL73" s="52">
        <f>SUMPRODUCT(--(AL$9=YEAR(Quarterly_PJ!$C$9:FS$9)),Quarterly_PJ!$C47:FS47)</f>
        <v>2.6233430990011706</v>
      </c>
      <c r="AM73" s="52">
        <f>SUMPRODUCT(--(AM$9=YEAR(Quarterly_PJ!$C$9:FT$9)),Quarterly_PJ!$C47:FT47)</f>
        <v>2.0572613021307067</v>
      </c>
      <c r="AN73" s="52">
        <f>SUMPRODUCT(--(AN$9=YEAR(Quarterly_PJ!$C$9:FU$9)),Quarterly_PJ!$C47:FU47)</f>
        <v>-7.1315400157121935</v>
      </c>
      <c r="AO73" s="52">
        <f>SUMPRODUCT(--(AO$9=YEAR(Quarterly_PJ!$C$9:FV$9)),Quarterly_PJ!$C47:FV47)</f>
        <v>-2.2730569442834456</v>
      </c>
      <c r="AP73" s="52">
        <f>SUMPRODUCT(--(AP$9=YEAR(Quarterly_PJ!$C$9:FW$9)),Quarterly_PJ!$C47:FW47)</f>
        <v>4.1496275925262296</v>
      </c>
      <c r="AQ73" s="52">
        <f>SUMPRODUCT(--(AQ$9=YEAR(Quarterly_PJ!$C$9:FX$9)),Quarterly_PJ!$C47:FX47)</f>
        <v>0.87168254675924994</v>
      </c>
      <c r="AR73" s="52">
        <f>SUMPRODUCT(--(AR$9=YEAR(Quarterly_PJ!$C$9:FY$9)),Quarterly_PJ!$C47:FY47)</f>
        <v>-6.4574327684973705</v>
      </c>
      <c r="AS73" s="52">
        <f>SUMPRODUCT(--(AS$9=YEAR(Quarterly_PJ!$C$9:FZ$9)),Quarterly_PJ!$C47:FZ47)</f>
        <v>2.2206780332581073</v>
      </c>
      <c r="AT73" s="52">
        <f>SUMPRODUCT(--(AT$9=YEAR(Quarterly_PJ!$C$9:GA$9)),Quarterly_PJ!$C47:GA47)</f>
        <v>8.1057028077545272</v>
      </c>
      <c r="AU73" s="52">
        <f>SUMPRODUCT(--(AU$9=YEAR(Quarterly_PJ!$C$9:GB$9)),Quarterly_PJ!$C47:GB47)</f>
        <v>-1.9353855962853501</v>
      </c>
      <c r="AV73" s="52">
        <f>SUMPRODUCT(--(AV$9=YEAR(Quarterly_PJ!$C$9:GZ$9)),Quarterly_PJ!$C47:GZ47)</f>
        <v>-7.6254561371861165</v>
      </c>
    </row>
    <row r="74" spans="1:48" x14ac:dyDescent="0.25">
      <c r="A74" s="36" t="s">
        <v>22</v>
      </c>
      <c r="B74" s="90"/>
      <c r="C74" s="52">
        <f>SUMPRODUCT(--(C$9=YEAR(Quarterly_PJ!$C$9:EJ$9)),Quarterly_PJ!$C48:EJ48)</f>
        <v>-1.42484986357279</v>
      </c>
      <c r="D74" s="52">
        <f>SUMPRODUCT(--(D$9=YEAR(Quarterly_PJ!$C$9:EK$9)),Quarterly_PJ!$C48:EK48)</f>
        <v>3.3910580957759839E-2</v>
      </c>
      <c r="E74" s="52">
        <f>SUMPRODUCT(--(E$9=YEAR(Quarterly_PJ!$C$9:EL$9)),Quarterly_PJ!$C48:EL48)</f>
        <v>2.9846173732546499</v>
      </c>
      <c r="F74" s="52">
        <f>SUMPRODUCT(--(F$9=YEAR(Quarterly_PJ!$C$9:EM$9)),Quarterly_PJ!$C48:EM48)</f>
        <v>-0.48314268246179004</v>
      </c>
      <c r="G74" s="52">
        <f>SUMPRODUCT(--(G$9=YEAR(Quarterly_PJ!$C$9:EN$9)),Quarterly_PJ!$C48:EN48)</f>
        <v>7.6316959930659456E-2</v>
      </c>
      <c r="H74" s="52">
        <f>SUMPRODUCT(--(H$9=YEAR(Quarterly_PJ!$C$9:EO$9)),Quarterly_PJ!$C48:EO48)</f>
        <v>-1.93064362236534</v>
      </c>
      <c r="I74" s="52">
        <f>SUMPRODUCT(--(I$9=YEAR(Quarterly_PJ!$C$9:EP$9)),Quarterly_PJ!$C48:EP48)</f>
        <v>0.81262808532832997</v>
      </c>
      <c r="J74" s="52">
        <f>SUMPRODUCT(--(J$9=YEAR(Quarterly_PJ!$C$9:EQ$9)),Quarterly_PJ!$C48:EQ48)</f>
        <v>-0.22047294910344051</v>
      </c>
      <c r="K74" s="52">
        <f>SUMPRODUCT(--(K$9=YEAR(Quarterly_PJ!$C$9:ER$9)),Quarterly_PJ!$C48:ER48)</f>
        <v>-0.53063797589280526</v>
      </c>
      <c r="L74" s="52">
        <f>SUMPRODUCT(--(L$9=YEAR(Quarterly_PJ!$C$9:ES$9)),Quarterly_PJ!$C48:ES48)</f>
        <v>-0.77233040359752103</v>
      </c>
      <c r="M74" s="52">
        <f>SUMPRODUCT(--(M$9=YEAR(Quarterly_PJ!$C$9:ET$9)),Quarterly_PJ!$C48:ET48)</f>
        <v>0.41822489032872356</v>
      </c>
      <c r="N74" s="52">
        <f>SUMPRODUCT(--(N$9=YEAR(Quarterly_PJ!$C$9:EU$9)),Quarterly_PJ!$C48:EU48)</f>
        <v>-0.28705325358457978</v>
      </c>
      <c r="O74" s="52">
        <f>SUMPRODUCT(--(O$9=YEAR(Quarterly_PJ!$C$9:EV$9)),Quarterly_PJ!$C48:EV48)</f>
        <v>3.753867764033731</v>
      </c>
      <c r="P74" s="52">
        <f>SUMPRODUCT(--(P$9=YEAR(Quarterly_PJ!$C$9:EW$9)),Quarterly_PJ!$C48:EW48)</f>
        <v>-2.2005792928600827</v>
      </c>
      <c r="Q74" s="52">
        <f>SUMPRODUCT(--(Q$9=YEAR(Quarterly_PJ!$C$9:EX$9)),Quarterly_PJ!$C48:EX48)</f>
        <v>0.29662028267694973</v>
      </c>
      <c r="R74" s="52">
        <f>SUMPRODUCT(--(R$9=YEAR(Quarterly_PJ!$C$9:EY$9)),Quarterly_PJ!$C48:EY48)</f>
        <v>-0.24835087246336807</v>
      </c>
      <c r="S74" s="52">
        <f>SUMPRODUCT(--(S$9=YEAR(Quarterly_PJ!$C$9:EZ$9)),Quarterly_PJ!$C48:EZ48)</f>
        <v>1.4219746857454858</v>
      </c>
      <c r="T74" s="52">
        <f>SUMPRODUCT(--(T$9=YEAR(Quarterly_PJ!$C$9:FA$9)),Quarterly_PJ!$C48:FA48)</f>
        <v>1.1177775962668752</v>
      </c>
      <c r="U74" s="52">
        <f>SUMPRODUCT(--(U$9=YEAR(Quarterly_PJ!$C$9:FB$9)),Quarterly_PJ!$C48:FB48)</f>
        <v>-0.98636325490134058</v>
      </c>
      <c r="V74" s="52">
        <f>SUMPRODUCT(--(V$9=YEAR(Quarterly_PJ!$C$9:FC$9)),Quarterly_PJ!$C48:FC48)</f>
        <v>2.8239137364733411</v>
      </c>
      <c r="W74" s="52">
        <f>SUMPRODUCT(--(W$9=YEAR(Quarterly_PJ!$C$9:FD$9)),Quarterly_PJ!$C48:FD48)</f>
        <v>-4.1211998162648449</v>
      </c>
      <c r="X74" s="52">
        <f>SUMPRODUCT(--(X$9=YEAR(Quarterly_PJ!$C$9:FE$9)),Quarterly_PJ!$C48:FE48)</f>
        <v>0.23176123352393407</v>
      </c>
      <c r="Y74" s="52">
        <f>SUMPRODUCT(--(Y$9=YEAR(Quarterly_PJ!$C$9:FF$9)),Quarterly_PJ!$C48:FF48)</f>
        <v>2.5478827408343196</v>
      </c>
      <c r="Z74" s="52">
        <f>SUMPRODUCT(--(Z$9=YEAR(Quarterly_PJ!$C$9:FG$9)),Quarterly_PJ!$C48:FG48)</f>
        <v>-0.17957932541956012</v>
      </c>
      <c r="AA74" s="52">
        <f>SUMPRODUCT(--(AA$9=YEAR(Quarterly_PJ!$C$9:FH$9)),Quarterly_PJ!$C48:FH48)</f>
        <v>-1.7434982239727441</v>
      </c>
      <c r="AB74" s="52">
        <f>SUMPRODUCT(--(AB$9=YEAR(Quarterly_PJ!$C$9:FI$9)),Quarterly_PJ!$C48:FI48)</f>
        <v>0.70872916594987501</v>
      </c>
      <c r="AC74" s="52">
        <f>SUMPRODUCT(--(AC$9=YEAR(Quarterly_PJ!$C$9:FJ$9)),Quarterly_PJ!$C48:FJ48)</f>
        <v>0.29054303992623409</v>
      </c>
      <c r="AD74" s="52">
        <f>SUMPRODUCT(--(AD$9=YEAR(Quarterly_PJ!$C$9:FK$9)),Quarterly_PJ!$C48:FK48)</f>
        <v>1.146603226651836</v>
      </c>
      <c r="AE74" s="52">
        <f>SUMPRODUCT(--(AE$9=YEAR(Quarterly_PJ!$C$9:FL$9)),Quarterly_PJ!$C48:FL48)</f>
        <v>-9.3876334248252258E-2</v>
      </c>
      <c r="AF74" s="52">
        <f>SUMPRODUCT(--(AF$9=YEAR(Quarterly_PJ!$C$9:FM$9)),Quarterly_PJ!$C48:FM48)</f>
        <v>-2.1277365927458831</v>
      </c>
      <c r="AG74" s="52">
        <f>SUMPRODUCT(--(AG$9=YEAR(Quarterly_PJ!$C$9:FN$9)),Quarterly_PJ!$C48:FN48)</f>
        <v>2.1663201044220699</v>
      </c>
      <c r="AH74" s="52">
        <f>SUMPRODUCT(--(AH$9=YEAR(Quarterly_PJ!$C$9:FO$9)),Quarterly_PJ!$C48:FO48)</f>
        <v>-2.285214313726966</v>
      </c>
      <c r="AI74" s="52">
        <f>SUMPRODUCT(--(AI$9=YEAR(Quarterly_PJ!$C$9:FP$9)),Quarterly_PJ!$C48:FP48)</f>
        <v>0.81093780303170582</v>
      </c>
      <c r="AJ74" s="52">
        <f>SUMPRODUCT(--(AJ$9=YEAR(Quarterly_PJ!$C$9:FQ$9)),Quarterly_PJ!$C48:FQ48)</f>
        <v>-0.27271552951947298</v>
      </c>
      <c r="AK74" s="52">
        <f>SUMPRODUCT(--(AK$9=YEAR(Quarterly_PJ!$C$9:FR$9)),Quarterly_PJ!$C48:FR48)</f>
        <v>0.61160176034282432</v>
      </c>
      <c r="AL74" s="52">
        <f>SUMPRODUCT(--(AL$9=YEAR(Quarterly_PJ!$C$9:FS$9)),Quarterly_PJ!$C48:FS48)</f>
        <v>0.10748854660469002</v>
      </c>
      <c r="AM74" s="52">
        <f>SUMPRODUCT(--(AM$9=YEAR(Quarterly_PJ!$C$9:FT$9)),Quarterly_PJ!$C48:FT48)</f>
        <v>-1.1643921944934501</v>
      </c>
      <c r="AN74" s="52">
        <f>SUMPRODUCT(--(AN$9=YEAR(Quarterly_PJ!$C$9:FU$9)),Quarterly_PJ!$C48:FU48)</f>
        <v>1.3155379910057463</v>
      </c>
      <c r="AO74" s="52">
        <f>SUMPRODUCT(--(AO$9=YEAR(Quarterly_PJ!$C$9:FV$9)),Quarterly_PJ!$C48:FV48)</f>
        <v>-1.3589876304411201</v>
      </c>
      <c r="AP74" s="52">
        <f>SUMPRODUCT(--(AP$9=YEAR(Quarterly_PJ!$C$9:FW$9)),Quarterly_PJ!$C48:FW48)</f>
        <v>3.1339307149464495</v>
      </c>
      <c r="AQ74" s="52">
        <f>SUMPRODUCT(--(AQ$9=YEAR(Quarterly_PJ!$C$9:FX$9)),Quarterly_PJ!$C48:FX48)</f>
        <v>-0.46420482373588023</v>
      </c>
      <c r="AR74" s="52">
        <f>SUMPRODUCT(--(AR$9=YEAR(Quarterly_PJ!$C$9:FY$9)),Quarterly_PJ!$C48:FY48)</f>
        <v>-0.20552636096999988</v>
      </c>
      <c r="AS74" s="52">
        <f>SUMPRODUCT(--(AS$9=YEAR(Quarterly_PJ!$C$9:FZ$9)),Quarterly_PJ!$C48:FZ48)</f>
        <v>0.28383411686643001</v>
      </c>
      <c r="AT74" s="52">
        <f>SUMPRODUCT(--(AT$9=YEAR(Quarterly_PJ!$C$9:GA$9)),Quarterly_PJ!$C48:GA48)</f>
        <v>-2.1161290346128823</v>
      </c>
      <c r="AU74" s="52">
        <f>SUMPRODUCT(--(AU$9=YEAR(Quarterly_PJ!$C$9:GB$9)),Quarterly_PJ!$C48:GB48)</f>
        <v>1.9265906048804253</v>
      </c>
      <c r="AV74" s="52">
        <f>SUMPRODUCT(--(AV$9=YEAR(Quarterly_PJ!$C$9:GZ$9)),Quarterly_PJ!$C48:GZ48)</f>
        <v>-3.5986636312654179</v>
      </c>
    </row>
    <row r="75" spans="1:48" x14ac:dyDescent="0.25">
      <c r="A75" s="36" t="s">
        <v>23</v>
      </c>
      <c r="B75" s="90"/>
      <c r="C75" s="52">
        <f>SUMPRODUCT(--(C$9=YEAR(Quarterly_PJ!$C$9:EJ$9)),Quarterly_PJ!$C49:EJ49)</f>
        <v>0</v>
      </c>
      <c r="D75" s="52">
        <f>SUMPRODUCT(--(D$9=YEAR(Quarterly_PJ!$C$9:EK$9)),Quarterly_PJ!$C49:EK49)</f>
        <v>0</v>
      </c>
      <c r="E75" s="52">
        <f>SUMPRODUCT(--(E$9=YEAR(Quarterly_PJ!$C$9:EL$9)),Quarterly_PJ!$C49:EL49)</f>
        <v>0</v>
      </c>
      <c r="F75" s="52">
        <f>SUMPRODUCT(--(F$9=YEAR(Quarterly_PJ!$C$9:EM$9)),Quarterly_PJ!$C49:EM49)</f>
        <v>0</v>
      </c>
      <c r="G75" s="52">
        <f>SUMPRODUCT(--(G$9=YEAR(Quarterly_PJ!$C$9:EN$9)),Quarterly_PJ!$C49:EN49)</f>
        <v>0</v>
      </c>
      <c r="H75" s="52">
        <f>SUMPRODUCT(--(H$9=YEAR(Quarterly_PJ!$C$9:EO$9)),Quarterly_PJ!$C49:EO49)</f>
        <v>0</v>
      </c>
      <c r="I75" s="52">
        <f>SUMPRODUCT(--(I$9=YEAR(Quarterly_PJ!$C$9:EP$9)),Quarterly_PJ!$C49:EP49)</f>
        <v>1.4799989882601037E-3</v>
      </c>
      <c r="J75" s="52">
        <f>SUMPRODUCT(--(J$9=YEAR(Quarterly_PJ!$C$9:EQ$9)),Quarterly_PJ!$C49:EQ49)</f>
        <v>1.4999941014298094E-4</v>
      </c>
      <c r="K75" s="52">
        <f>SUMPRODUCT(--(K$9=YEAR(Quarterly_PJ!$C$9:ER$9)),Quarterly_PJ!$C49:ER49)</f>
        <v>8.0000199452591399E-5</v>
      </c>
      <c r="L75" s="52">
        <f>SUMPRODUCT(--(L$9=YEAR(Quarterly_PJ!$C$9:ES$9)),Quarterly_PJ!$C49:ES49)</f>
        <v>-6.4922752874937983E-4</v>
      </c>
      <c r="M75" s="52">
        <f>SUMPRODUCT(--(M$9=YEAR(Quarterly_PJ!$C$9:ET$9)),Quarterly_PJ!$C49:ET49)</f>
        <v>-1.2708717188143728E-3</v>
      </c>
      <c r="N75" s="52">
        <f>SUMPRODUCT(--(N$9=YEAR(Quarterly_PJ!$C$9:EU$9)),Quarterly_PJ!$C49:EU49)</f>
        <v>-1.0696635879301423E-2</v>
      </c>
      <c r="O75" s="52">
        <f>SUMPRODUCT(--(O$9=YEAR(Quarterly_PJ!$C$9:EV$9)),Quarterly_PJ!$C49:EV49)</f>
        <v>-2.74058478498727E-3</v>
      </c>
      <c r="P75" s="52">
        <f>SUMPRODUCT(--(P$9=YEAR(Quarterly_PJ!$C$9:EW$9)),Quarterly_PJ!$C49:EW49)</f>
        <v>-9.1381589980833698E-3</v>
      </c>
      <c r="Q75" s="52">
        <f>SUMPRODUCT(--(Q$9=YEAR(Quarterly_PJ!$C$9:EX$9)),Quarterly_PJ!$C49:EX49)</f>
        <v>3.2788947970288996E-3</v>
      </c>
      <c r="R75" s="52">
        <f>SUMPRODUCT(--(R$9=YEAR(Quarterly_PJ!$C$9:EY$9)),Quarterly_PJ!$C49:EY49)</f>
        <v>-2.6487518205430376E-3</v>
      </c>
      <c r="S75" s="52">
        <f>SUMPRODUCT(--(S$9=YEAR(Quarterly_PJ!$C$9:EZ$9)),Quarterly_PJ!$C49:EZ49)</f>
        <v>-1.6295098986205299E-2</v>
      </c>
      <c r="T75" s="52">
        <f>SUMPRODUCT(--(T$9=YEAR(Quarterly_PJ!$C$9:FA$9)),Quarterly_PJ!$C49:FA49)</f>
        <v>4.0870269824764022E-2</v>
      </c>
      <c r="U75" s="52">
        <f>SUMPRODUCT(--(U$9=YEAR(Quarterly_PJ!$C$9:FB$9)),Quarterly_PJ!$C49:FB49)</f>
        <v>-2.6477767258365349E-2</v>
      </c>
      <c r="V75" s="52">
        <f>SUMPRODUCT(--(V$9=YEAR(Quarterly_PJ!$C$9:FC$9)),Quarterly_PJ!$C49:FC49)</f>
        <v>5.2201160237272497E-3</v>
      </c>
      <c r="W75" s="52">
        <f>SUMPRODUCT(--(W$9=YEAR(Quarterly_PJ!$C$9:FD$9)),Quarterly_PJ!$C49:FD49)</f>
        <v>-2.530980334596046E-2</v>
      </c>
      <c r="X75" s="52">
        <f>SUMPRODUCT(--(X$9=YEAR(Quarterly_PJ!$C$9:FE$9)),Quarterly_PJ!$C49:FE49)</f>
        <v>1.025331348464769E-2</v>
      </c>
      <c r="Y75" s="52">
        <f>SUMPRODUCT(--(Y$9=YEAR(Quarterly_PJ!$C$9:FF$9)),Quarterly_PJ!$C49:FF49)</f>
        <v>-9.1764049719250187E-3</v>
      </c>
      <c r="Z75" s="52">
        <f>SUMPRODUCT(--(Z$9=YEAR(Quarterly_PJ!$C$9:FG$9)),Quarterly_PJ!$C49:FG49)</f>
        <v>2.6574321240931457E-2</v>
      </c>
      <c r="AA75" s="52">
        <f>SUMPRODUCT(--(AA$9=YEAR(Quarterly_PJ!$C$9:FH$9)),Quarterly_PJ!$C49:FH49)</f>
        <v>2.1848782891070673E-2</v>
      </c>
      <c r="AB75" s="52">
        <f>SUMPRODUCT(--(AB$9=YEAR(Quarterly_PJ!$C$9:FI$9)),Quarterly_PJ!$C49:FI49)</f>
        <v>-3.4317169249325737E-3</v>
      </c>
      <c r="AC75" s="52">
        <f>SUMPRODUCT(--(AC$9=YEAR(Quarterly_PJ!$C$9:FJ$9)),Quarterly_PJ!$C49:FJ49)</f>
        <v>1.5972763289806798E-2</v>
      </c>
      <c r="AD75" s="52">
        <f>SUMPRODUCT(--(AD$9=YEAR(Quarterly_PJ!$C$9:FK$9)),Quarterly_PJ!$C49:FK49)</f>
        <v>-3.1886376909207037E-5</v>
      </c>
      <c r="AE75" s="52">
        <f>SUMPRODUCT(--(AE$9=YEAR(Quarterly_PJ!$C$9:FL$9)),Quarterly_PJ!$C49:FL49)</f>
        <v>-2.1038063479331924E-2</v>
      </c>
      <c r="AF75" s="52">
        <f>SUMPRODUCT(--(AF$9=YEAR(Quarterly_PJ!$C$9:FM$9)),Quarterly_PJ!$C49:FM49)</f>
        <v>-6.8350318700236862E-2</v>
      </c>
      <c r="AG75" s="52">
        <f>SUMPRODUCT(--(AG$9=YEAR(Quarterly_PJ!$C$9:FN$9)),Quarterly_PJ!$C49:FN49)</f>
        <v>2.7781656719301599E-2</v>
      </c>
      <c r="AH75" s="52">
        <f>SUMPRODUCT(--(AH$9=YEAR(Quarterly_PJ!$C$9:FO$9)),Quarterly_PJ!$C49:FO49)</f>
        <v>4.6819294988373797E-2</v>
      </c>
      <c r="AI75" s="52">
        <f>SUMPRODUCT(--(AI$9=YEAR(Quarterly_PJ!$C$9:FP$9)),Quarterly_PJ!$C49:FP49)</f>
        <v>-4.0931502373397106E-2</v>
      </c>
      <c r="AJ75" s="52">
        <f>SUMPRODUCT(--(AJ$9=YEAR(Quarterly_PJ!$C$9:FQ$9)),Quarterly_PJ!$C49:FQ49)</f>
        <v>-9.6186341978879097E-2</v>
      </c>
      <c r="AK75" s="52">
        <f>SUMPRODUCT(--(AK$9=YEAR(Quarterly_PJ!$C$9:FR$9)),Quarterly_PJ!$C49:FR49)</f>
        <v>0.2233332305343847</v>
      </c>
      <c r="AL75" s="52">
        <f>SUMPRODUCT(--(AL$9=YEAR(Quarterly_PJ!$C$9:FS$9)),Quarterly_PJ!$C49:FS49)</f>
        <v>-0.10529101177386641</v>
      </c>
      <c r="AM75" s="52">
        <f>SUMPRODUCT(--(AM$9=YEAR(Quarterly_PJ!$C$9:FT$9)),Quarterly_PJ!$C49:FT49)</f>
        <v>4.79727955871804E-2</v>
      </c>
      <c r="AN75" s="52">
        <f>SUMPRODUCT(--(AN$9=YEAR(Quarterly_PJ!$C$9:FU$9)),Quarterly_PJ!$C49:FU49)</f>
        <v>9.2531490595119427E-3</v>
      </c>
      <c r="AO75" s="52">
        <f>SUMPRODUCT(--(AO$9=YEAR(Quarterly_PJ!$C$9:FV$9)),Quarterly_PJ!$C49:FV49)</f>
        <v>0.1885601458489643</v>
      </c>
      <c r="AP75" s="52">
        <f>SUMPRODUCT(--(AP$9=YEAR(Quarterly_PJ!$C$9:FW$9)),Quarterly_PJ!$C49:FW49)</f>
        <v>-0.1205891354340206</v>
      </c>
      <c r="AQ75" s="52">
        <f>SUMPRODUCT(--(AQ$9=YEAR(Quarterly_PJ!$C$9:FX$9)),Quarterly_PJ!$C49:FX49)</f>
        <v>-3.8309178444559083E-2</v>
      </c>
      <c r="AR75" s="52">
        <f>SUMPRODUCT(--(AR$9=YEAR(Quarterly_PJ!$C$9:FY$9)),Quarterly_PJ!$C49:FY49)</f>
        <v>-2.1890535319837597E-2</v>
      </c>
      <c r="AS75" s="52">
        <f>SUMPRODUCT(--(AS$9=YEAR(Quarterly_PJ!$C$9:FZ$9)),Quarterly_PJ!$C49:FZ49)</f>
        <v>9.6894331170510987E-3</v>
      </c>
      <c r="AT75" s="52">
        <f>SUMPRODUCT(--(AT$9=YEAR(Quarterly_PJ!$C$9:GA$9)),Quarterly_PJ!$C49:GA49)</f>
        <v>6.295839287252589E-3</v>
      </c>
      <c r="AU75" s="52">
        <f>SUMPRODUCT(--(AU$9=YEAR(Quarterly_PJ!$C$9:GB$9)),Quarterly_PJ!$C49:GB49)</f>
        <v>7.3062382760837735E-4</v>
      </c>
      <c r="AV75" s="52">
        <f>SUMPRODUCT(--(AV$9=YEAR(Quarterly_PJ!$C$9:GZ$9)),Quarterly_PJ!$C49:GZ49)</f>
        <v>1.4075900802270919E-2</v>
      </c>
    </row>
    <row r="76" spans="1:48" x14ac:dyDescent="0.25">
      <c r="A76" s="36" t="s">
        <v>24</v>
      </c>
      <c r="B76" s="90"/>
      <c r="C76" s="52">
        <f t="shared" ref="C76:AT76" si="14">SUM(C77:C79)</f>
        <v>-0.78966648639679726</v>
      </c>
      <c r="D76" s="52">
        <f t="shared" si="14"/>
        <v>-2.9990910667800934</v>
      </c>
      <c r="E76" s="52">
        <f t="shared" si="14"/>
        <v>1.1633154614257848</v>
      </c>
      <c r="F76" s="52">
        <f t="shared" si="14"/>
        <v>0.4002181556320179</v>
      </c>
      <c r="G76" s="52">
        <f t="shared" si="14"/>
        <v>-0.70787919982910796</v>
      </c>
      <c r="H76" s="52">
        <f t="shared" si="14"/>
        <v>1.1814641088867182</v>
      </c>
      <c r="I76" s="52">
        <f t="shared" si="14"/>
        <v>-7.2481575011949101E-4</v>
      </c>
      <c r="J76" s="52">
        <f t="shared" si="14"/>
        <v>-0.81585439575195307</v>
      </c>
      <c r="K76" s="52">
        <f t="shared" si="14"/>
        <v>-6.0052544860458363</v>
      </c>
      <c r="L76" s="52">
        <f t="shared" si="14"/>
        <v>5.0096184615516686</v>
      </c>
      <c r="M76" s="52">
        <f t="shared" si="14"/>
        <v>1.4704628204536465</v>
      </c>
      <c r="N76" s="52">
        <f t="shared" si="14"/>
        <v>-1.502952343635561</v>
      </c>
      <c r="O76" s="52">
        <f t="shared" si="14"/>
        <v>19.809722608413697</v>
      </c>
      <c r="P76" s="52">
        <f t="shared" si="14"/>
        <v>11.899593309935454</v>
      </c>
      <c r="Q76" s="52">
        <f t="shared" si="14"/>
        <v>18.61988273653737</v>
      </c>
      <c r="R76" s="52">
        <f t="shared" si="14"/>
        <v>21.105266111514705</v>
      </c>
      <c r="S76" s="52">
        <f t="shared" si="14"/>
        <v>29.264071257110864</v>
      </c>
      <c r="T76" s="52">
        <f t="shared" si="14"/>
        <v>17.037425311208938</v>
      </c>
      <c r="U76" s="52">
        <f t="shared" si="14"/>
        <v>14.333438686668444</v>
      </c>
      <c r="V76" s="52">
        <f t="shared" si="14"/>
        <v>10.452106436318765</v>
      </c>
      <c r="W76" s="52">
        <f t="shared" si="14"/>
        <v>10.058515417699775</v>
      </c>
      <c r="X76" s="52">
        <f t="shared" si="14"/>
        <v>12.602698837299066</v>
      </c>
      <c r="Y76" s="52">
        <f t="shared" si="14"/>
        <v>1.6918751683910105</v>
      </c>
      <c r="Z76" s="52">
        <f t="shared" si="14"/>
        <v>0.36280697135448914</v>
      </c>
      <c r="AA76" s="52">
        <f t="shared" si="14"/>
        <v>-0.45014986148222158</v>
      </c>
      <c r="AB76" s="52">
        <f t="shared" si="14"/>
        <v>5.083643764445573</v>
      </c>
      <c r="AC76" s="52">
        <f t="shared" si="14"/>
        <v>-1.6577245997211478</v>
      </c>
      <c r="AD76" s="52">
        <f t="shared" si="14"/>
        <v>1.4957104478124197</v>
      </c>
      <c r="AE76" s="52">
        <f t="shared" si="14"/>
        <v>1.3067488618504819</v>
      </c>
      <c r="AF76" s="52">
        <f t="shared" si="14"/>
        <v>-3.5739457913271568</v>
      </c>
      <c r="AG76" s="52">
        <f t="shared" si="14"/>
        <v>3.8646803873459987</v>
      </c>
      <c r="AH76" s="52">
        <f t="shared" si="14"/>
        <v>-0.33850749862066087</v>
      </c>
      <c r="AI76" s="52">
        <f t="shared" si="14"/>
        <v>-1.4938183138105083</v>
      </c>
      <c r="AJ76" s="52">
        <f t="shared" si="14"/>
        <v>1.4710617999374018</v>
      </c>
      <c r="AK76" s="52">
        <f t="shared" si="14"/>
        <v>0.20200038937017428</v>
      </c>
      <c r="AL76" s="52">
        <f t="shared" si="14"/>
        <v>0.13213355058527404</v>
      </c>
      <c r="AM76" s="52">
        <f t="shared" si="14"/>
        <v>0.475932494779574</v>
      </c>
      <c r="AN76" s="52">
        <f t="shared" si="14"/>
        <v>-1.8158268304529566</v>
      </c>
      <c r="AO76" s="52">
        <f t="shared" si="14"/>
        <v>1.8473786659284497</v>
      </c>
      <c r="AP76" s="52">
        <f t="shared" si="14"/>
        <v>-9.8924206412154769E-2</v>
      </c>
      <c r="AQ76" s="52">
        <f t="shared" si="14"/>
        <v>0.4704672661103339</v>
      </c>
      <c r="AR76" s="52">
        <f t="shared" si="14"/>
        <v>-0.75178452575619892</v>
      </c>
      <c r="AS76" s="52">
        <f t="shared" si="14"/>
        <v>2.8793588677468289</v>
      </c>
      <c r="AT76" s="52">
        <f t="shared" si="14"/>
        <v>-4.3685699610427022</v>
      </c>
      <c r="AU76" s="52">
        <f>SUM(AU77:AU79)</f>
        <v>0.91061659762103631</v>
      </c>
      <c r="AV76" s="52">
        <f>SUMPRODUCT(--(AV$9=YEAR(Quarterly_PJ!$C$9:GZ$9)),Quarterly_PJ!$C50:GZ50)</f>
        <v>1.958145342225214</v>
      </c>
    </row>
    <row r="77" spans="1:48" x14ac:dyDescent="0.25">
      <c r="A77" s="37" t="s">
        <v>38</v>
      </c>
      <c r="B77" s="90">
        <v>3</v>
      </c>
      <c r="C77" s="52">
        <f>SUMPRODUCT(--(C$9=YEAR(Quarterly_PJ!$C$9:EJ$9)),Quarterly_PJ!$C51:EJ51)</f>
        <v>0.69573250000000009</v>
      </c>
      <c r="D77" s="52">
        <f>SUMPRODUCT(--(D$9=YEAR(Quarterly_PJ!$C$9:EK$9)),Quarterly_PJ!$C51:EK51)</f>
        <v>-1.2837825</v>
      </c>
      <c r="E77" s="52">
        <f>SUMPRODUCT(--(E$9=YEAR(Quarterly_PJ!$C$9:EL$9)),Quarterly_PJ!$C51:EL51)</f>
        <v>1.2634999999999983E-2</v>
      </c>
      <c r="F77" s="52">
        <f>SUMPRODUCT(--(F$9=YEAR(Quarterly_PJ!$C$9:EM$9)),Quarterly_PJ!$C51:EM51)</f>
        <v>0.27473999999999998</v>
      </c>
      <c r="G77" s="52">
        <f>SUMPRODUCT(--(G$9=YEAR(Quarterly_PJ!$C$9:EN$9)),Quarterly_PJ!$C51:EN51)</f>
        <v>-0.19973750000000004</v>
      </c>
      <c r="H77" s="52">
        <f>SUMPRODUCT(--(H$9=YEAR(Quarterly_PJ!$C$9:EO$9)),Quarterly_PJ!$C51:EO51)</f>
        <v>-0.22894999999999996</v>
      </c>
      <c r="I77" s="52">
        <f>SUMPRODUCT(--(I$9=YEAR(Quarterly_PJ!$C$9:EP$9)),Quarterly_PJ!$C51:EP51)</f>
        <v>5.5242499999999993E-2</v>
      </c>
      <c r="J77" s="52">
        <f>SUMPRODUCT(--(J$9=YEAR(Quarterly_PJ!$C$9:EQ$9)),Quarterly_PJ!$C51:EQ51)</f>
        <v>-0.11366749999999998</v>
      </c>
      <c r="K77" s="52">
        <f>SUMPRODUCT(--(K$9=YEAR(Quarterly_PJ!$C$9:ER$9)),Quarterly_PJ!$C51:ER51)</f>
        <v>-0.54938500000000001</v>
      </c>
      <c r="L77" s="52">
        <f>SUMPRODUCT(--(L$9=YEAR(Quarterly_PJ!$C$9:ES$9)),Quarterly_PJ!$C51:ES51)</f>
        <v>0.83132329195022603</v>
      </c>
      <c r="M77" s="52">
        <f>SUMPRODUCT(--(M$9=YEAR(Quarterly_PJ!$C$9:ET$9)),Quarterly_PJ!$C51:ET51)</f>
        <v>0.24286269235610597</v>
      </c>
      <c r="N77" s="52">
        <f>SUMPRODUCT(--(N$9=YEAR(Quarterly_PJ!$C$9:EU$9)),Quarterly_PJ!$C51:EU51)</f>
        <v>-0.443253744792941</v>
      </c>
      <c r="O77" s="52">
        <f>SUMPRODUCT(--(O$9=YEAR(Quarterly_PJ!$C$9:EV$9)),Quarterly_PJ!$C51:EV51)</f>
        <v>-0.51285091827392604</v>
      </c>
      <c r="P77" s="52">
        <f>SUMPRODUCT(--(P$9=YEAR(Quarterly_PJ!$C$9:EW$9)),Quarterly_PJ!$C51:EW51)</f>
        <v>0.10104029339809301</v>
      </c>
      <c r="Q77" s="52">
        <f>SUMPRODUCT(--(Q$9=YEAR(Quarterly_PJ!$C$9:EX$9)),Quarterly_PJ!$C51:EX51)</f>
        <v>-3.0082127750089976E-2</v>
      </c>
      <c r="R77" s="52">
        <f>SUMPRODUCT(--(R$9=YEAR(Quarterly_PJ!$C$9:EY$9)),Quarterly_PJ!$C51:EY51)</f>
        <v>0.40660148958936004</v>
      </c>
      <c r="S77" s="52">
        <f>SUMPRODUCT(--(S$9=YEAR(Quarterly_PJ!$C$9:EZ$9)),Quarterly_PJ!$C51:EZ51)</f>
        <v>1.115128234949575</v>
      </c>
      <c r="T77" s="52">
        <f>SUMPRODUCT(--(T$9=YEAR(Quarterly_PJ!$C$9:FA$9)),Quarterly_PJ!$C51:FA51)</f>
        <v>0.573401102589287</v>
      </c>
      <c r="U77" s="52">
        <f>SUMPRODUCT(--(U$9=YEAR(Quarterly_PJ!$C$9:FB$9)),Quarterly_PJ!$C51:FB51)</f>
        <v>1.0324135496166891</v>
      </c>
      <c r="V77" s="52">
        <f>SUMPRODUCT(--(V$9=YEAR(Quarterly_PJ!$C$9:FC$9)),Quarterly_PJ!$C51:FC51)</f>
        <v>-1.5376437983213811</v>
      </c>
      <c r="W77" s="52">
        <f>SUMPRODUCT(--(W$9=YEAR(Quarterly_PJ!$C$9:FD$9)),Quarterly_PJ!$C51:FD51)</f>
        <v>0.20649551621106488</v>
      </c>
      <c r="X77" s="52">
        <f>SUMPRODUCT(--(X$9=YEAR(Quarterly_PJ!$C$9:FE$9)),Quarterly_PJ!$C51:FE51)</f>
        <v>0.69025319203204194</v>
      </c>
      <c r="Y77" s="52">
        <f>SUMPRODUCT(--(Y$9=YEAR(Quarterly_PJ!$C$9:FF$9)),Quarterly_PJ!$C51:FF51)</f>
        <v>0.69503678738163843</v>
      </c>
      <c r="Z77" s="52">
        <f>SUMPRODUCT(--(Z$9=YEAR(Quarterly_PJ!$C$9:FG$9)),Quarterly_PJ!$C51:FG51)</f>
        <v>2.7592502621775621</v>
      </c>
      <c r="AA77" s="52">
        <f>SUMPRODUCT(--(AA$9=YEAR(Quarterly_PJ!$C$9:FH$9)),Quarterly_PJ!$C51:FH51)</f>
        <v>0.1501190276856289</v>
      </c>
      <c r="AB77" s="52">
        <f>SUMPRODUCT(--(AB$9=YEAR(Quarterly_PJ!$C$9:FI$9)),Quarterly_PJ!$C51:FI51)</f>
        <v>3.5918560908319828</v>
      </c>
      <c r="AC77" s="52">
        <f>SUMPRODUCT(--(AC$9=YEAR(Quarterly_PJ!$C$9:FJ$9)),Quarterly_PJ!$C51:FJ51)</f>
        <v>-1.4369210355305269</v>
      </c>
      <c r="AD77" s="52">
        <f>SUMPRODUCT(--(AD$9=YEAR(Quarterly_PJ!$C$9:FK$9)),Quarterly_PJ!$C51:FK51)</f>
        <v>0.8579167490734898</v>
      </c>
      <c r="AE77" s="52">
        <f>SUMPRODUCT(--(AE$9=YEAR(Quarterly_PJ!$C$9:FL$9)),Quarterly_PJ!$C51:FL51)</f>
        <v>0.49287179621948685</v>
      </c>
      <c r="AF77" s="52">
        <f>SUMPRODUCT(--(AF$9=YEAR(Quarterly_PJ!$C$9:FM$9)),Quarterly_PJ!$C51:FM51)</f>
        <v>-1.8123355349661752</v>
      </c>
      <c r="AG77" s="52">
        <f>SUMPRODUCT(--(AG$9=YEAR(Quarterly_PJ!$C$9:FN$9)),Quarterly_PJ!$C51:FN51)</f>
        <v>2.1782224939989741</v>
      </c>
      <c r="AH77" s="52">
        <f>SUMPRODUCT(--(AH$9=YEAR(Quarterly_PJ!$C$9:FO$9)),Quarterly_PJ!$C51:FO51)</f>
        <v>0.16814250952502818</v>
      </c>
      <c r="AI77" s="52">
        <f>SUMPRODUCT(--(AI$9=YEAR(Quarterly_PJ!$C$9:FP$9)),Quarterly_PJ!$C51:FP51)</f>
        <v>-1.4906027228577108</v>
      </c>
      <c r="AJ77" s="52">
        <f>SUMPRODUCT(--(AJ$9=YEAR(Quarterly_PJ!$C$9:FQ$9)),Quarterly_PJ!$C51:FQ51)</f>
        <v>1.9353796118113369</v>
      </c>
      <c r="AK77" s="52">
        <f>SUMPRODUCT(--(AK$9=YEAR(Quarterly_PJ!$C$9:FR$9)),Quarterly_PJ!$C51:FR51)</f>
        <v>0.53627701132351713</v>
      </c>
      <c r="AL77" s="52">
        <f>SUMPRODUCT(--(AL$9=YEAR(Quarterly_PJ!$C$9:FS$9)),Quarterly_PJ!$C51:FS51)</f>
        <v>-0.18469395133519995</v>
      </c>
      <c r="AM77" s="52">
        <f>SUMPRODUCT(--(AM$9=YEAR(Quarterly_PJ!$C$9:FT$9)),Quarterly_PJ!$C51:FT51)</f>
        <v>0.25912819643713314</v>
      </c>
      <c r="AN77" s="52">
        <f>SUMPRODUCT(--(AN$9=YEAR(Quarterly_PJ!$C$9:FU$9)),Quarterly_PJ!$C51:FU51)</f>
        <v>-0.92745456385265768</v>
      </c>
      <c r="AO77" s="52">
        <f>SUMPRODUCT(--(AO$9=YEAR(Quarterly_PJ!$C$9:FV$9)),Quarterly_PJ!$C51:FV51)</f>
        <v>0.8010362621523347</v>
      </c>
      <c r="AP77" s="52">
        <f>SUMPRODUCT(--(AP$9=YEAR(Quarterly_PJ!$C$9:FW$9)),Quarterly_PJ!$C51:FW51)</f>
        <v>-0.40004350692829715</v>
      </c>
      <c r="AQ77" s="52">
        <f>SUMPRODUCT(--(AQ$9=YEAR(Quarterly_PJ!$C$9:FX$9)),Quarterly_PJ!$C51:FX51)</f>
        <v>0.64725456457349595</v>
      </c>
      <c r="AR77" s="52">
        <f>SUMPRODUCT(--(AR$9=YEAR(Quarterly_PJ!$C$9:FY$9)),Quarterly_PJ!$C51:FY51)</f>
        <v>-0.20720558442312487</v>
      </c>
      <c r="AS77" s="52">
        <f>SUMPRODUCT(--(AS$9=YEAR(Quarterly_PJ!$C$9:FZ$9)),Quarterly_PJ!$C51:FZ51)</f>
        <v>1.9342232869877329</v>
      </c>
      <c r="AT77" s="52">
        <f>SUMPRODUCT(--(AT$9=YEAR(Quarterly_PJ!$C$9:GA$9)),Quarterly_PJ!$C51:GA51)</f>
        <v>-3.6617748804490202</v>
      </c>
      <c r="AU77" s="52">
        <f>SUMPRODUCT(--(AU$9=YEAR(Quarterly_PJ!$C$9:GB$9)),Quarterly_PJ!$C51:GB51)</f>
        <v>-1.687765109493141</v>
      </c>
      <c r="AV77" s="52">
        <f>SUMPRODUCT(--(AV$9=YEAR(Quarterly_PJ!$C$9:GZ$9)),Quarterly_PJ!$C51:GZ51)</f>
        <v>1.3595077377405684</v>
      </c>
    </row>
    <row r="78" spans="1:48" x14ac:dyDescent="0.25">
      <c r="A78" s="37" t="s">
        <v>39</v>
      </c>
      <c r="B78" s="90">
        <v>4</v>
      </c>
      <c r="C78" s="52">
        <f>SUMPRODUCT(--(C$9=YEAR(Quarterly_PJ!$C$9:EJ$9)),Quarterly_PJ!$C52:EJ52)</f>
        <v>-1.4853989863967973</v>
      </c>
      <c r="D78" s="52">
        <f>SUMPRODUCT(--(D$9=YEAR(Quarterly_PJ!$C$9:EK$9)),Quarterly_PJ!$C52:EK52)</f>
        <v>-1.7153085667800931</v>
      </c>
      <c r="E78" s="52">
        <f>SUMPRODUCT(--(E$9=YEAR(Quarterly_PJ!$C$9:EL$9)),Quarterly_PJ!$C52:EL52)</f>
        <v>1.1506804614257848</v>
      </c>
      <c r="F78" s="52">
        <f>SUMPRODUCT(--(F$9=YEAR(Quarterly_PJ!$C$9:EM$9)),Quarterly_PJ!$C52:EM52)</f>
        <v>0.12547815563201792</v>
      </c>
      <c r="G78" s="52">
        <f>SUMPRODUCT(--(G$9=YEAR(Quarterly_PJ!$C$9:EN$9)),Quarterly_PJ!$C52:EN52)</f>
        <v>-0.50814169982910795</v>
      </c>
      <c r="H78" s="52">
        <f>SUMPRODUCT(--(H$9=YEAR(Quarterly_PJ!$C$9:EO$9)),Quarterly_PJ!$C52:EO52)</f>
        <v>1.4104141088867181</v>
      </c>
      <c r="I78" s="52">
        <f>SUMPRODUCT(--(I$9=YEAR(Quarterly_PJ!$C$9:EP$9)),Quarterly_PJ!$C52:EP52)</f>
        <v>-5.5967315750119484E-2</v>
      </c>
      <c r="J78" s="52">
        <f>SUMPRODUCT(--(J$9=YEAR(Quarterly_PJ!$C$9:EQ$9)),Quarterly_PJ!$C52:EQ52)</f>
        <v>-0.70218689575195314</v>
      </c>
      <c r="K78" s="52">
        <f>SUMPRODUCT(--(K$9=YEAR(Quarterly_PJ!$C$9:ER$9)),Quarterly_PJ!$C52:ER52)</f>
        <v>-5.4558694860458363</v>
      </c>
      <c r="L78" s="52">
        <f>SUMPRODUCT(--(L$9=YEAR(Quarterly_PJ!$C$9:ES$9)),Quarterly_PJ!$C52:ES52)</f>
        <v>4.1782951696014425</v>
      </c>
      <c r="M78" s="52">
        <f>SUMPRODUCT(--(M$9=YEAR(Quarterly_PJ!$C$9:ET$9)),Quarterly_PJ!$C52:ET52)</f>
        <v>1.2276001280975406</v>
      </c>
      <c r="N78" s="52">
        <f>SUMPRODUCT(--(N$9=YEAR(Quarterly_PJ!$C$9:EU$9)),Quarterly_PJ!$C52:EU52)</f>
        <v>-2.2437891477966301</v>
      </c>
      <c r="O78" s="52">
        <f>SUMPRODUCT(--(O$9=YEAR(Quarterly_PJ!$C$9:EV$9)),Quarterly_PJ!$C52:EV52)</f>
        <v>-2.5022958557891863</v>
      </c>
      <c r="P78" s="52">
        <f>SUMPRODUCT(--(P$9=YEAR(Quarterly_PJ!$C$9:EW$9)),Quarterly_PJ!$C52:EW52)</f>
        <v>1.5463684399115381</v>
      </c>
      <c r="Q78" s="52">
        <f>SUMPRODUCT(--(Q$9=YEAR(Quarterly_PJ!$C$9:EX$9)),Quarterly_PJ!$C52:EX52)</f>
        <v>-1.484455186772262</v>
      </c>
      <c r="R78" s="52">
        <f>SUMPRODUCT(--(R$9=YEAR(Quarterly_PJ!$C$9:EY$9)),Quarterly_PJ!$C52:EY52)</f>
        <v>7.7627516365043059E-2</v>
      </c>
      <c r="S78" s="52">
        <f>SUMPRODUCT(--(S$9=YEAR(Quarterly_PJ!$C$9:EZ$9)),Quarterly_PJ!$C52:EZ52)</f>
        <v>1.5545323064422651</v>
      </c>
      <c r="T78" s="52">
        <f>SUMPRODUCT(--(T$9=YEAR(Quarterly_PJ!$C$9:FA$9)),Quarterly_PJ!$C52:FA52)</f>
        <v>8.8575591621394167E-2</v>
      </c>
      <c r="U78" s="52">
        <f>SUMPRODUCT(--(U$9=YEAR(Quarterly_PJ!$C$9:FB$9)),Quarterly_PJ!$C52:FB52)</f>
        <v>-2.7171046427154524</v>
      </c>
      <c r="V78" s="52">
        <f>SUMPRODUCT(--(V$9=YEAR(Quarterly_PJ!$C$9:FC$9)),Quarterly_PJ!$C52:FC52)</f>
        <v>-4.836972904205572E-2</v>
      </c>
      <c r="W78" s="52">
        <f>SUMPRODUCT(--(W$9=YEAR(Quarterly_PJ!$C$9:FD$9)),Quarterly_PJ!$C52:FD52)</f>
        <v>1.3673768475341828</v>
      </c>
      <c r="X78" s="52">
        <f>SUMPRODUCT(--(X$9=YEAR(Quarterly_PJ!$C$9:FE$9)),Quarterly_PJ!$C52:FE52)</f>
        <v>1.076733763465878</v>
      </c>
      <c r="Y78" s="52">
        <f>SUMPRODUCT(--(Y$9=YEAR(Quarterly_PJ!$C$9:FF$9)),Quarterly_PJ!$C52:FF52)</f>
        <v>-0.55350139091209893</v>
      </c>
      <c r="Z78" s="52">
        <f>SUMPRODUCT(--(Z$9=YEAR(Quarterly_PJ!$C$9:FG$9)),Quarterly_PJ!$C52:FG52)</f>
        <v>-2.5972995772174401</v>
      </c>
      <c r="AA78" s="52">
        <f>SUMPRODUCT(--(AA$9=YEAR(Quarterly_PJ!$C$9:FH$9)),Quarterly_PJ!$C52:FH52)</f>
        <v>-0.83392873169549009</v>
      </c>
      <c r="AB78" s="52">
        <f>SUMPRODUCT(--(AB$9=YEAR(Quarterly_PJ!$C$9:FI$9)),Quarterly_PJ!$C52:FI52)</f>
        <v>1.4917876736135904</v>
      </c>
      <c r="AC78" s="52">
        <f>SUMPRODUCT(--(AC$9=YEAR(Quarterly_PJ!$C$9:FJ$9)),Quarterly_PJ!$C52:FJ52)</f>
        <v>-0.22080356419062097</v>
      </c>
      <c r="AD78" s="52">
        <f>SUMPRODUCT(--(AD$9=YEAR(Quarterly_PJ!$C$9:FK$9)),Quarterly_PJ!$C52:FK52)</f>
        <v>0.63779369873892988</v>
      </c>
      <c r="AE78" s="52">
        <f>SUMPRODUCT(--(AE$9=YEAR(Quarterly_PJ!$C$9:FL$9)),Quarterly_PJ!$C52:FL52)</f>
        <v>0.81387706563099504</v>
      </c>
      <c r="AF78" s="52">
        <f>SUMPRODUCT(--(AF$9=YEAR(Quarterly_PJ!$C$9:FM$9)),Quarterly_PJ!$C52:FM52)</f>
        <v>-1.7616102563609819</v>
      </c>
      <c r="AG78" s="52">
        <f>SUMPRODUCT(--(AG$9=YEAR(Quarterly_PJ!$C$9:FN$9)),Quarterly_PJ!$C52:FN52)</f>
        <v>1.6864578933470249</v>
      </c>
      <c r="AH78" s="52">
        <f>SUMPRODUCT(--(AH$9=YEAR(Quarterly_PJ!$C$9:FO$9)),Quarterly_PJ!$C52:FO52)</f>
        <v>-0.50665000814568906</v>
      </c>
      <c r="AI78" s="52">
        <f>SUMPRODUCT(--(AI$9=YEAR(Quarterly_PJ!$C$9:FP$9)),Quarterly_PJ!$C52:FP52)</f>
        <v>-3.2155909527976437E-3</v>
      </c>
      <c r="AJ78" s="52">
        <f>SUMPRODUCT(--(AJ$9=YEAR(Quarterly_PJ!$C$9:FQ$9)),Quarterly_PJ!$C52:FQ52)</f>
        <v>-0.464317811873935</v>
      </c>
      <c r="AK78" s="52">
        <f>SUMPRODUCT(--(AK$9=YEAR(Quarterly_PJ!$C$9:FR$9)),Quarterly_PJ!$C52:FR52)</f>
        <v>-0.33427662195334285</v>
      </c>
      <c r="AL78" s="52">
        <f>SUMPRODUCT(--(AL$9=YEAR(Quarterly_PJ!$C$9:FS$9)),Quarterly_PJ!$C52:FS52)</f>
        <v>0.31682750192047399</v>
      </c>
      <c r="AM78" s="52">
        <f>SUMPRODUCT(--(AM$9=YEAR(Quarterly_PJ!$C$9:FT$9)),Quarterly_PJ!$C52:FT52)</f>
        <v>0.21680429834244089</v>
      </c>
      <c r="AN78" s="52">
        <f>SUMPRODUCT(--(AN$9=YEAR(Quarterly_PJ!$C$9:FU$9)),Quarterly_PJ!$C52:FU52)</f>
        <v>-0.888372266600299</v>
      </c>
      <c r="AO78" s="52">
        <f>SUMPRODUCT(--(AO$9=YEAR(Quarterly_PJ!$C$9:FV$9)),Quarterly_PJ!$C52:FV52)</f>
        <v>1.0463424037761151</v>
      </c>
      <c r="AP78" s="52">
        <f>SUMPRODUCT(--(AP$9=YEAR(Quarterly_PJ!$C$9:FW$9)),Quarterly_PJ!$C52:FW52)</f>
        <v>0.30111930051614239</v>
      </c>
      <c r="AQ78" s="52">
        <f>SUMPRODUCT(--(AQ$9=YEAR(Quarterly_PJ!$C$9:FX$9)),Quarterly_PJ!$C52:FX52)</f>
        <v>-0.17678729846316205</v>
      </c>
      <c r="AR78" s="52">
        <f>SUMPRODUCT(--(AR$9=YEAR(Quarterly_PJ!$C$9:FY$9)),Quarterly_PJ!$C52:FY52)</f>
        <v>-0.54457894133307405</v>
      </c>
      <c r="AS78" s="52">
        <f>SUMPRODUCT(--(AS$9=YEAR(Quarterly_PJ!$C$9:FZ$9)),Quarterly_PJ!$C52:FZ52)</f>
        <v>0.94513558075909598</v>
      </c>
      <c r="AT78" s="52">
        <f>SUMPRODUCT(--(AT$9=YEAR(Quarterly_PJ!$C$9:GA$9)),Quarterly_PJ!$C52:GA52)</f>
        <v>-0.70679508059368179</v>
      </c>
      <c r="AU78" s="52">
        <f>SUMPRODUCT(--(AU$9=YEAR(Quarterly_PJ!$C$9:GB$9)),Quarterly_PJ!$C52:GB52)</f>
        <v>2.5983817071141773</v>
      </c>
      <c r="AV78" s="52">
        <f>SUMPRODUCT(--(AV$9=YEAR(Quarterly_PJ!$C$9:GZ$9)),Quarterly_PJ!$C52:GZ52)</f>
        <v>0.59863760448464509</v>
      </c>
    </row>
    <row r="79" spans="1:48" x14ac:dyDescent="0.25">
      <c r="A79" s="37" t="s">
        <v>153</v>
      </c>
      <c r="B79" s="90">
        <v>6</v>
      </c>
      <c r="C79" s="52">
        <f>SUMPRODUCT(--(C$9=YEAR(Quarterly_PJ!$C$9:EJ$9)),Quarterly_PJ!$C53:EJ53)</f>
        <v>0</v>
      </c>
      <c r="D79" s="52">
        <f>SUMPRODUCT(--(D$9=YEAR(Quarterly_PJ!$C$9:EK$9)),Quarterly_PJ!$C53:EK53)</f>
        <v>0</v>
      </c>
      <c r="E79" s="52">
        <f>SUMPRODUCT(--(E$9=YEAR(Quarterly_PJ!$C$9:EL$9)),Quarterly_PJ!$C53:EL53)</f>
        <v>0</v>
      </c>
      <c r="F79" s="52">
        <f>SUMPRODUCT(--(F$9=YEAR(Quarterly_PJ!$C$9:EM$9)),Quarterly_PJ!$C53:EM53)</f>
        <v>0</v>
      </c>
      <c r="G79" s="52">
        <f>SUMPRODUCT(--(G$9=YEAR(Quarterly_PJ!$C$9:EN$9)),Quarterly_PJ!$C53:EN53)</f>
        <v>0</v>
      </c>
      <c r="H79" s="52">
        <f>SUMPRODUCT(--(H$9=YEAR(Quarterly_PJ!$C$9:EO$9)),Quarterly_PJ!$C53:EO53)</f>
        <v>0</v>
      </c>
      <c r="I79" s="52">
        <f>SUMPRODUCT(--(I$9=YEAR(Quarterly_PJ!$C$9:EP$9)),Quarterly_PJ!$C53:EP53)</f>
        <v>0</v>
      </c>
      <c r="J79" s="52">
        <f>SUMPRODUCT(--(J$9=YEAR(Quarterly_PJ!$C$9:EQ$9)),Quarterly_PJ!$C53:EQ53)</f>
        <v>0</v>
      </c>
      <c r="K79" s="52">
        <f>SUMPRODUCT(--(K$9=YEAR(Quarterly_PJ!$C$9:ER$9)),Quarterly_PJ!$C53:ER53)</f>
        <v>0</v>
      </c>
      <c r="L79" s="52">
        <f>SUMPRODUCT(--(L$9=YEAR(Quarterly_PJ!$C$9:ES$9)),Quarterly_PJ!$C53:ES53)</f>
        <v>0</v>
      </c>
      <c r="M79" s="52">
        <f>SUMPRODUCT(--(M$9=YEAR(Quarterly_PJ!$C$9:ET$9)),Quarterly_PJ!$C53:ET53)</f>
        <v>0</v>
      </c>
      <c r="N79" s="52">
        <f>SUMPRODUCT(--(N$9=YEAR(Quarterly_PJ!$C$9:EU$9)),Quarterly_PJ!$C53:EU53)</f>
        <v>1.1840905489540101</v>
      </c>
      <c r="O79" s="52">
        <f>SUMPRODUCT(--(O$9=YEAR(Quarterly_PJ!$C$9:EV$9)),Quarterly_PJ!$C53:EV53)</f>
        <v>22.824869382476809</v>
      </c>
      <c r="P79" s="52">
        <f>SUMPRODUCT(--(P$9=YEAR(Quarterly_PJ!$C$9:EW$9)),Quarterly_PJ!$C53:EW53)</f>
        <v>10.252184576625824</v>
      </c>
      <c r="Q79" s="52">
        <f>SUMPRODUCT(--(Q$9=YEAR(Quarterly_PJ!$C$9:EX$9)),Quarterly_PJ!$C53:EX53)</f>
        <v>20.134420051059724</v>
      </c>
      <c r="R79" s="52">
        <f>SUMPRODUCT(--(R$9=YEAR(Quarterly_PJ!$C$9:EY$9)),Quarterly_PJ!$C53:EY53)</f>
        <v>20.621037105560301</v>
      </c>
      <c r="S79" s="52">
        <f>SUMPRODUCT(--(S$9=YEAR(Quarterly_PJ!$C$9:EZ$9)),Quarterly_PJ!$C53:EZ53)</f>
        <v>26.594410715719022</v>
      </c>
      <c r="T79" s="52">
        <f>SUMPRODUCT(--(T$9=YEAR(Quarterly_PJ!$C$9:FA$9)),Quarterly_PJ!$C53:FA53)</f>
        <v>16.375448616998256</v>
      </c>
      <c r="U79" s="52">
        <f>SUMPRODUCT(--(U$9=YEAR(Quarterly_PJ!$C$9:FB$9)),Quarterly_PJ!$C53:FB53)</f>
        <v>16.018129779767207</v>
      </c>
      <c r="V79" s="52">
        <f>SUMPRODUCT(--(V$9=YEAR(Quarterly_PJ!$C$9:FC$9)),Quarterly_PJ!$C53:FC53)</f>
        <v>12.038119963682202</v>
      </c>
      <c r="W79" s="52">
        <f>SUMPRODUCT(--(W$9=YEAR(Quarterly_PJ!$C$9:FD$9)),Quarterly_PJ!$C53:FD53)</f>
        <v>8.4846430539545281</v>
      </c>
      <c r="X79" s="52">
        <f>SUMPRODUCT(--(X$9=YEAR(Quarterly_PJ!$C$9:FE$9)),Quarterly_PJ!$C53:FE53)</f>
        <v>10.835711881801146</v>
      </c>
      <c r="Y79" s="52">
        <f>SUMPRODUCT(--(Y$9=YEAR(Quarterly_PJ!$C$9:FF$9)),Quarterly_PJ!$C53:FF53)</f>
        <v>1.5503397719214709</v>
      </c>
      <c r="Z79" s="52">
        <f>SUMPRODUCT(--(Z$9=YEAR(Quarterly_PJ!$C$9:FG$9)),Quarterly_PJ!$C53:FG53)</f>
        <v>0.20085628639436715</v>
      </c>
      <c r="AA79" s="52">
        <f>SUMPRODUCT(--(AA$9=YEAR(Quarterly_PJ!$C$9:FH$9)),Quarterly_PJ!$C53:FH53)</f>
        <v>0.23365984252763958</v>
      </c>
      <c r="AB79" s="52">
        <f>SUMPRODUCT(--(AB$9=YEAR(Quarterly_PJ!$C$9:FI$9)),Quarterly_PJ!$C53:FI53)</f>
        <v>0</v>
      </c>
      <c r="AC79" s="52">
        <f>SUMPRODUCT(--(AC$9=YEAR(Quarterly_PJ!$C$9:FJ$9)),Quarterly_PJ!$C53:FJ53)</f>
        <v>0</v>
      </c>
      <c r="AD79" s="52">
        <f>SUMPRODUCT(--(AD$9=YEAR(Quarterly_PJ!$C$9:FK$9)),Quarterly_PJ!$C53:FK53)</f>
        <v>0</v>
      </c>
      <c r="AE79" s="52">
        <f>SUMPRODUCT(--(AE$9=YEAR(Quarterly_PJ!$C$9:FL$9)),Quarterly_PJ!$C53:FL53)</f>
        <v>0</v>
      </c>
      <c r="AF79" s="52">
        <f>SUMPRODUCT(--(AF$9=YEAR(Quarterly_PJ!$C$9:FM$9)),Quarterly_PJ!$C53:FM53)</f>
        <v>0</v>
      </c>
      <c r="AG79" s="52">
        <f>SUMPRODUCT(--(AG$9=YEAR(Quarterly_PJ!$C$9:FN$9)),Quarterly_PJ!$C53:FN53)</f>
        <v>0</v>
      </c>
      <c r="AH79" s="52">
        <f>SUMPRODUCT(--(AH$9=YEAR(Quarterly_PJ!$C$9:FO$9)),Quarterly_PJ!$C53:FO53)</f>
        <v>0</v>
      </c>
      <c r="AI79" s="52">
        <f>SUMPRODUCT(--(AI$9=YEAR(Quarterly_PJ!$C$9:FP$9)),Quarterly_PJ!$C53:FP53)</f>
        <v>0</v>
      </c>
      <c r="AJ79" s="52">
        <f>SUMPRODUCT(--(AJ$9=YEAR(Quarterly_PJ!$C$9:FQ$9)),Quarterly_PJ!$C53:FQ53)</f>
        <v>0</v>
      </c>
      <c r="AK79" s="52">
        <f>SUMPRODUCT(--(AK$9=YEAR(Quarterly_PJ!$C$9:FR$9)),Quarterly_PJ!$C53:FR53)</f>
        <v>0</v>
      </c>
      <c r="AL79" s="52">
        <f>SUMPRODUCT(--(AL$9=YEAR(Quarterly_PJ!$C$9:FS$9)),Quarterly_PJ!$C53:FS53)</f>
        <v>0</v>
      </c>
      <c r="AM79" s="52">
        <f>SUMPRODUCT(--(AM$9=YEAR(Quarterly_PJ!$C$9:FT$9)),Quarterly_PJ!$C53:FT53)</f>
        <v>0</v>
      </c>
      <c r="AN79" s="52">
        <f>SUMPRODUCT(--(AN$9=YEAR(Quarterly_PJ!$C$9:FU$9)),Quarterly_PJ!$C53:FU53)</f>
        <v>0</v>
      </c>
      <c r="AO79" s="52">
        <f>SUMPRODUCT(--(AO$9=YEAR(Quarterly_PJ!$C$9:FV$9)),Quarterly_PJ!$C53:FV53)</f>
        <v>0</v>
      </c>
      <c r="AP79" s="52">
        <f>SUMPRODUCT(--(AP$9=YEAR(Quarterly_PJ!$C$9:FW$9)),Quarterly_PJ!$C53:FW53)</f>
        <v>0</v>
      </c>
      <c r="AQ79" s="52">
        <f>SUMPRODUCT(--(AQ$9=YEAR(Quarterly_PJ!$C$9:FX$9)),Quarterly_PJ!$C53:FX53)</f>
        <v>0</v>
      </c>
      <c r="AR79" s="52">
        <f>SUMPRODUCT(--(AR$9=YEAR(Quarterly_PJ!$C$9:FY$9)),Quarterly_PJ!$C53:FY53)</f>
        <v>0</v>
      </c>
      <c r="AS79" s="52">
        <f>SUMPRODUCT(--(AS$9=YEAR(Quarterly_PJ!$C$9:FZ$9)),Quarterly_PJ!$C53:FZ53)</f>
        <v>0</v>
      </c>
      <c r="AT79" s="52">
        <f>SUMPRODUCT(--(AT$9=YEAR(Quarterly_PJ!$C$9:GA$9)),Quarterly_PJ!$C53:GA53)</f>
        <v>0</v>
      </c>
      <c r="AU79" s="52">
        <f>SUMPRODUCT(--(AU$9=YEAR(Quarterly_PJ!$C$9:GB$9)),Quarterly_PJ!$C53:GB53)</f>
        <v>0</v>
      </c>
      <c r="AV79" s="52">
        <f>SUMPRODUCT(--(AV$9=YEAR(Quarterly_PJ!$C$9:GZ$9)),Quarterly_PJ!$C53:GZ53)</f>
        <v>0</v>
      </c>
    </row>
    <row r="80" spans="1:48" x14ac:dyDescent="0.25">
      <c r="A80" s="36" t="s">
        <v>25</v>
      </c>
      <c r="B80" s="90"/>
      <c r="C80" s="52">
        <f>SUMPRODUCT(--(C$9=YEAR(Quarterly_PJ!$C$9:EJ$9)),Quarterly_PJ!$C54:EJ54)</f>
        <v>0.83674573044929534</v>
      </c>
      <c r="D80" s="52">
        <f>SUMPRODUCT(--(D$9=YEAR(Quarterly_PJ!$C$9:EK$9)),Quarterly_PJ!$C54:EK54)</f>
        <v>0.94893631199605288</v>
      </c>
      <c r="E80" s="52">
        <f>SUMPRODUCT(--(E$9=YEAR(Quarterly_PJ!$C$9:EL$9)),Quarterly_PJ!$C54:EL54)</f>
        <v>-0.45317132031801799</v>
      </c>
      <c r="F80" s="52">
        <f>SUMPRODUCT(--(F$9=YEAR(Quarterly_PJ!$C$9:EM$9)),Quarterly_PJ!$C54:EM54)</f>
        <v>1.2117772433221279</v>
      </c>
      <c r="G80" s="52">
        <f>SUMPRODUCT(--(G$9=YEAR(Quarterly_PJ!$C$9:EN$9)),Quarterly_PJ!$C54:EN54)</f>
        <v>-1.6124110409585852</v>
      </c>
      <c r="H80" s="52">
        <f>SUMPRODUCT(--(H$9=YEAR(Quarterly_PJ!$C$9:EO$9)),Quarterly_PJ!$C54:EO54)</f>
        <v>2.5729700585824649</v>
      </c>
      <c r="I80" s="52">
        <f>SUMPRODUCT(--(I$9=YEAR(Quarterly_PJ!$C$9:EP$9)),Quarterly_PJ!$C54:EP54)</f>
        <v>0.81959417125467104</v>
      </c>
      <c r="J80" s="52">
        <f>SUMPRODUCT(--(J$9=YEAR(Quarterly_PJ!$C$9:EQ$9)),Quarterly_PJ!$C54:EQ54)</f>
        <v>-3.4141602444539547</v>
      </c>
      <c r="K80" s="52">
        <f>SUMPRODUCT(--(K$9=YEAR(Quarterly_PJ!$C$9:ER$9)),Quarterly_PJ!$C54:ER54)</f>
        <v>-2.0049475158249437</v>
      </c>
      <c r="L80" s="52">
        <f>SUMPRODUCT(--(L$9=YEAR(Quarterly_PJ!$C$9:ES$9)),Quarterly_PJ!$C54:ES54)</f>
        <v>0.78030847468935094</v>
      </c>
      <c r="M80" s="52">
        <f>SUMPRODUCT(--(M$9=YEAR(Quarterly_PJ!$C$9:ET$9)),Quarterly_PJ!$C54:ET54)</f>
        <v>0.88129463846140976</v>
      </c>
      <c r="N80" s="52">
        <f>SUMPRODUCT(--(N$9=YEAR(Quarterly_PJ!$C$9:EU$9)),Quarterly_PJ!$C54:EU54)</f>
        <v>-0.88797643407845617</v>
      </c>
      <c r="O80" s="52">
        <f>SUMPRODUCT(--(O$9=YEAR(Quarterly_PJ!$C$9:EV$9)),Quarterly_PJ!$C54:EV54)</f>
        <v>0.12905373900148004</v>
      </c>
      <c r="P80" s="52">
        <f>SUMPRODUCT(--(P$9=YEAR(Quarterly_PJ!$C$9:EW$9)),Quarterly_PJ!$C54:EW54)</f>
        <v>1.3284246657789049</v>
      </c>
      <c r="Q80" s="52">
        <f>SUMPRODUCT(--(Q$9=YEAR(Quarterly_PJ!$C$9:EX$9)),Quarterly_PJ!$C54:EX54)</f>
        <v>-0.97406390671494014</v>
      </c>
      <c r="R80" s="52">
        <f>SUMPRODUCT(--(R$9=YEAR(Quarterly_PJ!$C$9:EY$9)),Quarterly_PJ!$C54:EY54)</f>
        <v>-1.0532023999251274</v>
      </c>
      <c r="S80" s="52">
        <f>SUMPRODUCT(--(S$9=YEAR(Quarterly_PJ!$C$9:EZ$9)),Quarterly_PJ!$C54:EZ54)</f>
        <v>1.3807209580131503</v>
      </c>
      <c r="T80" s="52">
        <f>SUMPRODUCT(--(T$9=YEAR(Quarterly_PJ!$C$9:FA$9)),Quarterly_PJ!$C54:FA54)</f>
        <v>0.54971691158574032</v>
      </c>
      <c r="U80" s="52">
        <f>SUMPRODUCT(--(U$9=YEAR(Quarterly_PJ!$C$9:FB$9)),Quarterly_PJ!$C54:FB54)</f>
        <v>1.425716707271413</v>
      </c>
      <c r="V80" s="52">
        <f>SUMPRODUCT(--(V$9=YEAR(Quarterly_PJ!$C$9:FC$9)),Quarterly_PJ!$C54:FC54)</f>
        <v>1.5345517871241439</v>
      </c>
      <c r="W80" s="52">
        <f>SUMPRODUCT(--(W$9=YEAR(Quarterly_PJ!$C$9:FD$9)),Quarterly_PJ!$C54:FD54)</f>
        <v>-0.19627895729130707</v>
      </c>
      <c r="X80" s="52">
        <f>SUMPRODUCT(--(X$9=YEAR(Quarterly_PJ!$C$9:FE$9)),Quarterly_PJ!$C54:FE54)</f>
        <v>-1.0689430415816668</v>
      </c>
      <c r="Y80" s="52">
        <f>SUMPRODUCT(--(Y$9=YEAR(Quarterly_PJ!$C$9:FF$9)),Quarterly_PJ!$C54:FF54)</f>
        <v>-5.5962904564026028E-2</v>
      </c>
      <c r="Z80" s="52">
        <f>SUMPRODUCT(--(Z$9=YEAR(Quarterly_PJ!$C$9:FG$9)),Quarterly_PJ!$C54:FG54)</f>
        <v>2.1045547574575401</v>
      </c>
      <c r="AA80" s="52">
        <f>SUMPRODUCT(--(AA$9=YEAR(Quarterly_PJ!$C$9:FH$9)),Quarterly_PJ!$C54:FH54)</f>
        <v>-2.5050190419124103</v>
      </c>
      <c r="AB80" s="52">
        <f>SUMPRODUCT(--(AB$9=YEAR(Quarterly_PJ!$C$9:FI$9)),Quarterly_PJ!$C54:FI54)</f>
        <v>6.2034010480375077</v>
      </c>
      <c r="AC80" s="52">
        <f>SUMPRODUCT(--(AC$9=YEAR(Quarterly_PJ!$C$9:FJ$9)),Quarterly_PJ!$C54:FJ54)</f>
        <v>-0.22896008660585787</v>
      </c>
      <c r="AD80" s="52">
        <f>SUMPRODUCT(--(AD$9=YEAR(Quarterly_PJ!$C$9:FK$9)),Quarterly_PJ!$C54:FK54)</f>
        <v>-0.27111799850972051</v>
      </c>
      <c r="AE80" s="52">
        <f>SUMPRODUCT(--(AE$9=YEAR(Quarterly_PJ!$C$9:FL$9)),Quarterly_PJ!$C54:FL54)</f>
        <v>1.7284268040941777</v>
      </c>
      <c r="AF80" s="52">
        <f>SUMPRODUCT(--(AF$9=YEAR(Quarterly_PJ!$C$9:FM$9)),Quarterly_PJ!$C54:FM54)</f>
        <v>-1.8412335125669426</v>
      </c>
      <c r="AG80" s="52">
        <f>SUMPRODUCT(--(AG$9=YEAR(Quarterly_PJ!$C$9:FN$9)),Quarterly_PJ!$C54:FN54)</f>
        <v>1.6738836852740211</v>
      </c>
      <c r="AH80" s="52">
        <f>SUMPRODUCT(--(AH$9=YEAR(Quarterly_PJ!$C$9:FO$9)),Quarterly_PJ!$C54:FO54)</f>
        <v>-0.92286214315834503</v>
      </c>
      <c r="AI80" s="52">
        <f>SUMPRODUCT(--(AI$9=YEAR(Quarterly_PJ!$C$9:FP$9)),Quarterly_PJ!$C54:FP54)</f>
        <v>0.6607596970586459</v>
      </c>
      <c r="AJ80" s="52">
        <f>SUMPRODUCT(--(AJ$9=YEAR(Quarterly_PJ!$C$9:FQ$9)),Quarterly_PJ!$C54:FQ54)</f>
        <v>1.1691268368101038</v>
      </c>
      <c r="AK80" s="52">
        <f>SUMPRODUCT(--(AK$9=YEAR(Quarterly_PJ!$C$9:FR$9)),Quarterly_PJ!$C54:FR54)</f>
        <v>0.15052708190725994</v>
      </c>
      <c r="AL80" s="52">
        <f>SUMPRODUCT(--(AL$9=YEAR(Quarterly_PJ!$C$9:FS$9)),Quarterly_PJ!$C54:FS54)</f>
        <v>-1.562682317219509</v>
      </c>
      <c r="AM80" s="52">
        <f>SUMPRODUCT(--(AM$9=YEAR(Quarterly_PJ!$C$9:FT$9)),Quarterly_PJ!$C54:FT54)</f>
        <v>-0.55386631925915975</v>
      </c>
      <c r="AN80" s="52">
        <f>SUMPRODUCT(--(AN$9=YEAR(Quarterly_PJ!$C$9:FU$9)),Quarterly_PJ!$C54:FU54)</f>
        <v>0.46053570812548417</v>
      </c>
      <c r="AO80" s="52">
        <f>SUMPRODUCT(--(AO$9=YEAR(Quarterly_PJ!$C$9:FV$9)),Quarterly_PJ!$C54:FV54)</f>
        <v>0.92583851486859114</v>
      </c>
      <c r="AP80" s="52">
        <f>SUMPRODUCT(--(AP$9=YEAR(Quarterly_PJ!$C$9:FW$9)),Quarterly_PJ!$C54:FW54)</f>
        <v>0.4268764522585321</v>
      </c>
      <c r="AQ80" s="52">
        <f>SUMPRODUCT(--(AQ$9=YEAR(Quarterly_PJ!$C$9:FX$9)),Quarterly_PJ!$C54:FX54)</f>
        <v>-1.0858018245360499</v>
      </c>
      <c r="AR80" s="52">
        <f>SUMPRODUCT(--(AR$9=YEAR(Quarterly_PJ!$C$9:FY$9)),Quarterly_PJ!$C54:FY54)</f>
        <v>0.75830555499435814</v>
      </c>
      <c r="AS80" s="52">
        <f>SUMPRODUCT(--(AS$9=YEAR(Quarterly_PJ!$C$9:FZ$9)),Quarterly_PJ!$C54:FZ54)</f>
        <v>1.1911434036872102</v>
      </c>
      <c r="AT80" s="52">
        <f>SUMPRODUCT(--(AT$9=YEAR(Quarterly_PJ!$C$9:GA$9)),Quarterly_PJ!$C54:GA54)</f>
        <v>0.66065507349520081</v>
      </c>
      <c r="AU80" s="52">
        <f>SUMPRODUCT(--(AU$9=YEAR(Quarterly_PJ!$C$9:GB$9)),Quarterly_PJ!$C54:GB54)</f>
        <v>-2.0842848000382839</v>
      </c>
      <c r="AV80" s="52">
        <f>SUMPRODUCT(--(AV$9=YEAR(Quarterly_PJ!$C$9:GZ$9)),Quarterly_PJ!$C54:GZ54)</f>
        <v>2.2629008761341032</v>
      </c>
    </row>
    <row r="81" spans="1:48" x14ac:dyDescent="0.25">
      <c r="A81" s="36" t="s">
        <v>26</v>
      </c>
      <c r="B81" s="90"/>
      <c r="C81" s="52">
        <f>SUMPRODUCT(--(C$9=YEAR(Quarterly_PJ!$C$9:EJ$9)),Quarterly_PJ!$C55:EJ55)</f>
        <v>1.934597864338077</v>
      </c>
      <c r="D81" s="52">
        <f>SUMPRODUCT(--(D$9=YEAR(Quarterly_PJ!$C$9:EK$9)),Quarterly_PJ!$C55:EK55)</f>
        <v>-5.688266965684492</v>
      </c>
      <c r="E81" s="52">
        <f>SUMPRODUCT(--(E$9=YEAR(Quarterly_PJ!$C$9:EL$9)),Quarterly_PJ!$C55:EL55)</f>
        <v>-0.45301121672743094</v>
      </c>
      <c r="F81" s="52">
        <f>SUMPRODUCT(--(F$9=YEAR(Quarterly_PJ!$C$9:EM$9)),Quarterly_PJ!$C55:EM55)</f>
        <v>1.4501526151819633</v>
      </c>
      <c r="G81" s="52">
        <f>SUMPRODUCT(--(G$9=YEAR(Quarterly_PJ!$C$9:EN$9)),Quarterly_PJ!$C55:EN55)</f>
        <v>1.6033710452101557E-2</v>
      </c>
      <c r="H81" s="52">
        <f>SUMPRODUCT(--(H$9=YEAR(Quarterly_PJ!$C$9:EO$9)),Quarterly_PJ!$C55:EO55)</f>
        <v>-0.55144523168910209</v>
      </c>
      <c r="I81" s="52">
        <f>SUMPRODUCT(--(I$9=YEAR(Quarterly_PJ!$C$9:EP$9)),Quarterly_PJ!$C55:EP55)</f>
        <v>1.5188408344802908</v>
      </c>
      <c r="J81" s="52">
        <f>SUMPRODUCT(--(J$9=YEAR(Quarterly_PJ!$C$9:EQ$9)),Quarterly_PJ!$C55:EQ55)</f>
        <v>-1.7358787737274228</v>
      </c>
      <c r="K81" s="52">
        <f>SUMPRODUCT(--(K$9=YEAR(Quarterly_PJ!$C$9:ER$9)),Quarterly_PJ!$C55:ER55)</f>
        <v>-0.97045839302444303</v>
      </c>
      <c r="L81" s="52">
        <f>SUMPRODUCT(--(L$9=YEAR(Quarterly_PJ!$C$9:ES$9)),Quarterly_PJ!$C55:ES55)</f>
        <v>-1.521409947288519</v>
      </c>
      <c r="M81" s="52">
        <f>SUMPRODUCT(--(M$9=YEAR(Quarterly_PJ!$C$9:ET$9)),Quarterly_PJ!$C55:ET55)</f>
        <v>0.33038251836395305</v>
      </c>
      <c r="N81" s="52">
        <f>SUMPRODUCT(--(N$9=YEAR(Quarterly_PJ!$C$9:EU$9)),Quarterly_PJ!$C55:EU55)</f>
        <v>0.22100380501838601</v>
      </c>
      <c r="O81" s="52">
        <f>SUMPRODUCT(--(O$9=YEAR(Quarterly_PJ!$C$9:EV$9)),Quarterly_PJ!$C55:EV55)</f>
        <v>-9.1112168889611933E-2</v>
      </c>
      <c r="P81" s="52">
        <f>SUMPRODUCT(--(P$9=YEAR(Quarterly_PJ!$C$9:EW$9)),Quarterly_PJ!$C55:EW55)</f>
        <v>0.76170813528058789</v>
      </c>
      <c r="Q81" s="52">
        <f>SUMPRODUCT(--(Q$9=YEAR(Quarterly_PJ!$C$9:EX$9)),Quarterly_PJ!$C55:EX55)</f>
        <v>-0.6865552256889349</v>
      </c>
      <c r="R81" s="52">
        <f>SUMPRODUCT(--(R$9=YEAR(Quarterly_PJ!$C$9:EY$9)),Quarterly_PJ!$C55:EY55)</f>
        <v>0.9286402227294478</v>
      </c>
      <c r="S81" s="52">
        <f>SUMPRODUCT(--(S$9=YEAR(Quarterly_PJ!$C$9:EZ$9)),Quarterly_PJ!$C55:EZ55)</f>
        <v>-0.85437319266815803</v>
      </c>
      <c r="T81" s="52">
        <f>SUMPRODUCT(--(T$9=YEAR(Quarterly_PJ!$C$9:FA$9)),Quarterly_PJ!$C55:FA55)</f>
        <v>1.258911230094923</v>
      </c>
      <c r="U81" s="52">
        <f>SUMPRODUCT(--(U$9=YEAR(Quarterly_PJ!$C$9:FB$9)),Quarterly_PJ!$C55:FB55)</f>
        <v>-2.002509274113049</v>
      </c>
      <c r="V81" s="52">
        <f>SUMPRODUCT(--(V$9=YEAR(Quarterly_PJ!$C$9:FC$9)),Quarterly_PJ!$C55:FC55)</f>
        <v>0.44754060434289999</v>
      </c>
      <c r="W81" s="52">
        <f>SUMPRODUCT(--(W$9=YEAR(Quarterly_PJ!$C$9:FD$9)),Quarterly_PJ!$C55:FD55)</f>
        <v>1.2099815619142151</v>
      </c>
      <c r="X81" s="52">
        <f>SUMPRODUCT(--(X$9=YEAR(Quarterly_PJ!$C$9:FE$9)),Quarterly_PJ!$C55:FE55)</f>
        <v>-0.20424724138558553</v>
      </c>
      <c r="Y81" s="52">
        <f>SUMPRODUCT(--(Y$9=YEAR(Quarterly_PJ!$C$9:FF$9)),Quarterly_PJ!$C55:FF55)</f>
        <v>-0.83928182385427408</v>
      </c>
      <c r="Z81" s="52">
        <f>SUMPRODUCT(--(Z$9=YEAR(Quarterly_PJ!$C$9:FG$9)),Quarterly_PJ!$C55:FG55)</f>
        <v>0.99596062540053598</v>
      </c>
      <c r="AA81" s="52">
        <f>SUMPRODUCT(--(AA$9=YEAR(Quarterly_PJ!$C$9:FH$9)),Quarterly_PJ!$C55:FH55)</f>
        <v>0.42294915882039996</v>
      </c>
      <c r="AB81" s="52">
        <f>SUMPRODUCT(--(AB$9=YEAR(Quarterly_PJ!$C$9:FI$9)),Quarterly_PJ!$C55:FI55)</f>
        <v>2.9526074202486902E-2</v>
      </c>
      <c r="AC81" s="52">
        <f>SUMPRODUCT(--(AC$9=YEAR(Quarterly_PJ!$C$9:FJ$9)),Quarterly_PJ!$C55:FJ55)</f>
        <v>-0.53226825098688457</v>
      </c>
      <c r="AD81" s="52">
        <f>SUMPRODUCT(--(AD$9=YEAR(Quarterly_PJ!$C$9:FK$9)),Quarterly_PJ!$C55:FK55)</f>
        <v>0.57655614077412198</v>
      </c>
      <c r="AE81" s="52">
        <f>SUMPRODUCT(--(AE$9=YEAR(Quarterly_PJ!$C$9:FL$9)),Quarterly_PJ!$C55:FL55)</f>
        <v>-0.30683286012797001</v>
      </c>
      <c r="AF81" s="52">
        <f>SUMPRODUCT(--(AF$9=YEAR(Quarterly_PJ!$C$9:FM$9)),Quarterly_PJ!$C55:FM55)</f>
        <v>0.48755636530312702</v>
      </c>
      <c r="AG81" s="52">
        <f>SUMPRODUCT(--(AG$9=YEAR(Quarterly_PJ!$C$9:FN$9)),Quarterly_PJ!$C55:FN55)</f>
        <v>-0.42113155996702306</v>
      </c>
      <c r="AH81" s="52">
        <f>SUMPRODUCT(--(AH$9=YEAR(Quarterly_PJ!$C$9:FO$9)),Quarterly_PJ!$C55:FO55)</f>
        <v>-0.39129502454569798</v>
      </c>
      <c r="AI81" s="52">
        <f>SUMPRODUCT(--(AI$9=YEAR(Quarterly_PJ!$C$9:FP$9)),Quarterly_PJ!$C55:FP55)</f>
        <v>0.81236307993240864</v>
      </c>
      <c r="AJ81" s="52">
        <f>SUMPRODUCT(--(AJ$9=YEAR(Quarterly_PJ!$C$9:FQ$9)),Quarterly_PJ!$C55:FQ55)</f>
        <v>-0.34481496535324302</v>
      </c>
      <c r="AK81" s="52">
        <f>SUMPRODUCT(--(AK$9=YEAR(Quarterly_PJ!$C$9:FR$9)),Quarterly_PJ!$C55:FR55)</f>
        <v>-0.4701034892970769</v>
      </c>
      <c r="AL81" s="52">
        <f>SUMPRODUCT(--(AL$9=YEAR(Quarterly_PJ!$C$9:FS$9)),Quarterly_PJ!$C55:FS55)</f>
        <v>0.44339451075165892</v>
      </c>
      <c r="AM81" s="52">
        <f>SUMPRODUCT(--(AM$9=YEAR(Quarterly_PJ!$C$9:FT$9)),Quarterly_PJ!$C55:FT55)</f>
        <v>-0.62967719455808602</v>
      </c>
      <c r="AN81" s="52">
        <f>SUMPRODUCT(--(AN$9=YEAR(Quarterly_PJ!$C$9:FU$9)),Quarterly_PJ!$C55:FU55)</f>
        <v>0.51998532957770827</v>
      </c>
      <c r="AO81" s="52">
        <f>SUMPRODUCT(--(AO$9=YEAR(Quarterly_PJ!$C$9:FV$9)),Quarterly_PJ!$C55:FV55)</f>
        <v>-0.18539880684407101</v>
      </c>
      <c r="AP81" s="52">
        <f>SUMPRODUCT(--(AP$9=YEAR(Quarterly_PJ!$C$9:FW$9)),Quarterly_PJ!$C55:FW55)</f>
        <v>7.4923123892756155E-2</v>
      </c>
      <c r="AQ81" s="52">
        <f>SUMPRODUCT(--(AQ$9=YEAR(Quarterly_PJ!$C$9:FX$9)),Quarterly_PJ!$C55:FX55)</f>
        <v>0.23315473971917705</v>
      </c>
      <c r="AR81" s="52">
        <f>SUMPRODUCT(--(AR$9=YEAR(Quarterly_PJ!$C$9:FY$9)),Quarterly_PJ!$C55:FY55)</f>
        <v>-0.33216923515283631</v>
      </c>
      <c r="AS81" s="52">
        <f>SUMPRODUCT(--(AS$9=YEAR(Quarterly_PJ!$C$9:FZ$9)),Quarterly_PJ!$C55:FZ55)</f>
        <v>6.3530850949194584E-2</v>
      </c>
      <c r="AT81" s="52">
        <f>SUMPRODUCT(--(AT$9=YEAR(Quarterly_PJ!$C$9:GA$9)),Quarterly_PJ!$C55:GA55)</f>
        <v>-0.41593800848569318</v>
      </c>
      <c r="AU81" s="52">
        <f>SUMPRODUCT(--(AU$9=YEAR(Quarterly_PJ!$C$9:GB$9)),Quarterly_PJ!$C55:GB55)</f>
        <v>-3.2395292741824955E-2</v>
      </c>
      <c r="AV81" s="52">
        <f>SUMPRODUCT(--(AV$9=YEAR(Quarterly_PJ!$C$9:GZ$9)),Quarterly_PJ!$C55:GZ55)</f>
        <v>0.48554837295745479</v>
      </c>
    </row>
    <row r="82" spans="1:48" x14ac:dyDescent="0.25">
      <c r="A82" s="36" t="s">
        <v>27</v>
      </c>
      <c r="B82" s="90"/>
      <c r="C82" s="52">
        <f t="shared" ref="C82:AT82" si="15">SUM(C83:C85)</f>
        <v>4.7925262229874047E-2</v>
      </c>
      <c r="D82" s="52">
        <f t="shared" si="15"/>
        <v>7.0861309527444023</v>
      </c>
      <c r="E82" s="52">
        <f t="shared" si="15"/>
        <v>-0.77131255359744255</v>
      </c>
      <c r="F82" s="52">
        <f t="shared" si="15"/>
        <v>0.26616124099893307</v>
      </c>
      <c r="G82" s="52">
        <f t="shared" si="15"/>
        <v>0.14157008203197946</v>
      </c>
      <c r="H82" s="52">
        <f t="shared" si="15"/>
        <v>0.59627567317249452</v>
      </c>
      <c r="I82" s="52">
        <f t="shared" si="15"/>
        <v>1.1635106748742603</v>
      </c>
      <c r="J82" s="52">
        <f t="shared" si="15"/>
        <v>-0.68679796861925346</v>
      </c>
      <c r="K82" s="52">
        <f t="shared" si="15"/>
        <v>-0.48940567611891583</v>
      </c>
      <c r="L82" s="52">
        <f t="shared" si="15"/>
        <v>-0.96419553122027735</v>
      </c>
      <c r="M82" s="52">
        <f t="shared" si="15"/>
        <v>-0.28874657702837497</v>
      </c>
      <c r="N82" s="52">
        <f t="shared" si="15"/>
        <v>0.53611129222296605</v>
      </c>
      <c r="O82" s="52">
        <f t="shared" si="15"/>
        <v>-0.82533072755551096</v>
      </c>
      <c r="P82" s="52">
        <f t="shared" si="15"/>
        <v>1.3803486241070084</v>
      </c>
      <c r="Q82" s="52">
        <f t="shared" si="15"/>
        <v>-0.29925826005276018</v>
      </c>
      <c r="R82" s="52">
        <f t="shared" si="15"/>
        <v>0.26038590374057746</v>
      </c>
      <c r="S82" s="52">
        <f t="shared" si="15"/>
        <v>8.0749580470329888E-3</v>
      </c>
      <c r="T82" s="52">
        <f t="shared" si="15"/>
        <v>1.4465286703709068</v>
      </c>
      <c r="U82" s="52">
        <f t="shared" si="15"/>
        <v>-0.46493538442946558</v>
      </c>
      <c r="V82" s="52">
        <f t="shared" si="15"/>
        <v>-2.1482329518804191</v>
      </c>
      <c r="W82" s="52">
        <f t="shared" si="15"/>
        <v>2.3333366147321515</v>
      </c>
      <c r="X82" s="52">
        <f t="shared" si="15"/>
        <v>-0.94107949176400318</v>
      </c>
      <c r="Y82" s="52">
        <f t="shared" si="15"/>
        <v>-1.1199953055307585</v>
      </c>
      <c r="Z82" s="52">
        <f t="shared" si="15"/>
        <v>2.4867834317619164</v>
      </c>
      <c r="AA82" s="52">
        <f t="shared" si="15"/>
        <v>-1.3700746946166833</v>
      </c>
      <c r="AB82" s="52">
        <f t="shared" si="15"/>
        <v>0.58518681693215469</v>
      </c>
      <c r="AC82" s="52">
        <f t="shared" si="15"/>
        <v>-0.6143633018896858</v>
      </c>
      <c r="AD82" s="52">
        <f t="shared" si="15"/>
        <v>-0.21251031580965241</v>
      </c>
      <c r="AE82" s="52">
        <f t="shared" si="15"/>
        <v>1.6147946288139061</v>
      </c>
      <c r="AF82" s="52">
        <f t="shared" si="15"/>
        <v>-1.1495881624688635</v>
      </c>
      <c r="AG82" s="52">
        <f t="shared" si="15"/>
        <v>1.6582608937721683</v>
      </c>
      <c r="AH82" s="52">
        <f t="shared" si="15"/>
        <v>-0.52942838261715808</v>
      </c>
      <c r="AI82" s="52">
        <f t="shared" si="15"/>
        <v>-0.6225111807464383</v>
      </c>
      <c r="AJ82" s="52">
        <f t="shared" si="15"/>
        <v>-5.5046125153199177E-3</v>
      </c>
      <c r="AK82" s="52">
        <f t="shared" si="15"/>
        <v>0.48599547656924541</v>
      </c>
      <c r="AL82" s="52">
        <f t="shared" si="15"/>
        <v>-0.59094533337931432</v>
      </c>
      <c r="AM82" s="52">
        <f t="shared" si="15"/>
        <v>0.29364167137222164</v>
      </c>
      <c r="AN82" s="52">
        <f t="shared" si="15"/>
        <v>-0.16519220810813723</v>
      </c>
      <c r="AO82" s="52">
        <f t="shared" si="15"/>
        <v>0.35950796486575676</v>
      </c>
      <c r="AP82" s="52">
        <f t="shared" si="15"/>
        <v>0.528948885296459</v>
      </c>
      <c r="AQ82" s="52">
        <f t="shared" si="15"/>
        <v>-0.35776537075108628</v>
      </c>
      <c r="AR82" s="52">
        <f t="shared" si="15"/>
        <v>0.43980069594501725</v>
      </c>
      <c r="AS82" s="52">
        <f t="shared" si="15"/>
        <v>-0.15248556763666993</v>
      </c>
      <c r="AT82" s="52">
        <f t="shared" si="15"/>
        <v>-0.41208347833029191</v>
      </c>
      <c r="AU82" s="52">
        <f>SUM(AU83:AU85)</f>
        <v>3.2467106621972883</v>
      </c>
      <c r="AV82" s="52">
        <f>SUMPRODUCT(--(AV$9=YEAR(Quarterly_PJ!$C$9:GZ$9)),Quarterly_PJ!$C56:GZ56)</f>
        <v>-2.4359033977649713E-2</v>
      </c>
    </row>
    <row r="83" spans="1:48" x14ac:dyDescent="0.25">
      <c r="A83" s="37" t="s">
        <v>42</v>
      </c>
      <c r="B83" s="90"/>
      <c r="C83" s="52">
        <f>SUMPRODUCT(--(C$9=YEAR(Quarterly_PJ!$C$9:EJ$9)),Quarterly_PJ!$C57:EJ57)</f>
        <v>-0.18497626545719997</v>
      </c>
      <c r="D83" s="52">
        <f>SUMPRODUCT(--(D$9=YEAR(Quarterly_PJ!$C$9:EK$9)),Quarterly_PJ!$C57:EK57)</f>
        <v>6.4558107443551203</v>
      </c>
      <c r="E83" s="52">
        <f>SUMPRODUCT(--(E$9=YEAR(Quarterly_PJ!$C$9:EL$9)),Quarterly_PJ!$C57:EL57)</f>
        <v>-0.2066727296762399</v>
      </c>
      <c r="F83" s="52">
        <f>SUMPRODUCT(--(F$9=YEAR(Quarterly_PJ!$C$9:EM$9)),Quarterly_PJ!$C57:EM57)</f>
        <v>-0.23680670775823989</v>
      </c>
      <c r="G83" s="52">
        <f>SUMPRODUCT(--(G$9=YEAR(Quarterly_PJ!$C$9:EN$9)),Quarterly_PJ!$C57:EN57)</f>
        <v>1.7570427220119922E-2</v>
      </c>
      <c r="H83" s="52">
        <f>SUMPRODUCT(--(H$9=YEAR(Quarterly_PJ!$C$9:EO$9)),Quarterly_PJ!$C57:EO57)</f>
        <v>-5.8558109160880112E-2</v>
      </c>
      <c r="I83" s="52">
        <f>SUMPRODUCT(--(I$9=YEAR(Quarterly_PJ!$C$9:EP$9)),Quarterly_PJ!$C57:EP57)</f>
        <v>0.36528853260894001</v>
      </c>
      <c r="J83" s="52">
        <f>SUMPRODUCT(--(J$9=YEAR(Quarterly_PJ!$C$9:EQ$9)),Quarterly_PJ!$C57:EQ57)</f>
        <v>0.36834729029188001</v>
      </c>
      <c r="K83" s="52">
        <f>SUMPRODUCT(--(K$9=YEAR(Quarterly_PJ!$C$9:ER$9)),Quarterly_PJ!$C57:ER57)</f>
        <v>-0.20045536532790009</v>
      </c>
      <c r="L83" s="52">
        <f>SUMPRODUCT(--(L$9=YEAR(Quarterly_PJ!$C$9:ES$9)),Quarterly_PJ!$C57:ES57)</f>
        <v>-0.84770847012790018</v>
      </c>
      <c r="M83" s="52">
        <f>SUMPRODUCT(--(M$9=YEAR(Quarterly_PJ!$C$9:ET$9)),Quarterly_PJ!$C57:ET57)</f>
        <v>-0.21652890136538017</v>
      </c>
      <c r="N83" s="52">
        <f>SUMPRODUCT(--(N$9=YEAR(Quarterly_PJ!$C$9:EU$9)),Quarterly_PJ!$C57:EU57)</f>
        <v>0.49573080534934</v>
      </c>
      <c r="O83" s="52">
        <f>SUMPRODUCT(--(O$9=YEAR(Quarterly_PJ!$C$9:EV$9)),Quarterly_PJ!$C57:EV57)</f>
        <v>-0.6234852213078903</v>
      </c>
      <c r="P83" s="52">
        <f>SUMPRODUCT(--(P$9=YEAR(Quarterly_PJ!$C$9:EW$9)),Quarterly_PJ!$C57:EW57)</f>
        <v>1.2310949384449055</v>
      </c>
      <c r="Q83" s="52">
        <f>SUMPRODUCT(--(Q$9=YEAR(Quarterly_PJ!$C$9:EX$9)),Quarterly_PJ!$C57:EX57)</f>
        <v>-0.32119621218805317</v>
      </c>
      <c r="R83" s="52">
        <f>SUMPRODUCT(--(R$9=YEAR(Quarterly_PJ!$C$9:EY$9)),Quarterly_PJ!$C57:EY57)</f>
        <v>0.41178973058693902</v>
      </c>
      <c r="S83" s="52">
        <f>SUMPRODUCT(--(S$9=YEAR(Quarterly_PJ!$C$9:EZ$9)),Quarterly_PJ!$C57:EZ57)</f>
        <v>2.0454677927866982E-2</v>
      </c>
      <c r="T83" s="52">
        <f>SUMPRODUCT(--(T$9=YEAR(Quarterly_PJ!$C$9:FA$9)),Quarterly_PJ!$C57:FA57)</f>
        <v>1.4331107739437523</v>
      </c>
      <c r="U83" s="52">
        <f>SUMPRODUCT(--(U$9=YEAR(Quarterly_PJ!$C$9:FB$9)),Quarterly_PJ!$C57:FB57)</f>
        <v>-0.32655462865401386</v>
      </c>
      <c r="V83" s="52">
        <f>SUMPRODUCT(--(V$9=YEAR(Quarterly_PJ!$C$9:FC$9)),Quarterly_PJ!$C57:FC57)</f>
        <v>-2.012980791380846</v>
      </c>
      <c r="W83" s="52">
        <f>SUMPRODUCT(--(W$9=YEAR(Quarterly_PJ!$C$9:FD$9)),Quarterly_PJ!$C57:FD57)</f>
        <v>2.2107383528112226</v>
      </c>
      <c r="X83" s="52">
        <f>SUMPRODUCT(--(X$9=YEAR(Quarterly_PJ!$C$9:FE$9)),Quarterly_PJ!$C57:FE57)</f>
        <v>-0.71143686423485886</v>
      </c>
      <c r="Y83" s="52">
        <f>SUMPRODUCT(--(Y$9=YEAR(Quarterly_PJ!$C$9:FF$9)),Quarterly_PJ!$C57:FF57)</f>
        <v>-1.1364872008135039</v>
      </c>
      <c r="Z83" s="52">
        <f>SUMPRODUCT(--(Z$9=YEAR(Quarterly_PJ!$C$9:FG$9)),Quarterly_PJ!$C57:FG57)</f>
        <v>2.3277839840041956</v>
      </c>
      <c r="AA83" s="52">
        <f>SUMPRODUCT(--(AA$9=YEAR(Quarterly_PJ!$C$9:FH$9)),Quarterly_PJ!$C57:FH57)</f>
        <v>-1.3135304136070092</v>
      </c>
      <c r="AB83" s="52">
        <f>SUMPRODUCT(--(AB$9=YEAR(Quarterly_PJ!$C$9:FI$9)),Quarterly_PJ!$C57:FI57)</f>
        <v>0.54200773331780494</v>
      </c>
      <c r="AC83" s="52">
        <f>SUMPRODUCT(--(AC$9=YEAR(Quarterly_PJ!$C$9:FJ$9)),Quarterly_PJ!$C57:FJ57)</f>
        <v>-0.4438921592200078</v>
      </c>
      <c r="AD83" s="52">
        <f>SUMPRODUCT(--(AD$9=YEAR(Quarterly_PJ!$C$9:FK$9)),Quarterly_PJ!$C57:FK57)</f>
        <v>-0.32039177949754882</v>
      </c>
      <c r="AE83" s="52">
        <f>SUMPRODUCT(--(AE$9=YEAR(Quarterly_PJ!$C$9:FL$9)),Quarterly_PJ!$C57:FL57)</f>
        <v>1.5958641349364961</v>
      </c>
      <c r="AF83" s="52">
        <f>SUMPRODUCT(--(AF$9=YEAR(Quarterly_PJ!$C$9:FM$9)),Quarterly_PJ!$C57:FM57)</f>
        <v>-1.0157217081422338</v>
      </c>
      <c r="AG83" s="52">
        <f>SUMPRODUCT(--(AG$9=YEAR(Quarterly_PJ!$C$9:FN$9)),Quarterly_PJ!$C57:FN57)</f>
        <v>1.5749724211349916</v>
      </c>
      <c r="AH83" s="52">
        <f>SUMPRODUCT(--(AH$9=YEAR(Quarterly_PJ!$C$9:FO$9)),Quarterly_PJ!$C57:FO57)</f>
        <v>-0.66027583628002995</v>
      </c>
      <c r="AI83" s="52">
        <f>SUMPRODUCT(--(AI$9=YEAR(Quarterly_PJ!$C$9:FP$9)),Quarterly_PJ!$C57:FP57)</f>
        <v>-0.68680211372658184</v>
      </c>
      <c r="AJ83" s="52">
        <f>SUMPRODUCT(--(AJ$9=YEAR(Quarterly_PJ!$C$9:FQ$9)),Quarterly_PJ!$C57:FQ57)</f>
        <v>3.2913143732165376E-2</v>
      </c>
      <c r="AK83" s="52">
        <f>SUMPRODUCT(--(AK$9=YEAR(Quarterly_PJ!$C$9:FR$9)),Quarterly_PJ!$C57:FR57)</f>
        <v>0.54855366436503028</v>
      </c>
      <c r="AL83" s="52">
        <f>SUMPRODUCT(--(AL$9=YEAR(Quarterly_PJ!$C$9:FS$9)),Quarterly_PJ!$C57:FS57)</f>
        <v>-0.528360373929884</v>
      </c>
      <c r="AM83" s="52">
        <f>SUMPRODUCT(--(AM$9=YEAR(Quarterly_PJ!$C$9:FT$9)),Quarterly_PJ!$C57:FT57)</f>
        <v>0.26559554885375986</v>
      </c>
      <c r="AN83" s="52">
        <f>SUMPRODUCT(--(AN$9=YEAR(Quarterly_PJ!$C$9:FU$9)),Quarterly_PJ!$C57:FU57)</f>
        <v>-0.16535389880717474</v>
      </c>
      <c r="AO83" s="52">
        <f>SUMPRODUCT(--(AO$9=YEAR(Quarterly_PJ!$C$9:FV$9)),Quarterly_PJ!$C57:FV57)</f>
        <v>0.38121071010962004</v>
      </c>
      <c r="AP83" s="52">
        <f>SUMPRODUCT(--(AP$9=YEAR(Quarterly_PJ!$C$9:FW$9)),Quarterly_PJ!$C57:FW57)</f>
        <v>0.52265798742734904</v>
      </c>
      <c r="AQ83" s="52">
        <f>SUMPRODUCT(--(AQ$9=YEAR(Quarterly_PJ!$C$9:FX$9)),Quarterly_PJ!$C57:FX57)</f>
        <v>-0.39517965807789907</v>
      </c>
      <c r="AR83" s="52">
        <f>SUMPRODUCT(--(AR$9=YEAR(Quarterly_PJ!$C$9:FY$9)),Quarterly_PJ!$C57:FY57)</f>
        <v>0.49022247886585474</v>
      </c>
      <c r="AS83" s="52">
        <f>SUMPRODUCT(--(AS$9=YEAR(Quarterly_PJ!$C$9:FZ$9)),Quarterly_PJ!$C57:FZ57)</f>
        <v>-0.17358136049097905</v>
      </c>
      <c r="AT83" s="52">
        <f>SUMPRODUCT(--(AT$9=YEAR(Quarterly_PJ!$C$9:GA$9)),Quarterly_PJ!$C57:GA57)</f>
        <v>-0.37902989539255705</v>
      </c>
      <c r="AU83" s="52">
        <f>SUMPRODUCT(--(AU$9=YEAR(Quarterly_PJ!$C$9:GB$9)),Quarterly_PJ!$C57:GB57)</f>
        <v>3.2899689174790461</v>
      </c>
      <c r="AV83" s="52">
        <f>SUMPRODUCT(--(AV$9=YEAR(Quarterly_PJ!$C$9:GZ$9)),Quarterly_PJ!$C57:GZ57)</f>
        <v>-8.9093080153013204E-4</v>
      </c>
    </row>
    <row r="84" spans="1:48" x14ac:dyDescent="0.25">
      <c r="A84" s="37" t="s">
        <v>43</v>
      </c>
      <c r="B84" s="90"/>
      <c r="C84" s="52">
        <f>SUMPRODUCT(--(C$9=YEAR(Quarterly_PJ!$C$9:EJ$9)),Quarterly_PJ!$C58:EJ58)</f>
        <v>7.9085573211670104E-2</v>
      </c>
      <c r="D84" s="52">
        <f>SUMPRODUCT(--(D$9=YEAR(Quarterly_PJ!$C$9:EK$9)),Quarterly_PJ!$C58:EK58)</f>
        <v>0.11824995994567865</v>
      </c>
      <c r="E84" s="52">
        <f>SUMPRODUCT(--(E$9=YEAR(Quarterly_PJ!$C$9:EL$9)),Quarterly_PJ!$C58:EL58)</f>
        <v>-0.20963352899169868</v>
      </c>
      <c r="F84" s="52">
        <f>SUMPRODUCT(--(F$9=YEAR(Quarterly_PJ!$C$9:EM$9)),Quarterly_PJ!$C58:EM58)</f>
        <v>5.5672081142426971E-2</v>
      </c>
      <c r="G84" s="52">
        <f>SUMPRODUCT(--(G$9=YEAR(Quarterly_PJ!$C$9:EN$9)),Quarterly_PJ!$C58:EN58)</f>
        <v>0.19851803275680577</v>
      </c>
      <c r="H84" s="52">
        <f>SUMPRODUCT(--(H$9=YEAR(Quarterly_PJ!$C$9:EO$9)),Quarterly_PJ!$C58:EO58)</f>
        <v>0.55795061100769094</v>
      </c>
      <c r="I84" s="52">
        <f>SUMPRODUCT(--(I$9=YEAR(Quarterly_PJ!$C$9:EP$9)),Quarterly_PJ!$C58:EP58)</f>
        <v>0.50251502978515628</v>
      </c>
      <c r="J84" s="52">
        <f>SUMPRODUCT(--(J$9=YEAR(Quarterly_PJ!$C$9:EQ$9)),Quarterly_PJ!$C58:EQ58)</f>
        <v>-0.67355177185058701</v>
      </c>
      <c r="K84" s="52">
        <f>SUMPRODUCT(--(K$9=YEAR(Quarterly_PJ!$C$9:ER$9)),Quarterly_PJ!$C58:ER58)</f>
        <v>-8.6275170776367399E-2</v>
      </c>
      <c r="L84" s="52">
        <f>SUMPRODUCT(--(L$9=YEAR(Quarterly_PJ!$C$9:ES$9)),Quarterly_PJ!$C58:ES58)</f>
        <v>-0.1036342648963928</v>
      </c>
      <c r="M84" s="52">
        <f>SUMPRODUCT(--(M$9=YEAR(Quarterly_PJ!$C$9:ET$9)),Quarterly_PJ!$C58:ET58)</f>
        <v>-6.9294476528167795E-2</v>
      </c>
      <c r="N84" s="52">
        <f>SUMPRODUCT(--(N$9=YEAR(Quarterly_PJ!$C$9:EU$9)),Quarterly_PJ!$C58:EU58)</f>
        <v>2.7481290691375199E-2</v>
      </c>
      <c r="O84" s="52">
        <f>SUMPRODUCT(--(O$9=YEAR(Quarterly_PJ!$C$9:EV$9)),Quarterly_PJ!$C58:EV58)</f>
        <v>-6.7638977088929103E-2</v>
      </c>
      <c r="P84" s="52">
        <f>SUMPRODUCT(--(P$9=YEAR(Quarterly_PJ!$C$9:EW$9)),Quarterly_PJ!$C58:EW58)</f>
        <v>4.6401284282684349E-2</v>
      </c>
      <c r="Q84" s="52">
        <f>SUMPRODUCT(--(Q$9=YEAR(Quarterly_PJ!$C$9:EX$9)),Quarterly_PJ!$C58:EX58)</f>
        <v>-6.1962979011535024E-3</v>
      </c>
      <c r="R84" s="52">
        <f>SUMPRODUCT(--(R$9=YEAR(Quarterly_PJ!$C$9:EY$9)),Quarterly_PJ!$C58:EY58)</f>
        <v>8.2633072010040207E-2</v>
      </c>
      <c r="S84" s="52">
        <f>SUMPRODUCT(--(S$9=YEAR(Quarterly_PJ!$C$9:EZ$9)),Quarterly_PJ!$C58:EZ58)</f>
        <v>1.6413094440460314E-2</v>
      </c>
      <c r="T84" s="52">
        <f>SUMPRODUCT(--(T$9=YEAR(Quarterly_PJ!$C$9:FA$9)),Quarterly_PJ!$C58:FA58)</f>
        <v>-9.3180968437195019E-3</v>
      </c>
      <c r="U84" s="52">
        <f>SUMPRODUCT(--(U$9=YEAR(Quarterly_PJ!$C$9:FB$9)),Quarterly_PJ!$C58:FB58)</f>
        <v>-7.6436774108886663E-2</v>
      </c>
      <c r="V84" s="52">
        <f>SUMPRODUCT(--(V$9=YEAR(Quarterly_PJ!$C$9:FC$9)),Quarterly_PJ!$C58:FC58)</f>
        <v>1.2392595802307102E-2</v>
      </c>
      <c r="W84" s="52">
        <f>SUMPRODUCT(--(W$9=YEAR(Quarterly_PJ!$C$9:FD$9)),Quarterly_PJ!$C58:FD58)</f>
        <v>4.1955085788726809E-2</v>
      </c>
      <c r="X84" s="52">
        <f>SUMPRODUCT(--(X$9=YEAR(Quarterly_PJ!$C$9:FE$9)),Quarterly_PJ!$C58:FE58)</f>
        <v>-0.10533706431961069</v>
      </c>
      <c r="Y84" s="52">
        <f>SUMPRODUCT(--(Y$9=YEAR(Quarterly_PJ!$C$9:FF$9)),Quarterly_PJ!$C58:FF58)</f>
        <v>-3.8312987022400252E-3</v>
      </c>
      <c r="Z84" s="52">
        <f>SUMPRODUCT(--(Z$9=YEAR(Quarterly_PJ!$C$9:FG$9)),Quarterly_PJ!$C58:FG58)</f>
        <v>0.1212298589363096</v>
      </c>
      <c r="AA84" s="52">
        <f>SUMPRODUCT(--(AA$9=YEAR(Quarterly_PJ!$C$9:FH$9)),Quarterly_PJ!$C58:FH58)</f>
        <v>-5.2739482135772814E-2</v>
      </c>
      <c r="AB84" s="52">
        <f>SUMPRODUCT(--(AB$9=YEAR(Quarterly_PJ!$C$9:FI$9)),Quarterly_PJ!$C58:FI58)</f>
        <v>8.4335871433258325E-2</v>
      </c>
      <c r="AC84" s="52">
        <f>SUMPRODUCT(--(AC$9=YEAR(Quarterly_PJ!$C$9:FJ$9)),Quarterly_PJ!$C58:FJ58)</f>
        <v>-0.16081994552612341</v>
      </c>
      <c r="AD84" s="52">
        <f>SUMPRODUCT(--(AD$9=YEAR(Quarterly_PJ!$C$9:FK$9)),Quarterly_PJ!$C58:FK58)</f>
        <v>0.102499065280914</v>
      </c>
      <c r="AE84" s="52">
        <f>SUMPRODUCT(--(AE$9=YEAR(Quarterly_PJ!$C$9:FL$9)),Quarterly_PJ!$C58:FL58)</f>
        <v>1.215609588241498E-2</v>
      </c>
      <c r="AF84" s="52">
        <f>SUMPRODUCT(--(AF$9=YEAR(Quarterly_PJ!$C$9:FM$9)),Quarterly_PJ!$C58:FM58)</f>
        <v>-0.14156885204696656</v>
      </c>
      <c r="AG84" s="52">
        <f>SUMPRODUCT(--(AG$9=YEAR(Quarterly_PJ!$C$9:FN$9)),Quarterly_PJ!$C58:FN58)</f>
        <v>6.3429278514862145E-2</v>
      </c>
      <c r="AH84" s="52">
        <f>SUMPRODUCT(--(AH$9=YEAR(Quarterly_PJ!$C$9:FO$9)),Quarterly_PJ!$C58:FO58)</f>
        <v>0.17798983971023519</v>
      </c>
      <c r="AI84" s="52">
        <f>SUMPRODUCT(--(AI$9=YEAR(Quarterly_PJ!$C$9:FP$9)),Quarterly_PJ!$C58:FP58)</f>
        <v>5.0800182792663538E-2</v>
      </c>
      <c r="AJ84" s="52">
        <f>SUMPRODUCT(--(AJ$9=YEAR(Quarterly_PJ!$C$9:FQ$9)),Quarterly_PJ!$C58:FQ58)</f>
        <v>-6.2246778915405296E-2</v>
      </c>
      <c r="AK84" s="52">
        <f>SUMPRODUCT(--(AK$9=YEAR(Quarterly_PJ!$C$9:FR$9)),Quarterly_PJ!$C58:FR58)</f>
        <v>-5.0729232816695793E-2</v>
      </c>
      <c r="AL84" s="52">
        <f>SUMPRODUCT(--(AL$9=YEAR(Quarterly_PJ!$C$9:FS$9)),Quarterly_PJ!$C58:FS58)</f>
        <v>-4.2881973780430301E-2</v>
      </c>
      <c r="AM84" s="52">
        <f>SUMPRODUCT(--(AM$9=YEAR(Quarterly_PJ!$C$9:FT$9)),Quarterly_PJ!$C58:FT58)</f>
        <v>2.1694807138101804E-2</v>
      </c>
      <c r="AN84" s="52">
        <f>SUMPRODUCT(--(AN$9=YEAR(Quarterly_PJ!$C$9:FU$9)),Quarterly_PJ!$C58:FU58)</f>
        <v>2.5441063159749571E-4</v>
      </c>
      <c r="AO84" s="52">
        <f>SUMPRODUCT(--(AO$9=YEAR(Quarterly_PJ!$C$9:FV$9)),Quarterly_PJ!$C58:FV58)</f>
        <v>-2.6487991027832614E-3</v>
      </c>
      <c r="AP84" s="52">
        <f>SUMPRODUCT(--(AP$9=YEAR(Quarterly_PJ!$C$9:FW$9)),Quarterly_PJ!$C58:FW58)</f>
        <v>6.2908978691099959E-3</v>
      </c>
      <c r="AQ84" s="52">
        <f>SUMPRODUCT(--(AQ$9=YEAR(Quarterly_PJ!$C$9:FX$9)),Quarterly_PJ!$C58:FX58)</f>
        <v>3.7414287326812769E-2</v>
      </c>
      <c r="AR84" s="52">
        <f>SUMPRODUCT(--(AR$9=YEAR(Quarterly_PJ!$C$9:FY$9)),Quarterly_PJ!$C58:FY58)</f>
        <v>-5.0421782920837502E-2</v>
      </c>
      <c r="AS84" s="52">
        <f>SUMPRODUCT(--(AS$9=YEAR(Quarterly_PJ!$C$9:FZ$9)),Quarterly_PJ!$C58:FZ58)</f>
        <v>2.1095792854309115E-2</v>
      </c>
      <c r="AT84" s="52">
        <f>SUMPRODUCT(--(AT$9=YEAR(Quarterly_PJ!$C$9:GA$9)),Quarterly_PJ!$C58:GA58)</f>
        <v>-3.305358293773486E-2</v>
      </c>
      <c r="AU84" s="52">
        <f>SUMPRODUCT(--(AU$9=YEAR(Quarterly_PJ!$C$9:GB$9)),Quarterly_PJ!$C58:GB58)</f>
        <v>-4.3258255281757578E-2</v>
      </c>
      <c r="AV84" s="52">
        <f>SUMPRODUCT(--(AV$9=YEAR(Quarterly_PJ!$C$9:GZ$9)),Quarterly_PJ!$C58:GZ58)</f>
        <v>-2.3468103176119661E-2</v>
      </c>
    </row>
    <row r="85" spans="1:48" x14ac:dyDescent="0.25">
      <c r="A85" s="37" t="s">
        <v>44</v>
      </c>
      <c r="B85" s="90"/>
      <c r="C85" s="52">
        <f>SUMPRODUCT(--(C$9=YEAR(Quarterly_PJ!$C$9:EJ$9)),Quarterly_PJ!$C59:EJ59)</f>
        <v>0.15381595447540392</v>
      </c>
      <c r="D85" s="52">
        <f>SUMPRODUCT(--(D$9=YEAR(Quarterly_PJ!$C$9:EK$9)),Quarterly_PJ!$C59:EK59)</f>
        <v>0.51207024844360305</v>
      </c>
      <c r="E85" s="52">
        <f>SUMPRODUCT(--(E$9=YEAR(Quarterly_PJ!$C$9:EL$9)),Quarterly_PJ!$C59:EL59)</f>
        <v>-0.35500629492950397</v>
      </c>
      <c r="F85" s="52">
        <f>SUMPRODUCT(--(F$9=YEAR(Quarterly_PJ!$C$9:EM$9)),Quarterly_PJ!$C59:EM59)</f>
        <v>0.44729586761474599</v>
      </c>
      <c r="G85" s="52">
        <f>SUMPRODUCT(--(G$9=YEAR(Quarterly_PJ!$C$9:EN$9)),Quarterly_PJ!$C59:EN59)</f>
        <v>-7.4518377944946215E-2</v>
      </c>
      <c r="H85" s="52">
        <f>SUMPRODUCT(--(H$9=YEAR(Quarterly_PJ!$C$9:EO$9)),Quarterly_PJ!$C59:EO59)</f>
        <v>9.6883171325683665E-2</v>
      </c>
      <c r="I85" s="52">
        <f>SUMPRODUCT(--(I$9=YEAR(Quarterly_PJ!$C$9:EP$9)),Quarterly_PJ!$C59:EP59)</f>
        <v>0.29570711248016401</v>
      </c>
      <c r="J85" s="52">
        <f>SUMPRODUCT(--(J$9=YEAR(Quarterly_PJ!$C$9:EQ$9)),Quarterly_PJ!$C59:EQ59)</f>
        <v>-0.38159348706054647</v>
      </c>
      <c r="K85" s="52">
        <f>SUMPRODUCT(--(K$9=YEAR(Quarterly_PJ!$C$9:ER$9)),Quarterly_PJ!$C59:ER59)</f>
        <v>-0.20267514001464834</v>
      </c>
      <c r="L85" s="52">
        <f>SUMPRODUCT(--(L$9=YEAR(Quarterly_PJ!$C$9:ES$9)),Quarterly_PJ!$C59:ES59)</f>
        <v>-1.2852796195984381E-2</v>
      </c>
      <c r="M85" s="52">
        <f>SUMPRODUCT(--(M$9=YEAR(Quarterly_PJ!$C$9:ET$9)),Quarterly_PJ!$C59:ET59)</f>
        <v>-2.9231991348270189E-3</v>
      </c>
      <c r="N85" s="52">
        <f>SUMPRODUCT(--(N$9=YEAR(Quarterly_PJ!$C$9:EU$9)),Quarterly_PJ!$C59:EU59)</f>
        <v>1.289919618225089E-2</v>
      </c>
      <c r="O85" s="52">
        <f>SUMPRODUCT(--(O$9=YEAR(Quarterly_PJ!$C$9:EV$9)),Quarterly_PJ!$C59:EV59)</f>
        <v>-0.13420652915869158</v>
      </c>
      <c r="P85" s="52">
        <f>SUMPRODUCT(--(P$9=YEAR(Quarterly_PJ!$C$9:EW$9)),Quarterly_PJ!$C59:EW59)</f>
        <v>0.10285240137941849</v>
      </c>
      <c r="Q85" s="52">
        <f>SUMPRODUCT(--(Q$9=YEAR(Quarterly_PJ!$C$9:EX$9)),Quarterly_PJ!$C59:EX59)</f>
        <v>2.8134250036446467E-2</v>
      </c>
      <c r="R85" s="52">
        <f>SUMPRODUCT(--(R$9=YEAR(Quarterly_PJ!$C$9:EY$9)),Quarterly_PJ!$C59:EY59)</f>
        <v>-0.2340368988564018</v>
      </c>
      <c r="S85" s="52">
        <f>SUMPRODUCT(--(S$9=YEAR(Quarterly_PJ!$C$9:EZ$9)),Quarterly_PJ!$C59:EZ59)</f>
        <v>-2.8792814321294304E-2</v>
      </c>
      <c r="T85" s="52">
        <f>SUMPRODUCT(--(T$9=YEAR(Quarterly_PJ!$C$9:FA$9)),Quarterly_PJ!$C59:FA59)</f>
        <v>2.2735993270873993E-2</v>
      </c>
      <c r="U85" s="52">
        <f>SUMPRODUCT(--(U$9=YEAR(Quarterly_PJ!$C$9:FB$9)),Quarterly_PJ!$C59:FB59)</f>
        <v>-6.1943981666565034E-2</v>
      </c>
      <c r="V85" s="52">
        <f>SUMPRODUCT(--(V$9=YEAR(Quarterly_PJ!$C$9:FC$9)),Quarterly_PJ!$C59:FC59)</f>
        <v>-0.1476447563018804</v>
      </c>
      <c r="W85" s="52">
        <f>SUMPRODUCT(--(W$9=YEAR(Quarterly_PJ!$C$9:FD$9)),Quarterly_PJ!$C59:FD59)</f>
        <v>8.0643176132202093E-2</v>
      </c>
      <c r="X85" s="52">
        <f>SUMPRODUCT(--(X$9=YEAR(Quarterly_PJ!$C$9:FE$9)),Quarterly_PJ!$C59:FE59)</f>
        <v>-0.1243055632095337</v>
      </c>
      <c r="Y85" s="52">
        <f>SUMPRODUCT(--(Y$9=YEAR(Quarterly_PJ!$C$9:FF$9)),Quarterly_PJ!$C59:FF59)</f>
        <v>2.0323193984985308E-2</v>
      </c>
      <c r="Z85" s="52">
        <f>SUMPRODUCT(--(Z$9=YEAR(Quarterly_PJ!$C$9:FG$9)),Quarterly_PJ!$C59:FG59)</f>
        <v>3.7769588821411085E-2</v>
      </c>
      <c r="AA85" s="52">
        <f>SUMPRODUCT(--(AA$9=YEAR(Quarterly_PJ!$C$9:FH$9)),Quarterly_PJ!$C59:FH59)</f>
        <v>-3.8047988739013938E-3</v>
      </c>
      <c r="AB85" s="52">
        <f>SUMPRODUCT(--(AB$9=YEAR(Quarterly_PJ!$C$9:FI$9)),Quarterly_PJ!$C59:FI59)</f>
        <v>-4.1156787818908677E-2</v>
      </c>
      <c r="AC85" s="52">
        <f>SUMPRODUCT(--(AC$9=YEAR(Quarterly_PJ!$C$9:FJ$9)),Quarterly_PJ!$C59:FJ59)</f>
        <v>-9.651197143554599E-3</v>
      </c>
      <c r="AD85" s="52">
        <f>SUMPRODUCT(--(AD$9=YEAR(Quarterly_PJ!$C$9:FK$9)),Quarterly_PJ!$C59:FK59)</f>
        <v>5.3823984069824027E-3</v>
      </c>
      <c r="AE85" s="52">
        <f>SUMPRODUCT(--(AE$9=YEAR(Quarterly_PJ!$C$9:FL$9)),Quarterly_PJ!$C59:FL59)</f>
        <v>6.7743979949950808E-3</v>
      </c>
      <c r="AF85" s="52">
        <f>SUMPRODUCT(--(AF$9=YEAR(Quarterly_PJ!$C$9:FM$9)),Quarterly_PJ!$C59:FM59)</f>
        <v>7.7023977203369209E-3</v>
      </c>
      <c r="AG85" s="52">
        <f>SUMPRODUCT(--(AG$9=YEAR(Quarterly_PJ!$C$9:FN$9)),Quarterly_PJ!$C59:FN59)</f>
        <v>1.9859194122314478E-2</v>
      </c>
      <c r="AH85" s="52">
        <f>SUMPRODUCT(--(AH$9=YEAR(Quarterly_PJ!$C$9:FO$9)),Quarterly_PJ!$C59:FO59)</f>
        <v>-4.7142386047363267E-2</v>
      </c>
      <c r="AI85" s="52">
        <f>SUMPRODUCT(--(AI$9=YEAR(Quarterly_PJ!$C$9:FP$9)),Quarterly_PJ!$C59:FP59)</f>
        <v>1.3490750187479996E-2</v>
      </c>
      <c r="AJ85" s="52">
        <f>SUMPRODUCT(--(AJ$9=YEAR(Quarterly_PJ!$C$9:FQ$9)),Quarterly_PJ!$C59:FQ59)</f>
        <v>2.3829022667920002E-2</v>
      </c>
      <c r="AK85" s="52">
        <f>SUMPRODUCT(--(AK$9=YEAR(Quarterly_PJ!$C$9:FR$9)),Quarterly_PJ!$C59:FR59)</f>
        <v>-1.1828954979089082E-2</v>
      </c>
      <c r="AL85" s="52">
        <f>SUMPRODUCT(--(AL$9=YEAR(Quarterly_PJ!$C$9:FS$9)),Quarterly_PJ!$C59:FS59)</f>
        <v>-1.9702985668999997E-2</v>
      </c>
      <c r="AM85" s="52">
        <f>SUMPRODUCT(--(AM$9=YEAR(Quarterly_PJ!$C$9:FT$9)),Quarterly_PJ!$C59:FT59)</f>
        <v>6.3513153803599967E-3</v>
      </c>
      <c r="AN85" s="52">
        <f>SUMPRODUCT(--(AN$9=YEAR(Quarterly_PJ!$C$9:FU$9)),Quarterly_PJ!$C59:FU59)</f>
        <v>-9.2719932560001231E-5</v>
      </c>
      <c r="AO85" s="52">
        <f>SUMPRODUCT(--(AO$9=YEAR(Quarterly_PJ!$C$9:FV$9)),Quarterly_PJ!$C59:FV59)</f>
        <v>-1.9053946141080001E-2</v>
      </c>
      <c r="AP85" s="52">
        <f>SUMPRODUCT(--(AP$9=YEAR(Quarterly_PJ!$C$9:FW$9)),Quarterly_PJ!$C59:FW59)</f>
        <v>0</v>
      </c>
      <c r="AQ85" s="52">
        <f>SUMPRODUCT(--(AQ$9=YEAR(Quarterly_PJ!$C$9:FX$9)),Quarterly_PJ!$C59:FX59)</f>
        <v>0</v>
      </c>
      <c r="AR85" s="52">
        <f>SUMPRODUCT(--(AR$9=YEAR(Quarterly_PJ!$C$9:FY$9)),Quarterly_PJ!$C59:FY59)</f>
        <v>0</v>
      </c>
      <c r="AS85" s="52">
        <f>SUMPRODUCT(--(AS$9=YEAR(Quarterly_PJ!$C$9:FZ$9)),Quarterly_PJ!$C59:FZ59)</f>
        <v>0</v>
      </c>
      <c r="AT85" s="52">
        <f>SUMPRODUCT(--(AT$9=YEAR(Quarterly_PJ!$C$9:GA$9)),Quarterly_PJ!$C59:GA59)</f>
        <v>0</v>
      </c>
      <c r="AU85" s="52">
        <f>SUMPRODUCT(--(AU$9=YEAR(Quarterly_PJ!$C$9:GB$9)),Quarterly_PJ!$C59:GB59)</f>
        <v>0</v>
      </c>
      <c r="AV85" s="52">
        <f>SUMPRODUCT(--(AV$9=YEAR(Quarterly_PJ!$C$9:GZ$9)),Quarterly_PJ!$C59:GZ59)</f>
        <v>0</v>
      </c>
    </row>
    <row r="86" spans="1:48" x14ac:dyDescent="0.25">
      <c r="A86" s="36" t="s">
        <v>154</v>
      </c>
      <c r="B86" s="90">
        <v>5</v>
      </c>
      <c r="C86" s="52">
        <f>SUMPRODUCT(--(C$9=YEAR(Quarterly_PJ!$C$9:EJ$9)),Quarterly_PJ!$C60:EJ60)</f>
        <v>0.16823616234372002</v>
      </c>
      <c r="D86" s="52">
        <f>SUMPRODUCT(--(D$9=YEAR(Quarterly_PJ!$C$9:EK$9)),Quarterly_PJ!$C60:EK60)</f>
        <v>-0.38003532072031998</v>
      </c>
      <c r="E86" s="52">
        <f>SUMPRODUCT(--(E$9=YEAR(Quarterly_PJ!$C$9:EL$9)),Quarterly_PJ!$C60:EL60)</f>
        <v>0.57311366854444001</v>
      </c>
      <c r="F86" s="52">
        <f>SUMPRODUCT(--(F$9=YEAR(Quarterly_PJ!$C$9:EM$9)),Quarterly_PJ!$C60:EM60)</f>
        <v>-0.1358851415657</v>
      </c>
      <c r="G86" s="52">
        <f>SUMPRODUCT(--(G$9=YEAR(Quarterly_PJ!$C$9:EN$9)),Quarterly_PJ!$C60:EN60)</f>
        <v>0.1696117200592</v>
      </c>
      <c r="H86" s="52">
        <f>SUMPRODUCT(--(H$9=YEAR(Quarterly_PJ!$C$9:EO$9)),Quarterly_PJ!$C60:EO60)</f>
        <v>0.44118628216919997</v>
      </c>
      <c r="I86" s="52">
        <f>SUMPRODUCT(--(I$9=YEAR(Quarterly_PJ!$C$9:EP$9)),Quarterly_PJ!$C60:EP60)</f>
        <v>0.76197468190702011</v>
      </c>
      <c r="J86" s="52">
        <f>SUMPRODUCT(--(J$9=YEAR(Quarterly_PJ!$C$9:EQ$9)),Quarterly_PJ!$C60:EQ60)</f>
        <v>-0.38738122702305999</v>
      </c>
      <c r="K86" s="52">
        <f>SUMPRODUCT(--(K$9=YEAR(Quarterly_PJ!$C$9:ER$9)),Quarterly_PJ!$C60:ER60)</f>
        <v>-1.4738571027948399</v>
      </c>
      <c r="L86" s="52">
        <f>SUMPRODUCT(--(L$9=YEAR(Quarterly_PJ!$C$9:ES$9)),Quarterly_PJ!$C60:ES60)</f>
        <v>0.44788588481721997</v>
      </c>
      <c r="M86" s="52">
        <f>SUMPRODUCT(--(M$9=YEAR(Quarterly_PJ!$C$9:ET$9)),Quarterly_PJ!$C60:ET60)</f>
        <v>-0.65462211535504</v>
      </c>
      <c r="N86" s="52">
        <f>SUMPRODUCT(--(N$9=YEAR(Quarterly_PJ!$C$9:EU$9)),Quarterly_PJ!$C60:EU60)</f>
        <v>1.30636649731108</v>
      </c>
      <c r="O86" s="52">
        <f>SUMPRODUCT(--(O$9=YEAR(Quarterly_PJ!$C$9:EV$9)),Quarterly_PJ!$C60:EV60)</f>
        <v>-0.79570711279442008</v>
      </c>
      <c r="P86" s="52">
        <f>SUMPRODUCT(--(P$9=YEAR(Quarterly_PJ!$C$9:EW$9)),Quarterly_PJ!$C60:EW60)</f>
        <v>5.0559001478743981E-2</v>
      </c>
      <c r="Q86" s="52">
        <f>SUMPRODUCT(--(Q$9=YEAR(Quarterly_PJ!$C$9:EX$9)),Quarterly_PJ!$C60:EX60)</f>
        <v>0.40192579806906803</v>
      </c>
      <c r="R86" s="52">
        <f>SUMPRODUCT(--(R$9=YEAR(Quarterly_PJ!$C$9:EY$9)),Quarterly_PJ!$C60:EY60)</f>
        <v>-0.29181030271422409</v>
      </c>
      <c r="S86" s="52">
        <f>SUMPRODUCT(--(S$9=YEAR(Quarterly_PJ!$C$9:EZ$9)),Quarterly_PJ!$C60:EZ60)</f>
        <v>0.54685190628909408</v>
      </c>
      <c r="T86" s="52">
        <f>SUMPRODUCT(--(T$9=YEAR(Quarterly_PJ!$C$9:FA$9)),Quarterly_PJ!$C60:FA60)</f>
        <v>-0.91067774026774495</v>
      </c>
      <c r="U86" s="52">
        <f>SUMPRODUCT(--(U$9=YEAR(Quarterly_PJ!$C$9:FB$9)),Quarterly_PJ!$C60:FB60)</f>
        <v>0.78966784438687299</v>
      </c>
      <c r="V86" s="52">
        <f>SUMPRODUCT(--(V$9=YEAR(Quarterly_PJ!$C$9:FC$9)),Quarterly_PJ!$C60:FC60)</f>
        <v>-0.25033429209016406</v>
      </c>
      <c r="W86" s="52">
        <f>SUMPRODUCT(--(W$9=YEAR(Quarterly_PJ!$C$9:FD$9)),Quarterly_PJ!$C60:FD60)</f>
        <v>-0.17286663619670795</v>
      </c>
      <c r="X86" s="52">
        <f>SUMPRODUCT(--(X$9=YEAR(Quarterly_PJ!$C$9:FE$9)),Quarterly_PJ!$C60:FE60)</f>
        <v>-0.29759468181185106</v>
      </c>
      <c r="Y86" s="52">
        <f>SUMPRODUCT(--(Y$9=YEAR(Quarterly_PJ!$C$9:FF$9)),Quarterly_PJ!$C60:FF60)</f>
        <v>0.31815279581638101</v>
      </c>
      <c r="Z86" s="52">
        <f>SUMPRODUCT(--(Z$9=YEAR(Quarterly_PJ!$C$9:FG$9)),Quarterly_PJ!$C60:FG60)</f>
        <v>-0.10495883908110859</v>
      </c>
      <c r="AA86" s="52">
        <f>SUMPRODUCT(--(AA$9=YEAR(Quarterly_PJ!$C$9:FH$9)),Quarterly_PJ!$C60:FH60)</f>
        <v>1.1369428803280699</v>
      </c>
      <c r="AB86" s="52">
        <f>SUMPRODUCT(--(AB$9=YEAR(Quarterly_PJ!$C$9:FI$9)),Quarterly_PJ!$C60:FI60)</f>
        <v>-0.82582479705287015</v>
      </c>
      <c r="AC86" s="52">
        <f>SUMPRODUCT(--(AC$9=YEAR(Quarterly_PJ!$C$9:FJ$9)),Quarterly_PJ!$C60:FJ60)</f>
        <v>-0.32256071969066602</v>
      </c>
      <c r="AD86" s="52">
        <f>SUMPRODUCT(--(AD$9=YEAR(Quarterly_PJ!$C$9:FK$9)),Quarterly_PJ!$C60:FK60)</f>
        <v>3.450230916695099E-2</v>
      </c>
      <c r="AE86" s="52">
        <f>SUMPRODUCT(--(AE$9=YEAR(Quarterly_PJ!$C$9:FL$9)),Quarterly_PJ!$C60:FL60)</f>
        <v>-0.2129749259464854</v>
      </c>
      <c r="AF86" s="52">
        <f>SUMPRODUCT(--(AF$9=YEAR(Quarterly_PJ!$C$9:FM$9)),Quarterly_PJ!$C60:FM60)</f>
        <v>0.48603594903448832</v>
      </c>
      <c r="AG86" s="52">
        <f>SUMPRODUCT(--(AG$9=YEAR(Quarterly_PJ!$C$9:FN$9)),Quarterly_PJ!$C60:FN60)</f>
        <v>-0.51824830068402994</v>
      </c>
      <c r="AH86" s="52">
        <f>SUMPRODUCT(--(AH$9=YEAR(Quarterly_PJ!$C$9:FO$9)),Quarterly_PJ!$C60:FO60)</f>
        <v>3.9023025639104925E-2</v>
      </c>
      <c r="AI86" s="52">
        <f>SUMPRODUCT(--(AI$9=YEAR(Quarterly_PJ!$C$9:FP$9)),Quarterly_PJ!$C60:FP60)</f>
        <v>-0.17240729674523053</v>
      </c>
      <c r="AJ86" s="52">
        <f>SUMPRODUCT(--(AJ$9=YEAR(Quarterly_PJ!$C$9:FQ$9)),Quarterly_PJ!$C60:FQ60)</f>
        <v>0.10741875828792073</v>
      </c>
      <c r="AK86" s="52">
        <f>SUMPRODUCT(--(AK$9=YEAR(Quarterly_PJ!$C$9:FR$9)),Quarterly_PJ!$C60:FR60)</f>
        <v>9.3856248736236214E-2</v>
      </c>
      <c r="AL86" s="52">
        <f>SUMPRODUCT(--(AL$9=YEAR(Quarterly_PJ!$C$9:FS$9)),Quarterly_PJ!$C60:FS60)</f>
        <v>0.30771130582783601</v>
      </c>
      <c r="AM86" s="52">
        <f>SUMPRODUCT(--(AM$9=YEAR(Quarterly_PJ!$C$9:FT$9)),Quarterly_PJ!$C60:FT60)</f>
        <v>2.3237279862333962</v>
      </c>
      <c r="AN86" s="52">
        <f>SUMPRODUCT(--(AN$9=YEAR(Quarterly_PJ!$C$9:FU$9)),Quarterly_PJ!$C60:FU60)</f>
        <v>0.75793989726368904</v>
      </c>
      <c r="AO86" s="52">
        <f>SUMPRODUCT(--(AO$9=YEAR(Quarterly_PJ!$C$9:FV$9)),Quarterly_PJ!$C60:FV60)</f>
        <v>-1.1082499011257909</v>
      </c>
      <c r="AP86" s="52">
        <f>SUMPRODUCT(--(AP$9=YEAR(Quarterly_PJ!$C$9:FW$9)),Quarterly_PJ!$C60:FW60)</f>
        <v>1.5445971380060142</v>
      </c>
      <c r="AQ86" s="52">
        <f>SUMPRODUCT(--(AQ$9=YEAR(Quarterly_PJ!$C$9:FX$9)),Quarterly_PJ!$C60:FX60)</f>
        <v>-1.1943738775003929</v>
      </c>
      <c r="AR86" s="52">
        <f>SUMPRODUCT(--(AR$9=YEAR(Quarterly_PJ!$C$9:FY$9)),Quarterly_PJ!$C60:FY60)</f>
        <v>-0.73663286412858886</v>
      </c>
      <c r="AS86" s="52">
        <f>SUMPRODUCT(--(AS$9=YEAR(Quarterly_PJ!$C$9:FZ$9)),Quarterly_PJ!$C60:FZ60)</f>
        <v>2.5648362930524331</v>
      </c>
      <c r="AT86" s="52">
        <f>SUMPRODUCT(--(AT$9=YEAR(Quarterly_PJ!$C$9:GA$9)),Quarterly_PJ!$C60:GA60)</f>
        <v>-0.92334132013149606</v>
      </c>
      <c r="AU86" s="52">
        <f>SUMPRODUCT(--(AU$9=YEAR(Quarterly_PJ!$C$9:GB$9)),Quarterly_PJ!$C60:GB60)</f>
        <v>0.61353894083783</v>
      </c>
      <c r="AV86" s="52">
        <f>SUMPRODUCT(--(AV$9=YEAR(Quarterly_PJ!$C$9:GZ$9)),Quarterly_PJ!$C60:GZ60)</f>
        <v>-0.60298908021585895</v>
      </c>
    </row>
    <row r="87" spans="1:48" ht="17.25" x14ac:dyDescent="0.2">
      <c r="A87" s="25" t="s">
        <v>114</v>
      </c>
      <c r="B87" s="86"/>
      <c r="C87" s="17">
        <f t="shared" ref="C87:AT87" si="16">SUM(C88:C90,C94:C96,C100)</f>
        <v>-0.54425478787032733</v>
      </c>
      <c r="D87" s="17">
        <f t="shared" si="16"/>
        <v>-0.11216845728575987</v>
      </c>
      <c r="E87" s="17">
        <f t="shared" si="16"/>
        <v>3.7503513933294657</v>
      </c>
      <c r="F87" s="17">
        <f t="shared" si="16"/>
        <v>-0.70935893884225032</v>
      </c>
      <c r="G87" s="17">
        <f t="shared" si="16"/>
        <v>-0.70291805470892665</v>
      </c>
      <c r="H87" s="17">
        <f t="shared" si="16"/>
        <v>-2.340753386330876</v>
      </c>
      <c r="I87" s="17">
        <f t="shared" si="16"/>
        <v>0.85565457029498582</v>
      </c>
      <c r="J87" s="17">
        <f t="shared" si="16"/>
        <v>-0.11408421202873543</v>
      </c>
      <c r="K87" s="17">
        <f t="shared" si="16"/>
        <v>1.5099809310247192</v>
      </c>
      <c r="L87" s="17">
        <f t="shared" si="16"/>
        <v>-2.5356112913389319</v>
      </c>
      <c r="M87" s="17">
        <f t="shared" si="16"/>
        <v>1.0055743423046168</v>
      </c>
      <c r="N87" s="17">
        <f t="shared" si="16"/>
        <v>0.40636310839101236</v>
      </c>
      <c r="O87" s="17">
        <f t="shared" si="16"/>
        <v>3.9207620044658764</v>
      </c>
      <c r="P87" s="17">
        <f t="shared" si="16"/>
        <v>-3.3811985740151504</v>
      </c>
      <c r="Q87" s="17">
        <f t="shared" si="16"/>
        <v>1.4540807145938952</v>
      </c>
      <c r="R87" s="17">
        <f t="shared" si="16"/>
        <v>1.2170171708401396</v>
      </c>
      <c r="S87" s="17">
        <f t="shared" si="16"/>
        <v>-0.40650594420259589</v>
      </c>
      <c r="T87" s="17">
        <f t="shared" si="16"/>
        <v>-8.7265077019448203</v>
      </c>
      <c r="U87" s="17">
        <f t="shared" si="16"/>
        <v>-9.9434416944616437</v>
      </c>
      <c r="V87" s="17">
        <f t="shared" si="16"/>
        <v>-5.2831409516062617</v>
      </c>
      <c r="W87" s="17">
        <f t="shared" si="16"/>
        <v>-14.43104119602296</v>
      </c>
      <c r="X87" s="17">
        <f t="shared" si="16"/>
        <v>0.11427508221097749</v>
      </c>
      <c r="Y87" s="17">
        <f t="shared" si="16"/>
        <v>-2.5016936998846009</v>
      </c>
      <c r="Z87" s="17">
        <f t="shared" si="16"/>
        <v>4.7299376140526519</v>
      </c>
      <c r="AA87" s="17">
        <f t="shared" si="16"/>
        <v>3.8212943525620608</v>
      </c>
      <c r="AB87" s="17">
        <f t="shared" si="16"/>
        <v>-6.3083291722975288</v>
      </c>
      <c r="AC87" s="17">
        <f t="shared" si="16"/>
        <v>8.4960825095741743</v>
      </c>
      <c r="AD87" s="17">
        <f t="shared" si="16"/>
        <v>3.1821635965625017</v>
      </c>
      <c r="AE87" s="17">
        <f t="shared" si="16"/>
        <v>1.7678908983555357</v>
      </c>
      <c r="AF87" s="17">
        <f t="shared" si="16"/>
        <v>-1.1997211929778324</v>
      </c>
      <c r="AG87" s="17">
        <f t="shared" si="16"/>
        <v>1.9309848800591727</v>
      </c>
      <c r="AH87" s="17">
        <f t="shared" si="16"/>
        <v>-3.7604290053341001</v>
      </c>
      <c r="AI87" s="17">
        <f t="shared" si="16"/>
        <v>-0.51913173305831328</v>
      </c>
      <c r="AJ87" s="17">
        <f t="shared" si="16"/>
        <v>-0.42722018637716075</v>
      </c>
      <c r="AK87" s="17">
        <f t="shared" si="16"/>
        <v>2.8765006132922051</v>
      </c>
      <c r="AL87" s="17">
        <f t="shared" si="16"/>
        <v>0.80209258240802939</v>
      </c>
      <c r="AM87" s="17">
        <f t="shared" si="16"/>
        <v>0.44121466241349888</v>
      </c>
      <c r="AN87" s="17">
        <f t="shared" si="16"/>
        <v>2.3749838191124999</v>
      </c>
      <c r="AO87" s="17">
        <f t="shared" si="16"/>
        <v>6.2669870552444165</v>
      </c>
      <c r="AP87" s="17">
        <f t="shared" si="16"/>
        <v>2.3211946548880151</v>
      </c>
      <c r="AQ87" s="17">
        <f t="shared" si="16"/>
        <v>8.8910733343691799</v>
      </c>
      <c r="AR87" s="17">
        <f t="shared" si="16"/>
        <v>-3.6548370055583468</v>
      </c>
      <c r="AS87" s="17">
        <f t="shared" si="16"/>
        <v>-5.1353541867145838</v>
      </c>
      <c r="AT87" s="17">
        <f t="shared" si="16"/>
        <v>-2.9261902254002257</v>
      </c>
      <c r="AU87" s="17">
        <f>SUM(AU88:AU90,AU94:AU96,AU100)</f>
        <v>-1.6381091246833439</v>
      </c>
      <c r="AV87" s="17">
        <f>SUMPRODUCT(--(AV$9=YEAR(Quarterly_PJ!$C$9:GZ$9)),Quarterly_PJ!$C61:GZ61)</f>
        <v>-3.6375493707561284</v>
      </c>
    </row>
    <row r="88" spans="1:48" x14ac:dyDescent="0.25">
      <c r="A88" s="36" t="s">
        <v>21</v>
      </c>
      <c r="B88" s="90"/>
      <c r="C88" s="52">
        <f>SUMPRODUCT(--(C$9=YEAR(Quarterly_PJ!$C$9:EJ$9)),Quarterly_PJ!$C62:EJ62)</f>
        <v>-4.8526499999999098E-2</v>
      </c>
      <c r="D88" s="52">
        <f>SUMPRODUCT(--(D$9=YEAR(Quarterly_PJ!$C$9:EK$9)),Quarterly_PJ!$C62:EK62)</f>
        <v>-0.58830199999999988</v>
      </c>
      <c r="E88" s="52">
        <f>SUMPRODUCT(--(E$9=YEAR(Quarterly_PJ!$C$9:EL$9)),Quarterly_PJ!$C62:EL62)</f>
        <v>0.50966850000000119</v>
      </c>
      <c r="F88" s="52">
        <f>SUMPRODUCT(--(F$9=YEAR(Quarterly_PJ!$C$9:EM$9)),Quarterly_PJ!$C62:EM62)</f>
        <v>-0.45455024999999905</v>
      </c>
      <c r="G88" s="52">
        <f>SUMPRODUCT(--(G$9=YEAR(Quarterly_PJ!$C$9:EN$9)),Quarterly_PJ!$C62:EN62)</f>
        <v>-1.0699204999999998</v>
      </c>
      <c r="H88" s="52">
        <f>SUMPRODUCT(--(H$9=YEAR(Quarterly_PJ!$C$9:EO$9)),Quarterly_PJ!$C62:EO62)</f>
        <v>-5.5507027282961779E-3</v>
      </c>
      <c r="I88" s="52">
        <f>SUMPRODUCT(--(I$9=YEAR(Quarterly_PJ!$C$9:EP$9)),Quarterly_PJ!$C62:EP62)</f>
        <v>-8.4865389058896325E-3</v>
      </c>
      <c r="J88" s="52">
        <f>SUMPRODUCT(--(J$9=YEAR(Quarterly_PJ!$C$9:EQ$9)),Quarterly_PJ!$C62:EQ62)</f>
        <v>-2.9031532339900412E-3</v>
      </c>
      <c r="K88" s="52">
        <f>SUMPRODUCT(--(K$9=YEAR(Quarterly_PJ!$C$9:ER$9)),Quarterly_PJ!$C62:ER62)</f>
        <v>1.9131488664282095</v>
      </c>
      <c r="L88" s="52">
        <f>SUMPRODUCT(--(L$9=YEAR(Quarterly_PJ!$C$9:ES$9)),Quarterly_PJ!$C62:ES62)</f>
        <v>-1.7857612084360881</v>
      </c>
      <c r="M88" s="52">
        <f>SUMPRODUCT(--(M$9=YEAR(Quarterly_PJ!$C$9:ET$9)),Quarterly_PJ!$C62:ET62)</f>
        <v>0.46470008679649688</v>
      </c>
      <c r="N88" s="52">
        <f>SUMPRODUCT(--(N$9=YEAR(Quarterly_PJ!$C$9:EU$9)),Quarterly_PJ!$C62:EU62)</f>
        <v>0.60714138149248487</v>
      </c>
      <c r="O88" s="52">
        <f>SUMPRODUCT(--(O$9=YEAR(Quarterly_PJ!$C$9:EV$9)),Quarterly_PJ!$C62:EV62)</f>
        <v>0.26962630652571756</v>
      </c>
      <c r="P88" s="52">
        <f>SUMPRODUCT(--(P$9=YEAR(Quarterly_PJ!$C$9:EW$9)),Quarterly_PJ!$C62:EW62)</f>
        <v>-0.70394272963357407</v>
      </c>
      <c r="Q88" s="52">
        <f>SUMPRODUCT(--(Q$9=YEAR(Quarterly_PJ!$C$9:EX$9)),Quarterly_PJ!$C62:EX62)</f>
        <v>1.211814282507125</v>
      </c>
      <c r="R88" s="52">
        <f>SUMPRODUCT(--(R$9=YEAR(Quarterly_PJ!$C$9:EY$9)),Quarterly_PJ!$C62:EY62)</f>
        <v>0.85496272700111497</v>
      </c>
      <c r="S88" s="52">
        <f>SUMPRODUCT(--(S$9=YEAR(Quarterly_PJ!$C$9:EZ$9)),Quarterly_PJ!$C62:EZ62)</f>
        <v>-0.38313563127704126</v>
      </c>
      <c r="T88" s="52">
        <f>SUMPRODUCT(--(T$9=YEAR(Quarterly_PJ!$C$9:FA$9)),Quarterly_PJ!$C62:FA62)</f>
        <v>-0.20471522034794298</v>
      </c>
      <c r="U88" s="52">
        <f>SUMPRODUCT(--(U$9=YEAR(Quarterly_PJ!$C$9:FB$9)),Quarterly_PJ!$C62:FB62)</f>
        <v>4.2774249568352872E-2</v>
      </c>
      <c r="V88" s="52">
        <f>SUMPRODUCT(--(V$9=YEAR(Quarterly_PJ!$C$9:FC$9)),Quarterly_PJ!$C62:FC62)</f>
        <v>-8.5477258202012962E-2</v>
      </c>
      <c r="W88" s="52">
        <f>SUMPRODUCT(--(W$9=YEAR(Quarterly_PJ!$C$9:FD$9)),Quarterly_PJ!$C62:FD62)</f>
        <v>4.1307928795086468</v>
      </c>
      <c r="X88" s="52">
        <f>SUMPRODUCT(--(X$9=YEAR(Quarterly_PJ!$C$9:FE$9)),Quarterly_PJ!$C62:FE62)</f>
        <v>1.3649059591552697</v>
      </c>
      <c r="Y88" s="52">
        <f>SUMPRODUCT(--(Y$9=YEAR(Quarterly_PJ!$C$9:FF$9)),Quarterly_PJ!$C62:FF62)</f>
        <v>1.7708021206563966</v>
      </c>
      <c r="Z88" s="52">
        <f>SUMPRODUCT(--(Z$9=YEAR(Quarterly_PJ!$C$9:FG$9)),Quarterly_PJ!$C62:FG62)</f>
        <v>-0.28892629611835896</v>
      </c>
      <c r="AA88" s="52">
        <f>SUMPRODUCT(--(AA$9=YEAR(Quarterly_PJ!$C$9:FH$9)),Quarterly_PJ!$C62:FH62)</f>
        <v>1.2285920108837687</v>
      </c>
      <c r="AB88" s="52">
        <f>SUMPRODUCT(--(AB$9=YEAR(Quarterly_PJ!$C$9:FI$9)),Quarterly_PJ!$C62:FI62)</f>
        <v>0.74527346173959108</v>
      </c>
      <c r="AC88" s="52">
        <f>SUMPRODUCT(--(AC$9=YEAR(Quarterly_PJ!$C$9:FJ$9)),Quarterly_PJ!$C62:FJ62)</f>
        <v>1.4856611951280996</v>
      </c>
      <c r="AD88" s="52">
        <f>SUMPRODUCT(--(AD$9=YEAR(Quarterly_PJ!$C$9:FK$9)),Quarterly_PJ!$C62:FK62)</f>
        <v>-1.7277778689696173</v>
      </c>
      <c r="AE88" s="52">
        <f>SUMPRODUCT(--(AE$9=YEAR(Quarterly_PJ!$C$9:FL$9)),Quarterly_PJ!$C62:FL62)</f>
        <v>4.4518088483290363E-2</v>
      </c>
      <c r="AF88" s="52">
        <f>SUMPRODUCT(--(AF$9=YEAR(Quarterly_PJ!$C$9:FM$9)),Quarterly_PJ!$C62:FM62)</f>
        <v>-0.36112188713703997</v>
      </c>
      <c r="AG88" s="52">
        <f>SUMPRODUCT(--(AG$9=YEAR(Quarterly_PJ!$C$9:FN$9)),Quarterly_PJ!$C62:FN62)</f>
        <v>-1.5044168861808098</v>
      </c>
      <c r="AH88" s="52">
        <f>SUMPRODUCT(--(AH$9=YEAR(Quarterly_PJ!$C$9:FO$9)),Quarterly_PJ!$C62:FO62)</f>
        <v>-0.42430833109097954</v>
      </c>
      <c r="AI88" s="52">
        <f>SUMPRODUCT(--(AI$9=YEAR(Quarterly_PJ!$C$9:FP$9)),Quarterly_PJ!$C62:FP62)</f>
        <v>-2.93338453794961</v>
      </c>
      <c r="AJ88" s="52">
        <f>SUMPRODUCT(--(AJ$9=YEAR(Quarterly_PJ!$C$9:FQ$9)),Quarterly_PJ!$C62:FQ62)</f>
        <v>0.71717125690160843</v>
      </c>
      <c r="AK88" s="52">
        <f>SUMPRODUCT(--(AK$9=YEAR(Quarterly_PJ!$C$9:FR$9)),Quarterly_PJ!$C62:FR62)</f>
        <v>0.35858467385248399</v>
      </c>
      <c r="AL88" s="52">
        <f>SUMPRODUCT(--(AL$9=YEAR(Quarterly_PJ!$C$9:FS$9)),Quarterly_PJ!$C62:FS62)</f>
        <v>-1.7519179124246538</v>
      </c>
      <c r="AM88" s="52">
        <f>SUMPRODUCT(--(AM$9=YEAR(Quarterly_PJ!$C$9:FT$9)),Quarterly_PJ!$C62:FT62)</f>
        <v>1.0988682703083126</v>
      </c>
      <c r="AN88" s="52">
        <f>SUMPRODUCT(--(AN$9=YEAR(Quarterly_PJ!$C$9:FU$9)),Quarterly_PJ!$C62:FU62)</f>
        <v>-2.0075498962996399</v>
      </c>
      <c r="AO88" s="52">
        <f>SUMPRODUCT(--(AO$9=YEAR(Quarterly_PJ!$C$9:FV$9)),Quarterly_PJ!$C62:FV62)</f>
        <v>-2.0271407174604441</v>
      </c>
      <c r="AP88" s="52">
        <f>SUMPRODUCT(--(AP$9=YEAR(Quarterly_PJ!$C$9:FW$9)),Quarterly_PJ!$C62:FW62)</f>
        <v>-1.2606730953822176</v>
      </c>
      <c r="AQ88" s="52">
        <f>SUMPRODUCT(--(AQ$9=YEAR(Quarterly_PJ!$C$9:FX$9)),Quarterly_PJ!$C62:FX62)</f>
        <v>-3.262664223686623</v>
      </c>
      <c r="AR88" s="52">
        <f>SUMPRODUCT(--(AR$9=YEAR(Quarterly_PJ!$C$9:FY$9)),Quarterly_PJ!$C62:FY62)</f>
        <v>-12.52766929359416</v>
      </c>
      <c r="AS88" s="52">
        <f>SUMPRODUCT(--(AS$9=YEAR(Quarterly_PJ!$C$9:FZ$9)),Quarterly_PJ!$C62:FZ62)</f>
        <v>-8.6002764648714489</v>
      </c>
      <c r="AT88" s="52">
        <f>SUMPRODUCT(--(AT$9=YEAR(Quarterly_PJ!$C$9:GA$9)),Quarterly_PJ!$C62:GA62)</f>
        <v>-4.9496324767212903</v>
      </c>
      <c r="AU88" s="52">
        <f>SUMPRODUCT(--(AU$9=YEAR(Quarterly_PJ!$C$9:GB$9)),Quarterly_PJ!$C62:GB62)</f>
        <v>-3.131365235419989</v>
      </c>
      <c r="AV88" s="52">
        <f>SUMPRODUCT(--(AV$9=YEAR(Quarterly_PJ!$C$9:GZ$9)),Quarterly_PJ!$C62:GZ62)</f>
        <v>-7.7719071140281031</v>
      </c>
    </row>
    <row r="89" spans="1:48" x14ac:dyDescent="0.25">
      <c r="A89" s="36" t="s">
        <v>22</v>
      </c>
      <c r="B89" s="90"/>
      <c r="C89" s="52">
        <f>SUMPRODUCT(--(C$9=YEAR(Quarterly_PJ!$C$9:EJ$9)),Quarterly_PJ!$C63:EJ63)</f>
        <v>-1.4248498635727895</v>
      </c>
      <c r="D89" s="52">
        <f>SUMPRODUCT(--(D$9=YEAR(Quarterly_PJ!$C$9:EK$9)),Quarterly_PJ!$C63:EK63)</f>
        <v>3.391058095775934E-2</v>
      </c>
      <c r="E89" s="52">
        <f>SUMPRODUCT(--(E$9=YEAR(Quarterly_PJ!$C$9:EL$9)),Quarterly_PJ!$C63:EL63)</f>
        <v>2.9846173732546513</v>
      </c>
      <c r="F89" s="52">
        <f>SUMPRODUCT(--(F$9=YEAR(Quarterly_PJ!$C$9:EM$9)),Quarterly_PJ!$C63:EM63)</f>
        <v>-0.48314268246178882</v>
      </c>
      <c r="G89" s="52">
        <f>SUMPRODUCT(--(G$9=YEAR(Quarterly_PJ!$C$9:EN$9)),Quarterly_PJ!$C63:EN63)</f>
        <v>7.6316959930659234E-2</v>
      </c>
      <c r="H89" s="52">
        <f>SUMPRODUCT(--(H$9=YEAR(Quarterly_PJ!$C$9:EO$9)),Quarterly_PJ!$C63:EO63)</f>
        <v>-1.9331436223653393</v>
      </c>
      <c r="I89" s="52">
        <f>SUMPRODUCT(--(I$9=YEAR(Quarterly_PJ!$C$9:EP$9)),Quarterly_PJ!$C63:EP63)</f>
        <v>0.81272808532832985</v>
      </c>
      <c r="J89" s="52">
        <f>SUMPRODUCT(--(J$9=YEAR(Quarterly_PJ!$C$9:EQ$9)),Quarterly_PJ!$C63:EQ63)</f>
        <v>-0.21934294870289972</v>
      </c>
      <c r="K89" s="52">
        <f>SUMPRODUCT(--(K$9=YEAR(Quarterly_PJ!$C$9:ER$9)),Quarterly_PJ!$C63:ER63)</f>
        <v>-0.53139797526337951</v>
      </c>
      <c r="L89" s="52">
        <f>SUMPRODUCT(--(L$9=YEAR(Quarterly_PJ!$C$9:ES$9)),Quarterly_PJ!$C63:ES63)</f>
        <v>-0.77233040359752025</v>
      </c>
      <c r="M89" s="52">
        <f>SUMPRODUCT(--(M$9=YEAR(Quarterly_PJ!$C$9:ET$9)),Quarterly_PJ!$C63:ET63)</f>
        <v>0.41836489009983968</v>
      </c>
      <c r="N89" s="52">
        <f>SUMPRODUCT(--(N$9=YEAR(Quarterly_PJ!$C$9:EU$9)),Quarterly_PJ!$C63:EU63)</f>
        <v>-0.28620325367994948</v>
      </c>
      <c r="O89" s="52">
        <f>SUMPRODUCT(--(O$9=YEAR(Quarterly_PJ!$C$9:EV$9)),Quarterly_PJ!$C63:EV63)</f>
        <v>3.7522477640527994</v>
      </c>
      <c r="P89" s="52">
        <f>SUMPRODUCT(--(P$9=YEAR(Quarterly_PJ!$C$9:EW$9)),Quarterly_PJ!$C63:EW63)</f>
        <v>-2.2001192935848799</v>
      </c>
      <c r="Q89" s="52">
        <f>SUMPRODUCT(--(Q$9=YEAR(Quarterly_PJ!$C$9:EX$9)),Quarterly_PJ!$C63:EX63)</f>
        <v>0.2936302848131791</v>
      </c>
      <c r="R89" s="52">
        <f>SUMPRODUCT(--(R$9=YEAR(Quarterly_PJ!$C$9:EY$9)),Quarterly_PJ!$C63:EY63)</f>
        <v>-0.25157087177671045</v>
      </c>
      <c r="S89" s="52">
        <f>SUMPRODUCT(--(S$9=YEAR(Quarterly_PJ!$C$9:EZ$9)),Quarterly_PJ!$C63:EZ63)</f>
        <v>1.4223526847651096</v>
      </c>
      <c r="T89" s="52">
        <f>SUMPRODUCT(--(T$9=YEAR(Quarterly_PJ!$C$9:FA$9)),Quarterly_PJ!$C63:FA63)</f>
        <v>1.1184895961600692</v>
      </c>
      <c r="U89" s="52">
        <f>SUMPRODUCT(--(U$9=YEAR(Quarterly_PJ!$C$9:FB$9)),Quarterly_PJ!$C63:FB63)</f>
        <v>-0.98817325398581057</v>
      </c>
      <c r="V89" s="52">
        <f>SUMPRODUCT(--(V$9=YEAR(Quarterly_PJ!$C$9:FC$9)),Quarterly_PJ!$C63:FC63)</f>
        <v>2.8251437362063196</v>
      </c>
      <c r="W89" s="52">
        <f>SUMPRODUCT(--(W$9=YEAR(Quarterly_PJ!$C$9:FD$9)),Quarterly_PJ!$C63:FD63)</f>
        <v>-4.1232498175999899</v>
      </c>
      <c r="X89" s="52">
        <f>SUMPRODUCT(--(X$9=YEAR(Quarterly_PJ!$C$9:FE$9)),Quarterly_PJ!$C63:FE63)</f>
        <v>0.2360112335239295</v>
      </c>
      <c r="Y89" s="52">
        <f>SUMPRODUCT(--(Y$9=YEAR(Quarterly_PJ!$C$9:FF$9)),Quarterly_PJ!$C63:FF63)</f>
        <v>2.5478827408343205</v>
      </c>
      <c r="Z89" s="52">
        <f>SUMPRODUCT(--(Z$9=YEAR(Quarterly_PJ!$C$9:FG$9)),Quarterly_PJ!$C63:FG63)</f>
        <v>-0.18241932557215046</v>
      </c>
      <c r="AA89" s="52">
        <f>SUMPRODUCT(--(AA$9=YEAR(Quarterly_PJ!$C$9:FH$9)),Quarterly_PJ!$C63:FH63)</f>
        <v>-1.7428812240604801</v>
      </c>
      <c r="AB89" s="52">
        <f>SUMPRODUCT(--(AB$9=YEAR(Quarterly_PJ!$C$9:FI$9)),Quarterly_PJ!$C63:FI63)</f>
        <v>0.70436786662582951</v>
      </c>
      <c r="AC89" s="52">
        <f>SUMPRODUCT(--(AC$9=YEAR(Quarterly_PJ!$C$9:FJ$9)),Quarterly_PJ!$C63:FJ63)</f>
        <v>0.28804404033059017</v>
      </c>
      <c r="AD89" s="52">
        <f>SUMPRODUCT(--(AD$9=YEAR(Quarterly_PJ!$C$9:FK$9)),Quarterly_PJ!$C63:FK63)</f>
        <v>1.1496922259232294</v>
      </c>
      <c r="AE89" s="52">
        <f>SUMPRODUCT(--(AE$9=YEAR(Quarterly_PJ!$C$9:FL$9)),Quarterly_PJ!$C63:FL63)</f>
        <v>-9.3516334210110186E-2</v>
      </c>
      <c r="AF89" s="52">
        <f>SUMPRODUCT(--(AF$9=YEAR(Quarterly_PJ!$C$9:FM$9)),Quarterly_PJ!$C63:FM63)</f>
        <v>-2.1285553928137801</v>
      </c>
      <c r="AG89" s="52">
        <f>SUMPRODUCT(--(AG$9=YEAR(Quarterly_PJ!$C$9:FN$9)),Quarterly_PJ!$C63:FN63)</f>
        <v>2.1664619050164</v>
      </c>
      <c r="AH89" s="52">
        <f>SUMPRODUCT(--(AH$9=YEAR(Quarterly_PJ!$C$9:FO$9)),Quarterly_PJ!$C63:FO63)</f>
        <v>-2.2858595812135389</v>
      </c>
      <c r="AI89" s="52">
        <f>SUMPRODUCT(--(AI$9=YEAR(Quarterly_PJ!$C$9:FP$9)),Quarterly_PJ!$C63:FP63)</f>
        <v>0.81000470385721046</v>
      </c>
      <c r="AJ89" s="52">
        <f>SUMPRODUCT(--(AJ$9=YEAR(Quarterly_PJ!$C$9:FQ$9)),Quarterly_PJ!$C63:FQ63)</f>
        <v>-0.27183143661634013</v>
      </c>
      <c r="AK89" s="52">
        <f>SUMPRODUCT(--(AK$9=YEAR(Quarterly_PJ!$C$9:FR$9)),Quarterly_PJ!$C63:FR63)</f>
        <v>0.5736480591413502</v>
      </c>
      <c r="AL89" s="52">
        <f>SUMPRODUCT(--(AL$9=YEAR(Quarterly_PJ!$C$9:FS$9)),Quarterly_PJ!$C63:FS63)</f>
        <v>-7.6809811985620008E-2</v>
      </c>
      <c r="AM89" s="52">
        <f>SUMPRODUCT(--(AM$9=YEAR(Quarterly_PJ!$C$9:FT$9)),Quarterly_PJ!$C63:FT63)</f>
        <v>-7.2616501858199997E-2</v>
      </c>
      <c r="AN89" s="52">
        <f>SUMPRODUCT(--(AN$9=YEAR(Quarterly_PJ!$C$9:FU$9)),Quarterly_PJ!$C63:FU63)</f>
        <v>-9.3107774102863611E-2</v>
      </c>
      <c r="AO89" s="52">
        <f>SUMPRODUCT(--(AO$9=YEAR(Quarterly_PJ!$C$9:FV$9)),Quarterly_PJ!$C63:FV63)</f>
        <v>-7.5972601944080009E-2</v>
      </c>
      <c r="AP89" s="52">
        <f>SUMPRODUCT(--(AP$9=YEAR(Quarterly_PJ!$C$9:FW$9)),Quarterly_PJ!$C63:FW63)</f>
        <v>-5.6162701437160005E-2</v>
      </c>
      <c r="AQ89" s="52">
        <f>SUMPRODUCT(--(AQ$9=YEAR(Quarterly_PJ!$C$9:FX$9)),Quarterly_PJ!$C63:FX63)</f>
        <v>-5.7499201471359999E-2</v>
      </c>
      <c r="AR89" s="52">
        <f>SUMPRODUCT(--(AR$9=YEAR(Quarterly_PJ!$C$9:FY$9)),Quarterly_PJ!$C63:FY63)</f>
        <v>-2.8183939005652401</v>
      </c>
      <c r="AS89" s="52">
        <f>SUMPRODUCT(--(AS$9=YEAR(Quarterly_PJ!$C$9:FZ$9)),Quarterly_PJ!$C63:FZ63)</f>
        <v>-9.3198602384879994E-2</v>
      </c>
      <c r="AT89" s="52">
        <f>SUMPRODUCT(--(AT$9=YEAR(Quarterly_PJ!$C$9:GA$9)),Quarterly_PJ!$C63:GA63)</f>
        <v>-8.4008382649709404E-2</v>
      </c>
      <c r="AU89" s="52">
        <f>SUMPRODUCT(--(AU$9=YEAR(Quarterly_PJ!$C$9:GB$9)),Quarterly_PJ!$C63:GB63)</f>
        <v>0.27678183976369802</v>
      </c>
      <c r="AV89" s="52">
        <f>SUMPRODUCT(--(AV$9=YEAR(Quarterly_PJ!$C$9:GZ$9)),Quarterly_PJ!$C63:GZ63)</f>
        <v>-0.12843792058662679</v>
      </c>
    </row>
    <row r="90" spans="1:48" x14ac:dyDescent="0.25">
      <c r="A90" s="36" t="s">
        <v>24</v>
      </c>
      <c r="B90" s="90"/>
      <c r="C90" s="52">
        <f t="shared" ref="C90:AT90" si="17">SUM(C91:C93)</f>
        <v>-5.7901794891357404E-2</v>
      </c>
      <c r="D90" s="52">
        <f t="shared" si="17"/>
        <v>0.16266354949951251</v>
      </c>
      <c r="E90" s="52">
        <f t="shared" si="17"/>
        <v>0.21075106872558769</v>
      </c>
      <c r="F90" s="52">
        <f t="shared" si="17"/>
        <v>2.2745570144649591E-2</v>
      </c>
      <c r="G90" s="52">
        <f t="shared" si="17"/>
        <v>0.21428969715118071</v>
      </c>
      <c r="H90" s="52">
        <f t="shared" si="17"/>
        <v>0.21466897384643749</v>
      </c>
      <c r="I90" s="52">
        <f t="shared" si="17"/>
        <v>-1.1999075050354482E-2</v>
      </c>
      <c r="J90" s="52">
        <f t="shared" si="17"/>
        <v>-5.5956507568358946E-2</v>
      </c>
      <c r="K90" s="52">
        <f t="shared" si="17"/>
        <v>3.655431983947334E-2</v>
      </c>
      <c r="L90" s="52">
        <f t="shared" si="17"/>
        <v>8.3981613121034887E-2</v>
      </c>
      <c r="M90" s="52">
        <f t="shared" si="17"/>
        <v>-2.831658763885754E-3</v>
      </c>
      <c r="N90" s="52">
        <f t="shared" si="17"/>
        <v>0.17130939712524917</v>
      </c>
      <c r="O90" s="52">
        <f t="shared" si="17"/>
        <v>-1.9047464027399291E-2</v>
      </c>
      <c r="P90" s="52">
        <f t="shared" si="17"/>
        <v>-0.36955678019490878</v>
      </c>
      <c r="Q90" s="52">
        <f t="shared" si="17"/>
        <v>-9.2284490130665545E-2</v>
      </c>
      <c r="R90" s="52">
        <f t="shared" si="17"/>
        <v>4.9119968188971685E-2</v>
      </c>
      <c r="S90" s="52">
        <f t="shared" si="17"/>
        <v>0.15883709060055901</v>
      </c>
      <c r="T90" s="52">
        <f t="shared" si="17"/>
        <v>-7.5412165819186239</v>
      </c>
      <c r="U90" s="52">
        <f t="shared" si="17"/>
        <v>-11.08161675499251</v>
      </c>
      <c r="V90" s="52">
        <f t="shared" si="17"/>
        <v>-9.4321725176045916</v>
      </c>
      <c r="W90" s="52">
        <f t="shared" si="17"/>
        <v>-14.909589729151884</v>
      </c>
      <c r="X90" s="52">
        <f t="shared" si="17"/>
        <v>-3.1374784305506744</v>
      </c>
      <c r="Y90" s="52">
        <f t="shared" si="17"/>
        <v>-7.1098650314478276</v>
      </c>
      <c r="Z90" s="52">
        <f t="shared" si="17"/>
        <v>0.26908475910279717</v>
      </c>
      <c r="AA90" s="52">
        <f t="shared" si="17"/>
        <v>1.8118971761199592</v>
      </c>
      <c r="AB90" s="52">
        <f t="shared" si="17"/>
        <v>-5.0804446117114948</v>
      </c>
      <c r="AC90" s="52">
        <f t="shared" si="17"/>
        <v>2.6579499374808662</v>
      </c>
      <c r="AD90" s="52">
        <f t="shared" si="17"/>
        <v>3.7981030140852208</v>
      </c>
      <c r="AE90" s="52">
        <f t="shared" si="17"/>
        <v>0.15165793710588249</v>
      </c>
      <c r="AF90" s="52">
        <f t="shared" si="17"/>
        <v>0.23165147116479301</v>
      </c>
      <c r="AG90" s="52">
        <f t="shared" si="17"/>
        <v>1.1341414834848276</v>
      </c>
      <c r="AH90" s="52">
        <f t="shared" si="17"/>
        <v>2.1716846743476443</v>
      </c>
      <c r="AI90" s="52">
        <f t="shared" si="17"/>
        <v>0.58588009146251341</v>
      </c>
      <c r="AJ90" s="52">
        <f t="shared" si="17"/>
        <v>0.55267023647372238</v>
      </c>
      <c r="AK90" s="52">
        <f t="shared" si="17"/>
        <v>-0.30986623876264352</v>
      </c>
      <c r="AL90" s="52">
        <f t="shared" si="17"/>
        <v>1.3891659470479083</v>
      </c>
      <c r="AM90" s="52">
        <f t="shared" si="17"/>
        <v>0.71091153950870412</v>
      </c>
      <c r="AN90" s="52">
        <f t="shared" si="17"/>
        <v>-0.56194336293543556</v>
      </c>
      <c r="AO90" s="52">
        <f t="shared" si="17"/>
        <v>4.5654198168227413</v>
      </c>
      <c r="AP90" s="52">
        <f t="shared" si="17"/>
        <v>5.1587205553610875</v>
      </c>
      <c r="AQ90" s="52">
        <f t="shared" si="17"/>
        <v>6.3534176313561685</v>
      </c>
      <c r="AR90" s="52">
        <f t="shared" si="17"/>
        <v>8.7687225552031389</v>
      </c>
      <c r="AS90" s="52">
        <f t="shared" si="17"/>
        <v>0.22936135614703057</v>
      </c>
      <c r="AT90" s="52">
        <f t="shared" si="17"/>
        <v>0.73893475844820777</v>
      </c>
      <c r="AU90" s="52">
        <f>SUM(AU91:AU93)</f>
        <v>-1.5486220875910679</v>
      </c>
      <c r="AV90" s="52">
        <f>SUMPRODUCT(--(AV$9=YEAR(Quarterly_PJ!$C$9:GZ$9)),Quarterly_PJ!$C64:GZ64)</f>
        <v>-3.5276899357884801</v>
      </c>
    </row>
    <row r="91" spans="1:48" x14ac:dyDescent="0.25">
      <c r="A91" s="37" t="s">
        <v>38</v>
      </c>
      <c r="B91" s="90">
        <v>3</v>
      </c>
      <c r="C91" s="52">
        <f>SUMPRODUCT(--(C$9=YEAR(Quarterly_PJ!$C$9:EJ$9)),Quarterly_PJ!$C65:EJ65)</f>
        <v>4.7500000000116893E-5</v>
      </c>
      <c r="D91" s="52">
        <f>SUMPRODUCT(--(D$9=YEAR(Quarterly_PJ!$C$9:EK$9)),Quarterly_PJ!$C65:EK65)</f>
        <v>-4.7499999999922604E-5</v>
      </c>
      <c r="E91" s="52">
        <f>SUMPRODUCT(--(E$9=YEAR(Quarterly_PJ!$C$9:EL$9)),Quarterly_PJ!$C65:EL65)</f>
        <v>9.4999999999872964E-5</v>
      </c>
      <c r="F91" s="52">
        <f>SUMPRODUCT(--(F$9=YEAR(Quarterly_PJ!$C$9:EM$9)),Quarterly_PJ!$C65:EM65)</f>
        <v>8.3266726846886741E-17</v>
      </c>
      <c r="G91" s="52">
        <f>SUMPRODUCT(--(G$9=YEAR(Quarterly_PJ!$C$9:EN$9)),Quarterly_PJ!$C65:EN65)</f>
        <v>8.3266726846886741E-17</v>
      </c>
      <c r="H91" s="52">
        <f>SUMPRODUCT(--(H$9=YEAR(Quarterly_PJ!$C$9:EO$9)),Quarterly_PJ!$C65:EO65)</f>
        <v>-0.1226450000000002</v>
      </c>
      <c r="I91" s="52">
        <f>SUMPRODUCT(--(I$9=YEAR(Quarterly_PJ!$C$9:EP$9)),Quarterly_PJ!$C65:EP65)</f>
        <v>-2.3655000000000106E-2</v>
      </c>
      <c r="J91" s="52">
        <f>SUMPRODUCT(--(J$9=YEAR(Quarterly_PJ!$C$9:EQ$9)),Quarterly_PJ!$C65:EQ65)</f>
        <v>-2.7264999999999966E-2</v>
      </c>
      <c r="K91" s="52">
        <f>SUMPRODUCT(--(K$9=YEAR(Quarterly_PJ!$C$9:ER$9)),Quarterly_PJ!$C65:ER65)</f>
        <v>-9.9750000000000689E-3</v>
      </c>
      <c r="L91" s="52">
        <f>SUMPRODUCT(--(L$9=YEAR(Quarterly_PJ!$C$9:ES$9)),Quarterly_PJ!$C65:ES65)</f>
        <v>5.1743472671508597E-3</v>
      </c>
      <c r="M91" s="52">
        <f>SUMPRODUCT(--(M$9=YEAR(Quarterly_PJ!$C$9:ET$9)),Quarterly_PJ!$C65:ET65)</f>
        <v>4.6929988861292571E-5</v>
      </c>
      <c r="N91" s="52">
        <f>SUMPRODUCT(--(N$9=YEAR(Quarterly_PJ!$C$9:EU$9)),Quarterly_PJ!$C65:EU65)</f>
        <v>0.1089714341354372</v>
      </c>
      <c r="O91" s="52">
        <f>SUMPRODUCT(--(O$9=YEAR(Quarterly_PJ!$C$9:EV$9)),Quarterly_PJ!$C65:EV65)</f>
        <v>-1.1638637237548294E-2</v>
      </c>
      <c r="P91" s="52">
        <f>SUMPRODUCT(--(P$9=YEAR(Quarterly_PJ!$C$9:EW$9)),Quarterly_PJ!$C65:EW65)</f>
        <v>-2.3371088480971802E-2</v>
      </c>
      <c r="Q91" s="52">
        <f>SUMPRODUCT(--(Q$9=YEAR(Quarterly_PJ!$C$9:EX$9)),Quarterly_PJ!$C65:EX65)</f>
        <v>5.0684396209200837E-3</v>
      </c>
      <c r="R91" s="52">
        <f>SUMPRODUCT(--(R$9=YEAR(Quarterly_PJ!$C$9:EY$9)),Quarterly_PJ!$C65:EY65)</f>
        <v>2.6421588023870179E-2</v>
      </c>
      <c r="S91" s="52">
        <f>SUMPRODUCT(--(S$9=YEAR(Quarterly_PJ!$C$9:EZ$9)),Quarterly_PJ!$C65:EZ65)</f>
        <v>-7.0828775085718942E-3</v>
      </c>
      <c r="T91" s="52">
        <f>SUMPRODUCT(--(T$9=YEAR(Quarterly_PJ!$C$9:FA$9)),Quarterly_PJ!$C65:FA65)</f>
        <v>-6.6611706532305721</v>
      </c>
      <c r="U91" s="52">
        <f>SUMPRODUCT(--(U$9=YEAR(Quarterly_PJ!$C$9:FB$9)),Quarterly_PJ!$C65:FB65)</f>
        <v>-10.498773317530658</v>
      </c>
      <c r="V91" s="52">
        <f>SUMPRODUCT(--(V$9=YEAR(Quarterly_PJ!$C$9:FC$9)),Quarterly_PJ!$C65:FC65)</f>
        <v>-10.98717672384238</v>
      </c>
      <c r="W91" s="52">
        <f>SUMPRODUCT(--(W$9=YEAR(Quarterly_PJ!$C$9:FD$9)),Quarterly_PJ!$C65:FD65)</f>
        <v>-13.047473135981718</v>
      </c>
      <c r="X91" s="52">
        <f>SUMPRODUCT(--(X$9=YEAR(Quarterly_PJ!$C$9:FE$9)),Quarterly_PJ!$C65:FE65)</f>
        <v>-3.1836302305537272</v>
      </c>
      <c r="Y91" s="52">
        <f>SUMPRODUCT(--(Y$9=YEAR(Quarterly_PJ!$C$9:FF$9)),Quarterly_PJ!$C65:FF65)</f>
        <v>-7.2351231964730438</v>
      </c>
      <c r="Z91" s="52">
        <f>SUMPRODUCT(--(Z$9=YEAR(Quarterly_PJ!$C$9:FG$9)),Quarterly_PJ!$C65:FG65)</f>
        <v>-0.18854452247963502</v>
      </c>
      <c r="AA91" s="52">
        <f>SUMPRODUCT(--(AA$9=YEAR(Quarterly_PJ!$C$9:FH$9)),Quarterly_PJ!$C65:FH65)</f>
        <v>0.98350108753366106</v>
      </c>
      <c r="AB91" s="52">
        <f>SUMPRODUCT(--(AB$9=YEAR(Quarterly_PJ!$C$9:FI$9)),Quarterly_PJ!$C65:FI65)</f>
        <v>-3.8200465914067783</v>
      </c>
      <c r="AC91" s="52">
        <f>SUMPRODUCT(--(AC$9=YEAR(Quarterly_PJ!$C$9:FJ$9)),Quarterly_PJ!$C65:FJ65)</f>
        <v>2.0392590073533752</v>
      </c>
      <c r="AD91" s="52">
        <f>SUMPRODUCT(--(AD$9=YEAR(Quarterly_PJ!$C$9:FK$9)),Quarterly_PJ!$C65:FK65)</f>
        <v>3.1555152863837028</v>
      </c>
      <c r="AE91" s="52">
        <f>SUMPRODUCT(--(AE$9=YEAR(Quarterly_PJ!$C$9:FL$9)),Quarterly_PJ!$C65:FL65)</f>
        <v>-0.12296127061920901</v>
      </c>
      <c r="AF91" s="52">
        <f>SUMPRODUCT(--(AF$9=YEAR(Quarterly_PJ!$C$9:FM$9)),Quarterly_PJ!$C65:FM65)</f>
        <v>-2.2660672029910067E-2</v>
      </c>
      <c r="AG91" s="52">
        <f>SUMPRODUCT(--(AG$9=YEAR(Quarterly_PJ!$C$9:FN$9)),Quarterly_PJ!$C65:FN65)</f>
        <v>0.61050984325968305</v>
      </c>
      <c r="AH91" s="52">
        <f>SUMPRODUCT(--(AH$9=YEAR(Quarterly_PJ!$C$9:FO$9)),Quarterly_PJ!$C65:FO65)</f>
        <v>3.3669837894758761</v>
      </c>
      <c r="AI91" s="52">
        <f>SUMPRODUCT(--(AI$9=YEAR(Quarterly_PJ!$C$9:FP$9)),Quarterly_PJ!$C65:FP65)</f>
        <v>0.24077756041395723</v>
      </c>
      <c r="AJ91" s="52">
        <f>SUMPRODUCT(--(AJ$9=YEAR(Quarterly_PJ!$C$9:FQ$9)),Quarterly_PJ!$C65:FQ65)</f>
        <v>7.8076127872357598E-2</v>
      </c>
      <c r="AK91" s="52">
        <f>SUMPRODUCT(--(AK$9=YEAR(Quarterly_PJ!$C$9:FR$9)),Quarterly_PJ!$C65:FR65)</f>
        <v>-0.60639231283783102</v>
      </c>
      <c r="AL91" s="52">
        <f>SUMPRODUCT(--(AL$9=YEAR(Quarterly_PJ!$C$9:FS$9)),Quarterly_PJ!$C65:FS65)</f>
        <v>0.48610195328333161</v>
      </c>
      <c r="AM91" s="52">
        <f>SUMPRODUCT(--(AM$9=YEAR(Quarterly_PJ!$C$9:FT$9)),Quarterly_PJ!$C65:FT65)</f>
        <v>-4.442736254962909E-2</v>
      </c>
      <c r="AN91" s="52">
        <f>SUMPRODUCT(--(AN$9=YEAR(Quarterly_PJ!$C$9:FU$9)),Quarterly_PJ!$C65:FU65)</f>
        <v>-0.32876702111652062</v>
      </c>
      <c r="AO91" s="52">
        <f>SUMPRODUCT(--(AO$9=YEAR(Quarterly_PJ!$C$9:FV$9)),Quarterly_PJ!$C65:FV65)</f>
        <v>-1.6273259915242977E-2</v>
      </c>
      <c r="AP91" s="52">
        <f>SUMPRODUCT(--(AP$9=YEAR(Quarterly_PJ!$C$9:FW$9)),Quarterly_PJ!$C65:FW65)</f>
        <v>-1.4866958507508021</v>
      </c>
      <c r="AQ91" s="52">
        <f>SUMPRODUCT(--(AQ$9=YEAR(Quarterly_PJ!$C$9:FX$9)),Quarterly_PJ!$C65:FX65)</f>
        <v>0.41546713657574902</v>
      </c>
      <c r="AR91" s="52">
        <f>SUMPRODUCT(--(AR$9=YEAR(Quarterly_PJ!$C$9:FY$9)),Quarterly_PJ!$C65:FY65)</f>
        <v>3.3438863231890203</v>
      </c>
      <c r="AS91" s="52">
        <f>SUMPRODUCT(--(AS$9=YEAR(Quarterly_PJ!$C$9:FZ$9)),Quarterly_PJ!$C65:FZ65)</f>
        <v>0.11469225245635098</v>
      </c>
      <c r="AT91" s="52">
        <f>SUMPRODUCT(--(AT$9=YEAR(Quarterly_PJ!$C$9:GA$9)),Quarterly_PJ!$C65:GA65)</f>
        <v>-1.1834904006677369</v>
      </c>
      <c r="AU91" s="52">
        <f>SUMPRODUCT(--(AU$9=YEAR(Quarterly_PJ!$C$9:GB$9)),Quarterly_PJ!$C65:GB65)</f>
        <v>0.68212004001489013</v>
      </c>
      <c r="AV91" s="52">
        <f>SUMPRODUCT(--(AV$9=YEAR(Quarterly_PJ!$C$9:GZ$9)),Quarterly_PJ!$C65:GZ65)</f>
        <v>-2.5031124207021826</v>
      </c>
    </row>
    <row r="92" spans="1:48" x14ac:dyDescent="0.25">
      <c r="A92" s="37" t="s">
        <v>39</v>
      </c>
      <c r="B92" s="90">
        <v>4</v>
      </c>
      <c r="C92" s="52">
        <f>SUMPRODUCT(--(C$9=YEAR(Quarterly_PJ!$C$9:EJ$9)),Quarterly_PJ!$C66:EJ66)</f>
        <v>-5.7949294891357521E-2</v>
      </c>
      <c r="D92" s="52">
        <f>SUMPRODUCT(--(D$9=YEAR(Quarterly_PJ!$C$9:EK$9)),Quarterly_PJ!$C66:EK66)</f>
        <v>0.16271104949951243</v>
      </c>
      <c r="E92" s="52">
        <f>SUMPRODUCT(--(E$9=YEAR(Quarterly_PJ!$C$9:EL$9)),Quarterly_PJ!$C66:EL66)</f>
        <v>0.21065606872558781</v>
      </c>
      <c r="F92" s="52">
        <f>SUMPRODUCT(--(F$9=YEAR(Quarterly_PJ!$C$9:EM$9)),Quarterly_PJ!$C66:EM66)</f>
        <v>2.2745570144649507E-2</v>
      </c>
      <c r="G92" s="52">
        <f>SUMPRODUCT(--(G$9=YEAR(Quarterly_PJ!$C$9:EN$9)),Quarterly_PJ!$C66:EN66)</f>
        <v>0.21428969715118062</v>
      </c>
      <c r="H92" s="52">
        <f>SUMPRODUCT(--(H$9=YEAR(Quarterly_PJ!$C$9:EO$9)),Quarterly_PJ!$C66:EO66)</f>
        <v>0.33731397384643769</v>
      </c>
      <c r="I92" s="52">
        <f>SUMPRODUCT(--(I$9=YEAR(Quarterly_PJ!$C$9:EP$9)),Quarterly_PJ!$C66:EP66)</f>
        <v>1.1655924949645624E-2</v>
      </c>
      <c r="J92" s="52">
        <f>SUMPRODUCT(--(J$9=YEAR(Quarterly_PJ!$C$9:EQ$9)),Quarterly_PJ!$C66:EQ66)</f>
        <v>-2.8691507568358983E-2</v>
      </c>
      <c r="K92" s="52">
        <f>SUMPRODUCT(--(K$9=YEAR(Quarterly_PJ!$C$9:ER$9)),Quarterly_PJ!$C66:ER66)</f>
        <v>4.6529319839473407E-2</v>
      </c>
      <c r="L92" s="52">
        <f>SUMPRODUCT(--(L$9=YEAR(Quarterly_PJ!$C$9:ES$9)),Quarterly_PJ!$C66:ES66)</f>
        <v>7.8807265853884034E-2</v>
      </c>
      <c r="M92" s="52">
        <f>SUMPRODUCT(--(M$9=YEAR(Quarterly_PJ!$C$9:ET$9)),Quarterly_PJ!$C66:ET66)</f>
        <v>-2.8785887527470466E-3</v>
      </c>
      <c r="N92" s="52">
        <f>SUMPRODUCT(--(N$9=YEAR(Quarterly_PJ!$C$9:EU$9)),Quarterly_PJ!$C66:EU66)</f>
        <v>6.2337962989811979E-2</v>
      </c>
      <c r="O92" s="52">
        <f>SUMPRODUCT(--(O$9=YEAR(Quarterly_PJ!$C$9:EV$9)),Quarterly_PJ!$C66:EV66)</f>
        <v>-7.4088267898509974E-3</v>
      </c>
      <c r="P92" s="52">
        <f>SUMPRODUCT(--(P$9=YEAR(Quarterly_PJ!$C$9:EW$9)),Quarterly_PJ!$C66:EW66)</f>
        <v>-0.34618569171393698</v>
      </c>
      <c r="Q92" s="52">
        <f>SUMPRODUCT(--(Q$9=YEAR(Quarterly_PJ!$C$9:EX$9)),Quarterly_PJ!$C66:EX66)</f>
        <v>-9.7352929751585632E-2</v>
      </c>
      <c r="R92" s="52">
        <f>SUMPRODUCT(--(R$9=YEAR(Quarterly_PJ!$C$9:EY$9)),Quarterly_PJ!$C66:EY66)</f>
        <v>2.2698380165101506E-2</v>
      </c>
      <c r="S92" s="52">
        <f>SUMPRODUCT(--(S$9=YEAR(Quarterly_PJ!$C$9:EZ$9)),Quarterly_PJ!$C66:EZ66)</f>
        <v>0.1659199681091309</v>
      </c>
      <c r="T92" s="52">
        <f>SUMPRODUCT(--(T$9=YEAR(Quarterly_PJ!$C$9:FA$9)),Quarterly_PJ!$C66:FA66)</f>
        <v>-0.88004592868805209</v>
      </c>
      <c r="U92" s="52">
        <f>SUMPRODUCT(--(U$9=YEAR(Quarterly_PJ!$C$9:FB$9)),Quarterly_PJ!$C66:FB66)</f>
        <v>-0.58284343746185296</v>
      </c>
      <c r="V92" s="52">
        <f>SUMPRODUCT(--(V$9=YEAR(Quarterly_PJ!$C$9:FC$9)),Quarterly_PJ!$C66:FC66)</f>
        <v>1.5550042062377889</v>
      </c>
      <c r="W92" s="52">
        <f>SUMPRODUCT(--(W$9=YEAR(Quarterly_PJ!$C$9:FD$9)),Quarterly_PJ!$C66:FD66)</f>
        <v>-1.8621165931701655</v>
      </c>
      <c r="X92" s="52">
        <f>SUMPRODUCT(--(X$9=YEAR(Quarterly_PJ!$C$9:FE$9)),Quarterly_PJ!$C66:FE66)</f>
        <v>4.6151800003052912E-2</v>
      </c>
      <c r="Y92" s="52">
        <f>SUMPRODUCT(--(Y$9=YEAR(Quarterly_PJ!$C$9:FF$9)),Quarterly_PJ!$C66:FF66)</f>
        <v>0.12525816502521639</v>
      </c>
      <c r="Z92" s="52">
        <f>SUMPRODUCT(--(Z$9=YEAR(Quarterly_PJ!$C$9:FG$9)),Quarterly_PJ!$C66:FG66)</f>
        <v>0.45762928158243221</v>
      </c>
      <c r="AA92" s="52">
        <f>SUMPRODUCT(--(AA$9=YEAR(Quarterly_PJ!$C$9:FH$9)),Quarterly_PJ!$C66:FH66)</f>
        <v>0.82839608858629799</v>
      </c>
      <c r="AB92" s="52">
        <f>SUMPRODUCT(--(AB$9=YEAR(Quarterly_PJ!$C$9:FI$9)),Quarterly_PJ!$C66:FI66)</f>
        <v>-1.2603980203047163</v>
      </c>
      <c r="AC92" s="52">
        <f>SUMPRODUCT(--(AC$9=YEAR(Quarterly_PJ!$C$9:FJ$9)),Quarterly_PJ!$C66:FJ66)</f>
        <v>0.61869093012749099</v>
      </c>
      <c r="AD92" s="52">
        <f>SUMPRODUCT(--(AD$9=YEAR(Quarterly_PJ!$C$9:FK$9)),Quarterly_PJ!$C66:FK66)</f>
        <v>0.64258772770151795</v>
      </c>
      <c r="AE92" s="52">
        <f>SUMPRODUCT(--(AE$9=YEAR(Quarterly_PJ!$C$9:FL$9)),Quarterly_PJ!$C66:FL66)</f>
        <v>0.27461920772509152</v>
      </c>
      <c r="AF92" s="52">
        <f>SUMPRODUCT(--(AF$9=YEAR(Quarterly_PJ!$C$9:FM$9)),Quarterly_PJ!$C66:FM66)</f>
        <v>0.25431214319470308</v>
      </c>
      <c r="AG92" s="52">
        <f>SUMPRODUCT(--(AG$9=YEAR(Quarterly_PJ!$C$9:FN$9)),Quarterly_PJ!$C66:FN66)</f>
        <v>0.52363164022514452</v>
      </c>
      <c r="AH92" s="52">
        <f>SUMPRODUCT(--(AH$9=YEAR(Quarterly_PJ!$C$9:FO$9)),Quarterly_PJ!$C66:FO66)</f>
        <v>-1.1952991151282319</v>
      </c>
      <c r="AI92" s="52">
        <f>SUMPRODUCT(--(AI$9=YEAR(Quarterly_PJ!$C$9:FP$9)),Quarterly_PJ!$C66:FP66)</f>
        <v>0.34510253104855615</v>
      </c>
      <c r="AJ92" s="52">
        <f>SUMPRODUCT(--(AJ$9=YEAR(Quarterly_PJ!$C$9:FQ$9)),Quarterly_PJ!$C66:FQ66)</f>
        <v>0.47459410860136481</v>
      </c>
      <c r="AK92" s="52">
        <f>SUMPRODUCT(--(AK$9=YEAR(Quarterly_PJ!$C$9:FR$9)),Quarterly_PJ!$C66:FR66)</f>
        <v>0.2965260740751875</v>
      </c>
      <c r="AL92" s="52">
        <f>SUMPRODUCT(--(AL$9=YEAR(Quarterly_PJ!$C$9:FS$9)),Quarterly_PJ!$C66:FS66)</f>
        <v>0.90306399376457658</v>
      </c>
      <c r="AM92" s="52">
        <f>SUMPRODUCT(--(AM$9=YEAR(Quarterly_PJ!$C$9:FT$9)),Quarterly_PJ!$C66:FT66)</f>
        <v>0.75533890205833321</v>
      </c>
      <c r="AN92" s="52">
        <f>SUMPRODUCT(--(AN$9=YEAR(Quarterly_PJ!$C$9:FU$9)),Quarterly_PJ!$C66:FU66)</f>
        <v>-0.23317634181891492</v>
      </c>
      <c r="AO92" s="52">
        <f>SUMPRODUCT(--(AO$9=YEAR(Quarterly_PJ!$C$9:FV$9)),Quarterly_PJ!$C66:FV66)</f>
        <v>4.5816930767379844</v>
      </c>
      <c r="AP92" s="52">
        <f>SUMPRODUCT(--(AP$9=YEAR(Quarterly_PJ!$C$9:FW$9)),Quarterly_PJ!$C66:FW66)</f>
        <v>6.6454164061118899</v>
      </c>
      <c r="AQ92" s="52">
        <f>SUMPRODUCT(--(AQ$9=YEAR(Quarterly_PJ!$C$9:FX$9)),Quarterly_PJ!$C66:FX66)</f>
        <v>5.9379504947804191</v>
      </c>
      <c r="AR92" s="52">
        <f>SUMPRODUCT(--(AR$9=YEAR(Quarterly_PJ!$C$9:FY$9)),Quarterly_PJ!$C66:FY66)</f>
        <v>5.424836232014119</v>
      </c>
      <c r="AS92" s="52">
        <f>SUMPRODUCT(--(AS$9=YEAR(Quarterly_PJ!$C$9:FZ$9)),Quarterly_PJ!$C66:FZ66)</f>
        <v>0.11466910369067961</v>
      </c>
      <c r="AT92" s="52">
        <f>SUMPRODUCT(--(AT$9=YEAR(Quarterly_PJ!$C$9:GA$9)),Quarterly_PJ!$C66:GA66)</f>
        <v>1.9224251591159447</v>
      </c>
      <c r="AU92" s="52">
        <f>SUMPRODUCT(--(AU$9=YEAR(Quarterly_PJ!$C$9:GB$9)),Quarterly_PJ!$C66:GB66)</f>
        <v>-2.230742127605958</v>
      </c>
      <c r="AV92" s="52">
        <f>SUMPRODUCT(--(AV$9=YEAR(Quarterly_PJ!$C$9:GZ$9)),Quarterly_PJ!$C66:GZ66)</f>
        <v>-1.024577515086297</v>
      </c>
    </row>
    <row r="93" spans="1:48" x14ac:dyDescent="0.25">
      <c r="A93" s="37" t="s">
        <v>153</v>
      </c>
      <c r="B93" s="90">
        <v>6</v>
      </c>
      <c r="C93" s="52">
        <f>SUMPRODUCT(--(C$9=YEAR(Quarterly_PJ!$C$9:EJ$9)),Quarterly_PJ!$C67:EJ67)</f>
        <v>0</v>
      </c>
      <c r="D93" s="52">
        <f>SUMPRODUCT(--(D$9=YEAR(Quarterly_PJ!$C$9:EK$9)),Quarterly_PJ!$C67:EK67)</f>
        <v>0</v>
      </c>
      <c r="E93" s="52">
        <f>SUMPRODUCT(--(E$9=YEAR(Quarterly_PJ!$C$9:EL$9)),Quarterly_PJ!$C67:EL67)</f>
        <v>0</v>
      </c>
      <c r="F93" s="52">
        <f>SUMPRODUCT(--(F$9=YEAR(Quarterly_PJ!$C$9:EM$9)),Quarterly_PJ!$C67:EM67)</f>
        <v>0</v>
      </c>
      <c r="G93" s="52">
        <f>SUMPRODUCT(--(G$9=YEAR(Quarterly_PJ!$C$9:EN$9)),Quarterly_PJ!$C67:EN67)</f>
        <v>0</v>
      </c>
      <c r="H93" s="52">
        <f>SUMPRODUCT(--(H$9=YEAR(Quarterly_PJ!$C$9:EO$9)),Quarterly_PJ!$C67:EO67)</f>
        <v>0</v>
      </c>
      <c r="I93" s="52">
        <f>SUMPRODUCT(--(I$9=YEAR(Quarterly_PJ!$C$9:EP$9)),Quarterly_PJ!$C67:EP67)</f>
        <v>0</v>
      </c>
      <c r="J93" s="52">
        <f>SUMPRODUCT(--(J$9=YEAR(Quarterly_PJ!$C$9:EQ$9)),Quarterly_PJ!$C67:EQ67)</f>
        <v>0</v>
      </c>
      <c r="K93" s="52">
        <f>SUMPRODUCT(--(K$9=YEAR(Quarterly_PJ!$C$9:ER$9)),Quarterly_PJ!$C67:ER67)</f>
        <v>0</v>
      </c>
      <c r="L93" s="52">
        <f>SUMPRODUCT(--(L$9=YEAR(Quarterly_PJ!$C$9:ES$9)),Quarterly_PJ!$C67:ES67)</f>
        <v>0</v>
      </c>
      <c r="M93" s="52">
        <f>SUMPRODUCT(--(M$9=YEAR(Quarterly_PJ!$C$9:ET$9)),Quarterly_PJ!$C67:ET67)</f>
        <v>0</v>
      </c>
      <c r="N93" s="52">
        <f>SUMPRODUCT(--(N$9=YEAR(Quarterly_PJ!$C$9:EU$9)),Quarterly_PJ!$C67:EU67)</f>
        <v>0</v>
      </c>
      <c r="O93" s="52">
        <f>SUMPRODUCT(--(O$9=YEAR(Quarterly_PJ!$C$9:EV$9)),Quarterly_PJ!$C67:EV67)</f>
        <v>0</v>
      </c>
      <c r="P93" s="52">
        <f>SUMPRODUCT(--(P$9=YEAR(Quarterly_PJ!$C$9:EW$9)),Quarterly_PJ!$C67:EW67)</f>
        <v>0</v>
      </c>
      <c r="Q93" s="52">
        <f>SUMPRODUCT(--(Q$9=YEAR(Quarterly_PJ!$C$9:EX$9)),Quarterly_PJ!$C67:EX67)</f>
        <v>0</v>
      </c>
      <c r="R93" s="52">
        <f>SUMPRODUCT(--(R$9=YEAR(Quarterly_PJ!$C$9:EY$9)),Quarterly_PJ!$C67:EY67)</f>
        <v>0</v>
      </c>
      <c r="S93" s="52">
        <f>SUMPRODUCT(--(S$9=YEAR(Quarterly_PJ!$C$9:EZ$9)),Quarterly_PJ!$C67:EZ67)</f>
        <v>0</v>
      </c>
      <c r="T93" s="52">
        <f>SUMPRODUCT(--(T$9=YEAR(Quarterly_PJ!$C$9:FA$9)),Quarterly_PJ!$C67:FA67)</f>
        <v>0</v>
      </c>
      <c r="U93" s="52">
        <f>SUMPRODUCT(--(U$9=YEAR(Quarterly_PJ!$C$9:FB$9)),Quarterly_PJ!$C67:FB67)</f>
        <v>0</v>
      </c>
      <c r="V93" s="52">
        <f>SUMPRODUCT(--(V$9=YEAR(Quarterly_PJ!$C$9:FC$9)),Quarterly_PJ!$C67:FC67)</f>
        <v>0</v>
      </c>
      <c r="W93" s="52">
        <f>SUMPRODUCT(--(W$9=YEAR(Quarterly_PJ!$C$9:FD$9)),Quarterly_PJ!$C67:FD67)</f>
        <v>0</v>
      </c>
      <c r="X93" s="52">
        <f>SUMPRODUCT(--(X$9=YEAR(Quarterly_PJ!$C$9:FE$9)),Quarterly_PJ!$C67:FE67)</f>
        <v>0</v>
      </c>
      <c r="Y93" s="52">
        <f>SUMPRODUCT(--(Y$9=YEAR(Quarterly_PJ!$C$9:FF$9)),Quarterly_PJ!$C67:FF67)</f>
        <v>0</v>
      </c>
      <c r="Z93" s="52">
        <f>SUMPRODUCT(--(Z$9=YEAR(Quarterly_PJ!$C$9:FG$9)),Quarterly_PJ!$C67:FG67)</f>
        <v>0</v>
      </c>
      <c r="AA93" s="52">
        <f>SUMPRODUCT(--(AA$9=YEAR(Quarterly_PJ!$C$9:FH$9)),Quarterly_PJ!$C67:FH67)</f>
        <v>0</v>
      </c>
      <c r="AB93" s="52">
        <f>SUMPRODUCT(--(AB$9=YEAR(Quarterly_PJ!$C$9:FI$9)),Quarterly_PJ!$C67:FI67)</f>
        <v>0</v>
      </c>
      <c r="AC93" s="52">
        <f>SUMPRODUCT(--(AC$9=YEAR(Quarterly_PJ!$C$9:FJ$9)),Quarterly_PJ!$C67:FJ67)</f>
        <v>0</v>
      </c>
      <c r="AD93" s="52">
        <f>SUMPRODUCT(--(AD$9=YEAR(Quarterly_PJ!$C$9:FK$9)),Quarterly_PJ!$C67:FK67)</f>
        <v>0</v>
      </c>
      <c r="AE93" s="52">
        <f>SUMPRODUCT(--(AE$9=YEAR(Quarterly_PJ!$C$9:FL$9)),Quarterly_PJ!$C67:FL67)</f>
        <v>0</v>
      </c>
      <c r="AF93" s="52">
        <f>SUMPRODUCT(--(AF$9=YEAR(Quarterly_PJ!$C$9:FM$9)),Quarterly_PJ!$C67:FM67)</f>
        <v>0</v>
      </c>
      <c r="AG93" s="52">
        <f>SUMPRODUCT(--(AG$9=YEAR(Quarterly_PJ!$C$9:FN$9)),Quarterly_PJ!$C67:FN67)</f>
        <v>0</v>
      </c>
      <c r="AH93" s="52">
        <f>SUMPRODUCT(--(AH$9=YEAR(Quarterly_PJ!$C$9:FO$9)),Quarterly_PJ!$C67:FO67)</f>
        <v>0</v>
      </c>
      <c r="AI93" s="52">
        <f>SUMPRODUCT(--(AI$9=YEAR(Quarterly_PJ!$C$9:FP$9)),Quarterly_PJ!$C67:FP67)</f>
        <v>0</v>
      </c>
      <c r="AJ93" s="52">
        <f>SUMPRODUCT(--(AJ$9=YEAR(Quarterly_PJ!$C$9:FQ$9)),Quarterly_PJ!$C67:FQ67)</f>
        <v>0</v>
      </c>
      <c r="AK93" s="52">
        <f>SUMPRODUCT(--(AK$9=YEAR(Quarterly_PJ!$C$9:FR$9)),Quarterly_PJ!$C67:FR67)</f>
        <v>0</v>
      </c>
      <c r="AL93" s="52">
        <f>SUMPRODUCT(--(AL$9=YEAR(Quarterly_PJ!$C$9:FS$9)),Quarterly_PJ!$C67:FS67)</f>
        <v>0</v>
      </c>
      <c r="AM93" s="52">
        <f>SUMPRODUCT(--(AM$9=YEAR(Quarterly_PJ!$C$9:FT$9)),Quarterly_PJ!$C67:FT67)</f>
        <v>0</v>
      </c>
      <c r="AN93" s="52">
        <f>SUMPRODUCT(--(AN$9=YEAR(Quarterly_PJ!$C$9:FU$9)),Quarterly_PJ!$C67:FU67)</f>
        <v>0</v>
      </c>
      <c r="AO93" s="52">
        <f>SUMPRODUCT(--(AO$9=YEAR(Quarterly_PJ!$C$9:FV$9)),Quarterly_PJ!$C67:FV67)</f>
        <v>0</v>
      </c>
      <c r="AP93" s="52">
        <f>SUMPRODUCT(--(AP$9=YEAR(Quarterly_PJ!$C$9:FW$9)),Quarterly_PJ!$C67:FW67)</f>
        <v>0</v>
      </c>
      <c r="AQ93" s="52">
        <f>SUMPRODUCT(--(AQ$9=YEAR(Quarterly_PJ!$C$9:FX$9)),Quarterly_PJ!$C67:FX67)</f>
        <v>0</v>
      </c>
      <c r="AR93" s="52">
        <f>SUMPRODUCT(--(AR$9=YEAR(Quarterly_PJ!$C$9:FY$9)),Quarterly_PJ!$C67:FY67)</f>
        <v>0</v>
      </c>
      <c r="AS93" s="52">
        <f>SUMPRODUCT(--(AS$9=YEAR(Quarterly_PJ!$C$9:FZ$9)),Quarterly_PJ!$C67:FZ67)</f>
        <v>0</v>
      </c>
      <c r="AT93" s="52">
        <f>SUMPRODUCT(--(AT$9=YEAR(Quarterly_PJ!$C$9:GA$9)),Quarterly_PJ!$C67:GA67)</f>
        <v>0</v>
      </c>
      <c r="AU93" s="52">
        <f>SUMPRODUCT(--(AU$9=YEAR(Quarterly_PJ!$C$9:GB$9)),Quarterly_PJ!$C67:GB67)</f>
        <v>0</v>
      </c>
      <c r="AV93" s="52">
        <f>SUMPRODUCT(--(AV$9=YEAR(Quarterly_PJ!$C$9:GZ$9)),Quarterly_PJ!$C67:GZ67)</f>
        <v>0</v>
      </c>
    </row>
    <row r="94" spans="1:48" x14ac:dyDescent="0.25">
      <c r="A94" s="36" t="s">
        <v>25</v>
      </c>
      <c r="B94" s="90"/>
      <c r="C94" s="52">
        <f>SUMPRODUCT(--(C$9=YEAR(Quarterly_PJ!$C$9:EJ$9)),Quarterly_PJ!$C68:EJ68)</f>
        <v>-0.34154896252441441</v>
      </c>
      <c r="D94" s="52">
        <f>SUMPRODUCT(--(D$9=YEAR(Quarterly_PJ!$C$9:EK$9)),Quarterly_PJ!$C68:EK68)</f>
        <v>1.7170054920196909E-2</v>
      </c>
      <c r="E94" s="52">
        <f>SUMPRODUCT(--(E$9=YEAR(Quarterly_PJ!$C$9:EL$9)),Quarterly_PJ!$C68:EL68)</f>
        <v>0.22810130202102488</v>
      </c>
      <c r="F94" s="52">
        <f>SUMPRODUCT(--(F$9=YEAR(Quarterly_PJ!$C$9:EM$9)),Quarterly_PJ!$C68:EM68)</f>
        <v>0.17504976017379731</v>
      </c>
      <c r="G94" s="52">
        <f>SUMPRODUCT(--(G$9=YEAR(Quarterly_PJ!$C$9:EN$9)),Quarterly_PJ!$C68:EN68)</f>
        <v>4.9191546356199906E-2</v>
      </c>
      <c r="H94" s="52">
        <f>SUMPRODUCT(--(H$9=YEAR(Quarterly_PJ!$C$9:EO$9)),Quarterly_PJ!$C68:EO68)</f>
        <v>0.28859453672027724</v>
      </c>
      <c r="I94" s="52">
        <f>SUMPRODUCT(--(I$9=YEAR(Quarterly_PJ!$C$9:EP$9)),Quarterly_PJ!$C68:EP68)</f>
        <v>4.0624365413667041E-2</v>
      </c>
      <c r="J94" s="52">
        <f>SUMPRODUCT(--(J$9=YEAR(Quarterly_PJ!$C$9:EQ$9)),Quarterly_PJ!$C68:EQ68)</f>
        <v>-7.2715239549381805E-2</v>
      </c>
      <c r="K94" s="52">
        <f>SUMPRODUCT(--(K$9=YEAR(Quarterly_PJ!$C$9:ER$9)),Quarterly_PJ!$C68:ER68)</f>
        <v>-7.9477493073803474E-2</v>
      </c>
      <c r="L94" s="52">
        <f>SUMPRODUCT(--(L$9=YEAR(Quarterly_PJ!$C$9:ES$9)),Quarterly_PJ!$C68:ES68)</f>
        <v>5.7033719394628979E-2</v>
      </c>
      <c r="M94" s="52">
        <f>SUMPRODUCT(--(M$9=YEAR(Quarterly_PJ!$C$9:ET$9)),Quarterly_PJ!$C68:ET68)</f>
        <v>1.2225795623780511E-2</v>
      </c>
      <c r="N94" s="52">
        <f>SUMPRODUCT(--(N$9=YEAR(Quarterly_PJ!$C$9:EU$9)),Quarterly_PJ!$C68:EU68)</f>
        <v>-0.20739852916717499</v>
      </c>
      <c r="O94" s="52">
        <f>SUMPRODUCT(--(O$9=YEAR(Quarterly_PJ!$C$9:EV$9)),Quarterly_PJ!$C68:EV68)</f>
        <v>0.27339720608138723</v>
      </c>
      <c r="P94" s="52">
        <f>SUMPRODUCT(--(P$9=YEAR(Quarterly_PJ!$C$9:EW$9)),Quarterly_PJ!$C68:EW68)</f>
        <v>-6.1562338943475126E-2</v>
      </c>
      <c r="Q94" s="52">
        <f>SUMPRODUCT(--(Q$9=YEAR(Quarterly_PJ!$C$9:EX$9)),Quarterly_PJ!$C68:EX68)</f>
        <v>-7.8082393421169904E-2</v>
      </c>
      <c r="R94" s="52">
        <f>SUMPRODUCT(--(R$9=YEAR(Quarterly_PJ!$C$9:EY$9)),Quarterly_PJ!$C68:EY68)</f>
        <v>9.2886568077088116E-2</v>
      </c>
      <c r="S94" s="52">
        <f>SUMPRODUCT(--(S$9=YEAR(Quarterly_PJ!$C$9:EZ$9)),Quarterly_PJ!$C68:EZ68)</f>
        <v>-1.7776829187450724</v>
      </c>
      <c r="T94" s="52">
        <f>SUMPRODUCT(--(T$9=YEAR(Quarterly_PJ!$C$9:FA$9)),Quarterly_PJ!$C68:FA68)</f>
        <v>-1.569407046336275</v>
      </c>
      <c r="U94" s="52">
        <f>SUMPRODUCT(--(U$9=YEAR(Quarterly_PJ!$C$9:FB$9)),Quarterly_PJ!$C68:FB68)</f>
        <v>1.6450055716590253</v>
      </c>
      <c r="V94" s="52">
        <f>SUMPRODUCT(--(V$9=YEAR(Quarterly_PJ!$C$9:FC$9)),Quarterly_PJ!$C68:FC68)</f>
        <v>0.20065657357223532</v>
      </c>
      <c r="W94" s="52">
        <f>SUMPRODUCT(--(W$9=YEAR(Quarterly_PJ!$C$9:FD$9)),Quarterly_PJ!$C68:FD68)</f>
        <v>0.967377271250348</v>
      </c>
      <c r="X94" s="52">
        <f>SUMPRODUCT(--(X$9=YEAR(Quarterly_PJ!$C$9:FE$9)),Quarterly_PJ!$C68:FE68)</f>
        <v>0.84143552626483953</v>
      </c>
      <c r="Y94" s="52">
        <f>SUMPRODUCT(--(Y$9=YEAR(Quarterly_PJ!$C$9:FF$9)),Quarterly_PJ!$C68:FF68)</f>
        <v>2.430363892719295E-2</v>
      </c>
      <c r="Z94" s="52">
        <f>SUMPRODUCT(--(Z$9=YEAR(Quarterly_PJ!$C$9:FG$9)),Quarterly_PJ!$C68:FG68)</f>
        <v>3.4667163073184475</v>
      </c>
      <c r="AA94" s="52">
        <f>SUMPRODUCT(--(AA$9=YEAR(Quarterly_PJ!$C$9:FH$9)),Quarterly_PJ!$C68:FH68)</f>
        <v>1.5333443320570299</v>
      </c>
      <c r="AB94" s="52">
        <f>SUMPRODUCT(--(AB$9=YEAR(Quarterly_PJ!$C$9:FI$9)),Quarterly_PJ!$C68:FI68)</f>
        <v>-3.73284713814291</v>
      </c>
      <c r="AC94" s="52">
        <f>SUMPRODUCT(--(AC$9=YEAR(Quarterly_PJ!$C$9:FJ$9)),Quarterly_PJ!$C68:FJ68)</f>
        <v>2.2512661193263979</v>
      </c>
      <c r="AD94" s="52">
        <f>SUMPRODUCT(--(AD$9=YEAR(Quarterly_PJ!$C$9:FK$9)),Quarterly_PJ!$C68:FK68)</f>
        <v>-0.27408524552036206</v>
      </c>
      <c r="AE94" s="52">
        <f>SUMPRODUCT(--(AE$9=YEAR(Quarterly_PJ!$C$9:FL$9)),Quarterly_PJ!$C68:FL68)</f>
        <v>-2.5726309520399893E-2</v>
      </c>
      <c r="AF94" s="52">
        <f>SUMPRODUCT(--(AF$9=YEAR(Quarterly_PJ!$C$9:FM$9)),Quarterly_PJ!$C68:FM68)</f>
        <v>-1.019579692292824</v>
      </c>
      <c r="AG94" s="52">
        <f>SUMPRODUCT(--(AG$9=YEAR(Quarterly_PJ!$C$9:FN$9)),Quarterly_PJ!$C68:FN68)</f>
        <v>-0.56026994787846807</v>
      </c>
      <c r="AH94" s="52">
        <f>SUMPRODUCT(--(AH$9=YEAR(Quarterly_PJ!$C$9:FO$9)),Quarterly_PJ!$C68:FO68)</f>
        <v>-2.1946265787473811</v>
      </c>
      <c r="AI94" s="52">
        <f>SUMPRODUCT(--(AI$9=YEAR(Quarterly_PJ!$C$9:FP$9)),Quarterly_PJ!$C68:FP68)</f>
        <v>1.015026533935196</v>
      </c>
      <c r="AJ94" s="52">
        <f>SUMPRODUCT(--(AJ$9=YEAR(Quarterly_PJ!$C$9:FQ$9)),Quarterly_PJ!$C68:FQ68)</f>
        <v>-0.48578245468928705</v>
      </c>
      <c r="AK94" s="52">
        <f>SUMPRODUCT(--(AK$9=YEAR(Quarterly_PJ!$C$9:FR$9)),Quarterly_PJ!$C68:FR68)</f>
        <v>-1.626952539075359</v>
      </c>
      <c r="AL94" s="52">
        <f>SUMPRODUCT(--(AL$9=YEAR(Quarterly_PJ!$C$9:FS$9)),Quarterly_PJ!$C68:FS68)</f>
        <v>0.65624659200599311</v>
      </c>
      <c r="AM94" s="52">
        <f>SUMPRODUCT(--(AM$9=YEAR(Quarterly_PJ!$C$9:FT$9)),Quarterly_PJ!$C68:FT68)</f>
        <v>-1.122565879491672</v>
      </c>
      <c r="AN94" s="52">
        <f>SUMPRODUCT(--(AN$9=YEAR(Quarterly_PJ!$C$9:FU$9)),Quarterly_PJ!$C68:FU68)</f>
        <v>0.98402502632685018</v>
      </c>
      <c r="AO94" s="52">
        <f>SUMPRODUCT(--(AO$9=YEAR(Quarterly_PJ!$C$9:FV$9)),Quarterly_PJ!$C68:FV68)</f>
        <v>1.1091972727850958</v>
      </c>
      <c r="AP94" s="52">
        <f>SUMPRODUCT(--(AP$9=YEAR(Quarterly_PJ!$C$9:FW$9)),Quarterly_PJ!$C68:FW68)</f>
        <v>-1.9277441204776131</v>
      </c>
      <c r="AQ94" s="52">
        <f>SUMPRODUCT(--(AQ$9=YEAR(Quarterly_PJ!$C$9:FX$9)),Quarterly_PJ!$C68:FX68)</f>
        <v>0.60316218347423045</v>
      </c>
      <c r="AR94" s="52">
        <f>SUMPRODUCT(--(AR$9=YEAR(Quarterly_PJ!$C$9:FY$9)),Quarterly_PJ!$C68:FY68)</f>
        <v>0.70679351855994876</v>
      </c>
      <c r="AS94" s="52">
        <f>SUMPRODUCT(--(AS$9=YEAR(Quarterly_PJ!$C$9:FZ$9)),Quarterly_PJ!$C68:FZ68)</f>
        <v>-0.78491046298775902</v>
      </c>
      <c r="AT94" s="52">
        <f>SUMPRODUCT(--(AT$9=YEAR(Quarterly_PJ!$C$9:GA$9)),Quarterly_PJ!$C68:GA68)</f>
        <v>-1.4569659362001983</v>
      </c>
      <c r="AU94" s="52">
        <f>SUMPRODUCT(--(AU$9=YEAR(Quarterly_PJ!$C$9:GB$9)),Quarterly_PJ!$C68:GB68)</f>
        <v>0.25308778687139738</v>
      </c>
      <c r="AV94" s="52">
        <f>SUMPRODUCT(--(AV$9=YEAR(Quarterly_PJ!$C$9:GZ$9)),Quarterly_PJ!$C68:GZ68)</f>
        <v>0.40162830718948428</v>
      </c>
    </row>
    <row r="95" spans="1:48" x14ac:dyDescent="0.25">
      <c r="A95" s="36" t="s">
        <v>26</v>
      </c>
      <c r="B95" s="90"/>
      <c r="C95" s="52">
        <f>SUMPRODUCT(--(C$9=YEAR(Quarterly_PJ!$C$9:EJ$9)),Quarterly_PJ!$C69:EJ69)</f>
        <v>1.1935600471468071</v>
      </c>
      <c r="D95" s="52">
        <f>SUMPRODUCT(--(D$9=YEAR(Quarterly_PJ!$C$9:EK$9)),Quarterly_PJ!$C69:EK69)</f>
        <v>2.0334350579668474E-2</v>
      </c>
      <c r="E95" s="52">
        <f>SUMPRODUCT(--(E$9=YEAR(Quarterly_PJ!$C$9:EL$9)),Quarterly_PJ!$C69:EL69)</f>
        <v>-0.18511930320419887</v>
      </c>
      <c r="F95" s="52">
        <f>SUMPRODUCT(--(F$9=YEAR(Quarterly_PJ!$C$9:EM$9)),Quarterly_PJ!$C69:EM69)</f>
        <v>2.7654574787530806E-2</v>
      </c>
      <c r="G95" s="52">
        <f>SUMPRODUCT(--(G$9=YEAR(Quarterly_PJ!$C$9:EN$9)),Quarterly_PJ!$C69:EN69)</f>
        <v>2.49509544214533E-2</v>
      </c>
      <c r="H95" s="52">
        <f>SUMPRODUCT(--(H$9=YEAR(Quarterly_PJ!$C$9:EO$9)),Quarterly_PJ!$C69:EO69)</f>
        <v>-5.6188150035972002E-2</v>
      </c>
      <c r="I95" s="52">
        <f>SUMPRODUCT(--(I$9=YEAR(Quarterly_PJ!$C$9:EP$9)),Quarterly_PJ!$C69:EP69)</f>
        <v>-9.7457905568851005E-2</v>
      </c>
      <c r="J95" s="52">
        <f>SUMPRODUCT(--(J$9=YEAR(Quarterly_PJ!$C$9:EQ$9)),Quarterly_PJ!$C69:EQ69)</f>
        <v>0.14967340238524673</v>
      </c>
      <c r="K95" s="52">
        <f>SUMPRODUCT(--(K$9=YEAR(Quarterly_PJ!$C$9:ER$9)),Quarterly_PJ!$C69:ER69)</f>
        <v>7.1600093307059354E-2</v>
      </c>
      <c r="L95" s="52">
        <f>SUMPRODUCT(--(L$9=YEAR(Quarterly_PJ!$C$9:ES$9)),Quarterly_PJ!$C69:ES69)</f>
        <v>-0.13592458962709755</v>
      </c>
      <c r="M95" s="52">
        <f>SUMPRODUCT(--(M$9=YEAR(Quarterly_PJ!$C$9:ET$9)),Quarterly_PJ!$C69:ET69)</f>
        <v>0.15019446162236069</v>
      </c>
      <c r="N95" s="52">
        <f>SUMPRODUCT(--(N$9=YEAR(Quarterly_PJ!$C$9:EU$9)),Quarterly_PJ!$C69:EU69)</f>
        <v>0.16470986719924019</v>
      </c>
      <c r="O95" s="52">
        <f>SUMPRODUCT(--(O$9=YEAR(Quarterly_PJ!$C$9:EV$9)),Quarterly_PJ!$C69:EV69)</f>
        <v>-2.76110488234406E-2</v>
      </c>
      <c r="P95" s="52">
        <f>SUMPRODUCT(--(P$9=YEAR(Quarterly_PJ!$C$9:EW$9)),Quarterly_PJ!$C69:EW69)</f>
        <v>-8.3182579986572011E-2</v>
      </c>
      <c r="Q95" s="52">
        <f>SUMPRODUCT(--(Q$9=YEAR(Quarterly_PJ!$C$9:EX$9)),Quarterly_PJ!$C69:EX69)</f>
        <v>-1.090354306030239E-2</v>
      </c>
      <c r="R95" s="52">
        <f>SUMPRODUCT(--(R$9=YEAR(Quarterly_PJ!$C$9:EY$9)),Quarterly_PJ!$C69:EY69)</f>
        <v>0.28335321973800581</v>
      </c>
      <c r="S95" s="52">
        <f>SUMPRODUCT(--(S$9=YEAR(Quarterly_PJ!$C$9:EZ$9)),Quarterly_PJ!$C69:EZ69)</f>
        <v>-0.1567505714328809</v>
      </c>
      <c r="T95" s="52">
        <f>SUMPRODUCT(--(T$9=YEAR(Quarterly_PJ!$C$9:FA$9)),Quarterly_PJ!$C69:FA69)</f>
        <v>-0.79900321161688459</v>
      </c>
      <c r="U95" s="52">
        <f>SUMPRODUCT(--(U$9=YEAR(Quarterly_PJ!$C$9:FB$9)),Quarterly_PJ!$C69:FB69)</f>
        <v>-0.52756322848152604</v>
      </c>
      <c r="V95" s="52">
        <f>SUMPRODUCT(--(V$9=YEAR(Quarterly_PJ!$C$9:FC$9)),Quarterly_PJ!$C69:FC69)</f>
        <v>-0.32514390372931001</v>
      </c>
      <c r="W95" s="52">
        <f>SUMPRODUCT(--(W$9=YEAR(Quarterly_PJ!$C$9:FD$9)),Quarterly_PJ!$C69:FD69)</f>
        <v>-0.3176286010808313</v>
      </c>
      <c r="X95" s="52">
        <f>SUMPRODUCT(--(X$9=YEAR(Quarterly_PJ!$C$9:FE$9)),Quarterly_PJ!$C69:FE69)</f>
        <v>-0.24989120982493318</v>
      </c>
      <c r="Y95" s="52">
        <f>SUMPRODUCT(--(Y$9=YEAR(Quarterly_PJ!$C$9:FF$9)),Quarterly_PJ!$C69:FF69)</f>
        <v>-0.48962195465829017</v>
      </c>
      <c r="Z95" s="52">
        <f>SUMPRODUCT(--(Z$9=YEAR(Quarterly_PJ!$C$9:FG$9)),Quarterly_PJ!$C69:FG69)</f>
        <v>0.73620190832656918</v>
      </c>
      <c r="AA95" s="52">
        <f>SUMPRODUCT(--(AA$9=YEAR(Quarterly_PJ!$C$9:FH$9)),Quarterly_PJ!$C69:FH69)</f>
        <v>0.71912198123259685</v>
      </c>
      <c r="AB95" s="52">
        <f>SUMPRODUCT(--(AB$9=YEAR(Quarterly_PJ!$C$9:FI$9)),Quarterly_PJ!$C69:FI69)</f>
        <v>-1.237866691273521</v>
      </c>
      <c r="AC95" s="52">
        <f>SUMPRODUCT(--(AC$9=YEAR(Quarterly_PJ!$C$9:FJ$9)),Quarterly_PJ!$C69:FJ69)</f>
        <v>0.68281744998639293</v>
      </c>
      <c r="AD95" s="52">
        <f>SUMPRODUCT(--(AD$9=YEAR(Quarterly_PJ!$C$9:FK$9)),Quarterly_PJ!$C69:FK69)</f>
        <v>-0.28924031506050008</v>
      </c>
      <c r="AE95" s="52">
        <f>SUMPRODUCT(--(AE$9=YEAR(Quarterly_PJ!$C$9:FL$9)),Quarterly_PJ!$C69:FL69)</f>
        <v>0.80284174231770233</v>
      </c>
      <c r="AF95" s="52">
        <f>SUMPRODUCT(--(AF$9=YEAR(Quarterly_PJ!$C$9:FM$9)),Quarterly_PJ!$C69:FM69)</f>
        <v>1.8453705068049411</v>
      </c>
      <c r="AG95" s="52">
        <f>SUMPRODUCT(--(AG$9=YEAR(Quarterly_PJ!$C$9:FN$9)),Quarterly_PJ!$C69:FN69)</f>
        <v>3.2136200034064033E-2</v>
      </c>
      <c r="AH95" s="52">
        <f>SUMPRODUCT(--(AH$9=YEAR(Quarterly_PJ!$C$9:FO$9)),Quarterly_PJ!$C69:FO69)</f>
        <v>-1.1153751961177738</v>
      </c>
      <c r="AI95" s="52">
        <f>SUMPRODUCT(--(AI$9=YEAR(Quarterly_PJ!$C$9:FP$9)),Quarterly_PJ!$C69:FP69)</f>
        <v>-0.36517278407826675</v>
      </c>
      <c r="AJ95" s="52">
        <f>SUMPRODUCT(--(AJ$9=YEAR(Quarterly_PJ!$C$9:FQ$9)),Quarterly_PJ!$C69:FQ69)</f>
        <v>-0.80432764221561903</v>
      </c>
      <c r="AK95" s="52">
        <f>SUMPRODUCT(--(AK$9=YEAR(Quarterly_PJ!$C$9:FR$9)),Quarterly_PJ!$C69:FR69)</f>
        <v>2.3681983318305218</v>
      </c>
      <c r="AL95" s="52">
        <f>SUMPRODUCT(--(AL$9=YEAR(Quarterly_PJ!$C$9:FS$9)),Quarterly_PJ!$C69:FS69)</f>
        <v>0.18568696147406105</v>
      </c>
      <c r="AM95" s="52">
        <f>SUMPRODUCT(--(AM$9=YEAR(Quarterly_PJ!$C$9:FT$9)),Quarterly_PJ!$C69:FT69)</f>
        <v>-0.85039616026427034</v>
      </c>
      <c r="AN95" s="52">
        <f>SUMPRODUCT(--(AN$9=YEAR(Quarterly_PJ!$C$9:FU$9)),Quarterly_PJ!$C69:FU69)</f>
        <v>4.4501455778158583</v>
      </c>
      <c r="AO95" s="52">
        <f>SUMPRODUCT(--(AO$9=YEAR(Quarterly_PJ!$C$9:FV$9)),Quarterly_PJ!$C69:FV69)</f>
        <v>2.1310372341857717</v>
      </c>
      <c r="AP95" s="52">
        <f>SUMPRODUCT(--(AP$9=YEAR(Quarterly_PJ!$C$9:FW$9)),Quarterly_PJ!$C69:FW69)</f>
        <v>-3.5747419892976806E-2</v>
      </c>
      <c r="AQ95" s="52">
        <f>SUMPRODUCT(--(AQ$9=YEAR(Quarterly_PJ!$C$9:FX$9)),Quarterly_PJ!$C69:FX69)</f>
        <v>4.2938671802638844</v>
      </c>
      <c r="AR95" s="52">
        <f>SUMPRODUCT(--(AR$9=YEAR(Quarterly_PJ!$C$9:FY$9)),Quarterly_PJ!$C69:FY69)</f>
        <v>2.2544719237166491</v>
      </c>
      <c r="AS95" s="52">
        <f>SUMPRODUCT(--(AS$9=YEAR(Quarterly_PJ!$C$9:FZ$9)),Quarterly_PJ!$C69:FZ69)</f>
        <v>5.5302813907497779</v>
      </c>
      <c r="AT95" s="52">
        <f>SUMPRODUCT(--(AT$9=YEAR(Quarterly_PJ!$C$9:GA$9)),Quarterly_PJ!$C69:GA69)</f>
        <v>2.7200446487962968</v>
      </c>
      <c r="AU95" s="52">
        <f>SUMPRODUCT(--(AU$9=YEAR(Quarterly_PJ!$C$9:GB$9)),Quarterly_PJ!$C69:GB69)</f>
        <v>2.5375845798796641</v>
      </c>
      <c r="AV95" s="52">
        <f>SUMPRODUCT(--(AV$9=YEAR(Quarterly_PJ!$C$9:GZ$9)),Quarterly_PJ!$C69:GZ69)</f>
        <v>6.9368391169662491</v>
      </c>
    </row>
    <row r="96" spans="1:48" x14ac:dyDescent="0.25">
      <c r="A96" s="36" t="s">
        <v>27</v>
      </c>
      <c r="B96" s="90"/>
      <c r="C96" s="52">
        <f t="shared" ref="C96:AT96" si="18">SUM(C97:C99)</f>
        <v>0.10736956822204592</v>
      </c>
      <c r="D96" s="52">
        <f t="shared" si="18"/>
        <v>0.23863512937164272</v>
      </c>
      <c r="E96" s="52">
        <f t="shared" si="18"/>
        <v>0</v>
      </c>
      <c r="F96" s="52">
        <f t="shared" si="18"/>
        <v>0</v>
      </c>
      <c r="G96" s="52">
        <f t="shared" si="18"/>
        <v>0</v>
      </c>
      <c r="H96" s="52">
        <f t="shared" si="18"/>
        <v>4.1769578360566131E-3</v>
      </c>
      <c r="I96" s="52">
        <f t="shared" si="18"/>
        <v>2.1819590568243393E-3</v>
      </c>
      <c r="J96" s="52">
        <f t="shared" si="18"/>
        <v>3.8608746215548162E-2</v>
      </c>
      <c r="K96" s="52">
        <f t="shared" si="18"/>
        <v>1.3507375762900255E-2</v>
      </c>
      <c r="L96" s="52">
        <f t="shared" si="18"/>
        <v>-4.1202708594069805E-2</v>
      </c>
      <c r="M96" s="52">
        <f t="shared" si="18"/>
        <v>-0.10834366499353455</v>
      </c>
      <c r="N96" s="52">
        <f t="shared" si="18"/>
        <v>-5.7256502513937393E-2</v>
      </c>
      <c r="O96" s="52">
        <f t="shared" si="18"/>
        <v>-1.9384684258678462E-3</v>
      </c>
      <c r="P96" s="52">
        <f t="shared" si="18"/>
        <v>2.8225200936311624E-2</v>
      </c>
      <c r="Q96" s="52">
        <f t="shared" si="18"/>
        <v>-5.0550735767513136E-4</v>
      </c>
      <c r="R96" s="52">
        <f t="shared" si="18"/>
        <v>6.6947090580538188E-3</v>
      </c>
      <c r="S96" s="52">
        <f t="shared" si="18"/>
        <v>-2.8181165371854527E-2</v>
      </c>
      <c r="T96" s="52">
        <f t="shared" si="18"/>
        <v>-0.25895349493268488</v>
      </c>
      <c r="U96" s="52">
        <f t="shared" si="18"/>
        <v>0.56040350427038854</v>
      </c>
      <c r="V96" s="52">
        <f t="shared" si="18"/>
        <v>1.0284331099947952</v>
      </c>
      <c r="W96" s="52">
        <f t="shared" si="18"/>
        <v>-0.55744416481513193</v>
      </c>
      <c r="X96" s="52">
        <f t="shared" si="18"/>
        <v>0.72330515596662048</v>
      </c>
      <c r="Y96" s="52">
        <f t="shared" si="18"/>
        <v>0.32337392168043949</v>
      </c>
      <c r="Z96" s="52">
        <f t="shared" si="18"/>
        <v>2.9663552334316279E-2</v>
      </c>
      <c r="AA96" s="52">
        <f t="shared" si="18"/>
        <v>0.11611656034747862</v>
      </c>
      <c r="AB96" s="52">
        <f t="shared" si="18"/>
        <v>1.6039190245220458</v>
      </c>
      <c r="AC96" s="52">
        <f t="shared" si="18"/>
        <v>0.8557204515441289</v>
      </c>
      <c r="AD96" s="52">
        <f t="shared" si="18"/>
        <v>-0.18055106802638843</v>
      </c>
      <c r="AE96" s="52">
        <f t="shared" si="18"/>
        <v>0.31035127535150175</v>
      </c>
      <c r="AF96" s="52">
        <f t="shared" si="18"/>
        <v>8.5477344009626713E-2</v>
      </c>
      <c r="AG96" s="52">
        <f t="shared" si="18"/>
        <v>0.27113761809123238</v>
      </c>
      <c r="AH96" s="52">
        <f t="shared" si="18"/>
        <v>-5.0630849469630659E-2</v>
      </c>
      <c r="AI96" s="52">
        <f t="shared" si="18"/>
        <v>0.63556583299668834</v>
      </c>
      <c r="AJ96" s="52">
        <f t="shared" si="18"/>
        <v>0.19133691544499648</v>
      </c>
      <c r="AK96" s="52">
        <f t="shared" si="18"/>
        <v>1.5134155921170602</v>
      </c>
      <c r="AL96" s="52">
        <f t="shared" si="18"/>
        <v>-0.2492025386167398</v>
      </c>
      <c r="AM96" s="52">
        <f t="shared" si="18"/>
        <v>0.50982522692509014</v>
      </c>
      <c r="AN96" s="52">
        <f t="shared" si="18"/>
        <v>-0.78669813505729536</v>
      </c>
      <c r="AO96" s="52">
        <f t="shared" si="18"/>
        <v>0.11745098011779891</v>
      </c>
      <c r="AP96" s="52">
        <f t="shared" si="18"/>
        <v>0.1339753520170697</v>
      </c>
      <c r="AQ96" s="52">
        <f t="shared" si="18"/>
        <v>0.69993915896550052</v>
      </c>
      <c r="AR96" s="52">
        <f t="shared" si="18"/>
        <v>-0.4005022862926042</v>
      </c>
      <c r="AS96" s="52">
        <f t="shared" si="18"/>
        <v>-0.73171186052338444</v>
      </c>
      <c r="AT96" s="52">
        <f t="shared" si="18"/>
        <v>1.2590943151714213</v>
      </c>
      <c r="AU96" s="52">
        <f>SUM(AU97:AU99)</f>
        <v>-0.43556235404903054</v>
      </c>
      <c r="AV96" s="52">
        <f>SUMPRODUCT(--(AV$9=YEAR(Quarterly_PJ!$C$9:GZ$9)),Quarterly_PJ!$C70:GZ70)</f>
        <v>-3.0897481173850803E-2</v>
      </c>
    </row>
    <row r="97" spans="1:48" x14ac:dyDescent="0.25">
      <c r="A97" s="37" t="s">
        <v>42</v>
      </c>
      <c r="B97" s="90"/>
      <c r="C97" s="52">
        <f>SUMPRODUCT(--(C$9=YEAR(Quarterly_PJ!$C$9:EJ$9)),Quarterly_PJ!$C71:EJ71)</f>
        <v>0</v>
      </c>
      <c r="D97" s="52">
        <f>SUMPRODUCT(--(D$9=YEAR(Quarterly_PJ!$C$9:EK$9)),Quarterly_PJ!$C71:EK71)</f>
        <v>0</v>
      </c>
      <c r="E97" s="52">
        <f>SUMPRODUCT(--(E$9=YEAR(Quarterly_PJ!$C$9:EL$9)),Quarterly_PJ!$C71:EL71)</f>
        <v>0</v>
      </c>
      <c r="F97" s="52">
        <f>SUMPRODUCT(--(F$9=YEAR(Quarterly_PJ!$C$9:EM$9)),Quarterly_PJ!$C71:EM71)</f>
        <v>0</v>
      </c>
      <c r="G97" s="52">
        <f>SUMPRODUCT(--(G$9=YEAR(Quarterly_PJ!$C$9:EN$9)),Quarterly_PJ!$C71:EN71)</f>
        <v>0</v>
      </c>
      <c r="H97" s="52">
        <f>SUMPRODUCT(--(H$9=YEAR(Quarterly_PJ!$C$9:EO$9)),Quarterly_PJ!$C71:EO71)</f>
        <v>3.06605815878E-3</v>
      </c>
      <c r="I97" s="52">
        <f>SUMPRODUCT(--(I$9=YEAR(Quarterly_PJ!$C$9:EP$9)),Quarterly_PJ!$C71:EP71)</f>
        <v>9.7555941388000002E-4</v>
      </c>
      <c r="J97" s="52">
        <f>SUMPRODUCT(--(J$9=YEAR(Quarterly_PJ!$C$9:EQ$9)),Quarterly_PJ!$C71:EQ71)</f>
        <v>7.9446552769799998E-3</v>
      </c>
      <c r="K97" s="52">
        <f>SUMPRODUCT(--(K$9=YEAR(Quarterly_PJ!$C$9:ER$9)),Quarterly_PJ!$C71:ER71)</f>
        <v>8.3657952113999992E-4</v>
      </c>
      <c r="L97" s="52">
        <f>SUMPRODUCT(--(L$9=YEAR(Quarterly_PJ!$C$9:ES$9)),Quarterly_PJ!$C71:ES71)</f>
        <v>-4.0724308768020002E-2</v>
      </c>
      <c r="M97" s="52">
        <f>SUMPRODUCT(--(M$9=YEAR(Quarterly_PJ!$C$9:ET$9)),Quarterly_PJ!$C71:ET71)</f>
        <v>6.7371960256000004E-3</v>
      </c>
      <c r="N97" s="52">
        <f>SUMPRODUCT(--(N$9=YEAR(Quarterly_PJ!$C$9:EU$9)),Quarterly_PJ!$C71:EU71)</f>
        <v>-1.2517190895599999E-3</v>
      </c>
      <c r="O97" s="52">
        <f>SUMPRODUCT(--(O$9=YEAR(Quarterly_PJ!$C$9:EV$9)),Quarterly_PJ!$C71:EV71)</f>
        <v>5.1211336859554018E-4</v>
      </c>
      <c r="P97" s="52">
        <f>SUMPRODUCT(--(P$9=YEAR(Quarterly_PJ!$C$9:EW$9)),Quarterly_PJ!$C71:EW71)</f>
        <v>3.6817767036438548E-2</v>
      </c>
      <c r="Q97" s="52">
        <f>SUMPRODUCT(--(Q$9=YEAR(Quarterly_PJ!$C$9:EX$9)),Quarterly_PJ!$C71:EX71)</f>
        <v>-2.6894590530399803E-3</v>
      </c>
      <c r="R97" s="52">
        <f>SUMPRODUCT(--(R$9=YEAR(Quarterly_PJ!$C$9:EY$9)),Quarterly_PJ!$C71:EY71)</f>
        <v>6.8118537840244825E-2</v>
      </c>
      <c r="S97" s="52">
        <f>SUMPRODUCT(--(S$9=YEAR(Quarterly_PJ!$C$9:EZ$9)),Quarterly_PJ!$C71:EZ71)</f>
        <v>-9.7842708673075152E-3</v>
      </c>
      <c r="T97" s="52">
        <f>SUMPRODUCT(--(T$9=YEAR(Quarterly_PJ!$C$9:FA$9)),Quarterly_PJ!$C71:FA71)</f>
        <v>5.2553012818780387E-2</v>
      </c>
      <c r="U97" s="52">
        <f>SUMPRODUCT(--(U$9=YEAR(Quarterly_PJ!$C$9:FB$9)),Quarterly_PJ!$C71:FB71)</f>
        <v>0.71423295871145898</v>
      </c>
      <c r="V97" s="52">
        <f>SUMPRODUCT(--(V$9=YEAR(Quarterly_PJ!$C$9:FC$9)),Quarterly_PJ!$C71:FC71)</f>
        <v>1.072651796804335</v>
      </c>
      <c r="W97" s="52">
        <f>SUMPRODUCT(--(W$9=YEAR(Quarterly_PJ!$C$9:FD$9)),Quarterly_PJ!$C71:FD71)</f>
        <v>-0.16951557978934489</v>
      </c>
      <c r="X97" s="52">
        <f>SUMPRODUCT(--(X$9=YEAR(Quarterly_PJ!$C$9:FE$9)),Quarterly_PJ!$C71:FE71)</f>
        <v>0.77089474160657401</v>
      </c>
      <c r="Y97" s="52">
        <f>SUMPRODUCT(--(Y$9=YEAR(Quarterly_PJ!$C$9:FF$9)),Quarterly_PJ!$C71:FF71)</f>
        <v>0.46489017959593626</v>
      </c>
      <c r="Z97" s="52">
        <f>SUMPRODUCT(--(Z$9=YEAR(Quarterly_PJ!$C$9:FG$9)),Quarterly_PJ!$C71:FG71)</f>
        <v>-4.4426249041794125E-2</v>
      </c>
      <c r="AA97" s="52">
        <f>SUMPRODUCT(--(AA$9=YEAR(Quarterly_PJ!$C$9:FH$9)),Quarterly_PJ!$C71:FH71)</f>
        <v>7.2462346415914008E-2</v>
      </c>
      <c r="AB97" s="52">
        <f>SUMPRODUCT(--(AB$9=YEAR(Quarterly_PJ!$C$9:FI$9)),Quarterly_PJ!$C71:FI71)</f>
        <v>1.5781595056797362</v>
      </c>
      <c r="AC97" s="52">
        <f>SUMPRODUCT(--(AC$9=YEAR(Quarterly_PJ!$C$9:FJ$9)),Quarterly_PJ!$C71:FJ71)</f>
        <v>0.70808286955961108</v>
      </c>
      <c r="AD97" s="52">
        <f>SUMPRODUCT(--(AD$9=YEAR(Quarterly_PJ!$C$9:FK$9)),Quarterly_PJ!$C71:FK71)</f>
        <v>-0.23135551913479702</v>
      </c>
      <c r="AE97" s="52">
        <f>SUMPRODUCT(--(AE$9=YEAR(Quarterly_PJ!$C$9:FL$9)),Quarterly_PJ!$C71:FL71)</f>
        <v>0.29532466588046458</v>
      </c>
      <c r="AF97" s="52">
        <f>SUMPRODUCT(--(AF$9=YEAR(Quarterly_PJ!$C$9:FM$9)),Quarterly_PJ!$C71:FM71)</f>
        <v>7.0134266329164585E-2</v>
      </c>
      <c r="AG97" s="52">
        <f>SUMPRODUCT(--(AG$9=YEAR(Quarterly_PJ!$C$9:FN$9)),Quarterly_PJ!$C71:FN71)</f>
        <v>0.33148483683521657</v>
      </c>
      <c r="AH97" s="52">
        <f>SUMPRODUCT(--(AH$9=YEAR(Quarterly_PJ!$C$9:FO$9)),Quarterly_PJ!$C71:FO71)</f>
        <v>-4.7900740387668062E-2</v>
      </c>
      <c r="AI97" s="52">
        <f>SUMPRODUCT(--(AI$9=YEAR(Quarterly_PJ!$C$9:FP$9)),Quarterly_PJ!$C71:FP71)</f>
        <v>0.59319140629599021</v>
      </c>
      <c r="AJ97" s="52">
        <f>SUMPRODUCT(--(AJ$9=YEAR(Quarterly_PJ!$C$9:FQ$9)),Quarterly_PJ!$C71:FQ71)</f>
        <v>0.17926569015917887</v>
      </c>
      <c r="AK97" s="52">
        <f>SUMPRODUCT(--(AK$9=YEAR(Quarterly_PJ!$C$9:FR$9)),Quarterly_PJ!$C71:FR71)</f>
        <v>1.1228792361743403</v>
      </c>
      <c r="AL97" s="52">
        <f>SUMPRODUCT(--(AL$9=YEAR(Quarterly_PJ!$C$9:FS$9)),Quarterly_PJ!$C71:FS71)</f>
        <v>-0.24773263337110552</v>
      </c>
      <c r="AM97" s="52">
        <f>SUMPRODUCT(--(AM$9=YEAR(Quarterly_PJ!$C$9:FT$9)),Quarterly_PJ!$C71:FT71)</f>
        <v>0.48123976022308401</v>
      </c>
      <c r="AN97" s="52">
        <f>SUMPRODUCT(--(AN$9=YEAR(Quarterly_PJ!$C$9:FU$9)),Quarterly_PJ!$C71:FU71)</f>
        <v>-0.80255574487555181</v>
      </c>
      <c r="AO97" s="52">
        <f>SUMPRODUCT(--(AO$9=YEAR(Quarterly_PJ!$C$9:FV$9)),Quarterly_PJ!$C71:FV71)</f>
        <v>0.12610687718582259</v>
      </c>
      <c r="AP97" s="52">
        <f>SUMPRODUCT(--(AP$9=YEAR(Quarterly_PJ!$C$9:FW$9)),Quarterly_PJ!$C71:FW71)</f>
        <v>0.19242193225541204</v>
      </c>
      <c r="AQ97" s="52">
        <f>SUMPRODUCT(--(AQ$9=YEAR(Quarterly_PJ!$C$9:FX$9)),Quarterly_PJ!$C71:FX71)</f>
        <v>0.79482292682591316</v>
      </c>
      <c r="AR97" s="52">
        <f>SUMPRODUCT(--(AR$9=YEAR(Quarterly_PJ!$C$9:FY$9)),Quarterly_PJ!$C71:FY71)</f>
        <v>-0.27189362985568399</v>
      </c>
      <c r="AS97" s="52">
        <f>SUMPRODUCT(--(AS$9=YEAR(Quarterly_PJ!$C$9:FZ$9)),Quarterly_PJ!$C71:FZ71)</f>
        <v>-0.57032881517807799</v>
      </c>
      <c r="AT97" s="52">
        <f>SUMPRODUCT(--(AT$9=YEAR(Quarterly_PJ!$C$9:GA$9)),Quarterly_PJ!$C71:GA71)</f>
        <v>1.3787776423468807</v>
      </c>
      <c r="AU97" s="52">
        <f>SUMPRODUCT(--(AU$9=YEAR(Quarterly_PJ!$C$9:GB$9)),Quarterly_PJ!$C71:GB71)</f>
        <v>-0.35278741011761416</v>
      </c>
      <c r="AV97" s="52">
        <f>SUMPRODUCT(--(AV$9=YEAR(Quarterly_PJ!$C$9:GZ$9)),Quarterly_PJ!$C71:GZ71)</f>
        <v>6.1290159542485699E-2</v>
      </c>
    </row>
    <row r="98" spans="1:48" x14ac:dyDescent="0.25">
      <c r="A98" s="37" t="s">
        <v>43</v>
      </c>
      <c r="B98" s="90"/>
      <c r="C98" s="52">
        <f>SUMPRODUCT(--(C$9=YEAR(Quarterly_PJ!$C$9:EJ$9)),Quarterly_PJ!$C72:EJ72)</f>
        <v>0</v>
      </c>
      <c r="D98" s="52">
        <f>SUMPRODUCT(--(D$9=YEAR(Quarterly_PJ!$C$9:EK$9)),Quarterly_PJ!$C72:EK72)</f>
        <v>0</v>
      </c>
      <c r="E98" s="52">
        <f>SUMPRODUCT(--(E$9=YEAR(Quarterly_PJ!$C$9:EL$9)),Quarterly_PJ!$C72:EL72)</f>
        <v>0</v>
      </c>
      <c r="F98" s="52">
        <f>SUMPRODUCT(--(F$9=YEAR(Quarterly_PJ!$C$9:EM$9)),Quarterly_PJ!$C72:EM72)</f>
        <v>0</v>
      </c>
      <c r="G98" s="52">
        <f>SUMPRODUCT(--(G$9=YEAR(Quarterly_PJ!$C$9:EN$9)),Quarterly_PJ!$C72:EN72)</f>
        <v>0</v>
      </c>
      <c r="H98" s="52">
        <f>SUMPRODUCT(--(H$9=YEAR(Quarterly_PJ!$C$9:EO$9)),Quarterly_PJ!$C72:EO72)</f>
        <v>-1.4189995193481401E-4</v>
      </c>
      <c r="I98" s="52">
        <f>SUMPRODUCT(--(I$9=YEAR(Quarterly_PJ!$C$9:EP$9)),Quarterly_PJ!$C72:EP72)</f>
        <v>0</v>
      </c>
      <c r="J98" s="52">
        <f>SUMPRODUCT(--(J$9=YEAR(Quarterly_PJ!$C$9:EQ$9)),Quarterly_PJ!$C72:EQ72)</f>
        <v>-3.3109988784790051E-4</v>
      </c>
      <c r="K98" s="52">
        <f>SUMPRODUCT(--(K$9=YEAR(Quarterly_PJ!$C$9:ER$9)),Quarterly_PJ!$C72:ER72)</f>
        <v>1.8919993591308548E-4</v>
      </c>
      <c r="L98" s="52">
        <f>SUMPRODUCT(--(L$9=YEAR(Quarterly_PJ!$C$9:ES$9)),Quarterly_PJ!$C72:ES72)</f>
        <v>-7.567997436523431E-4</v>
      </c>
      <c r="M98" s="52">
        <f>SUMPRODUCT(--(M$9=YEAR(Quarterly_PJ!$C$9:ET$9)),Quarterly_PJ!$C72:ET72)</f>
        <v>-0.11508086101913455</v>
      </c>
      <c r="N98" s="52">
        <f>SUMPRODUCT(--(N$9=YEAR(Quarterly_PJ!$C$9:EU$9)),Quarterly_PJ!$C72:EU72)</f>
        <v>0</v>
      </c>
      <c r="O98" s="52">
        <f>SUMPRODUCT(--(O$9=YEAR(Quarterly_PJ!$C$9:EV$9)),Quarterly_PJ!$C72:EV72)</f>
        <v>4.7299983978271498E-5</v>
      </c>
      <c r="P98" s="52">
        <f>SUMPRODUCT(--(P$9=YEAR(Quarterly_PJ!$C$9:EW$9)),Quarterly_PJ!$C72:EW72)</f>
        <v>-3.9731986541748079E-3</v>
      </c>
      <c r="Q98" s="52">
        <f>SUMPRODUCT(--(Q$9=YEAR(Quarterly_PJ!$C$9:EX$9)),Quarterly_PJ!$C72:EX72)</f>
        <v>-1.702799423217773E-3</v>
      </c>
      <c r="R98" s="52">
        <f>SUMPRODUCT(--(R$9=YEAR(Quarterly_PJ!$C$9:EY$9)),Quarterly_PJ!$C72:EY72)</f>
        <v>-2.2278292453765901E-2</v>
      </c>
      <c r="S98" s="52">
        <f>SUMPRODUCT(--(S$9=YEAR(Quarterly_PJ!$C$9:EZ$9)),Quarterly_PJ!$C72:EZ72)</f>
        <v>-1.182499599456787E-3</v>
      </c>
      <c r="T98" s="52">
        <f>SUMPRODUCT(--(T$9=YEAR(Quarterly_PJ!$C$9:FA$9)),Quarterly_PJ!$C72:FA72)</f>
        <v>-1.2297995834350578E-3</v>
      </c>
      <c r="U98" s="52">
        <f>SUMPRODUCT(--(U$9=YEAR(Quarterly_PJ!$C$9:FB$9)),Quarterly_PJ!$C72:FB72)</f>
        <v>-7.0949975967407207E-4</v>
      </c>
      <c r="V98" s="52">
        <f>SUMPRODUCT(--(V$9=YEAR(Quarterly_PJ!$C$9:FC$9)),Quarterly_PJ!$C72:FC72)</f>
        <v>-2.4122991828918502E-3</v>
      </c>
      <c r="W98" s="52">
        <f>SUMPRODUCT(--(W$9=YEAR(Quarterly_PJ!$C$9:FD$9)),Quarterly_PJ!$C72:FD72)</f>
        <v>-3.7366987342834519E-3</v>
      </c>
      <c r="X98" s="52">
        <f>SUMPRODUCT(--(X$9=YEAR(Quarterly_PJ!$C$9:FE$9)),Quarterly_PJ!$C72:FE72)</f>
        <v>-6.4327978210449209E-3</v>
      </c>
      <c r="Y98" s="52">
        <f>SUMPRODUCT(--(Y$9=YEAR(Quarterly_PJ!$C$9:FF$9)),Quarterly_PJ!$C72:FF72)</f>
        <v>-4.6826984138488899E-3</v>
      </c>
      <c r="Z98" s="52">
        <f>SUMPRODUCT(--(Z$9=YEAR(Quarterly_PJ!$C$9:FG$9)),Quarterly_PJ!$C72:FG72)</f>
        <v>-4.6826984138488813E-3</v>
      </c>
      <c r="AA98" s="52">
        <f>SUMPRODUCT(--(AA$9=YEAR(Quarterly_PJ!$C$9:FH$9)),Quarterly_PJ!$C72:FH72)</f>
        <v>-2.918409011459348E-2</v>
      </c>
      <c r="AB98" s="52">
        <f>SUMPRODUCT(--(AB$9=YEAR(Quarterly_PJ!$C$9:FI$9)),Quarterly_PJ!$C72:FI72)</f>
        <v>-4.4982284763336239E-2</v>
      </c>
      <c r="AC98" s="52">
        <f>SUMPRODUCT(--(AC$9=YEAR(Quarterly_PJ!$C$9:FJ$9)),Quarterly_PJ!$C72:FJ72)</f>
        <v>0.10760746355056773</v>
      </c>
      <c r="AD98" s="52">
        <f>SUMPRODUCT(--(AD$9=YEAR(Quarterly_PJ!$C$9:FK$9)),Quarterly_PJ!$C72:FK72)</f>
        <v>-4.2569985580444766E-3</v>
      </c>
      <c r="AE98" s="52">
        <f>SUMPRODUCT(--(AE$9=YEAR(Quarterly_PJ!$C$9:FL$9)),Quarterly_PJ!$C72:FL72)</f>
        <v>-1.2534495754241941E-2</v>
      </c>
      <c r="AF98" s="52">
        <f>SUMPRODUCT(--(AF$9=YEAR(Quarterly_PJ!$C$9:FM$9)),Quarterly_PJ!$C72:FM72)</f>
        <v>-9.3180968437194898E-3</v>
      </c>
      <c r="AG98" s="52">
        <f>SUMPRODUCT(--(AG$9=YEAR(Quarterly_PJ!$C$9:FN$9)),Quarterly_PJ!$C72:FN72)</f>
        <v>-0.13873085300827021</v>
      </c>
      <c r="AH98" s="52">
        <f>SUMPRODUCT(--(AH$9=YEAR(Quarterly_PJ!$C$9:FO$9)),Quarterly_PJ!$C72:FO72)</f>
        <v>-5.9597979812622097E-2</v>
      </c>
      <c r="AI98" s="52">
        <f>SUMPRODUCT(--(AI$9=YEAR(Quarterly_PJ!$C$9:FP$9)),Quarterly_PJ!$C72:FP72)</f>
        <v>0</v>
      </c>
      <c r="AJ98" s="52">
        <f>SUMPRODUCT(--(AJ$9=YEAR(Quarterly_PJ!$C$9:FQ$9)),Quarterly_PJ!$C72:FQ72)</f>
        <v>-3.3109988784789997E-2</v>
      </c>
      <c r="AK98" s="52">
        <f>SUMPRODUCT(--(AK$9=YEAR(Quarterly_PJ!$C$9:FR$9)),Quarterly_PJ!$C72:FR72)</f>
        <v>0</v>
      </c>
      <c r="AL98" s="52">
        <f>SUMPRODUCT(--(AL$9=YEAR(Quarterly_PJ!$C$9:FS$9)),Quarterly_PJ!$C72:FS72)</f>
        <v>0</v>
      </c>
      <c r="AM98" s="52">
        <f>SUMPRODUCT(--(AM$9=YEAR(Quarterly_PJ!$C$9:FT$9)),Quarterly_PJ!$C72:FT72)</f>
        <v>0</v>
      </c>
      <c r="AN98" s="52">
        <f>SUMPRODUCT(--(AN$9=YEAR(Quarterly_PJ!$C$9:FU$9)),Quarterly_PJ!$C72:FU72)</f>
        <v>0</v>
      </c>
      <c r="AO98" s="52">
        <f>SUMPRODUCT(--(AO$9=YEAR(Quarterly_PJ!$C$9:FV$9)),Quarterly_PJ!$C72:FV72)</f>
        <v>-8.6558970680236796E-3</v>
      </c>
      <c r="AP98" s="52">
        <f>SUMPRODUCT(--(AP$9=YEAR(Quarterly_PJ!$C$9:FW$9)),Quarterly_PJ!$C72:FW72)</f>
        <v>-5.7611380485534699E-2</v>
      </c>
      <c r="AQ98" s="52">
        <f>SUMPRODUCT(--(AQ$9=YEAR(Quarterly_PJ!$C$9:FX$9)),Quarterly_PJ!$C72:FX72)</f>
        <v>-9.488376786041261E-2</v>
      </c>
      <c r="AR98" s="52">
        <f>SUMPRODUCT(--(AR$9=YEAR(Quarterly_PJ!$C$9:FY$9)),Quarterly_PJ!$C72:FY72)</f>
        <v>-0.12860865643692018</v>
      </c>
      <c r="AS98" s="52">
        <f>SUMPRODUCT(--(AS$9=YEAR(Quarterly_PJ!$C$9:FZ$9)),Quarterly_PJ!$C72:FZ72)</f>
        <v>-0.16115104541397091</v>
      </c>
      <c r="AT98" s="52">
        <f>SUMPRODUCT(--(AT$9=YEAR(Quarterly_PJ!$C$9:GA$9)),Quarterly_PJ!$C72:GA72)</f>
        <v>-0.11729202205707032</v>
      </c>
      <c r="AU98" s="52">
        <f>SUMPRODUCT(--(AU$9=YEAR(Quarterly_PJ!$C$9:GB$9)),Quarterly_PJ!$C72:GB72)</f>
        <v>-8.2774943931416406E-2</v>
      </c>
      <c r="AV98" s="52">
        <f>SUMPRODUCT(--(AV$9=YEAR(Quarterly_PJ!$C$9:GZ$9)),Quarterly_PJ!$C72:GZ72)</f>
        <v>-9.2187640716336491E-2</v>
      </c>
    </row>
    <row r="99" spans="1:48" x14ac:dyDescent="0.25">
      <c r="A99" s="37" t="s">
        <v>44</v>
      </c>
      <c r="B99" s="90"/>
      <c r="C99" s="52">
        <f>SUMPRODUCT(--(C$9=YEAR(Quarterly_PJ!$C$9:EJ$9)),Quarterly_PJ!$C73:EJ73)</f>
        <v>0.10736956822204592</v>
      </c>
      <c r="D99" s="52">
        <f>SUMPRODUCT(--(D$9=YEAR(Quarterly_PJ!$C$9:EK$9)),Quarterly_PJ!$C73:EK73)</f>
        <v>0.23863512937164272</v>
      </c>
      <c r="E99" s="52">
        <f>SUMPRODUCT(--(E$9=YEAR(Quarterly_PJ!$C$9:EL$9)),Quarterly_PJ!$C73:EL73)</f>
        <v>0</v>
      </c>
      <c r="F99" s="52">
        <f>SUMPRODUCT(--(F$9=YEAR(Quarterly_PJ!$C$9:EM$9)),Quarterly_PJ!$C73:EM73)</f>
        <v>0</v>
      </c>
      <c r="G99" s="52">
        <f>SUMPRODUCT(--(G$9=YEAR(Quarterly_PJ!$C$9:EN$9)),Quarterly_PJ!$C73:EN73)</f>
        <v>0</v>
      </c>
      <c r="H99" s="52">
        <f>SUMPRODUCT(--(H$9=YEAR(Quarterly_PJ!$C$9:EO$9)),Quarterly_PJ!$C73:EO73)</f>
        <v>1.2527996292114271E-3</v>
      </c>
      <c r="I99" s="52">
        <f>SUMPRODUCT(--(I$9=YEAR(Quarterly_PJ!$C$9:EP$9)),Quarterly_PJ!$C73:EP73)</f>
        <v>1.2063996429443394E-3</v>
      </c>
      <c r="J99" s="52">
        <f>SUMPRODUCT(--(J$9=YEAR(Quarterly_PJ!$C$9:EQ$9)),Quarterly_PJ!$C73:EQ73)</f>
        <v>3.0995190826416066E-2</v>
      </c>
      <c r="K99" s="52">
        <f>SUMPRODUCT(--(K$9=YEAR(Quarterly_PJ!$C$9:ER$9)),Quarterly_PJ!$C73:ER73)</f>
        <v>1.248159630584717E-2</v>
      </c>
      <c r="L99" s="52">
        <f>SUMPRODUCT(--(L$9=YEAR(Quarterly_PJ!$C$9:ES$9)),Quarterly_PJ!$C73:ES73)</f>
        <v>2.7839991760253923E-4</v>
      </c>
      <c r="M99" s="52">
        <f>SUMPRODUCT(--(M$9=YEAR(Quarterly_PJ!$C$9:ET$9)),Quarterly_PJ!$C73:ET73)</f>
        <v>0</v>
      </c>
      <c r="N99" s="52">
        <f>SUMPRODUCT(--(N$9=YEAR(Quarterly_PJ!$C$9:EU$9)),Quarterly_PJ!$C73:EU73)</f>
        <v>-5.6004783424377397E-2</v>
      </c>
      <c r="O99" s="52">
        <f>SUMPRODUCT(--(O$9=YEAR(Quarterly_PJ!$C$9:EV$9)),Quarterly_PJ!$C73:EV73)</f>
        <v>-2.4978817784416579E-3</v>
      </c>
      <c r="P99" s="52">
        <f>SUMPRODUCT(--(P$9=YEAR(Quarterly_PJ!$C$9:EW$9)),Quarterly_PJ!$C73:EW73)</f>
        <v>-4.6193674459521147E-3</v>
      </c>
      <c r="Q99" s="52">
        <f>SUMPRODUCT(--(Q$9=YEAR(Quarterly_PJ!$C$9:EX$9)),Quarterly_PJ!$C73:EX73)</f>
        <v>3.8867511185826219E-3</v>
      </c>
      <c r="R99" s="52">
        <f>SUMPRODUCT(--(R$9=YEAR(Quarterly_PJ!$C$9:EY$9)),Quarterly_PJ!$C73:EY73)</f>
        <v>-3.9145536328425101E-2</v>
      </c>
      <c r="S99" s="52">
        <f>SUMPRODUCT(--(S$9=YEAR(Quarterly_PJ!$C$9:EZ$9)),Quarterly_PJ!$C73:EZ73)</f>
        <v>-1.7214394905090226E-2</v>
      </c>
      <c r="T99" s="52">
        <f>SUMPRODUCT(--(T$9=YEAR(Quarterly_PJ!$C$9:FA$9)),Quarterly_PJ!$C73:FA73)</f>
        <v>-0.31027670816803021</v>
      </c>
      <c r="U99" s="52">
        <f>SUMPRODUCT(--(U$9=YEAR(Quarterly_PJ!$C$9:FB$9)),Quarterly_PJ!$C73:FB73)</f>
        <v>-0.15311995468139644</v>
      </c>
      <c r="V99" s="52">
        <f>SUMPRODUCT(--(V$9=YEAR(Quarterly_PJ!$C$9:FC$9)),Quarterly_PJ!$C73:FC73)</f>
        <v>-4.1806387626647998E-2</v>
      </c>
      <c r="W99" s="52">
        <f>SUMPRODUCT(--(W$9=YEAR(Quarterly_PJ!$C$9:FD$9)),Quarterly_PJ!$C73:FD73)</f>
        <v>-0.38419188629150358</v>
      </c>
      <c r="X99" s="52">
        <f>SUMPRODUCT(--(X$9=YEAR(Quarterly_PJ!$C$9:FE$9)),Quarterly_PJ!$C73:FE73)</f>
        <v>-4.1156787818908649E-2</v>
      </c>
      <c r="Y99" s="52">
        <f>SUMPRODUCT(--(Y$9=YEAR(Quarterly_PJ!$C$9:FF$9)),Quarterly_PJ!$C73:FF73)</f>
        <v>-0.13683355950164788</v>
      </c>
      <c r="Z99" s="52">
        <f>SUMPRODUCT(--(Z$9=YEAR(Quarterly_PJ!$C$9:FG$9)),Quarterly_PJ!$C73:FG73)</f>
        <v>7.8772499789959288E-2</v>
      </c>
      <c r="AA99" s="52">
        <f>SUMPRODUCT(--(AA$9=YEAR(Quarterly_PJ!$C$9:FH$9)),Quarterly_PJ!$C73:FH73)</f>
        <v>7.2838304046158098E-2</v>
      </c>
      <c r="AB99" s="52">
        <f>SUMPRODUCT(--(AB$9=YEAR(Quarterly_PJ!$C$9:FI$9)),Quarterly_PJ!$C73:FI73)</f>
        <v>7.0741803605646025E-2</v>
      </c>
      <c r="AC99" s="52">
        <f>SUMPRODUCT(--(AC$9=YEAR(Quarterly_PJ!$C$9:FJ$9)),Quarterly_PJ!$C73:FJ73)</f>
        <v>4.0030118433950081E-2</v>
      </c>
      <c r="AD99" s="52">
        <f>SUMPRODUCT(--(AD$9=YEAR(Quarterly_PJ!$C$9:FK$9)),Quarterly_PJ!$C73:FK73)</f>
        <v>5.5061449666453072E-2</v>
      </c>
      <c r="AE99" s="52">
        <f>SUMPRODUCT(--(AE$9=YEAR(Quarterly_PJ!$C$9:FL$9)),Quarterly_PJ!$C73:FL73)</f>
        <v>2.7561105225279083E-2</v>
      </c>
      <c r="AF99" s="52">
        <f>SUMPRODUCT(--(AF$9=YEAR(Quarterly_PJ!$C$9:FM$9)),Quarterly_PJ!$C73:FM73)</f>
        <v>2.4661174524181619E-2</v>
      </c>
      <c r="AG99" s="52">
        <f>SUMPRODUCT(--(AG$9=YEAR(Quarterly_PJ!$C$9:FN$9)),Quarterly_PJ!$C73:FN73)</f>
        <v>7.8383634264286045E-2</v>
      </c>
      <c r="AH99" s="52">
        <f>SUMPRODUCT(--(AH$9=YEAR(Quarterly_PJ!$C$9:FO$9)),Quarterly_PJ!$C73:FO73)</f>
        <v>5.6867870730659506E-2</v>
      </c>
      <c r="AI99" s="52">
        <f>SUMPRODUCT(--(AI$9=YEAR(Quarterly_PJ!$C$9:FP$9)),Quarterly_PJ!$C73:FP73)</f>
        <v>4.2374426700698131E-2</v>
      </c>
      <c r="AJ99" s="52">
        <f>SUMPRODUCT(--(AJ$9=YEAR(Quarterly_PJ!$C$9:FQ$9)),Quarterly_PJ!$C73:FQ73)</f>
        <v>4.51812140706076E-2</v>
      </c>
      <c r="AK99" s="52">
        <f>SUMPRODUCT(--(AK$9=YEAR(Quarterly_PJ!$C$9:FR$9)),Quarterly_PJ!$C73:FR73)</f>
        <v>0.39053635594272001</v>
      </c>
      <c r="AL99" s="52">
        <f>SUMPRODUCT(--(AL$9=YEAR(Quarterly_PJ!$C$9:FS$9)),Quarterly_PJ!$C73:FS73)</f>
        <v>-1.469905245634294E-3</v>
      </c>
      <c r="AM99" s="52">
        <f>SUMPRODUCT(--(AM$9=YEAR(Quarterly_PJ!$C$9:FT$9)),Quarterly_PJ!$C73:FT73)</f>
        <v>2.8585466702006096E-2</v>
      </c>
      <c r="AN99" s="52">
        <f>SUMPRODUCT(--(AN$9=YEAR(Quarterly_PJ!$C$9:FU$9)),Quarterly_PJ!$C73:FU73)</f>
        <v>1.5857609818256485E-2</v>
      </c>
      <c r="AO99" s="52">
        <f>SUMPRODUCT(--(AO$9=YEAR(Quarterly_PJ!$C$9:FV$9)),Quarterly_PJ!$C73:FV73)</f>
        <v>0</v>
      </c>
      <c r="AP99" s="52">
        <f>SUMPRODUCT(--(AP$9=YEAR(Quarterly_PJ!$C$9:FW$9)),Quarterly_PJ!$C73:FW73)</f>
        <v>-8.3519975280761704E-4</v>
      </c>
      <c r="AQ99" s="52">
        <f>SUMPRODUCT(--(AQ$9=YEAR(Quarterly_PJ!$C$9:FX$9)),Quarterly_PJ!$C73:FX73)</f>
        <v>0</v>
      </c>
      <c r="AR99" s="52">
        <f>SUMPRODUCT(--(AR$9=YEAR(Quarterly_PJ!$C$9:FY$9)),Quarterly_PJ!$C73:FY73)</f>
        <v>0</v>
      </c>
      <c r="AS99" s="52">
        <f>SUMPRODUCT(--(AS$9=YEAR(Quarterly_PJ!$C$9:FZ$9)),Quarterly_PJ!$C73:FZ73)</f>
        <v>-2.3199993133544899E-4</v>
      </c>
      <c r="AT99" s="52">
        <f>SUMPRODUCT(--(AT$9=YEAR(Quarterly_PJ!$C$9:GA$9)),Quarterly_PJ!$C73:GA73)</f>
        <v>-2.391305118389139E-3</v>
      </c>
      <c r="AU99" s="52">
        <f>SUMPRODUCT(--(AU$9=YEAR(Quarterly_PJ!$C$9:GB$9)),Quarterly_PJ!$C73:GB73)</f>
        <v>0</v>
      </c>
      <c r="AV99" s="52">
        <f>SUMPRODUCT(--(AV$9=YEAR(Quarterly_PJ!$C$9:GZ$9)),Quarterly_PJ!$C73:GZ73)</f>
        <v>0</v>
      </c>
    </row>
    <row r="100" spans="1:48" x14ac:dyDescent="0.25">
      <c r="A100" s="36" t="s">
        <v>154</v>
      </c>
      <c r="B100" s="90">
        <v>5</v>
      </c>
      <c r="C100" s="52">
        <f>SUMPRODUCT(--(C$9=YEAR(Quarterly_PJ!$C$9:EJ$9)),Quarterly_PJ!$C74:EJ74)</f>
        <v>2.7642717749379979E-2</v>
      </c>
      <c r="D100" s="52">
        <f>SUMPRODUCT(--(D$9=YEAR(Quarterly_PJ!$C$9:EK$9)),Quarterly_PJ!$C74:EK74)</f>
        <v>3.4198773854600541E-3</v>
      </c>
      <c r="E100" s="52">
        <f>SUMPRODUCT(--(E$9=YEAR(Quarterly_PJ!$C$9:EL$9)),Quarterly_PJ!$C74:EL74)</f>
        <v>2.3324525324000603E-3</v>
      </c>
      <c r="F100" s="52">
        <f>SUMPRODUCT(--(F$9=YEAR(Quarterly_PJ!$C$9:EM$9)),Quarterly_PJ!$C74:EM74)</f>
        <v>2.8840885135599792E-3</v>
      </c>
      <c r="G100" s="52">
        <f>SUMPRODUCT(--(G$9=YEAR(Quarterly_PJ!$C$9:EN$9)),Quarterly_PJ!$C74:EN74)</f>
        <v>2.2532874315798757E-3</v>
      </c>
      <c r="H100" s="52">
        <f>SUMPRODUCT(--(H$9=YEAR(Quarterly_PJ!$C$9:EO$9)),Quarterly_PJ!$C74:EO74)</f>
        <v>-0.85331137960404013</v>
      </c>
      <c r="I100" s="52">
        <f>SUMPRODUCT(--(I$9=YEAR(Quarterly_PJ!$C$9:EP$9)),Quarterly_PJ!$C74:EP74)</f>
        <v>0.11806368002125972</v>
      </c>
      <c r="J100" s="52">
        <f>SUMPRODUCT(--(J$9=YEAR(Quarterly_PJ!$C$9:EQ$9)),Quarterly_PJ!$C74:EQ74)</f>
        <v>4.8551488425100195E-2</v>
      </c>
      <c r="K100" s="52">
        <f>SUMPRODUCT(--(K$9=YEAR(Quarterly_PJ!$C$9:ER$9)),Quarterly_PJ!$C74:ER74)</f>
        <v>8.6045744024259962E-2</v>
      </c>
      <c r="L100" s="52">
        <f>SUMPRODUCT(--(L$9=YEAR(Quarterly_PJ!$C$9:ES$9)),Quarterly_PJ!$C74:ES74)</f>
        <v>5.8592286400180021E-2</v>
      </c>
      <c r="M100" s="52">
        <f>SUMPRODUCT(--(M$9=YEAR(Quarterly_PJ!$C$9:ET$9)),Quarterly_PJ!$C74:ET74)</f>
        <v>7.126443191955939E-2</v>
      </c>
      <c r="N100" s="52">
        <f>SUMPRODUCT(--(N$9=YEAR(Quarterly_PJ!$C$9:EU$9)),Quarterly_PJ!$C74:EU74)</f>
        <v>1.4060747935099982E-2</v>
      </c>
      <c r="O100" s="52">
        <f>SUMPRODUCT(--(O$9=YEAR(Quarterly_PJ!$C$9:EV$9)),Quarterly_PJ!$C74:EV74)</f>
        <v>-0.32591229091732005</v>
      </c>
      <c r="P100" s="52">
        <f>SUMPRODUCT(--(P$9=YEAR(Quarterly_PJ!$C$9:EW$9)),Quarterly_PJ!$C74:EW74)</f>
        <v>8.939947391947714E-3</v>
      </c>
      <c r="Q100" s="52">
        <f>SUMPRODUCT(--(Q$9=YEAR(Quarterly_PJ!$C$9:EX$9)),Quarterly_PJ!$C74:EX74)</f>
        <v>0.13041208124340423</v>
      </c>
      <c r="R100" s="52">
        <f>SUMPRODUCT(--(R$9=YEAR(Quarterly_PJ!$C$9:EY$9)),Quarterly_PJ!$C74:EY74)</f>
        <v>0.18157085055361588</v>
      </c>
      <c r="S100" s="52">
        <f>SUMPRODUCT(--(S$9=YEAR(Quarterly_PJ!$C$9:EZ$9)),Quarterly_PJ!$C74:EZ74)</f>
        <v>0.35805456725858487</v>
      </c>
      <c r="T100" s="52">
        <f>SUMPRODUCT(--(T$9=YEAR(Quarterly_PJ!$C$9:FA$9)),Quarterly_PJ!$C74:FA74)</f>
        <v>0.52829825704752242</v>
      </c>
      <c r="U100" s="52">
        <f>SUMPRODUCT(--(U$9=YEAR(Quarterly_PJ!$C$9:FB$9)),Quarterly_PJ!$C74:FB74)</f>
        <v>0.40572821750043742</v>
      </c>
      <c r="V100" s="52">
        <f>SUMPRODUCT(--(V$9=YEAR(Quarterly_PJ!$C$9:FC$9)),Quarterly_PJ!$C74:FC74)</f>
        <v>0.50541930815630309</v>
      </c>
      <c r="W100" s="52">
        <f>SUMPRODUCT(--(W$9=YEAR(Quarterly_PJ!$C$9:FD$9)),Quarterly_PJ!$C74:FD74)</f>
        <v>0.3787009658658817</v>
      </c>
      <c r="X100" s="52">
        <f>SUMPRODUCT(--(X$9=YEAR(Quarterly_PJ!$C$9:FE$9)),Quarterly_PJ!$C74:FE74)</f>
        <v>0.3359868476759259</v>
      </c>
      <c r="Y100" s="52">
        <f>SUMPRODUCT(--(Y$9=YEAR(Quarterly_PJ!$C$9:FF$9)),Quarterly_PJ!$C74:FF74)</f>
        <v>0.431430864123167</v>
      </c>
      <c r="Z100" s="52">
        <f>SUMPRODUCT(--(Z$9=YEAR(Quarterly_PJ!$C$9:FG$9)),Quarterly_PJ!$C74:FG74)</f>
        <v>0.69961670866103076</v>
      </c>
      <c r="AA100" s="52">
        <f>SUMPRODUCT(--(AA$9=YEAR(Quarterly_PJ!$C$9:FH$9)),Quarterly_PJ!$C74:FH74)</f>
        <v>0.1551035159817081</v>
      </c>
      <c r="AB100" s="52">
        <f>SUMPRODUCT(--(AB$9=YEAR(Quarterly_PJ!$C$9:FI$9)),Quarterly_PJ!$C74:FI74)</f>
        <v>0.68926891594292961</v>
      </c>
      <c r="AC100" s="52">
        <f>SUMPRODUCT(--(AC$9=YEAR(Quarterly_PJ!$C$9:FJ$9)),Quarterly_PJ!$C74:FJ74)</f>
        <v>0.27462331577769949</v>
      </c>
      <c r="AD100" s="52">
        <f>SUMPRODUCT(--(AD$9=YEAR(Quarterly_PJ!$C$9:FK$9)),Quarterly_PJ!$C74:FK74)</f>
        <v>0.70602285413091981</v>
      </c>
      <c r="AE100" s="52">
        <f>SUMPRODUCT(--(AE$9=YEAR(Quarterly_PJ!$C$9:FL$9)),Quarterly_PJ!$C74:FL74)</f>
        <v>0.57776449882766867</v>
      </c>
      <c r="AF100" s="52">
        <f>SUMPRODUCT(--(AF$9=YEAR(Quarterly_PJ!$C$9:FM$9)),Quarterly_PJ!$C74:FM74)</f>
        <v>0.14703645728645137</v>
      </c>
      <c r="AG100" s="52">
        <f>SUMPRODUCT(--(AG$9=YEAR(Quarterly_PJ!$C$9:FN$9)),Quarterly_PJ!$C74:FN74)</f>
        <v>0.39179450749192668</v>
      </c>
      <c r="AH100" s="52">
        <f>SUMPRODUCT(--(AH$9=YEAR(Quarterly_PJ!$C$9:FO$9)),Quarterly_PJ!$C74:FO74)</f>
        <v>0.13868685695755931</v>
      </c>
      <c r="AI100" s="52">
        <f>SUMPRODUCT(--(AI$9=YEAR(Quarterly_PJ!$C$9:FP$9)),Quarterly_PJ!$C74:FP74)</f>
        <v>-0.26705157328204487</v>
      </c>
      <c r="AJ100" s="52">
        <f>SUMPRODUCT(--(AJ$9=YEAR(Quarterly_PJ!$C$9:FQ$9)),Quarterly_PJ!$C74:FQ74)</f>
        <v>-0.32645706167624183</v>
      </c>
      <c r="AK100" s="52">
        <f>SUMPRODUCT(--(AK$9=YEAR(Quarterly_PJ!$C$9:FR$9)),Quarterly_PJ!$C74:FR74)</f>
        <v>-5.2726581120907112E-4</v>
      </c>
      <c r="AL100" s="52">
        <f>SUMPRODUCT(--(AL$9=YEAR(Quarterly_PJ!$C$9:FS$9)),Quarterly_PJ!$C74:FS74)</f>
        <v>0.64892334490708048</v>
      </c>
      <c r="AM100" s="52">
        <f>SUMPRODUCT(--(AM$9=YEAR(Quarterly_PJ!$C$9:FT$9)),Quarterly_PJ!$C74:FT74)</f>
        <v>0.16718816728553415</v>
      </c>
      <c r="AN100" s="52">
        <f>SUMPRODUCT(--(AN$9=YEAR(Quarterly_PJ!$C$9:FU$9)),Quarterly_PJ!$C74:FU74)</f>
        <v>0.39011238336502618</v>
      </c>
      <c r="AO100" s="52">
        <f>SUMPRODUCT(--(AO$9=YEAR(Quarterly_PJ!$C$9:FV$9)),Quarterly_PJ!$C74:FV74)</f>
        <v>0.44699507073753247</v>
      </c>
      <c r="AP100" s="52">
        <f>SUMPRODUCT(--(AP$9=YEAR(Quarterly_PJ!$C$9:FW$9)),Quarterly_PJ!$C74:FW74)</f>
        <v>0.3088260846998257</v>
      </c>
      <c r="AQ100" s="52">
        <f>SUMPRODUCT(--(AQ$9=YEAR(Quarterly_PJ!$C$9:FX$9)),Quarterly_PJ!$C74:FX74)</f>
        <v>0.26085060546737904</v>
      </c>
      <c r="AR100" s="52">
        <f>SUMPRODUCT(--(AR$9=YEAR(Quarterly_PJ!$C$9:FY$9)),Quarterly_PJ!$C74:FY74)</f>
        <v>0.36174047741392151</v>
      </c>
      <c r="AS100" s="52">
        <f>SUMPRODUCT(--(AS$9=YEAR(Quarterly_PJ!$C$9:FZ$9)),Quarterly_PJ!$C74:FZ74)</f>
        <v>-0.68489954284391996</v>
      </c>
      <c r="AT100" s="52">
        <f>SUMPRODUCT(--(AT$9=YEAR(Quarterly_PJ!$C$9:GA$9)),Quarterly_PJ!$C74:GA74)</f>
        <v>-1.1536571522449535</v>
      </c>
      <c r="AU100" s="52">
        <f>SUMPRODUCT(--(AU$9=YEAR(Quarterly_PJ!$C$9:GB$9)),Quarterly_PJ!$C74:GB74)</f>
        <v>0.40998634586198451</v>
      </c>
      <c r="AV100" s="52">
        <f>SUMPRODUCT(--(AV$9=YEAR(Quarterly_PJ!$C$9:GZ$9)),Quarterly_PJ!$C74:GZ74)</f>
        <v>0.48291565666519903</v>
      </c>
    </row>
    <row r="101" spans="1:48" x14ac:dyDescent="0.2">
      <c r="A101" s="25" t="s">
        <v>30</v>
      </c>
      <c r="B101" s="86"/>
      <c r="C101" s="17">
        <f t="shared" ref="C101:AT101" si="19">SUM(C102,C105:C107,C111)</f>
        <v>19.083764374065712</v>
      </c>
      <c r="D101" s="17">
        <f t="shared" si="19"/>
        <v>21.197806333145543</v>
      </c>
      <c r="E101" s="17">
        <f t="shared" si="19"/>
        <v>23.620713809981837</v>
      </c>
      <c r="F101" s="17">
        <f t="shared" si="19"/>
        <v>22.411391157635421</v>
      </c>
      <c r="G101" s="17">
        <f t="shared" si="19"/>
        <v>22.41268348318075</v>
      </c>
      <c r="H101" s="17">
        <f t="shared" si="19"/>
        <v>29.516282883828293</v>
      </c>
      <c r="I101" s="17">
        <f t="shared" si="19"/>
        <v>23.808051109365749</v>
      </c>
      <c r="J101" s="17">
        <f t="shared" si="19"/>
        <v>21.73442899590454</v>
      </c>
      <c r="K101" s="17">
        <f t="shared" si="19"/>
        <v>20.227784767704183</v>
      </c>
      <c r="L101" s="17">
        <f t="shared" si="19"/>
        <v>17.986123821170853</v>
      </c>
      <c r="M101" s="17">
        <f t="shared" si="19"/>
        <v>18.765951598637468</v>
      </c>
      <c r="N101" s="17">
        <f t="shared" si="19"/>
        <v>19.070413476540505</v>
      </c>
      <c r="O101" s="17">
        <f t="shared" si="19"/>
        <v>19.178573085633374</v>
      </c>
      <c r="P101" s="17">
        <f t="shared" si="19"/>
        <v>24.294218290927137</v>
      </c>
      <c r="Q101" s="17">
        <f t="shared" si="19"/>
        <v>27.849108024463963</v>
      </c>
      <c r="R101" s="17">
        <f t="shared" si="19"/>
        <v>25.030067675029755</v>
      </c>
      <c r="S101" s="17">
        <f t="shared" si="19"/>
        <v>33.845301406595723</v>
      </c>
      <c r="T101" s="17">
        <f t="shared" si="19"/>
        <v>31.992587909933043</v>
      </c>
      <c r="U101" s="17">
        <f t="shared" si="19"/>
        <v>30.656110250440985</v>
      </c>
      <c r="V101" s="17">
        <f t="shared" si="19"/>
        <v>31.637505436745052</v>
      </c>
      <c r="W101" s="17">
        <f t="shared" si="19"/>
        <v>37.825172157761948</v>
      </c>
      <c r="X101" s="17">
        <f t="shared" si="19"/>
        <v>39.249882127503469</v>
      </c>
      <c r="Y101" s="17">
        <f t="shared" si="19"/>
        <v>38.709150349955053</v>
      </c>
      <c r="Z101" s="17">
        <f t="shared" si="19"/>
        <v>39.26102282924532</v>
      </c>
      <c r="AA101" s="17">
        <f t="shared" si="19"/>
        <v>40.685244694319316</v>
      </c>
      <c r="AB101" s="17">
        <f t="shared" si="19"/>
        <v>39.444287004151079</v>
      </c>
      <c r="AC101" s="17">
        <f t="shared" si="19"/>
        <v>36.503531886788366</v>
      </c>
      <c r="AD101" s="17">
        <f t="shared" si="19"/>
        <v>39.52007297794092</v>
      </c>
      <c r="AE101" s="17">
        <f t="shared" si="19"/>
        <v>40.451822643778861</v>
      </c>
      <c r="AF101" s="17">
        <f t="shared" si="19"/>
        <v>40.933210460696955</v>
      </c>
      <c r="AG101" s="17">
        <f t="shared" si="19"/>
        <v>42.484946280478752</v>
      </c>
      <c r="AH101" s="17">
        <f t="shared" si="19"/>
        <v>45.744516053679256</v>
      </c>
      <c r="AI101" s="17">
        <f t="shared" si="19"/>
        <v>44.787108604264887</v>
      </c>
      <c r="AJ101" s="17">
        <f t="shared" si="19"/>
        <v>46.669328315391148</v>
      </c>
      <c r="AK101" s="17">
        <f t="shared" si="19"/>
        <v>48.444731214716818</v>
      </c>
      <c r="AL101" s="17">
        <f t="shared" si="19"/>
        <v>47.171618439575951</v>
      </c>
      <c r="AM101" s="17">
        <f t="shared" si="19"/>
        <v>48.163689619022904</v>
      </c>
      <c r="AN101" s="17">
        <f t="shared" si="19"/>
        <v>49.315713621746887</v>
      </c>
      <c r="AO101" s="17">
        <f t="shared" si="19"/>
        <v>49.813499171756952</v>
      </c>
      <c r="AP101" s="17">
        <f t="shared" si="19"/>
        <v>49.551219243448834</v>
      </c>
      <c r="AQ101" s="17">
        <f t="shared" si="19"/>
        <v>50.511402828155219</v>
      </c>
      <c r="AR101" s="17">
        <f t="shared" si="19"/>
        <v>54.029883758886584</v>
      </c>
      <c r="AS101" s="17">
        <f t="shared" si="19"/>
        <v>60.914551499144096</v>
      </c>
      <c r="AT101" s="17">
        <f t="shared" si="19"/>
        <v>66.154118626350865</v>
      </c>
      <c r="AU101" s="17">
        <f>SUM(AU102,AU105:AU107,AU111)</f>
        <v>69.896844678415121</v>
      </c>
      <c r="AV101" s="17">
        <f>SUMPRODUCT(--(AV$9=YEAR(Quarterly_PJ!$C$9:GZ$9)),Quarterly_PJ!$C75:GZ75)</f>
        <v>70.253495562631883</v>
      </c>
    </row>
    <row r="102" spans="1:48" x14ac:dyDescent="0.25">
      <c r="A102" s="36" t="s">
        <v>24</v>
      </c>
      <c r="B102" s="90"/>
      <c r="C102" s="52">
        <f t="shared" ref="C102:AT102" si="20">SUM(C103:C104)</f>
        <v>7.31444683074952E-3</v>
      </c>
      <c r="D102" s="52">
        <f t="shared" si="20"/>
        <v>4.3414781188964788E-3</v>
      </c>
      <c r="E102" s="52">
        <f t="shared" si="20"/>
        <v>5.1437077713012737E-3</v>
      </c>
      <c r="F102" s="52">
        <f t="shared" si="20"/>
        <v>7.55039672851562E-4</v>
      </c>
      <c r="G102" s="52">
        <f t="shared" si="20"/>
        <v>1.8875991821289061E-4</v>
      </c>
      <c r="H102" s="52">
        <f t="shared" si="20"/>
        <v>7.55039672851562E-4</v>
      </c>
      <c r="I102" s="52">
        <f t="shared" si="20"/>
        <v>5.328368732452389E-2</v>
      </c>
      <c r="J102" s="52">
        <f t="shared" si="20"/>
        <v>1.4628893661499031E-3</v>
      </c>
      <c r="K102" s="52">
        <f t="shared" si="20"/>
        <v>0</v>
      </c>
      <c r="L102" s="52">
        <f t="shared" si="20"/>
        <v>0</v>
      </c>
      <c r="M102" s="52">
        <f t="shared" si="20"/>
        <v>9.4119968414306697E-5</v>
      </c>
      <c r="N102" s="52">
        <f t="shared" si="20"/>
        <v>3.7751983642578133E-4</v>
      </c>
      <c r="O102" s="52">
        <f t="shared" si="20"/>
        <v>1.694922022869931E-3</v>
      </c>
      <c r="P102" s="52">
        <f t="shared" si="20"/>
        <v>3.3153654812885618E-3</v>
      </c>
      <c r="Q102" s="52">
        <f t="shared" si="20"/>
        <v>8.258246421813966E-3</v>
      </c>
      <c r="R102" s="52">
        <f t="shared" si="20"/>
        <v>1.2269394683837889E-2</v>
      </c>
      <c r="S102" s="52">
        <f t="shared" si="20"/>
        <v>1.4205498018196606E-2</v>
      </c>
      <c r="T102" s="52">
        <f t="shared" si="20"/>
        <v>0.25326798480717272</v>
      </c>
      <c r="U102" s="52">
        <f t="shared" si="20"/>
        <v>1.0992334910510417E-2</v>
      </c>
      <c r="V102" s="52">
        <f t="shared" si="20"/>
        <v>1.0850321086456151E-2</v>
      </c>
      <c r="W102" s="52">
        <f t="shared" si="20"/>
        <v>0.18531142348692836</v>
      </c>
      <c r="X102" s="52">
        <f t="shared" si="20"/>
        <v>5.4727316431227371E-3</v>
      </c>
      <c r="Y102" s="52">
        <f t="shared" si="20"/>
        <v>1.8919740532036815E-2</v>
      </c>
      <c r="Z102" s="52">
        <f t="shared" si="20"/>
        <v>8.0069166392538697E-4</v>
      </c>
      <c r="AA102" s="52">
        <f t="shared" si="20"/>
        <v>0</v>
      </c>
      <c r="AB102" s="52">
        <f t="shared" si="20"/>
        <v>1.1728997024983399E-3</v>
      </c>
      <c r="AC102" s="52">
        <f t="shared" si="20"/>
        <v>0</v>
      </c>
      <c r="AD102" s="52">
        <f t="shared" si="20"/>
        <v>0</v>
      </c>
      <c r="AE102" s="52">
        <f t="shared" si="20"/>
        <v>0</v>
      </c>
      <c r="AF102" s="52">
        <f t="shared" si="20"/>
        <v>0</v>
      </c>
      <c r="AG102" s="52">
        <f t="shared" si="20"/>
        <v>0</v>
      </c>
      <c r="AH102" s="52">
        <f t="shared" si="20"/>
        <v>0</v>
      </c>
      <c r="AI102" s="52">
        <f t="shared" si="20"/>
        <v>1.4126704054882701E-4</v>
      </c>
      <c r="AJ102" s="52">
        <f t="shared" si="20"/>
        <v>0</v>
      </c>
      <c r="AK102" s="52">
        <f t="shared" si="20"/>
        <v>0</v>
      </c>
      <c r="AL102" s="52">
        <f t="shared" si="20"/>
        <v>0</v>
      </c>
      <c r="AM102" s="52">
        <f t="shared" si="20"/>
        <v>7.6514547273052E-2</v>
      </c>
      <c r="AN102" s="52">
        <f t="shared" si="20"/>
        <v>0.15234675570949271</v>
      </c>
      <c r="AO102" s="52">
        <f t="shared" si="20"/>
        <v>6.3106389919127995E-2</v>
      </c>
      <c r="AP102" s="52">
        <f t="shared" si="20"/>
        <v>3.2744946586156898E-2</v>
      </c>
      <c r="AQ102" s="52">
        <f t="shared" si="20"/>
        <v>4.7017629597883703E-5</v>
      </c>
      <c r="AR102" s="52">
        <f t="shared" si="20"/>
        <v>1.8785685159775301E-4</v>
      </c>
      <c r="AS102" s="52">
        <f t="shared" si="20"/>
        <v>2.3457526404009401E-4</v>
      </c>
      <c r="AT102" s="52">
        <f t="shared" si="20"/>
        <v>4.9315788444298861E-4</v>
      </c>
      <c r="AU102" s="52">
        <f>SUM(AU103:AU104)</f>
        <v>1.4074641994005641E-4</v>
      </c>
      <c r="AV102" s="52">
        <f>SUMPRODUCT(--(AV$9=YEAR(Quarterly_PJ!$C$9:GZ$9)),Quarterly_PJ!$C76:GZ76)</f>
        <v>0</v>
      </c>
    </row>
    <row r="103" spans="1:48" x14ac:dyDescent="0.25">
      <c r="A103" s="37" t="s">
        <v>38</v>
      </c>
      <c r="B103" s="90">
        <v>3</v>
      </c>
      <c r="C103" s="52">
        <f>SUMPRODUCT(--(C$9=YEAR(Quarterly_PJ!$C$9:EJ$9)),Quarterly_PJ!$C77:EJ77)</f>
        <v>0</v>
      </c>
      <c r="D103" s="52">
        <f>SUMPRODUCT(--(D$9=YEAR(Quarterly_PJ!$C$9:EK$9)),Quarterly_PJ!$C77:EK77)</f>
        <v>0</v>
      </c>
      <c r="E103" s="52">
        <f>SUMPRODUCT(--(E$9=YEAR(Quarterly_PJ!$C$9:EL$9)),Quarterly_PJ!$C77:EL77)</f>
        <v>0</v>
      </c>
      <c r="F103" s="52">
        <f>SUMPRODUCT(--(F$9=YEAR(Quarterly_PJ!$C$9:EM$9)),Quarterly_PJ!$C77:EM77)</f>
        <v>0</v>
      </c>
      <c r="G103" s="52">
        <f>SUMPRODUCT(--(G$9=YEAR(Quarterly_PJ!$C$9:EN$9)),Quarterly_PJ!$C77:EN77)</f>
        <v>0</v>
      </c>
      <c r="H103" s="52">
        <f>SUMPRODUCT(--(H$9=YEAR(Quarterly_PJ!$C$9:EO$9)),Quarterly_PJ!$C77:EO77)</f>
        <v>0</v>
      </c>
      <c r="I103" s="52">
        <f>SUMPRODUCT(--(I$9=YEAR(Quarterly_PJ!$C$9:EP$9)),Quarterly_PJ!$C77:EP77)</f>
        <v>9.5E-4</v>
      </c>
      <c r="J103" s="52">
        <f>SUMPRODUCT(--(J$9=YEAR(Quarterly_PJ!$C$9:EQ$9)),Quarterly_PJ!$C77:EQ77)</f>
        <v>0</v>
      </c>
      <c r="K103" s="52">
        <f>SUMPRODUCT(--(K$9=YEAR(Quarterly_PJ!$C$9:ER$9)),Quarterly_PJ!$C77:ER77)</f>
        <v>0</v>
      </c>
      <c r="L103" s="52">
        <f>SUMPRODUCT(--(L$9=YEAR(Quarterly_PJ!$C$9:ES$9)),Quarterly_PJ!$C77:ES77)</f>
        <v>0</v>
      </c>
      <c r="M103" s="52">
        <f>SUMPRODUCT(--(M$9=YEAR(Quarterly_PJ!$C$9:ET$9)),Quarterly_PJ!$C77:ET77)</f>
        <v>4.6929988861083997E-5</v>
      </c>
      <c r="N103" s="52">
        <f>SUMPRODUCT(--(N$9=YEAR(Quarterly_PJ!$C$9:EU$9)),Quarterly_PJ!$C77:EU77)</f>
        <v>0</v>
      </c>
      <c r="O103" s="52">
        <f>SUMPRODUCT(--(O$9=YEAR(Quarterly_PJ!$C$9:EV$9)),Quarterly_PJ!$C77:EV77)</f>
        <v>0</v>
      </c>
      <c r="P103" s="52">
        <f>SUMPRODUCT(--(P$9=YEAR(Quarterly_PJ!$C$9:EW$9)),Quarterly_PJ!$C77:EW77)</f>
        <v>7.7744187357792205E-4</v>
      </c>
      <c r="Q103" s="52">
        <f>SUMPRODUCT(--(Q$9=YEAR(Quarterly_PJ!$C$9:EX$9)),Quarterly_PJ!$C77:EX77)</f>
        <v>0</v>
      </c>
      <c r="R103" s="52">
        <f>SUMPRODUCT(--(R$9=YEAR(Quarterly_PJ!$C$9:EY$9)),Quarterly_PJ!$C77:EY77)</f>
        <v>0</v>
      </c>
      <c r="S103" s="52">
        <f>SUMPRODUCT(--(S$9=YEAR(Quarterly_PJ!$C$9:EZ$9)),Quarterly_PJ!$C77:EZ77)</f>
        <v>2.1248632525716002E-3</v>
      </c>
      <c r="T103" s="52">
        <f>SUMPRODUCT(--(T$9=YEAR(Quarterly_PJ!$C$9:FA$9)),Quarterly_PJ!$C77:FA77)</f>
        <v>1.8869637271552002E-3</v>
      </c>
      <c r="U103" s="52">
        <f>SUMPRODUCT(--(U$9=YEAR(Quarterly_PJ!$C$9:FB$9)),Quarterly_PJ!$C77:FB77)</f>
        <v>2.5453285704835609E-3</v>
      </c>
      <c r="V103" s="52">
        <f>SUMPRODUCT(--(V$9=YEAR(Quarterly_PJ!$C$9:FC$9)),Quarterly_PJ!$C77:FC77)</f>
        <v>3.06397446017442E-3</v>
      </c>
      <c r="W103" s="52">
        <f>SUMPRODUCT(--(W$9=YEAR(Quarterly_PJ!$C$9:FD$9)),Quarterly_PJ!$C77:FD77)</f>
        <v>2.2143028204243543E-3</v>
      </c>
      <c r="X103" s="52">
        <f>SUMPRODUCT(--(X$9=YEAR(Quarterly_PJ!$C$9:FE$9)),Quarterly_PJ!$C77:FE77)</f>
        <v>1.1312535242262501E-3</v>
      </c>
      <c r="Y103" s="52">
        <f>SUMPRODUCT(--(Y$9=YEAR(Quarterly_PJ!$C$9:FF$9)),Quarterly_PJ!$C77:FF77)</f>
        <v>1.004020588079273E-2</v>
      </c>
      <c r="Z103" s="52">
        <f>SUMPRODUCT(--(Z$9=YEAR(Quarterly_PJ!$C$9:FG$9)),Quarterly_PJ!$C77:FG77)</f>
        <v>5.6605811102217098E-4</v>
      </c>
      <c r="AA103" s="52">
        <f>SUMPRODUCT(--(AA$9=YEAR(Quarterly_PJ!$C$9:FH$9)),Quarterly_PJ!$C77:FH77)</f>
        <v>0</v>
      </c>
      <c r="AB103" s="52">
        <f>SUMPRODUCT(--(AB$9=YEAR(Quarterly_PJ!$C$9:FI$9)),Quarterly_PJ!$C77:FI77)</f>
        <v>0</v>
      </c>
      <c r="AC103" s="52">
        <f>SUMPRODUCT(--(AC$9=YEAR(Quarterly_PJ!$C$9:FJ$9)),Quarterly_PJ!$C77:FJ77)</f>
        <v>0</v>
      </c>
      <c r="AD103" s="52">
        <f>SUMPRODUCT(--(AD$9=YEAR(Quarterly_PJ!$C$9:FK$9)),Quarterly_PJ!$C77:FK77)</f>
        <v>0</v>
      </c>
      <c r="AE103" s="52">
        <f>SUMPRODUCT(--(AE$9=YEAR(Quarterly_PJ!$C$9:FL$9)),Quarterly_PJ!$C77:FL77)</f>
        <v>0</v>
      </c>
      <c r="AF103" s="52">
        <f>SUMPRODUCT(--(AF$9=YEAR(Quarterly_PJ!$C$9:FM$9)),Quarterly_PJ!$C77:FM77)</f>
        <v>0</v>
      </c>
      <c r="AG103" s="52">
        <f>SUMPRODUCT(--(AG$9=YEAR(Quarterly_PJ!$C$9:FN$9)),Quarterly_PJ!$C77:FN77)</f>
        <v>0</v>
      </c>
      <c r="AH103" s="52">
        <f>SUMPRODUCT(--(AH$9=YEAR(Quarterly_PJ!$C$9:FO$9)),Quarterly_PJ!$C77:FO77)</f>
        <v>0</v>
      </c>
      <c r="AI103" s="52">
        <f>SUMPRODUCT(--(AI$9=YEAR(Quarterly_PJ!$C$9:FP$9)),Quarterly_PJ!$C77:FP77)</f>
        <v>1.4126704054882701E-4</v>
      </c>
      <c r="AJ103" s="52">
        <f>SUMPRODUCT(--(AJ$9=YEAR(Quarterly_PJ!$C$9:FQ$9)),Quarterly_PJ!$C77:FQ77)</f>
        <v>0</v>
      </c>
      <c r="AK103" s="52">
        <f>SUMPRODUCT(--(AK$9=YEAR(Quarterly_PJ!$C$9:FR$9)),Quarterly_PJ!$C77:FR77)</f>
        <v>0</v>
      </c>
      <c r="AL103" s="52">
        <f>SUMPRODUCT(--(AL$9=YEAR(Quarterly_PJ!$C$9:FS$9)),Quarterly_PJ!$C77:FS77)</f>
        <v>0</v>
      </c>
      <c r="AM103" s="52">
        <f>SUMPRODUCT(--(AM$9=YEAR(Quarterly_PJ!$C$9:FT$9)),Quarterly_PJ!$C77:FT77)</f>
        <v>7.6514547273052E-2</v>
      </c>
      <c r="AN103" s="52">
        <f>SUMPRODUCT(--(AN$9=YEAR(Quarterly_PJ!$C$9:FU$9)),Quarterly_PJ!$C77:FU77)</f>
        <v>9.5756659536627806E-2</v>
      </c>
      <c r="AO103" s="52">
        <f>SUMPRODUCT(--(AO$9=YEAR(Quarterly_PJ!$C$9:FV$9)),Quarterly_PJ!$C77:FV77)</f>
        <v>6.2379189919127997E-2</v>
      </c>
      <c r="AP103" s="52">
        <f>SUMPRODUCT(--(AP$9=YEAR(Quarterly_PJ!$C$9:FW$9)),Quarterly_PJ!$C77:FW77)</f>
        <v>3.2744946586156898E-2</v>
      </c>
      <c r="AQ103" s="52">
        <f>SUMPRODUCT(--(AQ$9=YEAR(Quarterly_PJ!$C$9:FX$9)),Quarterly_PJ!$C77:FX77)</f>
        <v>4.7017629597883703E-5</v>
      </c>
      <c r="AR103" s="52">
        <f>SUMPRODUCT(--(AR$9=YEAR(Quarterly_PJ!$C$9:FY$9)),Quarterly_PJ!$C77:FY77)</f>
        <v>0</v>
      </c>
      <c r="AS103" s="52">
        <f>SUMPRODUCT(--(AS$9=YEAR(Quarterly_PJ!$C$9:FZ$9)),Quarterly_PJ!$C77:FZ77)</f>
        <v>0</v>
      </c>
      <c r="AT103" s="52">
        <f>SUMPRODUCT(--(AT$9=YEAR(Quarterly_PJ!$C$9:GA$9)),Quarterly_PJ!$C77:GA77)</f>
        <v>3.5151901978739699E-4</v>
      </c>
      <c r="AU103" s="52">
        <f>SUMPRODUCT(--(AU$9=YEAR(Quarterly_PJ!$C$9:GB$9)),Quarterly_PJ!$C77:GB77)</f>
        <v>1.4074641994005641E-4</v>
      </c>
      <c r="AV103" s="52">
        <f>SUMPRODUCT(--(AV$9=YEAR(Quarterly_PJ!$C$9:GZ$9)),Quarterly_PJ!$C77:GZ77)</f>
        <v>0</v>
      </c>
    </row>
    <row r="104" spans="1:48" x14ac:dyDescent="0.25">
      <c r="A104" s="37" t="s">
        <v>39</v>
      </c>
      <c r="B104" s="90">
        <v>4</v>
      </c>
      <c r="C104" s="52">
        <f>SUMPRODUCT(--(C$9=YEAR(Quarterly_PJ!$C$9:EJ$9)),Quarterly_PJ!$C78:EJ78)</f>
        <v>7.31444683074952E-3</v>
      </c>
      <c r="D104" s="52">
        <f>SUMPRODUCT(--(D$9=YEAR(Quarterly_PJ!$C$9:EK$9)),Quarterly_PJ!$C78:EK78)</f>
        <v>4.3414781188964788E-3</v>
      </c>
      <c r="E104" s="52">
        <f>SUMPRODUCT(--(E$9=YEAR(Quarterly_PJ!$C$9:EL$9)),Quarterly_PJ!$C78:EL78)</f>
        <v>5.1437077713012737E-3</v>
      </c>
      <c r="F104" s="52">
        <f>SUMPRODUCT(--(F$9=YEAR(Quarterly_PJ!$C$9:EM$9)),Quarterly_PJ!$C78:EM78)</f>
        <v>7.55039672851562E-4</v>
      </c>
      <c r="G104" s="52">
        <f>SUMPRODUCT(--(G$9=YEAR(Quarterly_PJ!$C$9:EN$9)),Quarterly_PJ!$C78:EN78)</f>
        <v>1.8875991821289061E-4</v>
      </c>
      <c r="H104" s="52">
        <f>SUMPRODUCT(--(H$9=YEAR(Quarterly_PJ!$C$9:EO$9)),Quarterly_PJ!$C78:EO78)</f>
        <v>7.55039672851562E-4</v>
      </c>
      <c r="I104" s="52">
        <f>SUMPRODUCT(--(I$9=YEAR(Quarterly_PJ!$C$9:EP$9)),Quarterly_PJ!$C78:EP78)</f>
        <v>5.2333687324523891E-2</v>
      </c>
      <c r="J104" s="52">
        <f>SUMPRODUCT(--(J$9=YEAR(Quarterly_PJ!$C$9:EQ$9)),Quarterly_PJ!$C78:EQ78)</f>
        <v>1.4628893661499031E-3</v>
      </c>
      <c r="K104" s="52">
        <f>SUMPRODUCT(--(K$9=YEAR(Quarterly_PJ!$C$9:ER$9)),Quarterly_PJ!$C78:ER78)</f>
        <v>0</v>
      </c>
      <c r="L104" s="52">
        <f>SUMPRODUCT(--(L$9=YEAR(Quarterly_PJ!$C$9:ES$9)),Quarterly_PJ!$C78:ES78)</f>
        <v>0</v>
      </c>
      <c r="M104" s="52">
        <f>SUMPRODUCT(--(M$9=YEAR(Quarterly_PJ!$C$9:ET$9)),Quarterly_PJ!$C78:ET78)</f>
        <v>4.71899795532227E-5</v>
      </c>
      <c r="N104" s="52">
        <f>SUMPRODUCT(--(N$9=YEAR(Quarterly_PJ!$C$9:EU$9)),Quarterly_PJ!$C78:EU78)</f>
        <v>3.7751983642578133E-4</v>
      </c>
      <c r="O104" s="52">
        <f>SUMPRODUCT(--(O$9=YEAR(Quarterly_PJ!$C$9:EV$9)),Quarterly_PJ!$C78:EV78)</f>
        <v>1.694922022869931E-3</v>
      </c>
      <c r="P104" s="52">
        <f>SUMPRODUCT(--(P$9=YEAR(Quarterly_PJ!$C$9:EW$9)),Quarterly_PJ!$C78:EW78)</f>
        <v>2.5379236077106397E-3</v>
      </c>
      <c r="Q104" s="52">
        <f>SUMPRODUCT(--(Q$9=YEAR(Quarterly_PJ!$C$9:EX$9)),Quarterly_PJ!$C78:EX78)</f>
        <v>8.258246421813966E-3</v>
      </c>
      <c r="R104" s="52">
        <f>SUMPRODUCT(--(R$9=YEAR(Quarterly_PJ!$C$9:EY$9)),Quarterly_PJ!$C78:EY78)</f>
        <v>1.2269394683837889E-2</v>
      </c>
      <c r="S104" s="52">
        <f>SUMPRODUCT(--(S$9=YEAR(Quarterly_PJ!$C$9:EZ$9)),Quarterly_PJ!$C78:EZ78)</f>
        <v>1.2080634765625006E-2</v>
      </c>
      <c r="T104" s="52">
        <f>SUMPRODUCT(--(T$9=YEAR(Quarterly_PJ!$C$9:FA$9)),Quarterly_PJ!$C78:FA78)</f>
        <v>0.25138102108001753</v>
      </c>
      <c r="U104" s="52">
        <f>SUMPRODUCT(--(U$9=YEAR(Quarterly_PJ!$C$9:FB$9)),Quarterly_PJ!$C78:FB78)</f>
        <v>8.4470063400268556E-3</v>
      </c>
      <c r="V104" s="52">
        <f>SUMPRODUCT(--(V$9=YEAR(Quarterly_PJ!$C$9:FC$9)),Quarterly_PJ!$C78:FC78)</f>
        <v>7.7863466262817309E-3</v>
      </c>
      <c r="W104" s="52">
        <f>SUMPRODUCT(--(W$9=YEAR(Quarterly_PJ!$C$9:FD$9)),Quarterly_PJ!$C78:FD78)</f>
        <v>0.18309712066650402</v>
      </c>
      <c r="X104" s="52">
        <f>SUMPRODUCT(--(X$9=YEAR(Quarterly_PJ!$C$9:FE$9)),Quarterly_PJ!$C78:FE78)</f>
        <v>4.3414781188964875E-3</v>
      </c>
      <c r="Y104" s="52">
        <f>SUMPRODUCT(--(Y$9=YEAR(Quarterly_PJ!$C$9:FF$9)),Quarterly_PJ!$C78:FF78)</f>
        <v>8.8795346512440861E-3</v>
      </c>
      <c r="Z104" s="52">
        <f>SUMPRODUCT(--(Z$9=YEAR(Quarterly_PJ!$C$9:FG$9)),Quarterly_PJ!$C78:FG78)</f>
        <v>2.3463355290321601E-4</v>
      </c>
      <c r="AA104" s="52">
        <f>SUMPRODUCT(--(AA$9=YEAR(Quarterly_PJ!$C$9:FH$9)),Quarterly_PJ!$C78:FH78)</f>
        <v>0</v>
      </c>
      <c r="AB104" s="52">
        <f>SUMPRODUCT(--(AB$9=YEAR(Quarterly_PJ!$C$9:FI$9)),Quarterly_PJ!$C78:FI78)</f>
        <v>1.1728997024983399E-3</v>
      </c>
      <c r="AC104" s="52">
        <f>SUMPRODUCT(--(AC$9=YEAR(Quarterly_PJ!$C$9:FJ$9)),Quarterly_PJ!$C78:FJ78)</f>
        <v>0</v>
      </c>
      <c r="AD104" s="52">
        <f>SUMPRODUCT(--(AD$9=YEAR(Quarterly_PJ!$C$9:FK$9)),Quarterly_PJ!$C78:FK78)</f>
        <v>0</v>
      </c>
      <c r="AE104" s="52">
        <f>SUMPRODUCT(--(AE$9=YEAR(Quarterly_PJ!$C$9:FL$9)),Quarterly_PJ!$C78:FL78)</f>
        <v>0</v>
      </c>
      <c r="AF104" s="52">
        <f>SUMPRODUCT(--(AF$9=YEAR(Quarterly_PJ!$C$9:FM$9)),Quarterly_PJ!$C78:FM78)</f>
        <v>0</v>
      </c>
      <c r="AG104" s="52">
        <f>SUMPRODUCT(--(AG$9=YEAR(Quarterly_PJ!$C$9:FN$9)),Quarterly_PJ!$C78:FN78)</f>
        <v>0</v>
      </c>
      <c r="AH104" s="52">
        <f>SUMPRODUCT(--(AH$9=YEAR(Quarterly_PJ!$C$9:FO$9)),Quarterly_PJ!$C78:FO78)</f>
        <v>0</v>
      </c>
      <c r="AI104" s="52">
        <f>SUMPRODUCT(--(AI$9=YEAR(Quarterly_PJ!$C$9:FP$9)),Quarterly_PJ!$C78:FP78)</f>
        <v>0</v>
      </c>
      <c r="AJ104" s="52">
        <f>SUMPRODUCT(--(AJ$9=YEAR(Quarterly_PJ!$C$9:FQ$9)),Quarterly_PJ!$C78:FQ78)</f>
        <v>0</v>
      </c>
      <c r="AK104" s="52">
        <f>SUMPRODUCT(--(AK$9=YEAR(Quarterly_PJ!$C$9:FR$9)),Quarterly_PJ!$C78:FR78)</f>
        <v>0</v>
      </c>
      <c r="AL104" s="52">
        <f>SUMPRODUCT(--(AL$9=YEAR(Quarterly_PJ!$C$9:FS$9)),Quarterly_PJ!$C78:FS78)</f>
        <v>0</v>
      </c>
      <c r="AM104" s="52">
        <f>SUMPRODUCT(--(AM$9=YEAR(Quarterly_PJ!$C$9:FT$9)),Quarterly_PJ!$C78:FT78)</f>
        <v>0</v>
      </c>
      <c r="AN104" s="52">
        <f>SUMPRODUCT(--(AN$9=YEAR(Quarterly_PJ!$C$9:FU$9)),Quarterly_PJ!$C78:FU78)</f>
        <v>5.6590096172864902E-2</v>
      </c>
      <c r="AO104" s="52">
        <f>SUMPRODUCT(--(AO$9=YEAR(Quarterly_PJ!$C$9:FV$9)),Quarterly_PJ!$C78:FV78)</f>
        <v>7.272E-4</v>
      </c>
      <c r="AP104" s="52">
        <f>SUMPRODUCT(--(AP$9=YEAR(Quarterly_PJ!$C$9:FW$9)),Quarterly_PJ!$C78:FW78)</f>
        <v>0</v>
      </c>
      <c r="AQ104" s="52">
        <f>SUMPRODUCT(--(AQ$9=YEAR(Quarterly_PJ!$C$9:FX$9)),Quarterly_PJ!$C78:FX78)</f>
        <v>0</v>
      </c>
      <c r="AR104" s="52">
        <f>SUMPRODUCT(--(AR$9=YEAR(Quarterly_PJ!$C$9:FY$9)),Quarterly_PJ!$C78:FY78)</f>
        <v>1.8785685159775301E-4</v>
      </c>
      <c r="AS104" s="52">
        <f>SUMPRODUCT(--(AS$9=YEAR(Quarterly_PJ!$C$9:FZ$9)),Quarterly_PJ!$C78:FZ78)</f>
        <v>2.3457526404009401E-4</v>
      </c>
      <c r="AT104" s="52">
        <f>SUMPRODUCT(--(AT$9=YEAR(Quarterly_PJ!$C$9:GA$9)),Quarterly_PJ!$C78:GA78)</f>
        <v>1.4163886465559159E-4</v>
      </c>
      <c r="AU104" s="52">
        <f>SUMPRODUCT(--(AU$9=YEAR(Quarterly_PJ!$C$9:GB$9)),Quarterly_PJ!$C78:GB78)</f>
        <v>0</v>
      </c>
      <c r="AV104" s="52">
        <f>SUMPRODUCT(--(AV$9=YEAR(Quarterly_PJ!$C$9:GZ$9)),Quarterly_PJ!$C78:GZ78)</f>
        <v>0</v>
      </c>
    </row>
    <row r="105" spans="1:48" x14ac:dyDescent="0.25">
      <c r="A105" s="36" t="s">
        <v>25</v>
      </c>
      <c r="B105" s="90"/>
      <c r="C105" s="52">
        <f>SUMPRODUCT(--(C$9=YEAR(Quarterly_PJ!$C$9:EJ$9)),Quarterly_PJ!$C79:EJ79)</f>
        <v>2.8324330650986838</v>
      </c>
      <c r="D105" s="52">
        <f>SUMPRODUCT(--(D$9=YEAR(Quarterly_PJ!$C$9:EK$9)),Quarterly_PJ!$C79:EK79)</f>
        <v>4.8309855298919651</v>
      </c>
      <c r="E105" s="52">
        <f>SUMPRODUCT(--(E$9=YEAR(Quarterly_PJ!$C$9:EL$9)),Quarterly_PJ!$C79:EL79)</f>
        <v>6.3426262470169075</v>
      </c>
      <c r="F105" s="52">
        <f>SUMPRODUCT(--(F$9=YEAR(Quarterly_PJ!$C$9:EM$9)),Quarterly_PJ!$C79:EM79)</f>
        <v>7.1431370493874802</v>
      </c>
      <c r="G105" s="52">
        <f>SUMPRODUCT(--(G$9=YEAR(Quarterly_PJ!$C$9:EN$9)),Quarterly_PJ!$C79:EN79)</f>
        <v>5.9150421934970883</v>
      </c>
      <c r="H105" s="52">
        <f>SUMPRODUCT(--(H$9=YEAR(Quarterly_PJ!$C$9:EO$9)),Quarterly_PJ!$C79:EO79)</f>
        <v>7.1036121264686507</v>
      </c>
      <c r="I105" s="52">
        <f>SUMPRODUCT(--(I$9=YEAR(Quarterly_PJ!$C$9:EP$9)),Quarterly_PJ!$C79:EP79)</f>
        <v>5.1676438634720947</v>
      </c>
      <c r="J105" s="52">
        <f>SUMPRODUCT(--(J$9=YEAR(Quarterly_PJ!$C$9:EQ$9)),Quarterly_PJ!$C79:EQ79)</f>
        <v>6.023973047622678</v>
      </c>
      <c r="K105" s="52">
        <f>SUMPRODUCT(--(K$9=YEAR(Quarterly_PJ!$C$9:ER$9)),Quarterly_PJ!$C79:ER79)</f>
        <v>7.1802335575523299</v>
      </c>
      <c r="L105" s="52">
        <f>SUMPRODUCT(--(L$9=YEAR(Quarterly_PJ!$C$9:ES$9)),Quarterly_PJ!$C79:ES79)</f>
        <v>6.22561232463456</v>
      </c>
      <c r="M105" s="52">
        <f>SUMPRODUCT(--(M$9=YEAR(Quarterly_PJ!$C$9:ET$9)),Quarterly_PJ!$C79:ET79)</f>
        <v>6.1166515434951751</v>
      </c>
      <c r="N105" s="52">
        <f>SUMPRODUCT(--(N$9=YEAR(Quarterly_PJ!$C$9:EU$9)),Quarterly_PJ!$C79:EU79)</f>
        <v>5.6966735507087698</v>
      </c>
      <c r="O105" s="52">
        <f>SUMPRODUCT(--(O$9=YEAR(Quarterly_PJ!$C$9:EV$9)),Quarterly_PJ!$C79:EV79)</f>
        <v>4.088948502337181</v>
      </c>
      <c r="P105" s="52">
        <f>SUMPRODUCT(--(P$9=YEAR(Quarterly_PJ!$C$9:EW$9)),Quarterly_PJ!$C79:EW79)</f>
        <v>3.3934107838836698</v>
      </c>
      <c r="Q105" s="52">
        <f>SUMPRODUCT(--(Q$9=YEAR(Quarterly_PJ!$C$9:EX$9)),Quarterly_PJ!$C79:EX79)</f>
        <v>4.9741671387481636</v>
      </c>
      <c r="R105" s="52">
        <f>SUMPRODUCT(--(R$9=YEAR(Quarterly_PJ!$C$9:EY$9)),Quarterly_PJ!$C79:EY79)</f>
        <v>4.1640596741828917</v>
      </c>
      <c r="S105" s="52">
        <f>SUMPRODUCT(--(S$9=YEAR(Quarterly_PJ!$C$9:EZ$9)),Quarterly_PJ!$C79:EZ79)</f>
        <v>5.9324262689638152</v>
      </c>
      <c r="T105" s="52">
        <f>SUMPRODUCT(--(T$9=YEAR(Quarterly_PJ!$C$9:FA$9)),Quarterly_PJ!$C79:FA79)</f>
        <v>6.5947219989704395</v>
      </c>
      <c r="U105" s="52">
        <f>SUMPRODUCT(--(U$9=YEAR(Quarterly_PJ!$C$9:FB$9)),Quarterly_PJ!$C79:FB79)</f>
        <v>4.7766162505492682</v>
      </c>
      <c r="V105" s="52">
        <f>SUMPRODUCT(--(V$9=YEAR(Quarterly_PJ!$C$9:FC$9)),Quarterly_PJ!$C79:FC79)</f>
        <v>4.6642151659892708</v>
      </c>
      <c r="W105" s="52">
        <f>SUMPRODUCT(--(W$9=YEAR(Quarterly_PJ!$C$9:FD$9)),Quarterly_PJ!$C79:FD79)</f>
        <v>6.9702821129158696</v>
      </c>
      <c r="X105" s="52">
        <f>SUMPRODUCT(--(X$9=YEAR(Quarterly_PJ!$C$9:FE$9)),Quarterly_PJ!$C79:FE79)</f>
        <v>5.8044117502269783</v>
      </c>
      <c r="Y105" s="52">
        <f>SUMPRODUCT(--(Y$9=YEAR(Quarterly_PJ!$C$9:FF$9)),Quarterly_PJ!$C79:FF79)</f>
        <v>4.724251372929789</v>
      </c>
      <c r="Z105" s="52">
        <f>SUMPRODUCT(--(Z$9=YEAR(Quarterly_PJ!$C$9:FG$9)),Quarterly_PJ!$C79:FG79)</f>
        <v>4.4146406894644814</v>
      </c>
      <c r="AA105" s="52">
        <f>SUMPRODUCT(--(AA$9=YEAR(Quarterly_PJ!$C$9:FH$9)),Quarterly_PJ!$C79:FH79)</f>
        <v>3.8609624187389757</v>
      </c>
      <c r="AB105" s="52">
        <f>SUMPRODUCT(--(AB$9=YEAR(Quarterly_PJ!$C$9:FI$9)),Quarterly_PJ!$C79:FI79)</f>
        <v>2.5246775737758913</v>
      </c>
      <c r="AC105" s="52">
        <f>SUMPRODUCT(--(AC$9=YEAR(Quarterly_PJ!$C$9:FJ$9)),Quarterly_PJ!$C79:FJ79)</f>
        <v>2.0903604641962632</v>
      </c>
      <c r="AD105" s="52">
        <f>SUMPRODUCT(--(AD$9=YEAR(Quarterly_PJ!$C$9:FK$9)),Quarterly_PJ!$C79:FK79)</f>
        <v>2.2297299119988372</v>
      </c>
      <c r="AE105" s="52">
        <f>SUMPRODUCT(--(AE$9=YEAR(Quarterly_PJ!$C$9:FL$9)),Quarterly_PJ!$C79:FL79)</f>
        <v>2.005865947675836</v>
      </c>
      <c r="AF105" s="52">
        <f>SUMPRODUCT(--(AF$9=YEAR(Quarterly_PJ!$C$9:FM$9)),Quarterly_PJ!$C79:FM79)</f>
        <v>2.3465958315932189</v>
      </c>
      <c r="AG105" s="52">
        <f>SUMPRODUCT(--(AG$9=YEAR(Quarterly_PJ!$C$9:FN$9)),Quarterly_PJ!$C79:FN79)</f>
        <v>1.445709906212028</v>
      </c>
      <c r="AH105" s="52">
        <f>SUMPRODUCT(--(AH$9=YEAR(Quarterly_PJ!$C$9:FO$9)),Quarterly_PJ!$C79:FO79)</f>
        <v>1.7911574131966632</v>
      </c>
      <c r="AI105" s="52">
        <f>SUMPRODUCT(--(AI$9=YEAR(Quarterly_PJ!$C$9:FP$9)),Quarterly_PJ!$C79:FP79)</f>
        <v>1.4495694580624932</v>
      </c>
      <c r="AJ105" s="52">
        <f>SUMPRODUCT(--(AJ$9=YEAR(Quarterly_PJ!$C$9:FQ$9)),Quarterly_PJ!$C79:FQ79)</f>
        <v>1.3294109352190511</v>
      </c>
      <c r="AK105" s="52">
        <f>SUMPRODUCT(--(AK$9=YEAR(Quarterly_PJ!$C$9:FR$9)),Quarterly_PJ!$C79:FR79)</f>
        <v>1.5737343508043391</v>
      </c>
      <c r="AL105" s="52">
        <f>SUMPRODUCT(--(AL$9=YEAR(Quarterly_PJ!$C$9:FS$9)),Quarterly_PJ!$C79:FS79)</f>
        <v>1.257204561942209</v>
      </c>
      <c r="AM105" s="52">
        <f>SUMPRODUCT(--(AM$9=YEAR(Quarterly_PJ!$C$9:FT$9)),Quarterly_PJ!$C79:FT79)</f>
        <v>1.3904683649315981</v>
      </c>
      <c r="AN105" s="52">
        <f>SUMPRODUCT(--(AN$9=YEAR(Quarterly_PJ!$C$9:FU$9)),Quarterly_PJ!$C79:FU79)</f>
        <v>2.0105292282634548</v>
      </c>
      <c r="AO105" s="52">
        <f>SUMPRODUCT(--(AO$9=YEAR(Quarterly_PJ!$C$9:FV$9)),Quarterly_PJ!$C79:FV79)</f>
        <v>1.5672256253894892</v>
      </c>
      <c r="AP105" s="52">
        <f>SUMPRODUCT(--(AP$9=YEAR(Quarterly_PJ!$C$9:FW$9)),Quarterly_PJ!$C79:FW79)</f>
        <v>1.6498249719109048</v>
      </c>
      <c r="AQ105" s="52">
        <f>SUMPRODUCT(--(AQ$9=YEAR(Quarterly_PJ!$C$9:FX$9)),Quarterly_PJ!$C79:FX79)</f>
        <v>2.085685608576028</v>
      </c>
      <c r="AR105" s="52">
        <f>SUMPRODUCT(--(AR$9=YEAR(Quarterly_PJ!$C$9:FY$9)),Quarterly_PJ!$C79:FY79)</f>
        <v>1.617230940233749</v>
      </c>
      <c r="AS105" s="52">
        <f>SUMPRODUCT(--(AS$9=YEAR(Quarterly_PJ!$C$9:FZ$9)),Quarterly_PJ!$C79:FZ79)</f>
        <v>1.8739765106410058</v>
      </c>
      <c r="AT105" s="52">
        <f>SUMPRODUCT(--(AT$9=YEAR(Quarterly_PJ!$C$9:GA$9)),Quarterly_PJ!$C79:GA79)</f>
        <v>1.74385748297775</v>
      </c>
      <c r="AU105" s="52">
        <f>SUMPRODUCT(--(AU$9=YEAR(Quarterly_PJ!$C$9:GB$9)),Quarterly_PJ!$C79:GB79)</f>
        <v>1.5368815894370511</v>
      </c>
      <c r="AV105" s="52">
        <f>SUMPRODUCT(--(AV$9=YEAR(Quarterly_PJ!$C$9:GZ$9)),Quarterly_PJ!$C79:GZ79)</f>
        <v>1.9039704044765069</v>
      </c>
    </row>
    <row r="106" spans="1:48" x14ac:dyDescent="0.25">
      <c r="A106" s="36" t="s">
        <v>26</v>
      </c>
      <c r="B106" s="90"/>
      <c r="C106" s="52">
        <f>SUMPRODUCT(--(C$9=YEAR(Quarterly_PJ!$C$9:EJ$9)),Quarterly_PJ!$C80:EJ80)</f>
        <v>10.63164134213628</v>
      </c>
      <c r="D106" s="52">
        <f>SUMPRODUCT(--(D$9=YEAR(Quarterly_PJ!$C$9:EK$9)),Quarterly_PJ!$C80:EK80)</f>
        <v>11.345088765134681</v>
      </c>
      <c r="E106" s="52">
        <f>SUMPRODUCT(--(E$9=YEAR(Quarterly_PJ!$C$9:EL$9)),Quarterly_PJ!$C80:EL80)</f>
        <v>12.177515685193629</v>
      </c>
      <c r="F106" s="52">
        <f>SUMPRODUCT(--(F$9=YEAR(Quarterly_PJ!$C$9:EM$9)),Quarterly_PJ!$C80:EM80)</f>
        <v>10.013627348575088</v>
      </c>
      <c r="G106" s="52">
        <f>SUMPRODUCT(--(G$9=YEAR(Quarterly_PJ!$C$9:EN$9)),Quarterly_PJ!$C80:EN80)</f>
        <v>9.2389083597654498</v>
      </c>
      <c r="H106" s="52">
        <f>SUMPRODUCT(--(H$9=YEAR(Quarterly_PJ!$C$9:EO$9)),Quarterly_PJ!$C80:EO80)</f>
        <v>13.90538458886699</v>
      </c>
      <c r="I106" s="52">
        <f>SUMPRODUCT(--(I$9=YEAR(Quarterly_PJ!$C$9:EP$9)),Quarterly_PJ!$C80:EP80)</f>
        <v>10.14669049856913</v>
      </c>
      <c r="J106" s="52">
        <f>SUMPRODUCT(--(J$9=YEAR(Quarterly_PJ!$C$9:EQ$9)),Quarterly_PJ!$C80:EQ80)</f>
        <v>7.4802542289157099</v>
      </c>
      <c r="K106" s="52">
        <f>SUMPRODUCT(--(K$9=YEAR(Quarterly_PJ!$C$9:ER$9)),Quarterly_PJ!$C80:ER80)</f>
        <v>4.8784996101518576</v>
      </c>
      <c r="L106" s="52">
        <f>SUMPRODUCT(--(L$9=YEAR(Quarterly_PJ!$C$9:ES$9)),Quarterly_PJ!$C80:ES80)</f>
        <v>3.6975647865362919</v>
      </c>
      <c r="M106" s="52">
        <f>SUMPRODUCT(--(M$9=YEAR(Quarterly_PJ!$C$9:ET$9)),Quarterly_PJ!$C80:ET80)</f>
        <v>3.436544365173881</v>
      </c>
      <c r="N106" s="52">
        <f>SUMPRODUCT(--(N$9=YEAR(Quarterly_PJ!$C$9:EU$9)),Quarterly_PJ!$C80:EU80)</f>
        <v>3.5796346559953087</v>
      </c>
      <c r="O106" s="52">
        <f>SUMPRODUCT(--(O$9=YEAR(Quarterly_PJ!$C$9:EV$9)),Quarterly_PJ!$C80:EV80)</f>
        <v>2.6607312812733239</v>
      </c>
      <c r="P106" s="52">
        <f>SUMPRODUCT(--(P$9=YEAR(Quarterly_PJ!$C$9:EW$9)),Quarterly_PJ!$C80:EW80)</f>
        <v>3.5903837915621812</v>
      </c>
      <c r="Q106" s="52">
        <f>SUMPRODUCT(--(Q$9=YEAR(Quarterly_PJ!$C$9:EX$9)),Quarterly_PJ!$C80:EX80)</f>
        <v>5.1778083192939803</v>
      </c>
      <c r="R106" s="52">
        <f>SUMPRODUCT(--(R$9=YEAR(Quarterly_PJ!$C$9:EY$9)),Quarterly_PJ!$C80:EY80)</f>
        <v>4.9346703561630294</v>
      </c>
      <c r="S106" s="52">
        <f>SUMPRODUCT(--(S$9=YEAR(Quarterly_PJ!$C$9:EZ$9)),Quarterly_PJ!$C80:EZ80)</f>
        <v>8.3971153119472284</v>
      </c>
      <c r="T106" s="52">
        <f>SUMPRODUCT(--(T$9=YEAR(Quarterly_PJ!$C$9:FA$9)),Quarterly_PJ!$C80:FA80)</f>
        <v>6.1823269040927205</v>
      </c>
      <c r="U106" s="52">
        <f>SUMPRODUCT(--(U$9=YEAR(Quarterly_PJ!$C$9:FB$9)),Quarterly_PJ!$C80:FB80)</f>
        <v>7.2530927112242898</v>
      </c>
      <c r="V106" s="52">
        <f>SUMPRODUCT(--(V$9=YEAR(Quarterly_PJ!$C$9:FC$9)),Quarterly_PJ!$C80:FC80)</f>
        <v>8.0052851299791801</v>
      </c>
      <c r="W106" s="52">
        <f>SUMPRODUCT(--(W$9=YEAR(Quarterly_PJ!$C$9:FD$9)),Quarterly_PJ!$C80:FD80)</f>
        <v>11.76439520873719</v>
      </c>
      <c r="X106" s="52">
        <f>SUMPRODUCT(--(X$9=YEAR(Quarterly_PJ!$C$9:FE$9)),Quarterly_PJ!$C80:FE80)</f>
        <v>9.8423636129628598</v>
      </c>
      <c r="Y106" s="52">
        <f>SUMPRODUCT(--(Y$9=YEAR(Quarterly_PJ!$C$9:FF$9)),Quarterly_PJ!$C80:FF80)</f>
        <v>10.0644785077455</v>
      </c>
      <c r="Z106" s="52">
        <f>SUMPRODUCT(--(Z$9=YEAR(Quarterly_PJ!$C$9:FG$9)),Quarterly_PJ!$C80:FG80)</f>
        <v>10.86152521657961</v>
      </c>
      <c r="AA106" s="52">
        <f>SUMPRODUCT(--(AA$9=YEAR(Quarterly_PJ!$C$9:FH$9)),Quarterly_PJ!$C80:FH80)</f>
        <v>10.88874677863115</v>
      </c>
      <c r="AB106" s="52">
        <f>SUMPRODUCT(--(AB$9=YEAR(Quarterly_PJ!$C$9:FI$9)),Quarterly_PJ!$C80:FI80)</f>
        <v>9.98855765733658</v>
      </c>
      <c r="AC106" s="52">
        <f>SUMPRODUCT(--(AC$9=YEAR(Quarterly_PJ!$C$9:FJ$9)),Quarterly_PJ!$C80:FJ80)</f>
        <v>8.1064578527073206</v>
      </c>
      <c r="AD106" s="52">
        <f>SUMPRODUCT(--(AD$9=YEAR(Quarterly_PJ!$C$9:FK$9)),Quarterly_PJ!$C80:FK80)</f>
        <v>8.8478561348424094</v>
      </c>
      <c r="AE106" s="52">
        <f>SUMPRODUCT(--(AE$9=YEAR(Quarterly_PJ!$C$9:FL$9)),Quarterly_PJ!$C80:FL80)</f>
        <v>10.09020614745282</v>
      </c>
      <c r="AF106" s="52">
        <f>SUMPRODUCT(--(AF$9=YEAR(Quarterly_PJ!$C$9:FM$9)),Quarterly_PJ!$C80:FM80)</f>
        <v>9.30620210907</v>
      </c>
      <c r="AG106" s="52">
        <f>SUMPRODUCT(--(AG$9=YEAR(Quarterly_PJ!$C$9:FN$9)),Quarterly_PJ!$C80:FN80)</f>
        <v>8.4385710243928607</v>
      </c>
      <c r="AH106" s="52">
        <f>SUMPRODUCT(--(AH$9=YEAR(Quarterly_PJ!$C$9:FO$9)),Quarterly_PJ!$C80:FO80)</f>
        <v>11.550053083206331</v>
      </c>
      <c r="AI106" s="52">
        <f>SUMPRODUCT(--(AI$9=YEAR(Quarterly_PJ!$C$9:FP$9)),Quarterly_PJ!$C80:FP80)</f>
        <v>11.46533271580164</v>
      </c>
      <c r="AJ106" s="52">
        <f>SUMPRODUCT(--(AJ$9=YEAR(Quarterly_PJ!$C$9:FQ$9)),Quarterly_PJ!$C80:FQ80)</f>
        <v>11.89895287443411</v>
      </c>
      <c r="AK106" s="52">
        <f>SUMPRODUCT(--(AK$9=YEAR(Quarterly_PJ!$C$9:FR$9)),Quarterly_PJ!$C80:FR80)</f>
        <v>13.23954895778823</v>
      </c>
      <c r="AL106" s="52">
        <f>SUMPRODUCT(--(AL$9=YEAR(Quarterly_PJ!$C$9:FS$9)),Quarterly_PJ!$C80:FS80)</f>
        <v>12.263105420805919</v>
      </c>
      <c r="AM106" s="52">
        <f>SUMPRODUCT(--(AM$9=YEAR(Quarterly_PJ!$C$9:FT$9)),Quarterly_PJ!$C80:FT80)</f>
        <v>12.775959516776318</v>
      </c>
      <c r="AN106" s="52">
        <f>SUMPRODUCT(--(AN$9=YEAR(Quarterly_PJ!$C$9:FU$9)),Quarterly_PJ!$C80:FU80)</f>
        <v>11.442911451075059</v>
      </c>
      <c r="AO106" s="52">
        <f>SUMPRODUCT(--(AO$9=YEAR(Quarterly_PJ!$C$9:FV$9)),Quarterly_PJ!$C80:FV80)</f>
        <v>11.396593444859681</v>
      </c>
      <c r="AP106" s="52">
        <f>SUMPRODUCT(--(AP$9=YEAR(Quarterly_PJ!$C$9:FW$9)),Quarterly_PJ!$C80:FW80)</f>
        <v>11.220400733060279</v>
      </c>
      <c r="AQ106" s="52">
        <f>SUMPRODUCT(--(AQ$9=YEAR(Quarterly_PJ!$C$9:FX$9)),Quarterly_PJ!$C80:FX80)</f>
        <v>10.348864951666551</v>
      </c>
      <c r="AR106" s="52">
        <f>SUMPRODUCT(--(AR$9=YEAR(Quarterly_PJ!$C$9:FY$9)),Quarterly_PJ!$C80:FY80)</f>
        <v>12.129861764821641</v>
      </c>
      <c r="AS106" s="52">
        <f>SUMPRODUCT(--(AS$9=YEAR(Quarterly_PJ!$C$9:FZ$9)),Quarterly_PJ!$C80:FZ80)</f>
        <v>11.04951534359078</v>
      </c>
      <c r="AT106" s="52">
        <f>SUMPRODUCT(--(AT$9=YEAR(Quarterly_PJ!$C$9:GA$9)),Quarterly_PJ!$C80:GA80)</f>
        <v>10.481953864988311</v>
      </c>
      <c r="AU106" s="52">
        <f>SUMPRODUCT(--(AU$9=YEAR(Quarterly_PJ!$C$9:GB$9)),Quarterly_PJ!$C80:GB80)</f>
        <v>11.577593968224349</v>
      </c>
      <c r="AV106" s="52">
        <f>SUMPRODUCT(--(AV$9=YEAR(Quarterly_PJ!$C$9:GZ$9)),Quarterly_PJ!$C80:GZ80)</f>
        <v>11.94240041377558</v>
      </c>
    </row>
    <row r="107" spans="1:48" x14ac:dyDescent="0.25">
      <c r="A107" s="36" t="s">
        <v>27</v>
      </c>
      <c r="B107" s="90"/>
      <c r="C107" s="52">
        <f t="shared" ref="C107:AT107" si="21">SUM(C108:C110)</f>
        <v>5.6123755199999996</v>
      </c>
      <c r="D107" s="52">
        <f t="shared" si="21"/>
        <v>5.0173905599999991</v>
      </c>
      <c r="E107" s="52">
        <f t="shared" si="21"/>
        <v>5.095428169999999</v>
      </c>
      <c r="F107" s="52">
        <f t="shared" si="21"/>
        <v>5.2538717200000002</v>
      </c>
      <c r="G107" s="52">
        <f t="shared" si="21"/>
        <v>7.2585441699999995</v>
      </c>
      <c r="H107" s="52">
        <f t="shared" si="21"/>
        <v>8.4786377799999997</v>
      </c>
      <c r="I107" s="52">
        <f t="shared" si="21"/>
        <v>8.3914560599999977</v>
      </c>
      <c r="J107" s="52">
        <f t="shared" si="21"/>
        <v>8.16690483</v>
      </c>
      <c r="K107" s="52">
        <f t="shared" si="21"/>
        <v>8.0981235999999974</v>
      </c>
      <c r="L107" s="52">
        <f t="shared" si="21"/>
        <v>7.988974709999999</v>
      </c>
      <c r="M107" s="52">
        <f t="shared" si="21"/>
        <v>9.0923655699999983</v>
      </c>
      <c r="N107" s="52">
        <f t="shared" si="21"/>
        <v>9.6910577499999988</v>
      </c>
      <c r="O107" s="52">
        <f t="shared" si="21"/>
        <v>12.361844379999999</v>
      </c>
      <c r="P107" s="52">
        <f t="shared" si="21"/>
        <v>17.266387349999999</v>
      </c>
      <c r="Q107" s="52">
        <f t="shared" si="21"/>
        <v>17.652969320000004</v>
      </c>
      <c r="R107" s="52">
        <f t="shared" si="21"/>
        <v>15.876541249999999</v>
      </c>
      <c r="S107" s="52">
        <f t="shared" si="21"/>
        <v>19.452362327666485</v>
      </c>
      <c r="T107" s="52">
        <f t="shared" si="21"/>
        <v>18.883710022062708</v>
      </c>
      <c r="U107" s="52">
        <f t="shared" si="21"/>
        <v>18.551983953756917</v>
      </c>
      <c r="V107" s="52">
        <f t="shared" si="21"/>
        <v>18.895234819690145</v>
      </c>
      <c r="W107" s="52">
        <f t="shared" si="21"/>
        <v>18.834749412621964</v>
      </c>
      <c r="X107" s="52">
        <f t="shared" si="21"/>
        <v>23.514875988654069</v>
      </c>
      <c r="Y107" s="52">
        <f t="shared" si="21"/>
        <v>23.832809924954518</v>
      </c>
      <c r="Z107" s="52">
        <f t="shared" si="21"/>
        <v>23.914826231537308</v>
      </c>
      <c r="AA107" s="52">
        <f t="shared" si="21"/>
        <v>25.934132256066007</v>
      </c>
      <c r="AB107" s="52">
        <f t="shared" si="21"/>
        <v>26.92814531292175</v>
      </c>
      <c r="AC107" s="52">
        <f t="shared" si="21"/>
        <v>26.306713569884785</v>
      </c>
      <c r="AD107" s="52">
        <f t="shared" si="21"/>
        <v>28.442486931099673</v>
      </c>
      <c r="AE107" s="52">
        <f t="shared" si="21"/>
        <v>28.355750548650207</v>
      </c>
      <c r="AF107" s="52">
        <f t="shared" si="21"/>
        <v>29.280412520033735</v>
      </c>
      <c r="AG107" s="52">
        <f t="shared" si="21"/>
        <v>32.600665349873864</v>
      </c>
      <c r="AH107" s="52">
        <f t="shared" si="21"/>
        <v>32.403305557276262</v>
      </c>
      <c r="AI107" s="52">
        <f t="shared" si="21"/>
        <v>31.872065163360208</v>
      </c>
      <c r="AJ107" s="52">
        <f t="shared" si="21"/>
        <v>33.440964505737988</v>
      </c>
      <c r="AK107" s="52">
        <f t="shared" si="21"/>
        <v>33.620977406124254</v>
      </c>
      <c r="AL107" s="52">
        <f t="shared" si="21"/>
        <v>33.65130845682782</v>
      </c>
      <c r="AM107" s="52">
        <f t="shared" si="21"/>
        <v>33.911545190041934</v>
      </c>
      <c r="AN107" s="52">
        <f t="shared" si="21"/>
        <v>35.70992618669888</v>
      </c>
      <c r="AO107" s="52">
        <f t="shared" si="21"/>
        <v>36.786573711588652</v>
      </c>
      <c r="AP107" s="52">
        <f t="shared" si="21"/>
        <v>36.648248591891495</v>
      </c>
      <c r="AQ107" s="52">
        <f t="shared" si="21"/>
        <v>38.076805250283044</v>
      </c>
      <c r="AR107" s="52">
        <f t="shared" si="21"/>
        <v>40.282603196979601</v>
      </c>
      <c r="AS107" s="52">
        <f t="shared" si="21"/>
        <v>47.990825069648267</v>
      </c>
      <c r="AT107" s="52">
        <f t="shared" si="21"/>
        <v>53.927814120500365</v>
      </c>
      <c r="AU107" s="52">
        <f>SUM(AU108:AU110)</f>
        <v>56.782228374333783</v>
      </c>
      <c r="AV107" s="52">
        <f>SUMPRODUCT(--(AV$9=YEAR(Quarterly_PJ!$C$9:GZ$9)),Quarterly_PJ!$C81:GZ81)</f>
        <v>56.407124744379793</v>
      </c>
    </row>
    <row r="108" spans="1:48" x14ac:dyDescent="0.25">
      <c r="A108" s="37" t="s">
        <v>42</v>
      </c>
      <c r="B108" s="90"/>
      <c r="C108" s="52">
        <f>SUMPRODUCT(--(C$9=YEAR(Quarterly_PJ!$C$9:EJ$9)),Quarterly_PJ!$C82:EJ82)</f>
        <v>5.5920365199999997</v>
      </c>
      <c r="D108" s="52">
        <f>SUMPRODUCT(--(D$9=YEAR(Quarterly_PJ!$C$9:EK$9)),Quarterly_PJ!$C82:EK82)</f>
        <v>4.9953473599999993</v>
      </c>
      <c r="E108" s="52">
        <f>SUMPRODUCT(--(E$9=YEAR(Quarterly_PJ!$C$9:EL$9)),Quarterly_PJ!$C82:EL82)</f>
        <v>5.0840531699999998</v>
      </c>
      <c r="F108" s="52">
        <f>SUMPRODUCT(--(F$9=YEAR(Quarterly_PJ!$C$9:EM$9)),Quarterly_PJ!$C82:EM82)</f>
        <v>5.2433341200000001</v>
      </c>
      <c r="G108" s="52">
        <f>SUMPRODUCT(--(G$9=YEAR(Quarterly_PJ!$C$9:EN$9)),Quarterly_PJ!$C82:EN82)</f>
        <v>7.2513869699999995</v>
      </c>
      <c r="H108" s="52">
        <f>SUMPRODUCT(--(H$9=YEAR(Quarterly_PJ!$C$9:EO$9)),Quarterly_PJ!$C82:EO82)</f>
        <v>8.467347479999999</v>
      </c>
      <c r="I108" s="52">
        <f>SUMPRODUCT(--(I$9=YEAR(Quarterly_PJ!$C$9:EP$9)),Quarterly_PJ!$C82:EP82)</f>
        <v>8.3877765599999989</v>
      </c>
      <c r="J108" s="52">
        <f>SUMPRODUCT(--(J$9=YEAR(Quarterly_PJ!$C$9:EQ$9)),Quarterly_PJ!$C82:EQ82)</f>
        <v>8.1643195300000002</v>
      </c>
      <c r="K108" s="52">
        <f>SUMPRODUCT(--(K$9=YEAR(Quarterly_PJ!$C$9:ER$9)),Quarterly_PJ!$C82:ER82)</f>
        <v>8.0957382999999989</v>
      </c>
      <c r="L108" s="52">
        <f>SUMPRODUCT(--(L$9=YEAR(Quarterly_PJ!$C$9:ES$9)),Quarterly_PJ!$C82:ES82)</f>
        <v>7.9869079099999993</v>
      </c>
      <c r="M108" s="52">
        <f>SUMPRODUCT(--(M$9=YEAR(Quarterly_PJ!$C$9:ET$9)),Quarterly_PJ!$C82:ET82)</f>
        <v>9.0894937699999989</v>
      </c>
      <c r="N108" s="52">
        <f>SUMPRODUCT(--(N$9=YEAR(Quarterly_PJ!$C$9:EU$9)),Quarterly_PJ!$C82:EU82)</f>
        <v>9.6901707499999983</v>
      </c>
      <c r="O108" s="52">
        <f>SUMPRODUCT(--(O$9=YEAR(Quarterly_PJ!$C$9:EV$9)),Quarterly_PJ!$C82:EV82)</f>
        <v>12.352226079999999</v>
      </c>
      <c r="P108" s="52">
        <f>SUMPRODUCT(--(P$9=YEAR(Quarterly_PJ!$C$9:EW$9)),Quarterly_PJ!$C82:EW82)</f>
        <v>17.261928049999998</v>
      </c>
      <c r="Q108" s="52">
        <f>SUMPRODUCT(--(Q$9=YEAR(Quarterly_PJ!$C$9:EX$9)),Quarterly_PJ!$C82:EX82)</f>
        <v>17.651018720000003</v>
      </c>
      <c r="R108" s="52">
        <f>SUMPRODUCT(--(R$9=YEAR(Quarterly_PJ!$C$9:EY$9)),Quarterly_PJ!$C82:EY82)</f>
        <v>15.875465049999999</v>
      </c>
      <c r="S108" s="52">
        <f>SUMPRODUCT(--(S$9=YEAR(Quarterly_PJ!$C$9:EZ$9)),Quarterly_PJ!$C82:EZ82)</f>
        <v>19.451288827666485</v>
      </c>
      <c r="T108" s="52">
        <f>SUMPRODUCT(--(T$9=YEAR(Quarterly_PJ!$C$9:FA$9)),Quarterly_PJ!$C82:FA82)</f>
        <v>18.880632322062709</v>
      </c>
      <c r="U108" s="52">
        <f>SUMPRODUCT(--(U$9=YEAR(Quarterly_PJ!$C$9:FB$9)),Quarterly_PJ!$C82:FB82)</f>
        <v>18.535235153756918</v>
      </c>
      <c r="V108" s="52">
        <f>SUMPRODUCT(--(V$9=YEAR(Quarterly_PJ!$C$9:FC$9)),Quarterly_PJ!$C82:FC82)</f>
        <v>18.878762419690144</v>
      </c>
      <c r="W108" s="52">
        <f>SUMPRODUCT(--(W$9=YEAR(Quarterly_PJ!$C$9:FD$9)),Quarterly_PJ!$C82:FD82)</f>
        <v>18.821792112621964</v>
      </c>
      <c r="X108" s="52">
        <f>SUMPRODUCT(--(X$9=YEAR(Quarterly_PJ!$C$9:FE$9)),Quarterly_PJ!$C82:FE82)</f>
        <v>23.50288948865407</v>
      </c>
      <c r="Y108" s="52">
        <f>SUMPRODUCT(--(Y$9=YEAR(Quarterly_PJ!$C$9:FF$9)),Quarterly_PJ!$C82:FF82)</f>
        <v>23.829219624954519</v>
      </c>
      <c r="Z108" s="52">
        <f>SUMPRODUCT(--(Z$9=YEAR(Quarterly_PJ!$C$9:FG$9)),Quarterly_PJ!$C82:FG82)</f>
        <v>23.909426731537309</v>
      </c>
      <c r="AA108" s="52">
        <f>SUMPRODUCT(--(AA$9=YEAR(Quarterly_PJ!$C$9:FH$9)),Quarterly_PJ!$C82:FH82)</f>
        <v>25.933283556066009</v>
      </c>
      <c r="AB108" s="52">
        <f>SUMPRODUCT(--(AB$9=YEAR(Quarterly_PJ!$C$9:FI$9)),Quarterly_PJ!$C82:FI82)</f>
        <v>26.927957012921752</v>
      </c>
      <c r="AC108" s="52">
        <f>SUMPRODUCT(--(AC$9=YEAR(Quarterly_PJ!$C$9:FJ$9)),Quarterly_PJ!$C82:FJ82)</f>
        <v>26.306618969884784</v>
      </c>
      <c r="AD108" s="52">
        <f>SUMPRODUCT(--(AD$9=YEAR(Quarterly_PJ!$C$9:FK$9)),Quarterly_PJ!$C82:FK82)</f>
        <v>28.442113031099673</v>
      </c>
      <c r="AE108" s="52">
        <f>SUMPRODUCT(--(AE$9=YEAR(Quarterly_PJ!$C$9:FL$9)),Quarterly_PJ!$C82:FL82)</f>
        <v>28.355750548650207</v>
      </c>
      <c r="AF108" s="52">
        <f>SUMPRODUCT(--(AF$9=YEAR(Quarterly_PJ!$C$9:FM$9)),Quarterly_PJ!$C82:FM82)</f>
        <v>29.279230020033737</v>
      </c>
      <c r="AG108" s="52">
        <f>SUMPRODUCT(--(AG$9=YEAR(Quarterly_PJ!$C$9:FN$9)),Quarterly_PJ!$C82:FN82)</f>
        <v>32.600618049873866</v>
      </c>
      <c r="AH108" s="52">
        <f>SUMPRODUCT(--(AH$9=YEAR(Quarterly_PJ!$C$9:FO$9)),Quarterly_PJ!$C82:FO82)</f>
        <v>32.403069057276262</v>
      </c>
      <c r="AI108" s="52">
        <f>SUMPRODUCT(--(AI$9=YEAR(Quarterly_PJ!$C$9:FP$9)),Quarterly_PJ!$C82:FP82)</f>
        <v>31.872065163360208</v>
      </c>
      <c r="AJ108" s="52">
        <f>SUMPRODUCT(--(AJ$9=YEAR(Quarterly_PJ!$C$9:FQ$9)),Quarterly_PJ!$C82:FQ82)</f>
        <v>33.440586105737985</v>
      </c>
      <c r="AK108" s="52">
        <f>SUMPRODUCT(--(AK$9=YEAR(Quarterly_PJ!$C$9:FR$9)),Quarterly_PJ!$C82:FR82)</f>
        <v>33.620977406124254</v>
      </c>
      <c r="AL108" s="52">
        <f>SUMPRODUCT(--(AL$9=YEAR(Quarterly_PJ!$C$9:FS$9)),Quarterly_PJ!$C82:FS82)</f>
        <v>33.65130845682782</v>
      </c>
      <c r="AM108" s="52">
        <f>SUMPRODUCT(--(AM$9=YEAR(Quarterly_PJ!$C$9:FT$9)),Quarterly_PJ!$C82:FT82)</f>
        <v>33.906302326658349</v>
      </c>
      <c r="AN108" s="52">
        <f>SUMPRODUCT(--(AN$9=YEAR(Quarterly_PJ!$C$9:FU$9)),Quarterly_PJ!$C82:FU82)</f>
        <v>35.70992618669888</v>
      </c>
      <c r="AO108" s="52">
        <f>SUMPRODUCT(--(AO$9=YEAR(Quarterly_PJ!$C$9:FV$9)),Quarterly_PJ!$C82:FV82)</f>
        <v>36.7710120168598</v>
      </c>
      <c r="AP108" s="52">
        <f>SUMPRODUCT(--(AP$9=YEAR(Quarterly_PJ!$C$9:FW$9)),Quarterly_PJ!$C82:FW82)</f>
        <v>36.63524109629747</v>
      </c>
      <c r="AQ108" s="52">
        <f>SUMPRODUCT(--(AQ$9=YEAR(Quarterly_PJ!$C$9:FX$9)),Quarterly_PJ!$C82:FX82)</f>
        <v>38.074345651116175</v>
      </c>
      <c r="AR108" s="52">
        <f>SUMPRODUCT(--(AR$9=YEAR(Quarterly_PJ!$C$9:FY$9)),Quarterly_PJ!$C82:FY82)</f>
        <v>40.28090039755638</v>
      </c>
      <c r="AS108" s="52">
        <f>SUMPRODUCT(--(AS$9=YEAR(Quarterly_PJ!$C$9:FZ$9)),Quarterly_PJ!$C82:FZ82)</f>
        <v>47.98997366993666</v>
      </c>
      <c r="AT108" s="52">
        <f>SUMPRODUCT(--(AT$9=YEAR(Quarterly_PJ!$C$9:GA$9)),Quarterly_PJ!$C82:GA82)</f>
        <v>53.927257520000303</v>
      </c>
      <c r="AU108" s="52">
        <f>SUMPRODUCT(--(AU$9=YEAR(Quarterly_PJ!$C$9:GB$9)),Quarterly_PJ!$C82:GB82)</f>
        <v>56.782205954526603</v>
      </c>
      <c r="AV108" s="52">
        <f>SUMPRODUCT(--(AV$9=YEAR(Quarterly_PJ!$C$9:GZ$9)),Quarterly_PJ!$C82:GZ82)</f>
        <v>56.407124744379793</v>
      </c>
    </row>
    <row r="109" spans="1:48" x14ac:dyDescent="0.25">
      <c r="A109" s="37" t="s">
        <v>43</v>
      </c>
      <c r="B109" s="90"/>
      <c r="C109" s="52">
        <f>SUMPRODUCT(--(C$9=YEAR(Quarterly_PJ!$C$9:EJ$9)),Quarterly_PJ!$C83:EJ83)</f>
        <v>2.0338999999999999E-2</v>
      </c>
      <c r="D109" s="52">
        <f>SUMPRODUCT(--(D$9=YEAR(Quarterly_PJ!$C$9:EK$9)),Quarterly_PJ!$C83:EK83)</f>
        <v>1.9676799999999994E-2</v>
      </c>
      <c r="E109" s="52">
        <f>SUMPRODUCT(--(E$9=YEAR(Quarterly_PJ!$C$9:EL$9)),Quarterly_PJ!$C83:EL83)</f>
        <v>1.0122200000000001E-2</v>
      </c>
      <c r="F109" s="52">
        <f>SUMPRODUCT(--(F$9=YEAR(Quarterly_PJ!$C$9:EM$9)),Quarterly_PJ!$C83:EM83)</f>
        <v>7.5680000000000001E-3</v>
      </c>
      <c r="G109" s="52">
        <f>SUMPRODUCT(--(G$9=YEAR(Quarterly_PJ!$C$9:EN$9)),Quarterly_PJ!$C83:EN83)</f>
        <v>5.4868E-3</v>
      </c>
      <c r="H109" s="52">
        <f>SUMPRODUCT(--(H$9=YEAR(Quarterly_PJ!$C$9:EO$9)),Quarterly_PJ!$C83:EO83)</f>
        <v>1.0547899999999999E-2</v>
      </c>
      <c r="I109" s="52">
        <f>SUMPRODUCT(--(I$9=YEAR(Quarterly_PJ!$C$9:EP$9)),Quarterly_PJ!$C83:EP83)</f>
        <v>3.1691000000000002E-3</v>
      </c>
      <c r="J109" s="52">
        <f>SUMPRODUCT(--(J$9=YEAR(Quarterly_PJ!$C$9:EQ$9)),Quarterly_PJ!$C83:EQ83)</f>
        <v>1.7500999999999997E-3</v>
      </c>
      <c r="K109" s="52">
        <f>SUMPRODUCT(--(K$9=YEAR(Quarterly_PJ!$C$9:ER$9)),Quarterly_PJ!$C83:ER83)</f>
        <v>9.9329999999999991E-4</v>
      </c>
      <c r="L109" s="52">
        <f>SUMPRODUCT(--(L$9=YEAR(Quarterly_PJ!$C$9:ES$9)),Quarterly_PJ!$C83:ES83)</f>
        <v>1.3243999999999999E-3</v>
      </c>
      <c r="M109" s="52">
        <f>SUMPRODUCT(--(M$9=YEAR(Quarterly_PJ!$C$9:ET$9)),Quarterly_PJ!$C83:ET83)</f>
        <v>2.1758000000000003E-3</v>
      </c>
      <c r="N109" s="52">
        <f>SUMPRODUCT(--(N$9=YEAR(Quarterly_PJ!$C$9:EU$9)),Quarterly_PJ!$C83:EU83)</f>
        <v>2.8379999999999996E-4</v>
      </c>
      <c r="O109" s="52">
        <f>SUMPRODUCT(--(O$9=YEAR(Quarterly_PJ!$C$9:EV$9)),Quarterly_PJ!$C83:EV83)</f>
        <v>7.0950000000000006E-4</v>
      </c>
      <c r="P109" s="52">
        <f>SUMPRODUCT(--(P$9=YEAR(Quarterly_PJ!$C$9:EW$9)),Quarterly_PJ!$C83:EW83)</f>
        <v>2.6961000000000003E-3</v>
      </c>
      <c r="Q109" s="52">
        <f>SUMPRODUCT(--(Q$9=YEAR(Quarterly_PJ!$C$9:EX$9)),Quarterly_PJ!$C83:EX83)</f>
        <v>9.4599999999999996E-5</v>
      </c>
      <c r="R109" s="52">
        <f>SUMPRODUCT(--(R$9=YEAR(Quarterly_PJ!$C$9:EY$9)),Quarterly_PJ!$C83:EY83)</f>
        <v>4.73E-4</v>
      </c>
      <c r="S109" s="52">
        <f>SUMPRODUCT(--(S$9=YEAR(Quarterly_PJ!$C$9:EZ$9)),Quarterly_PJ!$C83:EZ83)</f>
        <v>3.3109999999999997E-4</v>
      </c>
      <c r="T109" s="52">
        <f>SUMPRODUCT(--(T$9=YEAR(Quarterly_PJ!$C$9:FA$9)),Quarterly_PJ!$C83:FA83)</f>
        <v>8.0410000000000008E-4</v>
      </c>
      <c r="U109" s="52">
        <f>SUMPRODUCT(--(U$9=YEAR(Quarterly_PJ!$C$9:FB$9)),Quarterly_PJ!$C83:FB83)</f>
        <v>1.2108799999999999E-2</v>
      </c>
      <c r="V109" s="52">
        <f>SUMPRODUCT(--(V$9=YEAR(Quarterly_PJ!$C$9:FC$9)),Quarterly_PJ!$C83:FC83)</f>
        <v>2.4595999999999997E-3</v>
      </c>
      <c r="W109" s="52">
        <f>SUMPRODUCT(--(W$9=YEAR(Quarterly_PJ!$C$9:FD$9)),Quarterly_PJ!$C83:FD83)</f>
        <v>6.1490000000000004E-4</v>
      </c>
      <c r="X109" s="52">
        <f>SUMPRODUCT(--(X$9=YEAR(Quarterly_PJ!$C$9:FE$9)),Quarterly_PJ!$C83:FE83)</f>
        <v>8.0409999999999998E-4</v>
      </c>
      <c r="Y109" s="52">
        <f>SUMPRODUCT(--(Y$9=YEAR(Quarterly_PJ!$C$9:FF$9)),Quarterly_PJ!$C83:FF83)</f>
        <v>3.3582999999999998E-3</v>
      </c>
      <c r="Z109" s="52">
        <f>SUMPRODUCT(--(Z$9=YEAR(Quarterly_PJ!$C$9:FG$9)),Quarterly_PJ!$C83:FG83)</f>
        <v>8.9870000000000011E-4</v>
      </c>
      <c r="AA109" s="52">
        <f>SUMPRODUCT(--(AA$9=YEAR(Quarterly_PJ!$C$9:FH$9)),Quarterly_PJ!$C83:FH83)</f>
        <v>7.0950000000000006E-4</v>
      </c>
      <c r="AB109" s="52">
        <f>SUMPRODUCT(--(AB$9=YEAR(Quarterly_PJ!$C$9:FI$9)),Quarterly_PJ!$C83:FI83)</f>
        <v>1.4189999999999998E-4</v>
      </c>
      <c r="AC109" s="52">
        <f>SUMPRODUCT(--(AC$9=YEAR(Quarterly_PJ!$C$9:FJ$9)),Quarterly_PJ!$C83:FJ83)</f>
        <v>9.4599999999999996E-5</v>
      </c>
      <c r="AD109" s="52">
        <f>SUMPRODUCT(--(AD$9=YEAR(Quarterly_PJ!$C$9:FK$9)),Quarterly_PJ!$C83:FK83)</f>
        <v>1.4189999999999998E-4</v>
      </c>
      <c r="AE109" s="52">
        <f>SUMPRODUCT(--(AE$9=YEAR(Quarterly_PJ!$C$9:FL$9)),Quarterly_PJ!$C83:FL83)</f>
        <v>0</v>
      </c>
      <c r="AF109" s="52">
        <f>SUMPRODUCT(--(AF$9=YEAR(Quarterly_PJ!$C$9:FM$9)),Quarterly_PJ!$C83:FM83)</f>
        <v>1.1825E-3</v>
      </c>
      <c r="AG109" s="52">
        <f>SUMPRODUCT(--(AG$9=YEAR(Quarterly_PJ!$C$9:FN$9)),Quarterly_PJ!$C83:FN83)</f>
        <v>4.7299999999999998E-5</v>
      </c>
      <c r="AH109" s="52">
        <f>SUMPRODUCT(--(AH$9=YEAR(Quarterly_PJ!$C$9:FO$9)),Quarterly_PJ!$C83:FO83)</f>
        <v>2.3649999999999998E-4</v>
      </c>
      <c r="AI109" s="52">
        <f>SUMPRODUCT(--(AI$9=YEAR(Quarterly_PJ!$C$9:FP$9)),Quarterly_PJ!$C83:FP83)</f>
        <v>0</v>
      </c>
      <c r="AJ109" s="52">
        <f>SUMPRODUCT(--(AJ$9=YEAR(Quarterly_PJ!$C$9:FQ$9)),Quarterly_PJ!$C83:FQ83)</f>
        <v>3.7839999999999998E-4</v>
      </c>
      <c r="AK109" s="52">
        <f>SUMPRODUCT(--(AK$9=YEAR(Quarterly_PJ!$C$9:FR$9)),Quarterly_PJ!$C83:FR83)</f>
        <v>0</v>
      </c>
      <c r="AL109" s="52">
        <f>SUMPRODUCT(--(AL$9=YEAR(Quarterly_PJ!$C$9:FS$9)),Quarterly_PJ!$C83:FS83)</f>
        <v>0</v>
      </c>
      <c r="AM109" s="52">
        <f>SUMPRODUCT(--(AM$9=YEAR(Quarterly_PJ!$C$9:FT$9)),Quarterly_PJ!$C83:FT83)</f>
        <v>0</v>
      </c>
      <c r="AN109" s="52">
        <f>SUMPRODUCT(--(AN$9=YEAR(Quarterly_PJ!$C$9:FU$9)),Quarterly_PJ!$C83:FU83)</f>
        <v>0</v>
      </c>
      <c r="AO109" s="52">
        <f>SUMPRODUCT(--(AO$9=YEAR(Quarterly_PJ!$C$9:FV$9)),Quarterly_PJ!$C83:FV83)</f>
        <v>1.556169472885132E-2</v>
      </c>
      <c r="AP109" s="52">
        <f>SUMPRODUCT(--(AP$9=YEAR(Quarterly_PJ!$C$9:FW$9)),Quarterly_PJ!$C83:FW83)</f>
        <v>1.300749559402466E-2</v>
      </c>
      <c r="AQ109" s="52">
        <f>SUMPRODUCT(--(AQ$9=YEAR(Quarterly_PJ!$C$9:FX$9)),Quarterly_PJ!$C83:FX83)</f>
        <v>2.4595991668701148E-3</v>
      </c>
      <c r="AR109" s="52">
        <f>SUMPRODUCT(--(AR$9=YEAR(Quarterly_PJ!$C$9:FY$9)),Quarterly_PJ!$C83:FY83)</f>
        <v>1.7027994232177706E-3</v>
      </c>
      <c r="AS109" s="52">
        <f>SUMPRODUCT(--(AS$9=YEAR(Quarterly_PJ!$C$9:FZ$9)),Quarterly_PJ!$C83:FZ83)</f>
        <v>8.5139971160888648E-4</v>
      </c>
      <c r="AT109" s="52">
        <f>SUMPRODUCT(--(AT$9=YEAR(Quarterly_PJ!$C$9:GA$9)),Quarterly_PJ!$C83:GA83)</f>
        <v>5.566005000635512E-4</v>
      </c>
      <c r="AU109" s="52">
        <f>SUMPRODUCT(--(AU$9=YEAR(Quarterly_PJ!$C$9:GB$9)),Quarterly_PJ!$C83:GB83)</f>
        <v>2.2419807182359029E-5</v>
      </c>
      <c r="AV109" s="52">
        <f>SUMPRODUCT(--(AV$9=YEAR(Quarterly_PJ!$C$9:GZ$9)),Quarterly_PJ!$C83:GZ83)</f>
        <v>0</v>
      </c>
    </row>
    <row r="110" spans="1:48" x14ac:dyDescent="0.25">
      <c r="A110" s="37" t="s">
        <v>44</v>
      </c>
      <c r="B110" s="90"/>
      <c r="C110" s="52">
        <f>SUMPRODUCT(--(C$9=YEAR(Quarterly_PJ!$C$9:EJ$9)),Quarterly_PJ!$C84:EJ84)</f>
        <v>0</v>
      </c>
      <c r="D110" s="52">
        <f>SUMPRODUCT(--(D$9=YEAR(Quarterly_PJ!$C$9:EK$9)),Quarterly_PJ!$C84:EK84)</f>
        <v>2.3663999999999998E-3</v>
      </c>
      <c r="E110" s="52">
        <f>SUMPRODUCT(--(E$9=YEAR(Quarterly_PJ!$C$9:EL$9)),Quarterly_PJ!$C84:EL84)</f>
        <v>1.2527999999999999E-3</v>
      </c>
      <c r="F110" s="52">
        <f>SUMPRODUCT(--(F$9=YEAR(Quarterly_PJ!$C$9:EM$9)),Quarterly_PJ!$C84:EM84)</f>
        <v>2.9696000000000002E-3</v>
      </c>
      <c r="G110" s="52">
        <f>SUMPRODUCT(--(G$9=YEAR(Quarterly_PJ!$C$9:EN$9)),Quarterly_PJ!$C84:EN84)</f>
        <v>1.6704000000000001E-3</v>
      </c>
      <c r="H110" s="52">
        <f>SUMPRODUCT(--(H$9=YEAR(Quarterly_PJ!$C$9:EO$9)),Quarterly_PJ!$C84:EO84)</f>
        <v>7.4239999999999994E-4</v>
      </c>
      <c r="I110" s="52">
        <f>SUMPRODUCT(--(I$9=YEAR(Quarterly_PJ!$C$9:EP$9)),Quarterly_PJ!$C84:EP84)</f>
        <v>5.1039999999999994E-4</v>
      </c>
      <c r="J110" s="52">
        <f>SUMPRODUCT(--(J$9=YEAR(Quarterly_PJ!$C$9:EQ$9)),Quarterly_PJ!$C84:EQ84)</f>
        <v>8.3520000000000003E-4</v>
      </c>
      <c r="K110" s="52">
        <f>SUMPRODUCT(--(K$9=YEAR(Quarterly_PJ!$C$9:ER$9)),Quarterly_PJ!$C84:ER84)</f>
        <v>1.3919999999999998E-3</v>
      </c>
      <c r="L110" s="52">
        <f>SUMPRODUCT(--(L$9=YEAR(Quarterly_PJ!$C$9:ES$9)),Quarterly_PJ!$C84:ES84)</f>
        <v>7.4239999999999994E-4</v>
      </c>
      <c r="M110" s="52">
        <f>SUMPRODUCT(--(M$9=YEAR(Quarterly_PJ!$C$9:ET$9)),Quarterly_PJ!$C84:ET84)</f>
        <v>6.96E-4</v>
      </c>
      <c r="N110" s="52">
        <f>SUMPRODUCT(--(N$9=YEAR(Quarterly_PJ!$C$9:EU$9)),Quarterly_PJ!$C84:EU84)</f>
        <v>6.0319999999999992E-4</v>
      </c>
      <c r="O110" s="52">
        <f>SUMPRODUCT(--(O$9=YEAR(Quarterly_PJ!$C$9:EV$9)),Quarterly_PJ!$C84:EV84)</f>
        <v>8.908799999999998E-3</v>
      </c>
      <c r="P110" s="52">
        <f>SUMPRODUCT(--(P$9=YEAR(Quarterly_PJ!$C$9:EW$9)),Quarterly_PJ!$C84:EW84)</f>
        <v>1.7631999999999997E-3</v>
      </c>
      <c r="Q110" s="52">
        <f>SUMPRODUCT(--(Q$9=YEAR(Quarterly_PJ!$C$9:EX$9)),Quarterly_PJ!$C84:EX84)</f>
        <v>1.8559999999999998E-3</v>
      </c>
      <c r="R110" s="52">
        <f>SUMPRODUCT(--(R$9=YEAR(Quarterly_PJ!$C$9:EY$9)),Quarterly_PJ!$C84:EY84)</f>
        <v>6.0319999999999992E-4</v>
      </c>
      <c r="S110" s="52">
        <f>SUMPRODUCT(--(S$9=YEAR(Quarterly_PJ!$C$9:EZ$9)),Quarterly_PJ!$C84:EZ84)</f>
        <v>7.4240000000000005E-4</v>
      </c>
      <c r="T110" s="52">
        <f>SUMPRODUCT(--(T$9=YEAR(Quarterly_PJ!$C$9:FA$9)),Quarterly_PJ!$C84:FA84)</f>
        <v>2.2735999999999998E-3</v>
      </c>
      <c r="U110" s="52">
        <f>SUMPRODUCT(--(U$9=YEAR(Quarterly_PJ!$C$9:FB$9)),Quarterly_PJ!$C84:FB84)</f>
        <v>4.64E-3</v>
      </c>
      <c r="V110" s="52">
        <f>SUMPRODUCT(--(V$9=YEAR(Quarterly_PJ!$C$9:FC$9)),Quarterly_PJ!$C84:FC84)</f>
        <v>1.4012800000000001E-2</v>
      </c>
      <c r="W110" s="52">
        <f>SUMPRODUCT(--(W$9=YEAR(Quarterly_PJ!$C$9:FD$9)),Quarterly_PJ!$C84:FD84)</f>
        <v>1.2342400000000002E-2</v>
      </c>
      <c r="X110" s="52">
        <f>SUMPRODUCT(--(X$9=YEAR(Quarterly_PJ!$C$9:FE$9)),Quarterly_PJ!$C84:FE84)</f>
        <v>1.11824E-2</v>
      </c>
      <c r="Y110" s="52">
        <f>SUMPRODUCT(--(Y$9=YEAR(Quarterly_PJ!$C$9:FF$9)),Quarterly_PJ!$C84:FF84)</f>
        <v>2.32E-4</v>
      </c>
      <c r="Z110" s="52">
        <f>SUMPRODUCT(--(Z$9=YEAR(Quarterly_PJ!$C$9:FG$9)),Quarterly_PJ!$C84:FG84)</f>
        <v>4.5007999999999992E-3</v>
      </c>
      <c r="AA110" s="52">
        <f>SUMPRODUCT(--(AA$9=YEAR(Quarterly_PJ!$C$9:FH$9)),Quarterly_PJ!$C84:FH84)</f>
        <v>1.392E-4</v>
      </c>
      <c r="AB110" s="52">
        <f>SUMPRODUCT(--(AB$9=YEAR(Quarterly_PJ!$C$9:FI$9)),Quarterly_PJ!$C84:FI84)</f>
        <v>4.6399999999999996E-5</v>
      </c>
      <c r="AC110" s="52">
        <f>SUMPRODUCT(--(AC$9=YEAR(Quarterly_PJ!$C$9:FJ$9)),Quarterly_PJ!$C84:FJ84)</f>
        <v>0</v>
      </c>
      <c r="AD110" s="52">
        <f>SUMPRODUCT(--(AD$9=YEAR(Quarterly_PJ!$C$9:FK$9)),Quarterly_PJ!$C84:FK84)</f>
        <v>2.3199999999999997E-4</v>
      </c>
      <c r="AE110" s="52">
        <f>SUMPRODUCT(--(AE$9=YEAR(Quarterly_PJ!$C$9:FL$9)),Quarterly_PJ!$C84:FL84)</f>
        <v>0</v>
      </c>
      <c r="AF110" s="52">
        <f>SUMPRODUCT(--(AF$9=YEAR(Quarterly_PJ!$C$9:FM$9)),Quarterly_PJ!$C84:FM84)</f>
        <v>0</v>
      </c>
      <c r="AG110" s="52">
        <f>SUMPRODUCT(--(AG$9=YEAR(Quarterly_PJ!$C$9:FN$9)),Quarterly_PJ!$C84:FN84)</f>
        <v>0</v>
      </c>
      <c r="AH110" s="52">
        <f>SUMPRODUCT(--(AH$9=YEAR(Quarterly_PJ!$C$9:FO$9)),Quarterly_PJ!$C84:FO84)</f>
        <v>0</v>
      </c>
      <c r="AI110" s="52">
        <f>SUMPRODUCT(--(AI$9=YEAR(Quarterly_PJ!$C$9:FP$9)),Quarterly_PJ!$C84:FP84)</f>
        <v>0</v>
      </c>
      <c r="AJ110" s="52">
        <f>SUMPRODUCT(--(AJ$9=YEAR(Quarterly_PJ!$C$9:FQ$9)),Quarterly_PJ!$C84:FQ84)</f>
        <v>0</v>
      </c>
      <c r="AK110" s="52">
        <f>SUMPRODUCT(--(AK$9=YEAR(Quarterly_PJ!$C$9:FR$9)),Quarterly_PJ!$C84:FR84)</f>
        <v>0</v>
      </c>
      <c r="AL110" s="52">
        <f>SUMPRODUCT(--(AL$9=YEAR(Quarterly_PJ!$C$9:FS$9)),Quarterly_PJ!$C84:FS84)</f>
        <v>0</v>
      </c>
      <c r="AM110" s="52">
        <f>SUMPRODUCT(--(AM$9=YEAR(Quarterly_PJ!$C$9:FT$9)),Quarterly_PJ!$C84:FT84)</f>
        <v>5.2428633835830598E-3</v>
      </c>
      <c r="AN110" s="52">
        <f>SUMPRODUCT(--(AN$9=YEAR(Quarterly_PJ!$C$9:FU$9)),Quarterly_PJ!$C84:FU84)</f>
        <v>0</v>
      </c>
      <c r="AO110" s="52">
        <f>SUMPRODUCT(--(AO$9=YEAR(Quarterly_PJ!$C$9:FV$9)),Quarterly_PJ!$C84:FV84)</f>
        <v>0</v>
      </c>
      <c r="AP110" s="52">
        <f>SUMPRODUCT(--(AP$9=YEAR(Quarterly_PJ!$C$9:FW$9)),Quarterly_PJ!$C84:FW84)</f>
        <v>0</v>
      </c>
      <c r="AQ110" s="52">
        <f>SUMPRODUCT(--(AQ$9=YEAR(Quarterly_PJ!$C$9:FX$9)),Quarterly_PJ!$C84:FX84)</f>
        <v>0</v>
      </c>
      <c r="AR110" s="52">
        <f>SUMPRODUCT(--(AR$9=YEAR(Quarterly_PJ!$C$9:FY$9)),Quarterly_PJ!$C84:FY84)</f>
        <v>0</v>
      </c>
      <c r="AS110" s="52">
        <f>SUMPRODUCT(--(AS$9=YEAR(Quarterly_PJ!$C$9:FZ$9)),Quarterly_PJ!$C84:FZ84)</f>
        <v>0</v>
      </c>
      <c r="AT110" s="52">
        <f>SUMPRODUCT(--(AT$9=YEAR(Quarterly_PJ!$C$9:GA$9)),Quarterly_PJ!$C84:GA84)</f>
        <v>0</v>
      </c>
      <c r="AU110" s="52">
        <f>SUMPRODUCT(--(AU$9=YEAR(Quarterly_PJ!$C$9:GB$9)),Quarterly_PJ!$C84:GB84)</f>
        <v>0</v>
      </c>
      <c r="AV110" s="52">
        <f>SUMPRODUCT(--(AV$9=YEAR(Quarterly_PJ!$C$9:GZ$9)),Quarterly_PJ!$C84:GZ84)</f>
        <v>0</v>
      </c>
    </row>
    <row r="111" spans="1:48" x14ac:dyDescent="0.25">
      <c r="A111" s="36" t="s">
        <v>154</v>
      </c>
      <c r="B111" s="90">
        <v>5</v>
      </c>
      <c r="C111" s="52">
        <f>SUMPRODUCT(--(C$9=YEAR(Quarterly_PJ!$C$9:EJ$9)),Quarterly_PJ!$C85:EJ85)</f>
        <v>0</v>
      </c>
      <c r="D111" s="52">
        <f>SUMPRODUCT(--(D$9=YEAR(Quarterly_PJ!$C$9:EK$9)),Quarterly_PJ!$C85:EK85)</f>
        <v>0</v>
      </c>
      <c r="E111" s="52">
        <f>SUMPRODUCT(--(E$9=YEAR(Quarterly_PJ!$C$9:EL$9)),Quarterly_PJ!$C85:EL85)</f>
        <v>0</v>
      </c>
      <c r="F111" s="52">
        <f>SUMPRODUCT(--(F$9=YEAR(Quarterly_PJ!$C$9:EM$9)),Quarterly_PJ!$C85:EM85)</f>
        <v>0</v>
      </c>
      <c r="G111" s="52">
        <f>SUMPRODUCT(--(G$9=YEAR(Quarterly_PJ!$C$9:EN$9)),Quarterly_PJ!$C85:EN85)</f>
        <v>0</v>
      </c>
      <c r="H111" s="52">
        <f>SUMPRODUCT(--(H$9=YEAR(Quarterly_PJ!$C$9:EO$9)),Quarterly_PJ!$C85:EO85)</f>
        <v>2.7893348819800001E-2</v>
      </c>
      <c r="I111" s="52">
        <f>SUMPRODUCT(--(I$9=YEAR(Quarterly_PJ!$C$9:EP$9)),Quarterly_PJ!$C85:EP85)</f>
        <v>4.8977E-2</v>
      </c>
      <c r="J111" s="52">
        <f>SUMPRODUCT(--(J$9=YEAR(Quarterly_PJ!$C$9:EQ$9)),Quarterly_PJ!$C85:EQ85)</f>
        <v>6.1834E-2</v>
      </c>
      <c r="K111" s="52">
        <f>SUMPRODUCT(--(K$9=YEAR(Quarterly_PJ!$C$9:ER$9)),Quarterly_PJ!$C85:ER85)</f>
        <v>7.0928000000000005E-2</v>
      </c>
      <c r="L111" s="52">
        <f>SUMPRODUCT(--(L$9=YEAR(Quarterly_PJ!$C$9:ES$9)),Quarterly_PJ!$C85:ES85)</f>
        <v>7.3971999999999996E-2</v>
      </c>
      <c r="M111" s="52">
        <f>SUMPRODUCT(--(M$9=YEAR(Quarterly_PJ!$C$9:ET$9)),Quarterly_PJ!$C85:ET85)</f>
        <v>0.12029600000000001</v>
      </c>
      <c r="N111" s="52">
        <f>SUMPRODUCT(--(N$9=YEAR(Quarterly_PJ!$C$9:EU$9)),Quarterly_PJ!$C85:EU85)</f>
        <v>0.10267000000000001</v>
      </c>
      <c r="O111" s="52">
        <f>SUMPRODUCT(--(O$9=YEAR(Quarterly_PJ!$C$9:EV$9)),Quarterly_PJ!$C85:EV85)</f>
        <v>6.5353999999999995E-2</v>
      </c>
      <c r="P111" s="52">
        <f>SUMPRODUCT(--(P$9=YEAR(Quarterly_PJ!$C$9:EW$9)),Quarterly_PJ!$C85:EW85)</f>
        <v>4.0721E-2</v>
      </c>
      <c r="Q111" s="52">
        <f>SUMPRODUCT(--(Q$9=YEAR(Quarterly_PJ!$C$9:EX$9)),Quarterly_PJ!$C85:EX85)</f>
        <v>3.5904999999999999E-2</v>
      </c>
      <c r="R111" s="52">
        <f>SUMPRODUCT(--(R$9=YEAR(Quarterly_PJ!$C$9:EY$9)),Quarterly_PJ!$C85:EY85)</f>
        <v>4.2527000000000002E-2</v>
      </c>
      <c r="S111" s="52">
        <f>SUMPRODUCT(--(S$9=YEAR(Quarterly_PJ!$C$9:EZ$9)),Quarterly_PJ!$C85:EZ85)</f>
        <v>4.9192E-2</v>
      </c>
      <c r="T111" s="52">
        <f>SUMPRODUCT(--(T$9=YEAR(Quarterly_PJ!$C$9:FA$9)),Quarterly_PJ!$C85:FA85)</f>
        <v>7.8561000000000006E-2</v>
      </c>
      <c r="U111" s="52">
        <f>SUMPRODUCT(--(U$9=YEAR(Quarterly_PJ!$C$9:FB$9)),Quarterly_PJ!$C85:FB85)</f>
        <v>6.3424999999999995E-2</v>
      </c>
      <c r="V111" s="52">
        <f>SUMPRODUCT(--(V$9=YEAR(Quarterly_PJ!$C$9:FC$9)),Quarterly_PJ!$C85:FC85)</f>
        <v>6.1920000000000003E-2</v>
      </c>
      <c r="W111" s="52">
        <f>SUMPRODUCT(--(W$9=YEAR(Quarterly_PJ!$C$9:FD$9)),Quarterly_PJ!$C85:FD85)</f>
        <v>7.043400000000001E-2</v>
      </c>
      <c r="X111" s="52">
        <f>SUMPRODUCT(--(X$9=YEAR(Quarterly_PJ!$C$9:FE$9)),Quarterly_PJ!$C85:FE85)</f>
        <v>8.2758044016437507E-2</v>
      </c>
      <c r="Y111" s="52">
        <f>SUMPRODUCT(--(Y$9=YEAR(Quarterly_PJ!$C$9:FF$9)),Quarterly_PJ!$C85:FF85)</f>
        <v>6.8690803793213309E-2</v>
      </c>
      <c r="Z111" s="52">
        <f>SUMPRODUCT(--(Z$9=YEAR(Quarterly_PJ!$C$9:FG$9)),Quarterly_PJ!$C85:FG85)</f>
        <v>6.923E-2</v>
      </c>
      <c r="AA111" s="52">
        <f>SUMPRODUCT(--(AA$9=YEAR(Quarterly_PJ!$C$9:FH$9)),Quarterly_PJ!$C85:FH85)</f>
        <v>1.4032408831874585E-3</v>
      </c>
      <c r="AB111" s="52">
        <f>SUMPRODUCT(--(AB$9=YEAR(Quarterly_PJ!$C$9:FI$9)),Quarterly_PJ!$C85:FI85)</f>
        <v>1.733560414361564E-3</v>
      </c>
      <c r="AC111" s="52">
        <f>SUMPRODUCT(--(AC$9=YEAR(Quarterly_PJ!$C$9:FJ$9)),Quarterly_PJ!$C85:FJ85)</f>
        <v>0</v>
      </c>
      <c r="AD111" s="52">
        <f>SUMPRODUCT(--(AD$9=YEAR(Quarterly_PJ!$C$9:FK$9)),Quarterly_PJ!$C85:FK85)</f>
        <v>0</v>
      </c>
      <c r="AE111" s="52">
        <f>SUMPRODUCT(--(AE$9=YEAR(Quarterly_PJ!$C$9:FL$9)),Quarterly_PJ!$C85:FL85)</f>
        <v>0</v>
      </c>
      <c r="AF111" s="52">
        <f>SUMPRODUCT(--(AF$9=YEAR(Quarterly_PJ!$C$9:FM$9)),Quarterly_PJ!$C85:FM85)</f>
        <v>0</v>
      </c>
      <c r="AG111" s="52">
        <f>SUMPRODUCT(--(AG$9=YEAR(Quarterly_PJ!$C$9:FN$9)),Quarterly_PJ!$C85:FN85)</f>
        <v>0</v>
      </c>
      <c r="AH111" s="52">
        <f>SUMPRODUCT(--(AH$9=YEAR(Quarterly_PJ!$C$9:FO$9)),Quarterly_PJ!$C85:FO85)</f>
        <v>0</v>
      </c>
      <c r="AI111" s="52">
        <f>SUMPRODUCT(--(AI$9=YEAR(Quarterly_PJ!$C$9:FP$9)),Quarterly_PJ!$C85:FP85)</f>
        <v>0</v>
      </c>
      <c r="AJ111" s="52">
        <f>SUMPRODUCT(--(AJ$9=YEAR(Quarterly_PJ!$C$9:FQ$9)),Quarterly_PJ!$C85:FQ85)</f>
        <v>0</v>
      </c>
      <c r="AK111" s="52">
        <f>SUMPRODUCT(--(AK$9=YEAR(Quarterly_PJ!$C$9:FR$9)),Quarterly_PJ!$C85:FR85)</f>
        <v>1.0470499999999999E-2</v>
      </c>
      <c r="AL111" s="52">
        <f>SUMPRODUCT(--(AL$9=YEAR(Quarterly_PJ!$C$9:FS$9)),Quarterly_PJ!$C85:FS85)</f>
        <v>0</v>
      </c>
      <c r="AM111" s="52">
        <f>SUMPRODUCT(--(AM$9=YEAR(Quarterly_PJ!$C$9:FT$9)),Quarterly_PJ!$C85:FT85)</f>
        <v>9.2020000000000001E-3</v>
      </c>
      <c r="AN111" s="52">
        <f>SUMPRODUCT(--(AN$9=YEAR(Quarterly_PJ!$C$9:FU$9)),Quarterly_PJ!$C85:FU85)</f>
        <v>0</v>
      </c>
      <c r="AO111" s="52">
        <f>SUMPRODUCT(--(AO$9=YEAR(Quarterly_PJ!$C$9:FV$9)),Quarterly_PJ!$C85:FV85)</f>
        <v>0</v>
      </c>
      <c r="AP111" s="52">
        <f>SUMPRODUCT(--(AP$9=YEAR(Quarterly_PJ!$C$9:FW$9)),Quarterly_PJ!$C85:FW85)</f>
        <v>0</v>
      </c>
      <c r="AQ111" s="52">
        <f>SUMPRODUCT(--(AQ$9=YEAR(Quarterly_PJ!$C$9:FX$9)),Quarterly_PJ!$C85:FX85)</f>
        <v>0</v>
      </c>
      <c r="AR111" s="52">
        <f>SUMPRODUCT(--(AR$9=YEAR(Quarterly_PJ!$C$9:FY$9)),Quarterly_PJ!$C85:FY85)</f>
        <v>0</v>
      </c>
      <c r="AS111" s="52">
        <f>SUMPRODUCT(--(AS$9=YEAR(Quarterly_PJ!$C$9:FZ$9)),Quarterly_PJ!$C85:FZ85)</f>
        <v>0</v>
      </c>
      <c r="AT111" s="52">
        <f>SUMPRODUCT(--(AT$9=YEAR(Quarterly_PJ!$C$9:GA$9)),Quarterly_PJ!$C85:GA85)</f>
        <v>0</v>
      </c>
      <c r="AU111" s="52">
        <f>SUMPRODUCT(--(AU$9=YEAR(Quarterly_PJ!$C$9:GB$9)),Quarterly_PJ!$C85:GB85)</f>
        <v>0</v>
      </c>
      <c r="AV111" s="52">
        <f>SUMPRODUCT(--(AV$9=YEAR(Quarterly_PJ!$C$9:GZ$9)),Quarterly_PJ!$C85:GZ85)</f>
        <v>0</v>
      </c>
    </row>
    <row r="112" spans="1:48" s="21" customFormat="1" x14ac:dyDescent="0.25">
      <c r="A112" s="38"/>
      <c r="B112" s="98"/>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row>
    <row r="113" spans="1:48" x14ac:dyDescent="0.25">
      <c r="A113" s="32" t="s">
        <v>59</v>
      </c>
      <c r="B113" s="87"/>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row>
    <row r="114" spans="1:48" x14ac:dyDescent="0.2">
      <c r="A114" s="25" t="s">
        <v>31</v>
      </c>
      <c r="B114" s="86"/>
      <c r="C114" s="17">
        <f t="shared" ref="C114:AT114" si="22">SUM(C115:C117)</f>
        <v>166.01020768991202</v>
      </c>
      <c r="D114" s="17">
        <f t="shared" si="22"/>
        <v>141.40857601482466</v>
      </c>
      <c r="E114" s="17">
        <f t="shared" si="22"/>
        <v>164.63939898859439</v>
      </c>
      <c r="F114" s="17">
        <f t="shared" si="22"/>
        <v>153.14459100186878</v>
      </c>
      <c r="G114" s="17">
        <f t="shared" si="22"/>
        <v>141.09939223099894</v>
      </c>
      <c r="H114" s="17">
        <f t="shared" si="22"/>
        <v>146.34549739717733</v>
      </c>
      <c r="I114" s="17">
        <f t="shared" si="22"/>
        <v>136.03136716661854</v>
      </c>
      <c r="J114" s="17">
        <f t="shared" si="22"/>
        <v>129.51276566773711</v>
      </c>
      <c r="K114" s="17">
        <f t="shared" si="22"/>
        <v>108.01184420539775</v>
      </c>
      <c r="L114" s="17">
        <f t="shared" si="22"/>
        <v>115.89748623179658</v>
      </c>
      <c r="M114" s="17">
        <f t="shared" si="22"/>
        <v>118.35856390996065</v>
      </c>
      <c r="N114" s="17">
        <f t="shared" si="22"/>
        <v>70.801174123117306</v>
      </c>
      <c r="O114" s="17">
        <f t="shared" si="22"/>
        <v>127.68636564472244</v>
      </c>
      <c r="P114" s="17">
        <f t="shared" si="22"/>
        <v>178.29906323219996</v>
      </c>
      <c r="Q114" s="17">
        <f t="shared" si="22"/>
        <v>199.7133148504229</v>
      </c>
      <c r="R114" s="17">
        <f t="shared" si="22"/>
        <v>215.6110198852025</v>
      </c>
      <c r="S114" s="17">
        <f t="shared" si="22"/>
        <v>217.70521630608576</v>
      </c>
      <c r="T114" s="17">
        <f t="shared" si="22"/>
        <v>211.78410787044498</v>
      </c>
      <c r="U114" s="17">
        <f t="shared" si="22"/>
        <v>207.90485664154789</v>
      </c>
      <c r="V114" s="17">
        <f t="shared" si="22"/>
        <v>209.80223745083464</v>
      </c>
      <c r="W114" s="17">
        <f t="shared" si="22"/>
        <v>221.75219213379134</v>
      </c>
      <c r="X114" s="17">
        <f t="shared" si="22"/>
        <v>219.45232383227869</v>
      </c>
      <c r="Y114" s="17">
        <f t="shared" si="22"/>
        <v>207.69383275638748</v>
      </c>
      <c r="Z114" s="17">
        <f t="shared" si="22"/>
        <v>230.93777774072421</v>
      </c>
      <c r="AA114" s="17">
        <f t="shared" si="22"/>
        <v>239.90814568852801</v>
      </c>
      <c r="AB114" s="17">
        <f t="shared" si="22"/>
        <v>228.68329044764883</v>
      </c>
      <c r="AC114" s="17">
        <f t="shared" si="22"/>
        <v>234.84220343301612</v>
      </c>
      <c r="AD114" s="17">
        <f t="shared" si="22"/>
        <v>232.1098476262699</v>
      </c>
      <c r="AE114" s="17">
        <f t="shared" si="22"/>
        <v>243.42415298785761</v>
      </c>
      <c r="AF114" s="17">
        <f t="shared" si="22"/>
        <v>244.67257635070737</v>
      </c>
      <c r="AG114" s="17">
        <f t="shared" si="22"/>
        <v>231.69059981868526</v>
      </c>
      <c r="AH114" s="17">
        <f t="shared" si="22"/>
        <v>238.71556258488044</v>
      </c>
      <c r="AI114" s="17">
        <f t="shared" si="22"/>
        <v>233.96247011846148</v>
      </c>
      <c r="AJ114" s="17">
        <f t="shared" si="22"/>
        <v>222.89635309266777</v>
      </c>
      <c r="AK114" s="17">
        <f t="shared" si="22"/>
        <v>236.84360426028994</v>
      </c>
      <c r="AL114" s="17">
        <f t="shared" si="22"/>
        <v>231.76536262434954</v>
      </c>
      <c r="AM114" s="17">
        <f t="shared" si="22"/>
        <v>240.15795030808587</v>
      </c>
      <c r="AN114" s="17">
        <f t="shared" si="22"/>
        <v>253.12510522952206</v>
      </c>
      <c r="AO114" s="17">
        <f t="shared" si="22"/>
        <v>260.01579580596842</v>
      </c>
      <c r="AP114" s="17">
        <f t="shared" si="22"/>
        <v>243.33835002424874</v>
      </c>
      <c r="AQ114" s="17">
        <f t="shared" si="22"/>
        <v>241.41345379687755</v>
      </c>
      <c r="AR114" s="17">
        <f t="shared" si="22"/>
        <v>260.03039787274724</v>
      </c>
      <c r="AS114" s="17">
        <f t="shared" si="22"/>
        <v>253.77308680459802</v>
      </c>
      <c r="AT114" s="17">
        <f t="shared" si="22"/>
        <v>250.01872597361665</v>
      </c>
      <c r="AU114" s="17">
        <f>SUM(AU115:AU117)</f>
        <v>244.44303426890639</v>
      </c>
      <c r="AV114" s="17">
        <f>SUMPRODUCT(--(AV$9=YEAR(Quarterly_PJ!$C$9:GZ$9)),Quarterly_PJ!$C88:GZ88)</f>
        <v>249.47556657698573</v>
      </c>
    </row>
    <row r="115" spans="1:48" x14ac:dyDescent="0.25">
      <c r="A115" s="36" t="s">
        <v>21</v>
      </c>
      <c r="B115" s="90"/>
      <c r="C115" s="52">
        <f>SUMPRODUCT(--(C$9=YEAR(Quarterly_PJ!$C$9:EJ$9)),Quarterly_PJ!$C89:EJ89)</f>
        <v>122.50282683375451</v>
      </c>
      <c r="D115" s="52">
        <f>SUMPRODUCT(--(D$9=YEAR(Quarterly_PJ!$C$9:EK$9)),Quarterly_PJ!$C89:EK89)</f>
        <v>93.83327471843711</v>
      </c>
      <c r="E115" s="52">
        <f>SUMPRODUCT(--(E$9=YEAR(Quarterly_PJ!$C$9:EL$9)),Quarterly_PJ!$C89:EL89)</f>
        <v>119.40566249151499</v>
      </c>
      <c r="F115" s="52">
        <f>SUMPRODUCT(--(F$9=YEAR(Quarterly_PJ!$C$9:EM$9)),Quarterly_PJ!$C89:EM89)</f>
        <v>116.40638668701999</v>
      </c>
      <c r="G115" s="52">
        <f>SUMPRODUCT(--(G$9=YEAR(Quarterly_PJ!$C$9:EN$9)),Quarterly_PJ!$C89:EN89)</f>
        <v>103.3213961524966</v>
      </c>
      <c r="H115" s="52">
        <f>SUMPRODUCT(--(H$9=YEAR(Quarterly_PJ!$C$9:EO$9)),Quarterly_PJ!$C89:EO89)</f>
        <v>109.33533446769511</v>
      </c>
      <c r="I115" s="52">
        <f>SUMPRODUCT(--(I$9=YEAR(Quarterly_PJ!$C$9:EP$9)),Quarterly_PJ!$C89:EP89)</f>
        <v>104.75658568034891</v>
      </c>
      <c r="J115" s="52">
        <f>SUMPRODUCT(--(J$9=YEAR(Quarterly_PJ!$C$9:EQ$9)),Quarterly_PJ!$C89:EQ89)</f>
        <v>106.497063150047</v>
      </c>
      <c r="K115" s="52">
        <f>SUMPRODUCT(--(K$9=YEAR(Quarterly_PJ!$C$9:ER$9)),Quarterly_PJ!$C89:ER89)</f>
        <v>92.229995651613066</v>
      </c>
      <c r="L115" s="52">
        <f>SUMPRODUCT(--(L$9=YEAR(Quarterly_PJ!$C$9:ES$9)),Quarterly_PJ!$C89:ES89)</f>
        <v>103.8325490602917</v>
      </c>
      <c r="M115" s="52">
        <f>SUMPRODUCT(--(M$9=YEAR(Quarterly_PJ!$C$9:ET$9)),Quarterly_PJ!$C89:ET89)</f>
        <v>108.4054803908237</v>
      </c>
      <c r="N115" s="52">
        <f>SUMPRODUCT(--(N$9=YEAR(Quarterly_PJ!$C$9:EU$9)),Quarterly_PJ!$C89:EU89)</f>
        <v>65.217309652335345</v>
      </c>
      <c r="O115" s="52">
        <f>SUMPRODUCT(--(O$9=YEAR(Quarterly_PJ!$C$9:EV$9)),Quarterly_PJ!$C89:EV89)</f>
        <v>104.69463014227051</v>
      </c>
      <c r="P115" s="52">
        <f>SUMPRODUCT(--(P$9=YEAR(Quarterly_PJ!$C$9:EW$9)),Quarterly_PJ!$C89:EW89)</f>
        <v>153.4664010908009</v>
      </c>
      <c r="Q115" s="52">
        <f>SUMPRODUCT(--(Q$9=YEAR(Quarterly_PJ!$C$9:EX$9)),Quarterly_PJ!$C89:EX89)</f>
        <v>171.22861270347838</v>
      </c>
      <c r="R115" s="52">
        <f>SUMPRODUCT(--(R$9=YEAR(Quarterly_PJ!$C$9:EY$9)),Quarterly_PJ!$C89:EY89)</f>
        <v>189.26636870548489</v>
      </c>
      <c r="S115" s="52">
        <f>SUMPRODUCT(--(S$9=YEAR(Quarterly_PJ!$C$9:EZ$9)),Quarterly_PJ!$C89:EZ89)</f>
        <v>189.39563265062182</v>
      </c>
      <c r="T115" s="52">
        <f>SUMPRODUCT(--(T$9=YEAR(Quarterly_PJ!$C$9:FA$9)),Quarterly_PJ!$C89:FA89)</f>
        <v>184.25903345687598</v>
      </c>
      <c r="U115" s="52">
        <f>SUMPRODUCT(--(U$9=YEAR(Quarterly_PJ!$C$9:FB$9)),Quarterly_PJ!$C89:FB89)</f>
        <v>184.37394162399471</v>
      </c>
      <c r="V115" s="52">
        <f>SUMPRODUCT(--(V$9=YEAR(Quarterly_PJ!$C$9:FC$9)),Quarterly_PJ!$C89:FC89)</f>
        <v>196.28724942090511</v>
      </c>
      <c r="W115" s="52">
        <f>SUMPRODUCT(--(W$9=YEAR(Quarterly_PJ!$C$9:FD$9)),Quarterly_PJ!$C89:FD89)</f>
        <v>204.18051172615998</v>
      </c>
      <c r="X115" s="52">
        <f>SUMPRODUCT(--(X$9=YEAR(Quarterly_PJ!$C$9:FE$9)),Quarterly_PJ!$C89:FE89)</f>
        <v>199.25846515581338</v>
      </c>
      <c r="Y115" s="52">
        <f>SUMPRODUCT(--(Y$9=YEAR(Quarterly_PJ!$C$9:FF$9)),Quarterly_PJ!$C89:FF89)</f>
        <v>195.0280745390217</v>
      </c>
      <c r="Z115" s="52">
        <f>SUMPRODUCT(--(Z$9=YEAR(Quarterly_PJ!$C$9:FG$9)),Quarterly_PJ!$C89:FG89)</f>
        <v>214.42614712515379</v>
      </c>
      <c r="AA115" s="52">
        <f>SUMPRODUCT(--(AA$9=YEAR(Quarterly_PJ!$C$9:FH$9)),Quarterly_PJ!$C89:FH89)</f>
        <v>219.0465948621746</v>
      </c>
      <c r="AB115" s="52">
        <f>SUMPRODUCT(--(AB$9=YEAR(Quarterly_PJ!$C$9:FI$9)),Quarterly_PJ!$C89:FI89)</f>
        <v>214.16013953307248</v>
      </c>
      <c r="AC115" s="52">
        <f>SUMPRODUCT(--(AC$9=YEAR(Quarterly_PJ!$C$9:FJ$9)),Quarterly_PJ!$C89:FJ89)</f>
        <v>222.97247970507277</v>
      </c>
      <c r="AD115" s="52">
        <f>SUMPRODUCT(--(AD$9=YEAR(Quarterly_PJ!$C$9:FK$9)),Quarterly_PJ!$C89:FK89)</f>
        <v>211.006140356179</v>
      </c>
      <c r="AE115" s="52">
        <f>SUMPRODUCT(--(AE$9=YEAR(Quarterly_PJ!$C$9:FL$9)),Quarterly_PJ!$C89:FL89)</f>
        <v>221.85116641685528</v>
      </c>
      <c r="AF115" s="52">
        <f>SUMPRODUCT(--(AF$9=YEAR(Quarterly_PJ!$C$9:FM$9)),Quarterly_PJ!$C89:FM89)</f>
        <v>221.88242377093979</v>
      </c>
      <c r="AG115" s="52">
        <f>SUMPRODUCT(--(AG$9=YEAR(Quarterly_PJ!$C$9:FN$9)),Quarterly_PJ!$C89:FN89)</f>
        <v>215.70166867138221</v>
      </c>
      <c r="AH115" s="52">
        <f>SUMPRODUCT(--(AH$9=YEAR(Quarterly_PJ!$C$9:FO$9)),Quarterly_PJ!$C89:FO89)</f>
        <v>218.76505542438059</v>
      </c>
      <c r="AI115" s="52">
        <f>SUMPRODUCT(--(AI$9=YEAR(Quarterly_PJ!$C$9:FP$9)),Quarterly_PJ!$C89:FP89)</f>
        <v>220.83658332950739</v>
      </c>
      <c r="AJ115" s="52">
        <f>SUMPRODUCT(--(AJ$9=YEAR(Quarterly_PJ!$C$9:FQ$9)),Quarterly_PJ!$C89:FQ89)</f>
        <v>208.94398301509162</v>
      </c>
      <c r="AK115" s="52">
        <f>SUMPRODUCT(--(AK$9=YEAR(Quarterly_PJ!$C$9:FR$9)),Quarterly_PJ!$C89:FR89)</f>
        <v>224.37062859179451</v>
      </c>
      <c r="AL115" s="52">
        <f>SUMPRODUCT(--(AL$9=YEAR(Quarterly_PJ!$C$9:FS$9)),Quarterly_PJ!$C89:FS89)</f>
        <v>217.17833971254751</v>
      </c>
      <c r="AM115" s="52">
        <f>SUMPRODUCT(--(AM$9=YEAR(Quarterly_PJ!$C$9:FT$9)),Quarterly_PJ!$C89:FT89)</f>
        <v>226.9936630521554</v>
      </c>
      <c r="AN115" s="52">
        <f>SUMPRODUCT(--(AN$9=YEAR(Quarterly_PJ!$C$9:FU$9)),Quarterly_PJ!$C89:FU89)</f>
        <v>245.63990790745311</v>
      </c>
      <c r="AO115" s="52">
        <f>SUMPRODUCT(--(AO$9=YEAR(Quarterly_PJ!$C$9:FV$9)),Quarterly_PJ!$C89:FV89)</f>
        <v>247.76584857297729</v>
      </c>
      <c r="AP115" s="52">
        <f>SUMPRODUCT(--(AP$9=YEAR(Quarterly_PJ!$C$9:FW$9)),Quarterly_PJ!$C89:FW89)</f>
        <v>237.80608847087359</v>
      </c>
      <c r="AQ115" s="52">
        <f>SUMPRODUCT(--(AQ$9=YEAR(Quarterly_PJ!$C$9:FX$9)),Quarterly_PJ!$C89:FX89)</f>
        <v>229.4555213922159</v>
      </c>
      <c r="AR115" s="52">
        <f>SUMPRODUCT(--(AR$9=YEAR(Quarterly_PJ!$C$9:FY$9)),Quarterly_PJ!$C89:FY89)</f>
        <v>247.46091804694731</v>
      </c>
      <c r="AS115" s="52">
        <f>SUMPRODUCT(--(AS$9=YEAR(Quarterly_PJ!$C$9:FZ$9)),Quarterly_PJ!$C89:FZ89)</f>
        <v>244.83267357230517</v>
      </c>
      <c r="AT115" s="52">
        <f>SUMPRODUCT(--(AT$9=YEAR(Quarterly_PJ!$C$9:GA$9)),Quarterly_PJ!$C89:GA89)</f>
        <v>246.7609437307043</v>
      </c>
      <c r="AU115" s="52">
        <f>SUMPRODUCT(--(AU$9=YEAR(Quarterly_PJ!$C$9:GB$9)),Quarterly_PJ!$C89:GB89)</f>
        <v>235.52700822259311</v>
      </c>
      <c r="AV115" s="52">
        <f>SUMPRODUCT(--(AV$9=YEAR(Quarterly_PJ!$C$9:GZ$9)),Quarterly_PJ!$C89:GZ89)</f>
        <v>248.90409089498158</v>
      </c>
    </row>
    <row r="116" spans="1:48" x14ac:dyDescent="0.25">
      <c r="A116" s="36" t="s">
        <v>22</v>
      </c>
      <c r="B116" s="90"/>
      <c r="C116" s="52">
        <f>SUMPRODUCT(--(C$9=YEAR(Quarterly_PJ!$C$9:EJ$9)),Quarterly_PJ!$C90:EJ90)</f>
        <v>43.507380856157504</v>
      </c>
      <c r="D116" s="52">
        <f>SUMPRODUCT(--(D$9=YEAR(Quarterly_PJ!$C$9:EK$9)),Quarterly_PJ!$C90:EK90)</f>
        <v>47.575301296387551</v>
      </c>
      <c r="E116" s="52">
        <f>SUMPRODUCT(--(E$9=YEAR(Quarterly_PJ!$C$9:EL$9)),Quarterly_PJ!$C90:EL90)</f>
        <v>45.233736497079398</v>
      </c>
      <c r="F116" s="52">
        <f>SUMPRODUCT(--(F$9=YEAR(Quarterly_PJ!$C$9:EM$9)),Quarterly_PJ!$C90:EM90)</f>
        <v>36.738204314848772</v>
      </c>
      <c r="G116" s="52">
        <f>SUMPRODUCT(--(G$9=YEAR(Quarterly_PJ!$C$9:EN$9)),Quarterly_PJ!$C90:EN90)</f>
        <v>37.777996078502355</v>
      </c>
      <c r="H116" s="52">
        <f>SUMPRODUCT(--(H$9=YEAR(Quarterly_PJ!$C$9:EO$9)),Quarterly_PJ!$C90:EO90)</f>
        <v>37.010162929482213</v>
      </c>
      <c r="I116" s="52">
        <f>SUMPRODUCT(--(I$9=YEAR(Quarterly_PJ!$C$9:EP$9)),Quarterly_PJ!$C90:EP90)</f>
        <v>31.274781486269621</v>
      </c>
      <c r="J116" s="52">
        <f>SUMPRODUCT(--(J$9=YEAR(Quarterly_PJ!$C$9:EQ$9)),Quarterly_PJ!$C90:EQ90)</f>
        <v>23.015702517690123</v>
      </c>
      <c r="K116" s="52">
        <f>SUMPRODUCT(--(K$9=YEAR(Quarterly_PJ!$C$9:ER$9)),Quarterly_PJ!$C90:ER90)</f>
        <v>15.78184855378468</v>
      </c>
      <c r="L116" s="52">
        <f>SUMPRODUCT(--(L$9=YEAR(Quarterly_PJ!$C$9:ES$9)),Quarterly_PJ!$C90:ES90)</f>
        <v>12.06493717150488</v>
      </c>
      <c r="M116" s="52">
        <f>SUMPRODUCT(--(M$9=YEAR(Quarterly_PJ!$C$9:ET$9)),Quarterly_PJ!$C90:ET90)</f>
        <v>9.9530835191369604</v>
      </c>
      <c r="N116" s="52">
        <f>SUMPRODUCT(--(N$9=YEAR(Quarterly_PJ!$C$9:EU$9)),Quarterly_PJ!$C90:EU90)</f>
        <v>4.3924573900502697</v>
      </c>
      <c r="O116" s="52">
        <f>SUMPRODUCT(--(O$9=YEAR(Quarterly_PJ!$C$9:EV$9)),Quarterly_PJ!$C90:EV90)</f>
        <v>1.6067078308330818E-3</v>
      </c>
      <c r="P116" s="52">
        <f>SUMPRODUCT(--(P$9=YEAR(Quarterly_PJ!$C$9:EW$9)),Quarterly_PJ!$C90:EW90)</f>
        <v>14.447621205318779</v>
      </c>
      <c r="Q116" s="52">
        <f>SUMPRODUCT(--(Q$9=YEAR(Quarterly_PJ!$C$9:EX$9)),Quarterly_PJ!$C90:EX90)</f>
        <v>8.3686640889496395</v>
      </c>
      <c r="R116" s="52">
        <f>SUMPRODUCT(--(R$9=YEAR(Quarterly_PJ!$C$9:EY$9)),Quarterly_PJ!$C90:EY90)</f>
        <v>4.9932442482692938</v>
      </c>
      <c r="S116" s="52">
        <f>SUMPRODUCT(--(S$9=YEAR(Quarterly_PJ!$C$9:EZ$9)),Quarterly_PJ!$C90:EZ90)</f>
        <v>2.276930488729735</v>
      </c>
      <c r="T116" s="52">
        <f>SUMPRODUCT(--(T$9=YEAR(Quarterly_PJ!$C$9:FA$9)),Quarterly_PJ!$C90:FA90)</f>
        <v>10.765809632695685</v>
      </c>
      <c r="U116" s="52">
        <f>SUMPRODUCT(--(U$9=YEAR(Quarterly_PJ!$C$9:FB$9)),Quarterly_PJ!$C90:FB90)</f>
        <v>7.9086126911945005</v>
      </c>
      <c r="V116" s="52">
        <f>SUMPRODUCT(--(V$9=YEAR(Quarterly_PJ!$C$9:FC$9)),Quarterly_PJ!$C90:FC90)</f>
        <v>1.2652776708769009</v>
      </c>
      <c r="W116" s="52">
        <f>SUMPRODUCT(--(W$9=YEAR(Quarterly_PJ!$C$9:FD$9)),Quarterly_PJ!$C90:FD90)</f>
        <v>9.0022473449660705</v>
      </c>
      <c r="X116" s="52">
        <f>SUMPRODUCT(--(X$9=YEAR(Quarterly_PJ!$C$9:FE$9)),Quarterly_PJ!$C90:FE90)</f>
        <v>9.391534859309111</v>
      </c>
      <c r="Y116" s="52">
        <f>SUMPRODUCT(--(Y$9=YEAR(Quarterly_PJ!$C$9:FF$9)),Quarterly_PJ!$C90:FF90)</f>
        <v>11.43700013981038</v>
      </c>
      <c r="Z116" s="52">
        <f>SUMPRODUCT(--(Z$9=YEAR(Quarterly_PJ!$C$9:FG$9)),Quarterly_PJ!$C90:FG90)</f>
        <v>16.310567980329839</v>
      </c>
      <c r="AA116" s="52">
        <f>SUMPRODUCT(--(AA$9=YEAR(Quarterly_PJ!$C$9:FH$9)),Quarterly_PJ!$C90:FH90)</f>
        <v>20.62738699165212</v>
      </c>
      <c r="AB116" s="52">
        <f>SUMPRODUCT(--(AB$9=YEAR(Quarterly_PJ!$C$9:FI$9)),Quarterly_PJ!$C90:FI90)</f>
        <v>14.523150914576352</v>
      </c>
      <c r="AC116" s="52">
        <f>SUMPRODUCT(--(AC$9=YEAR(Quarterly_PJ!$C$9:FJ$9)),Quarterly_PJ!$C90:FJ90)</f>
        <v>11.86972372794334</v>
      </c>
      <c r="AD116" s="52">
        <f>SUMPRODUCT(--(AD$9=YEAR(Quarterly_PJ!$C$9:FK$9)),Quarterly_PJ!$C90:FK90)</f>
        <v>21.10370727009089</v>
      </c>
      <c r="AE116" s="52">
        <f>SUMPRODUCT(--(AE$9=YEAR(Quarterly_PJ!$C$9:FL$9)),Quarterly_PJ!$C90:FL90)</f>
        <v>21.572986571002318</v>
      </c>
      <c r="AF116" s="52">
        <f>SUMPRODUCT(--(AF$9=YEAR(Quarterly_PJ!$C$9:FM$9)),Quarterly_PJ!$C90:FM90)</f>
        <v>22.790152579767568</v>
      </c>
      <c r="AG116" s="52">
        <f>SUMPRODUCT(--(AG$9=YEAR(Quarterly_PJ!$C$9:FN$9)),Quarterly_PJ!$C90:FN90)</f>
        <v>15.98893114730306</v>
      </c>
      <c r="AH116" s="52">
        <f>SUMPRODUCT(--(AH$9=YEAR(Quarterly_PJ!$C$9:FO$9)),Quarterly_PJ!$C90:FO90)</f>
        <v>19.95050716049985</v>
      </c>
      <c r="AI116" s="52">
        <f>SUMPRODUCT(--(AI$9=YEAR(Quarterly_PJ!$C$9:FP$9)),Quarterly_PJ!$C90:FP90)</f>
        <v>13.125886788954091</v>
      </c>
      <c r="AJ116" s="52">
        <f>SUMPRODUCT(--(AJ$9=YEAR(Quarterly_PJ!$C$9:FQ$9)),Quarterly_PJ!$C90:FQ90)</f>
        <v>13.952370077576141</v>
      </c>
      <c r="AK116" s="52">
        <f>SUMPRODUCT(--(AK$9=YEAR(Quarterly_PJ!$C$9:FR$9)),Quarterly_PJ!$C90:FR90)</f>
        <v>12.472975668495419</v>
      </c>
      <c r="AL116" s="52">
        <f>SUMPRODUCT(--(AL$9=YEAR(Quarterly_PJ!$C$9:FS$9)),Quarterly_PJ!$C90:FS90)</f>
        <v>14.58702291180203</v>
      </c>
      <c r="AM116" s="52">
        <f>SUMPRODUCT(--(AM$9=YEAR(Quarterly_PJ!$C$9:FT$9)),Quarterly_PJ!$C90:FT90)</f>
        <v>13.16428725593047</v>
      </c>
      <c r="AN116" s="52">
        <f>SUMPRODUCT(--(AN$9=YEAR(Quarterly_PJ!$C$9:FU$9)),Quarterly_PJ!$C90:FU90)</f>
        <v>7.4851973220689452</v>
      </c>
      <c r="AO116" s="52">
        <f>SUMPRODUCT(--(AO$9=YEAR(Quarterly_PJ!$C$9:FV$9)),Quarterly_PJ!$C90:FV90)</f>
        <v>12.249947232991119</v>
      </c>
      <c r="AP116" s="52">
        <f>SUMPRODUCT(--(AP$9=YEAR(Quarterly_PJ!$C$9:FW$9)),Quarterly_PJ!$C90:FW90)</f>
        <v>5.5322615533751422</v>
      </c>
      <c r="AQ116" s="52">
        <f>SUMPRODUCT(--(AQ$9=YEAR(Quarterly_PJ!$C$9:FX$9)),Quarterly_PJ!$C90:FX90)</f>
        <v>11.957932404661658</v>
      </c>
      <c r="AR116" s="52">
        <f>SUMPRODUCT(--(AR$9=YEAR(Quarterly_PJ!$C$9:FY$9)),Quarterly_PJ!$C90:FY90)</f>
        <v>12.569479825799938</v>
      </c>
      <c r="AS116" s="52">
        <f>SUMPRODUCT(--(AS$9=YEAR(Quarterly_PJ!$C$9:FZ$9)),Quarterly_PJ!$C90:FZ90)</f>
        <v>8.9404132322928582</v>
      </c>
      <c r="AT116" s="52">
        <f>SUMPRODUCT(--(AT$9=YEAR(Quarterly_PJ!$C$9:GA$9)),Quarterly_PJ!$C90:GA90)</f>
        <v>3.2577822429123424</v>
      </c>
      <c r="AU116" s="52">
        <f>SUMPRODUCT(--(AU$9=YEAR(Quarterly_PJ!$C$9:GB$9)),Quarterly_PJ!$C90:GB90)</f>
        <v>8.9160260463132719</v>
      </c>
      <c r="AV116" s="52">
        <f>SUMPRODUCT(--(AV$9=YEAR(Quarterly_PJ!$C$9:GZ$9)),Quarterly_PJ!$C90:GZ90)</f>
        <v>0.57147568200410492</v>
      </c>
    </row>
    <row r="117" spans="1:48" x14ac:dyDescent="0.25">
      <c r="A117" s="36" t="s">
        <v>153</v>
      </c>
      <c r="B117" s="90">
        <v>6</v>
      </c>
      <c r="C117" s="52">
        <f>SUMPRODUCT(--(C$9=YEAR(Quarterly_PJ!$C$9:EJ$9)),Quarterly_PJ!$C91:EJ91)</f>
        <v>0</v>
      </c>
      <c r="D117" s="52">
        <f>SUMPRODUCT(--(D$9=YEAR(Quarterly_PJ!$C$9:EK$9)),Quarterly_PJ!$C91:EK91)</f>
        <v>0</v>
      </c>
      <c r="E117" s="52">
        <f>SUMPRODUCT(--(E$9=YEAR(Quarterly_PJ!$C$9:EL$9)),Quarterly_PJ!$C91:EL91)</f>
        <v>0</v>
      </c>
      <c r="F117" s="52">
        <f>SUMPRODUCT(--(F$9=YEAR(Quarterly_PJ!$C$9:EM$9)),Quarterly_PJ!$C91:EM91)</f>
        <v>0</v>
      </c>
      <c r="G117" s="52">
        <f>SUMPRODUCT(--(G$9=YEAR(Quarterly_PJ!$C$9:EN$9)),Quarterly_PJ!$C91:EN91)</f>
        <v>0</v>
      </c>
      <c r="H117" s="52">
        <f>SUMPRODUCT(--(H$9=YEAR(Quarterly_PJ!$C$9:EO$9)),Quarterly_PJ!$C91:EO91)</f>
        <v>0</v>
      </c>
      <c r="I117" s="52">
        <f>SUMPRODUCT(--(I$9=YEAR(Quarterly_PJ!$C$9:EP$9)),Quarterly_PJ!$C91:EP91)</f>
        <v>0</v>
      </c>
      <c r="J117" s="52">
        <f>SUMPRODUCT(--(J$9=YEAR(Quarterly_PJ!$C$9:EQ$9)),Quarterly_PJ!$C91:EQ91)</f>
        <v>0</v>
      </c>
      <c r="K117" s="52">
        <f>SUMPRODUCT(--(K$9=YEAR(Quarterly_PJ!$C$9:ER$9)),Quarterly_PJ!$C91:ER91)</f>
        <v>0</v>
      </c>
      <c r="L117" s="52">
        <f>SUMPRODUCT(--(L$9=YEAR(Quarterly_PJ!$C$9:ES$9)),Quarterly_PJ!$C91:ES91)</f>
        <v>0</v>
      </c>
      <c r="M117" s="52">
        <f>SUMPRODUCT(--(M$9=YEAR(Quarterly_PJ!$C$9:ET$9)),Quarterly_PJ!$C91:ET91)</f>
        <v>0</v>
      </c>
      <c r="N117" s="52">
        <f>SUMPRODUCT(--(N$9=YEAR(Quarterly_PJ!$C$9:EU$9)),Quarterly_PJ!$C91:EU91)</f>
        <v>1.1914070807317001</v>
      </c>
      <c r="O117" s="52">
        <f>SUMPRODUCT(--(O$9=YEAR(Quarterly_PJ!$C$9:EV$9)),Quarterly_PJ!$C91:EV91)</f>
        <v>22.9901287946211</v>
      </c>
      <c r="P117" s="52">
        <f>SUMPRODUCT(--(P$9=YEAR(Quarterly_PJ!$C$9:EW$9)),Quarterly_PJ!$C91:EW91)</f>
        <v>10.385040936080301</v>
      </c>
      <c r="Q117" s="52">
        <f>SUMPRODUCT(--(Q$9=YEAR(Quarterly_PJ!$C$9:EX$9)),Quarterly_PJ!$C91:EX91)</f>
        <v>20.116038057994903</v>
      </c>
      <c r="R117" s="52">
        <f>SUMPRODUCT(--(R$9=YEAR(Quarterly_PJ!$C$9:EY$9)),Quarterly_PJ!$C91:EY91)</f>
        <v>21.351406931448299</v>
      </c>
      <c r="S117" s="52">
        <f>SUMPRODUCT(--(S$9=YEAR(Quarterly_PJ!$C$9:EZ$9)),Quarterly_PJ!$C91:EZ91)</f>
        <v>26.0326531667342</v>
      </c>
      <c r="T117" s="52">
        <f>SUMPRODUCT(--(T$9=YEAR(Quarterly_PJ!$C$9:FA$9)),Quarterly_PJ!$C91:FA91)</f>
        <v>16.759264780873298</v>
      </c>
      <c r="U117" s="52">
        <f>SUMPRODUCT(--(U$9=YEAR(Quarterly_PJ!$C$9:FB$9)),Quarterly_PJ!$C91:FB91)</f>
        <v>15.6223023263587</v>
      </c>
      <c r="V117" s="52">
        <f>SUMPRODUCT(--(V$9=YEAR(Quarterly_PJ!$C$9:FC$9)),Quarterly_PJ!$C91:FC91)</f>
        <v>12.249710359052601</v>
      </c>
      <c r="W117" s="52">
        <f>SUMPRODUCT(--(W$9=YEAR(Quarterly_PJ!$C$9:FD$9)),Quarterly_PJ!$C91:FD91)</f>
        <v>8.5694330626652988</v>
      </c>
      <c r="X117" s="52">
        <f>SUMPRODUCT(--(X$9=YEAR(Quarterly_PJ!$C$9:FE$9)),Quarterly_PJ!$C91:FE91)</f>
        <v>10.8023238171562</v>
      </c>
      <c r="Y117" s="52">
        <f>SUMPRODUCT(--(Y$9=YEAR(Quarterly_PJ!$C$9:FF$9)),Quarterly_PJ!$C91:FF91)</f>
        <v>1.2287580775553999</v>
      </c>
      <c r="Z117" s="52">
        <f>SUMPRODUCT(--(Z$9=YEAR(Quarterly_PJ!$C$9:FG$9)),Quarterly_PJ!$C91:FG91)</f>
        <v>0.2010626352406</v>
      </c>
      <c r="AA117" s="52">
        <f>SUMPRODUCT(--(AA$9=YEAR(Quarterly_PJ!$C$9:FH$9)),Quarterly_PJ!$C91:FH91)</f>
        <v>0.23416383470130001</v>
      </c>
      <c r="AB117" s="52">
        <f>SUMPRODUCT(--(AB$9=YEAR(Quarterly_PJ!$C$9:FI$9)),Quarterly_PJ!$C91:FI91)</f>
        <v>0</v>
      </c>
      <c r="AC117" s="52">
        <f>SUMPRODUCT(--(AC$9=YEAR(Quarterly_PJ!$C$9:FJ$9)),Quarterly_PJ!$C91:FJ91)</f>
        <v>0</v>
      </c>
      <c r="AD117" s="52">
        <f>SUMPRODUCT(--(AD$9=YEAR(Quarterly_PJ!$C$9:FK$9)),Quarterly_PJ!$C91:FK91)</f>
        <v>0</v>
      </c>
      <c r="AE117" s="52">
        <f>SUMPRODUCT(--(AE$9=YEAR(Quarterly_PJ!$C$9:FL$9)),Quarterly_PJ!$C91:FL91)</f>
        <v>0</v>
      </c>
      <c r="AF117" s="52">
        <f>SUMPRODUCT(--(AF$9=YEAR(Quarterly_PJ!$C$9:FM$9)),Quarterly_PJ!$C91:FM91)</f>
        <v>0</v>
      </c>
      <c r="AG117" s="52">
        <f>SUMPRODUCT(--(AG$9=YEAR(Quarterly_PJ!$C$9:FN$9)),Quarterly_PJ!$C91:FN91)</f>
        <v>0</v>
      </c>
      <c r="AH117" s="52">
        <f>SUMPRODUCT(--(AH$9=YEAR(Quarterly_PJ!$C$9:FO$9)),Quarterly_PJ!$C91:FO91)</f>
        <v>0</v>
      </c>
      <c r="AI117" s="52">
        <f>SUMPRODUCT(--(AI$9=YEAR(Quarterly_PJ!$C$9:FP$9)),Quarterly_PJ!$C91:FP91)</f>
        <v>0</v>
      </c>
      <c r="AJ117" s="52">
        <f>SUMPRODUCT(--(AJ$9=YEAR(Quarterly_PJ!$C$9:FQ$9)),Quarterly_PJ!$C91:FQ91)</f>
        <v>0</v>
      </c>
      <c r="AK117" s="52">
        <f>SUMPRODUCT(--(AK$9=YEAR(Quarterly_PJ!$C$9:FR$9)),Quarterly_PJ!$C91:FR91)</f>
        <v>0</v>
      </c>
      <c r="AL117" s="52">
        <f>SUMPRODUCT(--(AL$9=YEAR(Quarterly_PJ!$C$9:FS$9)),Quarterly_PJ!$C91:FS91)</f>
        <v>0</v>
      </c>
      <c r="AM117" s="52">
        <f>SUMPRODUCT(--(AM$9=YEAR(Quarterly_PJ!$C$9:FT$9)),Quarterly_PJ!$C91:FT91)</f>
        <v>0</v>
      </c>
      <c r="AN117" s="52">
        <f>SUMPRODUCT(--(AN$9=YEAR(Quarterly_PJ!$C$9:FU$9)),Quarterly_PJ!$C91:FU91)</f>
        <v>0</v>
      </c>
      <c r="AO117" s="52">
        <f>SUMPRODUCT(--(AO$9=YEAR(Quarterly_PJ!$C$9:FV$9)),Quarterly_PJ!$C91:FV91)</f>
        <v>0</v>
      </c>
      <c r="AP117" s="52">
        <f>SUMPRODUCT(--(AP$9=YEAR(Quarterly_PJ!$C$9:FW$9)),Quarterly_PJ!$C91:FW91)</f>
        <v>0</v>
      </c>
      <c r="AQ117" s="52">
        <f>SUMPRODUCT(--(AQ$9=YEAR(Quarterly_PJ!$C$9:FX$9)),Quarterly_PJ!$C91:FX91)</f>
        <v>0</v>
      </c>
      <c r="AR117" s="52">
        <f>SUMPRODUCT(--(AR$9=YEAR(Quarterly_PJ!$C$9:FY$9)),Quarterly_PJ!$C91:FY91)</f>
        <v>0</v>
      </c>
      <c r="AS117" s="52">
        <f>SUMPRODUCT(--(AS$9=YEAR(Quarterly_PJ!$C$9:FZ$9)),Quarterly_PJ!$C91:FZ91)</f>
        <v>0</v>
      </c>
      <c r="AT117" s="52">
        <f>SUMPRODUCT(--(AT$9=YEAR(Quarterly_PJ!$C$9:GA$9)),Quarterly_PJ!$C91:GA91)</f>
        <v>0</v>
      </c>
      <c r="AU117" s="52">
        <f>SUMPRODUCT(--(AU$9=YEAR(Quarterly_PJ!$C$9:GB$9)),Quarterly_PJ!$C91:GB91)</f>
        <v>0</v>
      </c>
      <c r="AV117" s="52">
        <f>SUMPRODUCT(--(AV$9=YEAR(Quarterly_PJ!$C$9:GZ$9)),Quarterly_PJ!$C91:GZ91)</f>
        <v>0</v>
      </c>
    </row>
    <row r="118" spans="1:48" x14ac:dyDescent="0.2">
      <c r="A118" s="25" t="s">
        <v>58</v>
      </c>
      <c r="B118" s="86"/>
      <c r="C118" s="17">
        <f t="shared" ref="C118:AT118" si="23">C114-C119</f>
        <v>9.8844763852505082</v>
      </c>
      <c r="D118" s="17">
        <f t="shared" si="23"/>
        <v>11.461959733083319</v>
      </c>
      <c r="E118" s="17">
        <f t="shared" si="23"/>
        <v>11.13816375445694</v>
      </c>
      <c r="F118" s="17">
        <f t="shared" si="23"/>
        <v>10.323377896020986</v>
      </c>
      <c r="G118" s="17">
        <f t="shared" si="23"/>
        <v>11.56158543718044</v>
      </c>
      <c r="H118" s="17">
        <f t="shared" si="23"/>
        <v>12.477616002586359</v>
      </c>
      <c r="I118" s="17">
        <f t="shared" si="23"/>
        <v>8.9230918024366872</v>
      </c>
      <c r="J118" s="17">
        <f t="shared" si="23"/>
        <v>8.3920569696922485</v>
      </c>
      <c r="K118" s="17">
        <f t="shared" si="23"/>
        <v>6.9121463982439764</v>
      </c>
      <c r="L118" s="17">
        <f t="shared" si="23"/>
        <v>7.3153584414719006</v>
      </c>
      <c r="M118" s="17">
        <f t="shared" si="23"/>
        <v>7.4070070808139263</v>
      </c>
      <c r="N118" s="17">
        <f t="shared" si="23"/>
        <v>0.42769407630217415</v>
      </c>
      <c r="O118" s="17">
        <f t="shared" si="23"/>
        <v>-17.086301493281141</v>
      </c>
      <c r="P118" s="17">
        <f t="shared" si="23"/>
        <v>2.5077760596017242</v>
      </c>
      <c r="Q118" s="17">
        <f t="shared" si="23"/>
        <v>-7.802514507686567</v>
      </c>
      <c r="R118" s="17">
        <f t="shared" si="23"/>
        <v>-11.528062324170151</v>
      </c>
      <c r="S118" s="17">
        <f t="shared" si="23"/>
        <v>-16.117428354121245</v>
      </c>
      <c r="T118" s="17">
        <f t="shared" si="23"/>
        <v>-5.9423414127923593</v>
      </c>
      <c r="U118" s="17">
        <f t="shared" si="23"/>
        <v>-14.474118907912583</v>
      </c>
      <c r="V118" s="17">
        <f t="shared" si="23"/>
        <v>-13.522749980220283</v>
      </c>
      <c r="W118" s="17">
        <f t="shared" si="23"/>
        <v>-5.4418855562909698</v>
      </c>
      <c r="X118" s="17">
        <f t="shared" si="23"/>
        <v>5.2288725811465611</v>
      </c>
      <c r="Y118" s="17">
        <f t="shared" si="23"/>
        <v>9.5808893326903899</v>
      </c>
      <c r="Z118" s="17">
        <f t="shared" si="23"/>
        <v>18.459337545482299</v>
      </c>
      <c r="AA118" s="17">
        <f t="shared" si="23"/>
        <v>18.783301566408198</v>
      </c>
      <c r="AB118" s="17">
        <f t="shared" si="23"/>
        <v>18.744140839631854</v>
      </c>
      <c r="AC118" s="17">
        <f t="shared" si="23"/>
        <v>16.768045642996668</v>
      </c>
      <c r="AD118" s="17">
        <f t="shared" si="23"/>
        <v>17.312318715760284</v>
      </c>
      <c r="AE118" s="17">
        <f t="shared" si="23"/>
        <v>14.0377342323373</v>
      </c>
      <c r="AF118" s="17">
        <f t="shared" si="23"/>
        <v>21.144668935376842</v>
      </c>
      <c r="AG118" s="17">
        <f t="shared" si="23"/>
        <v>11.689126342288745</v>
      </c>
      <c r="AH118" s="17">
        <f t="shared" si="23"/>
        <v>15.676049517298623</v>
      </c>
      <c r="AI118" s="17">
        <f t="shared" si="23"/>
        <v>17.19092143477576</v>
      </c>
      <c r="AJ118" s="17">
        <f t="shared" si="23"/>
        <v>14.833101207765736</v>
      </c>
      <c r="AK118" s="17">
        <f t="shared" si="23"/>
        <v>15.772326591027905</v>
      </c>
      <c r="AL118" s="17">
        <f t="shared" si="23"/>
        <v>17.066806766442653</v>
      </c>
      <c r="AM118" s="17">
        <f t="shared" si="23"/>
        <v>18.767760801178554</v>
      </c>
      <c r="AN118" s="17">
        <f t="shared" si="23"/>
        <v>22.106097856392552</v>
      </c>
      <c r="AO118" s="17">
        <f t="shared" si="23"/>
        <v>18.55579255254645</v>
      </c>
      <c r="AP118" s="17">
        <f t="shared" si="23"/>
        <v>16.996753714110355</v>
      </c>
      <c r="AQ118" s="17">
        <f t="shared" si="23"/>
        <v>17.037994060999296</v>
      </c>
      <c r="AR118" s="17">
        <f t="shared" si="23"/>
        <v>18.746003176028523</v>
      </c>
      <c r="AS118" s="17">
        <f t="shared" si="23"/>
        <v>11.883050375798319</v>
      </c>
      <c r="AT118" s="17">
        <f t="shared" si="23"/>
        <v>3.6418103704500595</v>
      </c>
      <c r="AU118" s="17">
        <f>AU114-AU119</f>
        <v>2.3173585006181554</v>
      </c>
      <c r="AV118" s="17">
        <f>SUMPRODUCT(--(AV$9=YEAR(Quarterly_PJ!$C$9:GZ$9)),Quarterly_PJ!$C92:GZ92)</f>
        <v>-2.7237429072922623</v>
      </c>
    </row>
    <row r="119" spans="1:48" x14ac:dyDescent="0.2">
      <c r="A119" s="25" t="s">
        <v>32</v>
      </c>
      <c r="B119" s="86"/>
      <c r="C119" s="17">
        <f t="shared" ref="C119:AT119" si="24">SUM(C120,C123:C125,C128)</f>
        <v>156.12573130466151</v>
      </c>
      <c r="D119" s="17">
        <f t="shared" si="24"/>
        <v>129.94661628174134</v>
      </c>
      <c r="E119" s="17">
        <f t="shared" si="24"/>
        <v>153.50123523413745</v>
      </c>
      <c r="F119" s="17">
        <f t="shared" si="24"/>
        <v>142.82121310584779</v>
      </c>
      <c r="G119" s="17">
        <f t="shared" si="24"/>
        <v>129.5378067938185</v>
      </c>
      <c r="H119" s="17">
        <f t="shared" si="24"/>
        <v>133.86788139459097</v>
      </c>
      <c r="I119" s="17">
        <f t="shared" si="24"/>
        <v>127.10827536418185</v>
      </c>
      <c r="J119" s="17">
        <f t="shared" si="24"/>
        <v>121.12070869804487</v>
      </c>
      <c r="K119" s="17">
        <f t="shared" si="24"/>
        <v>101.09969780715377</v>
      </c>
      <c r="L119" s="17">
        <f t="shared" si="24"/>
        <v>108.58212779032468</v>
      </c>
      <c r="M119" s="17">
        <f t="shared" si="24"/>
        <v>110.95155682914672</v>
      </c>
      <c r="N119" s="17">
        <f t="shared" si="24"/>
        <v>70.373480046815132</v>
      </c>
      <c r="O119" s="17">
        <f t="shared" si="24"/>
        <v>144.77266713800358</v>
      </c>
      <c r="P119" s="17">
        <f t="shared" si="24"/>
        <v>175.79128717259823</v>
      </c>
      <c r="Q119" s="17">
        <f t="shared" si="24"/>
        <v>207.51582935810947</v>
      </c>
      <c r="R119" s="17">
        <f t="shared" si="24"/>
        <v>227.13908220937265</v>
      </c>
      <c r="S119" s="17">
        <f t="shared" si="24"/>
        <v>233.822644660207</v>
      </c>
      <c r="T119" s="17">
        <f t="shared" si="24"/>
        <v>217.72644928323734</v>
      </c>
      <c r="U119" s="17">
        <f t="shared" si="24"/>
        <v>222.37897554946048</v>
      </c>
      <c r="V119" s="17">
        <f t="shared" si="24"/>
        <v>223.32498743105492</v>
      </c>
      <c r="W119" s="17">
        <f t="shared" si="24"/>
        <v>227.19407769008231</v>
      </c>
      <c r="X119" s="17">
        <f t="shared" si="24"/>
        <v>214.22345125113213</v>
      </c>
      <c r="Y119" s="17">
        <f t="shared" si="24"/>
        <v>198.11294342369709</v>
      </c>
      <c r="Z119" s="17">
        <f t="shared" si="24"/>
        <v>212.47844019524192</v>
      </c>
      <c r="AA119" s="17">
        <f t="shared" si="24"/>
        <v>221.12484412211981</v>
      </c>
      <c r="AB119" s="17">
        <f t="shared" si="24"/>
        <v>209.93914960801698</v>
      </c>
      <c r="AC119" s="17">
        <f t="shared" si="24"/>
        <v>218.07415779001946</v>
      </c>
      <c r="AD119" s="17">
        <f t="shared" si="24"/>
        <v>214.79752891050961</v>
      </c>
      <c r="AE119" s="17">
        <f t="shared" si="24"/>
        <v>229.38641875552031</v>
      </c>
      <c r="AF119" s="17">
        <f t="shared" si="24"/>
        <v>223.52790741533053</v>
      </c>
      <c r="AG119" s="17">
        <f t="shared" si="24"/>
        <v>220.00147347639651</v>
      </c>
      <c r="AH119" s="17">
        <f t="shared" si="24"/>
        <v>223.03951306758182</v>
      </c>
      <c r="AI119" s="17">
        <f t="shared" si="24"/>
        <v>216.77154868368572</v>
      </c>
      <c r="AJ119" s="17">
        <f t="shared" si="24"/>
        <v>208.06325188490203</v>
      </c>
      <c r="AK119" s="17">
        <f t="shared" si="24"/>
        <v>221.07127766926203</v>
      </c>
      <c r="AL119" s="17">
        <f t="shared" si="24"/>
        <v>214.69855585790688</v>
      </c>
      <c r="AM119" s="17">
        <f t="shared" si="24"/>
        <v>221.39018950690732</v>
      </c>
      <c r="AN119" s="17">
        <f t="shared" si="24"/>
        <v>231.01900737312951</v>
      </c>
      <c r="AO119" s="17">
        <f t="shared" si="24"/>
        <v>241.46000325342197</v>
      </c>
      <c r="AP119" s="17">
        <f t="shared" si="24"/>
        <v>226.34159631013839</v>
      </c>
      <c r="AQ119" s="17">
        <f t="shared" si="24"/>
        <v>224.37545973587825</v>
      </c>
      <c r="AR119" s="17">
        <f t="shared" si="24"/>
        <v>241.28439469671872</v>
      </c>
      <c r="AS119" s="17">
        <f t="shared" si="24"/>
        <v>241.8900364287997</v>
      </c>
      <c r="AT119" s="17">
        <f t="shared" si="24"/>
        <v>246.37691560316659</v>
      </c>
      <c r="AU119" s="17">
        <f>SUM(AU120,AU123:AU125,AU128)</f>
        <v>242.12567576828823</v>
      </c>
      <c r="AV119" s="17">
        <f>SUMPRODUCT(--(AV$9=YEAR(Quarterly_PJ!$C$9:GZ$9)),Quarterly_PJ!$C93:GZ93)</f>
        <v>252.19930948427796</v>
      </c>
    </row>
    <row r="120" spans="1:48" x14ac:dyDescent="0.25">
      <c r="A120" s="36" t="s">
        <v>24</v>
      </c>
      <c r="B120" s="90"/>
      <c r="C120" s="52">
        <f t="shared" ref="C120:AT120" si="25">SUM(C121:C122)</f>
        <v>58.865736115837095</v>
      </c>
      <c r="D120" s="52">
        <f t="shared" si="25"/>
        <v>57.122673752632139</v>
      </c>
      <c r="E120" s="52">
        <f t="shared" si="25"/>
        <v>66.016581948223106</v>
      </c>
      <c r="F120" s="52">
        <f t="shared" si="25"/>
        <v>60.229970923213955</v>
      </c>
      <c r="G120" s="52">
        <f t="shared" si="25"/>
        <v>58.601865993499757</v>
      </c>
      <c r="H120" s="52">
        <f t="shared" si="25"/>
        <v>60.440224340915677</v>
      </c>
      <c r="I120" s="52">
        <f t="shared" si="25"/>
        <v>57.099959483757019</v>
      </c>
      <c r="J120" s="52">
        <f t="shared" si="25"/>
        <v>59.562543835735319</v>
      </c>
      <c r="K120" s="52">
        <f t="shared" si="25"/>
        <v>54.445960286178583</v>
      </c>
      <c r="L120" s="52">
        <f t="shared" si="25"/>
        <v>59.225265726127631</v>
      </c>
      <c r="M120" s="52">
        <f t="shared" si="25"/>
        <v>60.821579971313476</v>
      </c>
      <c r="N120" s="52">
        <f t="shared" si="25"/>
        <v>35.631017091369628</v>
      </c>
      <c r="O120" s="52">
        <f t="shared" si="25"/>
        <v>99.878781611633315</v>
      </c>
      <c r="P120" s="52">
        <f t="shared" si="25"/>
        <v>86.791926634578687</v>
      </c>
      <c r="Q120" s="52">
        <f t="shared" si="25"/>
        <v>103.03723276416778</v>
      </c>
      <c r="R120" s="52">
        <f t="shared" si="25"/>
        <v>108.16111262720109</v>
      </c>
      <c r="S120" s="52">
        <f t="shared" si="25"/>
        <v>112.22401969327254</v>
      </c>
      <c r="T120" s="52">
        <f t="shared" si="25"/>
        <v>97.832616801941228</v>
      </c>
      <c r="U120" s="52">
        <f t="shared" si="25"/>
        <v>100.57369565982148</v>
      </c>
      <c r="V120" s="52">
        <f t="shared" si="25"/>
        <v>97.310107777566188</v>
      </c>
      <c r="W120" s="52">
        <f t="shared" si="25"/>
        <v>88.884558001259592</v>
      </c>
      <c r="X120" s="52">
        <f t="shared" si="25"/>
        <v>85.427687322214567</v>
      </c>
      <c r="Y120" s="52">
        <f t="shared" si="25"/>
        <v>70.932797162834547</v>
      </c>
      <c r="Z120" s="52">
        <f t="shared" si="25"/>
        <v>73.203010912029995</v>
      </c>
      <c r="AA120" s="52">
        <f t="shared" si="25"/>
        <v>75.047924403541174</v>
      </c>
      <c r="AB120" s="52">
        <f t="shared" si="25"/>
        <v>64.542479966056362</v>
      </c>
      <c r="AC120" s="52">
        <f t="shared" si="25"/>
        <v>67.280343306206774</v>
      </c>
      <c r="AD120" s="52">
        <f t="shared" si="25"/>
        <v>70.641858714835365</v>
      </c>
      <c r="AE120" s="52">
        <f t="shared" si="25"/>
        <v>72.056192600258953</v>
      </c>
      <c r="AF120" s="52">
        <f t="shared" si="25"/>
        <v>71.55531997611817</v>
      </c>
      <c r="AG120" s="52">
        <f t="shared" si="25"/>
        <v>76.583738249431789</v>
      </c>
      <c r="AH120" s="52">
        <f t="shared" si="25"/>
        <v>77.449650036020145</v>
      </c>
      <c r="AI120" s="52">
        <f t="shared" si="25"/>
        <v>69.758811970509512</v>
      </c>
      <c r="AJ120" s="52">
        <f t="shared" si="25"/>
        <v>66.980590913076526</v>
      </c>
      <c r="AK120" s="52">
        <f t="shared" si="25"/>
        <v>70.705782713519426</v>
      </c>
      <c r="AL120" s="52">
        <f t="shared" si="25"/>
        <v>66.561206156897029</v>
      </c>
      <c r="AM120" s="52">
        <f t="shared" si="25"/>
        <v>64.528274232060284</v>
      </c>
      <c r="AN120" s="52">
        <f t="shared" si="25"/>
        <v>62.130010749343981</v>
      </c>
      <c r="AO120" s="52">
        <f t="shared" si="25"/>
        <v>64.946678844699761</v>
      </c>
      <c r="AP120" s="52">
        <f t="shared" si="25"/>
        <v>61.146490666280329</v>
      </c>
      <c r="AQ120" s="52">
        <f t="shared" si="25"/>
        <v>62.56180038795344</v>
      </c>
      <c r="AR120" s="52">
        <f t="shared" si="25"/>
        <v>68.038112431363899</v>
      </c>
      <c r="AS120" s="52">
        <f t="shared" si="25"/>
        <v>71.448045746854547</v>
      </c>
      <c r="AT120" s="52">
        <f t="shared" si="25"/>
        <v>67.256907498277855</v>
      </c>
      <c r="AU120" s="52">
        <f>SUM(AU121:AU122)</f>
        <v>69.316262337271937</v>
      </c>
      <c r="AV120" s="52">
        <f>SUMPRODUCT(--(AV$9=YEAR(Quarterly_PJ!$C$9:GZ$9)),Quarterly_PJ!$C94:GZ94)</f>
        <v>69.923319192188387</v>
      </c>
    </row>
    <row r="121" spans="1:48" x14ac:dyDescent="0.25">
      <c r="A121" s="37" t="s">
        <v>38</v>
      </c>
      <c r="B121" s="90">
        <v>3</v>
      </c>
      <c r="C121" s="52">
        <f>SUMPRODUCT(--(C$9=YEAR(Quarterly_PJ!$C$9:EJ$9)),Quarterly_PJ!$C95:EJ95)</f>
        <v>7.2552824179458622</v>
      </c>
      <c r="D121" s="52">
        <f>SUMPRODUCT(--(D$9=YEAR(Quarterly_PJ!$C$9:EK$9)),Quarterly_PJ!$C95:EK95)</f>
        <v>6.0382939468002306</v>
      </c>
      <c r="E121" s="52">
        <f>SUMPRODUCT(--(E$9=YEAR(Quarterly_PJ!$C$9:EL$9)),Quarterly_PJ!$C95:EL95)</f>
        <v>4.7582785006141668</v>
      </c>
      <c r="F121" s="52">
        <f>SUMPRODUCT(--(F$9=YEAR(Quarterly_PJ!$C$9:EM$9)),Quarterly_PJ!$C95:EM95)</f>
        <v>4.2363231645011901</v>
      </c>
      <c r="G121" s="52">
        <f>SUMPRODUCT(--(G$9=YEAR(Quarterly_PJ!$C$9:EN$9)),Quarterly_PJ!$C95:EN95)</f>
        <v>3.2403280109024051</v>
      </c>
      <c r="H121" s="52">
        <f>SUMPRODUCT(--(H$9=YEAR(Quarterly_PJ!$C$9:EO$9)),Quarterly_PJ!$C95:EO95)</f>
        <v>2.6990844493675228</v>
      </c>
      <c r="I121" s="52">
        <f>SUMPRODUCT(--(I$9=YEAR(Quarterly_PJ!$C$9:EP$9)),Quarterly_PJ!$C95:EP95)</f>
        <v>2.5742976089859004</v>
      </c>
      <c r="J121" s="52">
        <f>SUMPRODUCT(--(J$9=YEAR(Quarterly_PJ!$C$9:EQ$9)),Quarterly_PJ!$C95:EQ95)</f>
        <v>1.7525065740394594</v>
      </c>
      <c r="K121" s="52">
        <f>SUMPRODUCT(--(K$9=YEAR(Quarterly_PJ!$C$9:ER$9)),Quarterly_PJ!$C95:ER95)</f>
        <v>1.0558308893966675</v>
      </c>
      <c r="L121" s="52">
        <f>SUMPRODUCT(--(L$9=YEAR(Quarterly_PJ!$C$9:ES$9)),Quarterly_PJ!$C95:ES95)</f>
        <v>3.6626040506744388</v>
      </c>
      <c r="M121" s="52">
        <f>SUMPRODUCT(--(M$9=YEAR(Quarterly_PJ!$C$9:ET$9)),Quarterly_PJ!$C95:ET95)</f>
        <v>6.7597955955505364</v>
      </c>
      <c r="N121" s="52">
        <f>SUMPRODUCT(--(N$9=YEAR(Quarterly_PJ!$C$9:EU$9)),Quarterly_PJ!$C95:EU95)</f>
        <v>3.7247393559265136</v>
      </c>
      <c r="O121" s="52">
        <f>SUMPRODUCT(--(O$9=YEAR(Quarterly_PJ!$C$9:EV$9)),Quarterly_PJ!$C95:EV95)</f>
        <v>5.2964246828842168</v>
      </c>
      <c r="P121" s="52">
        <f>SUMPRODUCT(--(P$9=YEAR(Quarterly_PJ!$C$9:EW$9)),Quarterly_PJ!$C95:EW95)</f>
        <v>4.0847393004798889</v>
      </c>
      <c r="Q121" s="52">
        <f>SUMPRODUCT(--(Q$9=YEAR(Quarterly_PJ!$C$9:EX$9)),Quarterly_PJ!$C95:EX95)</f>
        <v>6.3735617872238155</v>
      </c>
      <c r="R121" s="52">
        <f>SUMPRODUCT(--(R$9=YEAR(Quarterly_PJ!$C$9:EY$9)),Quarterly_PJ!$C95:EY95)</f>
        <v>10.727773083744051</v>
      </c>
      <c r="S121" s="52">
        <f>SUMPRODUCT(--(S$9=YEAR(Quarterly_PJ!$C$9:EZ$9)),Quarterly_PJ!$C95:EZ95)</f>
        <v>18.008452161461264</v>
      </c>
      <c r="T121" s="52">
        <f>SUMPRODUCT(--(T$9=YEAR(Quarterly_PJ!$C$9:FA$9)),Quarterly_PJ!$C95:FA95)</f>
        <v>22.395240299368776</v>
      </c>
      <c r="U121" s="52">
        <f>SUMPRODUCT(--(U$9=YEAR(Quarterly_PJ!$C$9:FB$9)),Quarterly_PJ!$C95:FB95)</f>
        <v>23.889275569702018</v>
      </c>
      <c r="V121" s="52">
        <f>SUMPRODUCT(--(V$9=YEAR(Quarterly_PJ!$C$9:FC$9)),Quarterly_PJ!$C95:FC95)</f>
        <v>25.806914116676769</v>
      </c>
      <c r="W121" s="52">
        <f>SUMPRODUCT(--(W$9=YEAR(Quarterly_PJ!$C$9:FD$9)),Quarterly_PJ!$C95:FD95)</f>
        <v>30.636999597739432</v>
      </c>
      <c r="X121" s="52">
        <f>SUMPRODUCT(--(X$9=YEAR(Quarterly_PJ!$C$9:FE$9)),Quarterly_PJ!$C95:FE95)</f>
        <v>38.692735644745554</v>
      </c>
      <c r="Y121" s="52">
        <f>SUMPRODUCT(--(Y$9=YEAR(Quarterly_PJ!$C$9:FF$9)),Quarterly_PJ!$C95:FF95)</f>
        <v>38.678596885041735</v>
      </c>
      <c r="Z121" s="52">
        <f>SUMPRODUCT(--(Z$9=YEAR(Quarterly_PJ!$C$9:FG$9)),Quarterly_PJ!$C95:FG95)</f>
        <v>53.69797058589625</v>
      </c>
      <c r="AA121" s="52">
        <f>SUMPRODUCT(--(AA$9=YEAR(Quarterly_PJ!$C$9:FH$9)),Quarterly_PJ!$C95:FH95)</f>
        <v>53.378952571947373</v>
      </c>
      <c r="AB121" s="52">
        <f>SUMPRODUCT(--(AB$9=YEAR(Quarterly_PJ!$C$9:FI$9)),Quarterly_PJ!$C95:FI95)</f>
        <v>46.528429511253442</v>
      </c>
      <c r="AC121" s="52">
        <f>SUMPRODUCT(--(AC$9=YEAR(Quarterly_PJ!$C$9:FJ$9)),Quarterly_PJ!$C95:FJ95)</f>
        <v>50.33865390131453</v>
      </c>
      <c r="AD121" s="52">
        <f>SUMPRODUCT(--(AD$9=YEAR(Quarterly_PJ!$C$9:FK$9)),Quarterly_PJ!$C95:FK95)</f>
        <v>53.387092675250919</v>
      </c>
      <c r="AE121" s="52">
        <f>SUMPRODUCT(--(AE$9=YEAR(Quarterly_PJ!$C$9:FL$9)),Quarterly_PJ!$C95:FL95)</f>
        <v>53.511680475114055</v>
      </c>
      <c r="AF121" s="52">
        <f>SUMPRODUCT(--(AF$9=YEAR(Quarterly_PJ!$C$9:FM$9)),Quarterly_PJ!$C95:FM95)</f>
        <v>56.604615602105611</v>
      </c>
      <c r="AG121" s="52">
        <f>SUMPRODUCT(--(AG$9=YEAR(Quarterly_PJ!$C$9:FN$9)),Quarterly_PJ!$C95:FN95)</f>
        <v>60.694120377205493</v>
      </c>
      <c r="AH121" s="52">
        <f>SUMPRODUCT(--(AH$9=YEAR(Quarterly_PJ!$C$9:FO$9)),Quarterly_PJ!$C95:FO95)</f>
        <v>64.167891508963535</v>
      </c>
      <c r="AI121" s="52">
        <f>SUMPRODUCT(--(AI$9=YEAR(Quarterly_PJ!$C$9:FP$9)),Quarterly_PJ!$C95:FP95)</f>
        <v>57.821965278026759</v>
      </c>
      <c r="AJ121" s="52">
        <f>SUMPRODUCT(--(AJ$9=YEAR(Quarterly_PJ!$C$9:FQ$9)),Quarterly_PJ!$C95:FQ95)</f>
        <v>54.960749523288861</v>
      </c>
      <c r="AK121" s="52">
        <f>SUMPRODUCT(--(AK$9=YEAR(Quarterly_PJ!$C$9:FR$9)),Quarterly_PJ!$C95:FR95)</f>
        <v>57.610579107728498</v>
      </c>
      <c r="AL121" s="52">
        <f>SUMPRODUCT(--(AL$9=YEAR(Quarterly_PJ!$C$9:FS$9)),Quarterly_PJ!$C95:FS95)</f>
        <v>51.298451034486078</v>
      </c>
      <c r="AM121" s="52">
        <f>SUMPRODUCT(--(AM$9=YEAR(Quarterly_PJ!$C$9:FT$9)),Quarterly_PJ!$C95:FT95)</f>
        <v>49.360526996364129</v>
      </c>
      <c r="AN121" s="52">
        <f>SUMPRODUCT(--(AN$9=YEAR(Quarterly_PJ!$C$9:FU$9)),Quarterly_PJ!$C95:FU95)</f>
        <v>51.228269201473303</v>
      </c>
      <c r="AO121" s="52">
        <f>SUMPRODUCT(--(AO$9=YEAR(Quarterly_PJ!$C$9:FV$9)),Quarterly_PJ!$C95:FV95)</f>
        <v>49.062514700704398</v>
      </c>
      <c r="AP121" s="52">
        <f>SUMPRODUCT(--(AP$9=YEAR(Quarterly_PJ!$C$9:FW$9)),Quarterly_PJ!$C95:FW95)</f>
        <v>45.189578851019107</v>
      </c>
      <c r="AQ121" s="52">
        <f>SUMPRODUCT(--(AQ$9=YEAR(Quarterly_PJ!$C$9:FX$9)),Quarterly_PJ!$C95:FX95)</f>
        <v>47.457498884220698</v>
      </c>
      <c r="AR121" s="52">
        <f>SUMPRODUCT(--(AR$9=YEAR(Quarterly_PJ!$C$9:FY$9)),Quarterly_PJ!$C95:FY95)</f>
        <v>51.961135214776597</v>
      </c>
      <c r="AS121" s="52">
        <f>SUMPRODUCT(--(AS$9=YEAR(Quarterly_PJ!$C$9:FZ$9)),Quarterly_PJ!$C95:FZ95)</f>
        <v>55.869588284843402</v>
      </c>
      <c r="AT121" s="52">
        <f>SUMPRODUCT(--(AT$9=YEAR(Quarterly_PJ!$C$9:GA$9)),Quarterly_PJ!$C95:GA95)</f>
        <v>52.463990437644497</v>
      </c>
      <c r="AU121" s="52">
        <f>SUMPRODUCT(--(AU$9=YEAR(Quarterly_PJ!$C$9:GB$9)),Quarterly_PJ!$C95:GB95)</f>
        <v>55.557308901025301</v>
      </c>
      <c r="AV121" s="52">
        <f>SUMPRODUCT(--(AV$9=YEAR(Quarterly_PJ!$C$9:GZ$9)),Quarterly_PJ!$C95:GZ95)</f>
        <v>56.311980269947</v>
      </c>
    </row>
    <row r="122" spans="1:48" x14ac:dyDescent="0.25">
      <c r="A122" s="37" t="s">
        <v>39</v>
      </c>
      <c r="B122" s="90">
        <v>4</v>
      </c>
      <c r="C122" s="52">
        <f>SUMPRODUCT(--(C$9=YEAR(Quarterly_PJ!$C$9:EJ$9)),Quarterly_PJ!$C96:EJ96)</f>
        <v>51.610453697891231</v>
      </c>
      <c r="D122" s="52">
        <f>SUMPRODUCT(--(D$9=YEAR(Quarterly_PJ!$C$9:EK$9)),Quarterly_PJ!$C96:EK96)</f>
        <v>51.084379805831908</v>
      </c>
      <c r="E122" s="52">
        <f>SUMPRODUCT(--(E$9=YEAR(Quarterly_PJ!$C$9:EL$9)),Quarterly_PJ!$C96:EL96)</f>
        <v>61.258303447608938</v>
      </c>
      <c r="F122" s="52">
        <f>SUMPRODUCT(--(F$9=YEAR(Quarterly_PJ!$C$9:EM$9)),Quarterly_PJ!$C96:EM96)</f>
        <v>55.993647758712768</v>
      </c>
      <c r="G122" s="52">
        <f>SUMPRODUCT(--(G$9=YEAR(Quarterly_PJ!$C$9:EN$9)),Quarterly_PJ!$C96:EN96)</f>
        <v>55.361537982597355</v>
      </c>
      <c r="H122" s="52">
        <f>SUMPRODUCT(--(H$9=YEAR(Quarterly_PJ!$C$9:EO$9)),Quarterly_PJ!$C96:EO96)</f>
        <v>57.741139891548151</v>
      </c>
      <c r="I122" s="52">
        <f>SUMPRODUCT(--(I$9=YEAR(Quarterly_PJ!$C$9:EP$9)),Quarterly_PJ!$C96:EP96)</f>
        <v>54.525661874771117</v>
      </c>
      <c r="J122" s="52">
        <f>SUMPRODUCT(--(J$9=YEAR(Quarterly_PJ!$C$9:EQ$9)),Quarterly_PJ!$C96:EQ96)</f>
        <v>57.810037261695861</v>
      </c>
      <c r="K122" s="52">
        <f>SUMPRODUCT(--(K$9=YEAR(Quarterly_PJ!$C$9:ER$9)),Quarterly_PJ!$C96:ER96)</f>
        <v>53.390129396781916</v>
      </c>
      <c r="L122" s="52">
        <f>SUMPRODUCT(--(L$9=YEAR(Quarterly_PJ!$C$9:ES$9)),Quarterly_PJ!$C96:ES96)</f>
        <v>55.562661675453192</v>
      </c>
      <c r="M122" s="52">
        <f>SUMPRODUCT(--(M$9=YEAR(Quarterly_PJ!$C$9:ET$9)),Quarterly_PJ!$C96:ET96)</f>
        <v>54.06178437576294</v>
      </c>
      <c r="N122" s="52">
        <f>SUMPRODUCT(--(N$9=YEAR(Quarterly_PJ!$C$9:EU$9)),Quarterly_PJ!$C96:EU96)</f>
        <v>31.906277735443116</v>
      </c>
      <c r="O122" s="52">
        <f>SUMPRODUCT(--(O$9=YEAR(Quarterly_PJ!$C$9:EV$9)),Quarterly_PJ!$C96:EV96)</f>
        <v>94.582356928749093</v>
      </c>
      <c r="P122" s="52">
        <f>SUMPRODUCT(--(P$9=YEAR(Quarterly_PJ!$C$9:EW$9)),Quarterly_PJ!$C96:EW96)</f>
        <v>82.707187334098805</v>
      </c>
      <c r="Q122" s="52">
        <f>SUMPRODUCT(--(Q$9=YEAR(Quarterly_PJ!$C$9:EX$9)),Quarterly_PJ!$C96:EX96)</f>
        <v>96.663670976943962</v>
      </c>
      <c r="R122" s="52">
        <f>SUMPRODUCT(--(R$9=YEAR(Quarterly_PJ!$C$9:EY$9)),Quarterly_PJ!$C96:EY96)</f>
        <v>97.433339543457038</v>
      </c>
      <c r="S122" s="52">
        <f>SUMPRODUCT(--(S$9=YEAR(Quarterly_PJ!$C$9:EZ$9)),Quarterly_PJ!$C96:EZ96)</f>
        <v>94.215567531811274</v>
      </c>
      <c r="T122" s="52">
        <f>SUMPRODUCT(--(T$9=YEAR(Quarterly_PJ!$C$9:FA$9)),Quarterly_PJ!$C96:FA96)</f>
        <v>75.437376502572448</v>
      </c>
      <c r="U122" s="52">
        <f>SUMPRODUCT(--(U$9=YEAR(Quarterly_PJ!$C$9:FB$9)),Quarterly_PJ!$C96:FB96)</f>
        <v>76.68442009011946</v>
      </c>
      <c r="V122" s="52">
        <f>SUMPRODUCT(--(V$9=YEAR(Quarterly_PJ!$C$9:FC$9)),Quarterly_PJ!$C96:FC96)</f>
        <v>71.503193660889423</v>
      </c>
      <c r="W122" s="52">
        <f>SUMPRODUCT(--(W$9=YEAR(Quarterly_PJ!$C$9:FD$9)),Quarterly_PJ!$C96:FD96)</f>
        <v>58.247558403520152</v>
      </c>
      <c r="X122" s="52">
        <f>SUMPRODUCT(--(X$9=YEAR(Quarterly_PJ!$C$9:FE$9)),Quarterly_PJ!$C96:FE96)</f>
        <v>46.734951677469013</v>
      </c>
      <c r="Y122" s="52">
        <f>SUMPRODUCT(--(Y$9=YEAR(Quarterly_PJ!$C$9:FF$9)),Quarterly_PJ!$C96:FF96)</f>
        <v>32.254200277792812</v>
      </c>
      <c r="Z122" s="52">
        <f>SUMPRODUCT(--(Z$9=YEAR(Quarterly_PJ!$C$9:FG$9)),Quarterly_PJ!$C96:FG96)</f>
        <v>19.505040326133749</v>
      </c>
      <c r="AA122" s="52">
        <f>SUMPRODUCT(--(AA$9=YEAR(Quarterly_PJ!$C$9:FH$9)),Quarterly_PJ!$C96:FH96)</f>
        <v>21.668971831593808</v>
      </c>
      <c r="AB122" s="52">
        <f>SUMPRODUCT(--(AB$9=YEAR(Quarterly_PJ!$C$9:FI$9)),Quarterly_PJ!$C96:FI96)</f>
        <v>18.014050454802916</v>
      </c>
      <c r="AC122" s="52">
        <f>SUMPRODUCT(--(AC$9=YEAR(Quarterly_PJ!$C$9:FJ$9)),Quarterly_PJ!$C96:FJ96)</f>
        <v>16.941689404892248</v>
      </c>
      <c r="AD122" s="52">
        <f>SUMPRODUCT(--(AD$9=YEAR(Quarterly_PJ!$C$9:FK$9)),Quarterly_PJ!$C96:FK96)</f>
        <v>17.254766039584442</v>
      </c>
      <c r="AE122" s="52">
        <f>SUMPRODUCT(--(AE$9=YEAR(Quarterly_PJ!$C$9:FL$9)),Quarterly_PJ!$C96:FL96)</f>
        <v>18.544512125144898</v>
      </c>
      <c r="AF122" s="52">
        <f>SUMPRODUCT(--(AF$9=YEAR(Quarterly_PJ!$C$9:FM$9)),Quarterly_PJ!$C96:FM96)</f>
        <v>14.950704374012561</v>
      </c>
      <c r="AG122" s="52">
        <f>SUMPRODUCT(--(AG$9=YEAR(Quarterly_PJ!$C$9:FN$9)),Quarterly_PJ!$C96:FN96)</f>
        <v>15.889617872226296</v>
      </c>
      <c r="AH122" s="52">
        <f>SUMPRODUCT(--(AH$9=YEAR(Quarterly_PJ!$C$9:FO$9)),Quarterly_PJ!$C96:FO96)</f>
        <v>13.281758527056613</v>
      </c>
      <c r="AI122" s="52">
        <f>SUMPRODUCT(--(AI$9=YEAR(Quarterly_PJ!$C$9:FP$9)),Quarterly_PJ!$C96:FP96)</f>
        <v>11.936846692482749</v>
      </c>
      <c r="AJ122" s="52">
        <f>SUMPRODUCT(--(AJ$9=YEAR(Quarterly_PJ!$C$9:FQ$9)),Quarterly_PJ!$C96:FQ96)</f>
        <v>12.019841389787658</v>
      </c>
      <c r="AK122" s="52">
        <f>SUMPRODUCT(--(AK$9=YEAR(Quarterly_PJ!$C$9:FR$9)),Quarterly_PJ!$C96:FR96)</f>
        <v>13.095203605790925</v>
      </c>
      <c r="AL122" s="52">
        <f>SUMPRODUCT(--(AL$9=YEAR(Quarterly_PJ!$C$9:FS$9)),Quarterly_PJ!$C96:FS96)</f>
        <v>15.262755122410947</v>
      </c>
      <c r="AM122" s="52">
        <f>SUMPRODUCT(--(AM$9=YEAR(Quarterly_PJ!$C$9:FT$9)),Quarterly_PJ!$C96:FT96)</f>
        <v>15.167747235696151</v>
      </c>
      <c r="AN122" s="52">
        <f>SUMPRODUCT(--(AN$9=YEAR(Quarterly_PJ!$C$9:FU$9)),Quarterly_PJ!$C96:FU96)</f>
        <v>10.901741547870682</v>
      </c>
      <c r="AO122" s="52">
        <f>SUMPRODUCT(--(AO$9=YEAR(Quarterly_PJ!$C$9:FV$9)),Quarterly_PJ!$C96:FV96)</f>
        <v>15.88416414399537</v>
      </c>
      <c r="AP122" s="52">
        <f>SUMPRODUCT(--(AP$9=YEAR(Quarterly_PJ!$C$9:FW$9)),Quarterly_PJ!$C96:FW96)</f>
        <v>15.956911815261222</v>
      </c>
      <c r="AQ122" s="52">
        <f>SUMPRODUCT(--(AQ$9=YEAR(Quarterly_PJ!$C$9:FX$9)),Quarterly_PJ!$C96:FX96)</f>
        <v>15.10430150373274</v>
      </c>
      <c r="AR122" s="52">
        <f>SUMPRODUCT(--(AR$9=YEAR(Quarterly_PJ!$C$9:FY$9)),Quarterly_PJ!$C96:FY96)</f>
        <v>16.076977216587299</v>
      </c>
      <c r="AS122" s="52">
        <f>SUMPRODUCT(--(AS$9=YEAR(Quarterly_PJ!$C$9:FZ$9)),Quarterly_PJ!$C96:FZ96)</f>
        <v>15.57845746201115</v>
      </c>
      <c r="AT122" s="52">
        <f>SUMPRODUCT(--(AT$9=YEAR(Quarterly_PJ!$C$9:GA$9)),Quarterly_PJ!$C96:GA96)</f>
        <v>14.792917060633359</v>
      </c>
      <c r="AU122" s="52">
        <f>SUMPRODUCT(--(AU$9=YEAR(Quarterly_PJ!$C$9:GB$9)),Quarterly_PJ!$C96:GB96)</f>
        <v>13.75895343624663</v>
      </c>
      <c r="AV122" s="52">
        <f>SUMPRODUCT(--(AV$9=YEAR(Quarterly_PJ!$C$9:GZ$9)),Quarterly_PJ!$C96:GZ96)</f>
        <v>13.61133892224138</v>
      </c>
    </row>
    <row r="123" spans="1:48" x14ac:dyDescent="0.25">
      <c r="A123" s="36" t="s">
        <v>25</v>
      </c>
      <c r="B123" s="90"/>
      <c r="C123" s="52">
        <f>SUMPRODUCT(--(C$9=YEAR(Quarterly_PJ!$C$9:EJ$9)),Quarterly_PJ!$C97:EJ97)</f>
        <v>27.63668908205414</v>
      </c>
      <c r="D123" s="52">
        <f>SUMPRODUCT(--(D$9=YEAR(Quarterly_PJ!$C$9:EK$9)),Quarterly_PJ!$C97:EK97)</f>
        <v>25.497487880088809</v>
      </c>
      <c r="E123" s="52">
        <f>SUMPRODUCT(--(E$9=YEAR(Quarterly_PJ!$C$9:EL$9)),Quarterly_PJ!$C97:EL97)</f>
        <v>31.47966921296311</v>
      </c>
      <c r="F123" s="52">
        <f>SUMPRODUCT(--(F$9=YEAR(Quarterly_PJ!$C$9:EM$9)),Quarterly_PJ!$C97:EM97)</f>
        <v>30.729826608985899</v>
      </c>
      <c r="G123" s="52">
        <f>SUMPRODUCT(--(G$9=YEAR(Quarterly_PJ!$C$9:EN$9)),Quarterly_PJ!$C97:EN97)</f>
        <v>28.920130746921537</v>
      </c>
      <c r="H123" s="52">
        <f>SUMPRODUCT(--(H$9=YEAR(Quarterly_PJ!$C$9:EO$9)),Quarterly_PJ!$C97:EO97)</f>
        <v>30.401912949626919</v>
      </c>
      <c r="I123" s="52">
        <f>SUMPRODUCT(--(I$9=YEAR(Quarterly_PJ!$C$9:EP$9)),Quarterly_PJ!$C97:EP97)</f>
        <v>30.955254576824188</v>
      </c>
      <c r="J123" s="52">
        <f>SUMPRODUCT(--(J$9=YEAR(Quarterly_PJ!$C$9:EQ$9)),Quarterly_PJ!$C97:EQ97)</f>
        <v>32.558596639125817</v>
      </c>
      <c r="K123" s="52">
        <f>SUMPRODUCT(--(K$9=YEAR(Quarterly_PJ!$C$9:ER$9)),Quarterly_PJ!$C97:ER97)</f>
        <v>26.122519036846157</v>
      </c>
      <c r="L123" s="52">
        <f>SUMPRODUCT(--(L$9=YEAR(Quarterly_PJ!$C$9:ES$9)),Quarterly_PJ!$C97:ES97)</f>
        <v>28.884583852832801</v>
      </c>
      <c r="M123" s="52">
        <f>SUMPRODUCT(--(M$9=YEAR(Quarterly_PJ!$C$9:ET$9)),Quarterly_PJ!$C97:ET97)</f>
        <v>28.774035670875552</v>
      </c>
      <c r="N123" s="52">
        <f>SUMPRODUCT(--(N$9=YEAR(Quarterly_PJ!$C$9:EU$9)),Quarterly_PJ!$C97:EU97)</f>
        <v>16.683757651306152</v>
      </c>
      <c r="O123" s="52">
        <f>SUMPRODUCT(--(O$9=YEAR(Quarterly_PJ!$C$9:EV$9)),Quarterly_PJ!$C97:EV97)</f>
        <v>30.042115489883418</v>
      </c>
      <c r="P123" s="52">
        <f>SUMPRODUCT(--(P$9=YEAR(Quarterly_PJ!$C$9:EW$9)),Quarterly_PJ!$C97:EW97)</f>
        <v>46.665393859020199</v>
      </c>
      <c r="Q123" s="52">
        <f>SUMPRODUCT(--(Q$9=YEAR(Quarterly_PJ!$C$9:EX$9)),Quarterly_PJ!$C97:EX97)</f>
        <v>54.971278250106899</v>
      </c>
      <c r="R123" s="52">
        <f>SUMPRODUCT(--(R$9=YEAR(Quarterly_PJ!$C$9:EY$9)),Quarterly_PJ!$C97:EY97)</f>
        <v>62.705617386409799</v>
      </c>
      <c r="S123" s="52">
        <f>SUMPRODUCT(--(S$9=YEAR(Quarterly_PJ!$C$9:EZ$9)),Quarterly_PJ!$C97:EZ97)</f>
        <v>61.817410167953199</v>
      </c>
      <c r="T123" s="52">
        <f>SUMPRODUCT(--(T$9=YEAR(Quarterly_PJ!$C$9:FA$9)),Quarterly_PJ!$C97:FA97)</f>
        <v>65.508730471038504</v>
      </c>
      <c r="U123" s="52">
        <f>SUMPRODUCT(--(U$9=YEAR(Quarterly_PJ!$C$9:FB$9)),Quarterly_PJ!$C97:FB97)</f>
        <v>64.288192346205605</v>
      </c>
      <c r="V123" s="52">
        <f>SUMPRODUCT(--(V$9=YEAR(Quarterly_PJ!$C$9:FC$9)),Quarterly_PJ!$C97:FC97)</f>
        <v>68.062355855012996</v>
      </c>
      <c r="W123" s="52">
        <f>SUMPRODUCT(--(W$9=YEAR(Quarterly_PJ!$C$9:FD$9)),Quarterly_PJ!$C97:FD97)</f>
        <v>71.826032929264699</v>
      </c>
      <c r="X123" s="52">
        <f>SUMPRODUCT(--(X$9=YEAR(Quarterly_PJ!$C$9:FE$9)),Quarterly_PJ!$C97:FE97)</f>
        <v>70.607390009921204</v>
      </c>
      <c r="Y123" s="52">
        <f>SUMPRODUCT(--(Y$9=YEAR(Quarterly_PJ!$C$9:FF$9)),Quarterly_PJ!$C97:FF97)</f>
        <v>66.239787111713497</v>
      </c>
      <c r="Z123" s="52">
        <f>SUMPRODUCT(--(Z$9=YEAR(Quarterly_PJ!$C$9:FG$9)),Quarterly_PJ!$C97:FG97)</f>
        <v>73.556445009267193</v>
      </c>
      <c r="AA123" s="52">
        <f>SUMPRODUCT(--(AA$9=YEAR(Quarterly_PJ!$C$9:FH$9)),Quarterly_PJ!$C97:FH97)</f>
        <v>80.707241755432605</v>
      </c>
      <c r="AB123" s="52">
        <f>SUMPRODUCT(--(AB$9=YEAR(Quarterly_PJ!$C$9:FI$9)),Quarterly_PJ!$C97:FI97)</f>
        <v>78.125321997945008</v>
      </c>
      <c r="AC123" s="52">
        <f>SUMPRODUCT(--(AC$9=YEAR(Quarterly_PJ!$C$9:FJ$9)),Quarterly_PJ!$C97:FJ97)</f>
        <v>83.6520695795042</v>
      </c>
      <c r="AD123" s="52">
        <f>SUMPRODUCT(--(AD$9=YEAR(Quarterly_PJ!$C$9:FK$9)),Quarterly_PJ!$C97:FK97)</f>
        <v>80.714899397095408</v>
      </c>
      <c r="AE123" s="52">
        <f>SUMPRODUCT(--(AE$9=YEAR(Quarterly_PJ!$C$9:FL$9)),Quarterly_PJ!$C97:FL97)</f>
        <v>87.071088873953599</v>
      </c>
      <c r="AF123" s="52">
        <f>SUMPRODUCT(--(AF$9=YEAR(Quarterly_PJ!$C$9:FM$9)),Quarterly_PJ!$C97:FM97)</f>
        <v>84.474493788184589</v>
      </c>
      <c r="AG123" s="52">
        <f>SUMPRODUCT(--(AG$9=YEAR(Quarterly_PJ!$C$9:FN$9)),Quarterly_PJ!$C97:FN97)</f>
        <v>74.271626671326104</v>
      </c>
      <c r="AH123" s="52">
        <f>SUMPRODUCT(--(AH$9=YEAR(Quarterly_PJ!$C$9:FO$9)),Quarterly_PJ!$C97:FO97)</f>
        <v>74.849270494038805</v>
      </c>
      <c r="AI123" s="52">
        <f>SUMPRODUCT(--(AI$9=YEAR(Quarterly_PJ!$C$9:FP$9)),Quarterly_PJ!$C97:FP97)</f>
        <v>75.2626674809691</v>
      </c>
      <c r="AJ123" s="52">
        <f>SUMPRODUCT(--(AJ$9=YEAR(Quarterly_PJ!$C$9:FQ$9)),Quarterly_PJ!$C97:FQ97)</f>
        <v>72.341664238703203</v>
      </c>
      <c r="AK123" s="52">
        <f>SUMPRODUCT(--(AK$9=YEAR(Quarterly_PJ!$C$9:FR$9)),Quarterly_PJ!$C97:FR97)</f>
        <v>73.946356823914201</v>
      </c>
      <c r="AL123" s="52">
        <f>SUMPRODUCT(--(AL$9=YEAR(Quarterly_PJ!$C$9:FS$9)),Quarterly_PJ!$C97:FS97)</f>
        <v>72.0807000982565</v>
      </c>
      <c r="AM123" s="52">
        <f>SUMPRODUCT(--(AM$9=YEAR(Quarterly_PJ!$C$9:FT$9)),Quarterly_PJ!$C97:FT97)</f>
        <v>81.641836388214401</v>
      </c>
      <c r="AN123" s="52">
        <f>SUMPRODUCT(--(AN$9=YEAR(Quarterly_PJ!$C$9:FU$9)),Quarterly_PJ!$C97:FU97)</f>
        <v>82.694828112267004</v>
      </c>
      <c r="AO123" s="52">
        <f>SUMPRODUCT(--(AO$9=YEAR(Quarterly_PJ!$C$9:FV$9)),Quarterly_PJ!$C97:FV97)</f>
        <v>91.991952644333011</v>
      </c>
      <c r="AP123" s="52">
        <f>SUMPRODUCT(--(AP$9=YEAR(Quarterly_PJ!$C$9:FW$9)),Quarterly_PJ!$C97:FW97)</f>
        <v>87.565887689797108</v>
      </c>
      <c r="AQ123" s="52">
        <f>SUMPRODUCT(--(AQ$9=YEAR(Quarterly_PJ!$C$9:FX$9)),Quarterly_PJ!$C97:FX97)</f>
        <v>84.870766321169597</v>
      </c>
      <c r="AR123" s="52">
        <f>SUMPRODUCT(--(AR$9=YEAR(Quarterly_PJ!$C$9:FY$9)),Quarterly_PJ!$C97:FY97)</f>
        <v>92.583365484958705</v>
      </c>
      <c r="AS123" s="52">
        <f>SUMPRODUCT(--(AS$9=YEAR(Quarterly_PJ!$C$9:FZ$9)),Quarterly_PJ!$C97:FZ97)</f>
        <v>82.699920659249699</v>
      </c>
      <c r="AT123" s="52">
        <f>SUMPRODUCT(--(AT$9=YEAR(Quarterly_PJ!$C$9:GA$9)),Quarterly_PJ!$C97:GA97)</f>
        <v>91.263021112287902</v>
      </c>
      <c r="AU123" s="52">
        <f>SUMPRODUCT(--(AU$9=YEAR(Quarterly_PJ!$C$9:GB$9)),Quarterly_PJ!$C97:GB97)</f>
        <v>79.068975963572996</v>
      </c>
      <c r="AV123" s="52">
        <f>SUMPRODUCT(--(AV$9=YEAR(Quarterly_PJ!$C$9:GZ$9)),Quarterly_PJ!$C97:GZ97)</f>
        <v>88.378731122268107</v>
      </c>
    </row>
    <row r="124" spans="1:48" x14ac:dyDescent="0.25">
      <c r="A124" s="36" t="s">
        <v>26</v>
      </c>
      <c r="B124" s="90"/>
      <c r="C124" s="52">
        <f>SUMPRODUCT(--(C$9=YEAR(Quarterly_PJ!$C$9:EJ$9)),Quarterly_PJ!$C98:EJ98)</f>
        <v>64.354238660289994</v>
      </c>
      <c r="D124" s="52">
        <f>SUMPRODUCT(--(D$9=YEAR(Quarterly_PJ!$C$9:EK$9)),Quarterly_PJ!$C98:EK98)</f>
        <v>43.810563772080698</v>
      </c>
      <c r="E124" s="52">
        <f>SUMPRODUCT(--(E$9=YEAR(Quarterly_PJ!$C$9:EL$9)),Quarterly_PJ!$C98:EL98)</f>
        <v>51.313372599260099</v>
      </c>
      <c r="F124" s="52">
        <f>SUMPRODUCT(--(F$9=YEAR(Quarterly_PJ!$C$9:EM$9)),Quarterly_PJ!$C98:EM98)</f>
        <v>47.176539762564971</v>
      </c>
      <c r="G124" s="52">
        <f>SUMPRODUCT(--(G$9=YEAR(Quarterly_PJ!$C$9:EN$9)),Quarterly_PJ!$C98:EN98)</f>
        <v>37.668722280028092</v>
      </c>
      <c r="H124" s="52">
        <f>SUMPRODUCT(--(H$9=YEAR(Quarterly_PJ!$C$9:EO$9)),Quarterly_PJ!$C98:EO98)</f>
        <v>38.789219640064033</v>
      </c>
      <c r="I124" s="52">
        <f>SUMPRODUCT(--(I$9=YEAR(Quarterly_PJ!$C$9:EP$9)),Quarterly_PJ!$C98:EP98)</f>
        <v>34.624600875074378</v>
      </c>
      <c r="J124" s="52">
        <f>SUMPRODUCT(--(J$9=YEAR(Quarterly_PJ!$C$9:EQ$9)),Quarterly_PJ!$C98:EQ98)</f>
        <v>25.16088405056199</v>
      </c>
      <c r="K124" s="52">
        <f>SUMPRODUCT(--(K$9=YEAR(Quarterly_PJ!$C$9:ER$9)),Quarterly_PJ!$C98:ER98)</f>
        <v>17.564421541302671</v>
      </c>
      <c r="L124" s="52">
        <f>SUMPRODUCT(--(L$9=YEAR(Quarterly_PJ!$C$9:ES$9)),Quarterly_PJ!$C98:ES98)</f>
        <v>15.63052664879711</v>
      </c>
      <c r="M124" s="52">
        <f>SUMPRODUCT(--(M$9=YEAR(Quarterly_PJ!$C$9:ET$9)),Quarterly_PJ!$C98:ET98)</f>
        <v>15.66467072897437</v>
      </c>
      <c r="N124" s="52">
        <f>SUMPRODUCT(--(N$9=YEAR(Quarterly_PJ!$C$9:EU$9)),Quarterly_PJ!$C98:EU98)</f>
        <v>13.648337669067448</v>
      </c>
      <c r="O124" s="52">
        <f>SUMPRODUCT(--(O$9=YEAR(Quarterly_PJ!$C$9:EV$9)),Quarterly_PJ!$C98:EV98)</f>
        <v>9.2335574562612912</v>
      </c>
      <c r="P124" s="52">
        <f>SUMPRODUCT(--(P$9=YEAR(Quarterly_PJ!$C$9:EW$9)),Quarterly_PJ!$C98:EW98)</f>
        <v>14.153662889694219</v>
      </c>
      <c r="Q124" s="52">
        <f>SUMPRODUCT(--(Q$9=YEAR(Quarterly_PJ!$C$9:EX$9)),Quarterly_PJ!$C98:EX98)</f>
        <v>13.0549199855156</v>
      </c>
      <c r="R124" s="52">
        <f>SUMPRODUCT(--(R$9=YEAR(Quarterly_PJ!$C$9:EY$9)),Quarterly_PJ!$C98:EY98)</f>
        <v>15.13204660946743</v>
      </c>
      <c r="S124" s="52">
        <f>SUMPRODUCT(--(S$9=YEAR(Quarterly_PJ!$C$9:EZ$9)),Quarterly_PJ!$C98:EZ98)</f>
        <v>17.147949595188159</v>
      </c>
      <c r="T124" s="52">
        <f>SUMPRODUCT(--(T$9=YEAR(Quarterly_PJ!$C$9:FA$9)),Quarterly_PJ!$C98:FA98)</f>
        <v>16.49981377837625</v>
      </c>
      <c r="U124" s="52">
        <f>SUMPRODUCT(--(U$9=YEAR(Quarterly_PJ!$C$9:FB$9)),Quarterly_PJ!$C98:FB98)</f>
        <v>18.436922317711808</v>
      </c>
      <c r="V124" s="52">
        <f>SUMPRODUCT(--(V$9=YEAR(Quarterly_PJ!$C$9:FC$9)),Quarterly_PJ!$C98:FC98)</f>
        <v>16.781167152039213</v>
      </c>
      <c r="W124" s="52">
        <f>SUMPRODUCT(--(W$9=YEAR(Quarterly_PJ!$C$9:FD$9)),Quarterly_PJ!$C98:FD98)</f>
        <v>22.082517387592532</v>
      </c>
      <c r="X124" s="52">
        <f>SUMPRODUCT(--(X$9=YEAR(Quarterly_PJ!$C$9:FE$9)),Quarterly_PJ!$C98:FE98)</f>
        <v>17.401033246505811</v>
      </c>
      <c r="Y124" s="52">
        <f>SUMPRODUCT(--(Y$9=YEAR(Quarterly_PJ!$C$9:FF$9)),Quarterly_PJ!$C98:FF98)</f>
        <v>19.395894912965218</v>
      </c>
      <c r="Z124" s="52">
        <f>SUMPRODUCT(--(Z$9=YEAR(Quarterly_PJ!$C$9:FG$9)),Quarterly_PJ!$C98:FG98)</f>
        <v>21.186957768814288</v>
      </c>
      <c r="AA124" s="52">
        <f>SUMPRODUCT(--(AA$9=YEAR(Quarterly_PJ!$C$9:FH$9)),Quarterly_PJ!$C98:FH98)</f>
        <v>21.729065297608841</v>
      </c>
      <c r="AB124" s="52">
        <f>SUMPRODUCT(--(AB$9=YEAR(Quarterly_PJ!$C$9:FI$9)),Quarterly_PJ!$C98:FI98)</f>
        <v>21.956677849183031</v>
      </c>
      <c r="AC124" s="52">
        <f>SUMPRODUCT(--(AC$9=YEAR(Quarterly_PJ!$C$9:FJ$9)),Quarterly_PJ!$C98:FJ98)</f>
        <v>22.221568878207151</v>
      </c>
      <c r="AD124" s="52">
        <f>SUMPRODUCT(--(AD$9=YEAR(Quarterly_PJ!$C$9:FK$9)),Quarterly_PJ!$C98:FK98)</f>
        <v>20.507822236024033</v>
      </c>
      <c r="AE124" s="52">
        <f>SUMPRODUCT(--(AE$9=YEAR(Quarterly_PJ!$C$9:FL$9)),Quarterly_PJ!$C98:FL98)</f>
        <v>25.046824333584311</v>
      </c>
      <c r="AF124" s="52">
        <f>SUMPRODUCT(--(AF$9=YEAR(Quarterly_PJ!$C$9:FM$9)),Quarterly_PJ!$C98:FM98)</f>
        <v>22.779550785227251</v>
      </c>
      <c r="AG124" s="52">
        <f>SUMPRODUCT(--(AG$9=YEAR(Quarterly_PJ!$C$9:FN$9)),Quarterly_PJ!$C98:FN98)</f>
        <v>21.102665291823932</v>
      </c>
      <c r="AH124" s="52">
        <f>SUMPRODUCT(--(AH$9=YEAR(Quarterly_PJ!$C$9:FO$9)),Quarterly_PJ!$C98:FO98)</f>
        <v>24.610747172133053</v>
      </c>
      <c r="AI124" s="52">
        <f>SUMPRODUCT(--(AI$9=YEAR(Quarterly_PJ!$C$9:FP$9)),Quarterly_PJ!$C98:FP98)</f>
        <v>23.832900145652602</v>
      </c>
      <c r="AJ124" s="52">
        <f>SUMPRODUCT(--(AJ$9=YEAR(Quarterly_PJ!$C$9:FQ$9)),Quarterly_PJ!$C98:FQ98)</f>
        <v>24.013956041794152</v>
      </c>
      <c r="AK124" s="52">
        <f>SUMPRODUCT(--(AK$9=YEAR(Quarterly_PJ!$C$9:FR$9)),Quarterly_PJ!$C98:FR98)</f>
        <v>29.531082143206159</v>
      </c>
      <c r="AL124" s="52">
        <f>SUMPRODUCT(--(AL$9=YEAR(Quarterly_PJ!$C$9:FS$9)),Quarterly_PJ!$C98:FS98)</f>
        <v>31.037148983718378</v>
      </c>
      <c r="AM124" s="52">
        <f>SUMPRODUCT(--(AM$9=YEAR(Quarterly_PJ!$C$9:FT$9)),Quarterly_PJ!$C98:FT98)</f>
        <v>22.705986637495698</v>
      </c>
      <c r="AN124" s="52">
        <f>SUMPRODUCT(--(AN$9=YEAR(Quarterly_PJ!$C$9:FU$9)),Quarterly_PJ!$C98:FU98)</f>
        <v>32.30153582506199</v>
      </c>
      <c r="AO124" s="52">
        <f>SUMPRODUCT(--(AO$9=YEAR(Quarterly_PJ!$C$9:FV$9)),Quarterly_PJ!$C98:FV98)</f>
        <v>31.329322388791311</v>
      </c>
      <c r="AP124" s="52">
        <f>SUMPRODUCT(--(AP$9=YEAR(Quarterly_PJ!$C$9:FW$9)),Quarterly_PJ!$C98:FW98)</f>
        <v>27.757250631264135</v>
      </c>
      <c r="AQ124" s="52">
        <f>SUMPRODUCT(--(AQ$9=YEAR(Quarterly_PJ!$C$9:FX$9)),Quarterly_PJ!$C98:FX98)</f>
        <v>27.6893002925734</v>
      </c>
      <c r="AR124" s="52">
        <f>SUMPRODUCT(--(AR$9=YEAR(Quarterly_PJ!$C$9:FY$9)),Quarterly_PJ!$C98:FY98)</f>
        <v>26.250796138936831</v>
      </c>
      <c r="AS124" s="52">
        <f>SUMPRODUCT(--(AS$9=YEAR(Quarterly_PJ!$C$9:FZ$9)),Quarterly_PJ!$C98:FZ98)</f>
        <v>28.591000231165701</v>
      </c>
      <c r="AT124" s="52">
        <f>SUMPRODUCT(--(AT$9=YEAR(Quarterly_PJ!$C$9:GA$9)),Quarterly_PJ!$C98:GA98)</f>
        <v>25.546169261876489</v>
      </c>
      <c r="AU124" s="52">
        <f>SUMPRODUCT(--(AU$9=YEAR(Quarterly_PJ!$C$9:GB$9)),Quarterly_PJ!$C98:GB98)</f>
        <v>27.37620407631475</v>
      </c>
      <c r="AV124" s="52">
        <f>SUMPRODUCT(--(AV$9=YEAR(Quarterly_PJ!$C$9:GZ$9)),Quarterly_PJ!$C98:GZ98)</f>
        <v>26.688970336112149</v>
      </c>
    </row>
    <row r="125" spans="1:48" x14ac:dyDescent="0.25">
      <c r="A125" s="36" t="s">
        <v>27</v>
      </c>
      <c r="B125" s="90"/>
      <c r="C125" s="52">
        <f t="shared" ref="C125:AT125" si="26">SUM(C126:C127)</f>
        <v>0</v>
      </c>
      <c r="D125" s="52">
        <f t="shared" si="26"/>
        <v>0</v>
      </c>
      <c r="E125" s="52">
        <f t="shared" si="26"/>
        <v>0</v>
      </c>
      <c r="F125" s="52">
        <f t="shared" si="26"/>
        <v>0</v>
      </c>
      <c r="G125" s="52">
        <f t="shared" si="26"/>
        <v>0</v>
      </c>
      <c r="H125" s="52">
        <f t="shared" si="26"/>
        <v>0</v>
      </c>
      <c r="I125" s="52">
        <f t="shared" si="26"/>
        <v>0</v>
      </c>
      <c r="J125" s="52">
        <f t="shared" si="26"/>
        <v>0</v>
      </c>
      <c r="K125" s="52">
        <f t="shared" si="26"/>
        <v>0</v>
      </c>
      <c r="L125" s="52">
        <f t="shared" si="26"/>
        <v>0</v>
      </c>
      <c r="M125" s="52">
        <f t="shared" si="26"/>
        <v>0</v>
      </c>
      <c r="N125" s="52">
        <f t="shared" si="26"/>
        <v>0</v>
      </c>
      <c r="O125" s="52">
        <f t="shared" si="26"/>
        <v>1.0356916561867711</v>
      </c>
      <c r="P125" s="52">
        <f t="shared" si="26"/>
        <v>22.587900371455859</v>
      </c>
      <c r="Q125" s="52">
        <f t="shared" si="26"/>
        <v>30.658563342475489</v>
      </c>
      <c r="R125" s="52">
        <f t="shared" si="26"/>
        <v>35.474842526133052</v>
      </c>
      <c r="S125" s="52">
        <f t="shared" si="26"/>
        <v>36.721686084032356</v>
      </c>
      <c r="T125" s="52">
        <f t="shared" si="26"/>
        <v>33.199032309765713</v>
      </c>
      <c r="U125" s="52">
        <f t="shared" si="26"/>
        <v>32.722478299271032</v>
      </c>
      <c r="V125" s="52">
        <f t="shared" si="26"/>
        <v>34.854161368549072</v>
      </c>
      <c r="W125" s="52">
        <f t="shared" si="26"/>
        <v>37.718568290134002</v>
      </c>
      <c r="X125" s="52">
        <f t="shared" si="26"/>
        <v>34.786571125780334</v>
      </c>
      <c r="Y125" s="52">
        <f t="shared" si="26"/>
        <v>35.012343033700319</v>
      </c>
      <c r="Z125" s="52">
        <f t="shared" si="26"/>
        <v>38.406298221499547</v>
      </c>
      <c r="AA125" s="52">
        <f t="shared" si="26"/>
        <v>37.629014056328799</v>
      </c>
      <c r="AB125" s="52">
        <f t="shared" si="26"/>
        <v>38.839129002534683</v>
      </c>
      <c r="AC125" s="52">
        <f t="shared" si="26"/>
        <v>38.806444760327551</v>
      </c>
      <c r="AD125" s="52">
        <f t="shared" si="26"/>
        <v>37.831311471965115</v>
      </c>
      <c r="AE125" s="52">
        <f t="shared" si="26"/>
        <v>40.363535620969294</v>
      </c>
      <c r="AF125" s="52">
        <f t="shared" si="26"/>
        <v>38.618832201892374</v>
      </c>
      <c r="AG125" s="52">
        <f t="shared" si="26"/>
        <v>43.142407792960057</v>
      </c>
      <c r="AH125" s="52">
        <f t="shared" si="26"/>
        <v>40.672392349748876</v>
      </c>
      <c r="AI125" s="52">
        <f t="shared" si="26"/>
        <v>42.104285910558133</v>
      </c>
      <c r="AJ125" s="52">
        <f t="shared" si="26"/>
        <v>38.820341034660601</v>
      </c>
      <c r="AK125" s="52">
        <f t="shared" si="26"/>
        <v>41.713810893807704</v>
      </c>
      <c r="AL125" s="52">
        <f t="shared" si="26"/>
        <v>39.609732305175442</v>
      </c>
      <c r="AM125" s="52">
        <f t="shared" si="26"/>
        <v>45.88934502335286</v>
      </c>
      <c r="AN125" s="52">
        <f t="shared" si="26"/>
        <v>48.566025439915187</v>
      </c>
      <c r="AO125" s="52">
        <f t="shared" si="26"/>
        <v>47.919230989138704</v>
      </c>
      <c r="AP125" s="52">
        <f t="shared" si="26"/>
        <v>45.381500887582796</v>
      </c>
      <c r="AQ125" s="52">
        <f t="shared" si="26"/>
        <v>44.075185817887018</v>
      </c>
      <c r="AR125" s="52">
        <f t="shared" si="26"/>
        <v>49.762861667580502</v>
      </c>
      <c r="AS125" s="52">
        <f t="shared" si="26"/>
        <v>53.400444733088904</v>
      </c>
      <c r="AT125" s="52">
        <f t="shared" si="26"/>
        <v>56.791509249477798</v>
      </c>
      <c r="AU125" s="52">
        <f>SUM(AU126:AU127)</f>
        <v>61.605753390718</v>
      </c>
      <c r="AV125" s="52">
        <f>SUMPRODUCT(--(AV$9=YEAR(Quarterly_PJ!$C$9:GZ$9)),Quarterly_PJ!$C99:GZ99)</f>
        <v>61.5493004296995</v>
      </c>
    </row>
    <row r="126" spans="1:48" x14ac:dyDescent="0.25">
      <c r="A126" s="37" t="s">
        <v>42</v>
      </c>
      <c r="B126" s="90"/>
      <c r="C126" s="52">
        <f>SUMPRODUCT(--(C$9=YEAR(Quarterly_PJ!$C$9:EJ$9)),Quarterly_PJ!$C100:EJ100)</f>
        <v>0</v>
      </c>
      <c r="D126" s="52">
        <f>SUMPRODUCT(--(D$9=YEAR(Quarterly_PJ!$C$9:EK$9)),Quarterly_PJ!$C100:EK100)</f>
        <v>0</v>
      </c>
      <c r="E126" s="52">
        <f>SUMPRODUCT(--(E$9=YEAR(Quarterly_PJ!$C$9:EL$9)),Quarterly_PJ!$C100:EL100)</f>
        <v>0</v>
      </c>
      <c r="F126" s="52">
        <f>SUMPRODUCT(--(F$9=YEAR(Quarterly_PJ!$C$9:EM$9)),Quarterly_PJ!$C100:EM100)</f>
        <v>0</v>
      </c>
      <c r="G126" s="52">
        <f>SUMPRODUCT(--(G$9=YEAR(Quarterly_PJ!$C$9:EN$9)),Quarterly_PJ!$C100:EN100)</f>
        <v>0</v>
      </c>
      <c r="H126" s="52">
        <f>SUMPRODUCT(--(H$9=YEAR(Quarterly_PJ!$C$9:EO$9)),Quarterly_PJ!$C100:EO100)</f>
        <v>0</v>
      </c>
      <c r="I126" s="52">
        <f>SUMPRODUCT(--(I$9=YEAR(Quarterly_PJ!$C$9:EP$9)),Quarterly_PJ!$C100:EP100)</f>
        <v>0</v>
      </c>
      <c r="J126" s="52">
        <f>SUMPRODUCT(--(J$9=YEAR(Quarterly_PJ!$C$9:EQ$9)),Quarterly_PJ!$C100:EQ100)</f>
        <v>0</v>
      </c>
      <c r="K126" s="52">
        <f>SUMPRODUCT(--(K$9=YEAR(Quarterly_PJ!$C$9:ER$9)),Quarterly_PJ!$C100:ER100)</f>
        <v>0</v>
      </c>
      <c r="L126" s="52">
        <f>SUMPRODUCT(--(L$9=YEAR(Quarterly_PJ!$C$9:ES$9)),Quarterly_PJ!$C100:ES100)</f>
        <v>0</v>
      </c>
      <c r="M126" s="52">
        <f>SUMPRODUCT(--(M$9=YEAR(Quarterly_PJ!$C$9:ET$9)),Quarterly_PJ!$C100:ET100)</f>
        <v>0</v>
      </c>
      <c r="N126" s="52">
        <f>SUMPRODUCT(--(N$9=YEAR(Quarterly_PJ!$C$9:EU$9)),Quarterly_PJ!$C100:EU100)</f>
        <v>0</v>
      </c>
      <c r="O126" s="52">
        <f>SUMPRODUCT(--(O$9=YEAR(Quarterly_PJ!$C$9:EV$9)),Quarterly_PJ!$C100:EV100)</f>
        <v>0.90472475144577102</v>
      </c>
      <c r="P126" s="52">
        <f>SUMPRODUCT(--(P$9=YEAR(Quarterly_PJ!$C$9:EW$9)),Quarterly_PJ!$C100:EW100)</f>
        <v>22.227266193763739</v>
      </c>
      <c r="Q126" s="52">
        <f>SUMPRODUCT(--(Q$9=YEAR(Quarterly_PJ!$C$9:EX$9)),Quarterly_PJ!$C100:EX100)</f>
        <v>29.932056310901608</v>
      </c>
      <c r="R126" s="52">
        <f>SUMPRODUCT(--(R$9=YEAR(Quarterly_PJ!$C$9:EY$9)),Quarterly_PJ!$C100:EY100)</f>
        <v>35.282317767070808</v>
      </c>
      <c r="S126" s="52">
        <f>SUMPRODUCT(--(S$9=YEAR(Quarterly_PJ!$C$9:EZ$9)),Quarterly_PJ!$C100:EZ100)</f>
        <v>36.461567761019055</v>
      </c>
      <c r="T126" s="52">
        <f>SUMPRODUCT(--(T$9=YEAR(Quarterly_PJ!$C$9:FA$9)),Quarterly_PJ!$C100:FA100)</f>
        <v>33.199032309765713</v>
      </c>
      <c r="U126" s="52">
        <f>SUMPRODUCT(--(U$9=YEAR(Quarterly_PJ!$C$9:FB$9)),Quarterly_PJ!$C100:FB100)</f>
        <v>32.722478299271032</v>
      </c>
      <c r="V126" s="52">
        <f>SUMPRODUCT(--(V$9=YEAR(Quarterly_PJ!$C$9:FC$9)),Quarterly_PJ!$C100:FC100)</f>
        <v>34.854161368549072</v>
      </c>
      <c r="W126" s="52">
        <f>SUMPRODUCT(--(W$9=YEAR(Quarterly_PJ!$C$9:FD$9)),Quarterly_PJ!$C100:FD100)</f>
        <v>37.718568290134002</v>
      </c>
      <c r="X126" s="52">
        <f>SUMPRODUCT(--(X$9=YEAR(Quarterly_PJ!$C$9:FE$9)),Quarterly_PJ!$C100:FE100)</f>
        <v>34.786571125780334</v>
      </c>
      <c r="Y126" s="52">
        <f>SUMPRODUCT(--(Y$9=YEAR(Quarterly_PJ!$C$9:FF$9)),Quarterly_PJ!$C100:FF100)</f>
        <v>35.012343033700319</v>
      </c>
      <c r="Z126" s="52">
        <f>SUMPRODUCT(--(Z$9=YEAR(Quarterly_PJ!$C$9:FG$9)),Quarterly_PJ!$C100:FG100)</f>
        <v>38.22804415115295</v>
      </c>
      <c r="AA126" s="52">
        <f>SUMPRODUCT(--(AA$9=YEAR(Quarterly_PJ!$C$9:FH$9)),Quarterly_PJ!$C100:FH100)</f>
        <v>37.456554981767198</v>
      </c>
      <c r="AB126" s="52">
        <f>SUMPRODUCT(--(AB$9=YEAR(Quarterly_PJ!$C$9:FI$9)),Quarterly_PJ!$C100:FI100)</f>
        <v>38.710572816040241</v>
      </c>
      <c r="AC126" s="52">
        <f>SUMPRODUCT(--(AC$9=YEAR(Quarterly_PJ!$C$9:FJ$9)),Quarterly_PJ!$C100:FJ100)</f>
        <v>38.733196013605152</v>
      </c>
      <c r="AD126" s="52">
        <f>SUMPRODUCT(--(AD$9=YEAR(Quarterly_PJ!$C$9:FK$9)),Quarterly_PJ!$C100:FK100)</f>
        <v>37.706046843076557</v>
      </c>
      <c r="AE126" s="52">
        <f>SUMPRODUCT(--(AE$9=YEAR(Quarterly_PJ!$C$9:FL$9)),Quarterly_PJ!$C100:FL100)</f>
        <v>40.241318543759149</v>
      </c>
      <c r="AF126" s="52">
        <f>SUMPRODUCT(--(AF$9=YEAR(Quarterly_PJ!$C$9:FM$9)),Quarterly_PJ!$C100:FM100)</f>
        <v>38.483971059983851</v>
      </c>
      <c r="AG126" s="52">
        <f>SUMPRODUCT(--(AG$9=YEAR(Quarterly_PJ!$C$9:FN$9)),Quarterly_PJ!$C100:FN100)</f>
        <v>42.997440178402499</v>
      </c>
      <c r="AH126" s="52">
        <f>SUMPRODUCT(--(AH$9=YEAR(Quarterly_PJ!$C$9:FO$9)),Quarterly_PJ!$C100:FO100)</f>
        <v>40.597196484442712</v>
      </c>
      <c r="AI126" s="52">
        <f>SUMPRODUCT(--(AI$9=YEAR(Quarterly_PJ!$C$9:FP$9)),Quarterly_PJ!$C100:FP100)</f>
        <v>42.009804299279494</v>
      </c>
      <c r="AJ126" s="52">
        <f>SUMPRODUCT(--(AJ$9=YEAR(Quarterly_PJ!$C$9:FQ$9)),Quarterly_PJ!$C100:FQ100)</f>
        <v>38.698507043276763</v>
      </c>
      <c r="AK126" s="52">
        <f>SUMPRODUCT(--(AK$9=YEAR(Quarterly_PJ!$C$9:FR$9)),Quarterly_PJ!$C100:FR100)</f>
        <v>41.654145617205344</v>
      </c>
      <c r="AL126" s="52">
        <f>SUMPRODUCT(--(AL$9=YEAR(Quarterly_PJ!$C$9:FS$9)),Quarterly_PJ!$C100:FS100)</f>
        <v>39.538106157272843</v>
      </c>
      <c r="AM126" s="52">
        <f>SUMPRODUCT(--(AM$9=YEAR(Quarterly_PJ!$C$9:FT$9)),Quarterly_PJ!$C100:FT100)</f>
        <v>45.785405978953101</v>
      </c>
      <c r="AN126" s="52">
        <f>SUMPRODUCT(--(AN$9=YEAR(Quarterly_PJ!$C$9:FU$9)),Quarterly_PJ!$C100:FU100)</f>
        <v>48.482762940476306</v>
      </c>
      <c r="AO126" s="52">
        <f>SUMPRODUCT(--(AO$9=YEAR(Quarterly_PJ!$C$9:FV$9)),Quarterly_PJ!$C100:FV100)</f>
        <v>47.919230989138704</v>
      </c>
      <c r="AP126" s="52">
        <f>SUMPRODUCT(--(AP$9=YEAR(Quarterly_PJ!$C$9:FW$9)),Quarterly_PJ!$C100:FW100)</f>
        <v>45.381500887582796</v>
      </c>
      <c r="AQ126" s="52">
        <f>SUMPRODUCT(--(AQ$9=YEAR(Quarterly_PJ!$C$9:FX$9)),Quarterly_PJ!$C100:FX100)</f>
        <v>44.075185817887018</v>
      </c>
      <c r="AR126" s="52">
        <f>SUMPRODUCT(--(AR$9=YEAR(Quarterly_PJ!$C$9:FY$9)),Quarterly_PJ!$C100:FY100)</f>
        <v>49.762861667580502</v>
      </c>
      <c r="AS126" s="52">
        <f>SUMPRODUCT(--(AS$9=YEAR(Quarterly_PJ!$C$9:FZ$9)),Quarterly_PJ!$C100:FZ100)</f>
        <v>53.400444733088904</v>
      </c>
      <c r="AT126" s="52">
        <f>SUMPRODUCT(--(AT$9=YEAR(Quarterly_PJ!$C$9:GA$9)),Quarterly_PJ!$C100:GA100)</f>
        <v>56.791509249477798</v>
      </c>
      <c r="AU126" s="52">
        <f>SUMPRODUCT(--(AU$9=YEAR(Quarterly_PJ!$C$9:GB$9)),Quarterly_PJ!$C100:GB100)</f>
        <v>61.605753390718</v>
      </c>
      <c r="AV126" s="52">
        <f>SUMPRODUCT(--(AV$9=YEAR(Quarterly_PJ!$C$9:GZ$9)),Quarterly_PJ!$C100:GZ100)</f>
        <v>61.5493004296995</v>
      </c>
    </row>
    <row r="127" spans="1:48" x14ac:dyDescent="0.25">
      <c r="A127" s="37" t="s">
        <v>44</v>
      </c>
      <c r="B127" s="90"/>
      <c r="C127" s="52">
        <f>SUMPRODUCT(--(C$9=YEAR(Quarterly_PJ!$C$9:EJ$9)),Quarterly_PJ!$C101:EJ101)</f>
        <v>0</v>
      </c>
      <c r="D127" s="52">
        <f>SUMPRODUCT(--(D$9=YEAR(Quarterly_PJ!$C$9:EK$9)),Quarterly_PJ!$C101:EK101)</f>
        <v>0</v>
      </c>
      <c r="E127" s="52">
        <f>SUMPRODUCT(--(E$9=YEAR(Quarterly_PJ!$C$9:EL$9)),Quarterly_PJ!$C101:EL101)</f>
        <v>0</v>
      </c>
      <c r="F127" s="52">
        <f>SUMPRODUCT(--(F$9=YEAR(Quarterly_PJ!$C$9:EM$9)),Quarterly_PJ!$C101:EM101)</f>
        <v>0</v>
      </c>
      <c r="G127" s="52">
        <f>SUMPRODUCT(--(G$9=YEAR(Quarterly_PJ!$C$9:EN$9)),Quarterly_PJ!$C101:EN101)</f>
        <v>0</v>
      </c>
      <c r="H127" s="52">
        <f>SUMPRODUCT(--(H$9=YEAR(Quarterly_PJ!$C$9:EO$9)),Quarterly_PJ!$C101:EO101)</f>
        <v>0</v>
      </c>
      <c r="I127" s="52">
        <f>SUMPRODUCT(--(I$9=YEAR(Quarterly_PJ!$C$9:EP$9)),Quarterly_PJ!$C101:EP101)</f>
        <v>0</v>
      </c>
      <c r="J127" s="52">
        <f>SUMPRODUCT(--(J$9=YEAR(Quarterly_PJ!$C$9:EQ$9)),Quarterly_PJ!$C101:EQ101)</f>
        <v>0</v>
      </c>
      <c r="K127" s="52">
        <f>SUMPRODUCT(--(K$9=YEAR(Quarterly_PJ!$C$9:ER$9)),Quarterly_PJ!$C101:ER101)</f>
        <v>0</v>
      </c>
      <c r="L127" s="52">
        <f>SUMPRODUCT(--(L$9=YEAR(Quarterly_PJ!$C$9:ES$9)),Quarterly_PJ!$C101:ES101)</f>
        <v>0</v>
      </c>
      <c r="M127" s="52">
        <f>SUMPRODUCT(--(M$9=YEAR(Quarterly_PJ!$C$9:ET$9)),Quarterly_PJ!$C101:ET101)</f>
        <v>0</v>
      </c>
      <c r="N127" s="52">
        <f>SUMPRODUCT(--(N$9=YEAR(Quarterly_PJ!$C$9:EU$9)),Quarterly_PJ!$C101:EU101)</f>
        <v>0</v>
      </c>
      <c r="O127" s="52">
        <f>SUMPRODUCT(--(O$9=YEAR(Quarterly_PJ!$C$9:EV$9)),Quarterly_PJ!$C101:EV101)</f>
        <v>0.13096690474100001</v>
      </c>
      <c r="P127" s="52">
        <f>SUMPRODUCT(--(P$9=YEAR(Quarterly_PJ!$C$9:EW$9)),Quarterly_PJ!$C101:EW101)</f>
        <v>0.36063417769212003</v>
      </c>
      <c r="Q127" s="52">
        <f>SUMPRODUCT(--(Q$9=YEAR(Quarterly_PJ!$C$9:EX$9)),Quarterly_PJ!$C101:EX101)</f>
        <v>0.72650703157387997</v>
      </c>
      <c r="R127" s="52">
        <f>SUMPRODUCT(--(R$9=YEAR(Quarterly_PJ!$C$9:EY$9)),Quarterly_PJ!$C101:EY101)</f>
        <v>0.1925247590622437</v>
      </c>
      <c r="S127" s="52">
        <f>SUMPRODUCT(--(S$9=YEAR(Quarterly_PJ!$C$9:EZ$9)),Quarterly_PJ!$C101:EZ101)</f>
        <v>0.26011832301330501</v>
      </c>
      <c r="T127" s="52">
        <f>SUMPRODUCT(--(T$9=YEAR(Quarterly_PJ!$C$9:FA$9)),Quarterly_PJ!$C101:FA101)</f>
        <v>0</v>
      </c>
      <c r="U127" s="52">
        <f>SUMPRODUCT(--(U$9=YEAR(Quarterly_PJ!$C$9:FB$9)),Quarterly_PJ!$C101:FB101)</f>
        <v>0</v>
      </c>
      <c r="V127" s="52">
        <f>SUMPRODUCT(--(V$9=YEAR(Quarterly_PJ!$C$9:FC$9)),Quarterly_PJ!$C101:FC101)</f>
        <v>0</v>
      </c>
      <c r="W127" s="52">
        <f>SUMPRODUCT(--(W$9=YEAR(Quarterly_PJ!$C$9:FD$9)),Quarterly_PJ!$C101:FD101)</f>
        <v>0</v>
      </c>
      <c r="X127" s="52">
        <f>SUMPRODUCT(--(X$9=YEAR(Quarterly_PJ!$C$9:FE$9)),Quarterly_PJ!$C101:FE101)</f>
        <v>0</v>
      </c>
      <c r="Y127" s="52">
        <f>SUMPRODUCT(--(Y$9=YEAR(Quarterly_PJ!$C$9:FF$9)),Quarterly_PJ!$C101:FF101)</f>
        <v>0</v>
      </c>
      <c r="Z127" s="52">
        <f>SUMPRODUCT(--(Z$9=YEAR(Quarterly_PJ!$C$9:FG$9)),Quarterly_PJ!$C101:FG101)</f>
        <v>0.17825407034659999</v>
      </c>
      <c r="AA127" s="52">
        <f>SUMPRODUCT(--(AA$9=YEAR(Quarterly_PJ!$C$9:FH$9)),Quarterly_PJ!$C101:FH101)</f>
        <v>0.17245907456160003</v>
      </c>
      <c r="AB127" s="52">
        <f>SUMPRODUCT(--(AB$9=YEAR(Quarterly_PJ!$C$9:FI$9)),Quarterly_PJ!$C101:FI101)</f>
        <v>0.12855618649444001</v>
      </c>
      <c r="AC127" s="52">
        <f>SUMPRODUCT(--(AC$9=YEAR(Quarterly_PJ!$C$9:FJ$9)),Quarterly_PJ!$C101:FJ101)</f>
        <v>7.3248746722400004E-2</v>
      </c>
      <c r="AD127" s="52">
        <f>SUMPRODUCT(--(AD$9=YEAR(Quarterly_PJ!$C$9:FK$9)),Quarterly_PJ!$C101:FK101)</f>
        <v>0.12526462888855999</v>
      </c>
      <c r="AE127" s="52">
        <f>SUMPRODUCT(--(AE$9=YEAR(Quarterly_PJ!$C$9:FL$9)),Quarterly_PJ!$C101:FL101)</f>
        <v>0.1222170772101424</v>
      </c>
      <c r="AF127" s="52">
        <f>SUMPRODUCT(--(AF$9=YEAR(Quarterly_PJ!$C$9:FM$9)),Quarterly_PJ!$C101:FM101)</f>
        <v>0.13486114190852</v>
      </c>
      <c r="AG127" s="52">
        <f>SUMPRODUCT(--(AG$9=YEAR(Quarterly_PJ!$C$9:FN$9)),Quarterly_PJ!$C101:FN101)</f>
        <v>0.14496761455755999</v>
      </c>
      <c r="AH127" s="52">
        <f>SUMPRODUCT(--(AH$9=YEAR(Quarterly_PJ!$C$9:FO$9)),Quarterly_PJ!$C101:FO101)</f>
        <v>7.5195865306160001E-2</v>
      </c>
      <c r="AI127" s="52">
        <f>SUMPRODUCT(--(AI$9=YEAR(Quarterly_PJ!$C$9:FP$9)),Quarterly_PJ!$C101:FP101)</f>
        <v>9.4481611278639993E-2</v>
      </c>
      <c r="AJ127" s="52">
        <f>SUMPRODUCT(--(AJ$9=YEAR(Quarterly_PJ!$C$9:FQ$9)),Quarterly_PJ!$C101:FQ101)</f>
        <v>0.12183399138384002</v>
      </c>
      <c r="AK127" s="52">
        <f>SUMPRODUCT(--(AK$9=YEAR(Quarterly_PJ!$C$9:FR$9)),Quarterly_PJ!$C101:FR101)</f>
        <v>5.9665276602359998E-2</v>
      </c>
      <c r="AL127" s="52">
        <f>SUMPRODUCT(--(AL$9=YEAR(Quarterly_PJ!$C$9:FS$9)),Quarterly_PJ!$C101:FS101)</f>
        <v>7.1626147902599996E-2</v>
      </c>
      <c r="AM127" s="52">
        <f>SUMPRODUCT(--(AM$9=YEAR(Quarterly_PJ!$C$9:FT$9)),Quarterly_PJ!$C101:FT101)</f>
        <v>0.10393904439976001</v>
      </c>
      <c r="AN127" s="52">
        <f>SUMPRODUCT(--(AN$9=YEAR(Quarterly_PJ!$C$9:FU$9)),Quarterly_PJ!$C101:FU101)</f>
        <v>8.3262499438880005E-2</v>
      </c>
      <c r="AO127" s="52">
        <f>SUMPRODUCT(--(AO$9=YEAR(Quarterly_PJ!$C$9:FV$9)),Quarterly_PJ!$C101:FV101)</f>
        <v>0</v>
      </c>
      <c r="AP127" s="52">
        <f>SUMPRODUCT(--(AP$9=YEAR(Quarterly_PJ!$C$9:FW$9)),Quarterly_PJ!$C101:FW101)</f>
        <v>0</v>
      </c>
      <c r="AQ127" s="52">
        <f>SUMPRODUCT(--(AQ$9=YEAR(Quarterly_PJ!$C$9:FX$9)),Quarterly_PJ!$C101:FX101)</f>
        <v>0</v>
      </c>
      <c r="AR127" s="52">
        <f>SUMPRODUCT(--(AR$9=YEAR(Quarterly_PJ!$C$9:FY$9)),Quarterly_PJ!$C101:FY101)</f>
        <v>0</v>
      </c>
      <c r="AS127" s="52">
        <f>SUMPRODUCT(--(AS$9=YEAR(Quarterly_PJ!$C$9:FZ$9)),Quarterly_PJ!$C101:FZ101)</f>
        <v>0</v>
      </c>
      <c r="AT127" s="52">
        <f>SUMPRODUCT(--(AT$9=YEAR(Quarterly_PJ!$C$9:GA$9)),Quarterly_PJ!$C101:GA101)</f>
        <v>0</v>
      </c>
      <c r="AU127" s="52">
        <f>SUMPRODUCT(--(AU$9=YEAR(Quarterly_PJ!$C$9:GB$9)),Quarterly_PJ!$C101:GB101)</f>
        <v>0</v>
      </c>
      <c r="AV127" s="52">
        <f>SUMPRODUCT(--(AV$9=YEAR(Quarterly_PJ!$C$9:GZ$9)),Quarterly_PJ!$C101:GZ101)</f>
        <v>0</v>
      </c>
    </row>
    <row r="128" spans="1:48" x14ac:dyDescent="0.25">
      <c r="A128" s="36" t="s">
        <v>154</v>
      </c>
      <c r="B128" s="90">
        <v>5</v>
      </c>
      <c r="C128" s="52">
        <f>SUMPRODUCT(--(C$9=YEAR(Quarterly_PJ!$C$9:EJ$9)),Quarterly_PJ!$C102:EJ102)</f>
        <v>5.2690674464803005</v>
      </c>
      <c r="D128" s="52">
        <f>SUMPRODUCT(--(D$9=YEAR(Quarterly_PJ!$C$9:EK$9)),Quarterly_PJ!$C102:EK102)</f>
        <v>3.5158908769397001</v>
      </c>
      <c r="E128" s="52">
        <f>SUMPRODUCT(--(E$9=YEAR(Quarterly_PJ!$C$9:EL$9)),Quarterly_PJ!$C102:EL102)</f>
        <v>4.6916114736911201</v>
      </c>
      <c r="F128" s="52">
        <f>SUMPRODUCT(--(F$9=YEAR(Quarterly_PJ!$C$9:EM$9)),Quarterly_PJ!$C102:EM102)</f>
        <v>4.6848758110829802</v>
      </c>
      <c r="G128" s="52">
        <f>SUMPRODUCT(--(G$9=YEAR(Quarterly_PJ!$C$9:EN$9)),Quarterly_PJ!$C102:EN102)</f>
        <v>4.3470877733691395</v>
      </c>
      <c r="H128" s="52">
        <f>SUMPRODUCT(--(H$9=YEAR(Quarterly_PJ!$C$9:EO$9)),Quarterly_PJ!$C102:EO102)</f>
        <v>4.2365244639843596</v>
      </c>
      <c r="I128" s="52">
        <f>SUMPRODUCT(--(I$9=YEAR(Quarterly_PJ!$C$9:EP$9)),Quarterly_PJ!$C102:EP102)</f>
        <v>4.4284604285262601</v>
      </c>
      <c r="J128" s="52">
        <f>SUMPRODUCT(--(J$9=YEAR(Quarterly_PJ!$C$9:EQ$9)),Quarterly_PJ!$C102:EQ102)</f>
        <v>3.8386841726217407</v>
      </c>
      <c r="K128" s="52">
        <f>SUMPRODUCT(--(K$9=YEAR(Quarterly_PJ!$C$9:ER$9)),Quarterly_PJ!$C102:ER102)</f>
        <v>2.9667969428263601</v>
      </c>
      <c r="L128" s="52">
        <f>SUMPRODUCT(--(L$9=YEAR(Quarterly_PJ!$C$9:ES$9)),Quarterly_PJ!$C102:ES102)</f>
        <v>4.8417515625671195</v>
      </c>
      <c r="M128" s="52">
        <f>SUMPRODUCT(--(M$9=YEAR(Quarterly_PJ!$C$9:ET$9)),Quarterly_PJ!$C102:ET102)</f>
        <v>5.69127045798332</v>
      </c>
      <c r="N128" s="52">
        <f>SUMPRODUCT(--(N$9=YEAR(Quarterly_PJ!$C$9:EU$9)),Quarterly_PJ!$C102:EU102)</f>
        <v>4.4103676350718999</v>
      </c>
      <c r="O128" s="52">
        <f>SUMPRODUCT(--(O$9=YEAR(Quarterly_PJ!$C$9:EV$9)),Quarterly_PJ!$C102:EV102)</f>
        <v>4.5825209240387998</v>
      </c>
      <c r="P128" s="52">
        <f>SUMPRODUCT(--(P$9=YEAR(Quarterly_PJ!$C$9:EW$9)),Quarterly_PJ!$C102:EW102)</f>
        <v>5.5924034178492441</v>
      </c>
      <c r="Q128" s="52">
        <f>SUMPRODUCT(--(Q$9=YEAR(Quarterly_PJ!$C$9:EX$9)),Quarterly_PJ!$C102:EX102)</f>
        <v>5.7938350158437144</v>
      </c>
      <c r="R128" s="52">
        <f>SUMPRODUCT(--(R$9=YEAR(Quarterly_PJ!$C$9:EY$9)),Quarterly_PJ!$C102:EY102)</f>
        <v>5.6654630601612794</v>
      </c>
      <c r="S128" s="52">
        <f>SUMPRODUCT(--(S$9=YEAR(Quarterly_PJ!$C$9:EZ$9)),Quarterly_PJ!$C102:EZ102)</f>
        <v>5.9115791197607459</v>
      </c>
      <c r="T128" s="52">
        <f>SUMPRODUCT(--(T$9=YEAR(Quarterly_PJ!$C$9:FA$9)),Quarterly_PJ!$C102:FA102)</f>
        <v>4.6862559221156737</v>
      </c>
      <c r="U128" s="52">
        <f>SUMPRODUCT(--(U$9=YEAR(Quarterly_PJ!$C$9:FB$9)),Quarterly_PJ!$C102:FB102)</f>
        <v>6.35768692645056</v>
      </c>
      <c r="V128" s="52">
        <f>SUMPRODUCT(--(V$9=YEAR(Quarterly_PJ!$C$9:FC$9)),Quarterly_PJ!$C102:FC102)</f>
        <v>6.3171952778874481</v>
      </c>
      <c r="W128" s="52">
        <f>SUMPRODUCT(--(W$9=YEAR(Quarterly_PJ!$C$9:FD$9)),Quarterly_PJ!$C102:FD102)</f>
        <v>6.6824010818315109</v>
      </c>
      <c r="X128" s="52">
        <f>SUMPRODUCT(--(X$9=YEAR(Quarterly_PJ!$C$9:FE$9)),Quarterly_PJ!$C102:FE102)</f>
        <v>6.0007695467102096</v>
      </c>
      <c r="Y128" s="52">
        <f>SUMPRODUCT(--(Y$9=YEAR(Quarterly_PJ!$C$9:FF$9)),Quarterly_PJ!$C102:FF102)</f>
        <v>6.5321212024834896</v>
      </c>
      <c r="Z128" s="52">
        <f>SUMPRODUCT(--(Z$9=YEAR(Quarterly_PJ!$C$9:FG$9)),Quarterly_PJ!$C102:FG102)</f>
        <v>6.1257282836308784</v>
      </c>
      <c r="AA128" s="52">
        <f>SUMPRODUCT(--(AA$9=YEAR(Quarterly_PJ!$C$9:FH$9)),Quarterly_PJ!$C102:FH102)</f>
        <v>6.0115986092083817</v>
      </c>
      <c r="AB128" s="52">
        <f>SUMPRODUCT(--(AB$9=YEAR(Quarterly_PJ!$C$9:FI$9)),Quarterly_PJ!$C102:FI102)</f>
        <v>6.4755407922978998</v>
      </c>
      <c r="AC128" s="52">
        <f>SUMPRODUCT(--(AC$9=YEAR(Quarterly_PJ!$C$9:FJ$9)),Quarterly_PJ!$C102:FJ102)</f>
        <v>6.1137312657737555</v>
      </c>
      <c r="AD128" s="52">
        <f>SUMPRODUCT(--(AD$9=YEAR(Quarterly_PJ!$C$9:FK$9)),Quarterly_PJ!$C102:FK102)</f>
        <v>5.1016370905896906</v>
      </c>
      <c r="AE128" s="52">
        <f>SUMPRODUCT(--(AE$9=YEAR(Quarterly_PJ!$C$9:FL$9)),Quarterly_PJ!$C102:FL102)</f>
        <v>4.8487773267541439</v>
      </c>
      <c r="AF128" s="52">
        <f>SUMPRODUCT(--(AF$9=YEAR(Quarterly_PJ!$C$9:FM$9)),Quarterly_PJ!$C102:FM102)</f>
        <v>6.0997106639081498</v>
      </c>
      <c r="AG128" s="52">
        <f>SUMPRODUCT(--(AG$9=YEAR(Quarterly_PJ!$C$9:FN$9)),Quarterly_PJ!$C102:FN102)</f>
        <v>4.9010354708546355</v>
      </c>
      <c r="AH128" s="52">
        <f>SUMPRODUCT(--(AH$9=YEAR(Quarterly_PJ!$C$9:FO$9)),Quarterly_PJ!$C102:FO102)</f>
        <v>5.4574530156409695</v>
      </c>
      <c r="AI128" s="52">
        <f>SUMPRODUCT(--(AI$9=YEAR(Quarterly_PJ!$C$9:FP$9)),Quarterly_PJ!$C102:FP102)</f>
        <v>5.81288317599636</v>
      </c>
      <c r="AJ128" s="52">
        <f>SUMPRODUCT(--(AJ$9=YEAR(Quarterly_PJ!$C$9:FQ$9)),Quarterly_PJ!$C102:FQ102)</f>
        <v>5.9066996566675405</v>
      </c>
      <c r="AK128" s="52">
        <f>SUMPRODUCT(--(AK$9=YEAR(Quarterly_PJ!$C$9:FR$9)),Quarterly_PJ!$C102:FR102)</f>
        <v>5.174245094814518</v>
      </c>
      <c r="AL128" s="52">
        <f>SUMPRODUCT(--(AL$9=YEAR(Quarterly_PJ!$C$9:FS$9)),Quarterly_PJ!$C102:FS102)</f>
        <v>5.4097683138595505</v>
      </c>
      <c r="AM128" s="52">
        <f>SUMPRODUCT(--(AM$9=YEAR(Quarterly_PJ!$C$9:FT$9)),Quarterly_PJ!$C102:FT102)</f>
        <v>6.6247472257841</v>
      </c>
      <c r="AN128" s="52">
        <f>SUMPRODUCT(--(AN$9=YEAR(Quarterly_PJ!$C$9:FU$9)),Quarterly_PJ!$C102:FU102)</f>
        <v>5.3266072465413297</v>
      </c>
      <c r="AO128" s="52">
        <f>SUMPRODUCT(--(AO$9=YEAR(Quarterly_PJ!$C$9:FV$9)),Quarterly_PJ!$C102:FV102)</f>
        <v>5.2728183864591998</v>
      </c>
      <c r="AP128" s="52">
        <f>SUMPRODUCT(--(AP$9=YEAR(Quarterly_PJ!$C$9:FW$9)),Quarterly_PJ!$C102:FW102)</f>
        <v>4.490466435214004</v>
      </c>
      <c r="AQ128" s="52">
        <f>SUMPRODUCT(--(AQ$9=YEAR(Quarterly_PJ!$C$9:FX$9)),Quarterly_PJ!$C102:FX102)</f>
        <v>5.1784069162948105</v>
      </c>
      <c r="AR128" s="52">
        <f>SUMPRODUCT(--(AR$9=YEAR(Quarterly_PJ!$C$9:FY$9)),Quarterly_PJ!$C102:FY102)</f>
        <v>4.6492589738787995</v>
      </c>
      <c r="AS128" s="52">
        <f>SUMPRODUCT(--(AS$9=YEAR(Quarterly_PJ!$C$9:FZ$9)),Quarterly_PJ!$C102:FZ102)</f>
        <v>5.7506250584408409</v>
      </c>
      <c r="AT128" s="52">
        <f>SUMPRODUCT(--(AT$9=YEAR(Quarterly_PJ!$C$9:GA$9)),Quarterly_PJ!$C102:GA102)</f>
        <v>5.5193084812465596</v>
      </c>
      <c r="AU128" s="52">
        <f>SUMPRODUCT(--(AU$9=YEAR(Quarterly_PJ!$C$9:GB$9)),Quarterly_PJ!$C102:GB102)</f>
        <v>4.7584800004105272</v>
      </c>
      <c r="AV128" s="52">
        <f>SUMPRODUCT(--(AV$9=YEAR(Quarterly_PJ!$C$9:GZ$9)),Quarterly_PJ!$C102:GZ102)</f>
        <v>5.6589884040098095</v>
      </c>
    </row>
    <row r="129" spans="1:48" x14ac:dyDescent="0.25">
      <c r="A129" s="36"/>
      <c r="B129" s="90"/>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c r="AD129" s="52"/>
      <c r="AE129" s="52"/>
      <c r="AF129" s="52"/>
      <c r="AG129" s="52"/>
      <c r="AH129" s="52"/>
      <c r="AI129" s="52"/>
      <c r="AJ129" s="52"/>
      <c r="AK129" s="52"/>
      <c r="AL129" s="52"/>
      <c r="AM129" s="52"/>
      <c r="AN129" s="52"/>
      <c r="AO129" s="52"/>
      <c r="AP129" s="52"/>
      <c r="AQ129" s="52"/>
      <c r="AR129" s="52"/>
      <c r="AS129" s="52"/>
      <c r="AT129" s="52"/>
      <c r="AU129" s="52"/>
      <c r="AV129" s="52"/>
    </row>
    <row r="130" spans="1:48" x14ac:dyDescent="0.2">
      <c r="A130" s="9" t="s">
        <v>33</v>
      </c>
      <c r="B130" s="89"/>
      <c r="C130" s="16">
        <f t="shared" ref="C130:AT130" si="27">SUM(C131:C133)</f>
        <v>24.948119999999999</v>
      </c>
      <c r="D130" s="16">
        <f t="shared" si="27"/>
        <v>10.105080000000001</v>
      </c>
      <c r="E130" s="16">
        <f t="shared" si="27"/>
        <v>16.435200000000002</v>
      </c>
      <c r="F130" s="16">
        <f t="shared" si="27"/>
        <v>9.3603600000000018</v>
      </c>
      <c r="G130" s="16">
        <f t="shared" si="27"/>
        <v>2.5551599999999999</v>
      </c>
      <c r="H130" s="16">
        <f t="shared" si="27"/>
        <v>0.61631999999999998</v>
      </c>
      <c r="I130" s="16">
        <f t="shared" si="27"/>
        <v>3.8519999999999999E-2</v>
      </c>
      <c r="J130" s="16">
        <f t="shared" si="27"/>
        <v>3.8519999999999999E-2</v>
      </c>
      <c r="K130" s="16">
        <f t="shared" si="27"/>
        <v>0.19259999999999999</v>
      </c>
      <c r="L130" s="16">
        <f t="shared" si="27"/>
        <v>1.8746399999999999</v>
      </c>
      <c r="M130" s="16">
        <f t="shared" si="27"/>
        <v>6.4200000000000007E-2</v>
      </c>
      <c r="N130" s="16">
        <f t="shared" si="27"/>
        <v>0.61103739999999995</v>
      </c>
      <c r="O130" s="16">
        <f t="shared" si="27"/>
        <v>8.1331207000000003E-2</v>
      </c>
      <c r="P130" s="16">
        <f t="shared" si="27"/>
        <v>0.13070753999999998</v>
      </c>
      <c r="Q130" s="16">
        <f t="shared" si="27"/>
        <v>9.4044499999999989E-2</v>
      </c>
      <c r="R130" s="16">
        <f t="shared" si="27"/>
        <v>6.6768000000000001E-3</v>
      </c>
      <c r="S130" s="16">
        <f t="shared" si="27"/>
        <v>0.1449609</v>
      </c>
      <c r="T130" s="16">
        <f t="shared" si="27"/>
        <v>0.30851040000000002</v>
      </c>
      <c r="U130" s="16">
        <f t="shared" si="27"/>
        <v>2.5174260630000003</v>
      </c>
      <c r="V130" s="16">
        <f t="shared" si="27"/>
        <v>0.75785100000000005</v>
      </c>
      <c r="W130" s="16">
        <f t="shared" si="27"/>
        <v>0.25686980000000004</v>
      </c>
      <c r="X130" s="16">
        <f t="shared" si="27"/>
        <v>0.61447230000000008</v>
      </c>
      <c r="Y130" s="16">
        <f t="shared" si="27"/>
        <v>0.238957</v>
      </c>
      <c r="Z130" s="16">
        <f t="shared" si="27"/>
        <v>1.0894500000000001E-3</v>
      </c>
      <c r="AA130" s="16">
        <f t="shared" si="27"/>
        <v>3.8848800000000003E-2</v>
      </c>
      <c r="AB130" s="16">
        <f t="shared" si="27"/>
        <v>6.1444600000000005E-4</v>
      </c>
      <c r="AC130" s="16">
        <f t="shared" si="27"/>
        <v>1.9446200000000001E-4</v>
      </c>
      <c r="AD130" s="16">
        <f t="shared" si="27"/>
        <v>0</v>
      </c>
      <c r="AE130" s="16">
        <f t="shared" si="27"/>
        <v>5.4569999999999994E-5</v>
      </c>
      <c r="AF130" s="16">
        <f t="shared" si="27"/>
        <v>0.24028627720000001</v>
      </c>
      <c r="AG130" s="16">
        <f t="shared" si="27"/>
        <v>0.30535773600000005</v>
      </c>
      <c r="AH130" s="16">
        <f t="shared" si="27"/>
        <v>4.6959877599999998E-2</v>
      </c>
      <c r="AI130" s="16">
        <f t="shared" si="27"/>
        <v>0.28992281011999993</v>
      </c>
      <c r="AJ130" s="16">
        <f t="shared" si="27"/>
        <v>1.662757011625E-2</v>
      </c>
      <c r="AK130" s="16">
        <f t="shared" si="27"/>
        <v>1.59005120517</v>
      </c>
      <c r="AL130" s="16">
        <f t="shared" si="27"/>
        <v>0.11207296308</v>
      </c>
      <c r="AM130" s="16">
        <f t="shared" si="27"/>
        <v>2.6699978561830224E-2</v>
      </c>
      <c r="AN130" s="16">
        <f t="shared" si="27"/>
        <v>3.0736726449677634E-2</v>
      </c>
      <c r="AO130" s="16">
        <f t="shared" si="27"/>
        <v>4.0233046815412774E-2</v>
      </c>
      <c r="AP130" s="16">
        <f t="shared" si="27"/>
        <v>3.9746352451734385E-2</v>
      </c>
      <c r="AQ130" s="16">
        <f t="shared" si="27"/>
        <v>3.8162765229615092E-2</v>
      </c>
      <c r="AR130" s="16">
        <f t="shared" si="27"/>
        <v>1.5414131229822227E-2</v>
      </c>
      <c r="AS130" s="16">
        <f t="shared" si="27"/>
        <v>4.0520332830217019E-2</v>
      </c>
      <c r="AT130" s="16">
        <f t="shared" si="27"/>
        <v>6.3402100127250574E-2</v>
      </c>
      <c r="AU130" s="16">
        <f>SUM(AU131:AU133)</f>
        <v>0.1256473180354199</v>
      </c>
      <c r="AV130" s="16">
        <f>SUMPRODUCT(--(AV$9=YEAR(Quarterly_PJ!$C$9:GZ$9)),Quarterly_PJ!$C104:GZ104)</f>
        <v>4.2077080799640641E-2</v>
      </c>
    </row>
    <row r="131" spans="1:48" x14ac:dyDescent="0.25">
      <c r="A131" s="36" t="s">
        <v>23</v>
      </c>
      <c r="B131" s="90"/>
      <c r="C131" s="52">
        <f>SUMPRODUCT(--(C$9=YEAR(Quarterly_PJ!$C$9:EJ$9)),Quarterly_PJ!$C105:EJ105)</f>
        <v>0</v>
      </c>
      <c r="D131" s="52">
        <f>SUMPRODUCT(--(D$9=YEAR(Quarterly_PJ!$C$9:EK$9)),Quarterly_PJ!$C105:EK105)</f>
        <v>0</v>
      </c>
      <c r="E131" s="52">
        <f>SUMPRODUCT(--(E$9=YEAR(Quarterly_PJ!$C$9:EL$9)),Quarterly_PJ!$C105:EL105)</f>
        <v>0</v>
      </c>
      <c r="F131" s="52">
        <f>SUMPRODUCT(--(F$9=YEAR(Quarterly_PJ!$C$9:EM$9)),Quarterly_PJ!$C105:EM105)</f>
        <v>0</v>
      </c>
      <c r="G131" s="52">
        <f>SUMPRODUCT(--(G$9=YEAR(Quarterly_PJ!$C$9:EN$9)),Quarterly_PJ!$C105:EN105)</f>
        <v>0</v>
      </c>
      <c r="H131" s="52">
        <f>SUMPRODUCT(--(H$9=YEAR(Quarterly_PJ!$C$9:EO$9)),Quarterly_PJ!$C105:EO105)</f>
        <v>0</v>
      </c>
      <c r="I131" s="52">
        <f>SUMPRODUCT(--(I$9=YEAR(Quarterly_PJ!$C$9:EP$9)),Quarterly_PJ!$C105:EP105)</f>
        <v>0</v>
      </c>
      <c r="J131" s="52">
        <f>SUMPRODUCT(--(J$9=YEAR(Quarterly_PJ!$C$9:EQ$9)),Quarterly_PJ!$C105:EQ105)</f>
        <v>0</v>
      </c>
      <c r="K131" s="52">
        <f>SUMPRODUCT(--(K$9=YEAR(Quarterly_PJ!$C$9:ER$9)),Quarterly_PJ!$C105:ER105)</f>
        <v>0</v>
      </c>
      <c r="L131" s="52">
        <f>SUMPRODUCT(--(L$9=YEAR(Quarterly_PJ!$C$9:ES$9)),Quarterly_PJ!$C105:ES105)</f>
        <v>0</v>
      </c>
      <c r="M131" s="52">
        <f>SUMPRODUCT(--(M$9=YEAR(Quarterly_PJ!$C$9:ET$9)),Quarterly_PJ!$C105:ET105)</f>
        <v>0</v>
      </c>
      <c r="N131" s="52">
        <f>SUMPRODUCT(--(N$9=YEAR(Quarterly_PJ!$C$9:EU$9)),Quarterly_PJ!$C105:EU105)</f>
        <v>0</v>
      </c>
      <c r="O131" s="52">
        <f>SUMPRODUCT(--(O$9=YEAR(Quarterly_PJ!$C$9:EV$9)),Quarterly_PJ!$C105:EV105)</f>
        <v>0</v>
      </c>
      <c r="P131" s="52">
        <f>SUMPRODUCT(--(P$9=YEAR(Quarterly_PJ!$C$9:EW$9)),Quarterly_PJ!$C105:EW105)</f>
        <v>0</v>
      </c>
      <c r="Q131" s="52">
        <f>SUMPRODUCT(--(Q$9=YEAR(Quarterly_PJ!$C$9:EX$9)),Quarterly_PJ!$C105:EX105)</f>
        <v>0</v>
      </c>
      <c r="R131" s="52">
        <f>SUMPRODUCT(--(R$9=YEAR(Quarterly_PJ!$C$9:EY$9)),Quarterly_PJ!$C105:EY105)</f>
        <v>0</v>
      </c>
      <c r="S131" s="52">
        <f>SUMPRODUCT(--(S$9=YEAR(Quarterly_PJ!$C$9:EZ$9)),Quarterly_PJ!$C105:EZ105)</f>
        <v>0</v>
      </c>
      <c r="T131" s="52">
        <f>SUMPRODUCT(--(T$9=YEAR(Quarterly_PJ!$C$9:FA$9)),Quarterly_PJ!$C105:FA105)</f>
        <v>0</v>
      </c>
      <c r="U131" s="52">
        <f>SUMPRODUCT(--(U$9=YEAR(Quarterly_PJ!$C$9:FB$9)),Quarterly_PJ!$C105:FB105)</f>
        <v>0</v>
      </c>
      <c r="V131" s="52">
        <f>SUMPRODUCT(--(V$9=YEAR(Quarterly_PJ!$C$9:FC$9)),Quarterly_PJ!$C105:FC105)</f>
        <v>0</v>
      </c>
      <c r="W131" s="52">
        <f>SUMPRODUCT(--(W$9=YEAR(Quarterly_PJ!$C$9:FD$9)),Quarterly_PJ!$C105:FD105)</f>
        <v>0</v>
      </c>
      <c r="X131" s="52">
        <f>SUMPRODUCT(--(X$9=YEAR(Quarterly_PJ!$C$9:FE$9)),Quarterly_PJ!$C105:FE105)</f>
        <v>0</v>
      </c>
      <c r="Y131" s="52">
        <f>SUMPRODUCT(--(Y$9=YEAR(Quarterly_PJ!$C$9:FF$9)),Quarterly_PJ!$C105:FF105)</f>
        <v>0</v>
      </c>
      <c r="Z131" s="52">
        <f>SUMPRODUCT(--(Z$9=YEAR(Quarterly_PJ!$C$9:FG$9)),Quarterly_PJ!$C105:FG105)</f>
        <v>0</v>
      </c>
      <c r="AA131" s="52">
        <f>SUMPRODUCT(--(AA$9=YEAR(Quarterly_PJ!$C$9:FH$9)),Quarterly_PJ!$C105:FH105)</f>
        <v>0</v>
      </c>
      <c r="AB131" s="52">
        <f>SUMPRODUCT(--(AB$9=YEAR(Quarterly_PJ!$C$9:FI$9)),Quarterly_PJ!$C105:FI105)</f>
        <v>0</v>
      </c>
      <c r="AC131" s="52">
        <f>SUMPRODUCT(--(AC$9=YEAR(Quarterly_PJ!$C$9:FJ$9)),Quarterly_PJ!$C105:FJ105)</f>
        <v>0</v>
      </c>
      <c r="AD131" s="52">
        <f>SUMPRODUCT(--(AD$9=YEAR(Quarterly_PJ!$C$9:FK$9)),Quarterly_PJ!$C105:FK105)</f>
        <v>0</v>
      </c>
      <c r="AE131" s="52">
        <f>SUMPRODUCT(--(AE$9=YEAR(Quarterly_PJ!$C$9:FL$9)),Quarterly_PJ!$C105:FL105)</f>
        <v>0</v>
      </c>
      <c r="AF131" s="52">
        <f>SUMPRODUCT(--(AF$9=YEAR(Quarterly_PJ!$C$9:FM$9)),Quarterly_PJ!$C105:FM105)</f>
        <v>0</v>
      </c>
      <c r="AG131" s="52">
        <f>SUMPRODUCT(--(AG$9=YEAR(Quarterly_PJ!$C$9:FN$9)),Quarterly_PJ!$C105:FN105)</f>
        <v>0</v>
      </c>
      <c r="AH131" s="52">
        <f>SUMPRODUCT(--(AH$9=YEAR(Quarterly_PJ!$C$9:FO$9)),Quarterly_PJ!$C105:FO105)</f>
        <v>0</v>
      </c>
      <c r="AI131" s="52">
        <f>SUMPRODUCT(--(AI$9=YEAR(Quarterly_PJ!$C$9:FP$9)),Quarterly_PJ!$C105:FP105)</f>
        <v>0</v>
      </c>
      <c r="AJ131" s="52">
        <f>SUMPRODUCT(--(AJ$9=YEAR(Quarterly_PJ!$C$9:FQ$9)),Quarterly_PJ!$C105:FQ105)</f>
        <v>0</v>
      </c>
      <c r="AK131" s="52">
        <f>SUMPRODUCT(--(AK$9=YEAR(Quarterly_PJ!$C$9:FR$9)),Quarterly_PJ!$C105:FR105)</f>
        <v>0</v>
      </c>
      <c r="AL131" s="52">
        <f>SUMPRODUCT(--(AL$9=YEAR(Quarterly_PJ!$C$9:FS$9)),Quarterly_PJ!$C105:FS105)</f>
        <v>0</v>
      </c>
      <c r="AM131" s="52">
        <f>SUMPRODUCT(--(AM$9=YEAR(Quarterly_PJ!$C$9:FT$9)),Quarterly_PJ!$C105:FT105)</f>
        <v>1.3220714818302252E-3</v>
      </c>
      <c r="AN131" s="52">
        <f>SUMPRODUCT(--(AN$9=YEAR(Quarterly_PJ!$C$9:FU$9)),Quarterly_PJ!$C105:FU105)</f>
        <v>1.0961075095071306E-2</v>
      </c>
      <c r="AO131" s="52">
        <f>SUMPRODUCT(--(AO$9=YEAR(Quarterly_PJ!$C$9:FV$9)),Quarterly_PJ!$C105:FV105)</f>
        <v>0</v>
      </c>
      <c r="AP131" s="52">
        <f>SUMPRODUCT(--(AP$9=YEAR(Quarterly_PJ!$C$9:FW$9)),Quarterly_PJ!$C105:FW105)</f>
        <v>0</v>
      </c>
      <c r="AQ131" s="52">
        <f>SUMPRODUCT(--(AQ$9=YEAR(Quarterly_PJ!$C$9:FX$9)),Quarterly_PJ!$C105:FX105)</f>
        <v>0</v>
      </c>
      <c r="AR131" s="52">
        <f>SUMPRODUCT(--(AR$9=YEAR(Quarterly_PJ!$C$9:FY$9)),Quarterly_PJ!$C105:FY105)</f>
        <v>0</v>
      </c>
      <c r="AS131" s="52">
        <f>SUMPRODUCT(--(AS$9=YEAR(Quarterly_PJ!$C$9:FZ$9)),Quarterly_PJ!$C105:FZ105)</f>
        <v>0</v>
      </c>
      <c r="AT131" s="52">
        <f>SUMPRODUCT(--(AT$9=YEAR(Quarterly_PJ!$C$9:GA$9)),Quarterly_PJ!$C105:GA105)</f>
        <v>0</v>
      </c>
      <c r="AU131" s="52">
        <f>SUMPRODUCT(--(AU$9=YEAR(Quarterly_PJ!$C$9:GB$9)),Quarterly_PJ!$C105:GB105)</f>
        <v>0</v>
      </c>
      <c r="AV131" s="52">
        <f>SUMPRODUCT(--(AV$9=YEAR(Quarterly_PJ!$C$9:GZ$9)),Quarterly_PJ!$C105:GZ105)</f>
        <v>4.8053151645858735E-5</v>
      </c>
    </row>
    <row r="132" spans="1:48" x14ac:dyDescent="0.25">
      <c r="A132" s="36" t="s">
        <v>25</v>
      </c>
      <c r="B132" s="90"/>
      <c r="C132" s="52">
        <f>SUMPRODUCT(--(C$9=YEAR(Quarterly_PJ!$C$9:EJ$9)),Quarterly_PJ!$C106:EJ106)</f>
        <v>0</v>
      </c>
      <c r="D132" s="52">
        <f>SUMPRODUCT(--(D$9=YEAR(Quarterly_PJ!$C$9:EK$9)),Quarterly_PJ!$C106:EK106)</f>
        <v>0</v>
      </c>
      <c r="E132" s="52">
        <f>SUMPRODUCT(--(E$9=YEAR(Quarterly_PJ!$C$9:EL$9)),Quarterly_PJ!$C106:EL106)</f>
        <v>0</v>
      </c>
      <c r="F132" s="52">
        <f>SUMPRODUCT(--(F$9=YEAR(Quarterly_PJ!$C$9:EM$9)),Quarterly_PJ!$C106:EM106)</f>
        <v>0</v>
      </c>
      <c r="G132" s="52">
        <f>SUMPRODUCT(--(G$9=YEAR(Quarterly_PJ!$C$9:EN$9)),Quarterly_PJ!$C106:EN106)</f>
        <v>0</v>
      </c>
      <c r="H132" s="52">
        <f>SUMPRODUCT(--(H$9=YEAR(Quarterly_PJ!$C$9:EO$9)),Quarterly_PJ!$C106:EO106)</f>
        <v>0</v>
      </c>
      <c r="I132" s="52">
        <f>SUMPRODUCT(--(I$9=YEAR(Quarterly_PJ!$C$9:EP$9)),Quarterly_PJ!$C106:EP106)</f>
        <v>0</v>
      </c>
      <c r="J132" s="52">
        <f>SUMPRODUCT(--(J$9=YEAR(Quarterly_PJ!$C$9:EQ$9)),Quarterly_PJ!$C106:EQ106)</f>
        <v>0</v>
      </c>
      <c r="K132" s="52">
        <f>SUMPRODUCT(--(K$9=YEAR(Quarterly_PJ!$C$9:ER$9)),Quarterly_PJ!$C106:ER106)</f>
        <v>0</v>
      </c>
      <c r="L132" s="52">
        <f>SUMPRODUCT(--(L$9=YEAR(Quarterly_PJ!$C$9:ES$9)),Quarterly_PJ!$C106:ES106)</f>
        <v>0</v>
      </c>
      <c r="M132" s="52">
        <f>SUMPRODUCT(--(M$9=YEAR(Quarterly_PJ!$C$9:ET$9)),Quarterly_PJ!$C106:ET106)</f>
        <v>0</v>
      </c>
      <c r="N132" s="52">
        <f>SUMPRODUCT(--(N$9=YEAR(Quarterly_PJ!$C$9:EU$9)),Quarterly_PJ!$C106:EU106)</f>
        <v>0</v>
      </c>
      <c r="O132" s="52">
        <f>SUMPRODUCT(--(O$9=YEAR(Quarterly_PJ!$C$9:EV$9)),Quarterly_PJ!$C106:EV106)</f>
        <v>1.488156E-2</v>
      </c>
      <c r="P132" s="52">
        <f>SUMPRODUCT(--(P$9=YEAR(Quarterly_PJ!$C$9:EW$9)),Quarterly_PJ!$C106:EW106)</f>
        <v>1.0092240000000001E-2</v>
      </c>
      <c r="Q132" s="52">
        <f>SUMPRODUCT(--(Q$9=YEAR(Quarterly_PJ!$C$9:EX$9)),Quarterly_PJ!$C106:EX106)</f>
        <v>1.6691999999999999E-2</v>
      </c>
      <c r="R132" s="52">
        <f>SUMPRODUCT(--(R$9=YEAR(Quarterly_PJ!$C$9:EY$9)),Quarterly_PJ!$C106:EY106)</f>
        <v>6.6768000000000001E-3</v>
      </c>
      <c r="S132" s="52">
        <f>SUMPRODUCT(--(S$9=YEAR(Quarterly_PJ!$C$9:EZ$9)),Quarterly_PJ!$C106:EZ106)</f>
        <v>1.6563600000000001E-2</v>
      </c>
      <c r="T132" s="52">
        <f>SUMPRODUCT(--(T$9=YEAR(Quarterly_PJ!$C$9:FA$9)),Quarterly_PJ!$C106:FA106)</f>
        <v>9.1164000000000002E-3</v>
      </c>
      <c r="U132" s="52">
        <f>SUMPRODUCT(--(U$9=YEAR(Quarterly_PJ!$C$9:FB$9)),Quarterly_PJ!$C106:FB106)</f>
        <v>0.29852960000000001</v>
      </c>
      <c r="V132" s="52">
        <f>SUMPRODUCT(--(V$9=YEAR(Quarterly_PJ!$C$9:FC$9)),Quarterly_PJ!$C106:FC106)</f>
        <v>0</v>
      </c>
      <c r="W132" s="52">
        <f>SUMPRODUCT(--(W$9=YEAR(Quarterly_PJ!$C$9:FD$9)),Quarterly_PJ!$C106:FD106)</f>
        <v>0</v>
      </c>
      <c r="X132" s="52">
        <f>SUMPRODUCT(--(X$9=YEAR(Quarterly_PJ!$C$9:FE$9)),Quarterly_PJ!$C106:FE106)</f>
        <v>0</v>
      </c>
      <c r="Y132" s="52">
        <f>SUMPRODUCT(--(Y$9=YEAR(Quarterly_PJ!$C$9:FF$9)),Quarterly_PJ!$C106:FF106)</f>
        <v>0</v>
      </c>
      <c r="Z132" s="52">
        <f>SUMPRODUCT(--(Z$9=YEAR(Quarterly_PJ!$C$9:FG$9)),Quarterly_PJ!$C106:FG106)</f>
        <v>0</v>
      </c>
      <c r="AA132" s="52">
        <f>SUMPRODUCT(--(AA$9=YEAR(Quarterly_PJ!$C$9:FH$9)),Quarterly_PJ!$C106:FH106)</f>
        <v>0</v>
      </c>
      <c r="AB132" s="52">
        <f>SUMPRODUCT(--(AB$9=YEAR(Quarterly_PJ!$C$9:FI$9)),Quarterly_PJ!$C106:FI106)</f>
        <v>0</v>
      </c>
      <c r="AC132" s="52">
        <f>SUMPRODUCT(--(AC$9=YEAR(Quarterly_PJ!$C$9:FJ$9)),Quarterly_PJ!$C106:FJ106)</f>
        <v>0</v>
      </c>
      <c r="AD132" s="52">
        <f>SUMPRODUCT(--(AD$9=YEAR(Quarterly_PJ!$C$9:FK$9)),Quarterly_PJ!$C106:FK106)</f>
        <v>0</v>
      </c>
      <c r="AE132" s="52">
        <f>SUMPRODUCT(--(AE$9=YEAR(Quarterly_PJ!$C$9:FL$9)),Quarterly_PJ!$C106:FL106)</f>
        <v>5.4569999999999994E-5</v>
      </c>
      <c r="AF132" s="52">
        <f>SUMPRODUCT(--(AF$9=YEAR(Quarterly_PJ!$C$9:FM$9)),Quarterly_PJ!$C106:FM106)</f>
        <v>2.9917199999999992E-5</v>
      </c>
      <c r="AG132" s="52">
        <f>SUMPRODUCT(--(AG$9=YEAR(Quarterly_PJ!$C$9:FN$9)),Quarterly_PJ!$C106:FN106)</f>
        <v>0.27566133600000003</v>
      </c>
      <c r="AH132" s="52">
        <f>SUMPRODUCT(--(AH$9=YEAR(Quarterly_PJ!$C$9:FO$9)),Quarterly_PJ!$C106:FO106)</f>
        <v>4.5047917600000001E-2</v>
      </c>
      <c r="AI132" s="52">
        <f>SUMPRODUCT(--(AI$9=YEAR(Quarterly_PJ!$C$9:FP$9)),Quarterly_PJ!$C106:FP106)</f>
        <v>0.28837697011999991</v>
      </c>
      <c r="AJ132" s="52">
        <f>SUMPRODUCT(--(AJ$9=YEAR(Quarterly_PJ!$C$9:FQ$9)),Quarterly_PJ!$C106:FQ106)</f>
        <v>1.512241011625E-2</v>
      </c>
      <c r="AK132" s="52">
        <f>SUMPRODUCT(--(AK$9=YEAR(Quarterly_PJ!$C$9:FR$9)),Quarterly_PJ!$C106:FR106)</f>
        <v>1.59005120517</v>
      </c>
      <c r="AL132" s="52">
        <f>SUMPRODUCT(--(AL$9=YEAR(Quarterly_PJ!$C$9:FS$9)),Quarterly_PJ!$C106:FS106)</f>
        <v>9.6744739080000003E-2</v>
      </c>
      <c r="AM132" s="52">
        <f>SUMPRODUCT(--(AM$9=YEAR(Quarterly_PJ!$C$9:FT$9)),Quarterly_PJ!$C106:FT106)</f>
        <v>2.4624513479999999E-2</v>
      </c>
      <c r="AN132" s="52">
        <f>SUMPRODUCT(--(AN$9=YEAR(Quarterly_PJ!$C$9:FU$9)),Quarterly_PJ!$C106:FU106)</f>
        <v>1.5911051354606329E-2</v>
      </c>
      <c r="AO132" s="52">
        <f>SUMPRODUCT(--(AO$9=YEAR(Quarterly_PJ!$C$9:FV$9)),Quarterly_PJ!$C106:FV106)</f>
        <v>4.0233046815412774E-2</v>
      </c>
      <c r="AP132" s="52">
        <f>SUMPRODUCT(--(AP$9=YEAR(Quarterly_PJ!$C$9:FW$9)),Quarterly_PJ!$C106:FW106)</f>
        <v>3.9746352451734385E-2</v>
      </c>
      <c r="AQ132" s="52">
        <f>SUMPRODUCT(--(AQ$9=YEAR(Quarterly_PJ!$C$9:FX$9)),Quarterly_PJ!$C106:FX106)</f>
        <v>3.8162765229615092E-2</v>
      </c>
      <c r="AR132" s="52">
        <f>SUMPRODUCT(--(AR$9=YEAR(Quarterly_PJ!$C$9:FY$9)),Quarterly_PJ!$C106:FY106)</f>
        <v>1.5414131229822227E-2</v>
      </c>
      <c r="AS132" s="52">
        <f>SUMPRODUCT(--(AS$9=YEAR(Quarterly_PJ!$C$9:FZ$9)),Quarterly_PJ!$C106:FZ106)</f>
        <v>4.0520332830217019E-2</v>
      </c>
      <c r="AT132" s="52">
        <f>SUMPRODUCT(--(AT$9=YEAR(Quarterly_PJ!$C$9:GA$9)),Quarterly_PJ!$C106:GA106)</f>
        <v>6.3402100127250574E-2</v>
      </c>
      <c r="AU132" s="52">
        <f>SUMPRODUCT(--(AU$9=YEAR(Quarterly_PJ!$C$9:GB$9)),Quarterly_PJ!$C106:GB106)</f>
        <v>0.1256473180354199</v>
      </c>
      <c r="AV132" s="52">
        <f>SUMPRODUCT(--(AV$9=YEAR(Quarterly_PJ!$C$9:GZ$9)),Quarterly_PJ!$C106:GZ106)</f>
        <v>4.2029027647994786E-2</v>
      </c>
    </row>
    <row r="133" spans="1:48" x14ac:dyDescent="0.25">
      <c r="A133" s="36" t="s">
        <v>26</v>
      </c>
      <c r="B133" s="90"/>
      <c r="C133" s="52">
        <f>SUMPRODUCT(--(C$9=YEAR(Quarterly_PJ!$C$9:EJ$9)),Quarterly_PJ!$C107:EJ107)</f>
        <v>24.948119999999999</v>
      </c>
      <c r="D133" s="52">
        <f>SUMPRODUCT(--(D$9=YEAR(Quarterly_PJ!$C$9:EK$9)),Quarterly_PJ!$C107:EK107)</f>
        <v>10.105080000000001</v>
      </c>
      <c r="E133" s="52">
        <f>SUMPRODUCT(--(E$9=YEAR(Quarterly_PJ!$C$9:EL$9)),Quarterly_PJ!$C107:EL107)</f>
        <v>16.435200000000002</v>
      </c>
      <c r="F133" s="52">
        <f>SUMPRODUCT(--(F$9=YEAR(Quarterly_PJ!$C$9:EM$9)),Quarterly_PJ!$C107:EM107)</f>
        <v>9.3603600000000018</v>
      </c>
      <c r="G133" s="52">
        <f>SUMPRODUCT(--(G$9=YEAR(Quarterly_PJ!$C$9:EN$9)),Quarterly_PJ!$C107:EN107)</f>
        <v>2.5551599999999999</v>
      </c>
      <c r="H133" s="52">
        <f>SUMPRODUCT(--(H$9=YEAR(Quarterly_PJ!$C$9:EO$9)),Quarterly_PJ!$C107:EO107)</f>
        <v>0.61631999999999998</v>
      </c>
      <c r="I133" s="52">
        <f>SUMPRODUCT(--(I$9=YEAR(Quarterly_PJ!$C$9:EP$9)),Quarterly_PJ!$C107:EP107)</f>
        <v>3.8519999999999999E-2</v>
      </c>
      <c r="J133" s="52">
        <f>SUMPRODUCT(--(J$9=YEAR(Quarterly_PJ!$C$9:EQ$9)),Quarterly_PJ!$C107:EQ107)</f>
        <v>3.8519999999999999E-2</v>
      </c>
      <c r="K133" s="52">
        <f>SUMPRODUCT(--(K$9=YEAR(Quarterly_PJ!$C$9:ER$9)),Quarterly_PJ!$C107:ER107)</f>
        <v>0.19259999999999999</v>
      </c>
      <c r="L133" s="52">
        <f>SUMPRODUCT(--(L$9=YEAR(Quarterly_PJ!$C$9:ES$9)),Quarterly_PJ!$C107:ES107)</f>
        <v>1.8746399999999999</v>
      </c>
      <c r="M133" s="52">
        <f>SUMPRODUCT(--(M$9=YEAR(Quarterly_PJ!$C$9:ET$9)),Quarterly_PJ!$C107:ET107)</f>
        <v>6.4200000000000007E-2</v>
      </c>
      <c r="N133" s="52">
        <f>SUMPRODUCT(--(N$9=YEAR(Quarterly_PJ!$C$9:EU$9)),Quarterly_PJ!$C107:EU107)</f>
        <v>0.61103739999999995</v>
      </c>
      <c r="O133" s="52">
        <f>SUMPRODUCT(--(O$9=YEAR(Quarterly_PJ!$C$9:EV$9)),Quarterly_PJ!$C107:EV107)</f>
        <v>6.6449647000000001E-2</v>
      </c>
      <c r="P133" s="52">
        <f>SUMPRODUCT(--(P$9=YEAR(Quarterly_PJ!$C$9:EW$9)),Quarterly_PJ!$C107:EW107)</f>
        <v>0.12061529999999998</v>
      </c>
      <c r="Q133" s="52">
        <f>SUMPRODUCT(--(Q$9=YEAR(Quarterly_PJ!$C$9:EX$9)),Quarterly_PJ!$C107:EX107)</f>
        <v>7.7352499999999991E-2</v>
      </c>
      <c r="R133" s="52">
        <f>SUMPRODUCT(--(R$9=YEAR(Quarterly_PJ!$C$9:EY$9)),Quarterly_PJ!$C107:EY107)</f>
        <v>0</v>
      </c>
      <c r="S133" s="52">
        <f>SUMPRODUCT(--(S$9=YEAR(Quarterly_PJ!$C$9:EZ$9)),Quarterly_PJ!$C107:EZ107)</f>
        <v>0.12839729999999999</v>
      </c>
      <c r="T133" s="52">
        <f>SUMPRODUCT(--(T$9=YEAR(Quarterly_PJ!$C$9:FA$9)),Quarterly_PJ!$C107:FA107)</f>
        <v>0.29939399999999999</v>
      </c>
      <c r="U133" s="52">
        <f>SUMPRODUCT(--(U$9=YEAR(Quarterly_PJ!$C$9:FB$9)),Quarterly_PJ!$C107:FB107)</f>
        <v>2.2188964630000001</v>
      </c>
      <c r="V133" s="52">
        <f>SUMPRODUCT(--(V$9=YEAR(Quarterly_PJ!$C$9:FC$9)),Quarterly_PJ!$C107:FC107)</f>
        <v>0.75785100000000005</v>
      </c>
      <c r="W133" s="52">
        <f>SUMPRODUCT(--(W$9=YEAR(Quarterly_PJ!$C$9:FD$9)),Quarterly_PJ!$C107:FD107)</f>
        <v>0.25686980000000004</v>
      </c>
      <c r="X133" s="52">
        <f>SUMPRODUCT(--(X$9=YEAR(Quarterly_PJ!$C$9:FE$9)),Quarterly_PJ!$C107:FE107)</f>
        <v>0.61447230000000008</v>
      </c>
      <c r="Y133" s="52">
        <f>SUMPRODUCT(--(Y$9=YEAR(Quarterly_PJ!$C$9:FF$9)),Quarterly_PJ!$C107:FF107)</f>
        <v>0.238957</v>
      </c>
      <c r="Z133" s="52">
        <f>SUMPRODUCT(--(Z$9=YEAR(Quarterly_PJ!$C$9:FG$9)),Quarterly_PJ!$C107:FG107)</f>
        <v>1.0894500000000001E-3</v>
      </c>
      <c r="AA133" s="52">
        <f>SUMPRODUCT(--(AA$9=YEAR(Quarterly_PJ!$C$9:FH$9)),Quarterly_PJ!$C107:FH107)</f>
        <v>3.8848800000000003E-2</v>
      </c>
      <c r="AB133" s="52">
        <f>SUMPRODUCT(--(AB$9=YEAR(Quarterly_PJ!$C$9:FI$9)),Quarterly_PJ!$C107:FI107)</f>
        <v>6.1444600000000005E-4</v>
      </c>
      <c r="AC133" s="52">
        <f>SUMPRODUCT(--(AC$9=YEAR(Quarterly_PJ!$C$9:FJ$9)),Quarterly_PJ!$C107:FJ107)</f>
        <v>1.9446200000000001E-4</v>
      </c>
      <c r="AD133" s="52">
        <f>SUMPRODUCT(--(AD$9=YEAR(Quarterly_PJ!$C$9:FK$9)),Quarterly_PJ!$C107:FK107)</f>
        <v>0</v>
      </c>
      <c r="AE133" s="52">
        <f>SUMPRODUCT(--(AE$9=YEAR(Quarterly_PJ!$C$9:FL$9)),Quarterly_PJ!$C107:FL107)</f>
        <v>0</v>
      </c>
      <c r="AF133" s="52">
        <f>SUMPRODUCT(--(AF$9=YEAR(Quarterly_PJ!$C$9:FM$9)),Quarterly_PJ!$C107:FM107)</f>
        <v>0.24025636</v>
      </c>
      <c r="AG133" s="52">
        <f>SUMPRODUCT(--(AG$9=YEAR(Quarterly_PJ!$C$9:FN$9)),Quarterly_PJ!$C107:FN107)</f>
        <v>2.9696400000000001E-2</v>
      </c>
      <c r="AH133" s="52">
        <f>SUMPRODUCT(--(AH$9=YEAR(Quarterly_PJ!$C$9:FO$9)),Quarterly_PJ!$C107:FO107)</f>
        <v>1.9119600000000001E-3</v>
      </c>
      <c r="AI133" s="52">
        <f>SUMPRODUCT(--(AI$9=YEAR(Quarterly_PJ!$C$9:FP$9)),Quarterly_PJ!$C107:FP107)</f>
        <v>1.5458399999999999E-3</v>
      </c>
      <c r="AJ133" s="52">
        <f>SUMPRODUCT(--(AJ$9=YEAR(Quarterly_PJ!$C$9:FQ$9)),Quarterly_PJ!$C107:FQ107)</f>
        <v>1.50516E-3</v>
      </c>
      <c r="AK133" s="52">
        <f>SUMPRODUCT(--(AK$9=YEAR(Quarterly_PJ!$C$9:FR$9)),Quarterly_PJ!$C107:FR107)</f>
        <v>0</v>
      </c>
      <c r="AL133" s="52">
        <f>SUMPRODUCT(--(AL$9=YEAR(Quarterly_PJ!$C$9:FS$9)),Quarterly_PJ!$C107:FS107)</f>
        <v>1.5328224E-2</v>
      </c>
      <c r="AM133" s="52">
        <f>SUMPRODUCT(--(AM$9=YEAR(Quarterly_PJ!$C$9:FT$9)),Quarterly_PJ!$C107:FT107)</f>
        <v>7.5339359999999998E-4</v>
      </c>
      <c r="AN133" s="52">
        <f>SUMPRODUCT(--(AN$9=YEAR(Quarterly_PJ!$C$9:FU$9)),Quarterly_PJ!$C107:FU107)</f>
        <v>3.8646000000000002E-3</v>
      </c>
      <c r="AO133" s="52">
        <f>SUMPRODUCT(--(AO$9=YEAR(Quarterly_PJ!$C$9:FV$9)),Quarterly_PJ!$C107:FV107)</f>
        <v>0</v>
      </c>
      <c r="AP133" s="52">
        <f>SUMPRODUCT(--(AP$9=YEAR(Quarterly_PJ!$C$9:FW$9)),Quarterly_PJ!$C107:FW107)</f>
        <v>0</v>
      </c>
      <c r="AQ133" s="52">
        <f>SUMPRODUCT(--(AQ$9=YEAR(Quarterly_PJ!$C$9:FX$9)),Quarterly_PJ!$C107:FX107)</f>
        <v>0</v>
      </c>
      <c r="AR133" s="52">
        <f>SUMPRODUCT(--(AR$9=YEAR(Quarterly_PJ!$C$9:FY$9)),Quarterly_PJ!$C107:FY107)</f>
        <v>0</v>
      </c>
      <c r="AS133" s="52">
        <f>SUMPRODUCT(--(AS$9=YEAR(Quarterly_PJ!$C$9:FZ$9)),Quarterly_PJ!$C107:FZ107)</f>
        <v>0</v>
      </c>
      <c r="AT133" s="52">
        <f>SUMPRODUCT(--(AT$9=YEAR(Quarterly_PJ!$C$9:GA$9)),Quarterly_PJ!$C107:GA107)</f>
        <v>0</v>
      </c>
      <c r="AU133" s="52">
        <f>SUMPRODUCT(--(AU$9=YEAR(Quarterly_PJ!$C$9:GB$9)),Quarterly_PJ!$C107:GB107)</f>
        <v>0</v>
      </c>
      <c r="AV133" s="52">
        <f>SUMPRODUCT(--(AV$9=YEAR(Quarterly_PJ!$C$9:GZ$9)),Quarterly_PJ!$C107:GZ107)</f>
        <v>0</v>
      </c>
    </row>
    <row r="134" spans="1:48" x14ac:dyDescent="0.25">
      <c r="A134" s="39"/>
      <c r="B134" s="90"/>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c r="AI134" s="55"/>
      <c r="AJ134" s="55"/>
      <c r="AK134" s="55"/>
      <c r="AL134" s="55"/>
      <c r="AM134" s="55"/>
      <c r="AN134" s="55"/>
      <c r="AO134" s="55"/>
      <c r="AP134" s="55"/>
      <c r="AQ134" s="55"/>
      <c r="AR134" s="55"/>
      <c r="AS134" s="55"/>
      <c r="AT134" s="55"/>
      <c r="AU134" s="55"/>
      <c r="AV134" s="55">
        <f>SUMPRODUCT(--(AV$9=YEAR(Quarterly_PJ!$C$9:GZ$9)),Quarterly_PJ!$C108:GZ108)</f>
        <v>0</v>
      </c>
    </row>
    <row r="135" spans="1:48" x14ac:dyDescent="0.25">
      <c r="A135" s="32" t="s">
        <v>155</v>
      </c>
      <c r="B135" s="87">
        <v>8</v>
      </c>
      <c r="C135" s="54">
        <f>SUMPRODUCT(--(C$9=YEAR(Quarterly_PJ!$C$9:EJ$9)),Quarterly_PJ!$C109:EJ109)</f>
        <v>5.8501846726271198</v>
      </c>
      <c r="D135" s="54">
        <f>SUMPRODUCT(--(D$9=YEAR(Quarterly_PJ!$C$9:EK$9)),Quarterly_PJ!$C109:EK109)</f>
        <v>5.2858839912093991</v>
      </c>
      <c r="E135" s="54">
        <f>SUMPRODUCT(--(E$9=YEAR(Quarterly_PJ!$C$9:EL$9)),Quarterly_PJ!$C109:EL109)</f>
        <v>4.1163357924793997</v>
      </c>
      <c r="F135" s="54">
        <f>SUMPRODUCT(--(F$9=YEAR(Quarterly_PJ!$C$9:EM$9)),Quarterly_PJ!$C109:EM109)</f>
        <v>4.8316930800316396</v>
      </c>
      <c r="G135" s="54">
        <f>SUMPRODUCT(--(G$9=YEAR(Quarterly_PJ!$C$9:EN$9)),Quarterly_PJ!$C109:EN109)</f>
        <v>4.2796166250016396</v>
      </c>
      <c r="H135" s="54">
        <f>SUMPRODUCT(--(H$9=YEAR(Quarterly_PJ!$C$9:EO$9)),Quarterly_PJ!$C109:EO109)</f>
        <v>5.3663344607553203</v>
      </c>
      <c r="I135" s="54">
        <f>SUMPRODUCT(--(I$9=YEAR(Quarterly_PJ!$C$9:EP$9)),Quarterly_PJ!$C109:EP109)</f>
        <v>6.4696058735017994</v>
      </c>
      <c r="J135" s="54">
        <f>SUMPRODUCT(--(J$9=YEAR(Quarterly_PJ!$C$9:EQ$9)),Quarterly_PJ!$C109:EQ109)</f>
        <v>6.7878906552890799</v>
      </c>
      <c r="K135" s="54">
        <f>SUMPRODUCT(--(K$9=YEAR(Quarterly_PJ!$C$9:ER$9)),Quarterly_PJ!$C109:ER109)</f>
        <v>6.8355714454056802</v>
      </c>
      <c r="L135" s="54">
        <f>SUMPRODUCT(--(L$9=YEAR(Quarterly_PJ!$C$9:ES$9)),Quarterly_PJ!$C109:ES109)</f>
        <v>6.9205150786380001</v>
      </c>
      <c r="M135" s="54">
        <f>SUMPRODUCT(--(M$9=YEAR(Quarterly_PJ!$C$9:ET$9)),Quarterly_PJ!$C109:ET109)</f>
        <v>8.2317842546693996</v>
      </c>
      <c r="N135" s="54">
        <f>SUMPRODUCT(--(N$9=YEAR(Quarterly_PJ!$C$9:EU$9)),Quarterly_PJ!$C109:EU109)</f>
        <v>6.6897826413730392</v>
      </c>
      <c r="O135" s="54">
        <f>SUMPRODUCT(--(O$9=YEAR(Quarterly_PJ!$C$9:EV$9)),Quarterly_PJ!$C109:EV109)</f>
        <v>7.1325365198064796</v>
      </c>
      <c r="P135" s="54">
        <f>SUMPRODUCT(--(P$9=YEAR(Quarterly_PJ!$C$9:EW$9)),Quarterly_PJ!$C109:EW109)</f>
        <v>6.9082849577468401</v>
      </c>
      <c r="Q135" s="54">
        <f>SUMPRODUCT(--(Q$9=YEAR(Quarterly_PJ!$C$9:EX$9)),Quarterly_PJ!$C109:EX109)</f>
        <v>7.5530937476498199</v>
      </c>
      <c r="R135" s="54">
        <f>SUMPRODUCT(--(R$9=YEAR(Quarterly_PJ!$C$9:EY$9)),Quarterly_PJ!$C109:EY109)</f>
        <v>8.4335272962151997</v>
      </c>
      <c r="S135" s="54">
        <f>SUMPRODUCT(--(S$9=YEAR(Quarterly_PJ!$C$9:EZ$9)),Quarterly_PJ!$C109:EZ109)</f>
        <v>13.630129241190279</v>
      </c>
      <c r="T135" s="54">
        <f>SUMPRODUCT(--(T$9=YEAR(Quarterly_PJ!$C$9:FA$9)),Quarterly_PJ!$C109:FA109)</f>
        <v>12.374616180129301</v>
      </c>
      <c r="U135" s="54">
        <f>SUMPRODUCT(--(U$9=YEAR(Quarterly_PJ!$C$9:FB$9)),Quarterly_PJ!$C109:FB109)</f>
        <v>12.57364701179085</v>
      </c>
      <c r="V135" s="54">
        <f>SUMPRODUCT(--(V$9=YEAR(Quarterly_PJ!$C$9:FC$9)),Quarterly_PJ!$C109:FC109)</f>
        <v>13.273957715606921</v>
      </c>
      <c r="W135" s="54">
        <f>SUMPRODUCT(--(W$9=YEAR(Quarterly_PJ!$C$9:FD$9)),Quarterly_PJ!$C109:FD109)</f>
        <v>14.136629715832761</v>
      </c>
      <c r="X135" s="54">
        <f>SUMPRODUCT(--(X$9=YEAR(Quarterly_PJ!$C$9:FE$9)),Quarterly_PJ!$C109:FE109)</f>
        <v>14.06208758439702</v>
      </c>
      <c r="Y135" s="54">
        <f>SUMPRODUCT(--(Y$9=YEAR(Quarterly_PJ!$C$9:FF$9)),Quarterly_PJ!$C109:FF109)</f>
        <v>13.42951868382343</v>
      </c>
      <c r="Z135" s="54">
        <f>SUMPRODUCT(--(Z$9=YEAR(Quarterly_PJ!$C$9:FG$9)),Quarterly_PJ!$C109:FG109)</f>
        <v>13.618848410566329</v>
      </c>
      <c r="AA135" s="54">
        <f>SUMPRODUCT(--(AA$9=YEAR(Quarterly_PJ!$C$9:FH$9)),Quarterly_PJ!$C109:FH109)</f>
        <v>12.69085349673168</v>
      </c>
      <c r="AB135" s="54">
        <f>SUMPRODUCT(--(AB$9=YEAR(Quarterly_PJ!$C$9:FI$9)),Quarterly_PJ!$C109:FI109)</f>
        <v>12.927790909560921</v>
      </c>
      <c r="AC135" s="54">
        <f>SUMPRODUCT(--(AC$9=YEAR(Quarterly_PJ!$C$9:FJ$9)),Quarterly_PJ!$C109:FJ109)</f>
        <v>13.229229391591881</v>
      </c>
      <c r="AD135" s="54">
        <f>SUMPRODUCT(--(AD$9=YEAR(Quarterly_PJ!$C$9:FK$9)),Quarterly_PJ!$C109:FK109)</f>
        <v>9.7216631036965691</v>
      </c>
      <c r="AE135" s="54">
        <f>SUMPRODUCT(--(AE$9=YEAR(Quarterly_PJ!$C$9:FL$9)),Quarterly_PJ!$C109:FL109)</f>
        <v>11.472146569023501</v>
      </c>
      <c r="AF135" s="54">
        <f>SUMPRODUCT(--(AF$9=YEAR(Quarterly_PJ!$C$9:FM$9)),Quarterly_PJ!$C109:FM109)</f>
        <v>12.00225298615284</v>
      </c>
      <c r="AG135" s="54">
        <f>SUMPRODUCT(--(AG$9=YEAR(Quarterly_PJ!$C$9:FN$9)),Quarterly_PJ!$C109:FN109)</f>
        <v>13.01290792250774</v>
      </c>
      <c r="AH135" s="54">
        <f>SUMPRODUCT(--(AH$9=YEAR(Quarterly_PJ!$C$9:FO$9)),Quarterly_PJ!$C109:FO109)</f>
        <v>12.28144720723</v>
      </c>
      <c r="AI135" s="54">
        <f>SUMPRODUCT(--(AI$9=YEAR(Quarterly_PJ!$C$9:FP$9)),Quarterly_PJ!$C109:FP109)</f>
        <v>13.864412363754461</v>
      </c>
      <c r="AJ135" s="54">
        <f>SUMPRODUCT(--(AJ$9=YEAR(Quarterly_PJ!$C$9:FQ$9)),Quarterly_PJ!$C109:FQ109)</f>
        <v>13.517065486666258</v>
      </c>
      <c r="AK135" s="54">
        <f>SUMPRODUCT(--(AK$9=YEAR(Quarterly_PJ!$C$9:FR$9)),Quarterly_PJ!$C109:FR109)</f>
        <v>15.3028687007861</v>
      </c>
      <c r="AL135" s="54">
        <f>SUMPRODUCT(--(AL$9=YEAR(Quarterly_PJ!$C$9:FS$9)),Quarterly_PJ!$C109:FS109)</f>
        <v>13.211142173951139</v>
      </c>
      <c r="AM135" s="54">
        <f>SUMPRODUCT(--(AM$9=YEAR(Quarterly_PJ!$C$9:FT$9)),Quarterly_PJ!$C109:FT109)</f>
        <v>11.66860286518699</v>
      </c>
      <c r="AN135" s="54">
        <f>SUMPRODUCT(--(AN$9=YEAR(Quarterly_PJ!$C$9:FU$9)),Quarterly_PJ!$C109:FU109)</f>
        <v>13.74979116887201</v>
      </c>
      <c r="AO135" s="54">
        <f>SUMPRODUCT(--(AO$9=YEAR(Quarterly_PJ!$C$9:FV$9)),Quarterly_PJ!$C109:FV109)</f>
        <v>13.995634461296032</v>
      </c>
      <c r="AP135" s="54">
        <f>SUMPRODUCT(--(AP$9=YEAR(Quarterly_PJ!$C$9:FW$9)),Quarterly_PJ!$C109:FW109)</f>
        <v>13.102990811029761</v>
      </c>
      <c r="AQ135" s="54">
        <f>SUMPRODUCT(--(AQ$9=YEAR(Quarterly_PJ!$C$9:FX$9)),Quarterly_PJ!$C109:FX109)</f>
        <v>14.571552799000319</v>
      </c>
      <c r="AR135" s="54">
        <f>SUMPRODUCT(--(AR$9=YEAR(Quarterly_PJ!$C$9:FY$9)),Quarterly_PJ!$C109:FY109)</f>
        <v>17.004711377026823</v>
      </c>
      <c r="AS135" s="54">
        <f>SUMPRODUCT(--(AS$9=YEAR(Quarterly_PJ!$C$9:FZ$9)),Quarterly_PJ!$C109:FZ109)</f>
        <v>18.3214672158282</v>
      </c>
      <c r="AT135" s="54">
        <f>SUMPRODUCT(--(AT$9=YEAR(Quarterly_PJ!$C$9:GA$9)),Quarterly_PJ!$C109:GA109)</f>
        <v>21.1910023633001</v>
      </c>
      <c r="AU135" s="54">
        <f>SUMPRODUCT(--(AU$9=YEAR(Quarterly_PJ!$C$9:GB$9)),Quarterly_PJ!$C109:GB109)</f>
        <v>16.965838472764759</v>
      </c>
      <c r="AV135" s="54">
        <f>SUMPRODUCT(--(AV$9=YEAR(Quarterly_PJ!$C$9:GZ$9)),Quarterly_PJ!$C109:GZ109)</f>
        <v>18.735085109395449</v>
      </c>
    </row>
    <row r="136" spans="1:48" s="21" customFormat="1" x14ac:dyDescent="0.25">
      <c r="A136" s="38"/>
      <c r="B136" s="98"/>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f>SUMPRODUCT(--(AV$9=YEAR(Quarterly_PJ!$C$9:GZ$9)),Quarterly_PJ!$C110:GZ110)</f>
        <v>0</v>
      </c>
    </row>
    <row r="137" spans="1:48" x14ac:dyDescent="0.25">
      <c r="A137" s="32" t="s">
        <v>51</v>
      </c>
      <c r="B137" s="87"/>
      <c r="C137" s="16">
        <f t="shared" ref="C137:AT137" si="28">C138+C146+C154+C162+C170</f>
        <v>145.95902152263091</v>
      </c>
      <c r="D137" s="16">
        <f t="shared" si="28"/>
        <v>151.40393766669018</v>
      </c>
      <c r="E137" s="16">
        <f t="shared" si="28"/>
        <v>149.33893109043626</v>
      </c>
      <c r="F137" s="16">
        <f t="shared" si="28"/>
        <v>157.63712550687816</v>
      </c>
      <c r="G137" s="16">
        <f t="shared" si="28"/>
        <v>155.16684410374188</v>
      </c>
      <c r="H137" s="16">
        <f t="shared" si="28"/>
        <v>149.73621144096845</v>
      </c>
      <c r="I137" s="16">
        <f t="shared" si="28"/>
        <v>150.73726216648254</v>
      </c>
      <c r="J137" s="16">
        <f t="shared" si="28"/>
        <v>142.47217836301832</v>
      </c>
      <c r="K137" s="16">
        <f t="shared" si="28"/>
        <v>144.56266336367233</v>
      </c>
      <c r="L137" s="16">
        <f t="shared" si="28"/>
        <v>137.48821656535932</v>
      </c>
      <c r="M137" s="16">
        <f t="shared" si="28"/>
        <v>141.52684939865793</v>
      </c>
      <c r="N137" s="16">
        <f t="shared" si="28"/>
        <v>139.18484173056797</v>
      </c>
      <c r="O137" s="16">
        <f t="shared" si="28"/>
        <v>141.3848017552998</v>
      </c>
      <c r="P137" s="16">
        <f t="shared" si="28"/>
        <v>147.48763394633721</v>
      </c>
      <c r="Q137" s="16">
        <f t="shared" si="28"/>
        <v>148.39308122121312</v>
      </c>
      <c r="R137" s="16">
        <f t="shared" si="28"/>
        <v>154.33689322094483</v>
      </c>
      <c r="S137" s="16">
        <f t="shared" si="28"/>
        <v>163.89777293527868</v>
      </c>
      <c r="T137" s="16">
        <f t="shared" si="28"/>
        <v>161.66977529404775</v>
      </c>
      <c r="U137" s="16">
        <f t="shared" si="28"/>
        <v>172.52383594142853</v>
      </c>
      <c r="V137" s="16">
        <f t="shared" si="28"/>
        <v>172.4019099174335</v>
      </c>
      <c r="W137" s="16">
        <f t="shared" si="28"/>
        <v>188.02098415284411</v>
      </c>
      <c r="X137" s="16">
        <f t="shared" si="28"/>
        <v>196.52277401178569</v>
      </c>
      <c r="Y137" s="16">
        <f t="shared" si="28"/>
        <v>198.17157239031545</v>
      </c>
      <c r="Z137" s="16">
        <f t="shared" si="28"/>
        <v>202.39250042311173</v>
      </c>
      <c r="AA137" s="16">
        <f t="shared" si="28"/>
        <v>205.55171520502296</v>
      </c>
      <c r="AB137" s="16">
        <f t="shared" si="28"/>
        <v>209.8325386830814</v>
      </c>
      <c r="AC137" s="16">
        <f t="shared" si="28"/>
        <v>220.14433569963995</v>
      </c>
      <c r="AD137" s="16">
        <f t="shared" si="28"/>
        <v>222.17383231541771</v>
      </c>
      <c r="AE137" s="16">
        <f t="shared" si="28"/>
        <v>232.12114050047069</v>
      </c>
      <c r="AF137" s="16">
        <f t="shared" si="28"/>
        <v>242.65249876484455</v>
      </c>
      <c r="AG137" s="16">
        <f t="shared" si="28"/>
        <v>249.0096919041446</v>
      </c>
      <c r="AH137" s="16">
        <f t="shared" si="28"/>
        <v>252.33928300772618</v>
      </c>
      <c r="AI137" s="16">
        <f t="shared" si="28"/>
        <v>253.24727191955043</v>
      </c>
      <c r="AJ137" s="16">
        <f t="shared" si="28"/>
        <v>256.86542935939474</v>
      </c>
      <c r="AK137" s="16">
        <f t="shared" si="28"/>
        <v>254.04839633516687</v>
      </c>
      <c r="AL137" s="16">
        <f t="shared" si="28"/>
        <v>245.72210085002993</v>
      </c>
      <c r="AM137" s="16">
        <f t="shared" si="28"/>
        <v>244.65586339582393</v>
      </c>
      <c r="AN137" s="16">
        <f t="shared" si="28"/>
        <v>248.8082853387674</v>
      </c>
      <c r="AO137" s="16">
        <f t="shared" si="28"/>
        <v>244.91171430581301</v>
      </c>
      <c r="AP137" s="16">
        <f t="shared" si="28"/>
        <v>250.65288132853556</v>
      </c>
      <c r="AQ137" s="16">
        <f t="shared" si="28"/>
        <v>255.00845676128597</v>
      </c>
      <c r="AR137" s="16">
        <f t="shared" si="28"/>
        <v>261.6196397015683</v>
      </c>
      <c r="AS137" s="16">
        <f t="shared" si="28"/>
        <v>266.40774141478272</v>
      </c>
      <c r="AT137" s="16">
        <f t="shared" si="28"/>
        <v>279.18505267748463</v>
      </c>
      <c r="AU137" s="16">
        <f>AU138+AU146+AU154+AU162+AU170</f>
        <v>282.93153762341154</v>
      </c>
      <c r="AV137" s="16">
        <f>SUMPRODUCT(--(AV$9=YEAR(Quarterly_PJ!$C$9:GZ$9)),Quarterly_PJ!$C111:GZ111)</f>
        <v>286.36838927330825</v>
      </c>
    </row>
    <row r="138" spans="1:48" x14ac:dyDescent="0.2">
      <c r="A138" s="25" t="s">
        <v>52</v>
      </c>
      <c r="B138" s="86"/>
      <c r="C138" s="17">
        <f t="shared" ref="C138:AT138" si="29">SUM(C139,C142:C144)</f>
        <v>12.594014360935047</v>
      </c>
      <c r="D138" s="17">
        <f t="shared" si="29"/>
        <v>12.704635673197215</v>
      </c>
      <c r="E138" s="17">
        <f t="shared" si="29"/>
        <v>12.698452772487027</v>
      </c>
      <c r="F138" s="17">
        <f t="shared" si="29"/>
        <v>14.329281593443458</v>
      </c>
      <c r="G138" s="17">
        <f t="shared" si="29"/>
        <v>12.708019451147496</v>
      </c>
      <c r="H138" s="17">
        <f t="shared" si="29"/>
        <v>13.200416251692257</v>
      </c>
      <c r="I138" s="17">
        <f t="shared" si="29"/>
        <v>15.065072879727495</v>
      </c>
      <c r="J138" s="17">
        <f t="shared" si="29"/>
        <v>14.15137376251778</v>
      </c>
      <c r="K138" s="17">
        <f t="shared" si="29"/>
        <v>15.378201806416351</v>
      </c>
      <c r="L138" s="17">
        <f t="shared" si="29"/>
        <v>14.581159434354232</v>
      </c>
      <c r="M138" s="17">
        <f t="shared" si="29"/>
        <v>14.745703949339383</v>
      </c>
      <c r="N138" s="17">
        <f t="shared" si="29"/>
        <v>14.666645805018891</v>
      </c>
      <c r="O138" s="17">
        <f t="shared" si="29"/>
        <v>14.034095558563459</v>
      </c>
      <c r="P138" s="17">
        <f t="shared" si="29"/>
        <v>15.720358856490186</v>
      </c>
      <c r="Q138" s="17">
        <f t="shared" si="29"/>
        <v>12.531016422772373</v>
      </c>
      <c r="R138" s="17">
        <f t="shared" si="29"/>
        <v>14.496448498421438</v>
      </c>
      <c r="S138" s="17">
        <f t="shared" si="29"/>
        <v>15.622523298685874</v>
      </c>
      <c r="T138" s="17">
        <f t="shared" si="29"/>
        <v>13.941305973663576</v>
      </c>
      <c r="U138" s="17">
        <f t="shared" si="29"/>
        <v>15.512034171878749</v>
      </c>
      <c r="V138" s="17">
        <f t="shared" si="29"/>
        <v>15.704004970612857</v>
      </c>
      <c r="W138" s="17">
        <f t="shared" si="29"/>
        <v>16.277979769098586</v>
      </c>
      <c r="X138" s="17">
        <f t="shared" si="29"/>
        <v>16.797590786674235</v>
      </c>
      <c r="Y138" s="17">
        <f t="shared" si="29"/>
        <v>17.259408407822608</v>
      </c>
      <c r="Z138" s="17">
        <f t="shared" si="29"/>
        <v>18.655901222094379</v>
      </c>
      <c r="AA138" s="17">
        <f t="shared" si="29"/>
        <v>19.682844911297146</v>
      </c>
      <c r="AB138" s="17">
        <f t="shared" si="29"/>
        <v>20.581386764775253</v>
      </c>
      <c r="AC138" s="17">
        <f t="shared" si="29"/>
        <v>19.515764364827522</v>
      </c>
      <c r="AD138" s="17">
        <f t="shared" si="29"/>
        <v>19.764043420816574</v>
      </c>
      <c r="AE138" s="17">
        <f t="shared" si="29"/>
        <v>21.794917672980674</v>
      </c>
      <c r="AF138" s="17">
        <f t="shared" si="29"/>
        <v>23.184115496706589</v>
      </c>
      <c r="AG138" s="17">
        <f t="shared" si="29"/>
        <v>20.857177782833716</v>
      </c>
      <c r="AH138" s="17">
        <f t="shared" si="29"/>
        <v>22.366710285012651</v>
      </c>
      <c r="AI138" s="17">
        <f t="shared" si="29"/>
        <v>21.907593014903039</v>
      </c>
      <c r="AJ138" s="17">
        <f t="shared" si="29"/>
        <v>21.624239579436331</v>
      </c>
      <c r="AK138" s="17">
        <f t="shared" si="29"/>
        <v>20.088538289365545</v>
      </c>
      <c r="AL138" s="17">
        <f t="shared" si="29"/>
        <v>18.196824730257212</v>
      </c>
      <c r="AM138" s="17">
        <f t="shared" si="29"/>
        <v>15.744028661082814</v>
      </c>
      <c r="AN138" s="17">
        <f t="shared" si="29"/>
        <v>17.489700204032982</v>
      </c>
      <c r="AO138" s="17">
        <f t="shared" si="29"/>
        <v>18.340671192416213</v>
      </c>
      <c r="AP138" s="17">
        <f t="shared" si="29"/>
        <v>19.670988602789912</v>
      </c>
      <c r="AQ138" s="17">
        <f t="shared" si="29"/>
        <v>20.160201699469603</v>
      </c>
      <c r="AR138" s="17">
        <f t="shared" si="29"/>
        <v>18.90503401962528</v>
      </c>
      <c r="AS138" s="17">
        <f t="shared" si="29"/>
        <v>18.872260097242599</v>
      </c>
      <c r="AT138" s="17">
        <f t="shared" si="29"/>
        <v>16.801312763136035</v>
      </c>
      <c r="AU138" s="17">
        <f>SUM(AU139,AU142:AU144)</f>
        <v>16.588483894678717</v>
      </c>
      <c r="AV138" s="17">
        <f>SUMPRODUCT(--(AV$9=YEAR(Quarterly_PJ!$C$9:GZ$9)),Quarterly_PJ!$C112:GZ112)</f>
        <v>17.952866719292537</v>
      </c>
    </row>
    <row r="139" spans="1:48" x14ac:dyDescent="0.25">
      <c r="A139" s="36" t="s">
        <v>24</v>
      </c>
      <c r="B139" s="90"/>
      <c r="C139" s="52">
        <f t="shared" ref="C139:AT139" si="30">SUM(C140:C141)</f>
        <v>5.6419618997800809</v>
      </c>
      <c r="D139" s="52">
        <f t="shared" si="30"/>
        <v>5.8918553867070624</v>
      </c>
      <c r="E139" s="52">
        <f t="shared" si="30"/>
        <v>5.6090610140277928</v>
      </c>
      <c r="F139" s="52">
        <f t="shared" si="30"/>
        <v>5.8378149964742008</v>
      </c>
      <c r="G139" s="52">
        <f t="shared" si="30"/>
        <v>5.7301350060491112</v>
      </c>
      <c r="H139" s="52">
        <f t="shared" si="30"/>
        <v>5.3923644369029109</v>
      </c>
      <c r="I139" s="52">
        <f t="shared" si="30"/>
        <v>5.5006272497657678</v>
      </c>
      <c r="J139" s="52">
        <f t="shared" si="30"/>
        <v>5.2356096134916763</v>
      </c>
      <c r="K139" s="52">
        <f t="shared" si="30"/>
        <v>5.5327880909712448</v>
      </c>
      <c r="L139" s="52">
        <f t="shared" si="30"/>
        <v>5.2234340117777176</v>
      </c>
      <c r="M139" s="52">
        <f t="shared" si="30"/>
        <v>5.1382348488603675</v>
      </c>
      <c r="N139" s="52">
        <f t="shared" si="30"/>
        <v>5.0750049980902361</v>
      </c>
      <c r="O139" s="52">
        <f t="shared" si="30"/>
        <v>4.3587883880808125</v>
      </c>
      <c r="P139" s="52">
        <f t="shared" si="30"/>
        <v>6.4355720049319789</v>
      </c>
      <c r="Q139" s="52">
        <f t="shared" si="30"/>
        <v>3.5838069993957786</v>
      </c>
      <c r="R139" s="52">
        <f t="shared" si="30"/>
        <v>3.7200476645798108</v>
      </c>
      <c r="S139" s="52">
        <f t="shared" si="30"/>
        <v>3.6437797117481669</v>
      </c>
      <c r="T139" s="52">
        <f t="shared" si="30"/>
        <v>3.370494648928374</v>
      </c>
      <c r="U139" s="52">
        <f t="shared" si="30"/>
        <v>3.093101749371574</v>
      </c>
      <c r="V139" s="52">
        <f t="shared" si="30"/>
        <v>2.906742314532254</v>
      </c>
      <c r="W139" s="52">
        <f t="shared" si="30"/>
        <v>2.7440689421220941</v>
      </c>
      <c r="X139" s="52">
        <f t="shared" si="30"/>
        <v>2.6172475647304667</v>
      </c>
      <c r="Y139" s="52">
        <f t="shared" si="30"/>
        <v>2.2343465163977858</v>
      </c>
      <c r="Z139" s="52">
        <f t="shared" si="30"/>
        <v>2.160444960220266</v>
      </c>
      <c r="AA139" s="52">
        <f t="shared" si="30"/>
        <v>2.1704759177914701</v>
      </c>
      <c r="AB139" s="52">
        <f t="shared" si="30"/>
        <v>2.2056624047376419</v>
      </c>
      <c r="AC139" s="52">
        <f t="shared" si="30"/>
        <v>2.1668814974217878</v>
      </c>
      <c r="AD139" s="52">
        <f t="shared" si="30"/>
        <v>2.1936935707177607</v>
      </c>
      <c r="AE139" s="52">
        <f t="shared" si="30"/>
        <v>2.2888174298021071</v>
      </c>
      <c r="AF139" s="52">
        <f t="shared" si="30"/>
        <v>2.2369248113935085</v>
      </c>
      <c r="AG139" s="52">
        <f t="shared" si="30"/>
        <v>2.2466567254647467</v>
      </c>
      <c r="AH139" s="52">
        <f t="shared" si="30"/>
        <v>2.2940440190521807</v>
      </c>
      <c r="AI139" s="52">
        <f t="shared" si="30"/>
        <v>2.3371961956280871</v>
      </c>
      <c r="AJ139" s="52">
        <f t="shared" si="30"/>
        <v>2.2261431255758946</v>
      </c>
      <c r="AK139" s="52">
        <f t="shared" si="30"/>
        <v>1.9862366050356515</v>
      </c>
      <c r="AL139" s="52">
        <f t="shared" si="30"/>
        <v>1.7579739666309773</v>
      </c>
      <c r="AM139" s="52">
        <f t="shared" si="30"/>
        <v>1.3559303532518183</v>
      </c>
      <c r="AN139" s="52">
        <f t="shared" si="30"/>
        <v>1.6432301978616044</v>
      </c>
      <c r="AO139" s="52">
        <f t="shared" si="30"/>
        <v>1.5005316315906625</v>
      </c>
      <c r="AP139" s="52">
        <f t="shared" si="30"/>
        <v>2.3696151835978987</v>
      </c>
      <c r="AQ139" s="52">
        <f t="shared" si="30"/>
        <v>1.5101516679124991</v>
      </c>
      <c r="AR139" s="52">
        <f t="shared" si="30"/>
        <v>1.2819851323010343</v>
      </c>
      <c r="AS139" s="52">
        <f t="shared" si="30"/>
        <v>1.5464972130270298</v>
      </c>
      <c r="AT139" s="52">
        <f t="shared" si="30"/>
        <v>1.1927642222878447</v>
      </c>
      <c r="AU139" s="52">
        <f>SUM(AU140:AU141)</f>
        <v>1.1001789128067092</v>
      </c>
      <c r="AV139" s="52">
        <f>SUMPRODUCT(--(AV$9=YEAR(Quarterly_PJ!$C$9:GZ$9)),Quarterly_PJ!$C113:GZ113)</f>
        <v>1.1864755733996331</v>
      </c>
    </row>
    <row r="140" spans="1:48" x14ac:dyDescent="0.25">
      <c r="A140" s="37" t="s">
        <v>38</v>
      </c>
      <c r="B140" s="90">
        <v>9</v>
      </c>
      <c r="C140" s="52">
        <f>SUMPRODUCT(--(C$9=YEAR(Quarterly_PJ!$C$9:EJ$9)),Quarterly_PJ!$C114:EJ114)</f>
        <v>1.1516053975236726</v>
      </c>
      <c r="D140" s="52">
        <f>SUMPRODUCT(--(D$9=YEAR(Quarterly_PJ!$C$9:EK$9)),Quarterly_PJ!$C114:EK114)</f>
        <v>1.0219496628380598</v>
      </c>
      <c r="E140" s="52">
        <f>SUMPRODUCT(--(E$9=YEAR(Quarterly_PJ!$C$9:EL$9)),Quarterly_PJ!$C114:EL114)</f>
        <v>0.79893643740187348</v>
      </c>
      <c r="F140" s="52">
        <f>SUMPRODUCT(--(F$9=YEAR(Quarterly_PJ!$C$9:EM$9)),Quarterly_PJ!$C114:EM114)</f>
        <v>0.68868431945935171</v>
      </c>
      <c r="G140" s="52">
        <f>SUMPRODUCT(--(G$9=YEAR(Quarterly_PJ!$C$9:EN$9)),Quarterly_PJ!$C114:EN114)</f>
        <v>0.54404715265532133</v>
      </c>
      <c r="H140" s="52">
        <f>SUMPRODUCT(--(H$9=YEAR(Quarterly_PJ!$C$9:EO$9)),Quarterly_PJ!$C114:EO114)</f>
        <v>0.38064131289322467</v>
      </c>
      <c r="I140" s="52">
        <f>SUMPRODUCT(--(I$9=YEAR(Quarterly_PJ!$C$9:EP$9)),Quarterly_PJ!$C114:EP114)</f>
        <v>0.27759492796942575</v>
      </c>
      <c r="J140" s="52">
        <f>SUMPRODUCT(--(J$9=YEAR(Quarterly_PJ!$C$9:EQ$9)),Quarterly_PJ!$C114:EQ114)</f>
        <v>0.17122174703503462</v>
      </c>
      <c r="K140" s="52">
        <f>SUMPRODUCT(--(K$9=YEAR(Quarterly_PJ!$C$9:ER$9)),Quarterly_PJ!$C114:ER114)</f>
        <v>0.12813861304250759</v>
      </c>
      <c r="L140" s="52">
        <f>SUMPRODUCT(--(L$9=YEAR(Quarterly_PJ!$C$9:ES$9)),Quarterly_PJ!$C114:ES114)</f>
        <v>0.1064949103975312</v>
      </c>
      <c r="M140" s="52">
        <f>SUMPRODUCT(--(M$9=YEAR(Quarterly_PJ!$C$9:ET$9)),Quarterly_PJ!$C114:ET114)</f>
        <v>0.22834022420581368</v>
      </c>
      <c r="N140" s="52">
        <f>SUMPRODUCT(--(N$9=YEAR(Quarterly_PJ!$C$9:EU$9)),Quarterly_PJ!$C114:EU114)</f>
        <v>0.20108138984046769</v>
      </c>
      <c r="O140" s="52">
        <f>SUMPRODUCT(--(O$9=YEAR(Quarterly_PJ!$C$9:EV$9)),Quarterly_PJ!$C114:EV114)</f>
        <v>0.15819988750730429</v>
      </c>
      <c r="P140" s="52">
        <f>SUMPRODUCT(--(P$9=YEAR(Quarterly_PJ!$C$9:EW$9)),Quarterly_PJ!$C114:EW114)</f>
        <v>3.9546281014259485E-2</v>
      </c>
      <c r="Q140" s="52">
        <f>SUMPRODUCT(--(Q$9=YEAR(Quarterly_PJ!$C$9:EX$9)),Quarterly_PJ!$C114:EX114)</f>
        <v>3.7536801200565538E-2</v>
      </c>
      <c r="R140" s="52">
        <f>SUMPRODUCT(--(R$9=YEAR(Quarterly_PJ!$C$9:EY$9)),Quarterly_PJ!$C114:EY114)</f>
        <v>6.7970395615233076E-2</v>
      </c>
      <c r="S140" s="52">
        <f>SUMPRODUCT(--(S$9=YEAR(Quarterly_PJ!$C$9:EZ$9)),Quarterly_PJ!$C114:EZ114)</f>
        <v>0.20941050046238774</v>
      </c>
      <c r="T140" s="52">
        <f>SUMPRODUCT(--(T$9=YEAR(Quarterly_PJ!$C$9:FA$9)),Quarterly_PJ!$C114:FA114)</f>
        <v>0.44702521891245472</v>
      </c>
      <c r="U140" s="52">
        <f>SUMPRODUCT(--(U$9=YEAR(Quarterly_PJ!$C$9:FB$9)),Quarterly_PJ!$C114:FB114)</f>
        <v>0.55964135590839581</v>
      </c>
      <c r="V140" s="52">
        <f>SUMPRODUCT(--(V$9=YEAR(Quarterly_PJ!$C$9:FC$9)),Quarterly_PJ!$C114:FC114)</f>
        <v>0.65989818968715808</v>
      </c>
      <c r="W140" s="52">
        <f>SUMPRODUCT(--(W$9=YEAR(Quarterly_PJ!$C$9:FD$9)),Quarterly_PJ!$C114:FD114)</f>
        <v>0.74436656899121545</v>
      </c>
      <c r="X140" s="52">
        <f>SUMPRODUCT(--(X$9=YEAR(Quarterly_PJ!$C$9:FE$9)),Quarterly_PJ!$C114:FE114)</f>
        <v>0.8079396319054083</v>
      </c>
      <c r="Y140" s="52">
        <f>SUMPRODUCT(--(Y$9=YEAR(Quarterly_PJ!$C$9:FF$9)),Quarterly_PJ!$C114:FF114)</f>
        <v>1.0178450279947373</v>
      </c>
      <c r="Z140" s="52">
        <f>SUMPRODUCT(--(Z$9=YEAR(Quarterly_PJ!$C$9:FG$9)),Quarterly_PJ!$C114:FG114)</f>
        <v>1.2028221956364473</v>
      </c>
      <c r="AA140" s="52">
        <f>SUMPRODUCT(--(AA$9=YEAR(Quarterly_PJ!$C$9:FH$9)),Quarterly_PJ!$C114:FH114)</f>
        <v>1.3143001595781925</v>
      </c>
      <c r="AB140" s="52">
        <f>SUMPRODUCT(--(AB$9=YEAR(Quarterly_PJ!$C$9:FI$9)),Quarterly_PJ!$C114:FI114)</f>
        <v>1.4063298824139845</v>
      </c>
      <c r="AC140" s="52">
        <f>SUMPRODUCT(--(AC$9=YEAR(Quarterly_PJ!$C$9:FJ$9)),Quarterly_PJ!$C114:FJ114)</f>
        <v>1.4657770762630078</v>
      </c>
      <c r="AD140" s="52">
        <f>SUMPRODUCT(--(AD$9=YEAR(Quarterly_PJ!$C$9:FK$9)),Quarterly_PJ!$C114:FK114)</f>
        <v>1.5786277583425188</v>
      </c>
      <c r="AE140" s="52">
        <f>SUMPRODUCT(--(AE$9=YEAR(Quarterly_PJ!$C$9:FL$9)),Quarterly_PJ!$C114:FL114)</f>
        <v>1.7267077446636798</v>
      </c>
      <c r="AF140" s="52">
        <f>SUMPRODUCT(--(AF$9=YEAR(Quarterly_PJ!$C$9:FM$9)),Quarterly_PJ!$C114:FM114)</f>
        <v>1.7562370982601432</v>
      </c>
      <c r="AG140" s="52">
        <f>SUMPRODUCT(--(AG$9=YEAR(Quarterly_PJ!$C$9:FN$9)),Quarterly_PJ!$C114:FN114)</f>
        <v>1.875994666835948</v>
      </c>
      <c r="AH140" s="52">
        <f>SUMPRODUCT(--(AH$9=YEAR(Quarterly_PJ!$C$9:FO$9)),Quarterly_PJ!$C114:FO114)</f>
        <v>1.9936560155926757</v>
      </c>
      <c r="AI140" s="52">
        <f>SUMPRODUCT(--(AI$9=YEAR(Quarterly_PJ!$C$9:FP$9)),Quarterly_PJ!$C114:FP114)</f>
        <v>2.0952351285433188</v>
      </c>
      <c r="AJ140" s="52">
        <f>SUMPRODUCT(--(AJ$9=YEAR(Quarterly_PJ!$C$9:FQ$9)),Quarterly_PJ!$C114:FQ114)</f>
        <v>2.0574115759177238</v>
      </c>
      <c r="AK140" s="52">
        <f>SUMPRODUCT(--(AK$9=YEAR(Quarterly_PJ!$C$9:FR$9)),Quarterly_PJ!$C114:FR114)</f>
        <v>1.8644924603189248</v>
      </c>
      <c r="AL140" s="52">
        <f>SUMPRODUCT(--(AL$9=YEAR(Quarterly_PJ!$C$9:FS$9)),Quarterly_PJ!$C114:FS114)</f>
        <v>1.723415105441334</v>
      </c>
      <c r="AM140" s="52">
        <f>SUMPRODUCT(--(AM$9=YEAR(Quarterly_PJ!$C$9:FT$9)),Quarterly_PJ!$C114:FT114)</f>
        <v>1.221655697176651</v>
      </c>
      <c r="AN140" s="52">
        <f>SUMPRODUCT(--(AN$9=YEAR(Quarterly_PJ!$C$9:FU$9)),Quarterly_PJ!$C114:FU114)</f>
        <v>1.543257668877561</v>
      </c>
      <c r="AO140" s="52">
        <f>SUMPRODUCT(--(AO$9=YEAR(Quarterly_PJ!$C$9:FV$9)),Quarterly_PJ!$C114:FV114)</f>
        <v>1.4371012881237679</v>
      </c>
      <c r="AP140" s="52">
        <f>SUMPRODUCT(--(AP$9=YEAR(Quarterly_PJ!$C$9:FW$9)),Quarterly_PJ!$C114:FW114)</f>
        <v>2.282936823670751</v>
      </c>
      <c r="AQ140" s="52">
        <f>SUMPRODUCT(--(AQ$9=YEAR(Quarterly_PJ!$C$9:FX$9)),Quarterly_PJ!$C114:FX114)</f>
        <v>1.392016982635554</v>
      </c>
      <c r="AR140" s="52">
        <f>SUMPRODUCT(--(AR$9=YEAR(Quarterly_PJ!$C$9:FY$9)),Quarterly_PJ!$C114:FY114)</f>
        <v>1.1991770950637439</v>
      </c>
      <c r="AS140" s="52">
        <f>SUMPRODUCT(--(AS$9=YEAR(Quarterly_PJ!$C$9:FZ$9)),Quarterly_PJ!$C114:FZ114)</f>
        <v>1.3132563985466192</v>
      </c>
      <c r="AT140" s="52">
        <f>SUMPRODUCT(--(AT$9=YEAR(Quarterly_PJ!$C$9:GA$9)),Quarterly_PJ!$C114:GA114)</f>
        <v>1.123210140861471</v>
      </c>
      <c r="AU140" s="52">
        <f>SUMPRODUCT(--(AU$9=YEAR(Quarterly_PJ!$C$9:GB$9)),Quarterly_PJ!$C114:GB114)</f>
        <v>1.0669499800506379</v>
      </c>
      <c r="AV140" s="52">
        <f>SUMPRODUCT(--(AV$9=YEAR(Quarterly_PJ!$C$9:GZ$9)),Quarterly_PJ!$C114:GZ114)</f>
        <v>1.1451168123281141</v>
      </c>
    </row>
    <row r="141" spans="1:48" x14ac:dyDescent="0.25">
      <c r="A141" s="37" t="s">
        <v>39</v>
      </c>
      <c r="B141" s="90">
        <v>10</v>
      </c>
      <c r="C141" s="52">
        <f>SUMPRODUCT(--(C$9=YEAR(Quarterly_PJ!$C$9:EJ$9)),Quarterly_PJ!$C115:EJ115)</f>
        <v>4.4903565022564083</v>
      </c>
      <c r="D141" s="52">
        <f>SUMPRODUCT(--(D$9=YEAR(Quarterly_PJ!$C$9:EK$9)),Quarterly_PJ!$C115:EK115)</f>
        <v>4.8699057238690031</v>
      </c>
      <c r="E141" s="52">
        <f>SUMPRODUCT(--(E$9=YEAR(Quarterly_PJ!$C$9:EL$9)),Quarterly_PJ!$C115:EL115)</f>
        <v>4.8101245766259195</v>
      </c>
      <c r="F141" s="52">
        <f>SUMPRODUCT(--(F$9=YEAR(Quarterly_PJ!$C$9:EM$9)),Quarterly_PJ!$C115:EM115)</f>
        <v>5.1491306770148491</v>
      </c>
      <c r="G141" s="52">
        <f>SUMPRODUCT(--(G$9=YEAR(Quarterly_PJ!$C$9:EN$9)),Quarterly_PJ!$C115:EN115)</f>
        <v>5.18608785339379</v>
      </c>
      <c r="H141" s="52">
        <f>SUMPRODUCT(--(H$9=YEAR(Quarterly_PJ!$C$9:EO$9)),Quarterly_PJ!$C115:EO115)</f>
        <v>5.011723124009686</v>
      </c>
      <c r="I141" s="52">
        <f>SUMPRODUCT(--(I$9=YEAR(Quarterly_PJ!$C$9:EP$9)),Quarterly_PJ!$C115:EP115)</f>
        <v>5.2230323217963424</v>
      </c>
      <c r="J141" s="52">
        <f>SUMPRODUCT(--(J$9=YEAR(Quarterly_PJ!$C$9:EQ$9)),Quarterly_PJ!$C115:EQ115)</f>
        <v>5.0643878664566415</v>
      </c>
      <c r="K141" s="52">
        <f>SUMPRODUCT(--(K$9=YEAR(Quarterly_PJ!$C$9:ER$9)),Quarterly_PJ!$C115:ER115)</f>
        <v>5.4046494779287375</v>
      </c>
      <c r="L141" s="52">
        <f>SUMPRODUCT(--(L$9=YEAR(Quarterly_PJ!$C$9:ES$9)),Quarterly_PJ!$C115:ES115)</f>
        <v>5.1169391013801864</v>
      </c>
      <c r="M141" s="52">
        <f>SUMPRODUCT(--(M$9=YEAR(Quarterly_PJ!$C$9:ET$9)),Quarterly_PJ!$C115:ET115)</f>
        <v>4.9098946246545534</v>
      </c>
      <c r="N141" s="52">
        <f>SUMPRODUCT(--(N$9=YEAR(Quarterly_PJ!$C$9:EU$9)),Quarterly_PJ!$C115:EU115)</f>
        <v>4.8739236082497683</v>
      </c>
      <c r="O141" s="52">
        <f>SUMPRODUCT(--(O$9=YEAR(Quarterly_PJ!$C$9:EV$9)),Quarterly_PJ!$C115:EV115)</f>
        <v>4.2005885005735086</v>
      </c>
      <c r="P141" s="52">
        <f>SUMPRODUCT(--(P$9=YEAR(Quarterly_PJ!$C$9:EW$9)),Quarterly_PJ!$C115:EW115)</f>
        <v>6.3960257239177194</v>
      </c>
      <c r="Q141" s="52">
        <f>SUMPRODUCT(--(Q$9=YEAR(Quarterly_PJ!$C$9:EX$9)),Quarterly_PJ!$C115:EX115)</f>
        <v>3.5462701981952129</v>
      </c>
      <c r="R141" s="52">
        <f>SUMPRODUCT(--(R$9=YEAR(Quarterly_PJ!$C$9:EY$9)),Quarterly_PJ!$C115:EY115)</f>
        <v>3.652077268964578</v>
      </c>
      <c r="S141" s="52">
        <f>SUMPRODUCT(--(S$9=YEAR(Quarterly_PJ!$C$9:EZ$9)),Quarterly_PJ!$C115:EZ115)</f>
        <v>3.4343692112857793</v>
      </c>
      <c r="T141" s="52">
        <f>SUMPRODUCT(--(T$9=YEAR(Quarterly_PJ!$C$9:FA$9)),Quarterly_PJ!$C115:FA115)</f>
        <v>2.9234694300159192</v>
      </c>
      <c r="U141" s="52">
        <f>SUMPRODUCT(--(U$9=YEAR(Quarterly_PJ!$C$9:FB$9)),Quarterly_PJ!$C115:FB115)</f>
        <v>2.5334603934631783</v>
      </c>
      <c r="V141" s="52">
        <f>SUMPRODUCT(--(V$9=YEAR(Quarterly_PJ!$C$9:FC$9)),Quarterly_PJ!$C115:FC115)</f>
        <v>2.2468441248450959</v>
      </c>
      <c r="W141" s="52">
        <f>SUMPRODUCT(--(W$9=YEAR(Quarterly_PJ!$C$9:FD$9)),Quarterly_PJ!$C115:FD115)</f>
        <v>1.9997023731308785</v>
      </c>
      <c r="X141" s="52">
        <f>SUMPRODUCT(--(X$9=YEAR(Quarterly_PJ!$C$9:FE$9)),Quarterly_PJ!$C115:FE115)</f>
        <v>1.8093079328250585</v>
      </c>
      <c r="Y141" s="52">
        <f>SUMPRODUCT(--(Y$9=YEAR(Quarterly_PJ!$C$9:FF$9)),Quarterly_PJ!$C115:FF115)</f>
        <v>1.2165014884030485</v>
      </c>
      <c r="Z141" s="52">
        <f>SUMPRODUCT(--(Z$9=YEAR(Quarterly_PJ!$C$9:FG$9)),Quarterly_PJ!$C115:FG115)</f>
        <v>0.9576227645838189</v>
      </c>
      <c r="AA141" s="52">
        <f>SUMPRODUCT(--(AA$9=YEAR(Quarterly_PJ!$C$9:FH$9)),Quarterly_PJ!$C115:FH115)</f>
        <v>0.85617575821327752</v>
      </c>
      <c r="AB141" s="52">
        <f>SUMPRODUCT(--(AB$9=YEAR(Quarterly_PJ!$C$9:FI$9)),Quarterly_PJ!$C115:FI115)</f>
        <v>0.79933252232365715</v>
      </c>
      <c r="AC141" s="52">
        <f>SUMPRODUCT(--(AC$9=YEAR(Quarterly_PJ!$C$9:FJ$9)),Quarterly_PJ!$C115:FJ115)</f>
        <v>0.70110442115878002</v>
      </c>
      <c r="AD141" s="52">
        <f>SUMPRODUCT(--(AD$9=YEAR(Quarterly_PJ!$C$9:FK$9)),Quarterly_PJ!$C115:FK115)</f>
        <v>0.61506581237524205</v>
      </c>
      <c r="AE141" s="52">
        <f>SUMPRODUCT(--(AE$9=YEAR(Quarterly_PJ!$C$9:FL$9)),Quarterly_PJ!$C115:FL115)</f>
        <v>0.56210968513842741</v>
      </c>
      <c r="AF141" s="52">
        <f>SUMPRODUCT(--(AF$9=YEAR(Quarterly_PJ!$C$9:FM$9)),Quarterly_PJ!$C115:FM115)</f>
        <v>0.48068771313336517</v>
      </c>
      <c r="AG141" s="52">
        <f>SUMPRODUCT(--(AG$9=YEAR(Quarterly_PJ!$C$9:FN$9)),Quarterly_PJ!$C115:FN115)</f>
        <v>0.37066205862879859</v>
      </c>
      <c r="AH141" s="52">
        <f>SUMPRODUCT(--(AH$9=YEAR(Quarterly_PJ!$C$9:FO$9)),Quarterly_PJ!$C115:FO115)</f>
        <v>0.30038800345950495</v>
      </c>
      <c r="AI141" s="52">
        <f>SUMPRODUCT(--(AI$9=YEAR(Quarterly_PJ!$C$9:FP$9)),Quarterly_PJ!$C115:FP115)</f>
        <v>0.24196106708476825</v>
      </c>
      <c r="AJ141" s="52">
        <f>SUMPRODUCT(--(AJ$9=YEAR(Quarterly_PJ!$C$9:FQ$9)),Quarterly_PJ!$C115:FQ115)</f>
        <v>0.16873154965817078</v>
      </c>
      <c r="AK141" s="52">
        <f>SUMPRODUCT(--(AK$9=YEAR(Quarterly_PJ!$C$9:FR$9)),Quarterly_PJ!$C115:FR115)</f>
        <v>0.12174414471672676</v>
      </c>
      <c r="AL141" s="52">
        <f>SUMPRODUCT(--(AL$9=YEAR(Quarterly_PJ!$C$9:FS$9)),Quarterly_PJ!$C115:FS115)</f>
        <v>3.4558861189643186E-2</v>
      </c>
      <c r="AM141" s="52">
        <f>SUMPRODUCT(--(AM$9=YEAR(Quarterly_PJ!$C$9:FT$9)),Quarterly_PJ!$C115:FT115)</f>
        <v>0.1342746560751672</v>
      </c>
      <c r="AN141" s="52">
        <f>SUMPRODUCT(--(AN$9=YEAR(Quarterly_PJ!$C$9:FU$9)),Quarterly_PJ!$C115:FU115)</f>
        <v>9.9972528984043504E-2</v>
      </c>
      <c r="AO141" s="52">
        <f>SUMPRODUCT(--(AO$9=YEAR(Quarterly_PJ!$C$9:FV$9)),Quarterly_PJ!$C115:FV115)</f>
        <v>6.3430343466894606E-2</v>
      </c>
      <c r="AP141" s="52">
        <f>SUMPRODUCT(--(AP$9=YEAR(Quarterly_PJ!$C$9:FW$9)),Quarterly_PJ!$C115:FW115)</f>
        <v>8.6678359927147494E-2</v>
      </c>
      <c r="AQ141" s="52">
        <f>SUMPRODUCT(--(AQ$9=YEAR(Quarterly_PJ!$C$9:FX$9)),Quarterly_PJ!$C115:FX115)</f>
        <v>0.11813468527694521</v>
      </c>
      <c r="AR141" s="52">
        <f>SUMPRODUCT(--(AR$9=YEAR(Quarterly_PJ!$C$9:FY$9)),Quarterly_PJ!$C115:FY115)</f>
        <v>8.2808037237290397E-2</v>
      </c>
      <c r="AS141" s="52">
        <f>SUMPRODUCT(--(AS$9=YEAR(Quarterly_PJ!$C$9:FZ$9)),Quarterly_PJ!$C115:FZ115)</f>
        <v>0.23324081448041051</v>
      </c>
      <c r="AT141" s="52">
        <f>SUMPRODUCT(--(AT$9=YEAR(Quarterly_PJ!$C$9:GA$9)),Quarterly_PJ!$C115:GA115)</f>
        <v>6.9554081426373801E-2</v>
      </c>
      <c r="AU141" s="52">
        <f>SUMPRODUCT(--(AU$9=YEAR(Quarterly_PJ!$C$9:GB$9)),Quarterly_PJ!$C115:GB115)</f>
        <v>3.3228932756071347E-2</v>
      </c>
      <c r="AV141" s="52">
        <f>SUMPRODUCT(--(AV$9=YEAR(Quarterly_PJ!$C$9:GZ$9)),Quarterly_PJ!$C115:GZ115)</f>
        <v>4.1358761071518937E-2</v>
      </c>
    </row>
    <row r="142" spans="1:48" x14ac:dyDescent="0.25">
      <c r="A142" s="36" t="s">
        <v>25</v>
      </c>
      <c r="B142" s="90"/>
      <c r="C142" s="52">
        <f>SUMPRODUCT(--(C$9=YEAR(Quarterly_PJ!$C$9:EJ$9)),Quarterly_PJ!$C116:EJ116)</f>
        <v>5.9995232046312399</v>
      </c>
      <c r="D142" s="52">
        <f>SUMPRODUCT(--(D$9=YEAR(Quarterly_PJ!$C$9:EK$9)),Quarterly_PJ!$C116:EK116)</f>
        <v>6.0901123502672725</v>
      </c>
      <c r="E142" s="52">
        <f>SUMPRODUCT(--(E$9=YEAR(Quarterly_PJ!$C$9:EL$9)),Quarterly_PJ!$C116:EL116)</f>
        <v>6.2592333241603457</v>
      </c>
      <c r="F142" s="52">
        <f>SUMPRODUCT(--(F$9=YEAR(Quarterly_PJ!$C$9:EM$9)),Quarterly_PJ!$C116:EM116)</f>
        <v>6.8019854476695247</v>
      </c>
      <c r="G142" s="52">
        <f>SUMPRODUCT(--(G$9=YEAR(Quarterly_PJ!$C$9:EN$9)),Quarterly_PJ!$C116:EN116)</f>
        <v>6.5033930579678234</v>
      </c>
      <c r="H142" s="52">
        <f>SUMPRODUCT(--(H$9=YEAR(Quarterly_PJ!$C$9:EO$9)),Quarterly_PJ!$C116:EO116)</f>
        <v>7.4791040379185629</v>
      </c>
      <c r="I142" s="52">
        <f>SUMPRODUCT(--(I$9=YEAR(Quarterly_PJ!$C$9:EP$9)),Quarterly_PJ!$C116:EP116)</f>
        <v>9.2096050563321548</v>
      </c>
      <c r="J142" s="52">
        <f>SUMPRODUCT(--(J$9=YEAR(Quarterly_PJ!$C$9:EQ$9)),Quarterly_PJ!$C116:EQ116)</f>
        <v>8.3676891553450918</v>
      </c>
      <c r="K142" s="52">
        <f>SUMPRODUCT(--(K$9=YEAR(Quarterly_PJ!$C$9:ER$9)),Quarterly_PJ!$C116:ER116)</f>
        <v>9.1890620839524502</v>
      </c>
      <c r="L142" s="52">
        <f>SUMPRODUCT(--(L$9=YEAR(Quarterly_PJ!$C$9:ES$9)),Quarterly_PJ!$C116:ES116)</f>
        <v>8.7252660539385367</v>
      </c>
      <c r="M142" s="52">
        <f>SUMPRODUCT(--(M$9=YEAR(Quarterly_PJ!$C$9:ET$9)),Quarterly_PJ!$C116:ET116)</f>
        <v>8.9447605160467223</v>
      </c>
      <c r="N142" s="52">
        <f>SUMPRODUCT(--(N$9=YEAR(Quarterly_PJ!$C$9:EU$9)),Quarterly_PJ!$C116:EU116)</f>
        <v>8.7198050818606774</v>
      </c>
      <c r="O142" s="52">
        <f>SUMPRODUCT(--(O$9=YEAR(Quarterly_PJ!$C$9:EV$9)),Quarterly_PJ!$C116:EV116)</f>
        <v>8.7542264369106721</v>
      </c>
      <c r="P142" s="52">
        <f>SUMPRODUCT(--(P$9=YEAR(Quarterly_PJ!$C$9:EW$9)),Quarterly_PJ!$C116:EW116)</f>
        <v>8.2901270047676672</v>
      </c>
      <c r="Q142" s="52">
        <f>SUMPRODUCT(--(Q$9=YEAR(Quarterly_PJ!$C$9:EX$9)),Quarterly_PJ!$C116:EX116)</f>
        <v>7.8783283551070262</v>
      </c>
      <c r="R142" s="52">
        <f>SUMPRODUCT(--(R$9=YEAR(Quarterly_PJ!$C$9:EY$9)),Quarterly_PJ!$C116:EY116)</f>
        <v>9.7191511202114143</v>
      </c>
      <c r="S142" s="52">
        <f>SUMPRODUCT(--(S$9=YEAR(Quarterly_PJ!$C$9:EZ$9)),Quarterly_PJ!$C116:EZ116)</f>
        <v>10.85460053243022</v>
      </c>
      <c r="T142" s="52">
        <f>SUMPRODUCT(--(T$9=YEAR(Quarterly_PJ!$C$9:FA$9)),Quarterly_PJ!$C116:FA116)</f>
        <v>9.7540688614432867</v>
      </c>
      <c r="U142" s="52">
        <f>SUMPRODUCT(--(U$9=YEAR(Quarterly_PJ!$C$9:FB$9)),Quarterly_PJ!$C116:FB116)</f>
        <v>11.205242292354331</v>
      </c>
      <c r="V142" s="52">
        <f>SUMPRODUCT(--(V$9=YEAR(Quarterly_PJ!$C$9:FC$9)),Quarterly_PJ!$C116:FC116)</f>
        <v>11.49542127362359</v>
      </c>
      <c r="W142" s="52">
        <f>SUMPRODUCT(--(W$9=YEAR(Quarterly_PJ!$C$9:FD$9)),Quarterly_PJ!$C116:FD116)</f>
        <v>12.025560619525059</v>
      </c>
      <c r="X142" s="52">
        <f>SUMPRODUCT(--(X$9=YEAR(Quarterly_PJ!$C$9:FE$9)),Quarterly_PJ!$C116:FE116)</f>
        <v>12.813454882453172</v>
      </c>
      <c r="Y142" s="52">
        <f>SUMPRODUCT(--(Y$9=YEAR(Quarterly_PJ!$C$9:FF$9)),Quarterly_PJ!$C116:FF116)</f>
        <v>13.054468787703394</v>
      </c>
      <c r="Z142" s="52">
        <f>SUMPRODUCT(--(Z$9=YEAR(Quarterly_PJ!$C$9:FG$9)),Quarterly_PJ!$C116:FG116)</f>
        <v>14.168696178103222</v>
      </c>
      <c r="AA142" s="52">
        <f>SUMPRODUCT(--(AA$9=YEAR(Quarterly_PJ!$C$9:FH$9)),Quarterly_PJ!$C116:FH116)</f>
        <v>14.497902717873295</v>
      </c>
      <c r="AB142" s="52">
        <f>SUMPRODUCT(--(AB$9=YEAR(Quarterly_PJ!$C$9:FI$9)),Quarterly_PJ!$C116:FI116)</f>
        <v>15.984128843666983</v>
      </c>
      <c r="AC142" s="52">
        <f>SUMPRODUCT(--(AC$9=YEAR(Quarterly_PJ!$C$9:FJ$9)),Quarterly_PJ!$C116:FJ116)</f>
        <v>15.508320586314065</v>
      </c>
      <c r="AD142" s="52">
        <f>SUMPRODUCT(--(AD$9=YEAR(Quarterly_PJ!$C$9:FK$9)),Quarterly_PJ!$C116:FK116)</f>
        <v>15.695773759670029</v>
      </c>
      <c r="AE142" s="52">
        <f>SUMPRODUCT(--(AE$9=YEAR(Quarterly_PJ!$C$9:FL$9)),Quarterly_PJ!$C116:FL116)</f>
        <v>17.669155680784542</v>
      </c>
      <c r="AF142" s="52">
        <f>SUMPRODUCT(--(AF$9=YEAR(Quarterly_PJ!$C$9:FM$9)),Quarterly_PJ!$C116:FM116)</f>
        <v>17.670050411189401</v>
      </c>
      <c r="AG142" s="52">
        <f>SUMPRODUCT(--(AG$9=YEAR(Quarterly_PJ!$C$9:FN$9)),Quarterly_PJ!$C116:FN116)</f>
        <v>16.986780364941026</v>
      </c>
      <c r="AH142" s="52">
        <f>SUMPRODUCT(--(AH$9=YEAR(Quarterly_PJ!$C$9:FO$9)),Quarterly_PJ!$C116:FO116)</f>
        <v>18.414329818622448</v>
      </c>
      <c r="AI142" s="52">
        <f>SUMPRODUCT(--(AI$9=YEAR(Quarterly_PJ!$C$9:FP$9)),Quarterly_PJ!$C116:FP116)</f>
        <v>17.705335333100535</v>
      </c>
      <c r="AJ142" s="52">
        <f>SUMPRODUCT(--(AJ$9=YEAR(Quarterly_PJ!$C$9:FQ$9)),Quarterly_PJ!$C116:FQ116)</f>
        <v>17.360401820751285</v>
      </c>
      <c r="AK142" s="52">
        <f>SUMPRODUCT(--(AK$9=YEAR(Quarterly_PJ!$C$9:FR$9)),Quarterly_PJ!$C116:FR116)</f>
        <v>16.054936527762543</v>
      </c>
      <c r="AL142" s="52">
        <f>SUMPRODUCT(--(AL$9=YEAR(Quarterly_PJ!$C$9:FS$9)),Quarterly_PJ!$C116:FS116)</f>
        <v>13.910847881804751</v>
      </c>
      <c r="AM142" s="52">
        <f>SUMPRODUCT(--(AM$9=YEAR(Quarterly_PJ!$C$9:FT$9)),Quarterly_PJ!$C116:FT116)</f>
        <v>11.92328374652595</v>
      </c>
      <c r="AN142" s="52">
        <f>SUMPRODUCT(--(AN$9=YEAR(Quarterly_PJ!$C$9:FU$9)),Quarterly_PJ!$C116:FU116)</f>
        <v>13.40531158044417</v>
      </c>
      <c r="AO142" s="52">
        <f>SUMPRODUCT(--(AO$9=YEAR(Quarterly_PJ!$C$9:FV$9)),Quarterly_PJ!$C116:FV116)</f>
        <v>14.444079367696689</v>
      </c>
      <c r="AP142" s="52">
        <f>SUMPRODUCT(--(AP$9=YEAR(Quarterly_PJ!$C$9:FW$9)),Quarterly_PJ!$C116:FW116)</f>
        <v>15.248573807506069</v>
      </c>
      <c r="AQ142" s="52">
        <f>SUMPRODUCT(--(AQ$9=YEAR(Quarterly_PJ!$C$9:FX$9)),Quarterly_PJ!$C116:FX116)</f>
        <v>16.237974655081132</v>
      </c>
      <c r="AR142" s="52">
        <f>SUMPRODUCT(--(AR$9=YEAR(Quarterly_PJ!$C$9:FY$9)),Quarterly_PJ!$C116:FY116)</f>
        <v>15.92442669192689</v>
      </c>
      <c r="AS142" s="52">
        <f>SUMPRODUCT(--(AS$9=YEAR(Quarterly_PJ!$C$9:FZ$9)),Quarterly_PJ!$C116:FZ116)</f>
        <v>15.851382304155139</v>
      </c>
      <c r="AT142" s="52">
        <f>SUMPRODUCT(--(AT$9=YEAR(Quarterly_PJ!$C$9:GA$9)),Quarterly_PJ!$C116:GA116)</f>
        <v>14.604117984890419</v>
      </c>
      <c r="AU142" s="52">
        <f>SUMPRODUCT(--(AU$9=YEAR(Quarterly_PJ!$C$9:GB$9)),Quarterly_PJ!$C116:GB116)</f>
        <v>14.242157921463759</v>
      </c>
      <c r="AV142" s="52">
        <f>SUMPRODUCT(--(AV$9=YEAR(Quarterly_PJ!$C$9:GZ$9)),Quarterly_PJ!$C116:GZ116)</f>
        <v>15.7037610174627</v>
      </c>
    </row>
    <row r="143" spans="1:48" x14ac:dyDescent="0.25">
      <c r="A143" s="36" t="s">
        <v>26</v>
      </c>
      <c r="B143" s="90"/>
      <c r="C143" s="52">
        <f>SUMPRODUCT(--(C$9=YEAR(Quarterly_PJ!$C$9:EJ$9)),Quarterly_PJ!$C117:EJ117)</f>
        <v>0.95252925652372733</v>
      </c>
      <c r="D143" s="52">
        <f>SUMPRODUCT(--(D$9=YEAR(Quarterly_PJ!$C$9:EK$9)),Quarterly_PJ!$C117:EK117)</f>
        <v>0.7226679362228795</v>
      </c>
      <c r="E143" s="52">
        <f>SUMPRODUCT(--(E$9=YEAR(Quarterly_PJ!$C$9:EL$9)),Quarterly_PJ!$C117:EL117)</f>
        <v>0.83015843429888792</v>
      </c>
      <c r="F143" s="52">
        <f>SUMPRODUCT(--(F$9=YEAR(Quarterly_PJ!$C$9:EM$9)),Quarterly_PJ!$C117:EM117)</f>
        <v>1.689481149299733</v>
      </c>
      <c r="G143" s="52">
        <f>SUMPRODUCT(--(G$9=YEAR(Quarterly_PJ!$C$9:EN$9)),Quarterly_PJ!$C117:EN117)</f>
        <v>0.47449138713056227</v>
      </c>
      <c r="H143" s="52">
        <f>SUMPRODUCT(--(H$9=YEAR(Quarterly_PJ!$C$9:EO$9)),Quarterly_PJ!$C117:EO117)</f>
        <v>0.32894777687078447</v>
      </c>
      <c r="I143" s="52">
        <f>SUMPRODUCT(--(I$9=YEAR(Quarterly_PJ!$C$9:EP$9)),Quarterly_PJ!$C117:EP117)</f>
        <v>0.35484057362957377</v>
      </c>
      <c r="J143" s="52">
        <f>SUMPRODUCT(--(J$9=YEAR(Quarterly_PJ!$C$9:EQ$9)),Quarterly_PJ!$C117:EQ117)</f>
        <v>0.54807499368101054</v>
      </c>
      <c r="K143" s="52">
        <f>SUMPRODUCT(--(K$9=YEAR(Quarterly_PJ!$C$9:ER$9)),Quarterly_PJ!$C117:ER117)</f>
        <v>0.65635163149265663</v>
      </c>
      <c r="L143" s="52">
        <f>SUMPRODUCT(--(L$9=YEAR(Quarterly_PJ!$C$9:ES$9)),Quarterly_PJ!$C117:ES117)</f>
        <v>0.63245936863797803</v>
      </c>
      <c r="M143" s="52">
        <f>SUMPRODUCT(--(M$9=YEAR(Quarterly_PJ!$C$9:ET$9)),Quarterly_PJ!$C117:ET117)</f>
        <v>0.66270858443229375</v>
      </c>
      <c r="N143" s="52">
        <f>SUMPRODUCT(--(N$9=YEAR(Quarterly_PJ!$C$9:EU$9)),Quarterly_PJ!$C117:EU117)</f>
        <v>0.87183572506797868</v>
      </c>
      <c r="O143" s="52">
        <f>SUMPRODUCT(--(O$9=YEAR(Quarterly_PJ!$C$9:EV$9)),Quarterly_PJ!$C117:EV117)</f>
        <v>0.92108073357197506</v>
      </c>
      <c r="P143" s="52">
        <f>SUMPRODUCT(--(P$9=YEAR(Quarterly_PJ!$C$9:EW$9)),Quarterly_PJ!$C117:EW117)</f>
        <v>0.99465984679054043</v>
      </c>
      <c r="Q143" s="52">
        <f>SUMPRODUCT(--(Q$9=YEAR(Quarterly_PJ!$C$9:EX$9)),Quarterly_PJ!$C117:EX117)</f>
        <v>1.0688810682695671</v>
      </c>
      <c r="R143" s="52">
        <f>SUMPRODUCT(--(R$9=YEAR(Quarterly_PJ!$C$9:EY$9)),Quarterly_PJ!$C117:EY117)</f>
        <v>1.0572497136302135</v>
      </c>
      <c r="S143" s="52">
        <f>SUMPRODUCT(--(S$9=YEAR(Quarterly_PJ!$C$9:EZ$9)),Quarterly_PJ!$C117:EZ117)</f>
        <v>1.0969803014755823</v>
      </c>
      <c r="T143" s="52">
        <f>SUMPRODUCT(--(T$9=YEAR(Quarterly_PJ!$C$9:FA$9)),Quarterly_PJ!$C117:FA117)</f>
        <v>0.78799859478501899</v>
      </c>
      <c r="U143" s="52">
        <f>SUMPRODUCT(--(U$9=YEAR(Quarterly_PJ!$C$9:FB$9)),Quarterly_PJ!$C117:FB117)</f>
        <v>1.1833651461709584</v>
      </c>
      <c r="V143" s="52">
        <f>SUMPRODUCT(--(V$9=YEAR(Quarterly_PJ!$C$9:FC$9)),Quarterly_PJ!$C117:FC117)</f>
        <v>1.2699352830001356</v>
      </c>
      <c r="W143" s="52">
        <f>SUMPRODUCT(--(W$9=YEAR(Quarterly_PJ!$C$9:FD$9)),Quarterly_PJ!$C117:FD117)</f>
        <v>1.4748629925195609</v>
      </c>
      <c r="X143" s="52">
        <f>SUMPRODUCT(--(X$9=YEAR(Quarterly_PJ!$C$9:FE$9)),Quarterly_PJ!$C117:FE117)</f>
        <v>1.3318200090837335</v>
      </c>
      <c r="Y143" s="52">
        <f>SUMPRODUCT(--(Y$9=YEAR(Quarterly_PJ!$C$9:FF$9)),Quarterly_PJ!$C117:FF117)</f>
        <v>1.9354977456996132</v>
      </c>
      <c r="Z143" s="52">
        <f>SUMPRODUCT(--(Z$9=YEAR(Quarterly_PJ!$C$9:FG$9)),Quarterly_PJ!$C117:FG117)</f>
        <v>2.290036311947909</v>
      </c>
      <c r="AA143" s="52">
        <f>SUMPRODUCT(--(AA$9=YEAR(Quarterly_PJ!$C$9:FH$9)),Quarterly_PJ!$C117:FH117)</f>
        <v>2.976114090008231</v>
      </c>
      <c r="AB143" s="52">
        <f>SUMPRODUCT(--(AB$9=YEAR(Quarterly_PJ!$C$9:FI$9)),Quarterly_PJ!$C117:FI117)</f>
        <v>2.3516149169453127</v>
      </c>
      <c r="AC143" s="52">
        <f>SUMPRODUCT(--(AC$9=YEAR(Quarterly_PJ!$C$9:FJ$9)),Quarterly_PJ!$C117:FJ117)</f>
        <v>1.7989532678651845</v>
      </c>
      <c r="AD143" s="52">
        <f>SUMPRODUCT(--(AD$9=YEAR(Quarterly_PJ!$C$9:FK$9)),Quarterly_PJ!$C117:FK117)</f>
        <v>1.8318859726040182</v>
      </c>
      <c r="AE143" s="52">
        <f>SUMPRODUCT(--(AE$9=YEAR(Quarterly_PJ!$C$9:FL$9)),Quarterly_PJ!$C117:FL117)</f>
        <v>1.791011130774399</v>
      </c>
      <c r="AF143" s="52">
        <f>SUMPRODUCT(--(AF$9=YEAR(Quarterly_PJ!$C$9:FM$9)),Quarterly_PJ!$C117:FM117)</f>
        <v>3.229017605692535</v>
      </c>
      <c r="AG143" s="52">
        <f>SUMPRODUCT(--(AG$9=YEAR(Quarterly_PJ!$C$9:FN$9)),Quarterly_PJ!$C117:FN117)</f>
        <v>1.573797038439062</v>
      </c>
      <c r="AH143" s="52">
        <f>SUMPRODUCT(--(AH$9=YEAR(Quarterly_PJ!$C$9:FO$9)),Quarterly_PJ!$C117:FO117)</f>
        <v>1.6029298366759286</v>
      </c>
      <c r="AI143" s="52">
        <f>SUMPRODUCT(--(AI$9=YEAR(Quarterly_PJ!$C$9:FP$9)),Quarterly_PJ!$C117:FP117)</f>
        <v>1.8084589035504692</v>
      </c>
      <c r="AJ143" s="52">
        <f>SUMPRODUCT(--(AJ$9=YEAR(Quarterly_PJ!$C$9:FQ$9)),Quarterly_PJ!$C117:FQ117)</f>
        <v>1.9775041345996489</v>
      </c>
      <c r="AK143" s="52">
        <f>SUMPRODUCT(--(AK$9=YEAR(Quarterly_PJ!$C$9:FR$9)),Quarterly_PJ!$C117:FR117)</f>
        <v>1.9857726005319474</v>
      </c>
      <c r="AL143" s="52">
        <f>SUMPRODUCT(--(AL$9=YEAR(Quarterly_PJ!$C$9:FS$9)),Quarterly_PJ!$C117:FS117)</f>
        <v>2.4622041532083792</v>
      </c>
      <c r="AM143" s="52">
        <f>SUMPRODUCT(--(AM$9=YEAR(Quarterly_PJ!$C$9:FT$9)),Quarterly_PJ!$C117:FT117)</f>
        <v>2.398951642103627</v>
      </c>
      <c r="AN143" s="52">
        <f>SUMPRODUCT(--(AN$9=YEAR(Quarterly_PJ!$C$9:FU$9)),Quarterly_PJ!$C117:FU117)</f>
        <v>2.3742118383185362</v>
      </c>
      <c r="AO143" s="52">
        <f>SUMPRODUCT(--(AO$9=YEAR(Quarterly_PJ!$C$9:FV$9)),Quarterly_PJ!$C117:FV117)</f>
        <v>2.3287338510698818</v>
      </c>
      <c r="AP143" s="52">
        <f>SUMPRODUCT(--(AP$9=YEAR(Quarterly_PJ!$C$9:FW$9)),Quarterly_PJ!$C117:FW117)</f>
        <v>1.9795672771429222</v>
      </c>
      <c r="AQ143" s="52">
        <f>SUMPRODUCT(--(AQ$9=YEAR(Quarterly_PJ!$C$9:FX$9)),Quarterly_PJ!$C117:FX117)</f>
        <v>2.3350759156169101</v>
      </c>
      <c r="AR143" s="52">
        <f>SUMPRODUCT(--(AR$9=YEAR(Quarterly_PJ!$C$9:FY$9)),Quarterly_PJ!$C117:FY117)</f>
        <v>1.6123993925692619</v>
      </c>
      <c r="AS143" s="52">
        <f>SUMPRODUCT(--(AS$9=YEAR(Quarterly_PJ!$C$9:FZ$9)),Quarterly_PJ!$C117:FZ117)</f>
        <v>1.38266796420264</v>
      </c>
      <c r="AT143" s="52">
        <f>SUMPRODUCT(--(AT$9=YEAR(Quarterly_PJ!$C$9:GA$9)),Quarterly_PJ!$C117:GA117)</f>
        <v>0.90314763088738892</v>
      </c>
      <c r="AU143" s="52">
        <f>SUMPRODUCT(--(AU$9=YEAR(Quarterly_PJ!$C$9:GB$9)),Quarterly_PJ!$C117:GB117)</f>
        <v>1.1352911337317539</v>
      </c>
      <c r="AV143" s="52">
        <f>SUMPRODUCT(--(AV$9=YEAR(Quarterly_PJ!$C$9:GZ$9)),Quarterly_PJ!$C117:GZ117)</f>
        <v>0.94800376801876896</v>
      </c>
    </row>
    <row r="144" spans="1:48" x14ac:dyDescent="0.25">
      <c r="A144" s="36" t="s">
        <v>23</v>
      </c>
      <c r="B144" s="90"/>
      <c r="C144" s="52">
        <f>SUMPRODUCT(--(C$9=YEAR(Quarterly_PJ!$C$9:EJ$9)),Quarterly_PJ!$C118:EJ118)</f>
        <v>0</v>
      </c>
      <c r="D144" s="52">
        <f>SUMPRODUCT(--(D$9=YEAR(Quarterly_PJ!$C$9:EK$9)),Quarterly_PJ!$C118:EK118)</f>
        <v>0</v>
      </c>
      <c r="E144" s="52">
        <f>SUMPRODUCT(--(E$9=YEAR(Quarterly_PJ!$C$9:EL$9)),Quarterly_PJ!$C118:EL118)</f>
        <v>0</v>
      </c>
      <c r="F144" s="52">
        <f>SUMPRODUCT(--(F$9=YEAR(Quarterly_PJ!$C$9:EM$9)),Quarterly_PJ!$C118:EM118)</f>
        <v>0</v>
      </c>
      <c r="G144" s="52">
        <f>SUMPRODUCT(--(G$9=YEAR(Quarterly_PJ!$C$9:EN$9)),Quarterly_PJ!$C118:EN118)</f>
        <v>0</v>
      </c>
      <c r="H144" s="52">
        <f>SUMPRODUCT(--(H$9=YEAR(Quarterly_PJ!$C$9:EO$9)),Quarterly_PJ!$C118:EO118)</f>
        <v>0</v>
      </c>
      <c r="I144" s="52">
        <f>SUMPRODUCT(--(I$9=YEAR(Quarterly_PJ!$C$9:EP$9)),Quarterly_PJ!$C118:EP118)</f>
        <v>0</v>
      </c>
      <c r="J144" s="52">
        <f>SUMPRODUCT(--(J$9=YEAR(Quarterly_PJ!$C$9:EQ$9)),Quarterly_PJ!$C118:EQ118)</f>
        <v>0</v>
      </c>
      <c r="K144" s="52">
        <f>SUMPRODUCT(--(K$9=YEAR(Quarterly_PJ!$C$9:ER$9)),Quarterly_PJ!$C118:ER118)</f>
        <v>0</v>
      </c>
      <c r="L144" s="52">
        <f>SUMPRODUCT(--(L$9=YEAR(Quarterly_PJ!$C$9:ES$9)),Quarterly_PJ!$C118:ES118)</f>
        <v>0</v>
      </c>
      <c r="M144" s="52">
        <f>SUMPRODUCT(--(M$9=YEAR(Quarterly_PJ!$C$9:ET$9)),Quarterly_PJ!$C118:ET118)</f>
        <v>0</v>
      </c>
      <c r="N144" s="52">
        <f>SUMPRODUCT(--(N$9=YEAR(Quarterly_PJ!$C$9:EU$9)),Quarterly_PJ!$C118:EU118)</f>
        <v>0</v>
      </c>
      <c r="O144" s="52">
        <f>SUMPRODUCT(--(O$9=YEAR(Quarterly_PJ!$C$9:EV$9)),Quarterly_PJ!$C118:EV118)</f>
        <v>0</v>
      </c>
      <c r="P144" s="52">
        <f>SUMPRODUCT(--(P$9=YEAR(Quarterly_PJ!$C$9:EW$9)),Quarterly_PJ!$C118:EW118)</f>
        <v>0</v>
      </c>
      <c r="Q144" s="52">
        <f>SUMPRODUCT(--(Q$9=YEAR(Quarterly_PJ!$C$9:EX$9)),Quarterly_PJ!$C118:EX118)</f>
        <v>0</v>
      </c>
      <c r="R144" s="52">
        <f>SUMPRODUCT(--(R$9=YEAR(Quarterly_PJ!$C$9:EY$9)),Quarterly_PJ!$C118:EY118)</f>
        <v>0</v>
      </c>
      <c r="S144" s="52">
        <f>SUMPRODUCT(--(S$9=YEAR(Quarterly_PJ!$C$9:EZ$9)),Quarterly_PJ!$C118:EZ118)</f>
        <v>2.7162753031903502E-2</v>
      </c>
      <c r="T144" s="52">
        <f>SUMPRODUCT(--(T$9=YEAR(Quarterly_PJ!$C$9:FA$9)),Quarterly_PJ!$C118:FA118)</f>
        <v>2.8743868506894896E-2</v>
      </c>
      <c r="U144" s="52">
        <f>SUMPRODUCT(--(U$9=YEAR(Quarterly_PJ!$C$9:FB$9)),Quarterly_PJ!$C118:FB118)</f>
        <v>3.0324983981886294E-2</v>
      </c>
      <c r="V144" s="52">
        <f>SUMPRODUCT(--(V$9=YEAR(Quarterly_PJ!$C$9:FC$9)),Quarterly_PJ!$C118:FC118)</f>
        <v>3.1906099456877696E-2</v>
      </c>
      <c r="W144" s="52">
        <f>SUMPRODUCT(--(W$9=YEAR(Quarterly_PJ!$C$9:FD$9)),Quarterly_PJ!$C118:FD118)</f>
        <v>3.3487214931869097E-2</v>
      </c>
      <c r="X144" s="52">
        <f>SUMPRODUCT(--(X$9=YEAR(Quarterly_PJ!$C$9:FE$9)),Quarterly_PJ!$C118:FE118)</f>
        <v>3.5068330406860491E-2</v>
      </c>
      <c r="Y144" s="52">
        <f>SUMPRODUCT(--(Y$9=YEAR(Quarterly_PJ!$C$9:FF$9)),Quarterly_PJ!$C118:FF118)</f>
        <v>3.509535802181761E-2</v>
      </c>
      <c r="Z144" s="52">
        <f>SUMPRODUCT(--(Z$9=YEAR(Quarterly_PJ!$C$9:FG$9)),Quarterly_PJ!$C118:FG118)</f>
        <v>3.6723771822983961E-2</v>
      </c>
      <c r="AA144" s="52">
        <f>SUMPRODUCT(--(AA$9=YEAR(Quarterly_PJ!$C$9:FH$9)),Quarterly_PJ!$C118:FH118)</f>
        <v>3.8352185624150319E-2</v>
      </c>
      <c r="AB144" s="52">
        <f>SUMPRODUCT(--(AB$9=YEAR(Quarterly_PJ!$C$9:FI$9)),Quarterly_PJ!$C118:FI118)</f>
        <v>3.9980599425316669E-2</v>
      </c>
      <c r="AC144" s="52">
        <f>SUMPRODUCT(--(AC$9=YEAR(Quarterly_PJ!$C$9:FJ$9)),Quarterly_PJ!$C118:FJ118)</f>
        <v>4.1609013226483027E-2</v>
      </c>
      <c r="AD144" s="52">
        <f>SUMPRODUCT(--(AD$9=YEAR(Quarterly_PJ!$C$9:FK$9)),Quarterly_PJ!$C118:FK118)</f>
        <v>4.2690117824767733E-2</v>
      </c>
      <c r="AE144" s="52">
        <f>SUMPRODUCT(--(AE$9=YEAR(Quarterly_PJ!$C$9:FL$9)),Quarterly_PJ!$C118:FL118)</f>
        <v>4.5933431619621892E-2</v>
      </c>
      <c r="AF144" s="52">
        <f>SUMPRODUCT(--(AF$9=YEAR(Quarterly_PJ!$C$9:FM$9)),Quarterly_PJ!$C118:FM118)</f>
        <v>4.8122668431148444E-2</v>
      </c>
      <c r="AG144" s="52">
        <f>SUMPRODUCT(--(AG$9=YEAR(Quarterly_PJ!$C$9:FN$9)),Quarterly_PJ!$C118:FN118)</f>
        <v>4.9943653988884264E-2</v>
      </c>
      <c r="AH144" s="52">
        <f>SUMPRODUCT(--(AH$9=YEAR(Quarterly_PJ!$C$9:FO$9)),Quarterly_PJ!$C118:FO118)</f>
        <v>5.5406610662091717E-2</v>
      </c>
      <c r="AI144" s="52">
        <f>SUMPRODUCT(--(AI$9=YEAR(Quarterly_PJ!$C$9:FP$9)),Quarterly_PJ!$C118:FP118)</f>
        <v>5.660258262394418E-2</v>
      </c>
      <c r="AJ144" s="52">
        <f>SUMPRODUCT(--(AJ$9=YEAR(Quarterly_PJ!$C$9:FQ$9)),Quarterly_PJ!$C118:FQ118)</f>
        <v>6.0190498509501589E-2</v>
      </c>
      <c r="AK144" s="52">
        <f>SUMPRODUCT(--(AK$9=YEAR(Quarterly_PJ!$C$9:FR$9)),Quarterly_PJ!$C118:FR118)</f>
        <v>6.1592556035402084E-2</v>
      </c>
      <c r="AL144" s="52">
        <f>SUMPRODUCT(--(AL$9=YEAR(Quarterly_PJ!$C$9:FS$9)),Quarterly_PJ!$C118:FS118)</f>
        <v>6.5798728613103555E-2</v>
      </c>
      <c r="AM144" s="52">
        <f>SUMPRODUCT(--(AM$9=YEAR(Quarterly_PJ!$C$9:FT$9)),Quarterly_PJ!$C118:FT118)</f>
        <v>6.5862919201418707E-2</v>
      </c>
      <c r="AN144" s="52">
        <f>SUMPRODUCT(--(AN$9=YEAR(Quarterly_PJ!$C$9:FU$9)),Quarterly_PJ!$C118:FU118)</f>
        <v>6.6946587408670599E-2</v>
      </c>
      <c r="AO144" s="52">
        <f>SUMPRODUCT(--(AO$9=YEAR(Quarterly_PJ!$C$9:FV$9)),Quarterly_PJ!$C118:FV118)</f>
        <v>6.7326342058978805E-2</v>
      </c>
      <c r="AP144" s="52">
        <f>SUMPRODUCT(--(AP$9=YEAR(Quarterly_PJ!$C$9:FW$9)),Quarterly_PJ!$C118:FW118)</f>
        <v>7.3232334543020694E-2</v>
      </c>
      <c r="AQ144" s="52">
        <f>SUMPRODUCT(--(AQ$9=YEAR(Quarterly_PJ!$C$9:FX$9)),Quarterly_PJ!$C118:FX118)</f>
        <v>7.6999460859062105E-2</v>
      </c>
      <c r="AR144" s="52">
        <f>SUMPRODUCT(--(AR$9=YEAR(Quarterly_PJ!$C$9:FY$9)),Quarterly_PJ!$C118:FY118)</f>
        <v>8.6222802828091694E-2</v>
      </c>
      <c r="AS144" s="52">
        <f>SUMPRODUCT(--(AS$9=YEAR(Quarterly_PJ!$C$9:FZ$9)),Quarterly_PJ!$C118:FZ118)</f>
        <v>9.1712615857791197E-2</v>
      </c>
      <c r="AT144" s="52">
        <f>SUMPRODUCT(--(AT$9=YEAR(Quarterly_PJ!$C$9:GA$9)),Quarterly_PJ!$C118:GA118)</f>
        <v>0.101282925070382</v>
      </c>
      <c r="AU144" s="52">
        <f>SUMPRODUCT(--(AU$9=YEAR(Quarterly_PJ!$C$9:GB$9)),Quarterly_PJ!$C118:GB118)</f>
        <v>0.11085592667649119</v>
      </c>
      <c r="AV144" s="52">
        <f>SUMPRODUCT(--(AV$9=YEAR(Quarterly_PJ!$C$9:GZ$9)),Quarterly_PJ!$C118:GZ118)</f>
        <v>0.11462636041143459</v>
      </c>
    </row>
    <row r="145" spans="1:48" s="21" customFormat="1" ht="14.25" x14ac:dyDescent="0.2">
      <c r="A145" s="23"/>
      <c r="B145" s="94"/>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f>SUMPRODUCT(--(AV$9=YEAR(Quarterly_PJ!$C$9:GZ$9)),Quarterly_PJ!$C119:GZ119)</f>
        <v>0</v>
      </c>
    </row>
    <row r="146" spans="1:48" x14ac:dyDescent="0.2">
      <c r="A146" s="25" t="s">
        <v>157</v>
      </c>
      <c r="B146" s="86">
        <v>11</v>
      </c>
      <c r="C146" s="17">
        <f t="shared" ref="C146:AT146" si="31">SUM(C147,C150:C152)</f>
        <v>26.269072028409738</v>
      </c>
      <c r="D146" s="17">
        <f t="shared" si="31"/>
        <v>29.164179290631825</v>
      </c>
      <c r="E146" s="17">
        <f t="shared" si="31"/>
        <v>26.761028669817193</v>
      </c>
      <c r="F146" s="17">
        <f t="shared" si="31"/>
        <v>32.920430292542861</v>
      </c>
      <c r="G146" s="17">
        <f t="shared" si="31"/>
        <v>32.624831786225855</v>
      </c>
      <c r="H146" s="17">
        <f t="shared" si="31"/>
        <v>31.156021756883177</v>
      </c>
      <c r="I146" s="17">
        <f t="shared" si="31"/>
        <v>28.665682218914469</v>
      </c>
      <c r="J146" s="17">
        <f t="shared" si="31"/>
        <v>25.429582458855204</v>
      </c>
      <c r="K146" s="17">
        <f t="shared" si="31"/>
        <v>24.685025568411987</v>
      </c>
      <c r="L146" s="17">
        <f t="shared" si="31"/>
        <v>19.418484373434616</v>
      </c>
      <c r="M146" s="17">
        <f t="shared" si="31"/>
        <v>17.673589034526501</v>
      </c>
      <c r="N146" s="17">
        <f t="shared" si="31"/>
        <v>16.06925612906285</v>
      </c>
      <c r="O146" s="17">
        <f t="shared" si="31"/>
        <v>14.50838357549738</v>
      </c>
      <c r="P146" s="17">
        <f t="shared" si="31"/>
        <v>14.355597247920199</v>
      </c>
      <c r="Q146" s="17">
        <f t="shared" si="31"/>
        <v>13.26888393716359</v>
      </c>
      <c r="R146" s="17">
        <f t="shared" si="31"/>
        <v>12.523553410971276</v>
      </c>
      <c r="S146" s="17">
        <f t="shared" si="31"/>
        <v>11.998162988643021</v>
      </c>
      <c r="T146" s="17">
        <f t="shared" si="31"/>
        <v>11.486277316317095</v>
      </c>
      <c r="U146" s="17">
        <f t="shared" si="31"/>
        <v>13.206280606365306</v>
      </c>
      <c r="V146" s="17">
        <f t="shared" si="31"/>
        <v>11.132318516194401</v>
      </c>
      <c r="W146" s="17">
        <f t="shared" si="31"/>
        <v>12.438578492157005</v>
      </c>
      <c r="X146" s="17">
        <f t="shared" si="31"/>
        <v>12.598039726092912</v>
      </c>
      <c r="Y146" s="17">
        <f t="shared" si="31"/>
        <v>13.654413141078729</v>
      </c>
      <c r="Z146" s="17">
        <f t="shared" si="31"/>
        <v>13.420488258901718</v>
      </c>
      <c r="AA146" s="17">
        <f t="shared" si="31"/>
        <v>12.011241848515473</v>
      </c>
      <c r="AB146" s="17">
        <f t="shared" si="31"/>
        <v>10.850801041051268</v>
      </c>
      <c r="AC146" s="17">
        <f t="shared" si="31"/>
        <v>13.90827711561867</v>
      </c>
      <c r="AD146" s="17">
        <f t="shared" si="31"/>
        <v>14.148151964774641</v>
      </c>
      <c r="AE146" s="17">
        <f t="shared" si="31"/>
        <v>15.091402215247214</v>
      </c>
      <c r="AF146" s="17">
        <f t="shared" si="31"/>
        <v>15.366870444732834</v>
      </c>
      <c r="AG146" s="17">
        <f t="shared" si="31"/>
        <v>17.883876503965695</v>
      </c>
      <c r="AH146" s="17">
        <f t="shared" si="31"/>
        <v>18.712370251134928</v>
      </c>
      <c r="AI146" s="17">
        <f t="shared" si="31"/>
        <v>19.073458288181282</v>
      </c>
      <c r="AJ146" s="17">
        <f t="shared" si="31"/>
        <v>20.762876791128264</v>
      </c>
      <c r="AK146" s="17">
        <f t="shared" si="31"/>
        <v>20.045080917113594</v>
      </c>
      <c r="AL146" s="17">
        <f t="shared" si="31"/>
        <v>17.705412080884543</v>
      </c>
      <c r="AM146" s="17">
        <f t="shared" si="31"/>
        <v>14.329926824949773</v>
      </c>
      <c r="AN146" s="17">
        <f t="shared" si="31"/>
        <v>15.880043460339072</v>
      </c>
      <c r="AO146" s="17">
        <f t="shared" si="31"/>
        <v>15.81687986451792</v>
      </c>
      <c r="AP146" s="17">
        <f t="shared" si="31"/>
        <v>19.250665090063109</v>
      </c>
      <c r="AQ146" s="17">
        <f t="shared" si="31"/>
        <v>18.574638550297674</v>
      </c>
      <c r="AR146" s="17">
        <f t="shared" si="31"/>
        <v>18.520965797491787</v>
      </c>
      <c r="AS146" s="17">
        <f t="shared" si="31"/>
        <v>19.986321147452841</v>
      </c>
      <c r="AT146" s="17">
        <f t="shared" si="31"/>
        <v>20.120569946604331</v>
      </c>
      <c r="AU146" s="17">
        <f>SUM(AU147,AU150:AU152)</f>
        <v>20.078122004986735</v>
      </c>
      <c r="AV146" s="17">
        <f>SUMPRODUCT(--(AV$9=YEAR(Quarterly_PJ!$C$9:GZ$9)),Quarterly_PJ!$C120:GZ120)</f>
        <v>20.856093151414253</v>
      </c>
    </row>
    <row r="147" spans="1:48" x14ac:dyDescent="0.25">
      <c r="A147" s="36" t="s">
        <v>24</v>
      </c>
      <c r="B147" s="90"/>
      <c r="C147" s="52">
        <f t="shared" ref="C147:AT147" si="32">SUM(C148:C149)</f>
        <v>2.2624154587709442</v>
      </c>
      <c r="D147" s="52">
        <f t="shared" si="32"/>
        <v>2.3480553009684129</v>
      </c>
      <c r="E147" s="52">
        <f t="shared" si="32"/>
        <v>2.2402698590610428</v>
      </c>
      <c r="F147" s="52">
        <f t="shared" si="32"/>
        <v>2.2344484613962816</v>
      </c>
      <c r="G147" s="52">
        <f t="shared" si="32"/>
        <v>2.1008305818720303</v>
      </c>
      <c r="H147" s="52">
        <f t="shared" si="32"/>
        <v>2.3451704179287849</v>
      </c>
      <c r="I147" s="52">
        <f t="shared" si="32"/>
        <v>2.3188895823951823</v>
      </c>
      <c r="J147" s="52">
        <f t="shared" si="32"/>
        <v>1.9946066553529282</v>
      </c>
      <c r="K147" s="52">
        <f t="shared" si="32"/>
        <v>2.0336796513573976</v>
      </c>
      <c r="L147" s="52">
        <f t="shared" si="32"/>
        <v>1.8294226695882487</v>
      </c>
      <c r="M147" s="52">
        <f t="shared" si="32"/>
        <v>1.7555197557081144</v>
      </c>
      <c r="N147" s="52">
        <f t="shared" si="32"/>
        <v>1.598764346277745</v>
      </c>
      <c r="O147" s="52">
        <f t="shared" si="32"/>
        <v>1.3699072190854771</v>
      </c>
      <c r="P147" s="52">
        <f t="shared" si="32"/>
        <v>1.5150330738796658</v>
      </c>
      <c r="Q147" s="52">
        <f t="shared" si="32"/>
        <v>0.93284943996579339</v>
      </c>
      <c r="R147" s="52">
        <f t="shared" si="32"/>
        <v>0.92887796233471287</v>
      </c>
      <c r="S147" s="52">
        <f t="shared" si="32"/>
        <v>0.81792540127058999</v>
      </c>
      <c r="T147" s="52">
        <f t="shared" si="32"/>
        <v>0.63885594311751193</v>
      </c>
      <c r="U147" s="52">
        <f t="shared" si="32"/>
        <v>1.3158939024651641</v>
      </c>
      <c r="V147" s="52">
        <f t="shared" si="32"/>
        <v>0.46041941486741927</v>
      </c>
      <c r="W147" s="52">
        <f t="shared" si="32"/>
        <v>0.33897029148858282</v>
      </c>
      <c r="X147" s="52">
        <f t="shared" si="32"/>
        <v>0.2784039313587896</v>
      </c>
      <c r="Y147" s="52">
        <f t="shared" si="32"/>
        <v>0.47305827663346472</v>
      </c>
      <c r="Z147" s="52">
        <f t="shared" si="32"/>
        <v>0.28804031074751968</v>
      </c>
      <c r="AA147" s="52">
        <f t="shared" si="32"/>
        <v>0.18136502595011206</v>
      </c>
      <c r="AB147" s="52">
        <f t="shared" si="32"/>
        <v>0.15335660084761488</v>
      </c>
      <c r="AC147" s="52">
        <f t="shared" si="32"/>
        <v>0.1938649889360376</v>
      </c>
      <c r="AD147" s="52">
        <f t="shared" si="32"/>
        <v>0.17831793185288425</v>
      </c>
      <c r="AE147" s="52">
        <f t="shared" si="32"/>
        <v>0.17693657226181508</v>
      </c>
      <c r="AF147" s="52">
        <f t="shared" si="32"/>
        <v>0.17735538207522145</v>
      </c>
      <c r="AG147" s="52">
        <f t="shared" si="32"/>
        <v>0.42391028236290712</v>
      </c>
      <c r="AH147" s="52">
        <f t="shared" si="32"/>
        <v>0.49730449498130447</v>
      </c>
      <c r="AI147" s="52">
        <f t="shared" si="32"/>
        <v>0.51261584393688331</v>
      </c>
      <c r="AJ147" s="52">
        <f t="shared" si="32"/>
        <v>0.44845305463275625</v>
      </c>
      <c r="AK147" s="52">
        <f t="shared" si="32"/>
        <v>0.36876472647630276</v>
      </c>
      <c r="AL147" s="52">
        <f t="shared" si="32"/>
        <v>0.27524695276471145</v>
      </c>
      <c r="AM147" s="52">
        <f t="shared" si="32"/>
        <v>8.966456355801955E-2</v>
      </c>
      <c r="AN147" s="52">
        <f t="shared" si="32"/>
        <v>1.0316582275991337</v>
      </c>
      <c r="AO147" s="52">
        <f t="shared" si="32"/>
        <v>8.0163980557321435E-2</v>
      </c>
      <c r="AP147" s="52">
        <f t="shared" si="32"/>
        <v>0.14747800588780469</v>
      </c>
      <c r="AQ147" s="52">
        <f t="shared" si="32"/>
        <v>0.14182786286249</v>
      </c>
      <c r="AR147" s="52">
        <f t="shared" si="32"/>
        <v>0.40261634031321875</v>
      </c>
      <c r="AS147" s="52">
        <f t="shared" si="32"/>
        <v>0.44737250263608153</v>
      </c>
      <c r="AT147" s="52">
        <f t="shared" si="32"/>
        <v>0.19945397857458816</v>
      </c>
      <c r="AU147" s="52">
        <f>SUM(AU148:AU149)</f>
        <v>6.7122635314066023E-2</v>
      </c>
      <c r="AV147" s="52">
        <f>SUMPRODUCT(--(AV$9=YEAR(Quarterly_PJ!$C$9:GZ$9)),Quarterly_PJ!$C121:GZ121)</f>
        <v>7.4890119085572207E-2</v>
      </c>
    </row>
    <row r="148" spans="1:48" x14ac:dyDescent="0.25">
      <c r="A148" s="37" t="s">
        <v>38</v>
      </c>
      <c r="B148" s="90">
        <v>9</v>
      </c>
      <c r="C148" s="52">
        <f>SUMPRODUCT(--(C$9=YEAR(Quarterly_PJ!$C$9:EJ$9)),Quarterly_PJ!$C122:EJ122)</f>
        <v>0.24381089127179845</v>
      </c>
      <c r="D148" s="52">
        <f>SUMPRODUCT(--(D$9=YEAR(Quarterly_PJ!$C$9:EK$9)),Quarterly_PJ!$C122:EK122)</f>
        <v>0.19231686895362718</v>
      </c>
      <c r="E148" s="52">
        <f>SUMPRODUCT(--(E$9=YEAR(Quarterly_PJ!$C$9:EL$9)),Quarterly_PJ!$C122:EL122)</f>
        <v>0.14064886958588893</v>
      </c>
      <c r="F148" s="52">
        <f>SUMPRODUCT(--(F$9=YEAR(Quarterly_PJ!$C$9:EM$9)),Quarterly_PJ!$C122:EM122)</f>
        <v>0.10480793220385634</v>
      </c>
      <c r="G148" s="52">
        <f>SUMPRODUCT(--(G$9=YEAR(Quarterly_PJ!$C$9:EN$9)),Quarterly_PJ!$C122:EN122)</f>
        <v>7.3363780801099523E-2</v>
      </c>
      <c r="H148" s="52">
        <f>SUMPRODUCT(--(H$9=YEAR(Quarterly_PJ!$C$9:EO$9)),Quarterly_PJ!$C122:EO122)</f>
        <v>6.5428231231378586E-2</v>
      </c>
      <c r="I148" s="52">
        <f>SUMPRODUCT(--(I$9=YEAR(Quarterly_PJ!$C$9:EP$9)),Quarterly_PJ!$C122:EP122)</f>
        <v>8.0950186929255874E-2</v>
      </c>
      <c r="J148" s="52">
        <f>SUMPRODUCT(--(J$9=YEAR(Quarterly_PJ!$C$9:EQ$9)),Quarterly_PJ!$C122:EQ122)</f>
        <v>4.10895225725093E-2</v>
      </c>
      <c r="K148" s="52">
        <f>SUMPRODUCT(--(K$9=YEAR(Quarterly_PJ!$C$9:ER$9)),Quarterly_PJ!$C122:ER122)</f>
        <v>2.8936059675540509E-2</v>
      </c>
      <c r="L148" s="52">
        <f>SUMPRODUCT(--(L$9=YEAR(Quarterly_PJ!$C$9:ES$9)),Quarterly_PJ!$C122:ES122)</f>
        <v>3.2699436564443879E-2</v>
      </c>
      <c r="M148" s="52">
        <f>SUMPRODUCT(--(M$9=YEAR(Quarterly_PJ!$C$9:ET$9)),Quarterly_PJ!$C122:ET122)</f>
        <v>0.13677508913341968</v>
      </c>
      <c r="N148" s="52">
        <f>SUMPRODUCT(--(N$9=YEAR(Quarterly_PJ!$C$9:EU$9)),Quarterly_PJ!$C122:EU122)</f>
        <v>0.13587593018211536</v>
      </c>
      <c r="O148" s="52">
        <f>SUMPRODUCT(--(O$9=YEAR(Quarterly_PJ!$C$9:EV$9)),Quarterly_PJ!$C122:EV122)</f>
        <v>9.3579502732411307E-2</v>
      </c>
      <c r="P148" s="52">
        <f>SUMPRODUCT(--(P$9=YEAR(Quarterly_PJ!$C$9:EW$9)),Quarterly_PJ!$C122:EW122)</f>
        <v>3.0379402388755659E-2</v>
      </c>
      <c r="Q148" s="52">
        <f>SUMPRODUCT(--(Q$9=YEAR(Quarterly_PJ!$C$9:EX$9)),Quarterly_PJ!$C122:EX122)</f>
        <v>4.5998578972163952E-2</v>
      </c>
      <c r="R148" s="52">
        <f>SUMPRODUCT(--(R$9=YEAR(Quarterly_PJ!$C$9:EY$9)),Quarterly_PJ!$C122:EY122)</f>
        <v>7.0198021409560774E-2</v>
      </c>
      <c r="S148" s="52">
        <f>SUMPRODUCT(--(S$9=YEAR(Quarterly_PJ!$C$9:EZ$9)),Quarterly_PJ!$C122:EZ122)</f>
        <v>0.10837556780692216</v>
      </c>
      <c r="T148" s="52">
        <f>SUMPRODUCT(--(T$9=YEAR(Quarterly_PJ!$C$9:FA$9)),Quarterly_PJ!$C122:FA122)</f>
        <v>0.16033677961403089</v>
      </c>
      <c r="U148" s="52">
        <f>SUMPRODUCT(--(U$9=YEAR(Quarterly_PJ!$C$9:FB$9)),Quarterly_PJ!$C122:FB122)</f>
        <v>0.14984357139254528</v>
      </c>
      <c r="V148" s="52">
        <f>SUMPRODUCT(--(V$9=YEAR(Quarterly_PJ!$C$9:FC$9)),Quarterly_PJ!$C122:FC122)</f>
        <v>0.14450486819838215</v>
      </c>
      <c r="W148" s="52">
        <f>SUMPRODUCT(--(W$9=YEAR(Quarterly_PJ!$C$9:FD$9)),Quarterly_PJ!$C122:FD122)</f>
        <v>0.15854853115567247</v>
      </c>
      <c r="X148" s="52">
        <f>SUMPRODUCT(--(X$9=YEAR(Quarterly_PJ!$C$9:FE$9)),Quarterly_PJ!$C122:FE122)</f>
        <v>0.13870972401536827</v>
      </c>
      <c r="Y148" s="52">
        <f>SUMPRODUCT(--(Y$9=YEAR(Quarterly_PJ!$C$9:FF$9)),Quarterly_PJ!$C122:FF122)</f>
        <v>0.38472353094673939</v>
      </c>
      <c r="Z148" s="52">
        <f>SUMPRODUCT(--(Z$9=YEAR(Quarterly_PJ!$C$9:FG$9)),Quarterly_PJ!$C122:FG122)</f>
        <v>0.18984460734857966</v>
      </c>
      <c r="AA148" s="52">
        <f>SUMPRODUCT(--(AA$9=YEAR(Quarterly_PJ!$C$9:FH$9)),Quarterly_PJ!$C122:FH122)</f>
        <v>0.12253323298411084</v>
      </c>
      <c r="AB148" s="52">
        <f>SUMPRODUCT(--(AB$9=YEAR(Quarterly_PJ!$C$9:FI$9)),Quarterly_PJ!$C122:FI122)</f>
        <v>0.10027529730102726</v>
      </c>
      <c r="AC148" s="52">
        <f>SUMPRODUCT(--(AC$9=YEAR(Quarterly_PJ!$C$9:FJ$9)),Quarterly_PJ!$C122:FJ122)</f>
        <v>0.14601381433999527</v>
      </c>
      <c r="AD148" s="52">
        <f>SUMPRODUCT(--(AD$9=YEAR(Quarterly_PJ!$C$9:FK$9)),Quarterly_PJ!$C122:FK122)</f>
        <v>0.12811151688728953</v>
      </c>
      <c r="AE148" s="52">
        <f>SUMPRODUCT(--(AE$9=YEAR(Quarterly_PJ!$C$9:FL$9)),Quarterly_PJ!$C122:FL122)</f>
        <v>0.11748714720003509</v>
      </c>
      <c r="AF148" s="52">
        <f>SUMPRODUCT(--(AF$9=YEAR(Quarterly_PJ!$C$9:FM$9)),Quarterly_PJ!$C122:FM122)</f>
        <v>0.10555816586748454</v>
      </c>
      <c r="AG148" s="52">
        <f>SUMPRODUCT(--(AG$9=YEAR(Quarterly_PJ!$C$9:FN$9)),Quarterly_PJ!$C122:FN122)</f>
        <v>0.28559704127771718</v>
      </c>
      <c r="AH148" s="52">
        <f>SUMPRODUCT(--(AH$9=YEAR(Quarterly_PJ!$C$9:FO$9)),Quarterly_PJ!$C122:FO122)</f>
        <v>0.37626166833233643</v>
      </c>
      <c r="AI148" s="52">
        <f>SUMPRODUCT(--(AI$9=YEAR(Quarterly_PJ!$C$9:FP$9)),Quarterly_PJ!$C122:FP122)</f>
        <v>0.40418893216203983</v>
      </c>
      <c r="AJ148" s="52">
        <f>SUMPRODUCT(--(AJ$9=YEAR(Quarterly_PJ!$C$9:FQ$9)),Quarterly_PJ!$C122:FQ122)</f>
        <v>0.35066388650565039</v>
      </c>
      <c r="AK148" s="52">
        <f>SUMPRODUCT(--(AK$9=YEAR(Quarterly_PJ!$C$9:FR$9)),Quarterly_PJ!$C122:FR122)</f>
        <v>0.28758997577346473</v>
      </c>
      <c r="AL148" s="52">
        <f>SUMPRODUCT(--(AL$9=YEAR(Quarterly_PJ!$C$9:FS$9)),Quarterly_PJ!$C122:FS122)</f>
        <v>0.12908739305683548</v>
      </c>
      <c r="AM148" s="52">
        <f>SUMPRODUCT(--(AM$9=YEAR(Quarterly_PJ!$C$9:FT$9)),Quarterly_PJ!$C122:FT122)</f>
        <v>7.1213469058637402E-2</v>
      </c>
      <c r="AN148" s="52">
        <f>SUMPRODUCT(--(AN$9=YEAR(Quarterly_PJ!$C$9:FU$9)),Quarterly_PJ!$C122:FU122)</f>
        <v>0.92797540539582213</v>
      </c>
      <c r="AO148" s="52">
        <f>SUMPRODUCT(--(AO$9=YEAR(Quarterly_PJ!$C$9:FV$9)),Quarterly_PJ!$C122:FV122)</f>
        <v>6.5876743193000908E-2</v>
      </c>
      <c r="AP148" s="52">
        <f>SUMPRODUCT(--(AP$9=YEAR(Quarterly_PJ!$C$9:FW$9)),Quarterly_PJ!$C122:FW122)</f>
        <v>0.12670005330411652</v>
      </c>
      <c r="AQ148" s="52">
        <f>SUMPRODUCT(--(AQ$9=YEAR(Quarterly_PJ!$C$9:FX$9)),Quarterly_PJ!$C122:FX122)</f>
        <v>0.1120200620174526</v>
      </c>
      <c r="AR148" s="52">
        <f>SUMPRODUCT(--(AR$9=YEAR(Quarterly_PJ!$C$9:FY$9)),Quarterly_PJ!$C122:FY122)</f>
        <v>0.35894738994049469</v>
      </c>
      <c r="AS148" s="52">
        <f>SUMPRODUCT(--(AS$9=YEAR(Quarterly_PJ!$C$9:FZ$9)),Quarterly_PJ!$C122:FZ122)</f>
        <v>0.35860202250047257</v>
      </c>
      <c r="AT148" s="52">
        <f>SUMPRODUCT(--(AT$9=YEAR(Quarterly_PJ!$C$9:GA$9)),Quarterly_PJ!$C122:GA122)</f>
        <v>0.17715005305448672</v>
      </c>
      <c r="AU148" s="52">
        <f>SUMPRODUCT(--(AU$9=YEAR(Quarterly_PJ!$C$9:GB$9)),Quarterly_PJ!$C122:GB122)</f>
        <v>5.51638354283909E-2</v>
      </c>
      <c r="AV148" s="52">
        <f>SUMPRODUCT(--(AV$9=YEAR(Quarterly_PJ!$C$9:GZ$9)),Quarterly_PJ!$C122:GZ122)</f>
        <v>5.9622474036840595E-2</v>
      </c>
    </row>
    <row r="149" spans="1:48" x14ac:dyDescent="0.25">
      <c r="A149" s="37" t="s">
        <v>39</v>
      </c>
      <c r="B149" s="90">
        <v>10</v>
      </c>
      <c r="C149" s="52">
        <f>SUMPRODUCT(--(C$9=YEAR(Quarterly_PJ!$C$9:EJ$9)),Quarterly_PJ!$C123:EJ123)</f>
        <v>2.0186045674991457</v>
      </c>
      <c r="D149" s="52">
        <f>SUMPRODUCT(--(D$9=YEAR(Quarterly_PJ!$C$9:EK$9)),Quarterly_PJ!$C123:EK123)</f>
        <v>2.1557384320147857</v>
      </c>
      <c r="E149" s="52">
        <f>SUMPRODUCT(--(E$9=YEAR(Quarterly_PJ!$C$9:EL$9)),Quarterly_PJ!$C123:EL123)</f>
        <v>2.0996209894751541</v>
      </c>
      <c r="F149" s="52">
        <f>SUMPRODUCT(--(F$9=YEAR(Quarterly_PJ!$C$9:EM$9)),Quarterly_PJ!$C123:EM123)</f>
        <v>2.1296405291924252</v>
      </c>
      <c r="G149" s="52">
        <f>SUMPRODUCT(--(G$9=YEAR(Quarterly_PJ!$C$9:EN$9)),Quarterly_PJ!$C123:EN123)</f>
        <v>2.0274668010709309</v>
      </c>
      <c r="H149" s="52">
        <f>SUMPRODUCT(--(H$9=YEAR(Quarterly_PJ!$C$9:EO$9)),Quarterly_PJ!$C123:EO123)</f>
        <v>2.2797421866974061</v>
      </c>
      <c r="I149" s="52">
        <f>SUMPRODUCT(--(I$9=YEAR(Quarterly_PJ!$C$9:EP$9)),Quarterly_PJ!$C123:EP123)</f>
        <v>2.2379393954659266</v>
      </c>
      <c r="J149" s="52">
        <f>SUMPRODUCT(--(J$9=YEAR(Quarterly_PJ!$C$9:EQ$9)),Quarterly_PJ!$C123:EQ123)</f>
        <v>1.9535171327804191</v>
      </c>
      <c r="K149" s="52">
        <f>SUMPRODUCT(--(K$9=YEAR(Quarterly_PJ!$C$9:ER$9)),Quarterly_PJ!$C123:ER123)</f>
        <v>2.0047435916818572</v>
      </c>
      <c r="L149" s="52">
        <f>SUMPRODUCT(--(L$9=YEAR(Quarterly_PJ!$C$9:ES$9)),Quarterly_PJ!$C123:ES123)</f>
        <v>1.7967232330238048</v>
      </c>
      <c r="M149" s="52">
        <f>SUMPRODUCT(--(M$9=YEAR(Quarterly_PJ!$C$9:ET$9)),Quarterly_PJ!$C123:ET123)</f>
        <v>1.6187446665746947</v>
      </c>
      <c r="N149" s="52">
        <f>SUMPRODUCT(--(N$9=YEAR(Quarterly_PJ!$C$9:EU$9)),Quarterly_PJ!$C123:EU123)</f>
        <v>1.4628884160956297</v>
      </c>
      <c r="O149" s="52">
        <f>SUMPRODUCT(--(O$9=YEAR(Quarterly_PJ!$C$9:EV$9)),Quarterly_PJ!$C123:EV123)</f>
        <v>1.2763277163530657</v>
      </c>
      <c r="P149" s="52">
        <f>SUMPRODUCT(--(P$9=YEAR(Quarterly_PJ!$C$9:EW$9)),Quarterly_PJ!$C123:EW123)</f>
        <v>1.4846536714909102</v>
      </c>
      <c r="Q149" s="52">
        <f>SUMPRODUCT(--(Q$9=YEAR(Quarterly_PJ!$C$9:EX$9)),Quarterly_PJ!$C123:EX123)</f>
        <v>0.88685086099362942</v>
      </c>
      <c r="R149" s="52">
        <f>SUMPRODUCT(--(R$9=YEAR(Quarterly_PJ!$C$9:EY$9)),Quarterly_PJ!$C123:EY123)</f>
        <v>0.8586799409251521</v>
      </c>
      <c r="S149" s="52">
        <f>SUMPRODUCT(--(S$9=YEAR(Quarterly_PJ!$C$9:EZ$9)),Quarterly_PJ!$C123:EZ123)</f>
        <v>0.70954983346366785</v>
      </c>
      <c r="T149" s="52">
        <f>SUMPRODUCT(--(T$9=YEAR(Quarterly_PJ!$C$9:FA$9)),Quarterly_PJ!$C123:FA123)</f>
        <v>0.47851916350348106</v>
      </c>
      <c r="U149" s="52">
        <f>SUMPRODUCT(--(U$9=YEAR(Quarterly_PJ!$C$9:FB$9)),Quarterly_PJ!$C123:FB123)</f>
        <v>1.1660503310726189</v>
      </c>
      <c r="V149" s="52">
        <f>SUMPRODUCT(--(V$9=YEAR(Quarterly_PJ!$C$9:FC$9)),Quarterly_PJ!$C123:FC123)</f>
        <v>0.31591454666903712</v>
      </c>
      <c r="W149" s="52">
        <f>SUMPRODUCT(--(W$9=YEAR(Quarterly_PJ!$C$9:FD$9)),Quarterly_PJ!$C123:FD123)</f>
        <v>0.18042176033291038</v>
      </c>
      <c r="X149" s="52">
        <f>SUMPRODUCT(--(X$9=YEAR(Quarterly_PJ!$C$9:FE$9)),Quarterly_PJ!$C123:FE123)</f>
        <v>0.13969420734342136</v>
      </c>
      <c r="Y149" s="52">
        <f>SUMPRODUCT(--(Y$9=YEAR(Quarterly_PJ!$C$9:FF$9)),Quarterly_PJ!$C123:FF123)</f>
        <v>8.8334745686725336E-2</v>
      </c>
      <c r="Z149" s="52">
        <f>SUMPRODUCT(--(Z$9=YEAR(Quarterly_PJ!$C$9:FG$9)),Quarterly_PJ!$C123:FG123)</f>
        <v>9.8195703398939987E-2</v>
      </c>
      <c r="AA149" s="52">
        <f>SUMPRODUCT(--(AA$9=YEAR(Quarterly_PJ!$C$9:FH$9)),Quarterly_PJ!$C123:FH123)</f>
        <v>5.8831792966001203E-2</v>
      </c>
      <c r="AB149" s="52">
        <f>SUMPRODUCT(--(AB$9=YEAR(Quarterly_PJ!$C$9:FI$9)),Quarterly_PJ!$C123:FI123)</f>
        <v>5.3081303546587605E-2</v>
      </c>
      <c r="AC149" s="52">
        <f>SUMPRODUCT(--(AC$9=YEAR(Quarterly_PJ!$C$9:FJ$9)),Quarterly_PJ!$C123:FJ123)</f>
        <v>4.785117459604233E-2</v>
      </c>
      <c r="AD149" s="52">
        <f>SUMPRODUCT(--(AD$9=YEAR(Quarterly_PJ!$C$9:FK$9)),Quarterly_PJ!$C123:FK123)</f>
        <v>5.0206414965594706E-2</v>
      </c>
      <c r="AE149" s="52">
        <f>SUMPRODUCT(--(AE$9=YEAR(Quarterly_PJ!$C$9:FL$9)),Quarterly_PJ!$C123:FL123)</f>
        <v>5.9449425061779998E-2</v>
      </c>
      <c r="AF149" s="52">
        <f>SUMPRODUCT(--(AF$9=YEAR(Quarterly_PJ!$C$9:FM$9)),Quarterly_PJ!$C123:FM123)</f>
        <v>7.1797216207736922E-2</v>
      </c>
      <c r="AG149" s="52">
        <f>SUMPRODUCT(--(AG$9=YEAR(Quarterly_PJ!$C$9:FN$9)),Quarterly_PJ!$C123:FN123)</f>
        <v>0.13831324108518994</v>
      </c>
      <c r="AH149" s="52">
        <f>SUMPRODUCT(--(AH$9=YEAR(Quarterly_PJ!$C$9:FO$9)),Quarterly_PJ!$C123:FO123)</f>
        <v>0.12104282664896801</v>
      </c>
      <c r="AI149" s="52">
        <f>SUMPRODUCT(--(AI$9=YEAR(Quarterly_PJ!$C$9:FP$9)),Quarterly_PJ!$C123:FP123)</f>
        <v>0.10842691177484347</v>
      </c>
      <c r="AJ149" s="52">
        <f>SUMPRODUCT(--(AJ$9=YEAR(Quarterly_PJ!$C$9:FQ$9)),Quarterly_PJ!$C123:FQ123)</f>
        <v>9.7789168127105849E-2</v>
      </c>
      <c r="AK149" s="52">
        <f>SUMPRODUCT(--(AK$9=YEAR(Quarterly_PJ!$C$9:FR$9)),Quarterly_PJ!$C123:FR123)</f>
        <v>8.1174750702838028E-2</v>
      </c>
      <c r="AL149" s="52">
        <f>SUMPRODUCT(--(AL$9=YEAR(Quarterly_PJ!$C$9:FS$9)),Quarterly_PJ!$C123:FS123)</f>
        <v>0.146159559707876</v>
      </c>
      <c r="AM149" s="52">
        <f>SUMPRODUCT(--(AM$9=YEAR(Quarterly_PJ!$C$9:FT$9)),Quarterly_PJ!$C123:FT123)</f>
        <v>1.8451094499382151E-2</v>
      </c>
      <c r="AN149" s="52">
        <f>SUMPRODUCT(--(AN$9=YEAR(Quarterly_PJ!$C$9:FU$9)),Quarterly_PJ!$C123:FU123)</f>
        <v>0.1036828222033116</v>
      </c>
      <c r="AO149" s="52">
        <f>SUMPRODUCT(--(AO$9=YEAR(Quarterly_PJ!$C$9:FV$9)),Quarterly_PJ!$C123:FV123)</f>
        <v>1.4287237364320521E-2</v>
      </c>
      <c r="AP149" s="52">
        <f>SUMPRODUCT(--(AP$9=YEAR(Quarterly_PJ!$C$9:FW$9)),Quarterly_PJ!$C123:FW123)</f>
        <v>2.077795258368817E-2</v>
      </c>
      <c r="AQ149" s="52">
        <f>SUMPRODUCT(--(AQ$9=YEAR(Quarterly_PJ!$C$9:FX$9)),Quarterly_PJ!$C123:FX123)</f>
        <v>2.9807800845037404E-2</v>
      </c>
      <c r="AR149" s="52">
        <f>SUMPRODUCT(--(AR$9=YEAR(Quarterly_PJ!$C$9:FY$9)),Quarterly_PJ!$C123:FY123)</f>
        <v>4.3668950372724058E-2</v>
      </c>
      <c r="AS149" s="52">
        <f>SUMPRODUCT(--(AS$9=YEAR(Quarterly_PJ!$C$9:FZ$9)),Quarterly_PJ!$C123:FZ123)</f>
        <v>8.877048013560894E-2</v>
      </c>
      <c r="AT149" s="52">
        <f>SUMPRODUCT(--(AT$9=YEAR(Quarterly_PJ!$C$9:GA$9)),Quarterly_PJ!$C123:GA123)</f>
        <v>2.230392552010144E-2</v>
      </c>
      <c r="AU149" s="52">
        <f>SUMPRODUCT(--(AU$9=YEAR(Quarterly_PJ!$C$9:GB$9)),Quarterly_PJ!$C123:GB123)</f>
        <v>1.1958799885675119E-2</v>
      </c>
      <c r="AV149" s="52">
        <f>SUMPRODUCT(--(AV$9=YEAR(Quarterly_PJ!$C$9:GZ$9)),Quarterly_PJ!$C123:GZ123)</f>
        <v>1.5267645048731609E-2</v>
      </c>
    </row>
    <row r="150" spans="1:48" x14ac:dyDescent="0.25">
      <c r="A150" s="36" t="s">
        <v>25</v>
      </c>
      <c r="B150" s="90"/>
      <c r="C150" s="52">
        <f>SUMPRODUCT(--(C$9=YEAR(Quarterly_PJ!$C$9:EJ$9)),Quarterly_PJ!$C124:EJ124)</f>
        <v>11.02625831389064</v>
      </c>
      <c r="D150" s="52">
        <f>SUMPRODUCT(--(D$9=YEAR(Quarterly_PJ!$C$9:EK$9)),Quarterly_PJ!$C124:EK124)</f>
        <v>10.011873468088288</v>
      </c>
      <c r="E150" s="52">
        <f>SUMPRODUCT(--(E$9=YEAR(Quarterly_PJ!$C$9:EL$9)),Quarterly_PJ!$C124:EL124)</f>
        <v>10.024745849922601</v>
      </c>
      <c r="F150" s="52">
        <f>SUMPRODUCT(--(F$9=YEAR(Quarterly_PJ!$C$9:EM$9)),Quarterly_PJ!$C124:EM124)</f>
        <v>11.096254595975951</v>
      </c>
      <c r="G150" s="52">
        <f>SUMPRODUCT(--(G$9=YEAR(Quarterly_PJ!$C$9:EN$9)),Quarterly_PJ!$C124:EN124)</f>
        <v>10.659370667855386</v>
      </c>
      <c r="H150" s="52">
        <f>SUMPRODUCT(--(H$9=YEAR(Quarterly_PJ!$C$9:EO$9)),Quarterly_PJ!$C124:EO124)</f>
        <v>10.000861184337907</v>
      </c>
      <c r="I150" s="52">
        <f>SUMPRODUCT(--(I$9=YEAR(Quarterly_PJ!$C$9:EP$9)),Quarterly_PJ!$C124:EP124)</f>
        <v>10.125982323022702</v>
      </c>
      <c r="J150" s="52">
        <f>SUMPRODUCT(--(J$9=YEAR(Quarterly_PJ!$C$9:EQ$9)),Quarterly_PJ!$C124:EQ124)</f>
        <v>10.192070611082519</v>
      </c>
      <c r="K150" s="52">
        <f>SUMPRODUCT(--(K$9=YEAR(Quarterly_PJ!$C$9:ER$9)),Quarterly_PJ!$C124:ER124)</f>
        <v>10.63022658371494</v>
      </c>
      <c r="L150" s="52">
        <f>SUMPRODUCT(--(L$9=YEAR(Quarterly_PJ!$C$9:ES$9)),Quarterly_PJ!$C124:ES124)</f>
        <v>9.3738550968137204</v>
      </c>
      <c r="M150" s="52">
        <f>SUMPRODUCT(--(M$9=YEAR(Quarterly_PJ!$C$9:ET$9)),Quarterly_PJ!$C124:ET124)</f>
        <v>9.8456039543649609</v>
      </c>
      <c r="N150" s="52">
        <f>SUMPRODUCT(--(N$9=YEAR(Quarterly_PJ!$C$9:EU$9)),Quarterly_PJ!$C124:EU124)</f>
        <v>9.3680446664105013</v>
      </c>
      <c r="O150" s="52">
        <f>SUMPRODUCT(--(O$9=YEAR(Quarterly_PJ!$C$9:EV$9)),Quarterly_PJ!$C124:EV124)</f>
        <v>8.5038067083429265</v>
      </c>
      <c r="P150" s="52">
        <f>SUMPRODUCT(--(P$9=YEAR(Quarterly_PJ!$C$9:EW$9)),Quarterly_PJ!$C124:EW124)</f>
        <v>8.068477042706391</v>
      </c>
      <c r="Q150" s="52">
        <f>SUMPRODUCT(--(Q$9=YEAR(Quarterly_PJ!$C$9:EX$9)),Quarterly_PJ!$C124:EX124)</f>
        <v>7.7178996120186758</v>
      </c>
      <c r="R150" s="52">
        <f>SUMPRODUCT(--(R$9=YEAR(Quarterly_PJ!$C$9:EY$9)),Quarterly_PJ!$C124:EY124)</f>
        <v>8.3302008642474767</v>
      </c>
      <c r="S150" s="52">
        <f>SUMPRODUCT(--(S$9=YEAR(Quarterly_PJ!$C$9:EZ$9)),Quarterly_PJ!$C124:EZ124)</f>
        <v>8.2526740851977021</v>
      </c>
      <c r="T150" s="52">
        <f>SUMPRODUCT(--(T$9=YEAR(Quarterly_PJ!$C$9:FA$9)),Quarterly_PJ!$C124:FA124)</f>
        <v>7.8894114283698134</v>
      </c>
      <c r="U150" s="52">
        <f>SUMPRODUCT(--(U$9=YEAR(Quarterly_PJ!$C$9:FB$9)),Quarterly_PJ!$C124:FB124)</f>
        <v>8.7028301014844764</v>
      </c>
      <c r="V150" s="52">
        <f>SUMPRODUCT(--(V$9=YEAR(Quarterly_PJ!$C$9:FC$9)),Quarterly_PJ!$C124:FC124)</f>
        <v>8.3497470947047194</v>
      </c>
      <c r="W150" s="52">
        <f>SUMPRODUCT(--(W$9=YEAR(Quarterly_PJ!$C$9:FD$9)),Quarterly_PJ!$C124:FD124)</f>
        <v>8.6546329781737494</v>
      </c>
      <c r="X150" s="52">
        <f>SUMPRODUCT(--(X$9=YEAR(Quarterly_PJ!$C$9:FE$9)),Quarterly_PJ!$C124:FE124)</f>
        <v>9.5071547804901115</v>
      </c>
      <c r="Y150" s="52">
        <f>SUMPRODUCT(--(Y$9=YEAR(Quarterly_PJ!$C$9:FF$9)),Quarterly_PJ!$C124:FF124)</f>
        <v>9.4531042416597053</v>
      </c>
      <c r="Z150" s="52">
        <f>SUMPRODUCT(--(Z$9=YEAR(Quarterly_PJ!$C$9:FG$9)),Quarterly_PJ!$C124:FG124)</f>
        <v>9.6404376689760216</v>
      </c>
      <c r="AA150" s="52">
        <f>SUMPRODUCT(--(AA$9=YEAR(Quarterly_PJ!$C$9:FH$9)),Quarterly_PJ!$C124:FH124)</f>
        <v>9.0285732870939324</v>
      </c>
      <c r="AB150" s="52">
        <f>SUMPRODUCT(--(AB$9=YEAR(Quarterly_PJ!$C$9:FI$9)),Quarterly_PJ!$C124:FI124)</f>
        <v>8.1170669410227241</v>
      </c>
      <c r="AC150" s="52">
        <f>SUMPRODUCT(--(AC$9=YEAR(Quarterly_PJ!$C$9:FJ$9)),Quarterly_PJ!$C124:FJ124)</f>
        <v>10.026451290202942</v>
      </c>
      <c r="AD150" s="52">
        <f>SUMPRODUCT(--(AD$9=YEAR(Quarterly_PJ!$C$9:FK$9)),Quarterly_PJ!$C124:FK124)</f>
        <v>10.101385189979796</v>
      </c>
      <c r="AE150" s="52">
        <f>SUMPRODUCT(--(AE$9=YEAR(Quarterly_PJ!$C$9:FL$9)),Quarterly_PJ!$C124:FL124)</f>
        <v>10.744144168737426</v>
      </c>
      <c r="AF150" s="52">
        <f>SUMPRODUCT(--(AF$9=YEAR(Quarterly_PJ!$C$9:FM$9)),Quarterly_PJ!$C124:FM124)</f>
        <v>11.591724309925196</v>
      </c>
      <c r="AG150" s="52">
        <f>SUMPRODUCT(--(AG$9=YEAR(Quarterly_PJ!$C$9:FN$9)),Quarterly_PJ!$C124:FN124)</f>
        <v>13.799258792929569</v>
      </c>
      <c r="AH150" s="52">
        <f>SUMPRODUCT(--(AH$9=YEAR(Quarterly_PJ!$C$9:FO$9)),Quarterly_PJ!$C124:FO124)</f>
        <v>14.398042778837222</v>
      </c>
      <c r="AI150" s="52">
        <f>SUMPRODUCT(--(AI$9=YEAR(Quarterly_PJ!$C$9:FP$9)),Quarterly_PJ!$C124:FP124)</f>
        <v>14.611835526650273</v>
      </c>
      <c r="AJ150" s="52">
        <f>SUMPRODUCT(--(AJ$9=YEAR(Quarterly_PJ!$C$9:FQ$9)),Quarterly_PJ!$C124:FQ124)</f>
        <v>15.811356700546515</v>
      </c>
      <c r="AK150" s="52">
        <f>SUMPRODUCT(--(AK$9=YEAR(Quarterly_PJ!$C$9:FR$9)),Quarterly_PJ!$C124:FR124)</f>
        <v>14.669637932511012</v>
      </c>
      <c r="AL150" s="52">
        <f>SUMPRODUCT(--(AL$9=YEAR(Quarterly_PJ!$C$9:FS$9)),Quarterly_PJ!$C124:FS124)</f>
        <v>13.394621477240248</v>
      </c>
      <c r="AM150" s="52">
        <f>SUMPRODUCT(--(AM$9=YEAR(Quarterly_PJ!$C$9:FT$9)),Quarterly_PJ!$C124:FT124)</f>
        <v>10.797905556448919</v>
      </c>
      <c r="AN150" s="52">
        <f>SUMPRODUCT(--(AN$9=YEAR(Quarterly_PJ!$C$9:FU$9)),Quarterly_PJ!$C124:FU124)</f>
        <v>11.36668795452316</v>
      </c>
      <c r="AO150" s="52">
        <f>SUMPRODUCT(--(AO$9=YEAR(Quarterly_PJ!$C$9:FV$9)),Quarterly_PJ!$C124:FV124)</f>
        <v>11.917498202597098</v>
      </c>
      <c r="AP150" s="52">
        <f>SUMPRODUCT(--(AP$9=YEAR(Quarterly_PJ!$C$9:FW$9)),Quarterly_PJ!$C124:FW124)</f>
        <v>14.636178412783071</v>
      </c>
      <c r="AQ150" s="52">
        <f>SUMPRODUCT(--(AQ$9=YEAR(Quarterly_PJ!$C$9:FX$9)),Quarterly_PJ!$C124:FX124)</f>
        <v>14.195847726440169</v>
      </c>
      <c r="AR150" s="52">
        <f>SUMPRODUCT(--(AR$9=YEAR(Quarterly_PJ!$C$9:FY$9)),Quarterly_PJ!$C124:FY124)</f>
        <v>13.62626115071598</v>
      </c>
      <c r="AS150" s="52">
        <f>SUMPRODUCT(--(AS$9=YEAR(Quarterly_PJ!$C$9:FZ$9)),Quarterly_PJ!$C124:FZ124)</f>
        <v>15.17877162001759</v>
      </c>
      <c r="AT150" s="52">
        <f>SUMPRODUCT(--(AT$9=YEAR(Quarterly_PJ!$C$9:GA$9)),Quarterly_PJ!$C124:GA124)</f>
        <v>14.79504730255616</v>
      </c>
      <c r="AU150" s="52">
        <f>SUMPRODUCT(--(AU$9=YEAR(Quarterly_PJ!$C$9:GB$9)),Quarterly_PJ!$C124:GB124)</f>
        <v>15.4768295837872</v>
      </c>
      <c r="AV150" s="52">
        <f>SUMPRODUCT(--(AV$9=YEAR(Quarterly_PJ!$C$9:GZ$9)),Quarterly_PJ!$C124:GZ124)</f>
        <v>15.943881276524969</v>
      </c>
    </row>
    <row r="151" spans="1:48" x14ac:dyDescent="0.25">
      <c r="A151" s="36" t="s">
        <v>26</v>
      </c>
      <c r="B151" s="90"/>
      <c r="C151" s="52">
        <f>SUMPRODUCT(--(C$9=YEAR(Quarterly_PJ!$C$9:EJ$9)),Quarterly_PJ!$C125:EJ125)</f>
        <v>12.980398255748153</v>
      </c>
      <c r="D151" s="52">
        <f>SUMPRODUCT(--(D$9=YEAR(Quarterly_PJ!$C$9:EK$9)),Quarterly_PJ!$C125:EK125)</f>
        <v>16.804250521575124</v>
      </c>
      <c r="E151" s="52">
        <f>SUMPRODUCT(--(E$9=YEAR(Quarterly_PJ!$C$9:EL$9)),Quarterly_PJ!$C125:EL125)</f>
        <v>14.49601296083355</v>
      </c>
      <c r="F151" s="52">
        <f>SUMPRODUCT(--(F$9=YEAR(Quarterly_PJ!$C$9:EM$9)),Quarterly_PJ!$C125:EM125)</f>
        <v>19.589727235170631</v>
      </c>
      <c r="G151" s="52">
        <f>SUMPRODUCT(--(G$9=YEAR(Quarterly_PJ!$C$9:EN$9)),Quarterly_PJ!$C125:EN125)</f>
        <v>19.864630536498435</v>
      </c>
      <c r="H151" s="52">
        <f>SUMPRODUCT(--(H$9=YEAR(Quarterly_PJ!$C$9:EO$9)),Quarterly_PJ!$C125:EO125)</f>
        <v>18.809990154616486</v>
      </c>
      <c r="I151" s="52">
        <f>SUMPRODUCT(--(I$9=YEAR(Quarterly_PJ!$C$9:EP$9)),Quarterly_PJ!$C125:EP125)</f>
        <v>16.220810313496585</v>
      </c>
      <c r="J151" s="52">
        <f>SUMPRODUCT(--(J$9=YEAR(Quarterly_PJ!$C$9:EQ$9)),Quarterly_PJ!$C125:EQ125)</f>
        <v>13.242905192419757</v>
      </c>
      <c r="K151" s="52">
        <f>SUMPRODUCT(--(K$9=YEAR(Quarterly_PJ!$C$9:ER$9)),Quarterly_PJ!$C125:ER125)</f>
        <v>12.021119333339648</v>
      </c>
      <c r="L151" s="52">
        <f>SUMPRODUCT(--(L$9=YEAR(Quarterly_PJ!$C$9:ES$9)),Quarterly_PJ!$C125:ES125)</f>
        <v>8.2152066070326448</v>
      </c>
      <c r="M151" s="52">
        <f>SUMPRODUCT(--(M$9=YEAR(Quarterly_PJ!$C$9:ET$9)),Quarterly_PJ!$C125:ET125)</f>
        <v>5.8485191163520067</v>
      </c>
      <c r="N151" s="52">
        <f>SUMPRODUCT(--(N$9=YEAR(Quarterly_PJ!$C$9:EU$9)),Quarterly_PJ!$C125:EU125)</f>
        <v>4.6461856864325703</v>
      </c>
      <c r="O151" s="52">
        <f>SUMPRODUCT(--(O$9=YEAR(Quarterly_PJ!$C$9:EV$9)),Quarterly_PJ!$C125:EV125)</f>
        <v>4.0409811440885166</v>
      </c>
      <c r="P151" s="52">
        <f>SUMPRODUCT(--(P$9=YEAR(Quarterly_PJ!$C$9:EW$9)),Quarterly_PJ!$C125:EW125)</f>
        <v>4.1207271489797224</v>
      </c>
      <c r="Q151" s="52">
        <f>SUMPRODUCT(--(Q$9=YEAR(Quarterly_PJ!$C$9:EX$9)),Quarterly_PJ!$C125:EX125)</f>
        <v>3.8719202329007825</v>
      </c>
      <c r="R151" s="52">
        <f>SUMPRODUCT(--(R$9=YEAR(Quarterly_PJ!$C$9:EY$9)),Quarterly_PJ!$C125:EY125)</f>
        <v>2.4929959387020926</v>
      </c>
      <c r="S151" s="52">
        <f>SUMPRODUCT(--(S$9=YEAR(Quarterly_PJ!$C$9:EZ$9)),Quarterly_PJ!$C125:EZ125)</f>
        <v>2.0819236293480712</v>
      </c>
      <c r="T151" s="52">
        <f>SUMPRODUCT(--(T$9=YEAR(Quarterly_PJ!$C$9:FA$9)),Quarterly_PJ!$C125:FA125)</f>
        <v>1.9415083933840922</v>
      </c>
      <c r="U151" s="52">
        <f>SUMPRODUCT(--(U$9=YEAR(Quarterly_PJ!$C$9:FB$9)),Quarterly_PJ!$C125:FB125)</f>
        <v>2.168411467228831</v>
      </c>
      <c r="V151" s="52">
        <f>SUMPRODUCT(--(V$9=YEAR(Quarterly_PJ!$C$9:FC$9)),Quarterly_PJ!$C125:FC125)</f>
        <v>1.2483677701197515</v>
      </c>
      <c r="W151" s="52">
        <f>SUMPRODUCT(--(W$9=YEAR(Quarterly_PJ!$C$9:FD$9)),Quarterly_PJ!$C125:FD125)</f>
        <v>2.259746996129981</v>
      </c>
      <c r="X151" s="52">
        <f>SUMPRODUCT(--(X$9=YEAR(Quarterly_PJ!$C$9:FE$9)),Quarterly_PJ!$C125:FE125)</f>
        <v>1.7440439619017201</v>
      </c>
      <c r="Y151" s="52">
        <f>SUMPRODUCT(--(Y$9=YEAR(Quarterly_PJ!$C$9:FF$9)),Quarterly_PJ!$C125:FF125)</f>
        <v>2.6776931774833699</v>
      </c>
      <c r="Z151" s="52">
        <f>SUMPRODUCT(--(Z$9=YEAR(Quarterly_PJ!$C$9:FG$9)),Quarterly_PJ!$C125:FG125)</f>
        <v>2.6349450362607598</v>
      </c>
      <c r="AA151" s="52">
        <f>SUMPRODUCT(--(AA$9=YEAR(Quarterly_PJ!$C$9:FH$9)),Quarterly_PJ!$C125:FH125)</f>
        <v>1.9204012397302677</v>
      </c>
      <c r="AB151" s="52">
        <f>SUMPRODUCT(--(AB$9=YEAR(Quarterly_PJ!$C$9:FI$9)),Quarterly_PJ!$C125:FI125)</f>
        <v>1.6128575384975337</v>
      </c>
      <c r="AC151" s="52">
        <f>SUMPRODUCT(--(AC$9=YEAR(Quarterly_PJ!$C$9:FJ$9)),Quarterly_PJ!$C125:FJ125)</f>
        <v>2.3564369292434666</v>
      </c>
      <c r="AD151" s="52">
        <f>SUMPRODUCT(--(AD$9=YEAR(Quarterly_PJ!$C$9:FK$9)),Quarterly_PJ!$C125:FK125)</f>
        <v>1.9397230825471321</v>
      </c>
      <c r="AE151" s="52">
        <f>SUMPRODUCT(--(AE$9=YEAR(Quarterly_PJ!$C$9:FL$9)),Quarterly_PJ!$C125:FL125)</f>
        <v>1.9748597505883052</v>
      </c>
      <c r="AF151" s="52">
        <f>SUMPRODUCT(--(AF$9=YEAR(Quarterly_PJ!$C$9:FM$9)),Quarterly_PJ!$C125:FM125)</f>
        <v>1.179795741916694</v>
      </c>
      <c r="AG151" s="52">
        <f>SUMPRODUCT(--(AG$9=YEAR(Quarterly_PJ!$C$9:FN$9)),Quarterly_PJ!$C125:FN125)</f>
        <v>0.90977648276798906</v>
      </c>
      <c r="AH151" s="52">
        <f>SUMPRODUCT(--(AH$9=YEAR(Quarterly_PJ!$C$9:FO$9)),Quarterly_PJ!$C125:FO125)</f>
        <v>0.94873444485201985</v>
      </c>
      <c r="AI151" s="52">
        <f>SUMPRODUCT(--(AI$9=YEAR(Quarterly_PJ!$C$9:FP$9)),Quarterly_PJ!$C125:FP125)</f>
        <v>0.94102228055963333</v>
      </c>
      <c r="AJ151" s="52">
        <f>SUMPRODUCT(--(AJ$9=YEAR(Quarterly_PJ!$C$9:FQ$9)),Quarterly_PJ!$C125:FQ125)</f>
        <v>1.1738596607067517</v>
      </c>
      <c r="AK151" s="52">
        <f>SUMPRODUCT(--(AK$9=YEAR(Quarterly_PJ!$C$9:FR$9)),Quarterly_PJ!$C125:FR125)</f>
        <v>1.8188754934057361</v>
      </c>
      <c r="AL151" s="52">
        <f>SUMPRODUCT(--(AL$9=YEAR(Quarterly_PJ!$C$9:FS$9)),Quarterly_PJ!$C125:FS125)</f>
        <v>0.88147817364542269</v>
      </c>
      <c r="AM151" s="52">
        <f>SUMPRODUCT(--(AM$9=YEAR(Quarterly_PJ!$C$9:FT$9)),Quarterly_PJ!$C125:FT125)</f>
        <v>0.80890747044751943</v>
      </c>
      <c r="AN151" s="52">
        <f>SUMPRODUCT(--(AN$9=YEAR(Quarterly_PJ!$C$9:FU$9)),Quarterly_PJ!$C125:FU125)</f>
        <v>0.97039309615575209</v>
      </c>
      <c r="AO151" s="52">
        <f>SUMPRODUCT(--(AO$9=YEAR(Quarterly_PJ!$C$9:FV$9)),Quarterly_PJ!$C125:FV125)</f>
        <v>0.952915827843695</v>
      </c>
      <c r="AP151" s="52">
        <f>SUMPRODUCT(--(AP$9=YEAR(Quarterly_PJ!$C$9:FW$9)),Quarterly_PJ!$C125:FW125)</f>
        <v>1.4383033913720094</v>
      </c>
      <c r="AQ151" s="52">
        <f>SUMPRODUCT(--(AQ$9=YEAR(Quarterly_PJ!$C$9:FX$9)),Quarterly_PJ!$C125:FX125)</f>
        <v>1.062344271251884</v>
      </c>
      <c r="AR151" s="52">
        <f>SUMPRODUCT(--(AR$9=YEAR(Quarterly_PJ!$C$9:FY$9)),Quarterly_PJ!$C125:FY125)</f>
        <v>1.2508550954977649</v>
      </c>
      <c r="AS151" s="52">
        <f>SUMPRODUCT(--(AS$9=YEAR(Quarterly_PJ!$C$9:FZ$9)),Quarterly_PJ!$C125:FZ125)</f>
        <v>1.052527364467658</v>
      </c>
      <c r="AT151" s="52">
        <f>SUMPRODUCT(--(AT$9=YEAR(Quarterly_PJ!$C$9:GA$9)),Quarterly_PJ!$C125:GA125)</f>
        <v>1.726977834306433</v>
      </c>
      <c r="AU151" s="52">
        <f>SUMPRODUCT(--(AU$9=YEAR(Quarterly_PJ!$C$9:GB$9)),Quarterly_PJ!$C125:GB125)</f>
        <v>0.97603650328165492</v>
      </c>
      <c r="AV151" s="52">
        <f>SUMPRODUCT(--(AV$9=YEAR(Quarterly_PJ!$C$9:GZ$9)),Quarterly_PJ!$C125:GZ125)</f>
        <v>1.1581691811840029</v>
      </c>
    </row>
    <row r="152" spans="1:48" x14ac:dyDescent="0.25">
      <c r="A152" s="36" t="s">
        <v>23</v>
      </c>
      <c r="B152" s="90"/>
      <c r="C152" s="52">
        <f>SUMPRODUCT(--(C$9=YEAR(Quarterly_PJ!$C$9:EJ$9)),Quarterly_PJ!$C126:EJ126)</f>
        <v>0</v>
      </c>
      <c r="D152" s="52">
        <f>SUMPRODUCT(--(D$9=YEAR(Quarterly_PJ!$C$9:EK$9)),Quarterly_PJ!$C126:EK126)</f>
        <v>0</v>
      </c>
      <c r="E152" s="52">
        <f>SUMPRODUCT(--(E$9=YEAR(Quarterly_PJ!$C$9:EL$9)),Quarterly_PJ!$C126:EL126)</f>
        <v>0</v>
      </c>
      <c r="F152" s="52">
        <f>SUMPRODUCT(--(F$9=YEAR(Quarterly_PJ!$C$9:EM$9)),Quarterly_PJ!$C126:EM126)</f>
        <v>0</v>
      </c>
      <c r="G152" s="52">
        <f>SUMPRODUCT(--(G$9=YEAR(Quarterly_PJ!$C$9:EN$9)),Quarterly_PJ!$C126:EN126)</f>
        <v>0</v>
      </c>
      <c r="H152" s="52">
        <f>SUMPRODUCT(--(H$9=YEAR(Quarterly_PJ!$C$9:EO$9)),Quarterly_PJ!$C126:EO126)</f>
        <v>0</v>
      </c>
      <c r="I152" s="52">
        <f>SUMPRODUCT(--(I$9=YEAR(Quarterly_PJ!$C$9:EP$9)),Quarterly_PJ!$C126:EP126)</f>
        <v>0</v>
      </c>
      <c r="J152" s="52">
        <f>SUMPRODUCT(--(J$9=YEAR(Quarterly_PJ!$C$9:EQ$9)),Quarterly_PJ!$C126:EQ126)</f>
        <v>0</v>
      </c>
      <c r="K152" s="52">
        <f>SUMPRODUCT(--(K$9=YEAR(Quarterly_PJ!$C$9:ER$9)),Quarterly_PJ!$C126:ER126)</f>
        <v>0</v>
      </c>
      <c r="L152" s="52">
        <f>SUMPRODUCT(--(L$9=YEAR(Quarterly_PJ!$C$9:ES$9)),Quarterly_PJ!$C126:ES126)</f>
        <v>0</v>
      </c>
      <c r="M152" s="52">
        <f>SUMPRODUCT(--(M$9=YEAR(Quarterly_PJ!$C$9:ET$9)),Quarterly_PJ!$C126:ET126)</f>
        <v>0.2239462081014178</v>
      </c>
      <c r="N152" s="52">
        <f>SUMPRODUCT(--(N$9=YEAR(Quarterly_PJ!$C$9:EU$9)),Quarterly_PJ!$C126:EU126)</f>
        <v>0.45626142994203461</v>
      </c>
      <c r="O152" s="52">
        <f>SUMPRODUCT(--(O$9=YEAR(Quarterly_PJ!$C$9:EV$9)),Quarterly_PJ!$C126:EV126)</f>
        <v>0.59368850398045858</v>
      </c>
      <c r="P152" s="52">
        <f>SUMPRODUCT(--(P$9=YEAR(Quarterly_PJ!$C$9:EW$9)),Quarterly_PJ!$C126:EW126)</f>
        <v>0.65135998235441894</v>
      </c>
      <c r="Q152" s="52">
        <f>SUMPRODUCT(--(Q$9=YEAR(Quarterly_PJ!$C$9:EX$9)),Quarterly_PJ!$C126:EX126)</f>
        <v>0.74621465227833772</v>
      </c>
      <c r="R152" s="52">
        <f>SUMPRODUCT(--(R$9=YEAR(Quarterly_PJ!$C$9:EY$9)),Quarterly_PJ!$C126:EY126)</f>
        <v>0.77147864568699354</v>
      </c>
      <c r="S152" s="52">
        <f>SUMPRODUCT(--(S$9=YEAR(Quarterly_PJ!$C$9:EZ$9)),Quarterly_PJ!$C126:EZ126)</f>
        <v>0.84563987282665576</v>
      </c>
      <c r="T152" s="52">
        <f>SUMPRODUCT(--(T$9=YEAR(Quarterly_PJ!$C$9:FA$9)),Quarterly_PJ!$C126:FA126)</f>
        <v>1.0165015514456761</v>
      </c>
      <c r="U152" s="52">
        <f>SUMPRODUCT(--(U$9=YEAR(Quarterly_PJ!$C$9:FB$9)),Quarterly_PJ!$C126:FB126)</f>
        <v>1.0191451351868337</v>
      </c>
      <c r="V152" s="52">
        <f>SUMPRODUCT(--(V$9=YEAR(Quarterly_PJ!$C$9:FC$9)),Quarterly_PJ!$C126:FC126)</f>
        <v>1.0737842365025119</v>
      </c>
      <c r="W152" s="52">
        <f>SUMPRODUCT(--(W$9=YEAR(Quarterly_PJ!$C$9:FD$9)),Quarterly_PJ!$C126:FD126)</f>
        <v>1.1852282263646907</v>
      </c>
      <c r="X152" s="52">
        <f>SUMPRODUCT(--(X$9=YEAR(Quarterly_PJ!$C$9:FE$9)),Quarterly_PJ!$C126:FE126)</f>
        <v>1.0684370523422893</v>
      </c>
      <c r="Y152" s="52">
        <f>SUMPRODUCT(--(Y$9=YEAR(Quarterly_PJ!$C$9:FF$9)),Quarterly_PJ!$C126:FF126)</f>
        <v>1.0505574453021893</v>
      </c>
      <c r="Z152" s="52">
        <f>SUMPRODUCT(--(Z$9=YEAR(Quarterly_PJ!$C$9:FG$9)),Quarterly_PJ!$C126:FG126)</f>
        <v>0.85706524291741759</v>
      </c>
      <c r="AA152" s="52">
        <f>SUMPRODUCT(--(AA$9=YEAR(Quarterly_PJ!$C$9:FH$9)),Quarterly_PJ!$C126:FH126)</f>
        <v>0.88090229574116075</v>
      </c>
      <c r="AB152" s="52">
        <f>SUMPRODUCT(--(AB$9=YEAR(Quarterly_PJ!$C$9:FI$9)),Quarterly_PJ!$C126:FI126)</f>
        <v>0.96751996068339474</v>
      </c>
      <c r="AC152" s="52">
        <f>SUMPRODUCT(--(AC$9=YEAR(Quarterly_PJ!$C$9:FJ$9)),Quarterly_PJ!$C126:FJ126)</f>
        <v>1.3315239072362222</v>
      </c>
      <c r="AD152" s="52">
        <f>SUMPRODUCT(--(AD$9=YEAR(Quarterly_PJ!$C$9:FK$9)),Quarterly_PJ!$C126:FK126)</f>
        <v>1.9287257603948282</v>
      </c>
      <c r="AE152" s="52">
        <f>SUMPRODUCT(--(AE$9=YEAR(Quarterly_PJ!$C$9:FL$9)),Quarterly_PJ!$C126:FL126)</f>
        <v>2.1954617236596681</v>
      </c>
      <c r="AF152" s="52">
        <f>SUMPRODUCT(--(AF$9=YEAR(Quarterly_PJ!$C$9:FM$9)),Quarterly_PJ!$C126:FM126)</f>
        <v>2.4179950108157233</v>
      </c>
      <c r="AG152" s="52">
        <f>SUMPRODUCT(--(AG$9=YEAR(Quarterly_PJ!$C$9:FN$9)),Quarterly_PJ!$C126:FN126)</f>
        <v>2.7509309459052291</v>
      </c>
      <c r="AH152" s="52">
        <f>SUMPRODUCT(--(AH$9=YEAR(Quarterly_PJ!$C$9:FO$9)),Quarterly_PJ!$C126:FO126)</f>
        <v>2.8682885324643803</v>
      </c>
      <c r="AI152" s="52">
        <f>SUMPRODUCT(--(AI$9=YEAR(Quarterly_PJ!$C$9:FP$9)),Quarterly_PJ!$C126:FP126)</f>
        <v>3.007984637034494</v>
      </c>
      <c r="AJ152" s="52">
        <f>SUMPRODUCT(--(AJ$9=YEAR(Quarterly_PJ!$C$9:FQ$9)),Quarterly_PJ!$C126:FQ126)</f>
        <v>3.3292073752422424</v>
      </c>
      <c r="AK152" s="52">
        <f>SUMPRODUCT(--(AK$9=YEAR(Quarterly_PJ!$C$9:FR$9)),Quarterly_PJ!$C126:FR126)</f>
        <v>3.1878027647205425</v>
      </c>
      <c r="AL152" s="52">
        <f>SUMPRODUCT(--(AL$9=YEAR(Quarterly_PJ!$C$9:FS$9)),Quarterly_PJ!$C126:FS126)</f>
        <v>3.1540654772341612</v>
      </c>
      <c r="AM152" s="52">
        <f>SUMPRODUCT(--(AM$9=YEAR(Quarterly_PJ!$C$9:FT$9)),Quarterly_PJ!$C126:FT126)</f>
        <v>2.6334492344953171</v>
      </c>
      <c r="AN152" s="52">
        <f>SUMPRODUCT(--(AN$9=YEAR(Quarterly_PJ!$C$9:FU$9)),Quarterly_PJ!$C126:FU126)</f>
        <v>2.5113041820610267</v>
      </c>
      <c r="AO152" s="52">
        <f>SUMPRODUCT(--(AO$9=YEAR(Quarterly_PJ!$C$9:FV$9)),Quarterly_PJ!$C126:FV126)</f>
        <v>2.8663018535198064</v>
      </c>
      <c r="AP152" s="52">
        <f>SUMPRODUCT(--(AP$9=YEAR(Quarterly_PJ!$C$9:FW$9)),Quarterly_PJ!$C126:FW126)</f>
        <v>3.028705280020223</v>
      </c>
      <c r="AQ152" s="52">
        <f>SUMPRODUCT(--(AQ$9=YEAR(Quarterly_PJ!$C$9:FX$9)),Quarterly_PJ!$C126:FX126)</f>
        <v>3.1746186897431321</v>
      </c>
      <c r="AR152" s="52">
        <f>SUMPRODUCT(--(AR$9=YEAR(Quarterly_PJ!$C$9:FY$9)),Quarterly_PJ!$C126:FY126)</f>
        <v>3.2412332109648232</v>
      </c>
      <c r="AS152" s="52">
        <f>SUMPRODUCT(--(AS$9=YEAR(Quarterly_PJ!$C$9:FZ$9)),Quarterly_PJ!$C126:FZ126)</f>
        <v>3.3076496603315109</v>
      </c>
      <c r="AT152" s="52">
        <f>SUMPRODUCT(--(AT$9=YEAR(Quarterly_PJ!$C$9:GA$9)),Quarterly_PJ!$C126:GA126)</f>
        <v>3.3990908311671513</v>
      </c>
      <c r="AU152" s="52">
        <f>SUMPRODUCT(--(AU$9=YEAR(Quarterly_PJ!$C$9:GB$9)),Quarterly_PJ!$C126:GB126)</f>
        <v>3.5581332826038161</v>
      </c>
      <c r="AV152" s="52">
        <f>SUMPRODUCT(--(AV$9=YEAR(Quarterly_PJ!$C$9:GZ$9)),Quarterly_PJ!$C126:GZ126)</f>
        <v>3.679152574619708</v>
      </c>
    </row>
    <row r="153" spans="1:48" s="21" customFormat="1" ht="14.25" x14ac:dyDescent="0.2">
      <c r="A153" s="23"/>
      <c r="B153" s="94"/>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f>SUMPRODUCT(--(AV$9=YEAR(Quarterly_PJ!$C$9:GZ$9)),Quarterly_PJ!$C127:GZ127)</f>
        <v>0</v>
      </c>
    </row>
    <row r="154" spans="1:48" x14ac:dyDescent="0.25">
      <c r="A154" s="41" t="s">
        <v>53</v>
      </c>
      <c r="B154" s="90"/>
      <c r="C154" s="17">
        <f t="shared" ref="C154:AT154" si="33">SUM(C155,C158:C160)</f>
        <v>14.772337922106168</v>
      </c>
      <c r="D154" s="17">
        <f t="shared" si="33"/>
        <v>14.224106934025572</v>
      </c>
      <c r="E154" s="17">
        <f t="shared" si="33"/>
        <v>13.981998956729887</v>
      </c>
      <c r="F154" s="17">
        <f t="shared" si="33"/>
        <v>13.983217446932983</v>
      </c>
      <c r="G154" s="17">
        <f t="shared" si="33"/>
        <v>13.344419878856659</v>
      </c>
      <c r="H154" s="17">
        <f t="shared" si="33"/>
        <v>10.180375992851257</v>
      </c>
      <c r="I154" s="17">
        <f t="shared" si="33"/>
        <v>14.451465256430053</v>
      </c>
      <c r="J154" s="17">
        <f t="shared" si="33"/>
        <v>10.696708433188629</v>
      </c>
      <c r="K154" s="17">
        <f t="shared" si="33"/>
        <v>12.349937657674406</v>
      </c>
      <c r="L154" s="17">
        <f t="shared" si="33"/>
        <v>10.977426828520965</v>
      </c>
      <c r="M154" s="17">
        <f t="shared" si="33"/>
        <v>10.041710903221739</v>
      </c>
      <c r="N154" s="17">
        <f t="shared" si="33"/>
        <v>8.9699416240360641</v>
      </c>
      <c r="O154" s="17">
        <f t="shared" si="33"/>
        <v>8.4184730974502511</v>
      </c>
      <c r="P154" s="17">
        <f t="shared" si="33"/>
        <v>5.7534718602578865</v>
      </c>
      <c r="Q154" s="17">
        <f t="shared" si="33"/>
        <v>5.74753746554671</v>
      </c>
      <c r="R154" s="17">
        <f t="shared" si="33"/>
        <v>5.4220009558292546</v>
      </c>
      <c r="S154" s="17">
        <f t="shared" si="33"/>
        <v>7.2806623510333832</v>
      </c>
      <c r="T154" s="17">
        <f t="shared" si="33"/>
        <v>7.3389615867496669</v>
      </c>
      <c r="U154" s="17">
        <f t="shared" si="33"/>
        <v>9.4569206568971413</v>
      </c>
      <c r="V154" s="17">
        <f t="shared" si="33"/>
        <v>4.6118631343186181</v>
      </c>
      <c r="W154" s="17">
        <f t="shared" si="33"/>
        <v>8.2135793201553327</v>
      </c>
      <c r="X154" s="17">
        <f t="shared" si="33"/>
        <v>6.7156692183424891</v>
      </c>
      <c r="Y154" s="17">
        <f t="shared" si="33"/>
        <v>5.0030685532703094</v>
      </c>
      <c r="Z154" s="17">
        <f t="shared" si="33"/>
        <v>4.61746238830594</v>
      </c>
      <c r="AA154" s="17">
        <f t="shared" si="33"/>
        <v>4.8443945226961524</v>
      </c>
      <c r="AB154" s="17">
        <f t="shared" si="33"/>
        <v>4.693687639920916</v>
      </c>
      <c r="AC154" s="17">
        <f t="shared" si="33"/>
        <v>4.9857441136373906</v>
      </c>
      <c r="AD154" s="17">
        <f t="shared" si="33"/>
        <v>4.4876932578602311</v>
      </c>
      <c r="AE154" s="17">
        <f t="shared" si="33"/>
        <v>4.2751232036881914</v>
      </c>
      <c r="AF154" s="17">
        <f t="shared" si="33"/>
        <v>5.5690316019370893</v>
      </c>
      <c r="AG154" s="17">
        <f t="shared" si="33"/>
        <v>6.7301379407255331</v>
      </c>
      <c r="AH154" s="17">
        <f t="shared" si="33"/>
        <v>6.3583226027706461</v>
      </c>
      <c r="AI154" s="17">
        <f t="shared" si="33"/>
        <v>4.8578148680742217</v>
      </c>
      <c r="AJ154" s="17">
        <f t="shared" si="33"/>
        <v>5.2407479734742362</v>
      </c>
      <c r="AK154" s="17">
        <f t="shared" si="33"/>
        <v>5.2836749659062088</v>
      </c>
      <c r="AL154" s="17">
        <f t="shared" si="33"/>
        <v>4.0926206557612659</v>
      </c>
      <c r="AM154" s="17">
        <f t="shared" si="33"/>
        <v>5.2171085071597396</v>
      </c>
      <c r="AN154" s="17">
        <f t="shared" si="33"/>
        <v>5.9992878272884411</v>
      </c>
      <c r="AO154" s="17">
        <f t="shared" si="33"/>
        <v>5.1351340314164728</v>
      </c>
      <c r="AP154" s="17">
        <f t="shared" si="33"/>
        <v>5.2822958937104953</v>
      </c>
      <c r="AQ154" s="17">
        <f t="shared" si="33"/>
        <v>5.6381905506563443</v>
      </c>
      <c r="AR154" s="17">
        <f t="shared" si="33"/>
        <v>6.1415831426089271</v>
      </c>
      <c r="AS154" s="17">
        <f t="shared" si="33"/>
        <v>6.782036185187728</v>
      </c>
      <c r="AT154" s="17">
        <f t="shared" si="33"/>
        <v>7.8946590232508349</v>
      </c>
      <c r="AU154" s="17">
        <f>SUM(AU155,AU158:AU160)</f>
        <v>7.0847863413625713</v>
      </c>
      <c r="AV154" s="17">
        <f>SUMPRODUCT(--(AV$9=YEAR(Quarterly_PJ!$C$9:GZ$9)),Quarterly_PJ!$C128:GZ128)</f>
        <v>8.6861559562700705</v>
      </c>
    </row>
    <row r="155" spans="1:48" x14ac:dyDescent="0.25">
      <c r="A155" s="36" t="s">
        <v>24</v>
      </c>
      <c r="B155" s="90"/>
      <c r="C155" s="52">
        <f t="shared" ref="C155:AT155" si="34">SUM(C156:C157)</f>
        <v>3.1027270445442192</v>
      </c>
      <c r="D155" s="52">
        <f t="shared" si="34"/>
        <v>3.2517996599578858</v>
      </c>
      <c r="E155" s="52">
        <f t="shared" si="34"/>
        <v>3.1433899674224852</v>
      </c>
      <c r="F155" s="52">
        <f t="shared" si="34"/>
        <v>3.187363606948852</v>
      </c>
      <c r="G155" s="52">
        <f t="shared" si="34"/>
        <v>3.6138986176681516</v>
      </c>
      <c r="H155" s="52">
        <f t="shared" si="34"/>
        <v>3.1930284744071953</v>
      </c>
      <c r="I155" s="52">
        <f t="shared" si="34"/>
        <v>3.3943704377937318</v>
      </c>
      <c r="J155" s="52">
        <f t="shared" si="34"/>
        <v>3.0694436310768123</v>
      </c>
      <c r="K155" s="52">
        <f t="shared" si="34"/>
        <v>3.4195408895683288</v>
      </c>
      <c r="L155" s="52">
        <f t="shared" si="34"/>
        <v>3.1220399223518371</v>
      </c>
      <c r="M155" s="52">
        <f t="shared" si="34"/>
        <v>2.9677374272727968</v>
      </c>
      <c r="N155" s="52">
        <f t="shared" si="34"/>
        <v>2.585325169086456</v>
      </c>
      <c r="O155" s="52">
        <f t="shared" si="34"/>
        <v>2.1664701521110534</v>
      </c>
      <c r="P155" s="52">
        <f t="shared" si="34"/>
        <v>1.3759642688751221</v>
      </c>
      <c r="Q155" s="52">
        <f t="shared" si="34"/>
        <v>1.2082618761634825</v>
      </c>
      <c r="R155" s="52">
        <f t="shared" si="34"/>
        <v>1.1146389603873723</v>
      </c>
      <c r="S155" s="52">
        <f t="shared" si="34"/>
        <v>1.0879346380956381</v>
      </c>
      <c r="T155" s="52">
        <f t="shared" si="34"/>
        <v>0.91317486648678714</v>
      </c>
      <c r="U155" s="52">
        <f t="shared" si="34"/>
        <v>1.5243041160215185</v>
      </c>
      <c r="V155" s="52">
        <f t="shared" si="34"/>
        <v>0.83903632571076447</v>
      </c>
      <c r="W155" s="52">
        <f t="shared" si="34"/>
        <v>3.7035002891792548</v>
      </c>
      <c r="X155" s="52">
        <f t="shared" si="34"/>
        <v>2.0680187082507331</v>
      </c>
      <c r="Y155" s="52">
        <f t="shared" si="34"/>
        <v>0.61870082277817406</v>
      </c>
      <c r="Z155" s="52">
        <f t="shared" si="34"/>
        <v>0.67640956904401617</v>
      </c>
      <c r="AA155" s="52">
        <f t="shared" si="34"/>
        <v>0.33099457618487443</v>
      </c>
      <c r="AB155" s="52">
        <f t="shared" si="34"/>
        <v>0.18391874618549531</v>
      </c>
      <c r="AC155" s="52">
        <f t="shared" si="34"/>
        <v>0.14715093121277761</v>
      </c>
      <c r="AD155" s="52">
        <f t="shared" si="34"/>
        <v>0.1824087996242561</v>
      </c>
      <c r="AE155" s="52">
        <f t="shared" si="34"/>
        <v>0.17660611920947439</v>
      </c>
      <c r="AF155" s="52">
        <f t="shared" si="34"/>
        <v>0.14798964917183563</v>
      </c>
      <c r="AG155" s="52">
        <f t="shared" si="34"/>
        <v>0.52123294242834406</v>
      </c>
      <c r="AH155" s="52">
        <f t="shared" si="34"/>
        <v>0.17301058836352506</v>
      </c>
      <c r="AI155" s="52">
        <f t="shared" si="34"/>
        <v>0.13476251665868377</v>
      </c>
      <c r="AJ155" s="52">
        <f t="shared" si="34"/>
        <v>0.37743151482571746</v>
      </c>
      <c r="AK155" s="52">
        <f t="shared" si="34"/>
        <v>0.12818124506956083</v>
      </c>
      <c r="AL155" s="52">
        <f t="shared" si="34"/>
        <v>0.10998113930966752</v>
      </c>
      <c r="AM155" s="52">
        <f t="shared" si="34"/>
        <v>4.7359976816710871E-2</v>
      </c>
      <c r="AN155" s="52">
        <f t="shared" si="34"/>
        <v>8.9652305658400724E-2</v>
      </c>
      <c r="AO155" s="52">
        <f t="shared" si="34"/>
        <v>0.17110999263470869</v>
      </c>
      <c r="AP155" s="52">
        <f t="shared" si="34"/>
        <v>0.30674819791423336</v>
      </c>
      <c r="AQ155" s="52">
        <f t="shared" si="34"/>
        <v>0.24944660129872612</v>
      </c>
      <c r="AR155" s="52">
        <f t="shared" si="34"/>
        <v>0.29484961791934616</v>
      </c>
      <c r="AS155" s="52">
        <f t="shared" si="34"/>
        <v>0.47277377279474159</v>
      </c>
      <c r="AT155" s="52">
        <f t="shared" si="34"/>
        <v>0.620723780428178</v>
      </c>
      <c r="AU155" s="52">
        <f>SUM(AU156:AU157)</f>
        <v>0.53966898001346375</v>
      </c>
      <c r="AV155" s="52">
        <f>SUMPRODUCT(--(AV$9=YEAR(Quarterly_PJ!$C$9:GZ$9)),Quarterly_PJ!$C129:GZ129)</f>
        <v>0.7441102562157198</v>
      </c>
    </row>
    <row r="156" spans="1:48" x14ac:dyDescent="0.25">
      <c r="A156" s="37" t="s">
        <v>38</v>
      </c>
      <c r="B156" s="90">
        <v>9</v>
      </c>
      <c r="C156" s="52">
        <f>SUMPRODUCT(--(C$9=YEAR(Quarterly_PJ!$C$9:EJ$9)),Quarterly_PJ!$C130:EJ130)</f>
        <v>0.30068043863296506</v>
      </c>
      <c r="D156" s="52">
        <f>SUMPRODUCT(--(D$9=YEAR(Quarterly_PJ!$C$9:EK$9)),Quarterly_PJ!$C130:EK130)</f>
        <v>0.24966754074096681</v>
      </c>
      <c r="E156" s="52">
        <f>SUMPRODUCT(--(E$9=YEAR(Quarterly_PJ!$C$9:EL$9)),Quarterly_PJ!$C130:EL130)</f>
        <v>0.20114193225860594</v>
      </c>
      <c r="F156" s="52">
        <f>SUMPRODUCT(--(F$9=YEAR(Quarterly_PJ!$C$9:EM$9)),Quarterly_PJ!$C130:EM130)</f>
        <v>0.14285488609313968</v>
      </c>
      <c r="G156" s="52">
        <f>SUMPRODUCT(--(G$9=YEAR(Quarterly_PJ!$C$9:EN$9)),Quarterly_PJ!$C130:EN130)</f>
        <v>0.12004691150665282</v>
      </c>
      <c r="H156" s="52">
        <f>SUMPRODUCT(--(H$9=YEAR(Quarterly_PJ!$C$9:EO$9)),Quarterly_PJ!$C130:EO130)</f>
        <v>9.1372688312530523E-2</v>
      </c>
      <c r="I156" s="52">
        <f>SUMPRODUCT(--(I$9=YEAR(Quarterly_PJ!$C$9:EP$9)),Quarterly_PJ!$C130:EP130)</f>
        <v>9.4563927555084221E-2</v>
      </c>
      <c r="J156" s="52">
        <f>SUMPRODUCT(--(J$9=YEAR(Quarterly_PJ!$C$9:EQ$9)),Quarterly_PJ!$C130:EQ130)</f>
        <v>5.6269056644439694E-2</v>
      </c>
      <c r="K156" s="52">
        <f>SUMPRODUCT(--(K$9=YEAR(Quarterly_PJ!$C$9:ER$9)),Quarterly_PJ!$C130:ER130)</f>
        <v>5.7207656421661375E-2</v>
      </c>
      <c r="L156" s="52">
        <f>SUMPRODUCT(--(L$9=YEAR(Quarterly_PJ!$C$9:ES$9)),Quarterly_PJ!$C130:ES130)</f>
        <v>7.701211172103882E-2</v>
      </c>
      <c r="M156" s="52">
        <f>SUMPRODUCT(--(M$9=YEAR(Quarterly_PJ!$C$9:ET$9)),Quarterly_PJ!$C130:ET130)</f>
        <v>0.22024243772506719</v>
      </c>
      <c r="N156" s="52">
        <f>SUMPRODUCT(--(N$9=YEAR(Quarterly_PJ!$C$9:EU$9)),Quarterly_PJ!$C130:EU130)</f>
        <v>0.20043798242568969</v>
      </c>
      <c r="O156" s="52">
        <f>SUMPRODUCT(--(O$9=YEAR(Quarterly_PJ!$C$9:EV$9)),Quarterly_PJ!$C130:EV130)</f>
        <v>0.15726239267349243</v>
      </c>
      <c r="P156" s="52">
        <f>SUMPRODUCT(--(P$9=YEAR(Quarterly_PJ!$C$9:EW$9)),Quarterly_PJ!$C130:EW130)</f>
        <v>7.687132175445556E-2</v>
      </c>
      <c r="Q156" s="52">
        <f>SUMPRODUCT(--(Q$9=YEAR(Quarterly_PJ!$C$9:EX$9)),Quarterly_PJ!$C130:EX130)</f>
        <v>0.10047710615158081</v>
      </c>
      <c r="R156" s="52">
        <f>SUMPRODUCT(--(R$9=YEAR(Quarterly_PJ!$C$9:EY$9)),Quarterly_PJ!$C130:EY130)</f>
        <v>0.14024349890872287</v>
      </c>
      <c r="S156" s="52">
        <f>SUMPRODUCT(--(S$9=YEAR(Quarterly_PJ!$C$9:EZ$9)),Quarterly_PJ!$C130:EZ130)</f>
        <v>0.21899039670863668</v>
      </c>
      <c r="T156" s="52">
        <f>SUMPRODUCT(--(T$9=YEAR(Quarterly_PJ!$C$9:FA$9)),Quarterly_PJ!$C130:FA130)</f>
        <v>0.32883722921890429</v>
      </c>
      <c r="U156" s="52">
        <f>SUMPRODUCT(--(U$9=YEAR(Quarterly_PJ!$C$9:FB$9)),Quarterly_PJ!$C130:FB130)</f>
        <v>0.39219700615533293</v>
      </c>
      <c r="V156" s="52">
        <f>SUMPRODUCT(--(V$9=YEAR(Quarterly_PJ!$C$9:FC$9)),Quarterly_PJ!$C130:FC130)</f>
        <v>0.42710415719546191</v>
      </c>
      <c r="W156" s="52">
        <f>SUMPRODUCT(--(W$9=YEAR(Quarterly_PJ!$C$9:FD$9)),Quarterly_PJ!$C130:FD130)</f>
        <v>1.1071752909327293</v>
      </c>
      <c r="X156" s="52">
        <f>SUMPRODUCT(--(X$9=YEAR(Quarterly_PJ!$C$9:FE$9)),Quarterly_PJ!$C130:FE130)</f>
        <v>0.77374821277846373</v>
      </c>
      <c r="Y156" s="52">
        <f>SUMPRODUCT(--(Y$9=YEAR(Quarterly_PJ!$C$9:FF$9)),Quarterly_PJ!$C130:FF130)</f>
        <v>0.45011394410101296</v>
      </c>
      <c r="Z156" s="52">
        <f>SUMPRODUCT(--(Z$9=YEAR(Quarterly_PJ!$C$9:FG$9)),Quarterly_PJ!$C130:FG130)</f>
        <v>0.46549718271000384</v>
      </c>
      <c r="AA156" s="52">
        <f>SUMPRODUCT(--(AA$9=YEAR(Quarterly_PJ!$C$9:FH$9)),Quarterly_PJ!$C130:FH130)</f>
        <v>0.24660971595992601</v>
      </c>
      <c r="AB156" s="52">
        <f>SUMPRODUCT(--(AB$9=YEAR(Quarterly_PJ!$C$9:FI$9)),Quarterly_PJ!$C130:FI130)</f>
        <v>0.11970813319559892</v>
      </c>
      <c r="AC156" s="52">
        <f>SUMPRODUCT(--(AC$9=YEAR(Quarterly_PJ!$C$9:FJ$9)),Quarterly_PJ!$C130:FJ130)</f>
        <v>9.1143762214091664E-2</v>
      </c>
      <c r="AD156" s="52">
        <f>SUMPRODUCT(--(AD$9=YEAR(Quarterly_PJ!$C$9:FK$9)),Quarterly_PJ!$C130:FK130)</f>
        <v>0.12447358601736425</v>
      </c>
      <c r="AE156" s="52">
        <f>SUMPRODUCT(--(AE$9=YEAR(Quarterly_PJ!$C$9:FL$9)),Quarterly_PJ!$C130:FL130)</f>
        <v>0.11505310892394824</v>
      </c>
      <c r="AF156" s="52">
        <f>SUMPRODUCT(--(AF$9=YEAR(Quarterly_PJ!$C$9:FM$9)),Quarterly_PJ!$C130:FM130)</f>
        <v>0.10547049158766213</v>
      </c>
      <c r="AG156" s="52">
        <f>SUMPRODUCT(--(AG$9=YEAR(Quarterly_PJ!$C$9:FN$9)),Quarterly_PJ!$C130:FN130)</f>
        <v>0.12840807797980627</v>
      </c>
      <c r="AH156" s="52">
        <f>SUMPRODUCT(--(AH$9=YEAR(Quarterly_PJ!$C$9:FO$9)),Quarterly_PJ!$C130:FO130)</f>
        <v>0.1387373768270721</v>
      </c>
      <c r="AI156" s="52">
        <f>SUMPRODUCT(--(AI$9=YEAR(Quarterly_PJ!$C$9:FP$9)),Quarterly_PJ!$C130:FP130)</f>
        <v>8.6790329773952637E-2</v>
      </c>
      <c r="AJ156" s="52">
        <f>SUMPRODUCT(--(AJ$9=YEAR(Quarterly_PJ!$C$9:FQ$9)),Quarterly_PJ!$C130:FQ130)</f>
        <v>0.31248627709742888</v>
      </c>
      <c r="AK156" s="52">
        <f>SUMPRODUCT(--(AK$9=YEAR(Quarterly_PJ!$C$9:FR$9)),Quarterly_PJ!$C130:FR130)</f>
        <v>6.6390898649100499E-2</v>
      </c>
      <c r="AL156" s="52">
        <f>SUMPRODUCT(--(AL$9=YEAR(Quarterly_PJ!$C$9:FS$9)),Quarterly_PJ!$C130:FS130)</f>
        <v>6.120762607457788E-2</v>
      </c>
      <c r="AM156" s="52">
        <f>SUMPRODUCT(--(AM$9=YEAR(Quarterly_PJ!$C$9:FT$9)),Quarterly_PJ!$C130:FT130)</f>
        <v>3.1036534860536071E-2</v>
      </c>
      <c r="AN156" s="52">
        <f>SUMPRODUCT(--(AN$9=YEAR(Quarterly_PJ!$C$9:FU$9)),Quarterly_PJ!$C130:FU130)</f>
        <v>6.5845175061886738E-2</v>
      </c>
      <c r="AO156" s="52">
        <f>SUMPRODUCT(--(AO$9=YEAR(Quarterly_PJ!$C$9:FV$9)),Quarterly_PJ!$C130:FV130)</f>
        <v>0.13539058691726091</v>
      </c>
      <c r="AP156" s="52">
        <f>SUMPRODUCT(--(AP$9=YEAR(Quarterly_PJ!$C$9:FW$9)),Quarterly_PJ!$C130:FW130)</f>
        <v>0.27381650262165258</v>
      </c>
      <c r="AQ156" s="52">
        <f>SUMPRODUCT(--(AQ$9=YEAR(Quarterly_PJ!$C$9:FX$9)),Quarterly_PJ!$C130:FX130)</f>
        <v>0.22742948736412277</v>
      </c>
      <c r="AR156" s="52">
        <f>SUMPRODUCT(--(AR$9=YEAR(Quarterly_PJ!$C$9:FY$9)),Quarterly_PJ!$C130:FY130)</f>
        <v>0.2699861348076229</v>
      </c>
      <c r="AS156" s="52">
        <f>SUMPRODUCT(--(AS$9=YEAR(Quarterly_PJ!$C$9:FZ$9)),Quarterly_PJ!$C130:FZ130)</f>
        <v>0.37422629163955079</v>
      </c>
      <c r="AT156" s="52">
        <f>SUMPRODUCT(--(AT$9=YEAR(Quarterly_PJ!$C$9:GA$9)),Quarterly_PJ!$C130:GA130)</f>
        <v>0.53520688228673696</v>
      </c>
      <c r="AU156" s="52">
        <f>SUMPRODUCT(--(AU$9=YEAR(Quarterly_PJ!$C$9:GB$9)),Quarterly_PJ!$C130:GB130)</f>
        <v>0.50441078633361203</v>
      </c>
      <c r="AV156" s="52">
        <f>SUMPRODUCT(--(AV$9=YEAR(Quarterly_PJ!$C$9:GZ$9)),Quarterly_PJ!$C130:GZ130)</f>
        <v>0.70706790458687196</v>
      </c>
    </row>
    <row r="157" spans="1:48" x14ac:dyDescent="0.25">
      <c r="A157" s="37" t="s">
        <v>39</v>
      </c>
      <c r="B157" s="90">
        <v>10</v>
      </c>
      <c r="C157" s="52">
        <f>SUMPRODUCT(--(C$9=YEAR(Quarterly_PJ!$C$9:EJ$9)),Quarterly_PJ!$C131:EJ131)</f>
        <v>2.8020466059112543</v>
      </c>
      <c r="D157" s="52">
        <f>SUMPRODUCT(--(D$9=YEAR(Quarterly_PJ!$C$9:EK$9)),Quarterly_PJ!$C131:EK131)</f>
        <v>3.002132119216919</v>
      </c>
      <c r="E157" s="52">
        <f>SUMPRODUCT(--(E$9=YEAR(Quarterly_PJ!$C$9:EL$9)),Quarterly_PJ!$C131:EL131)</f>
        <v>2.9422480351638791</v>
      </c>
      <c r="F157" s="52">
        <f>SUMPRODUCT(--(F$9=YEAR(Quarterly_PJ!$C$9:EM$9)),Quarterly_PJ!$C131:EM131)</f>
        <v>3.0445087208557124</v>
      </c>
      <c r="G157" s="52">
        <f>SUMPRODUCT(--(G$9=YEAR(Quarterly_PJ!$C$9:EN$9)),Quarterly_PJ!$C131:EN131)</f>
        <v>3.4938517061614989</v>
      </c>
      <c r="H157" s="52">
        <f>SUMPRODUCT(--(H$9=YEAR(Quarterly_PJ!$C$9:EO$9)),Quarterly_PJ!$C131:EO131)</f>
        <v>3.101655786094665</v>
      </c>
      <c r="I157" s="52">
        <f>SUMPRODUCT(--(I$9=YEAR(Quarterly_PJ!$C$9:EP$9)),Quarterly_PJ!$C131:EP131)</f>
        <v>3.2998065102386476</v>
      </c>
      <c r="J157" s="52">
        <f>SUMPRODUCT(--(J$9=YEAR(Quarterly_PJ!$C$9:EQ$9)),Quarterly_PJ!$C131:EQ131)</f>
        <v>3.0131745744323726</v>
      </c>
      <c r="K157" s="52">
        <f>SUMPRODUCT(--(K$9=YEAR(Quarterly_PJ!$C$9:ER$9)),Quarterly_PJ!$C131:ER131)</f>
        <v>3.3623332331466673</v>
      </c>
      <c r="L157" s="52">
        <f>SUMPRODUCT(--(L$9=YEAR(Quarterly_PJ!$C$9:ES$9)),Quarterly_PJ!$C131:ES131)</f>
        <v>3.0450278106307982</v>
      </c>
      <c r="M157" s="52">
        <f>SUMPRODUCT(--(M$9=YEAR(Quarterly_PJ!$C$9:ET$9)),Quarterly_PJ!$C131:ET131)</f>
        <v>2.7474949895477296</v>
      </c>
      <c r="N157" s="52">
        <f>SUMPRODUCT(--(N$9=YEAR(Quarterly_PJ!$C$9:EU$9)),Quarterly_PJ!$C131:EU131)</f>
        <v>2.3848871866607664</v>
      </c>
      <c r="O157" s="52">
        <f>SUMPRODUCT(--(O$9=YEAR(Quarterly_PJ!$C$9:EV$9)),Quarterly_PJ!$C131:EV131)</f>
        <v>2.0092077594375608</v>
      </c>
      <c r="P157" s="52">
        <f>SUMPRODUCT(--(P$9=YEAR(Quarterly_PJ!$C$9:EW$9)),Quarterly_PJ!$C131:EW131)</f>
        <v>1.2990929471206665</v>
      </c>
      <c r="Q157" s="52">
        <f>SUMPRODUCT(--(Q$9=YEAR(Quarterly_PJ!$C$9:EX$9)),Quarterly_PJ!$C131:EX131)</f>
        <v>1.1077847700119017</v>
      </c>
      <c r="R157" s="52">
        <f>SUMPRODUCT(--(R$9=YEAR(Quarterly_PJ!$C$9:EY$9)),Quarterly_PJ!$C131:EY131)</f>
        <v>0.97439546147864953</v>
      </c>
      <c r="S157" s="52">
        <f>SUMPRODUCT(--(S$9=YEAR(Quarterly_PJ!$C$9:EZ$9)),Quarterly_PJ!$C131:EZ131)</f>
        <v>0.86894424138700133</v>
      </c>
      <c r="T157" s="52">
        <f>SUMPRODUCT(--(T$9=YEAR(Quarterly_PJ!$C$9:FA$9)),Quarterly_PJ!$C131:FA131)</f>
        <v>0.58433763726788279</v>
      </c>
      <c r="U157" s="52">
        <f>SUMPRODUCT(--(U$9=YEAR(Quarterly_PJ!$C$9:FB$9)),Quarterly_PJ!$C131:FB131)</f>
        <v>1.1321071098661857</v>
      </c>
      <c r="V157" s="52">
        <f>SUMPRODUCT(--(V$9=YEAR(Quarterly_PJ!$C$9:FC$9)),Quarterly_PJ!$C131:FC131)</f>
        <v>0.41193216851530257</v>
      </c>
      <c r="W157" s="52">
        <f>SUMPRODUCT(--(W$9=YEAR(Quarterly_PJ!$C$9:FD$9)),Quarterly_PJ!$C131:FD131)</f>
        <v>2.5963249982465255</v>
      </c>
      <c r="X157" s="52">
        <f>SUMPRODUCT(--(X$9=YEAR(Quarterly_PJ!$C$9:FE$9)),Quarterly_PJ!$C131:FE131)</f>
        <v>1.2942704954722692</v>
      </c>
      <c r="Y157" s="52">
        <f>SUMPRODUCT(--(Y$9=YEAR(Quarterly_PJ!$C$9:FF$9)),Quarterly_PJ!$C131:FF131)</f>
        <v>0.1685868786771611</v>
      </c>
      <c r="Z157" s="52">
        <f>SUMPRODUCT(--(Z$9=YEAR(Quarterly_PJ!$C$9:FG$9)),Quarterly_PJ!$C131:FG131)</f>
        <v>0.21091238633401235</v>
      </c>
      <c r="AA157" s="52">
        <f>SUMPRODUCT(--(AA$9=YEAR(Quarterly_PJ!$C$9:FH$9)),Quarterly_PJ!$C131:FH131)</f>
        <v>8.4384860224948427E-2</v>
      </c>
      <c r="AB157" s="52">
        <f>SUMPRODUCT(--(AB$9=YEAR(Quarterly_PJ!$C$9:FI$9)),Quarterly_PJ!$C131:FI131)</f>
        <v>6.4210612989896387E-2</v>
      </c>
      <c r="AC157" s="52">
        <f>SUMPRODUCT(--(AC$9=YEAR(Quarterly_PJ!$C$9:FJ$9)),Quarterly_PJ!$C131:FJ131)</f>
        <v>5.6007168998685936E-2</v>
      </c>
      <c r="AD157" s="52">
        <f>SUMPRODUCT(--(AD$9=YEAR(Quarterly_PJ!$C$9:FK$9)),Quarterly_PJ!$C131:FK131)</f>
        <v>5.7935213606891856E-2</v>
      </c>
      <c r="AE157" s="52">
        <f>SUMPRODUCT(--(AE$9=YEAR(Quarterly_PJ!$C$9:FL$9)),Quarterly_PJ!$C131:FL131)</f>
        <v>6.1553010285526157E-2</v>
      </c>
      <c r="AF157" s="52">
        <f>SUMPRODUCT(--(AF$9=YEAR(Quarterly_PJ!$C$9:FM$9)),Quarterly_PJ!$C131:FM131)</f>
        <v>4.251915758417351E-2</v>
      </c>
      <c r="AG157" s="52">
        <f>SUMPRODUCT(--(AG$9=YEAR(Quarterly_PJ!$C$9:FN$9)),Quarterly_PJ!$C131:FN131)</f>
        <v>0.39282486444853776</v>
      </c>
      <c r="AH157" s="52">
        <f>SUMPRODUCT(--(AH$9=YEAR(Quarterly_PJ!$C$9:FO$9)),Quarterly_PJ!$C131:FO131)</f>
        <v>3.4273211536452949E-2</v>
      </c>
      <c r="AI157" s="52">
        <f>SUMPRODUCT(--(AI$9=YEAR(Quarterly_PJ!$C$9:FP$9)),Quarterly_PJ!$C131:FP131)</f>
        <v>4.7972186884731143E-2</v>
      </c>
      <c r="AJ157" s="52">
        <f>SUMPRODUCT(--(AJ$9=YEAR(Quarterly_PJ!$C$9:FQ$9)),Quarterly_PJ!$C131:FQ131)</f>
        <v>6.4945237728288571E-2</v>
      </c>
      <c r="AK157" s="52">
        <f>SUMPRODUCT(--(AK$9=YEAR(Quarterly_PJ!$C$9:FR$9)),Quarterly_PJ!$C131:FR131)</f>
        <v>6.1790346420460322E-2</v>
      </c>
      <c r="AL157" s="52">
        <f>SUMPRODUCT(--(AL$9=YEAR(Quarterly_PJ!$C$9:FS$9)),Quarterly_PJ!$C131:FS131)</f>
        <v>4.8773513235089633E-2</v>
      </c>
      <c r="AM157" s="52">
        <f>SUMPRODUCT(--(AM$9=YEAR(Quarterly_PJ!$C$9:FT$9)),Quarterly_PJ!$C131:FT131)</f>
        <v>1.63234419561748E-2</v>
      </c>
      <c r="AN157" s="52">
        <f>SUMPRODUCT(--(AN$9=YEAR(Quarterly_PJ!$C$9:FU$9)),Quarterly_PJ!$C131:FU131)</f>
        <v>2.3807130596513987E-2</v>
      </c>
      <c r="AO157" s="52">
        <f>SUMPRODUCT(--(AO$9=YEAR(Quarterly_PJ!$C$9:FV$9)),Quarterly_PJ!$C131:FV131)</f>
        <v>3.5719405717447771E-2</v>
      </c>
      <c r="AP157" s="52">
        <f>SUMPRODUCT(--(AP$9=YEAR(Quarterly_PJ!$C$9:FW$9)),Quarterly_PJ!$C131:FW131)</f>
        <v>3.2931695292580776E-2</v>
      </c>
      <c r="AQ157" s="52">
        <f>SUMPRODUCT(--(AQ$9=YEAR(Quarterly_PJ!$C$9:FX$9)),Quarterly_PJ!$C131:FX131)</f>
        <v>2.2017113934603341E-2</v>
      </c>
      <c r="AR157" s="52">
        <f>SUMPRODUCT(--(AR$9=YEAR(Quarterly_PJ!$C$9:FY$9)),Quarterly_PJ!$C131:FY131)</f>
        <v>2.4863483111723268E-2</v>
      </c>
      <c r="AS157" s="52">
        <f>SUMPRODUCT(--(AS$9=YEAR(Quarterly_PJ!$C$9:FZ$9)),Quarterly_PJ!$C131:FZ131)</f>
        <v>9.8547481155190797E-2</v>
      </c>
      <c r="AT157" s="52">
        <f>SUMPRODUCT(--(AT$9=YEAR(Quarterly_PJ!$C$9:GA$9)),Quarterly_PJ!$C131:GA131)</f>
        <v>8.5516898141441006E-2</v>
      </c>
      <c r="AU157" s="52">
        <f>SUMPRODUCT(--(AU$9=YEAR(Quarterly_PJ!$C$9:GB$9)),Quarterly_PJ!$C131:GB131)</f>
        <v>3.5258193679851731E-2</v>
      </c>
      <c r="AV157" s="52">
        <f>SUMPRODUCT(--(AV$9=YEAR(Quarterly_PJ!$C$9:GZ$9)),Quarterly_PJ!$C131:GZ131)</f>
        <v>3.7042351628847732E-2</v>
      </c>
    </row>
    <row r="158" spans="1:48" x14ac:dyDescent="0.25">
      <c r="A158" s="36" t="s">
        <v>25</v>
      </c>
      <c r="B158" s="90"/>
      <c r="C158" s="52">
        <f>SUMPRODUCT(--(C$9=YEAR(Quarterly_PJ!$C$9:EJ$9)),Quarterly_PJ!$C132:EJ132)</f>
        <v>7.4710784104751573</v>
      </c>
      <c r="D158" s="52">
        <f>SUMPRODUCT(--(D$9=YEAR(Quarterly_PJ!$C$9:EK$9)),Quarterly_PJ!$C132:EK132)</f>
        <v>7.5542485350692736</v>
      </c>
      <c r="E158" s="52">
        <f>SUMPRODUCT(--(E$9=YEAR(Quarterly_PJ!$C$9:EL$9)),Quarterly_PJ!$C132:EL132)</f>
        <v>7.312448960727691</v>
      </c>
      <c r="F158" s="52">
        <f>SUMPRODUCT(--(F$9=YEAR(Quarterly_PJ!$C$9:EM$9)),Quarterly_PJ!$C132:EM132)</f>
        <v>7.5836668240730294</v>
      </c>
      <c r="G158" s="52">
        <f>SUMPRODUCT(--(G$9=YEAR(Quarterly_PJ!$C$9:EN$9)),Quarterly_PJ!$C132:EN132)</f>
        <v>7.688879743473052</v>
      </c>
      <c r="H158" s="52">
        <f>SUMPRODUCT(--(H$9=YEAR(Quarterly_PJ!$C$9:EO$9)),Quarterly_PJ!$C132:EO132)</f>
        <v>6.0173959235916135</v>
      </c>
      <c r="I158" s="52">
        <f>SUMPRODUCT(--(I$9=YEAR(Quarterly_PJ!$C$9:EP$9)),Quarterly_PJ!$C132:EP132)</f>
        <v>9.6768851304740888</v>
      </c>
      <c r="J158" s="52">
        <f>SUMPRODUCT(--(J$9=YEAR(Quarterly_PJ!$C$9:EQ$9)),Quarterly_PJ!$C132:EQ132)</f>
        <v>6.2863928843696595</v>
      </c>
      <c r="K158" s="52">
        <f>SUMPRODUCT(--(K$9=YEAR(Quarterly_PJ!$C$9:ER$9)),Quarterly_PJ!$C132:ER132)</f>
        <v>7.4136165238204947</v>
      </c>
      <c r="L158" s="52">
        <f>SUMPRODUCT(--(L$9=YEAR(Quarterly_PJ!$C$9:ES$9)),Quarterly_PJ!$C132:ES132)</f>
        <v>6.9122826095306396</v>
      </c>
      <c r="M158" s="52">
        <f>SUMPRODUCT(--(M$9=YEAR(Quarterly_PJ!$C$9:ET$9)),Quarterly_PJ!$C132:ET132)</f>
        <v>6.318084429682159</v>
      </c>
      <c r="N158" s="52">
        <f>SUMPRODUCT(--(N$9=YEAR(Quarterly_PJ!$C$9:EU$9)),Quarterly_PJ!$C132:EU132)</f>
        <v>5.2907368200920102</v>
      </c>
      <c r="O158" s="52">
        <f>SUMPRODUCT(--(O$9=YEAR(Quarterly_PJ!$C$9:EV$9)),Quarterly_PJ!$C132:EV132)</f>
        <v>5.4776879750946037</v>
      </c>
      <c r="P158" s="52">
        <f>SUMPRODUCT(--(P$9=YEAR(Quarterly_PJ!$C$9:EW$9)),Quarterly_PJ!$C132:EW132)</f>
        <v>3.8570625064491271</v>
      </c>
      <c r="Q158" s="52">
        <f>SUMPRODUCT(--(Q$9=YEAR(Quarterly_PJ!$C$9:EX$9)),Quarterly_PJ!$C132:EX132)</f>
        <v>3.8037874433372494</v>
      </c>
      <c r="R158" s="52">
        <f>SUMPRODUCT(--(R$9=YEAR(Quarterly_PJ!$C$9:EY$9)),Quarterly_PJ!$C132:EY132)</f>
        <v>3.2758050531534022</v>
      </c>
      <c r="S158" s="52">
        <f>SUMPRODUCT(--(S$9=YEAR(Quarterly_PJ!$C$9:EZ$9)),Quarterly_PJ!$C132:EZ132)</f>
        <v>4.9209692110423253</v>
      </c>
      <c r="T158" s="52">
        <f>SUMPRODUCT(--(T$9=YEAR(Quarterly_PJ!$C$9:FA$9)),Quarterly_PJ!$C132:FA132)</f>
        <v>5.2038286717488624</v>
      </c>
      <c r="U158" s="52">
        <f>SUMPRODUCT(--(U$9=YEAR(Quarterly_PJ!$C$9:FB$9)),Quarterly_PJ!$C132:FB132)</f>
        <v>5.634103113193758</v>
      </c>
      <c r="V158" s="52">
        <f>SUMPRODUCT(--(V$9=YEAR(Quarterly_PJ!$C$9:FC$9)),Quarterly_PJ!$C132:FC132)</f>
        <v>3.1681570627821665</v>
      </c>
      <c r="W158" s="52">
        <f>SUMPRODUCT(--(W$9=YEAR(Quarterly_PJ!$C$9:FD$9)),Quarterly_PJ!$C132:FD132)</f>
        <v>3.8311815842487755</v>
      </c>
      <c r="X158" s="52">
        <f>SUMPRODUCT(--(X$9=YEAR(Quarterly_PJ!$C$9:FE$9)),Quarterly_PJ!$C132:FE132)</f>
        <v>4.021325479431523</v>
      </c>
      <c r="Y158" s="52">
        <f>SUMPRODUCT(--(Y$9=YEAR(Quarterly_PJ!$C$9:FF$9)),Quarterly_PJ!$C132:FF132)</f>
        <v>3.6366403118236241</v>
      </c>
      <c r="Z158" s="52">
        <f>SUMPRODUCT(--(Z$9=YEAR(Quarterly_PJ!$C$9:FG$9)),Quarterly_PJ!$C132:FG132)</f>
        <v>3.5029124389757653</v>
      </c>
      <c r="AA158" s="52">
        <f>SUMPRODUCT(--(AA$9=YEAR(Quarterly_PJ!$C$9:FH$9)),Quarterly_PJ!$C132:FH132)</f>
        <v>3.9665868886513991</v>
      </c>
      <c r="AB158" s="52">
        <f>SUMPRODUCT(--(AB$9=YEAR(Quarterly_PJ!$C$9:FI$9)),Quarterly_PJ!$C132:FI132)</f>
        <v>3.8456927009390025</v>
      </c>
      <c r="AC158" s="52">
        <f>SUMPRODUCT(--(AC$9=YEAR(Quarterly_PJ!$C$9:FJ$9)),Quarterly_PJ!$C132:FJ132)</f>
        <v>3.8682617368677388</v>
      </c>
      <c r="AD158" s="52">
        <f>SUMPRODUCT(--(AD$9=YEAR(Quarterly_PJ!$C$9:FK$9)),Quarterly_PJ!$C132:FK132)</f>
        <v>3.1044694913980417</v>
      </c>
      <c r="AE158" s="52">
        <f>SUMPRODUCT(--(AE$9=YEAR(Quarterly_PJ!$C$9:FL$9)),Quarterly_PJ!$C132:FL132)</f>
        <v>2.8111346401155113</v>
      </c>
      <c r="AF158" s="52">
        <f>SUMPRODUCT(--(AF$9=YEAR(Quarterly_PJ!$C$9:FM$9)),Quarterly_PJ!$C132:FM132)</f>
        <v>3.3188333371848135</v>
      </c>
      <c r="AG158" s="52">
        <f>SUMPRODUCT(--(AG$9=YEAR(Quarterly_PJ!$C$9:FN$9)),Quarterly_PJ!$C132:FN132)</f>
        <v>4.5111157483727435</v>
      </c>
      <c r="AH158" s="52">
        <f>SUMPRODUCT(--(AH$9=YEAR(Quarterly_PJ!$C$9:FO$9)),Quarterly_PJ!$C132:FO132)</f>
        <v>3.9151992759620535</v>
      </c>
      <c r="AI158" s="52">
        <f>SUMPRODUCT(--(AI$9=YEAR(Quarterly_PJ!$C$9:FP$9)),Quarterly_PJ!$C132:FP132)</f>
        <v>3.2514940222272868</v>
      </c>
      <c r="AJ158" s="52">
        <f>SUMPRODUCT(--(AJ$9=YEAR(Quarterly_PJ!$C$9:FQ$9)),Quarterly_PJ!$C132:FQ132)</f>
        <v>3.2055793461818234</v>
      </c>
      <c r="AK158" s="52">
        <f>SUMPRODUCT(--(AK$9=YEAR(Quarterly_PJ!$C$9:FR$9)),Quarterly_PJ!$C132:FR132)</f>
        <v>3.597789704421265</v>
      </c>
      <c r="AL158" s="52">
        <f>SUMPRODUCT(--(AL$9=YEAR(Quarterly_PJ!$C$9:FS$9)),Quarterly_PJ!$C132:FS132)</f>
        <v>2.7687831796018734</v>
      </c>
      <c r="AM158" s="52">
        <f>SUMPRODUCT(--(AM$9=YEAR(Quarterly_PJ!$C$9:FT$9)),Quarterly_PJ!$C132:FT132)</f>
        <v>4.0174155622806555</v>
      </c>
      <c r="AN158" s="52">
        <f>SUMPRODUCT(--(AN$9=YEAR(Quarterly_PJ!$C$9:FU$9)),Quarterly_PJ!$C132:FU132)</f>
        <v>4.7703750073529099</v>
      </c>
      <c r="AO158" s="52">
        <f>SUMPRODUCT(--(AO$9=YEAR(Quarterly_PJ!$C$9:FV$9)),Quarterly_PJ!$C132:FV132)</f>
        <v>3.7623036029953516</v>
      </c>
      <c r="AP158" s="52">
        <f>SUMPRODUCT(--(AP$9=YEAR(Quarterly_PJ!$C$9:FW$9)),Quarterly_PJ!$C132:FW132)</f>
        <v>3.7413869674162541</v>
      </c>
      <c r="AQ158" s="52">
        <f>SUMPRODUCT(--(AQ$9=YEAR(Quarterly_PJ!$C$9:FX$9)),Quarterly_PJ!$C132:FX132)</f>
        <v>4.1442978768083023</v>
      </c>
      <c r="AR158" s="52">
        <f>SUMPRODUCT(--(AR$9=YEAR(Quarterly_PJ!$C$9:FY$9)),Quarterly_PJ!$C132:FY132)</f>
        <v>4.4522403481156569</v>
      </c>
      <c r="AS158" s="52">
        <f>SUMPRODUCT(--(AS$9=YEAR(Quarterly_PJ!$C$9:FZ$9)),Quarterly_PJ!$C132:FZ132)</f>
        <v>4.78493927386869</v>
      </c>
      <c r="AT158" s="52">
        <f>SUMPRODUCT(--(AT$9=YEAR(Quarterly_PJ!$C$9:GA$9)),Quarterly_PJ!$C132:GA132)</f>
        <v>5.5600734428233398</v>
      </c>
      <c r="AU158" s="52">
        <f>SUMPRODUCT(--(AU$9=YEAR(Quarterly_PJ!$C$9:GB$9)),Quarterly_PJ!$C132:GB132)</f>
        <v>4.7094824192180305</v>
      </c>
      <c r="AV158" s="52">
        <f>SUMPRODUCT(--(AV$9=YEAR(Quarterly_PJ!$C$9:GZ$9)),Quarterly_PJ!$C132:GZ132)</f>
        <v>5.7202804551300099</v>
      </c>
    </row>
    <row r="159" spans="1:48" x14ac:dyDescent="0.25">
      <c r="A159" s="36" t="s">
        <v>26</v>
      </c>
      <c r="B159" s="90"/>
      <c r="C159" s="52">
        <f>SUMPRODUCT(--(C$9=YEAR(Quarterly_PJ!$C$9:EJ$9)),Quarterly_PJ!$C133:EJ133)</f>
        <v>4.1985324670867916</v>
      </c>
      <c r="D159" s="52">
        <f>SUMPRODUCT(--(D$9=YEAR(Quarterly_PJ!$C$9:EK$9)),Quarterly_PJ!$C133:EK133)</f>
        <v>3.4180587389984129</v>
      </c>
      <c r="E159" s="52">
        <f>SUMPRODUCT(--(E$9=YEAR(Quarterly_PJ!$C$9:EL$9)),Quarterly_PJ!$C133:EL133)</f>
        <v>3.5261600285797119</v>
      </c>
      <c r="F159" s="52">
        <f>SUMPRODUCT(--(F$9=YEAR(Quarterly_PJ!$C$9:EM$9)),Quarterly_PJ!$C133:EM133)</f>
        <v>3.2121870159111019</v>
      </c>
      <c r="G159" s="52">
        <f>SUMPRODUCT(--(G$9=YEAR(Quarterly_PJ!$C$9:EN$9)),Quarterly_PJ!$C133:EN133)</f>
        <v>2.0416415177154539</v>
      </c>
      <c r="H159" s="52">
        <f>SUMPRODUCT(--(H$9=YEAR(Quarterly_PJ!$C$9:EO$9)),Quarterly_PJ!$C133:EO133)</f>
        <v>0.96995159485244753</v>
      </c>
      <c r="I159" s="52">
        <f>SUMPRODUCT(--(I$9=YEAR(Quarterly_PJ!$C$9:EP$9)),Quarterly_PJ!$C133:EP133)</f>
        <v>1.3802096881622314</v>
      </c>
      <c r="J159" s="52">
        <f>SUMPRODUCT(--(J$9=YEAR(Quarterly_PJ!$C$9:EQ$9)),Quarterly_PJ!$C133:EQ133)</f>
        <v>1.3408719177421569</v>
      </c>
      <c r="K159" s="52">
        <f>SUMPRODUCT(--(K$9=YEAR(Quarterly_PJ!$C$9:ER$9)),Quarterly_PJ!$C133:ER133)</f>
        <v>1.5167802442855836</v>
      </c>
      <c r="L159" s="52">
        <f>SUMPRODUCT(--(L$9=YEAR(Quarterly_PJ!$C$9:ES$9)),Quarterly_PJ!$C133:ES133)</f>
        <v>0.94310429663848871</v>
      </c>
      <c r="M159" s="52">
        <f>SUMPRODUCT(--(M$9=YEAR(Quarterly_PJ!$C$9:ET$9)),Quarterly_PJ!$C133:ET133)</f>
        <v>0.66535691471481317</v>
      </c>
      <c r="N159" s="52">
        <f>SUMPRODUCT(--(N$9=YEAR(Quarterly_PJ!$C$9:EU$9)),Quarterly_PJ!$C133:EU133)</f>
        <v>0.90943212780761717</v>
      </c>
      <c r="O159" s="52">
        <f>SUMPRODUCT(--(O$9=YEAR(Quarterly_PJ!$C$9:EV$9)),Quarterly_PJ!$C133:EV133)</f>
        <v>0.53431141671752924</v>
      </c>
      <c r="P159" s="52">
        <f>SUMPRODUCT(--(P$9=YEAR(Quarterly_PJ!$C$9:EW$9)),Quarterly_PJ!$C133:EW133)</f>
        <v>0.25712735292053224</v>
      </c>
      <c r="Q159" s="52">
        <f>SUMPRODUCT(--(Q$9=YEAR(Quarterly_PJ!$C$9:EX$9)),Quarterly_PJ!$C133:EX133)</f>
        <v>0.43382461872482292</v>
      </c>
      <c r="R159" s="52">
        <f>SUMPRODUCT(--(R$9=YEAR(Quarterly_PJ!$C$9:EY$9)),Quarterly_PJ!$C133:EY133)</f>
        <v>0.71968023389053348</v>
      </c>
      <c r="S159" s="52">
        <f>SUMPRODUCT(--(S$9=YEAR(Quarterly_PJ!$C$9:EZ$9)),Quarterly_PJ!$C133:EZ133)</f>
        <v>0.92990149586982496</v>
      </c>
      <c r="T159" s="52">
        <f>SUMPRODUCT(--(T$9=YEAR(Quarterly_PJ!$C$9:FA$9)),Quarterly_PJ!$C133:FA133)</f>
        <v>0.81102877688916586</v>
      </c>
      <c r="U159" s="52">
        <f>SUMPRODUCT(--(U$9=YEAR(Quarterly_PJ!$C$9:FB$9)),Quarterly_PJ!$C133:FB133)</f>
        <v>1.8865154651733755</v>
      </c>
      <c r="V159" s="52">
        <f>SUMPRODUCT(--(V$9=YEAR(Quarterly_PJ!$C$9:FC$9)),Quarterly_PJ!$C133:FC133)</f>
        <v>0.17058346867177906</v>
      </c>
      <c r="W159" s="52">
        <f>SUMPRODUCT(--(W$9=YEAR(Quarterly_PJ!$C$9:FD$9)),Quarterly_PJ!$C133:FD133)</f>
        <v>0.19975900264270854</v>
      </c>
      <c r="X159" s="52">
        <f>SUMPRODUCT(--(X$9=YEAR(Quarterly_PJ!$C$9:FE$9)),Quarterly_PJ!$C133:FE133)</f>
        <v>0.19440039751865237</v>
      </c>
      <c r="Y159" s="52">
        <f>SUMPRODUCT(--(Y$9=YEAR(Quarterly_PJ!$C$9:FF$9)),Quarterly_PJ!$C133:FF133)</f>
        <v>0.32303076652457707</v>
      </c>
      <c r="Z159" s="52">
        <f>SUMPRODUCT(--(Z$9=YEAR(Quarterly_PJ!$C$9:FG$9)),Quarterly_PJ!$C133:FG133)</f>
        <v>9.1664572643623071E-2</v>
      </c>
      <c r="AA159" s="52">
        <f>SUMPRODUCT(--(AA$9=YEAR(Quarterly_PJ!$C$9:FH$9)),Quarterly_PJ!$C133:FH133)</f>
        <v>0.19070092183140702</v>
      </c>
      <c r="AB159" s="52">
        <f>SUMPRODUCT(--(AB$9=YEAR(Quarterly_PJ!$C$9:FI$9)),Quarterly_PJ!$C133:FI133)</f>
        <v>0.27294813975932408</v>
      </c>
      <c r="AC159" s="52">
        <f>SUMPRODUCT(--(AC$9=YEAR(Quarterly_PJ!$C$9:FJ$9)),Quarterly_PJ!$C133:FJ133)</f>
        <v>0.4320517463537788</v>
      </c>
      <c r="AD159" s="52">
        <f>SUMPRODUCT(--(AD$9=YEAR(Quarterly_PJ!$C$9:FK$9)),Quarterly_PJ!$C133:FK133)</f>
        <v>0.42111141325659684</v>
      </c>
      <c r="AE159" s="52">
        <f>SUMPRODUCT(--(AE$9=YEAR(Quarterly_PJ!$C$9:FL$9)),Quarterly_PJ!$C133:FL133)</f>
        <v>0.39984864207768733</v>
      </c>
      <c r="AF159" s="52">
        <f>SUMPRODUCT(--(AF$9=YEAR(Quarterly_PJ!$C$9:FM$9)),Quarterly_PJ!$C133:FM133)</f>
        <v>1.1247138668770176</v>
      </c>
      <c r="AG159" s="52">
        <f>SUMPRODUCT(--(AG$9=YEAR(Quarterly_PJ!$C$9:FN$9)),Quarterly_PJ!$C133:FN133)</f>
        <v>0.58570235907476353</v>
      </c>
      <c r="AH159" s="52">
        <f>SUMPRODUCT(--(AH$9=YEAR(Quarterly_PJ!$C$9:FO$9)),Quarterly_PJ!$C133:FO133)</f>
        <v>1.1105830596372008</v>
      </c>
      <c r="AI159" s="52">
        <f>SUMPRODUCT(--(AI$9=YEAR(Quarterly_PJ!$C$9:FP$9)),Quarterly_PJ!$C133:FP133)</f>
        <v>0.25555532929377783</v>
      </c>
      <c r="AJ159" s="52">
        <f>SUMPRODUCT(--(AJ$9=YEAR(Quarterly_PJ!$C$9:FQ$9)),Quarterly_PJ!$C133:FQ133)</f>
        <v>0.31187712843548399</v>
      </c>
      <c r="AK159" s="52">
        <f>SUMPRODUCT(--(AK$9=YEAR(Quarterly_PJ!$C$9:FR$9)),Quarterly_PJ!$C133:FR133)</f>
        <v>0.26900803132095363</v>
      </c>
      <c r="AL159" s="52">
        <f>SUMPRODUCT(--(AL$9=YEAR(Quarterly_PJ!$C$9:FS$9)),Quarterly_PJ!$C133:FS133)</f>
        <v>4.9238436457258311E-2</v>
      </c>
      <c r="AM159" s="52">
        <f>SUMPRODUCT(--(AM$9=YEAR(Quarterly_PJ!$C$9:FT$9)),Quarterly_PJ!$C133:FT133)</f>
        <v>8.7739043682102114E-2</v>
      </c>
      <c r="AN159" s="52">
        <f>SUMPRODUCT(--(AN$9=YEAR(Quarterly_PJ!$C$9:FU$9)),Quarterly_PJ!$C133:FU133)</f>
        <v>4.7793505528475624E-2</v>
      </c>
      <c r="AO159" s="52">
        <f>SUMPRODUCT(--(AO$9=YEAR(Quarterly_PJ!$C$9:FV$9)),Quarterly_PJ!$C133:FV133)</f>
        <v>1.1235965751845581E-2</v>
      </c>
      <c r="AP159" s="52">
        <f>SUMPRODUCT(--(AP$9=YEAR(Quarterly_PJ!$C$9:FW$9)),Quarterly_PJ!$C133:FW133)</f>
        <v>2.141524854662543E-2</v>
      </c>
      <c r="AQ159" s="52">
        <f>SUMPRODUCT(--(AQ$9=YEAR(Quarterly_PJ!$C$9:FX$9)),Quarterly_PJ!$C133:FX133)</f>
        <v>4.698502959613618E-3</v>
      </c>
      <c r="AR159" s="52">
        <f>SUMPRODUCT(--(AR$9=YEAR(Quarterly_PJ!$C$9:FY$9)),Quarterly_PJ!$C133:FY133)</f>
        <v>8.9962931253467545E-3</v>
      </c>
      <c r="AS159" s="52">
        <f>SUMPRODUCT(--(AS$9=YEAR(Quarterly_PJ!$C$9:FZ$9)),Quarterly_PJ!$C133:FZ133)</f>
        <v>4.1889548216565389E-2</v>
      </c>
      <c r="AT159" s="52">
        <f>SUMPRODUCT(--(AT$9=YEAR(Quarterly_PJ!$C$9:GA$9)),Quarterly_PJ!$C133:GA133)</f>
        <v>6.0677610361203151E-2</v>
      </c>
      <c r="AU159" s="52">
        <f>SUMPRODUCT(--(AU$9=YEAR(Quarterly_PJ!$C$9:GB$9)),Quarterly_PJ!$C133:GB133)</f>
        <v>0.144638588244246</v>
      </c>
      <c r="AV159" s="52">
        <f>SUMPRODUCT(--(AV$9=YEAR(Quarterly_PJ!$C$9:GZ$9)),Quarterly_PJ!$C133:GZ133)</f>
        <v>0.47325469319973817</v>
      </c>
    </row>
    <row r="160" spans="1:48" x14ac:dyDescent="0.25">
      <c r="A160" s="36" t="s">
        <v>23</v>
      </c>
      <c r="B160" s="90"/>
      <c r="C160" s="52">
        <f>SUMPRODUCT(--(C$9=YEAR(Quarterly_PJ!$C$9:EJ$9)),Quarterly_PJ!$C134:EJ134)</f>
        <v>0</v>
      </c>
      <c r="D160" s="52">
        <f>SUMPRODUCT(--(D$9=YEAR(Quarterly_PJ!$C$9:EK$9)),Quarterly_PJ!$C134:EK134)</f>
        <v>0</v>
      </c>
      <c r="E160" s="52">
        <f>SUMPRODUCT(--(E$9=YEAR(Quarterly_PJ!$C$9:EL$9)),Quarterly_PJ!$C134:EL134)</f>
        <v>0</v>
      </c>
      <c r="F160" s="52">
        <f>SUMPRODUCT(--(F$9=YEAR(Quarterly_PJ!$C$9:EM$9)),Quarterly_PJ!$C134:EM134)</f>
        <v>0</v>
      </c>
      <c r="G160" s="52">
        <f>SUMPRODUCT(--(G$9=YEAR(Quarterly_PJ!$C$9:EN$9)),Quarterly_PJ!$C134:EN134)</f>
        <v>0</v>
      </c>
      <c r="H160" s="52">
        <f>SUMPRODUCT(--(H$9=YEAR(Quarterly_PJ!$C$9:EO$9)),Quarterly_PJ!$C134:EO134)</f>
        <v>0</v>
      </c>
      <c r="I160" s="52">
        <f>SUMPRODUCT(--(I$9=YEAR(Quarterly_PJ!$C$9:EP$9)),Quarterly_PJ!$C134:EP134)</f>
        <v>0</v>
      </c>
      <c r="J160" s="52">
        <f>SUMPRODUCT(--(J$9=YEAR(Quarterly_PJ!$C$9:EQ$9)),Quarterly_PJ!$C134:EQ134)</f>
        <v>0</v>
      </c>
      <c r="K160" s="52">
        <f>SUMPRODUCT(--(K$9=YEAR(Quarterly_PJ!$C$9:ER$9)),Quarterly_PJ!$C134:ER134)</f>
        <v>0</v>
      </c>
      <c r="L160" s="52">
        <f>SUMPRODUCT(--(L$9=YEAR(Quarterly_PJ!$C$9:ES$9)),Quarterly_PJ!$C134:ES134)</f>
        <v>0</v>
      </c>
      <c r="M160" s="52">
        <f>SUMPRODUCT(--(M$9=YEAR(Quarterly_PJ!$C$9:ET$9)),Quarterly_PJ!$C134:ET134)</f>
        <v>9.053213155197154E-2</v>
      </c>
      <c r="N160" s="52">
        <f>SUMPRODUCT(--(N$9=YEAR(Quarterly_PJ!$C$9:EU$9)),Quarterly_PJ!$C134:EU134)</f>
        <v>0.18444750704998161</v>
      </c>
      <c r="O160" s="52">
        <f>SUMPRODUCT(--(O$9=YEAR(Quarterly_PJ!$C$9:EV$9)),Quarterly_PJ!$C134:EV134)</f>
        <v>0.24000355352706582</v>
      </c>
      <c r="P160" s="52">
        <f>SUMPRODUCT(--(P$9=YEAR(Quarterly_PJ!$C$9:EW$9)),Quarterly_PJ!$C134:EW134)</f>
        <v>0.26331773201310477</v>
      </c>
      <c r="Q160" s="52">
        <f>SUMPRODUCT(--(Q$9=YEAR(Quarterly_PJ!$C$9:EX$9)),Quarterly_PJ!$C134:EX134)</f>
        <v>0.3016635273211552</v>
      </c>
      <c r="R160" s="52">
        <f>SUMPRODUCT(--(R$9=YEAR(Quarterly_PJ!$C$9:EY$9)),Quarterly_PJ!$C134:EY134)</f>
        <v>0.31187670839794651</v>
      </c>
      <c r="S160" s="52">
        <f>SUMPRODUCT(--(S$9=YEAR(Quarterly_PJ!$C$9:EZ$9)),Quarterly_PJ!$C134:EZ134)</f>
        <v>0.34185700602559388</v>
      </c>
      <c r="T160" s="52">
        <f>SUMPRODUCT(--(T$9=YEAR(Quarterly_PJ!$C$9:FA$9)),Quarterly_PJ!$C134:FA134)</f>
        <v>0.41092927162485188</v>
      </c>
      <c r="U160" s="52">
        <f>SUMPRODUCT(--(U$9=YEAR(Quarterly_PJ!$C$9:FB$9)),Quarterly_PJ!$C134:FB134)</f>
        <v>0.41199796250848914</v>
      </c>
      <c r="V160" s="52">
        <f>SUMPRODUCT(--(V$9=YEAR(Quarterly_PJ!$C$9:FC$9)),Quarterly_PJ!$C134:FC134)</f>
        <v>0.43408627715390746</v>
      </c>
      <c r="W160" s="52">
        <f>SUMPRODUCT(--(W$9=YEAR(Quarterly_PJ!$C$9:FD$9)),Quarterly_PJ!$C134:FD134)</f>
        <v>0.47913844408459422</v>
      </c>
      <c r="X160" s="52">
        <f>SUMPRODUCT(--(X$9=YEAR(Quarterly_PJ!$C$9:FE$9)),Quarterly_PJ!$C134:FE134)</f>
        <v>0.43192463314158003</v>
      </c>
      <c r="Y160" s="52">
        <f>SUMPRODUCT(--(Y$9=YEAR(Quarterly_PJ!$C$9:FF$9)),Quarterly_PJ!$C134:FF134)</f>
        <v>0.42469665214393426</v>
      </c>
      <c r="Z160" s="52">
        <f>SUMPRODUCT(--(Z$9=YEAR(Quarterly_PJ!$C$9:FG$9)),Quarterly_PJ!$C134:FG134)</f>
        <v>0.34647580764253555</v>
      </c>
      <c r="AA160" s="52">
        <f>SUMPRODUCT(--(AA$9=YEAR(Quarterly_PJ!$C$9:FH$9)),Quarterly_PJ!$C134:FH134)</f>
        <v>0.35611213602847158</v>
      </c>
      <c r="AB160" s="52">
        <f>SUMPRODUCT(--(AB$9=YEAR(Quarterly_PJ!$C$9:FI$9)),Quarterly_PJ!$C134:FI134)</f>
        <v>0.39112805303709391</v>
      </c>
      <c r="AC160" s="52">
        <f>SUMPRODUCT(--(AC$9=YEAR(Quarterly_PJ!$C$9:FJ$9)),Quarterly_PJ!$C134:FJ134)</f>
        <v>0.5382796992030946</v>
      </c>
      <c r="AD160" s="52">
        <f>SUMPRODUCT(--(AD$9=YEAR(Quarterly_PJ!$C$9:FK$9)),Quarterly_PJ!$C134:FK134)</f>
        <v>0.77970355358133647</v>
      </c>
      <c r="AE160" s="52">
        <f>SUMPRODUCT(--(AE$9=YEAR(Quarterly_PJ!$C$9:FL$9)),Quarterly_PJ!$C134:FL134)</f>
        <v>0.88753380228551804</v>
      </c>
      <c r="AF160" s="52">
        <f>SUMPRODUCT(--(AF$9=YEAR(Quarterly_PJ!$C$9:FM$9)),Quarterly_PJ!$C134:FM134)</f>
        <v>0.97749474870342301</v>
      </c>
      <c r="AG160" s="52">
        <f>SUMPRODUCT(--(AG$9=YEAR(Quarterly_PJ!$C$9:FN$9)),Quarterly_PJ!$C134:FN134)</f>
        <v>1.1120868908496826</v>
      </c>
      <c r="AH160" s="52">
        <f>SUMPRODUCT(--(AH$9=YEAR(Quarterly_PJ!$C$9:FO$9)),Quarterly_PJ!$C134:FO134)</f>
        <v>1.1595296788078666</v>
      </c>
      <c r="AI160" s="52">
        <f>SUMPRODUCT(--(AI$9=YEAR(Quarterly_PJ!$C$9:FP$9)),Quarterly_PJ!$C134:FP134)</f>
        <v>1.2160029998944737</v>
      </c>
      <c r="AJ160" s="52">
        <f>SUMPRODUCT(--(AJ$9=YEAR(Quarterly_PJ!$C$9:FQ$9)),Quarterly_PJ!$C134:FQ134)</f>
        <v>1.3458599840312115</v>
      </c>
      <c r="AK160" s="52">
        <f>SUMPRODUCT(--(AK$9=YEAR(Quarterly_PJ!$C$9:FR$9)),Quarterly_PJ!$C134:FR134)</f>
        <v>1.2886959850944293</v>
      </c>
      <c r="AL160" s="52">
        <f>SUMPRODUCT(--(AL$9=YEAR(Quarterly_PJ!$C$9:FS$9)),Quarterly_PJ!$C134:FS134)</f>
        <v>1.1646179003924668</v>
      </c>
      <c r="AM160" s="52">
        <f>SUMPRODUCT(--(AM$9=YEAR(Quarterly_PJ!$C$9:FT$9)),Quarterly_PJ!$C134:FT134)</f>
        <v>1.06459392438027</v>
      </c>
      <c r="AN160" s="52">
        <f>SUMPRODUCT(--(AN$9=YEAR(Quarterly_PJ!$C$9:FU$9)),Quarterly_PJ!$C134:FU134)</f>
        <v>1.0914670087486549</v>
      </c>
      <c r="AO160" s="52">
        <f>SUMPRODUCT(--(AO$9=YEAR(Quarterly_PJ!$C$9:FV$9)),Quarterly_PJ!$C134:FV134)</f>
        <v>1.1904844700345669</v>
      </c>
      <c r="AP160" s="52">
        <f>SUMPRODUCT(--(AP$9=YEAR(Quarterly_PJ!$C$9:FW$9)),Quarterly_PJ!$C134:FW134)</f>
        <v>1.212745479833383</v>
      </c>
      <c r="AQ160" s="52">
        <f>SUMPRODUCT(--(AQ$9=YEAR(Quarterly_PJ!$C$9:FX$9)),Quarterly_PJ!$C134:FX134)</f>
        <v>1.239747569589702</v>
      </c>
      <c r="AR160" s="52">
        <f>SUMPRODUCT(--(AR$9=YEAR(Quarterly_PJ!$C$9:FY$9)),Quarterly_PJ!$C134:FY134)</f>
        <v>1.385496883448577</v>
      </c>
      <c r="AS160" s="52">
        <f>SUMPRODUCT(--(AS$9=YEAR(Quarterly_PJ!$C$9:FZ$9)),Quarterly_PJ!$C134:FZ134)</f>
        <v>1.482433590307731</v>
      </c>
      <c r="AT160" s="52">
        <f>SUMPRODUCT(--(AT$9=YEAR(Quarterly_PJ!$C$9:GA$9)),Quarterly_PJ!$C134:GA134)</f>
        <v>1.6531841896381141</v>
      </c>
      <c r="AU160" s="52">
        <f>SUMPRODUCT(--(AU$9=YEAR(Quarterly_PJ!$C$9:GB$9)),Quarterly_PJ!$C134:GB134)</f>
        <v>1.6909963538868309</v>
      </c>
      <c r="AV160" s="52">
        <f>SUMPRODUCT(--(AV$9=YEAR(Quarterly_PJ!$C$9:GZ$9)),Quarterly_PJ!$C134:GZ134)</f>
        <v>1.7485105517246042</v>
      </c>
    </row>
    <row r="161" spans="1:48" x14ac:dyDescent="0.25">
      <c r="A161" s="42"/>
      <c r="B161" s="95"/>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c r="AA161" s="56"/>
      <c r="AB161" s="56"/>
      <c r="AC161" s="56"/>
      <c r="AD161" s="56"/>
      <c r="AE161" s="56"/>
      <c r="AF161" s="56"/>
      <c r="AG161" s="56"/>
      <c r="AH161" s="56"/>
      <c r="AI161" s="56"/>
      <c r="AJ161" s="56"/>
      <c r="AK161" s="56"/>
      <c r="AL161" s="56"/>
      <c r="AM161" s="56"/>
      <c r="AN161" s="56"/>
      <c r="AO161" s="56"/>
      <c r="AP161" s="56"/>
      <c r="AQ161" s="56"/>
      <c r="AR161" s="56"/>
      <c r="AS161" s="56"/>
      <c r="AT161" s="56"/>
      <c r="AU161" s="56"/>
      <c r="AV161" s="56">
        <f>SUMPRODUCT(--(AV$9=YEAR(Quarterly_PJ!$C$9:GZ$9)),Quarterly_PJ!$C135:GZ135)</f>
        <v>0</v>
      </c>
    </row>
    <row r="162" spans="1:48" x14ac:dyDescent="0.25">
      <c r="A162" s="41" t="s">
        <v>54</v>
      </c>
      <c r="B162" s="90"/>
      <c r="C162" s="17">
        <f t="shared" ref="C162:AT162" si="35">SUM(C163,C166:C168)</f>
        <v>2.3333469570915222</v>
      </c>
      <c r="D162" s="17">
        <f t="shared" si="35"/>
        <v>1.9458658695724487</v>
      </c>
      <c r="E162" s="17">
        <f t="shared" si="35"/>
        <v>1.6583116393768311</v>
      </c>
      <c r="F162" s="17">
        <f t="shared" si="35"/>
        <v>1.6405112443168639</v>
      </c>
      <c r="G162" s="17">
        <f t="shared" si="35"/>
        <v>1.2089676893440244</v>
      </c>
      <c r="H162" s="17">
        <f t="shared" si="35"/>
        <v>0.85815283846130364</v>
      </c>
      <c r="I162" s="17">
        <f t="shared" si="35"/>
        <v>0.59426457028732282</v>
      </c>
      <c r="J162" s="17">
        <f t="shared" si="35"/>
        <v>0.48309867489471425</v>
      </c>
      <c r="K162" s="17">
        <f t="shared" si="35"/>
        <v>0.4436715007240295</v>
      </c>
      <c r="L162" s="17">
        <f t="shared" si="35"/>
        <v>0.43209028351821899</v>
      </c>
      <c r="M162" s="17">
        <f t="shared" si="35"/>
        <v>1.6541367687627395</v>
      </c>
      <c r="N162" s="17">
        <f t="shared" si="35"/>
        <v>2.5887999899504575</v>
      </c>
      <c r="O162" s="17">
        <f t="shared" si="35"/>
        <v>2.9074799840709482</v>
      </c>
      <c r="P162" s="17">
        <f t="shared" si="35"/>
        <v>2.8294358159141799</v>
      </c>
      <c r="Q162" s="17">
        <f t="shared" si="35"/>
        <v>2.8638141549789768</v>
      </c>
      <c r="R162" s="17">
        <f t="shared" si="35"/>
        <v>2.7364691118361342</v>
      </c>
      <c r="S162" s="17">
        <f t="shared" si="35"/>
        <v>2.7469309868627128</v>
      </c>
      <c r="T162" s="17">
        <f t="shared" si="35"/>
        <v>3.0460621243873103</v>
      </c>
      <c r="U162" s="17">
        <f t="shared" si="35"/>
        <v>2.976135512619376</v>
      </c>
      <c r="V162" s="17">
        <f t="shared" si="35"/>
        <v>2.9461198260096464</v>
      </c>
      <c r="W162" s="17">
        <f t="shared" si="35"/>
        <v>3.026151895047259</v>
      </c>
      <c r="X162" s="17">
        <f t="shared" si="35"/>
        <v>2.6410807555110463</v>
      </c>
      <c r="Y162" s="17">
        <f t="shared" si="35"/>
        <v>2.4137512671196428</v>
      </c>
      <c r="Z162" s="17">
        <f t="shared" si="35"/>
        <v>1.9703667085406997</v>
      </c>
      <c r="AA162" s="17">
        <f t="shared" si="35"/>
        <v>2.0445266615951732</v>
      </c>
      <c r="AB162" s="17">
        <f t="shared" si="35"/>
        <v>2.3495952568271234</v>
      </c>
      <c r="AC162" s="17">
        <f t="shared" si="35"/>
        <v>2.5970047343830185</v>
      </c>
      <c r="AD162" s="17">
        <f t="shared" si="35"/>
        <v>3.1166929444653571</v>
      </c>
      <c r="AE162" s="17">
        <f t="shared" si="35"/>
        <v>3.5831086165465784</v>
      </c>
      <c r="AF162" s="17">
        <f t="shared" si="35"/>
        <v>3.5276707423158875</v>
      </c>
      <c r="AG162" s="17">
        <f t="shared" si="35"/>
        <v>3.9855763160895945</v>
      </c>
      <c r="AH162" s="17">
        <f t="shared" si="35"/>
        <v>4.018626566798738</v>
      </c>
      <c r="AI162" s="17">
        <f t="shared" si="35"/>
        <v>4.3544721706595766</v>
      </c>
      <c r="AJ162" s="17">
        <f t="shared" si="35"/>
        <v>4.5136101219294433</v>
      </c>
      <c r="AK162" s="17">
        <f t="shared" si="35"/>
        <v>3.8320885812229499</v>
      </c>
      <c r="AL162" s="17">
        <f t="shared" si="35"/>
        <v>3.5227874508920576</v>
      </c>
      <c r="AM162" s="17">
        <f t="shared" si="35"/>
        <v>2.9995892852365316</v>
      </c>
      <c r="AN162" s="17">
        <f t="shared" si="35"/>
        <v>2.9394304109322067</v>
      </c>
      <c r="AO162" s="17">
        <f t="shared" si="35"/>
        <v>3.1704338749964873</v>
      </c>
      <c r="AP162" s="17">
        <f t="shared" si="35"/>
        <v>3.3437986749098005</v>
      </c>
      <c r="AQ162" s="17">
        <f t="shared" si="35"/>
        <v>3.0817592179140649</v>
      </c>
      <c r="AR162" s="17">
        <f t="shared" si="35"/>
        <v>3.2752630219994585</v>
      </c>
      <c r="AS162" s="17">
        <f t="shared" si="35"/>
        <v>3.3856834849003166</v>
      </c>
      <c r="AT162" s="17">
        <f t="shared" si="35"/>
        <v>3.6705048422655318</v>
      </c>
      <c r="AU162" s="17">
        <f>SUM(AU163,AU166:AU168)</f>
        <v>3.7215550319512509</v>
      </c>
      <c r="AV162" s="17">
        <f>SUMPRODUCT(--(AV$9=YEAR(Quarterly_PJ!$C$9:GZ$9)),Quarterly_PJ!$C136:GZ136)</f>
        <v>3.8576253049317808</v>
      </c>
    </row>
    <row r="163" spans="1:48" x14ac:dyDescent="0.25">
      <c r="A163" s="36" t="s">
        <v>24</v>
      </c>
      <c r="B163" s="90"/>
      <c r="C163" s="52">
        <f t="shared" ref="C163:AT163" si="36">SUM(C164:C165)</f>
        <v>3.2095037555694581E-2</v>
      </c>
      <c r="D163" s="52">
        <f t="shared" si="36"/>
        <v>0</v>
      </c>
      <c r="E163" s="52">
        <f t="shared" si="36"/>
        <v>2.9200589370727537E-3</v>
      </c>
      <c r="F163" s="52">
        <f t="shared" si="36"/>
        <v>1.2393545246124267E-2</v>
      </c>
      <c r="G163" s="52">
        <f t="shared" si="36"/>
        <v>1.7156873283386231E-2</v>
      </c>
      <c r="H163" s="52">
        <f t="shared" si="36"/>
        <v>6.9481200942993163E-2</v>
      </c>
      <c r="I163" s="52">
        <f t="shared" si="36"/>
        <v>3.3113066158294679E-2</v>
      </c>
      <c r="J163" s="52">
        <f t="shared" si="36"/>
        <v>2.6694448966979981E-2</v>
      </c>
      <c r="K163" s="52">
        <f t="shared" si="36"/>
        <v>7.9684376163482659E-2</v>
      </c>
      <c r="L163" s="52">
        <f t="shared" si="36"/>
        <v>0.10331459634780883</v>
      </c>
      <c r="M163" s="52">
        <f t="shared" si="36"/>
        <v>9.1270231952667216E-2</v>
      </c>
      <c r="N163" s="52">
        <f t="shared" si="36"/>
        <v>7.3680589141845693E-2</v>
      </c>
      <c r="O163" s="52">
        <f t="shared" si="36"/>
        <v>2.7483939075469966E-2</v>
      </c>
      <c r="P163" s="52">
        <f t="shared" si="36"/>
        <v>2.8007188701629639E-2</v>
      </c>
      <c r="Q163" s="52">
        <f t="shared" si="36"/>
        <v>2.471012990951538E-2</v>
      </c>
      <c r="R163" s="52">
        <f t="shared" si="36"/>
        <v>1.4199504013061526E-2</v>
      </c>
      <c r="S163" s="52">
        <f t="shared" si="36"/>
        <v>1.19038764635504E-2</v>
      </c>
      <c r="T163" s="52">
        <f t="shared" si="36"/>
        <v>1.1274346104005678E-2</v>
      </c>
      <c r="U163" s="52">
        <f t="shared" si="36"/>
        <v>5.4761021124737366E-2</v>
      </c>
      <c r="V163" s="52">
        <f t="shared" si="36"/>
        <v>5.0301217520632734E-2</v>
      </c>
      <c r="W163" s="52">
        <f t="shared" si="36"/>
        <v>3.4670373874525109E-2</v>
      </c>
      <c r="X163" s="52">
        <f t="shared" si="36"/>
        <v>2.3357470358110692E-2</v>
      </c>
      <c r="Y163" s="52">
        <f t="shared" si="36"/>
        <v>1.006798877548986E-2</v>
      </c>
      <c r="Z163" s="52">
        <f t="shared" si="36"/>
        <v>5.1377777297121193E-3</v>
      </c>
      <c r="AA163" s="52">
        <f t="shared" si="36"/>
        <v>1.1714175285141794E-2</v>
      </c>
      <c r="AB163" s="52">
        <f t="shared" si="36"/>
        <v>2.6242944662295868E-2</v>
      </c>
      <c r="AC163" s="52">
        <f t="shared" si="36"/>
        <v>1.2320191874528269E-2</v>
      </c>
      <c r="AD163" s="52">
        <f t="shared" si="36"/>
        <v>3.9137677351379421E-3</v>
      </c>
      <c r="AE163" s="52">
        <f t="shared" si="36"/>
        <v>3.8675107454543118E-3</v>
      </c>
      <c r="AF163" s="52">
        <f t="shared" si="36"/>
        <v>3.3449224825859471E-3</v>
      </c>
      <c r="AG163" s="52">
        <f t="shared" si="36"/>
        <v>2.4491211515295574E-3</v>
      </c>
      <c r="AH163" s="52">
        <f t="shared" si="36"/>
        <v>2.3549371081935402E-3</v>
      </c>
      <c r="AI163" s="52">
        <f t="shared" si="36"/>
        <v>2.1190056082324013E-3</v>
      </c>
      <c r="AJ163" s="52">
        <f t="shared" si="36"/>
        <v>2.025145357178351E-3</v>
      </c>
      <c r="AK163" s="52">
        <f t="shared" si="36"/>
        <v>1.6941007728717775E-3</v>
      </c>
      <c r="AL163" s="52">
        <f t="shared" si="36"/>
        <v>0</v>
      </c>
      <c r="AM163" s="52">
        <f t="shared" si="36"/>
        <v>3.6669626967606651E-2</v>
      </c>
      <c r="AN163" s="52">
        <f t="shared" si="36"/>
        <v>2.907305838730204E-5</v>
      </c>
      <c r="AO163" s="52">
        <f t="shared" si="36"/>
        <v>0</v>
      </c>
      <c r="AP163" s="52">
        <f t="shared" si="36"/>
        <v>0</v>
      </c>
      <c r="AQ163" s="52">
        <f t="shared" si="36"/>
        <v>0</v>
      </c>
      <c r="AR163" s="52">
        <f t="shared" si="36"/>
        <v>0</v>
      </c>
      <c r="AS163" s="52">
        <f t="shared" si="36"/>
        <v>4.9657850409712372E-2</v>
      </c>
      <c r="AT163" s="52">
        <f t="shared" si="36"/>
        <v>3.020672231766449E-2</v>
      </c>
      <c r="AU163" s="52">
        <f>SUM(AU164:AU165)</f>
        <v>2.4047483279147208E-4</v>
      </c>
      <c r="AV163" s="52">
        <f>SUMPRODUCT(--(AV$9=YEAR(Quarterly_PJ!$C$9:GZ$9)),Quarterly_PJ!$C137:GZ137)</f>
        <v>2.6029961286389426E-4</v>
      </c>
    </row>
    <row r="164" spans="1:48" x14ac:dyDescent="0.25">
      <c r="A164" s="37" t="s">
        <v>38</v>
      </c>
      <c r="B164" s="90">
        <v>9</v>
      </c>
      <c r="C164" s="52">
        <f>SUMPRODUCT(--(C$9=YEAR(Quarterly_PJ!$C$9:EJ$9)),Quarterly_PJ!$C138:EJ138)</f>
        <v>7.4618682289123543E-3</v>
      </c>
      <c r="D164" s="52">
        <f>SUMPRODUCT(--(D$9=YEAR(Quarterly_PJ!$C$9:EK$9)),Quarterly_PJ!$C138:EK138)</f>
        <v>0</v>
      </c>
      <c r="E164" s="52">
        <f>SUMPRODUCT(--(E$9=YEAR(Quarterly_PJ!$C$9:EL$9)),Quarterly_PJ!$C138:EL138)</f>
        <v>1.0324597549438478E-3</v>
      </c>
      <c r="F164" s="52">
        <f>SUMPRODUCT(--(F$9=YEAR(Quarterly_PJ!$C$9:EM$9)),Quarterly_PJ!$C138:EM138)</f>
        <v>3.1443092536926269E-3</v>
      </c>
      <c r="G164" s="52">
        <f>SUMPRODUCT(--(G$9=YEAR(Quarterly_PJ!$C$9:EN$9)),Quarterly_PJ!$C138:EN138)</f>
        <v>3.660539131164551E-3</v>
      </c>
      <c r="H164" s="52">
        <f>SUMPRODUCT(--(H$9=YEAR(Quarterly_PJ!$C$9:EO$9)),Quarterly_PJ!$C138:EO138)</f>
        <v>5.3500187301635744E-3</v>
      </c>
      <c r="I164" s="52">
        <f>SUMPRODUCT(--(I$9=YEAR(Quarterly_PJ!$C$9:EP$9)),Quarterly_PJ!$C138:EP138)</f>
        <v>2.5811493873596197E-3</v>
      </c>
      <c r="J164" s="52">
        <f>SUMPRODUCT(--(J$9=YEAR(Quarterly_PJ!$C$9:EQ$9)),Quarterly_PJ!$C138:EQ138)</f>
        <v>2.7219393539428711E-3</v>
      </c>
      <c r="K164" s="52">
        <f>SUMPRODUCT(--(K$9=YEAR(Quarterly_PJ!$C$9:ER$9)),Quarterly_PJ!$C138:ER138)</f>
        <v>3.5197491645812991E-3</v>
      </c>
      <c r="L164" s="52">
        <f>SUMPRODUCT(--(L$9=YEAR(Quarterly_PJ!$C$9:ES$9)),Quarterly_PJ!$C138:ES138)</f>
        <v>5.6785286521911626E-3</v>
      </c>
      <c r="M164" s="52">
        <f>SUMPRODUCT(--(M$9=YEAR(Quarterly_PJ!$C$9:ET$9)),Quarterly_PJ!$C138:ET138)</f>
        <v>7.6495881843566902E-3</v>
      </c>
      <c r="N164" s="52">
        <f>SUMPRODUCT(--(N$9=YEAR(Quarterly_PJ!$C$9:EU$9)),Quarterly_PJ!$C138:EU138)</f>
        <v>5.4438787078857423E-3</v>
      </c>
      <c r="O164" s="52">
        <f>SUMPRODUCT(--(O$9=YEAR(Quarterly_PJ!$C$9:EV$9)),Quarterly_PJ!$C138:EV138)</f>
        <v>5.0215088081359861E-3</v>
      </c>
      <c r="P164" s="52">
        <f>SUMPRODUCT(--(P$9=YEAR(Quarterly_PJ!$C$9:EW$9)),Quarterly_PJ!$C138:EW138)</f>
        <v>4.2706289863586426E-3</v>
      </c>
      <c r="Q164" s="52">
        <f>SUMPRODUCT(--(Q$9=YEAR(Quarterly_PJ!$C$9:EX$9)),Quarterly_PJ!$C138:EX138)</f>
        <v>3.1443092536926269E-3</v>
      </c>
      <c r="R164" s="52">
        <f>SUMPRODUCT(--(R$9=YEAR(Quarterly_PJ!$C$9:EY$9)),Quarterly_PJ!$C138:EY138)</f>
        <v>8.4473979949951168E-4</v>
      </c>
      <c r="S164" s="52">
        <f>SUMPRODUCT(--(S$9=YEAR(Quarterly_PJ!$C$9:EZ$9)),Quarterly_PJ!$C138:EZ138)</f>
        <v>1.2276987681524801E-3</v>
      </c>
      <c r="T164" s="52">
        <f>SUMPRODUCT(--(T$9=YEAR(Quarterly_PJ!$C$9:FA$9)),Quarterly_PJ!$C138:FA138)</f>
        <v>1.6982673544396799E-3</v>
      </c>
      <c r="U164" s="52">
        <f>SUMPRODUCT(--(U$9=YEAR(Quarterly_PJ!$C$9:FB$9)),Quarterly_PJ!$C138:FB138)</f>
        <v>1.3905035709123168E-2</v>
      </c>
      <c r="V164" s="52">
        <f>SUMPRODUCT(--(V$9=YEAR(Quarterly_PJ!$C$9:FC$9)),Quarterly_PJ!$C138:FC138)</f>
        <v>1.2444450115169947E-2</v>
      </c>
      <c r="W164" s="52">
        <f>SUMPRODUCT(--(W$9=YEAR(Quarterly_PJ!$C$9:FD$9)),Quarterly_PJ!$C138:FD138)</f>
        <v>1.2060883447417761E-2</v>
      </c>
      <c r="X164" s="52">
        <f>SUMPRODUCT(--(X$9=YEAR(Quarterly_PJ!$C$9:FE$9)),Quarterly_PJ!$C138:FE138)</f>
        <v>8.2015880506403193E-3</v>
      </c>
      <c r="Y164" s="52">
        <f>SUMPRODUCT(--(Y$9=YEAR(Quarterly_PJ!$C$9:FF$9)),Quarterly_PJ!$C138:FF138)</f>
        <v>5.9864138350266584E-3</v>
      </c>
      <c r="Z164" s="52">
        <f>SUMPRODUCT(--(Z$9=YEAR(Quarterly_PJ!$C$9:FG$9)),Quarterly_PJ!$C138:FG138)</f>
        <v>4.3869503604218284E-3</v>
      </c>
      <c r="AA164" s="52">
        <f>SUMPRODUCT(--(AA$9=YEAR(Quarterly_PJ!$C$9:FH$9)),Quarterly_PJ!$C138:FH138)</f>
        <v>8.0101176103445706E-3</v>
      </c>
      <c r="AB164" s="52">
        <f>SUMPRODUCT(--(AB$9=YEAR(Quarterly_PJ!$C$9:FI$9)),Quarterly_PJ!$C138:FI138)</f>
        <v>1.4232451708712861E-2</v>
      </c>
      <c r="AC164" s="52">
        <f>SUMPRODUCT(--(AC$9=YEAR(Quarterly_PJ!$C$9:FJ$9)),Quarterly_PJ!$C138:FJ138)</f>
        <v>6.5503090626637377E-3</v>
      </c>
      <c r="AD164" s="52">
        <f>SUMPRODUCT(--(AD$9=YEAR(Quarterly_PJ!$C$9:FK$9)),Quarterly_PJ!$C138:FK138)</f>
        <v>3.9137677351379421E-3</v>
      </c>
      <c r="AE164" s="52">
        <f>SUMPRODUCT(--(AE$9=YEAR(Quarterly_PJ!$C$9:FL$9)),Quarterly_PJ!$C138:FL138)</f>
        <v>3.8675107454543118E-3</v>
      </c>
      <c r="AF164" s="52">
        <f>SUMPRODUCT(--(AF$9=YEAR(Quarterly_PJ!$C$9:FM$9)),Quarterly_PJ!$C138:FM138)</f>
        <v>3.3449224825859471E-3</v>
      </c>
      <c r="AG164" s="52">
        <f>SUMPRODUCT(--(AG$9=YEAR(Quarterly_PJ!$C$9:FN$9)),Quarterly_PJ!$C138:FN138)</f>
        <v>2.4491211515295574E-3</v>
      </c>
      <c r="AH164" s="52">
        <f>SUMPRODUCT(--(AH$9=YEAR(Quarterly_PJ!$C$9:FO$9)),Quarterly_PJ!$C138:FO138)</f>
        <v>2.3549371081935402E-3</v>
      </c>
      <c r="AI164" s="52">
        <f>SUMPRODUCT(--(AI$9=YEAR(Quarterly_PJ!$C$9:FP$9)),Quarterly_PJ!$C138:FP138)</f>
        <v>2.1190056082324013E-3</v>
      </c>
      <c r="AJ164" s="52">
        <f>SUMPRODUCT(--(AJ$9=YEAR(Quarterly_PJ!$C$9:FQ$9)),Quarterly_PJ!$C138:FQ138)</f>
        <v>2.025145357178351E-3</v>
      </c>
      <c r="AK164" s="52">
        <f>SUMPRODUCT(--(AK$9=YEAR(Quarterly_PJ!$C$9:FR$9)),Quarterly_PJ!$C138:FR138)</f>
        <v>1.6941007728717775E-3</v>
      </c>
      <c r="AL164" s="52">
        <f>SUMPRODUCT(--(AL$9=YEAR(Quarterly_PJ!$C$9:FS$9)),Quarterly_PJ!$C138:FS138)</f>
        <v>0</v>
      </c>
      <c r="AM164" s="52">
        <f>SUMPRODUCT(--(AM$9=YEAR(Quarterly_PJ!$C$9:FT$9)),Quarterly_PJ!$C138:FT138)</f>
        <v>2.7527997415694699E-2</v>
      </c>
      <c r="AN164" s="52">
        <f>SUMPRODUCT(--(AN$9=YEAR(Quarterly_PJ!$C$9:FU$9)),Quarterly_PJ!$C138:FU138)</f>
        <v>2.907305838730204E-5</v>
      </c>
      <c r="AO164" s="52">
        <f>SUMPRODUCT(--(AO$9=YEAR(Quarterly_PJ!$C$9:FV$9)),Quarterly_PJ!$C138:FV138)</f>
        <v>0</v>
      </c>
      <c r="AP164" s="52">
        <f>SUMPRODUCT(--(AP$9=YEAR(Quarterly_PJ!$C$9:FW$9)),Quarterly_PJ!$C138:FW138)</f>
        <v>0</v>
      </c>
      <c r="AQ164" s="52">
        <f>SUMPRODUCT(--(AQ$9=YEAR(Quarterly_PJ!$C$9:FX$9)),Quarterly_PJ!$C138:FX138)</f>
        <v>0</v>
      </c>
      <c r="AR164" s="52">
        <f>SUMPRODUCT(--(AR$9=YEAR(Quarterly_PJ!$C$9:FY$9)),Quarterly_PJ!$C138:FY138)</f>
        <v>0</v>
      </c>
      <c r="AS164" s="52">
        <f>SUMPRODUCT(--(AS$9=YEAR(Quarterly_PJ!$C$9:FZ$9)),Quarterly_PJ!$C138:FZ138)</f>
        <v>3.4338047001688903E-2</v>
      </c>
      <c r="AT164" s="52">
        <f>SUMPRODUCT(--(AT$9=YEAR(Quarterly_PJ!$C$9:GA$9)),Quarterly_PJ!$C138:GA138)</f>
        <v>2.3909903911642851E-2</v>
      </c>
      <c r="AU164" s="52">
        <f>SUMPRODUCT(--(AU$9=YEAR(Quarterly_PJ!$C$9:GB$9)),Quarterly_PJ!$C138:GB138)</f>
        <v>2.4047483279147208E-4</v>
      </c>
      <c r="AV164" s="52">
        <f>SUMPRODUCT(--(AV$9=YEAR(Quarterly_PJ!$C$9:GZ$9)),Quarterly_PJ!$C138:GZ138)</f>
        <v>2.6029961286389426E-4</v>
      </c>
    </row>
    <row r="165" spans="1:48" x14ac:dyDescent="0.25">
      <c r="A165" s="37" t="s">
        <v>39</v>
      </c>
      <c r="B165" s="90">
        <v>10</v>
      </c>
      <c r="C165" s="52">
        <f>SUMPRODUCT(--(C$9=YEAR(Quarterly_PJ!$C$9:EJ$9)),Quarterly_PJ!$C139:EJ139)</f>
        <v>2.4633169326782223E-2</v>
      </c>
      <c r="D165" s="52">
        <f>SUMPRODUCT(--(D$9=YEAR(Quarterly_PJ!$C$9:EK$9)),Quarterly_PJ!$C139:EK139)</f>
        <v>0</v>
      </c>
      <c r="E165" s="52">
        <f>SUMPRODUCT(--(E$9=YEAR(Quarterly_PJ!$C$9:EL$9)),Quarterly_PJ!$C139:EL139)</f>
        <v>1.8875991821289059E-3</v>
      </c>
      <c r="F165" s="52">
        <f>SUMPRODUCT(--(F$9=YEAR(Quarterly_PJ!$C$9:EM$9)),Quarterly_PJ!$C139:EM139)</f>
        <v>9.2492359924316401E-3</v>
      </c>
      <c r="G165" s="52">
        <f>SUMPRODUCT(--(G$9=YEAR(Quarterly_PJ!$C$9:EN$9)),Quarterly_PJ!$C139:EN139)</f>
        <v>1.3496334152221678E-2</v>
      </c>
      <c r="H165" s="52">
        <f>SUMPRODUCT(--(H$9=YEAR(Quarterly_PJ!$C$9:EO$9)),Quarterly_PJ!$C139:EO139)</f>
        <v>6.4131182212829582E-2</v>
      </c>
      <c r="I165" s="52">
        <f>SUMPRODUCT(--(I$9=YEAR(Quarterly_PJ!$C$9:EP$9)),Quarterly_PJ!$C139:EP139)</f>
        <v>3.0531916770935058E-2</v>
      </c>
      <c r="J165" s="52">
        <f>SUMPRODUCT(--(J$9=YEAR(Quarterly_PJ!$C$9:EQ$9)),Quarterly_PJ!$C139:EQ139)</f>
        <v>2.397250961303711E-2</v>
      </c>
      <c r="K165" s="52">
        <f>SUMPRODUCT(--(K$9=YEAR(Quarterly_PJ!$C$9:ER$9)),Quarterly_PJ!$C139:ER139)</f>
        <v>7.6164626998901364E-2</v>
      </c>
      <c r="L165" s="52">
        <f>SUMPRODUCT(--(L$9=YEAR(Quarterly_PJ!$C$9:ES$9)),Quarterly_PJ!$C139:ES139)</f>
        <v>9.7636067695617668E-2</v>
      </c>
      <c r="M165" s="52">
        <f>SUMPRODUCT(--(M$9=YEAR(Quarterly_PJ!$C$9:ET$9)),Quarterly_PJ!$C139:ET139)</f>
        <v>8.3620643768310521E-2</v>
      </c>
      <c r="N165" s="52">
        <f>SUMPRODUCT(--(N$9=YEAR(Quarterly_PJ!$C$9:EU$9)),Quarterly_PJ!$C139:EU139)</f>
        <v>6.8236710433959957E-2</v>
      </c>
      <c r="O165" s="52">
        <f>SUMPRODUCT(--(O$9=YEAR(Quarterly_PJ!$C$9:EV$9)),Quarterly_PJ!$C139:EV139)</f>
        <v>2.246243026733398E-2</v>
      </c>
      <c r="P165" s="52">
        <f>SUMPRODUCT(--(P$9=YEAR(Quarterly_PJ!$C$9:EW$9)),Quarterly_PJ!$C139:EW139)</f>
        <v>2.3736559715270996E-2</v>
      </c>
      <c r="Q165" s="52">
        <f>SUMPRODUCT(--(Q$9=YEAR(Quarterly_PJ!$C$9:EX$9)),Quarterly_PJ!$C139:EX139)</f>
        <v>2.1565820655822753E-2</v>
      </c>
      <c r="R165" s="52">
        <f>SUMPRODUCT(--(R$9=YEAR(Quarterly_PJ!$C$9:EY$9)),Quarterly_PJ!$C139:EY139)</f>
        <v>1.3354764213562013E-2</v>
      </c>
      <c r="S165" s="52">
        <f>SUMPRODUCT(--(S$9=YEAR(Quarterly_PJ!$C$9:EZ$9)),Quarterly_PJ!$C139:EZ139)</f>
        <v>1.067617769539792E-2</v>
      </c>
      <c r="T165" s="52">
        <f>SUMPRODUCT(--(T$9=YEAR(Quarterly_PJ!$C$9:FA$9)),Quarterly_PJ!$C139:FA139)</f>
        <v>9.5760787495659978E-3</v>
      </c>
      <c r="U165" s="52">
        <f>SUMPRODUCT(--(U$9=YEAR(Quarterly_PJ!$C$9:FB$9)),Quarterly_PJ!$C139:FB139)</f>
        <v>4.08559854156142E-2</v>
      </c>
      <c r="V165" s="52">
        <f>SUMPRODUCT(--(V$9=YEAR(Quarterly_PJ!$C$9:FC$9)),Quarterly_PJ!$C139:FC139)</f>
        <v>3.7856767405462788E-2</v>
      </c>
      <c r="W165" s="52">
        <f>SUMPRODUCT(--(W$9=YEAR(Quarterly_PJ!$C$9:FD$9)),Quarterly_PJ!$C139:FD139)</f>
        <v>2.2609490427107352E-2</v>
      </c>
      <c r="X165" s="52">
        <f>SUMPRODUCT(--(X$9=YEAR(Quarterly_PJ!$C$9:FE$9)),Quarterly_PJ!$C139:FE139)</f>
        <v>1.5155882307470375E-2</v>
      </c>
      <c r="Y165" s="52">
        <f>SUMPRODUCT(--(Y$9=YEAR(Quarterly_PJ!$C$9:FF$9)),Quarterly_PJ!$C139:FF139)</f>
        <v>4.0815749404632005E-3</v>
      </c>
      <c r="Z165" s="52">
        <f>SUMPRODUCT(--(Z$9=YEAR(Quarterly_PJ!$C$9:FG$9)),Quarterly_PJ!$C139:FG139)</f>
        <v>7.5082736929029065E-4</v>
      </c>
      <c r="AA165" s="52">
        <f>SUMPRODUCT(--(AA$9=YEAR(Quarterly_PJ!$C$9:FH$9)),Quarterly_PJ!$C139:FH139)</f>
        <v>3.7040576747972239E-3</v>
      </c>
      <c r="AB165" s="52">
        <f>SUMPRODUCT(--(AB$9=YEAR(Quarterly_PJ!$C$9:FI$9)),Quarterly_PJ!$C139:FI139)</f>
        <v>1.2010492953583009E-2</v>
      </c>
      <c r="AC165" s="52">
        <f>SUMPRODUCT(--(AC$9=YEAR(Quarterly_PJ!$C$9:FJ$9)),Quarterly_PJ!$C139:FJ139)</f>
        <v>5.7698828118645309E-3</v>
      </c>
      <c r="AD165" s="52">
        <f>SUMPRODUCT(--(AD$9=YEAR(Quarterly_PJ!$C$9:FK$9)),Quarterly_PJ!$C139:FK139)</f>
        <v>0</v>
      </c>
      <c r="AE165" s="52">
        <f>SUMPRODUCT(--(AE$9=YEAR(Quarterly_PJ!$C$9:FL$9)),Quarterly_PJ!$C139:FL139)</f>
        <v>0</v>
      </c>
      <c r="AF165" s="52">
        <f>SUMPRODUCT(--(AF$9=YEAR(Quarterly_PJ!$C$9:FM$9)),Quarterly_PJ!$C139:FM139)</f>
        <v>0</v>
      </c>
      <c r="AG165" s="52">
        <f>SUMPRODUCT(--(AG$9=YEAR(Quarterly_PJ!$C$9:FN$9)),Quarterly_PJ!$C139:FN139)</f>
        <v>0</v>
      </c>
      <c r="AH165" s="52">
        <f>SUMPRODUCT(--(AH$9=YEAR(Quarterly_PJ!$C$9:FO$9)),Quarterly_PJ!$C139:FO139)</f>
        <v>0</v>
      </c>
      <c r="AI165" s="52">
        <f>SUMPRODUCT(--(AI$9=YEAR(Quarterly_PJ!$C$9:FP$9)),Quarterly_PJ!$C139:FP139)</f>
        <v>0</v>
      </c>
      <c r="AJ165" s="52">
        <f>SUMPRODUCT(--(AJ$9=YEAR(Quarterly_PJ!$C$9:FQ$9)),Quarterly_PJ!$C139:FQ139)</f>
        <v>0</v>
      </c>
      <c r="AK165" s="52">
        <f>SUMPRODUCT(--(AK$9=YEAR(Quarterly_PJ!$C$9:FR$9)),Quarterly_PJ!$C139:FR139)</f>
        <v>0</v>
      </c>
      <c r="AL165" s="52">
        <f>SUMPRODUCT(--(AL$9=YEAR(Quarterly_PJ!$C$9:FS$9)),Quarterly_PJ!$C139:FS139)</f>
        <v>0</v>
      </c>
      <c r="AM165" s="52">
        <f>SUMPRODUCT(--(AM$9=YEAR(Quarterly_PJ!$C$9:FT$9)),Quarterly_PJ!$C139:FT139)</f>
        <v>9.1416295519119502E-3</v>
      </c>
      <c r="AN165" s="52">
        <f>SUMPRODUCT(--(AN$9=YEAR(Quarterly_PJ!$C$9:FU$9)),Quarterly_PJ!$C139:FU139)</f>
        <v>0</v>
      </c>
      <c r="AO165" s="52">
        <f>SUMPRODUCT(--(AO$9=YEAR(Quarterly_PJ!$C$9:FV$9)),Quarterly_PJ!$C139:FV139)</f>
        <v>0</v>
      </c>
      <c r="AP165" s="52">
        <f>SUMPRODUCT(--(AP$9=YEAR(Quarterly_PJ!$C$9:FW$9)),Quarterly_PJ!$C139:FW139)</f>
        <v>0</v>
      </c>
      <c r="AQ165" s="52">
        <f>SUMPRODUCT(--(AQ$9=YEAR(Quarterly_PJ!$C$9:FX$9)),Quarterly_PJ!$C139:FX139)</f>
        <v>0</v>
      </c>
      <c r="AR165" s="52">
        <f>SUMPRODUCT(--(AR$9=YEAR(Quarterly_PJ!$C$9:FY$9)),Quarterly_PJ!$C139:FY139)</f>
        <v>0</v>
      </c>
      <c r="AS165" s="52">
        <f>SUMPRODUCT(--(AS$9=YEAR(Quarterly_PJ!$C$9:FZ$9)),Quarterly_PJ!$C139:FZ139)</f>
        <v>1.5319803408023469E-2</v>
      </c>
      <c r="AT165" s="52">
        <f>SUMPRODUCT(--(AT$9=YEAR(Quarterly_PJ!$C$9:GA$9)),Quarterly_PJ!$C139:GA139)</f>
        <v>6.2968184060216408E-3</v>
      </c>
      <c r="AU165" s="52">
        <f>SUMPRODUCT(--(AU$9=YEAR(Quarterly_PJ!$C$9:GB$9)),Quarterly_PJ!$C139:GB139)</f>
        <v>0</v>
      </c>
      <c r="AV165" s="52">
        <f>SUMPRODUCT(--(AV$9=YEAR(Quarterly_PJ!$C$9:GZ$9)),Quarterly_PJ!$C139:GZ139)</f>
        <v>0</v>
      </c>
    </row>
    <row r="166" spans="1:48" x14ac:dyDescent="0.25">
      <c r="A166" s="36" t="s">
        <v>25</v>
      </c>
      <c r="B166" s="90"/>
      <c r="C166" s="52">
        <f>SUMPRODUCT(--(C$9=YEAR(Quarterly_PJ!$C$9:EJ$9)),Quarterly_PJ!$C140:EJ140)</f>
        <v>2.300362720088196</v>
      </c>
      <c r="D166" s="52">
        <f>SUMPRODUCT(--(D$9=YEAR(Quarterly_PJ!$C$9:EK$9)),Quarterly_PJ!$C140:EK140)</f>
        <v>1.9458658695724487</v>
      </c>
      <c r="E166" s="52">
        <f>SUMPRODUCT(--(E$9=YEAR(Quarterly_PJ!$C$9:EL$9)),Quarterly_PJ!$C140:EL140)</f>
        <v>1.6553915804397583</v>
      </c>
      <c r="F166" s="52">
        <f>SUMPRODUCT(--(F$9=YEAR(Quarterly_PJ!$C$9:EM$9)),Quarterly_PJ!$C140:EM140)</f>
        <v>1.5785175964706419</v>
      </c>
      <c r="G166" s="52">
        <f>SUMPRODUCT(--(G$9=YEAR(Quarterly_PJ!$C$9:EN$9)),Quarterly_PJ!$C140:EN140)</f>
        <v>1.1918108160606382</v>
      </c>
      <c r="H166" s="52">
        <f>SUMPRODUCT(--(H$9=YEAR(Quarterly_PJ!$C$9:EO$9)),Quarterly_PJ!$C140:EO140)</f>
        <v>0.78867163751831049</v>
      </c>
      <c r="I166" s="52">
        <f>SUMPRODUCT(--(I$9=YEAR(Quarterly_PJ!$C$9:EP$9)),Quarterly_PJ!$C140:EP140)</f>
        <v>0.56115150412902814</v>
      </c>
      <c r="J166" s="52">
        <f>SUMPRODUCT(--(J$9=YEAR(Quarterly_PJ!$C$9:EQ$9)),Quarterly_PJ!$C140:EQ140)</f>
        <v>0.45578698623504627</v>
      </c>
      <c r="K166" s="52">
        <f>SUMPRODUCT(--(K$9=YEAR(Quarterly_PJ!$C$9:ER$9)),Quarterly_PJ!$C140:ER140)</f>
        <v>0.36398712456054683</v>
      </c>
      <c r="L166" s="52">
        <f>SUMPRODUCT(--(L$9=YEAR(Quarterly_PJ!$C$9:ES$9)),Quarterly_PJ!$C140:ES140)</f>
        <v>0.32877568717041017</v>
      </c>
      <c r="M166" s="52">
        <f>SUMPRODUCT(--(M$9=YEAR(Quarterly_PJ!$C$9:ET$9)),Quarterly_PJ!$C140:ET140)</f>
        <v>0.26724047661514277</v>
      </c>
      <c r="N166" s="52">
        <f>SUMPRODUCT(--(N$9=YEAR(Quarterly_PJ!$C$9:EU$9)),Quarterly_PJ!$C140:EU140)</f>
        <v>0.19858999131011962</v>
      </c>
      <c r="O166" s="52">
        <f>SUMPRODUCT(--(O$9=YEAR(Quarterly_PJ!$C$9:EV$9)),Quarterly_PJ!$C140:EV140)</f>
        <v>0.20857414640655517</v>
      </c>
      <c r="P166" s="52">
        <f>SUMPRODUCT(--(P$9=YEAR(Quarterly_PJ!$C$9:EW$9)),Quarterly_PJ!$C140:EW140)</f>
        <v>0.16691640849685668</v>
      </c>
      <c r="Q166" s="52">
        <f>SUMPRODUCT(--(Q$9=YEAR(Quarterly_PJ!$C$9:EX$9)),Quarterly_PJ!$C140:EX140)</f>
        <v>0.1073330456436157</v>
      </c>
      <c r="R166" s="52">
        <f>SUMPRODUCT(--(R$9=YEAR(Quarterly_PJ!$C$9:EY$9)),Quarterly_PJ!$C140:EY140)</f>
        <v>0.15140993452081852</v>
      </c>
      <c r="S166" s="52">
        <f>SUMPRODUCT(--(S$9=YEAR(Quarterly_PJ!$C$9:EZ$9)),Quarterly_PJ!$C140:EZ140)</f>
        <v>0.15020476682758993</v>
      </c>
      <c r="T166" s="52">
        <f>SUMPRODUCT(--(T$9=YEAR(Quarterly_PJ!$C$9:FA$9)),Quarterly_PJ!$C140:FA140)</f>
        <v>0.1663593542483475</v>
      </c>
      <c r="U166" s="52">
        <f>SUMPRODUCT(--(U$9=YEAR(Quarterly_PJ!$C$9:FB$9)),Quarterly_PJ!$C140:FB140)</f>
        <v>0.25532198687451446</v>
      </c>
      <c r="V166" s="52">
        <f>SUMPRODUCT(--(V$9=YEAR(Quarterly_PJ!$C$9:FC$9)),Quarterly_PJ!$C140:FC140)</f>
        <v>0.28148319829792995</v>
      </c>
      <c r="W166" s="52">
        <f>SUMPRODUCT(--(W$9=YEAR(Quarterly_PJ!$C$9:FD$9)),Quarterly_PJ!$C140:FD140)</f>
        <v>0.29605183060306339</v>
      </c>
      <c r="X166" s="52">
        <f>SUMPRODUCT(--(X$9=YEAR(Quarterly_PJ!$C$9:FE$9)),Quarterly_PJ!$C140:FE140)</f>
        <v>0.30383241230980029</v>
      </c>
      <c r="Y166" s="52">
        <f>SUMPRODUCT(--(Y$9=YEAR(Quarterly_PJ!$C$9:FF$9)),Quarterly_PJ!$C140:FF140)</f>
        <v>0.30046047030198275</v>
      </c>
      <c r="Z166" s="52">
        <f>SUMPRODUCT(--(Z$9=YEAR(Quarterly_PJ!$C$9:FG$9)),Quarterly_PJ!$C140:FG140)</f>
        <v>0.34820223818284979</v>
      </c>
      <c r="AA166" s="52">
        <f>SUMPRODUCT(--(AA$9=YEAR(Quarterly_PJ!$C$9:FH$9)),Quarterly_PJ!$C140:FH140)</f>
        <v>0.39773272236043838</v>
      </c>
      <c r="AB166" s="52">
        <f>SUMPRODUCT(--(AB$9=YEAR(Quarterly_PJ!$C$9:FI$9)),Quarterly_PJ!$C140:FI140)</f>
        <v>0.44725258888236746</v>
      </c>
      <c r="AC166" s="52">
        <f>SUMPRODUCT(--(AC$9=YEAR(Quarterly_PJ!$C$9:FJ$9)),Quarterly_PJ!$C140:FJ140)</f>
        <v>0.42189281858174776</v>
      </c>
      <c r="AD166" s="52">
        <f>SUMPRODUCT(--(AD$9=YEAR(Quarterly_PJ!$C$9:FK$9)),Quarterly_PJ!$C140:FK140)</f>
        <v>0.43678491964175925</v>
      </c>
      <c r="AE166" s="52">
        <f>SUMPRODUCT(--(AE$9=YEAR(Quarterly_PJ!$C$9:FL$9)),Quarterly_PJ!$C140:FL140)</f>
        <v>0.47245638646675603</v>
      </c>
      <c r="AF166" s="52">
        <f>SUMPRODUCT(--(AF$9=YEAR(Quarterly_PJ!$C$9:FM$9)),Quarterly_PJ!$C140:FM140)</f>
        <v>0.51805984926044102</v>
      </c>
      <c r="AG166" s="52">
        <f>SUMPRODUCT(--(AG$9=YEAR(Quarterly_PJ!$C$9:FN$9)),Quarterly_PJ!$C140:FN140)</f>
        <v>0.56813095336063724</v>
      </c>
      <c r="AH166" s="52">
        <f>SUMPRODUCT(--(AH$9=YEAR(Quarterly_PJ!$C$9:FO$9)),Quarterly_PJ!$C140:FO140)</f>
        <v>0.60518508129249093</v>
      </c>
      <c r="AI166" s="52">
        <f>SUMPRODUCT(--(AI$9=YEAR(Quarterly_PJ!$C$9:FP$9)),Quarterly_PJ!$C140:FP140)</f>
        <v>0.60913059971186923</v>
      </c>
      <c r="AJ166" s="52">
        <f>SUMPRODUCT(--(AJ$9=YEAR(Quarterly_PJ!$C$9:FQ$9)),Quarterly_PJ!$C140:FQ140)</f>
        <v>0.63843586606568492</v>
      </c>
      <c r="AK166" s="52">
        <f>SUMPRODUCT(--(AK$9=YEAR(Quarterly_PJ!$C$9:FR$9)),Quarterly_PJ!$C140:FR140)</f>
        <v>0.28241801319226945</v>
      </c>
      <c r="AL166" s="52">
        <f>SUMPRODUCT(--(AL$9=YEAR(Quarterly_PJ!$C$9:FS$9)),Quarterly_PJ!$C140:FS140)</f>
        <v>0.30804589082158734</v>
      </c>
      <c r="AM166" s="52">
        <f>SUMPRODUCT(--(AM$9=YEAR(Quarterly_PJ!$C$9:FT$9)),Quarterly_PJ!$C140:FT140)</f>
        <v>0.26889997384423669</v>
      </c>
      <c r="AN166" s="52">
        <f>SUMPRODUCT(--(AN$9=YEAR(Quarterly_PJ!$C$9:FU$9)),Quarterly_PJ!$C140:FU140)</f>
        <v>0.1675506919336037</v>
      </c>
      <c r="AO166" s="52">
        <f>SUMPRODUCT(--(AO$9=YEAR(Quarterly_PJ!$C$9:FV$9)),Quarterly_PJ!$C140:FV140)</f>
        <v>0.2465049964117397</v>
      </c>
      <c r="AP166" s="52">
        <f>SUMPRODUCT(--(AP$9=YEAR(Quarterly_PJ!$C$9:FW$9)),Quarterly_PJ!$C140:FW140)</f>
        <v>0.45022445894290242</v>
      </c>
      <c r="AQ166" s="52">
        <f>SUMPRODUCT(--(AQ$9=YEAR(Quarterly_PJ!$C$9:FX$9)),Quarterly_PJ!$C140:FX140)</f>
        <v>9.3135425412171194E-2</v>
      </c>
      <c r="AR166" s="52">
        <f>SUMPRODUCT(--(AR$9=YEAR(Quarterly_PJ!$C$9:FY$9)),Quarterly_PJ!$C140:FY140)</f>
        <v>0.10114677454267661</v>
      </c>
      <c r="AS166" s="52">
        <f>SUMPRODUCT(--(AS$9=YEAR(Quarterly_PJ!$C$9:FZ$9)),Quarterly_PJ!$C140:FZ140)</f>
        <v>0.11858548947144121</v>
      </c>
      <c r="AT166" s="52">
        <f>SUMPRODUCT(--(AT$9=YEAR(Quarterly_PJ!$C$9:GA$9)),Quarterly_PJ!$C140:GA140)</f>
        <v>0.1289052143472792</v>
      </c>
      <c r="AU166" s="52">
        <f>SUMPRODUCT(--(AU$9=YEAR(Quarterly_PJ!$C$9:GB$9)),Quarterly_PJ!$C140:GB140)</f>
        <v>0.11511632483519771</v>
      </c>
      <c r="AV166" s="52">
        <f>SUMPRODUCT(--(AV$9=YEAR(Quarterly_PJ!$C$9:GZ$9)),Quarterly_PJ!$C140:GZ140)</f>
        <v>0.12851269510282659</v>
      </c>
    </row>
    <row r="167" spans="1:48" x14ac:dyDescent="0.25">
      <c r="A167" s="36" t="s">
        <v>26</v>
      </c>
      <c r="B167" s="90"/>
      <c r="C167" s="52">
        <f>SUMPRODUCT(--(C$9=YEAR(Quarterly_PJ!$C$9:EJ$9)),Quarterly_PJ!$C141:EJ141)</f>
        <v>8.8919944763183592E-4</v>
      </c>
      <c r="D167" s="52">
        <f>SUMPRODUCT(--(D$9=YEAR(Quarterly_PJ!$C$9:EK$9)),Quarterly_PJ!$C141:EK141)</f>
        <v>0</v>
      </c>
      <c r="E167" s="52">
        <f>SUMPRODUCT(--(E$9=YEAR(Quarterly_PJ!$C$9:EL$9)),Quarterly_PJ!$C141:EL141)</f>
        <v>0</v>
      </c>
      <c r="F167" s="52">
        <f>SUMPRODUCT(--(F$9=YEAR(Quarterly_PJ!$C$9:EM$9)),Quarterly_PJ!$C141:EM141)</f>
        <v>4.9600102600097652E-2</v>
      </c>
      <c r="G167" s="52">
        <f>SUMPRODUCT(--(G$9=YEAR(Quarterly_PJ!$C$9:EN$9)),Quarterly_PJ!$C141:EN141)</f>
        <v>0</v>
      </c>
      <c r="H167" s="52">
        <f>SUMPRODUCT(--(H$9=YEAR(Quarterly_PJ!$C$9:EO$9)),Quarterly_PJ!$C141:EO141)</f>
        <v>0</v>
      </c>
      <c r="I167" s="52">
        <f>SUMPRODUCT(--(I$9=YEAR(Quarterly_PJ!$C$9:EP$9)),Quarterly_PJ!$C141:EP141)</f>
        <v>0</v>
      </c>
      <c r="J167" s="52">
        <f>SUMPRODUCT(--(J$9=YEAR(Quarterly_PJ!$C$9:EQ$9)),Quarterly_PJ!$C141:EQ141)</f>
        <v>6.1723969268798824E-4</v>
      </c>
      <c r="K167" s="52">
        <f>SUMPRODUCT(--(K$9=YEAR(Quarterly_PJ!$C$9:ER$9)),Quarterly_PJ!$C141:ER141)</f>
        <v>0</v>
      </c>
      <c r="L167" s="52">
        <f>SUMPRODUCT(--(L$9=YEAR(Quarterly_PJ!$C$9:ES$9)),Quarterly_PJ!$C141:ES141)</f>
        <v>0</v>
      </c>
      <c r="M167" s="52">
        <f>SUMPRODUCT(--(M$9=YEAR(Quarterly_PJ!$C$9:ET$9)),Quarterly_PJ!$C141:ET141)</f>
        <v>1.3337991714477537E-4</v>
      </c>
      <c r="N167" s="52">
        <f>SUMPRODUCT(--(N$9=YEAR(Quarterly_PJ!$C$9:EU$9)),Quarterly_PJ!$C141:EU141)</f>
        <v>5.7786570777893067E-3</v>
      </c>
      <c r="O167" s="52">
        <f>SUMPRODUCT(--(O$9=YEAR(Quarterly_PJ!$C$9:EV$9)),Quarterly_PJ!$C141:EV141)</f>
        <v>2.8454382324218748E-3</v>
      </c>
      <c r="P167" s="52">
        <f>SUMPRODUCT(--(P$9=YEAR(Quarterly_PJ!$C$9:EW$9)),Quarterly_PJ!$C141:EW141)</f>
        <v>7.4692753601074214E-3</v>
      </c>
      <c r="Q167" s="52">
        <f>SUMPRODUCT(--(Q$9=YEAR(Quarterly_PJ!$C$9:EX$9)),Quarterly_PJ!$C141:EX141)</f>
        <v>7.1135955810546873E-3</v>
      </c>
      <c r="R167" s="52">
        <f>SUMPRODUCT(--(R$9=YEAR(Quarterly_PJ!$C$9:EY$9)),Quarterly_PJ!$C141:EY141)</f>
        <v>1.6446189842224119E-3</v>
      </c>
      <c r="S167" s="52">
        <f>SUMPRODUCT(--(S$9=YEAR(Quarterly_PJ!$C$9:EZ$9)),Quarterly_PJ!$C141:EZ141)</f>
        <v>8.8242741531716469E-5</v>
      </c>
      <c r="T167" s="52">
        <f>SUMPRODUCT(--(T$9=YEAR(Quarterly_PJ!$C$9:FA$9)),Quarterly_PJ!$C141:FA141)</f>
        <v>1.4542993607144718E-3</v>
      </c>
      <c r="U167" s="52">
        <f>SUMPRODUCT(--(U$9=YEAR(Quarterly_PJ!$C$9:FB$9)),Quarterly_PJ!$C141:FB141)</f>
        <v>1.3240746390944956E-3</v>
      </c>
      <c r="V167" s="52">
        <f>SUMPRODUCT(--(V$9=YEAR(Quarterly_PJ!$C$9:FC$9)),Quarterly_PJ!$C141:FC141)</f>
        <v>1.0048302455967829E-3</v>
      </c>
      <c r="W167" s="52">
        <f>SUMPRODUCT(--(W$9=YEAR(Quarterly_PJ!$C$9:FD$9)),Quarterly_PJ!$C141:FD141)</f>
        <v>8.7309746522437333E-4</v>
      </c>
      <c r="X167" s="52">
        <f>SUMPRODUCT(--(X$9=YEAR(Quarterly_PJ!$C$9:FE$9)),Quarterly_PJ!$C141:FE141)</f>
        <v>3.7675882560864439E-2</v>
      </c>
      <c r="Y167" s="52">
        <f>SUMPRODUCT(--(Y$9=YEAR(Quarterly_PJ!$C$9:FF$9)),Quarterly_PJ!$C141:FF141)</f>
        <v>0</v>
      </c>
      <c r="Z167" s="52">
        <f>SUMPRODUCT(--(Z$9=YEAR(Quarterly_PJ!$C$9:FG$9)),Quarterly_PJ!$C141:FG141)</f>
        <v>5.260539804178391E-4</v>
      </c>
      <c r="AA167" s="52">
        <f>SUMPRODUCT(--(AA$9=YEAR(Quarterly_PJ!$C$9:FH$9)),Quarterly_PJ!$C141:FH141)</f>
        <v>0</v>
      </c>
      <c r="AB167" s="52">
        <f>SUMPRODUCT(--(AB$9=YEAR(Quarterly_PJ!$C$9:FI$9)),Quarterly_PJ!$C141:FI141)</f>
        <v>4.832498162155081E-4</v>
      </c>
      <c r="AC167" s="52">
        <f>SUMPRODUCT(--(AC$9=YEAR(Quarterly_PJ!$C$9:FJ$9)),Quarterly_PJ!$C141:FJ141)</f>
        <v>0</v>
      </c>
      <c r="AD167" s="52">
        <f>SUMPRODUCT(--(AD$9=YEAR(Quarterly_PJ!$C$9:FK$9)),Quarterly_PJ!$C141:FK141)</f>
        <v>0</v>
      </c>
      <c r="AE167" s="52">
        <f>SUMPRODUCT(--(AE$9=YEAR(Quarterly_PJ!$C$9:FL$9)),Quarterly_PJ!$C141:FL141)</f>
        <v>0</v>
      </c>
      <c r="AF167" s="52">
        <f>SUMPRODUCT(--(AF$9=YEAR(Quarterly_PJ!$C$9:FM$9)),Quarterly_PJ!$C141:FM141)</f>
        <v>0</v>
      </c>
      <c r="AG167" s="52">
        <f>SUMPRODUCT(--(AG$9=YEAR(Quarterly_PJ!$C$9:FN$9)),Quarterly_PJ!$C141:FN141)</f>
        <v>0</v>
      </c>
      <c r="AH167" s="52">
        <f>SUMPRODUCT(--(AH$9=YEAR(Quarterly_PJ!$C$9:FO$9)),Quarterly_PJ!$C141:FO141)</f>
        <v>0</v>
      </c>
      <c r="AI167" s="52">
        <f>SUMPRODUCT(--(AI$9=YEAR(Quarterly_PJ!$C$9:FP$9)),Quarterly_PJ!$C141:FP141)</f>
        <v>0</v>
      </c>
      <c r="AJ167" s="52">
        <f>SUMPRODUCT(--(AJ$9=YEAR(Quarterly_PJ!$C$9:FQ$9)),Quarterly_PJ!$C141:FQ141)</f>
        <v>0</v>
      </c>
      <c r="AK167" s="52">
        <f>SUMPRODUCT(--(AK$9=YEAR(Quarterly_PJ!$C$9:FR$9)),Quarterly_PJ!$C141:FR141)</f>
        <v>0</v>
      </c>
      <c r="AL167" s="52">
        <f>SUMPRODUCT(--(AL$9=YEAR(Quarterly_PJ!$C$9:FS$9)),Quarterly_PJ!$C141:FS141)</f>
        <v>0</v>
      </c>
      <c r="AM167" s="52">
        <f>SUMPRODUCT(--(AM$9=YEAR(Quarterly_PJ!$C$9:FT$9)),Quarterly_PJ!$C141:FT141)</f>
        <v>0</v>
      </c>
      <c r="AN167" s="52">
        <f>SUMPRODUCT(--(AN$9=YEAR(Quarterly_PJ!$C$9:FU$9)),Quarterly_PJ!$C141:FU141)</f>
        <v>0</v>
      </c>
      <c r="AO167" s="52">
        <f>SUMPRODUCT(--(AO$9=YEAR(Quarterly_PJ!$C$9:FV$9)),Quarterly_PJ!$C141:FV141)</f>
        <v>0</v>
      </c>
      <c r="AP167" s="52">
        <f>SUMPRODUCT(--(AP$9=YEAR(Quarterly_PJ!$C$9:FW$9)),Quarterly_PJ!$C141:FW141)</f>
        <v>0</v>
      </c>
      <c r="AQ167" s="52">
        <f>SUMPRODUCT(--(AQ$9=YEAR(Quarterly_PJ!$C$9:FX$9)),Quarterly_PJ!$C141:FX141)</f>
        <v>0</v>
      </c>
      <c r="AR167" s="52">
        <f>SUMPRODUCT(--(AR$9=YEAR(Quarterly_PJ!$C$9:FY$9)),Quarterly_PJ!$C141:FY141)</f>
        <v>0</v>
      </c>
      <c r="AS167" s="52">
        <f>SUMPRODUCT(--(AS$9=YEAR(Quarterly_PJ!$C$9:FZ$9)),Quarterly_PJ!$C141:FZ141)</f>
        <v>0</v>
      </c>
      <c r="AT167" s="52">
        <f>SUMPRODUCT(--(AT$9=YEAR(Quarterly_PJ!$C$9:GA$9)),Quarterly_PJ!$C141:GA141)</f>
        <v>0</v>
      </c>
      <c r="AU167" s="52">
        <f>SUMPRODUCT(--(AU$9=YEAR(Quarterly_PJ!$C$9:GB$9)),Quarterly_PJ!$C141:GB141)</f>
        <v>0</v>
      </c>
      <c r="AV167" s="52">
        <f>SUMPRODUCT(--(AV$9=YEAR(Quarterly_PJ!$C$9:GZ$9)),Quarterly_PJ!$C141:GZ141)</f>
        <v>0</v>
      </c>
    </row>
    <row r="168" spans="1:48" x14ac:dyDescent="0.25">
      <c r="A168" s="36" t="s">
        <v>23</v>
      </c>
      <c r="B168" s="90"/>
      <c r="C168" s="52">
        <f>SUMPRODUCT(--(C$9=YEAR(Quarterly_PJ!$C$9:EJ$9)),Quarterly_PJ!$C142:EJ142)</f>
        <v>0</v>
      </c>
      <c r="D168" s="52">
        <f>SUMPRODUCT(--(D$9=YEAR(Quarterly_PJ!$C$9:EK$9)),Quarterly_PJ!$C142:EK142)</f>
        <v>0</v>
      </c>
      <c r="E168" s="52">
        <f>SUMPRODUCT(--(E$9=YEAR(Quarterly_PJ!$C$9:EL$9)),Quarterly_PJ!$C142:EL142)</f>
        <v>0</v>
      </c>
      <c r="F168" s="52">
        <f>SUMPRODUCT(--(F$9=YEAR(Quarterly_PJ!$C$9:EM$9)),Quarterly_PJ!$C142:EM142)</f>
        <v>0</v>
      </c>
      <c r="G168" s="52">
        <f>SUMPRODUCT(--(G$9=YEAR(Quarterly_PJ!$C$9:EN$9)),Quarterly_PJ!$C142:EN142)</f>
        <v>0</v>
      </c>
      <c r="H168" s="52">
        <f>SUMPRODUCT(--(H$9=YEAR(Quarterly_PJ!$C$9:EO$9)),Quarterly_PJ!$C142:EO142)</f>
        <v>0</v>
      </c>
      <c r="I168" s="52">
        <f>SUMPRODUCT(--(I$9=YEAR(Quarterly_PJ!$C$9:EP$9)),Quarterly_PJ!$C142:EP142)</f>
        <v>0</v>
      </c>
      <c r="J168" s="52">
        <f>SUMPRODUCT(--(J$9=YEAR(Quarterly_PJ!$C$9:EQ$9)),Quarterly_PJ!$C142:EQ142)</f>
        <v>0</v>
      </c>
      <c r="K168" s="52">
        <f>SUMPRODUCT(--(K$9=YEAR(Quarterly_PJ!$C$9:ER$9)),Quarterly_PJ!$C142:ER142)</f>
        <v>0</v>
      </c>
      <c r="L168" s="52">
        <f>SUMPRODUCT(--(L$9=YEAR(Quarterly_PJ!$C$9:ES$9)),Quarterly_PJ!$C142:ES142)</f>
        <v>0</v>
      </c>
      <c r="M168" s="52">
        <f>SUMPRODUCT(--(M$9=YEAR(Quarterly_PJ!$C$9:ET$9)),Quarterly_PJ!$C142:ET142)</f>
        <v>1.2954926802777846</v>
      </c>
      <c r="N168" s="52">
        <f>SUMPRODUCT(--(N$9=YEAR(Quarterly_PJ!$C$9:EU$9)),Quarterly_PJ!$C142:EU142)</f>
        <v>2.3107507524207027</v>
      </c>
      <c r="O168" s="52">
        <f>SUMPRODUCT(--(O$9=YEAR(Quarterly_PJ!$C$9:EV$9)),Quarterly_PJ!$C142:EV142)</f>
        <v>2.6685764603565012</v>
      </c>
      <c r="P168" s="52">
        <f>SUMPRODUCT(--(P$9=YEAR(Quarterly_PJ!$C$9:EW$9)),Quarterly_PJ!$C142:EW142)</f>
        <v>2.6270429433555864</v>
      </c>
      <c r="Q168" s="52">
        <f>SUMPRODUCT(--(Q$9=YEAR(Quarterly_PJ!$C$9:EX$9)),Quarterly_PJ!$C142:EX142)</f>
        <v>2.7246573838447912</v>
      </c>
      <c r="R168" s="52">
        <f>SUMPRODUCT(--(R$9=YEAR(Quarterly_PJ!$C$9:EY$9)),Quarterly_PJ!$C142:EY142)</f>
        <v>2.5692150543180317</v>
      </c>
      <c r="S168" s="52">
        <f>SUMPRODUCT(--(S$9=YEAR(Quarterly_PJ!$C$9:EZ$9)),Quarterly_PJ!$C142:EZ142)</f>
        <v>2.5847341008300408</v>
      </c>
      <c r="T168" s="52">
        <f>SUMPRODUCT(--(T$9=YEAR(Quarterly_PJ!$C$9:FA$9)),Quarterly_PJ!$C142:FA142)</f>
        <v>2.8669741246742424</v>
      </c>
      <c r="U168" s="52">
        <f>SUMPRODUCT(--(U$9=YEAR(Quarterly_PJ!$C$9:FB$9)),Quarterly_PJ!$C142:FB142)</f>
        <v>2.6647284299810297</v>
      </c>
      <c r="V168" s="52">
        <f>SUMPRODUCT(--(V$9=YEAR(Quarterly_PJ!$C$9:FC$9)),Quarterly_PJ!$C142:FC142)</f>
        <v>2.6133305799454871</v>
      </c>
      <c r="W168" s="52">
        <f>SUMPRODUCT(--(W$9=YEAR(Quarterly_PJ!$C$9:FD$9)),Quarterly_PJ!$C142:FD142)</f>
        <v>2.694556593104446</v>
      </c>
      <c r="X168" s="52">
        <f>SUMPRODUCT(--(X$9=YEAR(Quarterly_PJ!$C$9:FE$9)),Quarterly_PJ!$C142:FE142)</f>
        <v>2.2762149902822708</v>
      </c>
      <c r="Y168" s="52">
        <f>SUMPRODUCT(--(Y$9=YEAR(Quarterly_PJ!$C$9:FF$9)),Quarterly_PJ!$C142:FF142)</f>
        <v>2.1032228080421702</v>
      </c>
      <c r="Z168" s="52">
        <f>SUMPRODUCT(--(Z$9=YEAR(Quarterly_PJ!$C$9:FG$9)),Quarterly_PJ!$C142:FG142)</f>
        <v>1.6165006386477201</v>
      </c>
      <c r="AA168" s="52">
        <f>SUMPRODUCT(--(AA$9=YEAR(Quarterly_PJ!$C$9:FH$9)),Quarterly_PJ!$C142:FH142)</f>
        <v>1.6350797639495931</v>
      </c>
      <c r="AB168" s="52">
        <f>SUMPRODUCT(--(AB$9=YEAR(Quarterly_PJ!$C$9:FI$9)),Quarterly_PJ!$C142:FI142)</f>
        <v>1.8756164734662446</v>
      </c>
      <c r="AC168" s="52">
        <f>SUMPRODUCT(--(AC$9=YEAR(Quarterly_PJ!$C$9:FJ$9)),Quarterly_PJ!$C142:FJ142)</f>
        <v>2.1627917239267425</v>
      </c>
      <c r="AD168" s="52">
        <f>SUMPRODUCT(--(AD$9=YEAR(Quarterly_PJ!$C$9:FK$9)),Quarterly_PJ!$C142:FK142)</f>
        <v>2.6759942570884601</v>
      </c>
      <c r="AE168" s="52">
        <f>SUMPRODUCT(--(AE$9=YEAR(Quarterly_PJ!$C$9:FL$9)),Quarterly_PJ!$C142:FL142)</f>
        <v>3.1067847193343678</v>
      </c>
      <c r="AF168" s="52">
        <f>SUMPRODUCT(--(AF$9=YEAR(Quarterly_PJ!$C$9:FM$9)),Quarterly_PJ!$C142:FM142)</f>
        <v>3.0062659705728603</v>
      </c>
      <c r="AG168" s="52">
        <f>SUMPRODUCT(--(AG$9=YEAR(Quarterly_PJ!$C$9:FN$9)),Quarterly_PJ!$C142:FN142)</f>
        <v>3.4149962415774278</v>
      </c>
      <c r="AH168" s="52">
        <f>SUMPRODUCT(--(AH$9=YEAR(Quarterly_PJ!$C$9:FO$9)),Quarterly_PJ!$C142:FO142)</f>
        <v>3.4110865483980533</v>
      </c>
      <c r="AI168" s="52">
        <f>SUMPRODUCT(--(AI$9=YEAR(Quarterly_PJ!$C$9:FP$9)),Quarterly_PJ!$C142:FP142)</f>
        <v>3.7432225653394751</v>
      </c>
      <c r="AJ168" s="52">
        <f>SUMPRODUCT(--(AJ$9=YEAR(Quarterly_PJ!$C$9:FQ$9)),Quarterly_PJ!$C142:FQ142)</f>
        <v>3.8731491105065801</v>
      </c>
      <c r="AK168" s="52">
        <f>SUMPRODUCT(--(AK$9=YEAR(Quarterly_PJ!$C$9:FR$9)),Quarterly_PJ!$C142:FR142)</f>
        <v>3.5479764672578087</v>
      </c>
      <c r="AL168" s="52">
        <f>SUMPRODUCT(--(AL$9=YEAR(Quarterly_PJ!$C$9:FS$9)),Quarterly_PJ!$C142:FS142)</f>
        <v>3.2147415600704701</v>
      </c>
      <c r="AM168" s="52">
        <f>SUMPRODUCT(--(AM$9=YEAR(Quarterly_PJ!$C$9:FT$9)),Quarterly_PJ!$C142:FT142)</f>
        <v>2.6940196844246884</v>
      </c>
      <c r="AN168" s="52">
        <f>SUMPRODUCT(--(AN$9=YEAR(Quarterly_PJ!$C$9:FU$9)),Quarterly_PJ!$C142:FU142)</f>
        <v>2.7718506459402157</v>
      </c>
      <c r="AO168" s="52">
        <f>SUMPRODUCT(--(AO$9=YEAR(Quarterly_PJ!$C$9:FV$9)),Quarterly_PJ!$C142:FV142)</f>
        <v>2.9239288785847477</v>
      </c>
      <c r="AP168" s="52">
        <f>SUMPRODUCT(--(AP$9=YEAR(Quarterly_PJ!$C$9:FW$9)),Quarterly_PJ!$C142:FW142)</f>
        <v>2.8935742159668982</v>
      </c>
      <c r="AQ168" s="52">
        <f>SUMPRODUCT(--(AQ$9=YEAR(Quarterly_PJ!$C$9:FX$9)),Quarterly_PJ!$C142:FX142)</f>
        <v>2.9886237925018939</v>
      </c>
      <c r="AR168" s="52">
        <f>SUMPRODUCT(--(AR$9=YEAR(Quarterly_PJ!$C$9:FY$9)),Quarterly_PJ!$C142:FY142)</f>
        <v>3.1741162474567819</v>
      </c>
      <c r="AS168" s="52">
        <f>SUMPRODUCT(--(AS$9=YEAR(Quarterly_PJ!$C$9:FZ$9)),Quarterly_PJ!$C142:FZ142)</f>
        <v>3.2174401450191628</v>
      </c>
      <c r="AT168" s="52">
        <f>SUMPRODUCT(--(AT$9=YEAR(Quarterly_PJ!$C$9:GA$9)),Quarterly_PJ!$C142:GA142)</f>
        <v>3.5113929056005881</v>
      </c>
      <c r="AU168" s="52">
        <f>SUMPRODUCT(--(AU$9=YEAR(Quarterly_PJ!$C$9:GB$9)),Quarterly_PJ!$C142:GB142)</f>
        <v>3.606198232283262</v>
      </c>
      <c r="AV168" s="52">
        <f>SUMPRODUCT(--(AV$9=YEAR(Quarterly_PJ!$C$9:GZ$9)),Quarterly_PJ!$C142:GZ142)</f>
        <v>3.72885231021609</v>
      </c>
    </row>
    <row r="169" spans="1:48" x14ac:dyDescent="0.25">
      <c r="A169" s="42"/>
      <c r="B169" s="95"/>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c r="AA169" s="56"/>
      <c r="AB169" s="56"/>
      <c r="AC169" s="56"/>
      <c r="AD169" s="56"/>
      <c r="AE169" s="56"/>
      <c r="AF169" s="56"/>
      <c r="AG169" s="56"/>
      <c r="AH169" s="56"/>
      <c r="AI169" s="56"/>
      <c r="AJ169" s="56"/>
      <c r="AK169" s="56"/>
      <c r="AL169" s="56"/>
      <c r="AM169" s="56"/>
      <c r="AN169" s="56"/>
      <c r="AO169" s="56"/>
      <c r="AP169" s="56"/>
      <c r="AQ169" s="56"/>
      <c r="AR169" s="56"/>
      <c r="AS169" s="56"/>
      <c r="AT169" s="56"/>
      <c r="AU169" s="56"/>
      <c r="AV169" s="56">
        <f>SUMPRODUCT(--(AV$9=YEAR(Quarterly_PJ!$C$9:GZ$9)),Quarterly_PJ!$C143:GZ143)</f>
        <v>0</v>
      </c>
    </row>
    <row r="170" spans="1:48" x14ac:dyDescent="0.25">
      <c r="A170" s="41" t="s">
        <v>55</v>
      </c>
      <c r="B170" s="90"/>
      <c r="C170" s="17">
        <f t="shared" ref="C170:AT170" si="37">C171+C177+C179</f>
        <v>89.990250254088437</v>
      </c>
      <c r="D170" s="17">
        <f t="shared" si="37"/>
        <v>93.36514989926313</v>
      </c>
      <c r="E170" s="17">
        <f t="shared" si="37"/>
        <v>94.239139052025308</v>
      </c>
      <c r="F170" s="17">
        <f t="shared" si="37"/>
        <v>94.763684929642011</v>
      </c>
      <c r="G170" s="17">
        <f t="shared" si="37"/>
        <v>95.28060529816787</v>
      </c>
      <c r="H170" s="17">
        <f t="shared" si="37"/>
        <v>94.341244601080462</v>
      </c>
      <c r="I170" s="17">
        <f t="shared" si="37"/>
        <v>91.960777241123196</v>
      </c>
      <c r="J170" s="17">
        <f t="shared" si="37"/>
        <v>91.711415033561991</v>
      </c>
      <c r="K170" s="17">
        <f t="shared" si="37"/>
        <v>91.705826830445545</v>
      </c>
      <c r="L170" s="17">
        <f t="shared" si="37"/>
        <v>92.079055645531298</v>
      </c>
      <c r="M170" s="17">
        <f t="shared" si="37"/>
        <v>97.411708742807548</v>
      </c>
      <c r="N170" s="17">
        <f t="shared" si="37"/>
        <v>96.890198182499702</v>
      </c>
      <c r="O170" s="17">
        <f t="shared" si="37"/>
        <v>101.51636953971776</v>
      </c>
      <c r="P170" s="17">
        <f t="shared" si="37"/>
        <v>108.82877016575475</v>
      </c>
      <c r="Q170" s="17">
        <f t="shared" si="37"/>
        <v>113.98182924075147</v>
      </c>
      <c r="R170" s="17">
        <f t="shared" si="37"/>
        <v>119.15842124388674</v>
      </c>
      <c r="S170" s="17">
        <f t="shared" si="37"/>
        <v>126.24949331005368</v>
      </c>
      <c r="T170" s="17">
        <f t="shared" si="37"/>
        <v>125.85716829293011</v>
      </c>
      <c r="U170" s="17">
        <f t="shared" si="37"/>
        <v>131.37246499366796</v>
      </c>
      <c r="V170" s="17">
        <f t="shared" si="37"/>
        <v>138.00760347029797</v>
      </c>
      <c r="W170" s="17">
        <f t="shared" si="37"/>
        <v>148.06469467638593</v>
      </c>
      <c r="X170" s="17">
        <f t="shared" si="37"/>
        <v>157.77039352516499</v>
      </c>
      <c r="Y170" s="17">
        <f t="shared" si="37"/>
        <v>159.84093102102415</v>
      </c>
      <c r="Z170" s="17">
        <f t="shared" si="37"/>
        <v>163.72828184526898</v>
      </c>
      <c r="AA170" s="17">
        <f t="shared" si="37"/>
        <v>166.96870726091902</v>
      </c>
      <c r="AB170" s="17">
        <f t="shared" si="37"/>
        <v>171.35706798050683</v>
      </c>
      <c r="AC170" s="17">
        <f t="shared" si="37"/>
        <v>179.13754537117336</v>
      </c>
      <c r="AD170" s="17">
        <f t="shared" si="37"/>
        <v>180.65725072750092</v>
      </c>
      <c r="AE170" s="17">
        <f t="shared" si="37"/>
        <v>187.37658879200805</v>
      </c>
      <c r="AF170" s="17">
        <f t="shared" si="37"/>
        <v>195.00481047915216</v>
      </c>
      <c r="AG170" s="17">
        <f t="shared" si="37"/>
        <v>199.55292336053006</v>
      </c>
      <c r="AH170" s="17">
        <f t="shared" si="37"/>
        <v>200.88325330200922</v>
      </c>
      <c r="AI170" s="17">
        <f t="shared" si="37"/>
        <v>203.05393357773232</v>
      </c>
      <c r="AJ170" s="17">
        <f t="shared" si="37"/>
        <v>204.72395489342645</v>
      </c>
      <c r="AK170" s="17">
        <f t="shared" si="37"/>
        <v>204.79901358155857</v>
      </c>
      <c r="AL170" s="17">
        <f t="shared" si="37"/>
        <v>202.20445593223485</v>
      </c>
      <c r="AM170" s="17">
        <f t="shared" si="37"/>
        <v>206.36521011739507</v>
      </c>
      <c r="AN170" s="17">
        <f t="shared" si="37"/>
        <v>206.49982343617469</v>
      </c>
      <c r="AO170" s="17">
        <f t="shared" si="37"/>
        <v>202.44859534246592</v>
      </c>
      <c r="AP170" s="17">
        <f t="shared" si="37"/>
        <v>203.10513306706224</v>
      </c>
      <c r="AQ170" s="17">
        <f t="shared" si="37"/>
        <v>207.55366674294828</v>
      </c>
      <c r="AR170" s="17">
        <f t="shared" si="37"/>
        <v>214.77679371984286</v>
      </c>
      <c r="AS170" s="17">
        <f t="shared" si="37"/>
        <v>217.38144049999923</v>
      </c>
      <c r="AT170" s="17">
        <f t="shared" si="37"/>
        <v>230.69800610222791</v>
      </c>
      <c r="AU170" s="17">
        <f>AU171+AU177+AU179</f>
        <v>235.45859035043227</v>
      </c>
      <c r="AV170" s="17">
        <f>SUMPRODUCT(--(AV$9=YEAR(Quarterly_PJ!$C$9:GZ$9)),Quarterly_PJ!$C144:GZ144)</f>
        <v>235.01564814139957</v>
      </c>
    </row>
    <row r="171" spans="1:48" s="27" customFormat="1" x14ac:dyDescent="0.25">
      <c r="A171" s="33" t="s">
        <v>34</v>
      </c>
      <c r="B171" s="87"/>
      <c r="C171" s="57">
        <f t="shared" ref="C171:AT171" si="38">SUM(C172,C175:C176)</f>
        <v>80.105772883036039</v>
      </c>
      <c r="D171" s="57">
        <f t="shared" si="38"/>
        <v>82.122591158130632</v>
      </c>
      <c r="E171" s="57">
        <f t="shared" si="38"/>
        <v>82.516142037039955</v>
      </c>
      <c r="F171" s="57">
        <f t="shared" si="38"/>
        <v>83.617925398519887</v>
      </c>
      <c r="G171" s="57">
        <f t="shared" si="38"/>
        <v>84.691948726197808</v>
      </c>
      <c r="H171" s="57">
        <f t="shared" si="38"/>
        <v>83.500819330866236</v>
      </c>
      <c r="I171" s="57">
        <f t="shared" si="38"/>
        <v>82.463116699085987</v>
      </c>
      <c r="J171" s="57">
        <f t="shared" si="38"/>
        <v>83.356170693121328</v>
      </c>
      <c r="K171" s="57">
        <f t="shared" si="38"/>
        <v>83.689103255207812</v>
      </c>
      <c r="L171" s="57">
        <f t="shared" si="38"/>
        <v>84.850466147138206</v>
      </c>
      <c r="M171" s="57">
        <f t="shared" si="38"/>
        <v>89.060870421561503</v>
      </c>
      <c r="N171" s="57">
        <f t="shared" si="38"/>
        <v>87.892997853478704</v>
      </c>
      <c r="O171" s="57">
        <f t="shared" si="38"/>
        <v>92.481307739717906</v>
      </c>
      <c r="P171" s="57">
        <f t="shared" si="38"/>
        <v>98.481968874163101</v>
      </c>
      <c r="Q171" s="57">
        <f t="shared" si="38"/>
        <v>102.11875528209286</v>
      </c>
      <c r="R171" s="57">
        <f t="shared" si="38"/>
        <v>105.3620468370067</v>
      </c>
      <c r="S171" s="57">
        <f t="shared" si="38"/>
        <v>109.17865189370342</v>
      </c>
      <c r="T171" s="57">
        <f t="shared" si="38"/>
        <v>110.64977523558447</v>
      </c>
      <c r="U171" s="57">
        <f t="shared" si="38"/>
        <v>116.27168702320144</v>
      </c>
      <c r="V171" s="57">
        <f t="shared" si="38"/>
        <v>121.13353065830772</v>
      </c>
      <c r="W171" s="57">
        <f t="shared" si="38"/>
        <v>128.31291282917434</v>
      </c>
      <c r="X171" s="57">
        <f t="shared" si="38"/>
        <v>137.4061804077057</v>
      </c>
      <c r="Y171" s="57">
        <f t="shared" si="38"/>
        <v>140.35753807666069</v>
      </c>
      <c r="Z171" s="57">
        <f t="shared" si="38"/>
        <v>146.20516673107167</v>
      </c>
      <c r="AA171" s="57">
        <f t="shared" si="38"/>
        <v>149.12085394310489</v>
      </c>
      <c r="AB171" s="57">
        <f t="shared" si="38"/>
        <v>152.8391168037337</v>
      </c>
      <c r="AC171" s="57">
        <f t="shared" si="38"/>
        <v>156.87596151887294</v>
      </c>
      <c r="AD171" s="57">
        <f t="shared" si="38"/>
        <v>158.62218856112941</v>
      </c>
      <c r="AE171" s="57">
        <f t="shared" si="38"/>
        <v>166.13515751245123</v>
      </c>
      <c r="AF171" s="57">
        <f t="shared" si="38"/>
        <v>171.78415851503351</v>
      </c>
      <c r="AG171" s="57">
        <f t="shared" si="38"/>
        <v>176.30595146758773</v>
      </c>
      <c r="AH171" s="57">
        <f t="shared" si="38"/>
        <v>178.10010294750097</v>
      </c>
      <c r="AI171" s="57">
        <f t="shared" si="38"/>
        <v>180.97644007576713</v>
      </c>
      <c r="AJ171" s="57">
        <f t="shared" si="38"/>
        <v>185.32446108781167</v>
      </c>
      <c r="AK171" s="57">
        <f t="shared" si="38"/>
        <v>185.17650204854931</v>
      </c>
      <c r="AL171" s="57">
        <f t="shared" si="38"/>
        <v>183.17960873478501</v>
      </c>
      <c r="AM171" s="57">
        <f t="shared" si="38"/>
        <v>188.67673441489532</v>
      </c>
      <c r="AN171" s="57">
        <f t="shared" si="38"/>
        <v>188.21678062772142</v>
      </c>
      <c r="AO171" s="57">
        <f t="shared" si="38"/>
        <v>186.55849630746701</v>
      </c>
      <c r="AP171" s="57">
        <f t="shared" si="38"/>
        <v>185.83255576985306</v>
      </c>
      <c r="AQ171" s="57">
        <f t="shared" si="38"/>
        <v>190.637874149494</v>
      </c>
      <c r="AR171" s="57">
        <f t="shared" si="38"/>
        <v>196.50423073365056</v>
      </c>
      <c r="AS171" s="57">
        <f t="shared" si="38"/>
        <v>200.18442929681498</v>
      </c>
      <c r="AT171" s="57">
        <f t="shared" si="38"/>
        <v>212.47375731667154</v>
      </c>
      <c r="AU171" s="57">
        <f>SUM(AU172,AU175:AU176)</f>
        <v>216.14162155056135</v>
      </c>
      <c r="AV171" s="57">
        <f>SUMPRODUCT(--(AV$9=YEAR(Quarterly_PJ!$C$9:GZ$9)),Quarterly_PJ!$C145:GZ145)</f>
        <v>215.6504471720466</v>
      </c>
    </row>
    <row r="172" spans="1:48" x14ac:dyDescent="0.25">
      <c r="A172" s="34" t="s">
        <v>24</v>
      </c>
      <c r="B172" s="90"/>
      <c r="C172" s="52">
        <f t="shared" ref="C172:AT172" si="39">SUM(C173:C174)</f>
        <v>66.19310003595352</v>
      </c>
      <c r="D172" s="52">
        <f t="shared" si="39"/>
        <v>66.957356697425837</v>
      </c>
      <c r="E172" s="52">
        <f t="shared" si="39"/>
        <v>66.368747289142618</v>
      </c>
      <c r="F172" s="52">
        <f t="shared" si="39"/>
        <v>67.372156178951258</v>
      </c>
      <c r="G172" s="52">
        <f t="shared" si="39"/>
        <v>68.359751104145047</v>
      </c>
      <c r="H172" s="52">
        <f t="shared" si="39"/>
        <v>66.806883761405942</v>
      </c>
      <c r="I172" s="52">
        <f t="shared" si="39"/>
        <v>66.533153335914605</v>
      </c>
      <c r="J172" s="52">
        <f t="shared" si="39"/>
        <v>67.550260082702621</v>
      </c>
      <c r="K172" s="52">
        <f t="shared" si="39"/>
        <v>68.418821771907801</v>
      </c>
      <c r="L172" s="52">
        <f t="shared" si="39"/>
        <v>68.797703891677855</v>
      </c>
      <c r="M172" s="52">
        <f t="shared" si="39"/>
        <v>70.435633674163824</v>
      </c>
      <c r="N172" s="52">
        <f t="shared" si="39"/>
        <v>67.255511809749592</v>
      </c>
      <c r="O172" s="52">
        <f t="shared" si="39"/>
        <v>71.301318910923001</v>
      </c>
      <c r="P172" s="52">
        <f t="shared" si="39"/>
        <v>75.87054039892196</v>
      </c>
      <c r="Q172" s="52">
        <f t="shared" si="39"/>
        <v>78.623010667877196</v>
      </c>
      <c r="R172" s="52">
        <f t="shared" si="39"/>
        <v>82.366619065709415</v>
      </c>
      <c r="S172" s="52">
        <f t="shared" si="39"/>
        <v>85.577298483247773</v>
      </c>
      <c r="T172" s="52">
        <f t="shared" si="39"/>
        <v>85.576293316694944</v>
      </c>
      <c r="U172" s="52">
        <f t="shared" si="39"/>
        <v>87.01464036995516</v>
      </c>
      <c r="V172" s="52">
        <f t="shared" si="39"/>
        <v>87.927735746739586</v>
      </c>
      <c r="W172" s="52">
        <f t="shared" si="39"/>
        <v>90.768257931873094</v>
      </c>
      <c r="X172" s="52">
        <f t="shared" si="39"/>
        <v>93.770507813006731</v>
      </c>
      <c r="Y172" s="52">
        <f t="shared" si="39"/>
        <v>94.353869452993294</v>
      </c>
      <c r="Z172" s="52">
        <f t="shared" si="39"/>
        <v>97.151791419387663</v>
      </c>
      <c r="AA172" s="52">
        <f t="shared" si="39"/>
        <v>98.566487831729233</v>
      </c>
      <c r="AB172" s="52">
        <f t="shared" si="39"/>
        <v>100.20290915858826</v>
      </c>
      <c r="AC172" s="52">
        <f t="shared" si="39"/>
        <v>99.260255927118848</v>
      </c>
      <c r="AD172" s="52">
        <f t="shared" si="39"/>
        <v>99.918059798941414</v>
      </c>
      <c r="AE172" s="52">
        <f t="shared" si="39"/>
        <v>103.2896315992103</v>
      </c>
      <c r="AF172" s="52">
        <f t="shared" si="39"/>
        <v>106.8814024534739</v>
      </c>
      <c r="AG172" s="52">
        <f t="shared" si="39"/>
        <v>110.75851070939996</v>
      </c>
      <c r="AH172" s="52">
        <f t="shared" si="39"/>
        <v>108.214800921171</v>
      </c>
      <c r="AI172" s="52">
        <f t="shared" si="39"/>
        <v>109.08961466491711</v>
      </c>
      <c r="AJ172" s="52">
        <f t="shared" si="39"/>
        <v>111.01220696823526</v>
      </c>
      <c r="AK172" s="52">
        <f t="shared" si="39"/>
        <v>109.54400258210964</v>
      </c>
      <c r="AL172" s="52">
        <f t="shared" si="39"/>
        <v>108.18255747217964</v>
      </c>
      <c r="AM172" s="52">
        <f t="shared" si="39"/>
        <v>108.90512222296427</v>
      </c>
      <c r="AN172" s="52">
        <f t="shared" si="39"/>
        <v>106.84442866428854</v>
      </c>
      <c r="AO172" s="52">
        <f t="shared" si="39"/>
        <v>104.39768285688936</v>
      </c>
      <c r="AP172" s="52">
        <f t="shared" si="39"/>
        <v>103.37868829341519</v>
      </c>
      <c r="AQ172" s="52">
        <f t="shared" si="39"/>
        <v>104.55792278182494</v>
      </c>
      <c r="AR172" s="52">
        <f t="shared" si="39"/>
        <v>107.60895439357807</v>
      </c>
      <c r="AS172" s="52">
        <f t="shared" si="39"/>
        <v>109.8993937772905</v>
      </c>
      <c r="AT172" s="52">
        <f t="shared" si="39"/>
        <v>112.50545720219344</v>
      </c>
      <c r="AU172" s="52">
        <f>SUM(AU173:AU174)</f>
        <v>111.58448803394887</v>
      </c>
      <c r="AV172" s="52">
        <f>SUMPRODUCT(--(AV$9=YEAR(Quarterly_PJ!$C$9:GZ$9)),Quarterly_PJ!$C146:GZ146)</f>
        <v>111.32820257574949</v>
      </c>
    </row>
    <row r="173" spans="1:48" x14ac:dyDescent="0.25">
      <c r="A173" s="37" t="s">
        <v>38</v>
      </c>
      <c r="B173" s="90">
        <v>9</v>
      </c>
      <c r="C173" s="52">
        <f>SUMPRODUCT(--(C$9=YEAR(Quarterly_PJ!$C$9:EJ$9)),Quarterly_PJ!$C147:EJ147)</f>
        <v>5.4432686180305483</v>
      </c>
      <c r="D173" s="52">
        <f>SUMPRODUCT(--(D$9=YEAR(Quarterly_PJ!$C$9:EK$9)),Quarterly_PJ!$C147:EK147)</f>
        <v>4.7420876544570918</v>
      </c>
      <c r="E173" s="52">
        <f>SUMPRODUCT(--(E$9=YEAR(Quarterly_PJ!$C$9:EL$9)),Quarterly_PJ!$C147:EL147)</f>
        <v>3.6533588428688049</v>
      </c>
      <c r="F173" s="52">
        <f>SUMPRODUCT(--(F$9=YEAR(Quarterly_PJ!$C$9:EM$9)),Quarterly_PJ!$C147:EM147)</f>
        <v>3.166319418468476</v>
      </c>
      <c r="G173" s="52">
        <f>SUMPRODUCT(--(G$9=YEAR(Quarterly_PJ!$C$9:EN$9)),Quarterly_PJ!$C147:EN147)</f>
        <v>2.7228310237312319</v>
      </c>
      <c r="H173" s="52">
        <f>SUMPRODUCT(--(H$9=YEAR(Quarterly_PJ!$C$9:EO$9)),Quarterly_PJ!$C147:EO147)</f>
        <v>2.3371134452819824</v>
      </c>
      <c r="I173" s="52">
        <f>SUMPRODUCT(--(I$9=YEAR(Quarterly_PJ!$C$9:EP$9)),Quarterly_PJ!$C147:EP147)</f>
        <v>1.9589515950393679</v>
      </c>
      <c r="J173" s="52">
        <f>SUMPRODUCT(--(J$9=YEAR(Quarterly_PJ!$C$9:EQ$9)),Quarterly_PJ!$C147:EQ147)</f>
        <v>1.5888617028808594</v>
      </c>
      <c r="K173" s="52">
        <f>SUMPRODUCT(--(K$9=YEAR(Quarterly_PJ!$C$9:ER$9)),Quarterly_PJ!$C147:ER147)</f>
        <v>1.3619552067375182</v>
      </c>
      <c r="L173" s="52">
        <f>SUMPRODUCT(--(L$9=YEAR(Quarterly_PJ!$C$9:ES$9)),Quarterly_PJ!$C147:ES147)</f>
        <v>2.7600465048980714</v>
      </c>
      <c r="M173" s="52">
        <f>SUMPRODUCT(--(M$9=YEAR(Quarterly_PJ!$C$9:ET$9)),Quarterly_PJ!$C147:ET147)</f>
        <v>6.2927483464050287</v>
      </c>
      <c r="N173" s="52">
        <f>SUMPRODUCT(--(N$9=YEAR(Quarterly_PJ!$C$9:EU$9)),Quarterly_PJ!$C147:EU147)</f>
        <v>5.311207629375458</v>
      </c>
      <c r="O173" s="52">
        <f>SUMPRODUCT(--(O$9=YEAR(Quarterly_PJ!$C$9:EV$9)),Quarterly_PJ!$C147:EV147)</f>
        <v>5.0262487370109552</v>
      </c>
      <c r="P173" s="52">
        <f>SUMPRODUCT(--(P$9=YEAR(Quarterly_PJ!$C$9:EW$9)),Quarterly_PJ!$C147:EW147)</f>
        <v>3.585873518886566</v>
      </c>
      <c r="Q173" s="52">
        <f>SUMPRODUCT(--(Q$9=YEAR(Quarterly_PJ!$C$9:EX$9)),Quarterly_PJ!$C147:EX147)</f>
        <v>5.8394985139846805</v>
      </c>
      <c r="R173" s="52">
        <f>SUMPRODUCT(--(R$9=YEAR(Quarterly_PJ!$C$9:EY$9)),Quarterly_PJ!$C147:EY147)</f>
        <v>9.2585596304493869</v>
      </c>
      <c r="S173" s="52">
        <f>SUMPRODUCT(--(S$9=YEAR(Quarterly_PJ!$C$9:EZ$9)),Quarterly_PJ!$C147:EZ147)</f>
        <v>17.167820251365576</v>
      </c>
      <c r="T173" s="52">
        <f>SUMPRODUCT(--(T$9=YEAR(Quarterly_PJ!$C$9:FA$9)),Quarterly_PJ!$C147:FA147)</f>
        <v>27.21060086017879</v>
      </c>
      <c r="U173" s="52">
        <f>SUMPRODUCT(--(U$9=YEAR(Quarterly_PJ!$C$9:FB$9)),Quarterly_PJ!$C147:FB147)</f>
        <v>32.22185398274307</v>
      </c>
      <c r="V173" s="52">
        <f>SUMPRODUCT(--(V$9=YEAR(Quarterly_PJ!$C$9:FC$9)),Quarterly_PJ!$C147:FC147)</f>
        <v>36.433836547705894</v>
      </c>
      <c r="W173" s="52">
        <f>SUMPRODUCT(--(W$9=YEAR(Quarterly_PJ!$C$9:FD$9)),Quarterly_PJ!$C147:FD147)</f>
        <v>41.041704202737741</v>
      </c>
      <c r="X173" s="52">
        <f>SUMPRODUCT(--(X$9=YEAR(Quarterly_PJ!$C$9:FE$9)),Quarterly_PJ!$C147:FE147)</f>
        <v>46.523652987779087</v>
      </c>
      <c r="Y173" s="52">
        <f>SUMPRODUCT(--(Y$9=YEAR(Quarterly_PJ!$C$9:FF$9)),Quarterly_PJ!$C147:FF147)</f>
        <v>63.955540551354275</v>
      </c>
      <c r="Z173" s="52">
        <f>SUMPRODUCT(--(Z$9=YEAR(Quarterly_PJ!$C$9:FG$9)),Quarterly_PJ!$C147:FG147)</f>
        <v>70.867944345230001</v>
      </c>
      <c r="AA173" s="52">
        <f>SUMPRODUCT(--(AA$9=YEAR(Quarterly_PJ!$C$9:FH$9)),Quarterly_PJ!$C147:FH147)</f>
        <v>73.14947864259986</v>
      </c>
      <c r="AB173" s="52">
        <f>SUMPRODUCT(--(AB$9=YEAR(Quarterly_PJ!$C$9:FI$9)),Quarterly_PJ!$C147:FI147)</f>
        <v>75.149610628623037</v>
      </c>
      <c r="AC173" s="52">
        <f>SUMPRODUCT(--(AC$9=YEAR(Quarterly_PJ!$C$9:FJ$9)),Quarterly_PJ!$C147:FJ147)</f>
        <v>76.593710690138295</v>
      </c>
      <c r="AD173" s="52">
        <f>SUMPRODUCT(--(AD$9=YEAR(Quarterly_PJ!$C$9:FK$9)),Quarterly_PJ!$C147:FK147)</f>
        <v>78.115320664415563</v>
      </c>
      <c r="AE173" s="52">
        <f>SUMPRODUCT(--(AE$9=YEAR(Quarterly_PJ!$C$9:FL$9)),Quarterly_PJ!$C147:FL147)</f>
        <v>80.687145556076729</v>
      </c>
      <c r="AF173" s="52">
        <f>SUMPRODUCT(--(AF$9=YEAR(Quarterly_PJ!$C$9:FM$9)),Quarterly_PJ!$C147:FM147)</f>
        <v>83.569987089073535</v>
      </c>
      <c r="AG173" s="52">
        <f>SUMPRODUCT(--(AG$9=YEAR(Quarterly_PJ!$C$9:FN$9)),Quarterly_PJ!$C147:FN147)</f>
        <v>85.177536231763668</v>
      </c>
      <c r="AH173" s="52">
        <f>SUMPRODUCT(--(AH$9=YEAR(Quarterly_PJ!$C$9:FO$9)),Quarterly_PJ!$C147:FO147)</f>
        <v>85.608475851118129</v>
      </c>
      <c r="AI173" s="52">
        <f>SUMPRODUCT(--(AI$9=YEAR(Quarterly_PJ!$C$9:FP$9)),Quarterly_PJ!$C147:FP147)</f>
        <v>87.277752668778263</v>
      </c>
      <c r="AJ173" s="52">
        <f>SUMPRODUCT(--(AJ$9=YEAR(Quarterly_PJ!$C$9:FQ$9)),Quarterly_PJ!$C147:FQ147)</f>
        <v>88.515015289179573</v>
      </c>
      <c r="AK173" s="52">
        <f>SUMPRODUCT(--(AK$9=YEAR(Quarterly_PJ!$C$9:FR$9)),Quarterly_PJ!$C147:FR147)</f>
        <v>88.173802778442337</v>
      </c>
      <c r="AL173" s="52">
        <f>SUMPRODUCT(--(AL$9=YEAR(Quarterly_PJ!$C$9:FS$9)),Quarterly_PJ!$C147:FS147)</f>
        <v>85.658395484270287</v>
      </c>
      <c r="AM173" s="52">
        <f>SUMPRODUCT(--(AM$9=YEAR(Quarterly_PJ!$C$9:FT$9)),Quarterly_PJ!$C147:FT147)</f>
        <v>86.7005822650558</v>
      </c>
      <c r="AN173" s="52">
        <f>SUMPRODUCT(--(AN$9=YEAR(Quarterly_PJ!$C$9:FU$9)),Quarterly_PJ!$C147:FU147)</f>
        <v>86.297692139296998</v>
      </c>
      <c r="AO173" s="52">
        <f>SUMPRODUCT(--(AO$9=YEAR(Quarterly_PJ!$C$9:FV$9)),Quarterly_PJ!$C147:FV147)</f>
        <v>84.080427887982594</v>
      </c>
      <c r="AP173" s="52">
        <f>SUMPRODUCT(--(AP$9=YEAR(Quarterly_PJ!$C$9:FW$9)),Quarterly_PJ!$C147:FW147)</f>
        <v>82.310869640752088</v>
      </c>
      <c r="AQ173" s="52">
        <f>SUMPRODUCT(--(AQ$9=YEAR(Quarterly_PJ!$C$9:FX$9)),Quarterly_PJ!$C147:FX147)</f>
        <v>82.740725107540399</v>
      </c>
      <c r="AR173" s="52">
        <f>SUMPRODUCT(--(AR$9=YEAR(Quarterly_PJ!$C$9:FY$9)),Quarterly_PJ!$C147:FY147)</f>
        <v>84.224998519121101</v>
      </c>
      <c r="AS173" s="52">
        <f>SUMPRODUCT(--(AS$9=YEAR(Quarterly_PJ!$C$9:FZ$9)),Quarterly_PJ!$C147:FZ147)</f>
        <v>84.945746136820304</v>
      </c>
      <c r="AT173" s="52">
        <f>SUMPRODUCT(--(AT$9=YEAR(Quarterly_PJ!$C$9:GA$9)),Quarterly_PJ!$C147:GA147)</f>
        <v>86.465095577260001</v>
      </c>
      <c r="AU173" s="52">
        <f>SUMPRODUCT(--(AU$9=YEAR(Quarterly_PJ!$C$9:GB$9)),Quarterly_PJ!$C147:GB147)</f>
        <v>86.028291005482203</v>
      </c>
      <c r="AV173" s="52">
        <f>SUMPRODUCT(--(AV$9=YEAR(Quarterly_PJ!$C$9:GZ$9)),Quarterly_PJ!$C147:GZ147)</f>
        <v>85.68075728049341</v>
      </c>
    </row>
    <row r="174" spans="1:48" x14ac:dyDescent="0.25">
      <c r="A174" s="37" t="s">
        <v>39</v>
      </c>
      <c r="B174" s="90">
        <v>10</v>
      </c>
      <c r="C174" s="52">
        <f>SUMPRODUCT(--(C$9=YEAR(Quarterly_PJ!$C$9:EJ$9)),Quarterly_PJ!$C148:EJ148)</f>
        <v>60.749831417922977</v>
      </c>
      <c r="D174" s="52">
        <f>SUMPRODUCT(--(D$9=YEAR(Quarterly_PJ!$C$9:EK$9)),Quarterly_PJ!$C148:EK148)</f>
        <v>62.215269042968742</v>
      </c>
      <c r="E174" s="52">
        <f>SUMPRODUCT(--(E$9=YEAR(Quarterly_PJ!$C$9:EL$9)),Quarterly_PJ!$C148:EL148)</f>
        <v>62.715388446273806</v>
      </c>
      <c r="F174" s="52">
        <f>SUMPRODUCT(--(F$9=YEAR(Quarterly_PJ!$C$9:EM$9)),Quarterly_PJ!$C148:EM148)</f>
        <v>64.205836760482782</v>
      </c>
      <c r="G174" s="52">
        <f>SUMPRODUCT(--(G$9=YEAR(Quarterly_PJ!$C$9:EN$9)),Quarterly_PJ!$C148:EN148)</f>
        <v>65.636920080413816</v>
      </c>
      <c r="H174" s="52">
        <f>SUMPRODUCT(--(H$9=YEAR(Quarterly_PJ!$C$9:EO$9)),Quarterly_PJ!$C148:EO148)</f>
        <v>64.469770316123956</v>
      </c>
      <c r="I174" s="52">
        <f>SUMPRODUCT(--(I$9=YEAR(Quarterly_PJ!$C$9:EP$9)),Quarterly_PJ!$C148:EP148)</f>
        <v>64.574201740875239</v>
      </c>
      <c r="J174" s="52">
        <f>SUMPRODUCT(--(J$9=YEAR(Quarterly_PJ!$C$9:EQ$9)),Quarterly_PJ!$C148:EQ148)</f>
        <v>65.961398379821759</v>
      </c>
      <c r="K174" s="52">
        <f>SUMPRODUCT(--(K$9=YEAR(Quarterly_PJ!$C$9:ER$9)),Quarterly_PJ!$C148:ER148)</f>
        <v>67.056866565170282</v>
      </c>
      <c r="L174" s="52">
        <f>SUMPRODUCT(--(L$9=YEAR(Quarterly_PJ!$C$9:ES$9)),Quarterly_PJ!$C148:ES148)</f>
        <v>66.037657386779784</v>
      </c>
      <c r="M174" s="52">
        <f>SUMPRODUCT(--(M$9=YEAR(Quarterly_PJ!$C$9:ET$9)),Quarterly_PJ!$C148:ET148)</f>
        <v>64.14288532775879</v>
      </c>
      <c r="N174" s="52">
        <f>SUMPRODUCT(--(N$9=YEAR(Quarterly_PJ!$C$9:EU$9)),Quarterly_PJ!$C148:EU148)</f>
        <v>61.944304180374139</v>
      </c>
      <c r="O174" s="52">
        <f>SUMPRODUCT(--(O$9=YEAR(Quarterly_PJ!$C$9:EV$9)),Quarterly_PJ!$C148:EV148)</f>
        <v>66.275070173912042</v>
      </c>
      <c r="P174" s="52">
        <f>SUMPRODUCT(--(P$9=YEAR(Quarterly_PJ!$C$9:EW$9)),Quarterly_PJ!$C148:EW148)</f>
        <v>72.284666880035388</v>
      </c>
      <c r="Q174" s="52">
        <f>SUMPRODUCT(--(Q$9=YEAR(Quarterly_PJ!$C$9:EX$9)),Quarterly_PJ!$C148:EX148)</f>
        <v>72.783512153892516</v>
      </c>
      <c r="R174" s="52">
        <f>SUMPRODUCT(--(R$9=YEAR(Quarterly_PJ!$C$9:EY$9)),Quarterly_PJ!$C148:EY148)</f>
        <v>73.108059435260031</v>
      </c>
      <c r="S174" s="52">
        <f>SUMPRODUCT(--(S$9=YEAR(Quarterly_PJ!$C$9:EZ$9)),Quarterly_PJ!$C148:EZ148)</f>
        <v>68.409478231882204</v>
      </c>
      <c r="T174" s="52">
        <f>SUMPRODUCT(--(T$9=YEAR(Quarterly_PJ!$C$9:FA$9)),Quarterly_PJ!$C148:FA148)</f>
        <v>58.36569245651615</v>
      </c>
      <c r="U174" s="52">
        <f>SUMPRODUCT(--(U$9=YEAR(Quarterly_PJ!$C$9:FB$9)),Quarterly_PJ!$C148:FB148)</f>
        <v>54.792786387212089</v>
      </c>
      <c r="V174" s="52">
        <f>SUMPRODUCT(--(V$9=YEAR(Quarterly_PJ!$C$9:FC$9)),Quarterly_PJ!$C148:FC148)</f>
        <v>51.493899199033699</v>
      </c>
      <c r="W174" s="52">
        <f>SUMPRODUCT(--(W$9=YEAR(Quarterly_PJ!$C$9:FD$9)),Quarterly_PJ!$C148:FD148)</f>
        <v>49.726553729135354</v>
      </c>
      <c r="X174" s="52">
        <f>SUMPRODUCT(--(X$9=YEAR(Quarterly_PJ!$C$9:FE$9)),Quarterly_PJ!$C148:FE148)</f>
        <v>47.246854825227636</v>
      </c>
      <c r="Y174" s="52">
        <f>SUMPRODUCT(--(Y$9=YEAR(Quarterly_PJ!$C$9:FF$9)),Quarterly_PJ!$C148:FF148)</f>
        <v>30.398328901639022</v>
      </c>
      <c r="Z174" s="52">
        <f>SUMPRODUCT(--(Z$9=YEAR(Quarterly_PJ!$C$9:FG$9)),Quarterly_PJ!$C148:FG148)</f>
        <v>26.283847074157666</v>
      </c>
      <c r="AA174" s="52">
        <f>SUMPRODUCT(--(AA$9=YEAR(Quarterly_PJ!$C$9:FH$9)),Quarterly_PJ!$C148:FH148)</f>
        <v>25.41700918912937</v>
      </c>
      <c r="AB174" s="52">
        <f>SUMPRODUCT(--(AB$9=YEAR(Quarterly_PJ!$C$9:FI$9)),Quarterly_PJ!$C148:FI148)</f>
        <v>25.053298529965225</v>
      </c>
      <c r="AC174" s="52">
        <f>SUMPRODUCT(--(AC$9=YEAR(Quarterly_PJ!$C$9:FJ$9)),Quarterly_PJ!$C148:FJ148)</f>
        <v>22.66654523698055</v>
      </c>
      <c r="AD174" s="52">
        <f>SUMPRODUCT(--(AD$9=YEAR(Quarterly_PJ!$C$9:FK$9)),Quarterly_PJ!$C148:FK148)</f>
        <v>21.802739134525858</v>
      </c>
      <c r="AE174" s="52">
        <f>SUMPRODUCT(--(AE$9=YEAR(Quarterly_PJ!$C$9:FL$9)),Quarterly_PJ!$C148:FL148)</f>
        <v>22.602486043133567</v>
      </c>
      <c r="AF174" s="52">
        <f>SUMPRODUCT(--(AF$9=YEAR(Quarterly_PJ!$C$9:FM$9)),Quarterly_PJ!$C148:FM148)</f>
        <v>23.311415364400361</v>
      </c>
      <c r="AG174" s="52">
        <f>SUMPRODUCT(--(AG$9=YEAR(Quarterly_PJ!$C$9:FN$9)),Quarterly_PJ!$C148:FN148)</f>
        <v>25.580974477636286</v>
      </c>
      <c r="AH174" s="52">
        <f>SUMPRODUCT(--(AH$9=YEAR(Quarterly_PJ!$C$9:FO$9)),Quarterly_PJ!$C148:FO148)</f>
        <v>22.606325070052876</v>
      </c>
      <c r="AI174" s="52">
        <f>SUMPRODUCT(--(AI$9=YEAR(Quarterly_PJ!$C$9:FP$9)),Quarterly_PJ!$C148:FP148)</f>
        <v>21.811861996138845</v>
      </c>
      <c r="AJ174" s="52">
        <f>SUMPRODUCT(--(AJ$9=YEAR(Quarterly_PJ!$C$9:FQ$9)),Quarterly_PJ!$C148:FQ148)</f>
        <v>22.497191679055689</v>
      </c>
      <c r="AK174" s="52">
        <f>SUMPRODUCT(--(AK$9=YEAR(Quarterly_PJ!$C$9:FR$9)),Quarterly_PJ!$C148:FR148)</f>
        <v>21.370199803667301</v>
      </c>
      <c r="AL174" s="52">
        <f>SUMPRODUCT(--(AL$9=YEAR(Quarterly_PJ!$C$9:FS$9)),Quarterly_PJ!$C148:FS148)</f>
        <v>22.524161987909359</v>
      </c>
      <c r="AM174" s="52">
        <f>SUMPRODUCT(--(AM$9=YEAR(Quarterly_PJ!$C$9:FT$9)),Quarterly_PJ!$C148:FT148)</f>
        <v>22.204539957908469</v>
      </c>
      <c r="AN174" s="52">
        <f>SUMPRODUCT(--(AN$9=YEAR(Quarterly_PJ!$C$9:FU$9)),Quarterly_PJ!$C148:FU148)</f>
        <v>20.546736524991541</v>
      </c>
      <c r="AO174" s="52">
        <f>SUMPRODUCT(--(AO$9=YEAR(Quarterly_PJ!$C$9:FV$9)),Quarterly_PJ!$C148:FV148)</f>
        <v>20.317254968906759</v>
      </c>
      <c r="AP174" s="52">
        <f>SUMPRODUCT(--(AP$9=YEAR(Quarterly_PJ!$C$9:FW$9)),Quarterly_PJ!$C148:FW148)</f>
        <v>21.067818652663099</v>
      </c>
      <c r="AQ174" s="52">
        <f>SUMPRODUCT(--(AQ$9=YEAR(Quarterly_PJ!$C$9:FX$9)),Quarterly_PJ!$C148:FX148)</f>
        <v>21.817197674284543</v>
      </c>
      <c r="AR174" s="52">
        <f>SUMPRODUCT(--(AR$9=YEAR(Quarterly_PJ!$C$9:FY$9)),Quarterly_PJ!$C148:FY148)</f>
        <v>23.383955874456969</v>
      </c>
      <c r="AS174" s="52">
        <f>SUMPRODUCT(--(AS$9=YEAR(Quarterly_PJ!$C$9:FZ$9)),Quarterly_PJ!$C148:FZ148)</f>
        <v>24.953647640470198</v>
      </c>
      <c r="AT174" s="52">
        <f>SUMPRODUCT(--(AT$9=YEAR(Quarterly_PJ!$C$9:GA$9)),Quarterly_PJ!$C148:GA148)</f>
        <v>26.040361624933446</v>
      </c>
      <c r="AU174" s="52">
        <f>SUMPRODUCT(--(AU$9=YEAR(Quarterly_PJ!$C$9:GB$9)),Quarterly_PJ!$C148:GB148)</f>
        <v>25.55619702846667</v>
      </c>
      <c r="AV174" s="52">
        <f>SUMPRODUCT(--(AV$9=YEAR(Quarterly_PJ!$C$9:GZ$9)),Quarterly_PJ!$C148:GZ148)</f>
        <v>25.647445295256091</v>
      </c>
    </row>
    <row r="175" spans="1:48" x14ac:dyDescent="0.25">
      <c r="A175" s="34" t="s">
        <v>25</v>
      </c>
      <c r="B175" s="90"/>
      <c r="C175" s="52">
        <f>SUMPRODUCT(--(C$9=YEAR(Quarterly_PJ!$C$9:EJ$9)),Quarterly_PJ!$C149:EJ149)</f>
        <v>13.912672847082519</v>
      </c>
      <c r="D175" s="52">
        <f>SUMPRODUCT(--(D$9=YEAR(Quarterly_PJ!$C$9:EK$9)),Quarterly_PJ!$C149:EK149)</f>
        <v>15.165234460704802</v>
      </c>
      <c r="E175" s="52">
        <f>SUMPRODUCT(--(E$9=YEAR(Quarterly_PJ!$C$9:EL$9)),Quarterly_PJ!$C149:EL149)</f>
        <v>16.147394747897341</v>
      </c>
      <c r="F175" s="52">
        <f>SUMPRODUCT(--(F$9=YEAR(Quarterly_PJ!$C$9:EM$9)),Quarterly_PJ!$C149:EM149)</f>
        <v>16.245769219568633</v>
      </c>
      <c r="G175" s="52">
        <f>SUMPRODUCT(--(G$9=YEAR(Quarterly_PJ!$C$9:EN$9)),Quarterly_PJ!$C149:EN149)</f>
        <v>16.332197622052764</v>
      </c>
      <c r="H175" s="52">
        <f>SUMPRODUCT(--(H$9=YEAR(Quarterly_PJ!$C$9:EO$9)),Quarterly_PJ!$C149:EO149)</f>
        <v>16.693935569460297</v>
      </c>
      <c r="I175" s="52">
        <f>SUMPRODUCT(--(I$9=YEAR(Quarterly_PJ!$C$9:EP$9)),Quarterly_PJ!$C149:EP149)</f>
        <v>15.929963363171387</v>
      </c>
      <c r="J175" s="52">
        <f>SUMPRODUCT(--(J$9=YEAR(Quarterly_PJ!$C$9:EQ$9)),Quarterly_PJ!$C149:EQ149)</f>
        <v>15.805910610418699</v>
      </c>
      <c r="K175" s="52">
        <f>SUMPRODUCT(--(K$9=YEAR(Quarterly_PJ!$C$9:ER$9)),Quarterly_PJ!$C149:ER149)</f>
        <v>15.270281483300018</v>
      </c>
      <c r="L175" s="52">
        <f>SUMPRODUCT(--(L$9=YEAR(Quarterly_PJ!$C$9:ES$9)),Quarterly_PJ!$C149:ES149)</f>
        <v>16.052762255460358</v>
      </c>
      <c r="M175" s="52">
        <f>SUMPRODUCT(--(M$9=YEAR(Quarterly_PJ!$C$9:ET$9)),Quarterly_PJ!$C149:ET149)</f>
        <v>17.639764291194151</v>
      </c>
      <c r="N175" s="52">
        <f>SUMPRODUCT(--(N$9=YEAR(Quarterly_PJ!$C$9:EU$9)),Quarterly_PJ!$C149:EU149)</f>
        <v>18.918773834166718</v>
      </c>
      <c r="O175" s="52">
        <f>SUMPRODUCT(--(O$9=YEAR(Quarterly_PJ!$C$9:EV$9)),Quarterly_PJ!$C149:EV149)</f>
        <v>19.241038866644285</v>
      </c>
      <c r="P175" s="52">
        <f>SUMPRODUCT(--(P$9=YEAR(Quarterly_PJ!$C$9:EW$9)),Quarterly_PJ!$C149:EW149)</f>
        <v>20.748660172707368</v>
      </c>
      <c r="Q175" s="52">
        <f>SUMPRODUCT(--(Q$9=YEAR(Quarterly_PJ!$C$9:EX$9)),Quarterly_PJ!$C149:EX149)</f>
        <v>21.61233589768371</v>
      </c>
      <c r="R175" s="52">
        <f>SUMPRODUCT(--(R$9=YEAR(Quarterly_PJ!$C$9:EY$9)),Quarterly_PJ!$C149:EY149)</f>
        <v>21.266107304737613</v>
      </c>
      <c r="S175" s="52">
        <f>SUMPRODUCT(--(S$9=YEAR(Quarterly_PJ!$C$9:EZ$9)),Quarterly_PJ!$C149:EZ149)</f>
        <v>21.909371613708487</v>
      </c>
      <c r="T175" s="52">
        <f>SUMPRODUCT(--(T$9=YEAR(Quarterly_PJ!$C$9:FA$9)),Quarterly_PJ!$C149:FA149)</f>
        <v>23.250730742851289</v>
      </c>
      <c r="U175" s="52">
        <f>SUMPRODUCT(--(U$9=YEAR(Quarterly_PJ!$C$9:FB$9)),Quarterly_PJ!$C149:FB149)</f>
        <v>27.613997056952108</v>
      </c>
      <c r="V175" s="52">
        <f>SUMPRODUCT(--(V$9=YEAR(Quarterly_PJ!$C$9:FC$9)),Quarterly_PJ!$C149:FC149)</f>
        <v>31.645518229731607</v>
      </c>
      <c r="W175" s="52">
        <f>SUMPRODUCT(--(W$9=YEAR(Quarterly_PJ!$C$9:FD$9)),Quarterly_PJ!$C149:FD149)</f>
        <v>35.989557867242802</v>
      </c>
      <c r="X175" s="52">
        <f>SUMPRODUCT(--(X$9=YEAR(Quarterly_PJ!$C$9:FE$9)),Quarterly_PJ!$C149:FE149)</f>
        <v>42.368227601792128</v>
      </c>
      <c r="Y175" s="52">
        <f>SUMPRODUCT(--(Y$9=YEAR(Quarterly_PJ!$C$9:FF$9)),Quarterly_PJ!$C149:FF149)</f>
        <v>44.87608506428878</v>
      </c>
      <c r="Z175" s="52">
        <f>SUMPRODUCT(--(Z$9=YEAR(Quarterly_PJ!$C$9:FG$9)),Quarterly_PJ!$C149:FG149)</f>
        <v>48.2208529632302</v>
      </c>
      <c r="AA175" s="52">
        <f>SUMPRODUCT(--(AA$9=YEAR(Quarterly_PJ!$C$9:FH$9)),Quarterly_PJ!$C149:FH149)</f>
        <v>49.651410257824267</v>
      </c>
      <c r="AB175" s="52">
        <f>SUMPRODUCT(--(AB$9=YEAR(Quarterly_PJ!$C$9:FI$9)),Quarterly_PJ!$C149:FI149)</f>
        <v>51.794779661052615</v>
      </c>
      <c r="AC175" s="52">
        <f>SUMPRODUCT(--(AC$9=YEAR(Quarterly_PJ!$C$9:FJ$9)),Quarterly_PJ!$C149:FJ149)</f>
        <v>56.678307735796196</v>
      </c>
      <c r="AD175" s="52">
        <f>SUMPRODUCT(--(AD$9=YEAR(Quarterly_PJ!$C$9:FK$9)),Quarterly_PJ!$C149:FK149)</f>
        <v>57.567178219497094</v>
      </c>
      <c r="AE175" s="52">
        <f>SUMPRODUCT(--(AE$9=YEAR(Quarterly_PJ!$C$9:FL$9)),Quarterly_PJ!$C149:FL149)</f>
        <v>61.562818108356716</v>
      </c>
      <c r="AF175" s="52">
        <f>SUMPRODUCT(--(AF$9=YEAR(Quarterly_PJ!$C$9:FM$9)),Quarterly_PJ!$C149:FM149)</f>
        <v>63.817149996274267</v>
      </c>
      <c r="AG175" s="52">
        <f>SUMPRODUCT(--(AG$9=YEAR(Quarterly_PJ!$C$9:FN$9)),Quarterly_PJ!$C149:FN149)</f>
        <v>64.399491580019145</v>
      </c>
      <c r="AH175" s="52">
        <f>SUMPRODUCT(--(AH$9=YEAR(Quarterly_PJ!$C$9:FO$9)),Quarterly_PJ!$C149:FO149)</f>
        <v>68.787571032836397</v>
      </c>
      <c r="AI175" s="52">
        <f>SUMPRODUCT(--(AI$9=YEAR(Quarterly_PJ!$C$9:FP$9)),Quarterly_PJ!$C149:FP149)</f>
        <v>70.827013704640194</v>
      </c>
      <c r="AJ175" s="52">
        <f>SUMPRODUCT(--(AJ$9=YEAR(Quarterly_PJ!$C$9:FQ$9)),Quarterly_PJ!$C149:FQ149)</f>
        <v>73.294787804607722</v>
      </c>
      <c r="AK175" s="52">
        <f>SUMPRODUCT(--(AK$9=YEAR(Quarterly_PJ!$C$9:FR$9)),Quarterly_PJ!$C149:FR149)</f>
        <v>74.727745567037005</v>
      </c>
      <c r="AL175" s="52">
        <f>SUMPRODUCT(--(AL$9=YEAR(Quarterly_PJ!$C$9:FS$9)),Quarterly_PJ!$C149:FS149)</f>
        <v>74.22839394408274</v>
      </c>
      <c r="AM175" s="52">
        <f>SUMPRODUCT(--(AM$9=YEAR(Quarterly_PJ!$C$9:FT$9)),Quarterly_PJ!$C149:FT149)</f>
        <v>79.116541755585999</v>
      </c>
      <c r="AN175" s="52">
        <f>SUMPRODUCT(--(AN$9=YEAR(Quarterly_PJ!$C$9:FU$9)),Quarterly_PJ!$C149:FU149)</f>
        <v>80.915293232833392</v>
      </c>
      <c r="AO175" s="52">
        <f>SUMPRODUCT(--(AO$9=YEAR(Quarterly_PJ!$C$9:FV$9)),Quarterly_PJ!$C149:FV149)</f>
        <v>81.76490221956999</v>
      </c>
      <c r="AP175" s="52">
        <f>SUMPRODUCT(--(AP$9=YEAR(Quarterly_PJ!$C$9:FW$9)),Quarterly_PJ!$C149:FW149)</f>
        <v>82.138345013422395</v>
      </c>
      <c r="AQ175" s="52">
        <f>SUMPRODUCT(--(AQ$9=YEAR(Quarterly_PJ!$C$9:FX$9)),Quarterly_PJ!$C149:FX149)</f>
        <v>85.6847109312735</v>
      </c>
      <c r="AR175" s="52">
        <f>SUMPRODUCT(--(AR$9=YEAR(Quarterly_PJ!$C$9:FY$9)),Quarterly_PJ!$C149:FY149)</f>
        <v>88.515364159383708</v>
      </c>
      <c r="AS175" s="52">
        <f>SUMPRODUCT(--(AS$9=YEAR(Quarterly_PJ!$C$9:FZ$9)),Quarterly_PJ!$C149:FZ149)</f>
        <v>89.972482460405899</v>
      </c>
      <c r="AT175" s="52">
        <f>SUMPRODUCT(--(AT$9=YEAR(Quarterly_PJ!$C$9:GA$9)),Quarterly_PJ!$C149:GA149)</f>
        <v>99.728315464112697</v>
      </c>
      <c r="AU175" s="52">
        <f>SUMPRODUCT(--(AU$9=YEAR(Quarterly_PJ!$C$9:GB$9)),Quarterly_PJ!$C149:GB149)</f>
        <v>104.4244816711208</v>
      </c>
      <c r="AV175" s="52">
        <f>SUMPRODUCT(--(AV$9=YEAR(Quarterly_PJ!$C$9:GZ$9)),Quarterly_PJ!$C149:GZ149)</f>
        <v>104.185080993895</v>
      </c>
    </row>
    <row r="176" spans="1:48" x14ac:dyDescent="0.25">
      <c r="A176" s="34" t="s">
        <v>23</v>
      </c>
      <c r="B176" s="90"/>
      <c r="C176" s="52">
        <f>SUMPRODUCT(--(C$9=YEAR(Quarterly_PJ!$C$9:EJ$9)),Quarterly_PJ!$C150:EJ150)</f>
        <v>0</v>
      </c>
      <c r="D176" s="52">
        <f>SUMPRODUCT(--(D$9=YEAR(Quarterly_PJ!$C$9:EK$9)),Quarterly_PJ!$C150:EK150)</f>
        <v>0</v>
      </c>
      <c r="E176" s="52">
        <f>SUMPRODUCT(--(E$9=YEAR(Quarterly_PJ!$C$9:EL$9)),Quarterly_PJ!$C150:EL150)</f>
        <v>0</v>
      </c>
      <c r="F176" s="52">
        <f>SUMPRODUCT(--(F$9=YEAR(Quarterly_PJ!$C$9:EM$9)),Quarterly_PJ!$C150:EM150)</f>
        <v>0</v>
      </c>
      <c r="G176" s="52">
        <f>SUMPRODUCT(--(G$9=YEAR(Quarterly_PJ!$C$9:EN$9)),Quarterly_PJ!$C150:EN150)</f>
        <v>0</v>
      </c>
      <c r="H176" s="52">
        <f>SUMPRODUCT(--(H$9=YEAR(Quarterly_PJ!$C$9:EO$9)),Quarterly_PJ!$C150:EO150)</f>
        <v>0</v>
      </c>
      <c r="I176" s="52">
        <f>SUMPRODUCT(--(I$9=YEAR(Quarterly_PJ!$C$9:EP$9)),Quarterly_PJ!$C150:EP150)</f>
        <v>0</v>
      </c>
      <c r="J176" s="52">
        <f>SUMPRODUCT(--(J$9=YEAR(Quarterly_PJ!$C$9:EQ$9)),Quarterly_PJ!$C150:EQ150)</f>
        <v>0</v>
      </c>
      <c r="K176" s="52">
        <f>SUMPRODUCT(--(K$9=YEAR(Quarterly_PJ!$C$9:ER$9)),Quarterly_PJ!$C150:ER150)</f>
        <v>0</v>
      </c>
      <c r="L176" s="52">
        <f>SUMPRODUCT(--(L$9=YEAR(Quarterly_PJ!$C$9:ES$9)),Quarterly_PJ!$C150:ES150)</f>
        <v>0</v>
      </c>
      <c r="M176" s="52">
        <f>SUMPRODUCT(--(M$9=YEAR(Quarterly_PJ!$C$9:ET$9)),Quarterly_PJ!$C150:ET150)</f>
        <v>0.98547245620352641</v>
      </c>
      <c r="N176" s="52">
        <f>SUMPRODUCT(--(N$9=YEAR(Quarterly_PJ!$C$9:EU$9)),Quarterly_PJ!$C150:EU150)</f>
        <v>1.7187122095623908</v>
      </c>
      <c r="O176" s="52">
        <f>SUMPRODUCT(--(O$9=YEAR(Quarterly_PJ!$C$9:EV$9)),Quarterly_PJ!$C150:EV150)</f>
        <v>1.9389499621506148</v>
      </c>
      <c r="P176" s="52">
        <f>SUMPRODUCT(--(P$9=YEAR(Quarterly_PJ!$C$9:EW$9)),Quarterly_PJ!$C150:EW150)</f>
        <v>1.8627683025337609</v>
      </c>
      <c r="Q176" s="52">
        <f>SUMPRODUCT(--(Q$9=YEAR(Quarterly_PJ!$C$9:EX$9)),Quarterly_PJ!$C150:EX150)</f>
        <v>1.8834087165319549</v>
      </c>
      <c r="R176" s="52">
        <f>SUMPRODUCT(--(R$9=YEAR(Quarterly_PJ!$C$9:EY$9)),Quarterly_PJ!$C150:EY150)</f>
        <v>1.7293204665596715</v>
      </c>
      <c r="S176" s="52">
        <f>SUMPRODUCT(--(S$9=YEAR(Quarterly_PJ!$C$9:EZ$9)),Quarterly_PJ!$C150:EZ150)</f>
        <v>1.6919817967471513</v>
      </c>
      <c r="T176" s="52">
        <f>SUMPRODUCT(--(T$9=YEAR(Quarterly_PJ!$C$9:FA$9)),Quarterly_PJ!$C150:FA150)</f>
        <v>1.8227511760382327</v>
      </c>
      <c r="U176" s="52">
        <f>SUMPRODUCT(--(U$9=YEAR(Quarterly_PJ!$C$9:FB$9)),Quarterly_PJ!$C150:FB150)</f>
        <v>1.6430495962941776</v>
      </c>
      <c r="V176" s="52">
        <f>SUMPRODUCT(--(V$9=YEAR(Quarterly_PJ!$C$9:FC$9)),Quarterly_PJ!$C150:FC150)</f>
        <v>1.5602766818365306</v>
      </c>
      <c r="W176" s="52">
        <f>SUMPRODUCT(--(W$9=YEAR(Quarterly_PJ!$C$9:FD$9)),Quarterly_PJ!$C150:FD150)</f>
        <v>1.5550970300584392</v>
      </c>
      <c r="X176" s="52">
        <f>SUMPRODUCT(--(X$9=YEAR(Quarterly_PJ!$C$9:FE$9)),Quarterly_PJ!$C150:FE150)</f>
        <v>1.267444992906831</v>
      </c>
      <c r="Y176" s="52">
        <f>SUMPRODUCT(--(Y$9=YEAR(Quarterly_PJ!$C$9:FF$9)),Quarterly_PJ!$C150:FF150)</f>
        <v>1.1275835593786327</v>
      </c>
      <c r="Z176" s="52">
        <f>SUMPRODUCT(--(Z$9=YEAR(Quarterly_PJ!$C$9:FG$9)),Quarterly_PJ!$C150:FG150)</f>
        <v>0.83252234845380757</v>
      </c>
      <c r="AA176" s="52">
        <f>SUMPRODUCT(--(AA$9=YEAR(Quarterly_PJ!$C$9:FH$9)),Quarterly_PJ!$C150:FH150)</f>
        <v>0.90295585355138874</v>
      </c>
      <c r="AB176" s="52">
        <f>SUMPRODUCT(--(AB$9=YEAR(Quarterly_PJ!$C$9:FI$9)),Quarterly_PJ!$C150:FI150)</f>
        <v>0.84142798409282993</v>
      </c>
      <c r="AC176" s="52">
        <f>SUMPRODUCT(--(AC$9=YEAR(Quarterly_PJ!$C$9:FJ$9)),Quarterly_PJ!$C150:FJ150)</f>
        <v>0.93739785595791136</v>
      </c>
      <c r="AD176" s="52">
        <f>SUMPRODUCT(--(AD$9=YEAR(Quarterly_PJ!$C$9:FK$9)),Quarterly_PJ!$C150:FK150)</f>
        <v>1.1369505426909099</v>
      </c>
      <c r="AE176" s="52">
        <f>SUMPRODUCT(--(AE$9=YEAR(Quarterly_PJ!$C$9:FL$9)),Quarterly_PJ!$C150:FL150)</f>
        <v>1.2827078048842027</v>
      </c>
      <c r="AF176" s="52">
        <f>SUMPRODUCT(--(AF$9=YEAR(Quarterly_PJ!$C$9:FM$9)),Quarterly_PJ!$C150:FM150)</f>
        <v>1.0856060652853494</v>
      </c>
      <c r="AG176" s="52">
        <f>SUMPRODUCT(--(AG$9=YEAR(Quarterly_PJ!$C$9:FN$9)),Quarterly_PJ!$C150:FN150)</f>
        <v>1.1479491781686315</v>
      </c>
      <c r="AH176" s="52">
        <f>SUMPRODUCT(--(AH$9=YEAR(Quarterly_PJ!$C$9:FO$9)),Quarterly_PJ!$C150:FO150)</f>
        <v>1.0977309934935688</v>
      </c>
      <c r="AI176" s="52">
        <f>SUMPRODUCT(--(AI$9=YEAR(Quarterly_PJ!$C$9:FP$9)),Quarterly_PJ!$C150:FP150)</f>
        <v>1.0598117062098149</v>
      </c>
      <c r="AJ176" s="52">
        <f>SUMPRODUCT(--(AJ$9=YEAR(Quarterly_PJ!$C$9:FQ$9)),Quarterly_PJ!$C150:FQ150)</f>
        <v>1.0174663149686813</v>
      </c>
      <c r="AK176" s="52">
        <f>SUMPRODUCT(--(AK$9=YEAR(Quarterly_PJ!$C$9:FR$9)),Quarterly_PJ!$C150:FR150)</f>
        <v>0.90475389940267592</v>
      </c>
      <c r="AL176" s="52">
        <f>SUMPRODUCT(--(AL$9=YEAR(Quarterly_PJ!$C$9:FS$9)),Quarterly_PJ!$C150:FS150)</f>
        <v>0.76865731852262642</v>
      </c>
      <c r="AM176" s="52">
        <f>SUMPRODUCT(--(AM$9=YEAR(Quarterly_PJ!$C$9:FT$9)),Quarterly_PJ!$C150:FT150)</f>
        <v>0.65507043634506001</v>
      </c>
      <c r="AN176" s="52">
        <f>SUMPRODUCT(--(AN$9=YEAR(Quarterly_PJ!$C$9:FU$9)),Quarterly_PJ!$C150:FU150)</f>
        <v>0.45705873059946855</v>
      </c>
      <c r="AO176" s="52">
        <f>SUMPRODUCT(--(AO$9=YEAR(Quarterly_PJ!$C$9:FV$9)),Quarterly_PJ!$C150:FV150)</f>
        <v>0.39591123100765568</v>
      </c>
      <c r="AP176" s="52">
        <f>SUMPRODUCT(--(AP$9=YEAR(Quarterly_PJ!$C$9:FW$9)),Quarterly_PJ!$C150:FW150)</f>
        <v>0.31552246301545817</v>
      </c>
      <c r="AQ176" s="52">
        <f>SUMPRODUCT(--(AQ$9=YEAR(Quarterly_PJ!$C$9:FX$9)),Quarterly_PJ!$C150:FX150)</f>
        <v>0.39524043639555451</v>
      </c>
      <c r="AR176" s="52">
        <f>SUMPRODUCT(--(AR$9=YEAR(Quarterly_PJ!$C$9:FY$9)),Quarterly_PJ!$C150:FY150)</f>
        <v>0.37991218068878352</v>
      </c>
      <c r="AS176" s="52">
        <f>SUMPRODUCT(--(AS$9=YEAR(Quarterly_PJ!$C$9:FZ$9)),Quarterly_PJ!$C150:FZ150)</f>
        <v>0.31255305911858311</v>
      </c>
      <c r="AT176" s="52">
        <f>SUMPRODUCT(--(AT$9=YEAR(Quarterly_PJ!$C$9:GA$9)),Quarterly_PJ!$C150:GA150)</f>
        <v>0.23998465036538877</v>
      </c>
      <c r="AU176" s="52">
        <f>SUMPRODUCT(--(AU$9=YEAR(Quarterly_PJ!$C$9:GB$9)),Quarterly_PJ!$C150:GB150)</f>
        <v>0.13265184549168779</v>
      </c>
      <c r="AV176" s="52">
        <f>SUMPRODUCT(--(AV$9=YEAR(Quarterly_PJ!$C$9:GZ$9)),Quarterly_PJ!$C150:GZ150)</f>
        <v>0.13716360240211409</v>
      </c>
    </row>
    <row r="177" spans="1:48" s="27" customFormat="1" x14ac:dyDescent="0.25">
      <c r="A177" s="33" t="s">
        <v>35</v>
      </c>
      <c r="B177" s="87"/>
      <c r="C177" s="57">
        <f t="shared" ref="C177:AT177" si="40">SUM(C178:C178)</f>
        <v>2.8258234810523986</v>
      </c>
      <c r="D177" s="57">
        <f t="shared" si="40"/>
        <v>4.1454947311325077</v>
      </c>
      <c r="E177" s="57">
        <f t="shared" si="40"/>
        <v>4.2163407349853514</v>
      </c>
      <c r="F177" s="57">
        <f t="shared" si="40"/>
        <v>3.1961656111221313</v>
      </c>
      <c r="G177" s="57">
        <f t="shared" si="40"/>
        <v>2.6399839919700621</v>
      </c>
      <c r="H177" s="57">
        <f t="shared" si="40"/>
        <v>2.7314548602142334</v>
      </c>
      <c r="I177" s="57">
        <f t="shared" si="40"/>
        <v>2.4448695920372012</v>
      </c>
      <c r="J177" s="57">
        <f t="shared" si="40"/>
        <v>2.0347971704406738</v>
      </c>
      <c r="K177" s="57">
        <f t="shared" si="40"/>
        <v>1.6743288452377318</v>
      </c>
      <c r="L177" s="57">
        <f t="shared" si="40"/>
        <v>1.1366944583930969</v>
      </c>
      <c r="M177" s="57">
        <f t="shared" si="40"/>
        <v>1.6718836912460324</v>
      </c>
      <c r="N177" s="57">
        <f t="shared" si="40"/>
        <v>2.2066058090209957</v>
      </c>
      <c r="O177" s="57">
        <f t="shared" si="40"/>
        <v>2.3804451599998475</v>
      </c>
      <c r="P177" s="57">
        <f t="shared" si="40"/>
        <v>2.739047791591644</v>
      </c>
      <c r="Q177" s="57">
        <f t="shared" si="40"/>
        <v>3.2685340586586</v>
      </c>
      <c r="R177" s="57">
        <f t="shared" si="40"/>
        <v>2.6629295168800349</v>
      </c>
      <c r="S177" s="57">
        <f t="shared" si="40"/>
        <v>3.1970991119928307</v>
      </c>
      <c r="T177" s="57">
        <f t="shared" si="40"/>
        <v>3.1748786087971483</v>
      </c>
      <c r="U177" s="57">
        <f t="shared" si="40"/>
        <v>3.1673906821877398</v>
      </c>
      <c r="V177" s="57">
        <f t="shared" si="40"/>
        <v>3.0990895851507707</v>
      </c>
      <c r="W177" s="57">
        <f t="shared" si="40"/>
        <v>3.8716542193440264</v>
      </c>
      <c r="X177" s="57">
        <f t="shared" si="40"/>
        <v>4.0229333054950329</v>
      </c>
      <c r="Y177" s="57">
        <f t="shared" si="40"/>
        <v>3.4717432176863969</v>
      </c>
      <c r="Z177" s="57">
        <f t="shared" si="40"/>
        <v>2.227448486557881</v>
      </c>
      <c r="AA177" s="57">
        <f t="shared" si="40"/>
        <v>1.783034360641583</v>
      </c>
      <c r="AB177" s="57">
        <f t="shared" si="40"/>
        <v>2.6951777357046609</v>
      </c>
      <c r="AC177" s="57">
        <f t="shared" si="40"/>
        <v>5.0863976149614389</v>
      </c>
      <c r="AD177" s="57">
        <f t="shared" si="40"/>
        <v>4.4258245705455614</v>
      </c>
      <c r="AE177" s="57">
        <f t="shared" si="40"/>
        <v>4.9025051108353876</v>
      </c>
      <c r="AF177" s="57">
        <f t="shared" si="40"/>
        <v>5.0417872563045671</v>
      </c>
      <c r="AG177" s="57">
        <f t="shared" si="40"/>
        <v>4.5242075928741237</v>
      </c>
      <c r="AH177" s="57">
        <f t="shared" si="40"/>
        <v>5.3687596758324432</v>
      </c>
      <c r="AI177" s="57">
        <f t="shared" si="40"/>
        <v>4.3624804317324948</v>
      </c>
      <c r="AJ177" s="57">
        <f t="shared" si="40"/>
        <v>4.811866727715822</v>
      </c>
      <c r="AK177" s="57">
        <f t="shared" si="40"/>
        <v>3.8436986240656039</v>
      </c>
      <c r="AL177" s="57">
        <f t="shared" si="40"/>
        <v>4.0004063985518341</v>
      </c>
      <c r="AM177" s="57">
        <f t="shared" si="40"/>
        <v>3.7093772328020558</v>
      </c>
      <c r="AN177" s="57">
        <f t="shared" si="40"/>
        <v>3.9429895952918401</v>
      </c>
      <c r="AO177" s="57">
        <f t="shared" si="40"/>
        <v>3.9970623150272875</v>
      </c>
      <c r="AP177" s="57">
        <f t="shared" si="40"/>
        <v>4.7291427359789671</v>
      </c>
      <c r="AQ177" s="57">
        <f t="shared" si="40"/>
        <v>5.0335562526980606</v>
      </c>
      <c r="AR177" s="57">
        <f t="shared" si="40"/>
        <v>5.8600272452001194</v>
      </c>
      <c r="AS177" s="57">
        <f t="shared" si="40"/>
        <v>3.711310217285166</v>
      </c>
      <c r="AT177" s="57">
        <f t="shared" si="40"/>
        <v>3.7294301708979152</v>
      </c>
      <c r="AU177" s="57">
        <f>SUM(AU178:AU178)</f>
        <v>3.6233873287327194</v>
      </c>
      <c r="AV177" s="57">
        <f>SUMPRODUCT(--(AV$9=YEAR(Quarterly_PJ!$C$9:GZ$9)),Quarterly_PJ!$C151:GZ151)</f>
        <v>4.4987097107176606</v>
      </c>
    </row>
    <row r="178" spans="1:48" x14ac:dyDescent="0.25">
      <c r="A178" s="34" t="s">
        <v>26</v>
      </c>
      <c r="B178" s="90"/>
      <c r="C178" s="52">
        <f>SUMPRODUCT(--(C$9=YEAR(Quarterly_PJ!$C$9:EJ$9)),Quarterly_PJ!$C152:EJ152)</f>
        <v>2.8258234810523986</v>
      </c>
      <c r="D178" s="52">
        <f>SUMPRODUCT(--(D$9=YEAR(Quarterly_PJ!$C$9:EK$9)),Quarterly_PJ!$C152:EK152)</f>
        <v>4.1454947311325077</v>
      </c>
      <c r="E178" s="52">
        <f>SUMPRODUCT(--(E$9=YEAR(Quarterly_PJ!$C$9:EL$9)),Quarterly_PJ!$C152:EL152)</f>
        <v>4.2163407349853514</v>
      </c>
      <c r="F178" s="52">
        <f>SUMPRODUCT(--(F$9=YEAR(Quarterly_PJ!$C$9:EM$9)),Quarterly_PJ!$C152:EM152)</f>
        <v>3.1961656111221313</v>
      </c>
      <c r="G178" s="52">
        <f>SUMPRODUCT(--(G$9=YEAR(Quarterly_PJ!$C$9:EN$9)),Quarterly_PJ!$C152:EN152)</f>
        <v>2.6399839919700621</v>
      </c>
      <c r="H178" s="52">
        <f>SUMPRODUCT(--(H$9=YEAR(Quarterly_PJ!$C$9:EO$9)),Quarterly_PJ!$C152:EO152)</f>
        <v>2.7314548602142334</v>
      </c>
      <c r="I178" s="52">
        <f>SUMPRODUCT(--(I$9=YEAR(Quarterly_PJ!$C$9:EP$9)),Quarterly_PJ!$C152:EP152)</f>
        <v>2.4448695920372012</v>
      </c>
      <c r="J178" s="52">
        <f>SUMPRODUCT(--(J$9=YEAR(Quarterly_PJ!$C$9:EQ$9)),Quarterly_PJ!$C152:EQ152)</f>
        <v>2.0347971704406738</v>
      </c>
      <c r="K178" s="52">
        <f>SUMPRODUCT(--(K$9=YEAR(Quarterly_PJ!$C$9:ER$9)),Quarterly_PJ!$C152:ER152)</f>
        <v>1.6743288452377318</v>
      </c>
      <c r="L178" s="52">
        <f>SUMPRODUCT(--(L$9=YEAR(Quarterly_PJ!$C$9:ES$9)),Quarterly_PJ!$C152:ES152)</f>
        <v>1.1366944583930969</v>
      </c>
      <c r="M178" s="52">
        <f>SUMPRODUCT(--(M$9=YEAR(Quarterly_PJ!$C$9:ET$9)),Quarterly_PJ!$C152:ET152)</f>
        <v>1.6718836912460324</v>
      </c>
      <c r="N178" s="52">
        <f>SUMPRODUCT(--(N$9=YEAR(Quarterly_PJ!$C$9:EU$9)),Quarterly_PJ!$C152:EU152)</f>
        <v>2.2066058090209957</v>
      </c>
      <c r="O178" s="52">
        <f>SUMPRODUCT(--(O$9=YEAR(Quarterly_PJ!$C$9:EV$9)),Quarterly_PJ!$C152:EV152)</f>
        <v>2.3804451599998475</v>
      </c>
      <c r="P178" s="52">
        <f>SUMPRODUCT(--(P$9=YEAR(Quarterly_PJ!$C$9:EW$9)),Quarterly_PJ!$C152:EW152)</f>
        <v>2.739047791591644</v>
      </c>
      <c r="Q178" s="52">
        <f>SUMPRODUCT(--(Q$9=YEAR(Quarterly_PJ!$C$9:EX$9)),Quarterly_PJ!$C152:EX152)</f>
        <v>3.2685340586586</v>
      </c>
      <c r="R178" s="52">
        <f>SUMPRODUCT(--(R$9=YEAR(Quarterly_PJ!$C$9:EY$9)),Quarterly_PJ!$C152:EY152)</f>
        <v>2.6629295168800349</v>
      </c>
      <c r="S178" s="52">
        <f>SUMPRODUCT(--(S$9=YEAR(Quarterly_PJ!$C$9:EZ$9)),Quarterly_PJ!$C152:EZ152)</f>
        <v>3.1970991119928307</v>
      </c>
      <c r="T178" s="52">
        <f>SUMPRODUCT(--(T$9=YEAR(Quarterly_PJ!$C$9:FA$9)),Quarterly_PJ!$C152:FA152)</f>
        <v>3.1748786087971483</v>
      </c>
      <c r="U178" s="52">
        <f>SUMPRODUCT(--(U$9=YEAR(Quarterly_PJ!$C$9:FB$9)),Quarterly_PJ!$C152:FB152)</f>
        <v>3.1673906821877398</v>
      </c>
      <c r="V178" s="52">
        <f>SUMPRODUCT(--(V$9=YEAR(Quarterly_PJ!$C$9:FC$9)),Quarterly_PJ!$C152:FC152)</f>
        <v>3.0990895851507707</v>
      </c>
      <c r="W178" s="52">
        <f>SUMPRODUCT(--(W$9=YEAR(Quarterly_PJ!$C$9:FD$9)),Quarterly_PJ!$C152:FD152)</f>
        <v>3.8716542193440264</v>
      </c>
      <c r="X178" s="52">
        <f>SUMPRODUCT(--(X$9=YEAR(Quarterly_PJ!$C$9:FE$9)),Quarterly_PJ!$C152:FE152)</f>
        <v>4.0229333054950329</v>
      </c>
      <c r="Y178" s="52">
        <f>SUMPRODUCT(--(Y$9=YEAR(Quarterly_PJ!$C$9:FF$9)),Quarterly_PJ!$C152:FF152)</f>
        <v>3.4717432176863969</v>
      </c>
      <c r="Z178" s="52">
        <f>SUMPRODUCT(--(Z$9=YEAR(Quarterly_PJ!$C$9:FG$9)),Quarterly_PJ!$C152:FG152)</f>
        <v>2.227448486557881</v>
      </c>
      <c r="AA178" s="52">
        <f>SUMPRODUCT(--(AA$9=YEAR(Quarterly_PJ!$C$9:FH$9)),Quarterly_PJ!$C152:FH152)</f>
        <v>1.783034360641583</v>
      </c>
      <c r="AB178" s="52">
        <f>SUMPRODUCT(--(AB$9=YEAR(Quarterly_PJ!$C$9:FI$9)),Quarterly_PJ!$C152:FI152)</f>
        <v>2.6951777357046609</v>
      </c>
      <c r="AC178" s="52">
        <f>SUMPRODUCT(--(AC$9=YEAR(Quarterly_PJ!$C$9:FJ$9)),Quarterly_PJ!$C152:FJ152)</f>
        <v>5.0863976149614389</v>
      </c>
      <c r="AD178" s="52">
        <f>SUMPRODUCT(--(AD$9=YEAR(Quarterly_PJ!$C$9:FK$9)),Quarterly_PJ!$C152:FK152)</f>
        <v>4.4258245705455614</v>
      </c>
      <c r="AE178" s="52">
        <f>SUMPRODUCT(--(AE$9=YEAR(Quarterly_PJ!$C$9:FL$9)),Quarterly_PJ!$C152:FL152)</f>
        <v>4.9025051108353876</v>
      </c>
      <c r="AF178" s="52">
        <f>SUMPRODUCT(--(AF$9=YEAR(Quarterly_PJ!$C$9:FM$9)),Quarterly_PJ!$C152:FM152)</f>
        <v>5.0417872563045671</v>
      </c>
      <c r="AG178" s="52">
        <f>SUMPRODUCT(--(AG$9=YEAR(Quarterly_PJ!$C$9:FN$9)),Quarterly_PJ!$C152:FN152)</f>
        <v>4.5242075928741237</v>
      </c>
      <c r="AH178" s="52">
        <f>SUMPRODUCT(--(AH$9=YEAR(Quarterly_PJ!$C$9:FO$9)),Quarterly_PJ!$C152:FO152)</f>
        <v>5.3687596758324432</v>
      </c>
      <c r="AI178" s="52">
        <f>SUMPRODUCT(--(AI$9=YEAR(Quarterly_PJ!$C$9:FP$9)),Quarterly_PJ!$C152:FP152)</f>
        <v>4.3624804317324948</v>
      </c>
      <c r="AJ178" s="52">
        <f>SUMPRODUCT(--(AJ$9=YEAR(Quarterly_PJ!$C$9:FQ$9)),Quarterly_PJ!$C152:FQ152)</f>
        <v>4.811866727715822</v>
      </c>
      <c r="AK178" s="52">
        <f>SUMPRODUCT(--(AK$9=YEAR(Quarterly_PJ!$C$9:FR$9)),Quarterly_PJ!$C152:FR152)</f>
        <v>3.8436986240656039</v>
      </c>
      <c r="AL178" s="52">
        <f>SUMPRODUCT(--(AL$9=YEAR(Quarterly_PJ!$C$9:FS$9)),Quarterly_PJ!$C152:FS152)</f>
        <v>4.0004063985518341</v>
      </c>
      <c r="AM178" s="52">
        <f>SUMPRODUCT(--(AM$9=YEAR(Quarterly_PJ!$C$9:FT$9)),Quarterly_PJ!$C152:FT152)</f>
        <v>3.7093772328020558</v>
      </c>
      <c r="AN178" s="52">
        <f>SUMPRODUCT(--(AN$9=YEAR(Quarterly_PJ!$C$9:FU$9)),Quarterly_PJ!$C152:FU152)</f>
        <v>3.9429895952918401</v>
      </c>
      <c r="AO178" s="52">
        <f>SUMPRODUCT(--(AO$9=YEAR(Quarterly_PJ!$C$9:FV$9)),Quarterly_PJ!$C152:FV152)</f>
        <v>3.9970623150272875</v>
      </c>
      <c r="AP178" s="52">
        <f>SUMPRODUCT(--(AP$9=YEAR(Quarterly_PJ!$C$9:FW$9)),Quarterly_PJ!$C152:FW152)</f>
        <v>4.7291427359789671</v>
      </c>
      <c r="AQ178" s="52">
        <f>SUMPRODUCT(--(AQ$9=YEAR(Quarterly_PJ!$C$9:FX$9)),Quarterly_PJ!$C152:FX152)</f>
        <v>5.0335562526980606</v>
      </c>
      <c r="AR178" s="52">
        <f>SUMPRODUCT(--(AR$9=YEAR(Quarterly_PJ!$C$9:FY$9)),Quarterly_PJ!$C152:FY152)</f>
        <v>5.8600272452001194</v>
      </c>
      <c r="AS178" s="52">
        <f>SUMPRODUCT(--(AS$9=YEAR(Quarterly_PJ!$C$9:FZ$9)),Quarterly_PJ!$C152:FZ152)</f>
        <v>3.711310217285166</v>
      </c>
      <c r="AT178" s="52">
        <f>SUMPRODUCT(--(AT$9=YEAR(Quarterly_PJ!$C$9:GA$9)),Quarterly_PJ!$C152:GA152)</f>
        <v>3.7294301708979152</v>
      </c>
      <c r="AU178" s="52">
        <f>SUMPRODUCT(--(AU$9=YEAR(Quarterly_PJ!$C$9:GB$9)),Quarterly_PJ!$C152:GB152)</f>
        <v>3.6233873287327194</v>
      </c>
      <c r="AV178" s="52">
        <f>SUMPRODUCT(--(AV$9=YEAR(Quarterly_PJ!$C$9:GZ$9)),Quarterly_PJ!$C152:GZ152)</f>
        <v>4.4987097107176606</v>
      </c>
    </row>
    <row r="179" spans="1:48" s="27" customFormat="1" x14ac:dyDescent="0.25">
      <c r="A179" s="33" t="s">
        <v>36</v>
      </c>
      <c r="B179" s="87"/>
      <c r="C179" s="57">
        <f t="shared" ref="C179:AT179" si="41">C180</f>
        <v>7.0586538899999987</v>
      </c>
      <c r="D179" s="57">
        <f t="shared" si="41"/>
        <v>7.0970640099999986</v>
      </c>
      <c r="E179" s="57">
        <f t="shared" si="41"/>
        <v>7.5066562800000005</v>
      </c>
      <c r="F179" s="57">
        <f t="shared" si="41"/>
        <v>7.9495939199999999</v>
      </c>
      <c r="G179" s="57">
        <f t="shared" si="41"/>
        <v>7.9486725800000002</v>
      </c>
      <c r="H179" s="57">
        <f t="shared" si="41"/>
        <v>8.1089704099999995</v>
      </c>
      <c r="I179" s="57">
        <f t="shared" si="41"/>
        <v>7.0527909499999986</v>
      </c>
      <c r="J179" s="57">
        <f t="shared" si="41"/>
        <v>6.3204471699999996</v>
      </c>
      <c r="K179" s="57">
        <f t="shared" si="41"/>
        <v>6.3423947299999988</v>
      </c>
      <c r="L179" s="57">
        <f t="shared" si="41"/>
        <v>6.0918950399999998</v>
      </c>
      <c r="M179" s="57">
        <f t="shared" si="41"/>
        <v>6.6789546300000007</v>
      </c>
      <c r="N179" s="57">
        <f t="shared" si="41"/>
        <v>6.7905945199999991</v>
      </c>
      <c r="O179" s="57">
        <f t="shared" si="41"/>
        <v>6.6546166399999995</v>
      </c>
      <c r="P179" s="57">
        <f t="shared" si="41"/>
        <v>7.6077535000000003</v>
      </c>
      <c r="Q179" s="57">
        <f t="shared" si="41"/>
        <v>8.5945398999999991</v>
      </c>
      <c r="R179" s="57">
        <f t="shared" si="41"/>
        <v>11.133444889999996</v>
      </c>
      <c r="S179" s="57">
        <f t="shared" si="41"/>
        <v>13.873742304357435</v>
      </c>
      <c r="T179" s="57">
        <f t="shared" si="41"/>
        <v>12.032514448548493</v>
      </c>
      <c r="U179" s="57">
        <f t="shared" si="41"/>
        <v>11.933387288278787</v>
      </c>
      <c r="V179" s="57">
        <f t="shared" si="41"/>
        <v>13.774983226839478</v>
      </c>
      <c r="W179" s="57">
        <f t="shared" si="41"/>
        <v>15.880127627867548</v>
      </c>
      <c r="X179" s="57">
        <f t="shared" si="41"/>
        <v>16.341279811964259</v>
      </c>
      <c r="Y179" s="57">
        <f t="shared" si="41"/>
        <v>16.011649726677074</v>
      </c>
      <c r="Z179" s="57">
        <f t="shared" si="41"/>
        <v>15.295666627639442</v>
      </c>
      <c r="AA179" s="57">
        <f t="shared" si="41"/>
        <v>16.064818957172541</v>
      </c>
      <c r="AB179" s="57">
        <f t="shared" si="41"/>
        <v>15.822773441068477</v>
      </c>
      <c r="AC179" s="57">
        <f t="shared" si="41"/>
        <v>17.175186237338973</v>
      </c>
      <c r="AD179" s="57">
        <f t="shared" si="41"/>
        <v>17.609237595825974</v>
      </c>
      <c r="AE179" s="57">
        <f t="shared" si="41"/>
        <v>16.338926168721425</v>
      </c>
      <c r="AF179" s="57">
        <f t="shared" si="41"/>
        <v>18.178864707814089</v>
      </c>
      <c r="AG179" s="57">
        <f t="shared" si="41"/>
        <v>18.722764300068196</v>
      </c>
      <c r="AH179" s="57">
        <f t="shared" si="41"/>
        <v>17.41439067867579</v>
      </c>
      <c r="AI179" s="57">
        <f t="shared" si="41"/>
        <v>17.71501307023269</v>
      </c>
      <c r="AJ179" s="57">
        <f t="shared" si="41"/>
        <v>14.587627077898958</v>
      </c>
      <c r="AK179" s="57">
        <f t="shared" si="41"/>
        <v>15.77881290894365</v>
      </c>
      <c r="AL179" s="57">
        <f t="shared" si="41"/>
        <v>15.02444079889802</v>
      </c>
      <c r="AM179" s="57">
        <f t="shared" si="41"/>
        <v>13.979098469697682</v>
      </c>
      <c r="AN179" s="57">
        <f t="shared" si="41"/>
        <v>14.34005321316145</v>
      </c>
      <c r="AO179" s="57">
        <f t="shared" si="41"/>
        <v>11.893036719971638</v>
      </c>
      <c r="AP179" s="57">
        <f t="shared" si="41"/>
        <v>12.54343456123021</v>
      </c>
      <c r="AQ179" s="57">
        <f t="shared" si="41"/>
        <v>11.88223634075624</v>
      </c>
      <c r="AR179" s="57">
        <f t="shared" si="41"/>
        <v>12.41253574099219</v>
      </c>
      <c r="AS179" s="57">
        <f t="shared" si="41"/>
        <v>13.485700985899099</v>
      </c>
      <c r="AT179" s="57">
        <f t="shared" si="41"/>
        <v>14.494818614658449</v>
      </c>
      <c r="AU179" s="57">
        <f>AU180</f>
        <v>15.693581471138209</v>
      </c>
      <c r="AV179" s="57">
        <f>SUMPRODUCT(--(AV$9=YEAR(Quarterly_PJ!$C$9:GZ$9)),Quarterly_PJ!$C153:GZ153)</f>
        <v>14.866491258635303</v>
      </c>
    </row>
    <row r="180" spans="1:48" x14ac:dyDescent="0.25">
      <c r="A180" s="34" t="s">
        <v>27</v>
      </c>
      <c r="B180" s="90"/>
      <c r="C180" s="52">
        <f t="shared" ref="C180:AT180" si="42">SUM(C181:C183)</f>
        <v>7.0586538899999987</v>
      </c>
      <c r="D180" s="52">
        <f t="shared" si="42"/>
        <v>7.0970640099999986</v>
      </c>
      <c r="E180" s="52">
        <f t="shared" si="42"/>
        <v>7.5066562800000005</v>
      </c>
      <c r="F180" s="52">
        <f t="shared" si="42"/>
        <v>7.9495939199999999</v>
      </c>
      <c r="G180" s="52">
        <f t="shared" si="42"/>
        <v>7.9486725800000002</v>
      </c>
      <c r="H180" s="52">
        <f t="shared" si="42"/>
        <v>8.1089704099999995</v>
      </c>
      <c r="I180" s="52">
        <f t="shared" si="42"/>
        <v>7.0527909499999986</v>
      </c>
      <c r="J180" s="52">
        <f t="shared" si="42"/>
        <v>6.3204471699999996</v>
      </c>
      <c r="K180" s="52">
        <f t="shared" si="42"/>
        <v>6.3423947299999988</v>
      </c>
      <c r="L180" s="52">
        <f t="shared" si="42"/>
        <v>6.0918950399999998</v>
      </c>
      <c r="M180" s="52">
        <f t="shared" si="42"/>
        <v>6.6789546300000007</v>
      </c>
      <c r="N180" s="52">
        <f t="shared" si="42"/>
        <v>6.7905945199999991</v>
      </c>
      <c r="O180" s="52">
        <f t="shared" si="42"/>
        <v>6.6546166399999995</v>
      </c>
      <c r="P180" s="52">
        <f t="shared" si="42"/>
        <v>7.6077535000000003</v>
      </c>
      <c r="Q180" s="52">
        <f t="shared" si="42"/>
        <v>8.5945398999999991</v>
      </c>
      <c r="R180" s="52">
        <f t="shared" si="42"/>
        <v>11.133444889999996</v>
      </c>
      <c r="S180" s="52">
        <f t="shared" si="42"/>
        <v>13.873742304357435</v>
      </c>
      <c r="T180" s="52">
        <f t="shared" si="42"/>
        <v>12.032514448548493</v>
      </c>
      <c r="U180" s="52">
        <f t="shared" si="42"/>
        <v>11.933387288278787</v>
      </c>
      <c r="V180" s="52">
        <f t="shared" si="42"/>
        <v>13.774983226839478</v>
      </c>
      <c r="W180" s="52">
        <f t="shared" si="42"/>
        <v>15.880127627867548</v>
      </c>
      <c r="X180" s="52">
        <f t="shared" si="42"/>
        <v>16.341279811964259</v>
      </c>
      <c r="Y180" s="52">
        <f t="shared" si="42"/>
        <v>16.011649726677074</v>
      </c>
      <c r="Z180" s="52">
        <f t="shared" si="42"/>
        <v>15.295666627639442</v>
      </c>
      <c r="AA180" s="52">
        <f t="shared" si="42"/>
        <v>16.064818957172541</v>
      </c>
      <c r="AB180" s="52">
        <f t="shared" si="42"/>
        <v>15.822773441068477</v>
      </c>
      <c r="AC180" s="52">
        <f t="shared" si="42"/>
        <v>17.175186237338973</v>
      </c>
      <c r="AD180" s="52">
        <f t="shared" si="42"/>
        <v>17.609237595825974</v>
      </c>
      <c r="AE180" s="52">
        <f t="shared" si="42"/>
        <v>16.338926168721425</v>
      </c>
      <c r="AF180" s="52">
        <f t="shared" si="42"/>
        <v>18.178864707814089</v>
      </c>
      <c r="AG180" s="52">
        <f t="shared" si="42"/>
        <v>18.722764300068196</v>
      </c>
      <c r="AH180" s="52">
        <f t="shared" si="42"/>
        <v>17.41439067867579</v>
      </c>
      <c r="AI180" s="52">
        <f t="shared" si="42"/>
        <v>17.71501307023269</v>
      </c>
      <c r="AJ180" s="52">
        <f t="shared" si="42"/>
        <v>14.587627077898958</v>
      </c>
      <c r="AK180" s="52">
        <f t="shared" si="42"/>
        <v>15.77881290894365</v>
      </c>
      <c r="AL180" s="52">
        <f t="shared" si="42"/>
        <v>15.02444079889802</v>
      </c>
      <c r="AM180" s="52">
        <f t="shared" si="42"/>
        <v>13.979098469697682</v>
      </c>
      <c r="AN180" s="52">
        <f t="shared" si="42"/>
        <v>14.34005321316145</v>
      </c>
      <c r="AO180" s="52">
        <f t="shared" si="42"/>
        <v>11.893036719971638</v>
      </c>
      <c r="AP180" s="52">
        <f t="shared" si="42"/>
        <v>12.54343456123021</v>
      </c>
      <c r="AQ180" s="52">
        <f t="shared" si="42"/>
        <v>11.88223634075624</v>
      </c>
      <c r="AR180" s="52">
        <f t="shared" si="42"/>
        <v>12.41253574099219</v>
      </c>
      <c r="AS180" s="52">
        <f t="shared" si="42"/>
        <v>13.485700985899099</v>
      </c>
      <c r="AT180" s="52">
        <f t="shared" si="42"/>
        <v>14.494818614658449</v>
      </c>
      <c r="AU180" s="52">
        <f>SUM(AU181:AU183)</f>
        <v>15.693581471138209</v>
      </c>
      <c r="AV180" s="52">
        <f>SUMPRODUCT(--(AV$9=YEAR(Quarterly_PJ!$C$9:GZ$9)),Quarterly_PJ!$C154:GZ154)</f>
        <v>14.866491258635303</v>
      </c>
    </row>
    <row r="181" spans="1:48" x14ac:dyDescent="0.25">
      <c r="A181" s="37" t="s">
        <v>42</v>
      </c>
      <c r="B181" s="90"/>
      <c r="C181" s="52">
        <f>SUMPRODUCT(--(C$9=YEAR(Quarterly_PJ!$C$9:EJ$9)),Quarterly_PJ!$C155:EJ155)</f>
        <v>4.5283550899999998</v>
      </c>
      <c r="D181" s="52">
        <f>SUMPRODUCT(--(D$9=YEAR(Quarterly_PJ!$C$9:EK$9)),Quarterly_PJ!$C155:EK155)</f>
        <v>4.7818135099999992</v>
      </c>
      <c r="E181" s="52">
        <f>SUMPRODUCT(--(E$9=YEAR(Quarterly_PJ!$C$9:EL$9)),Quarterly_PJ!$C155:EL155)</f>
        <v>5.0559065800000003</v>
      </c>
      <c r="F181" s="52">
        <f>SUMPRODUCT(--(F$9=YEAR(Quarterly_PJ!$C$9:EM$9)),Quarterly_PJ!$C155:EM155)</f>
        <v>5.4186127199999996</v>
      </c>
      <c r="G181" s="52">
        <f>SUMPRODUCT(--(G$9=YEAR(Quarterly_PJ!$C$9:EN$9)),Quarterly_PJ!$C155:EN155)</f>
        <v>5.5460374799999999</v>
      </c>
      <c r="H181" s="52">
        <f>SUMPRODUCT(--(H$9=YEAR(Quarterly_PJ!$C$9:EO$9)),Quarterly_PJ!$C155:EO155)</f>
        <v>5.7778411099999998</v>
      </c>
      <c r="I181" s="52">
        <f>SUMPRODUCT(--(I$9=YEAR(Quarterly_PJ!$C$9:EP$9)),Quarterly_PJ!$C155:EP155)</f>
        <v>5.1296812499999991</v>
      </c>
      <c r="J181" s="52">
        <f>SUMPRODUCT(--(J$9=YEAR(Quarterly_PJ!$C$9:EQ$9)),Quarterly_PJ!$C155:EQ155)</f>
        <v>4.6407559699999998</v>
      </c>
      <c r="K181" s="52">
        <f>SUMPRODUCT(--(K$9=YEAR(Quarterly_PJ!$C$9:ER$9)),Quarterly_PJ!$C155:ER155)</f>
        <v>4.8015671299999987</v>
      </c>
      <c r="L181" s="52">
        <f>SUMPRODUCT(--(L$9=YEAR(Quarterly_PJ!$C$9:ES$9)),Quarterly_PJ!$C155:ES155)</f>
        <v>4.6472941399999996</v>
      </c>
      <c r="M181" s="52">
        <f>SUMPRODUCT(--(M$9=YEAR(Quarterly_PJ!$C$9:ET$9)),Quarterly_PJ!$C155:ET155)</f>
        <v>5.2286348300000007</v>
      </c>
      <c r="N181" s="52">
        <f>SUMPRODUCT(--(N$9=YEAR(Quarterly_PJ!$C$9:EU$9)),Quarterly_PJ!$C155:EU155)</f>
        <v>5.4149031199999991</v>
      </c>
      <c r="O181" s="52">
        <f>SUMPRODUCT(--(O$9=YEAR(Quarterly_PJ!$C$9:EV$9)),Quarterly_PJ!$C155:EV155)</f>
        <v>5.5519728399999995</v>
      </c>
      <c r="P181" s="52">
        <f>SUMPRODUCT(--(P$9=YEAR(Quarterly_PJ!$C$9:EW$9)),Quarterly_PJ!$C155:EW155)</f>
        <v>6.4815985999999999</v>
      </c>
      <c r="Q181" s="52">
        <f>SUMPRODUCT(--(Q$9=YEAR(Quarterly_PJ!$C$9:EX$9)),Quarterly_PJ!$C155:EX155)</f>
        <v>7.4906097999999997</v>
      </c>
      <c r="R181" s="52">
        <f>SUMPRODUCT(--(R$9=YEAR(Quarterly_PJ!$C$9:EY$9)),Quarterly_PJ!$C155:EY155)</f>
        <v>9.9912047899999976</v>
      </c>
      <c r="S181" s="52">
        <f>SUMPRODUCT(--(S$9=YEAR(Quarterly_PJ!$C$9:EZ$9)),Quarterly_PJ!$C155:EZ155)</f>
        <v>12.744331604357436</v>
      </c>
      <c r="T181" s="52">
        <f>SUMPRODUCT(--(T$9=YEAR(Quarterly_PJ!$C$9:FA$9)),Quarterly_PJ!$C155:FA155)</f>
        <v>11.039147648548495</v>
      </c>
      <c r="U181" s="52">
        <f>SUMPRODUCT(--(U$9=YEAR(Quarterly_PJ!$C$9:FB$9)),Quarterly_PJ!$C155:FB155)</f>
        <v>10.798252488278786</v>
      </c>
      <c r="V181" s="52">
        <f>SUMPRODUCT(--(V$9=YEAR(Quarterly_PJ!$C$9:FC$9)),Quarterly_PJ!$C155:FC155)</f>
        <v>12.745269526839477</v>
      </c>
      <c r="W181" s="52">
        <f>SUMPRODUCT(--(W$9=YEAR(Quarterly_PJ!$C$9:FD$9)),Quarterly_PJ!$C155:FD155)</f>
        <v>14.963415327867548</v>
      </c>
      <c r="X181" s="52">
        <f>SUMPRODUCT(--(X$9=YEAR(Quarterly_PJ!$C$9:FE$9)),Quarterly_PJ!$C155:FE155)</f>
        <v>15.263866111964262</v>
      </c>
      <c r="Y181" s="52">
        <f>SUMPRODUCT(--(Y$9=YEAR(Quarterly_PJ!$C$9:FF$9)),Quarterly_PJ!$C155:FF155)</f>
        <v>14.952544426677074</v>
      </c>
      <c r="Z181" s="52">
        <f>SUMPRODUCT(--(Z$9=YEAR(Quarterly_PJ!$C$9:FG$9)),Quarterly_PJ!$C155:FG155)</f>
        <v>14.294539927639441</v>
      </c>
      <c r="AA181" s="52">
        <f>SUMPRODUCT(--(AA$9=YEAR(Quarterly_PJ!$C$9:FH$9)),Quarterly_PJ!$C155:FH155)</f>
        <v>15.119689657172541</v>
      </c>
      <c r="AB181" s="52">
        <f>SUMPRODUCT(--(AB$9=YEAR(Quarterly_PJ!$C$9:FI$9)),Quarterly_PJ!$C155:FI155)</f>
        <v>14.893709641068478</v>
      </c>
      <c r="AC181" s="52">
        <f>SUMPRODUCT(--(AC$9=YEAR(Quarterly_PJ!$C$9:FJ$9)),Quarterly_PJ!$C155:FJ155)</f>
        <v>16.214681737338971</v>
      </c>
      <c r="AD181" s="52">
        <f>SUMPRODUCT(--(AD$9=YEAR(Quarterly_PJ!$C$9:FK$9)),Quarterly_PJ!$C155:FK155)</f>
        <v>16.696125795825974</v>
      </c>
      <c r="AE181" s="52">
        <f>SUMPRODUCT(--(AE$9=YEAR(Quarterly_PJ!$C$9:FL$9)),Quarterly_PJ!$C155:FL155)</f>
        <v>15.438906968721424</v>
      </c>
      <c r="AF181" s="52">
        <f>SUMPRODUCT(--(AF$9=YEAR(Quarterly_PJ!$C$9:FM$9)),Quarterly_PJ!$C155:FM155)</f>
        <v>17.27540590781409</v>
      </c>
      <c r="AG181" s="52">
        <f>SUMPRODUCT(--(AG$9=YEAR(Quarterly_PJ!$C$9:FN$9)),Quarterly_PJ!$C155:FN155)</f>
        <v>17.810049500068196</v>
      </c>
      <c r="AH181" s="52">
        <f>SUMPRODUCT(--(AH$9=YEAR(Quarterly_PJ!$C$9:FO$9)),Quarterly_PJ!$C155:FO155)</f>
        <v>16.573887578675791</v>
      </c>
      <c r="AI181" s="52">
        <f>SUMPRODUCT(--(AI$9=YEAR(Quarterly_PJ!$C$9:FP$9)),Quarterly_PJ!$C155:FP155)</f>
        <v>16.94492487023269</v>
      </c>
      <c r="AJ181" s="52">
        <f>SUMPRODUCT(--(AJ$9=YEAR(Quarterly_PJ!$C$9:FQ$9)),Quarterly_PJ!$C155:FQ155)</f>
        <v>13.797726077898957</v>
      </c>
      <c r="AK181" s="52">
        <f>SUMPRODUCT(--(AK$9=YEAR(Quarterly_PJ!$C$9:FR$9)),Quarterly_PJ!$C155:FR155)</f>
        <v>15.024791108943649</v>
      </c>
      <c r="AL181" s="52">
        <f>SUMPRODUCT(--(AL$9=YEAR(Quarterly_PJ!$C$9:FS$9)),Quarterly_PJ!$C155:FS155)</f>
        <v>14.370003509715374</v>
      </c>
      <c r="AM181" s="52">
        <f>SUMPRODUCT(--(AM$9=YEAR(Quarterly_PJ!$C$9:FT$9)),Quarterly_PJ!$C155:FT155)</f>
        <v>13.25718513963146</v>
      </c>
      <c r="AN181" s="52">
        <f>SUMPRODUCT(--(AN$9=YEAR(Quarterly_PJ!$C$9:FU$9)),Quarterly_PJ!$C155:FU155)</f>
        <v>13.65153134853778</v>
      </c>
      <c r="AO181" s="52">
        <f>SUMPRODUCT(--(AO$9=YEAR(Quarterly_PJ!$C$9:FV$9)),Quarterly_PJ!$C155:FV155)</f>
        <v>11.231570209252451</v>
      </c>
      <c r="AP181" s="52">
        <f>SUMPRODUCT(--(AP$9=YEAR(Quarterly_PJ!$C$9:FW$9)),Quarterly_PJ!$C155:FW155)</f>
        <v>11.975932986586219</v>
      </c>
      <c r="AQ181" s="52">
        <f>SUMPRODUCT(--(AQ$9=YEAR(Quarterly_PJ!$C$9:FX$9)),Quarterly_PJ!$C155:FX155)</f>
        <v>11.345866532387729</v>
      </c>
      <c r="AR181" s="52">
        <f>SUMPRODUCT(--(AR$9=YEAR(Quarterly_PJ!$C$9:FY$9)),Quarterly_PJ!$C155:FY155)</f>
        <v>11.85514490588681</v>
      </c>
      <c r="AS181" s="52">
        <f>SUMPRODUCT(--(AS$9=YEAR(Quarterly_PJ!$C$9:FZ$9)),Quarterly_PJ!$C155:FZ155)</f>
        <v>12.873185669390178</v>
      </c>
      <c r="AT181" s="52">
        <f>SUMPRODUCT(--(AT$9=YEAR(Quarterly_PJ!$C$9:GA$9)),Quarterly_PJ!$C155:GA155)</f>
        <v>14.009439279655009</v>
      </c>
      <c r="AU181" s="52">
        <f>SUMPRODUCT(--(AU$9=YEAR(Quarterly_PJ!$C$9:GB$9)),Quarterly_PJ!$C155:GB155)</f>
        <v>15.224197423215291</v>
      </c>
      <c r="AV181" s="52">
        <f>SUMPRODUCT(--(AV$9=YEAR(Quarterly_PJ!$C$9:GZ$9)),Quarterly_PJ!$C155:GZ155)</f>
        <v>14.423995990573131</v>
      </c>
    </row>
    <row r="182" spans="1:48" x14ac:dyDescent="0.25">
      <c r="A182" s="37" t="s">
        <v>43</v>
      </c>
      <c r="B182" s="90"/>
      <c r="C182" s="52">
        <f>SUMPRODUCT(--(C$9=YEAR(Quarterly_PJ!$C$9:EJ$9)),Quarterly_PJ!$C156:EJ156)</f>
        <v>1.3151291999999999</v>
      </c>
      <c r="D182" s="52">
        <f>SUMPRODUCT(--(D$9=YEAR(Quarterly_PJ!$C$9:EK$9)),Quarterly_PJ!$C156:EK156)</f>
        <v>1.1428152999999999</v>
      </c>
      <c r="E182" s="52">
        <f>SUMPRODUCT(--(E$9=YEAR(Quarterly_PJ!$C$9:EL$9)),Quarterly_PJ!$C156:EL156)</f>
        <v>1.2336312999999999</v>
      </c>
      <c r="F182" s="52">
        <f>SUMPRODUCT(--(F$9=YEAR(Quarterly_PJ!$C$9:EM$9)),Quarterly_PJ!$C156:EM156)</f>
        <v>1.25345</v>
      </c>
      <c r="G182" s="52">
        <f>SUMPRODUCT(--(G$9=YEAR(Quarterly_PJ!$C$9:EN$9)),Quarterly_PJ!$C156:EN156)</f>
        <v>1.2581326999999998</v>
      </c>
      <c r="H182" s="52">
        <f>SUMPRODUCT(--(H$9=YEAR(Quarterly_PJ!$C$9:EO$9)),Quarterly_PJ!$C156:EO156)</f>
        <v>1.2043052999999999</v>
      </c>
      <c r="I182" s="52">
        <f>SUMPRODUCT(--(I$9=YEAR(Quarterly_PJ!$C$9:EP$9)),Quarterly_PJ!$C156:EP156)</f>
        <v>1.0323224999999998</v>
      </c>
      <c r="J182" s="52">
        <f>SUMPRODUCT(--(J$9=YEAR(Quarterly_PJ!$C$9:EQ$9)),Quarterly_PJ!$C156:EQ156)</f>
        <v>0.96870400000000001</v>
      </c>
      <c r="K182" s="52">
        <f>SUMPRODUCT(--(K$9=YEAR(Quarterly_PJ!$C$9:ER$9)),Quarterly_PJ!$C156:ER156)</f>
        <v>0.86445479999999997</v>
      </c>
      <c r="L182" s="52">
        <f>SUMPRODUCT(--(L$9=YEAR(Quarterly_PJ!$C$9:ES$9)),Quarterly_PJ!$C156:ES156)</f>
        <v>0.81360729999999992</v>
      </c>
      <c r="M182" s="52">
        <f>SUMPRODUCT(--(M$9=YEAR(Quarterly_PJ!$C$9:ET$9)),Quarterly_PJ!$C156:ET156)</f>
        <v>0.8581165999999999</v>
      </c>
      <c r="N182" s="52">
        <f>SUMPRODUCT(--(N$9=YEAR(Quarterly_PJ!$C$9:EU$9)),Quarterly_PJ!$C156:EU156)</f>
        <v>0.84014259999999985</v>
      </c>
      <c r="O182" s="52">
        <f>SUMPRODUCT(--(O$9=YEAR(Quarterly_PJ!$C$9:EV$9)),Quarterly_PJ!$C156:EV156)</f>
        <v>0.58983099999999999</v>
      </c>
      <c r="P182" s="52">
        <f>SUMPRODUCT(--(P$9=YEAR(Quarterly_PJ!$C$9:EW$9)),Quarterly_PJ!$C156:EW156)</f>
        <v>0.64275969999999993</v>
      </c>
      <c r="Q182" s="52">
        <f>SUMPRODUCT(--(Q$9=YEAR(Quarterly_PJ!$C$9:EX$9)),Quarterly_PJ!$C156:EX156)</f>
        <v>0.6257317</v>
      </c>
      <c r="R182" s="52">
        <f>SUMPRODUCT(--(R$9=YEAR(Quarterly_PJ!$C$9:EY$9)),Quarterly_PJ!$C156:EY156)</f>
        <v>0.67851849999999991</v>
      </c>
      <c r="S182" s="52">
        <f>SUMPRODUCT(--(S$9=YEAR(Quarterly_PJ!$C$9:EZ$9)),Quarterly_PJ!$C156:EZ156)</f>
        <v>0.72364269999999997</v>
      </c>
      <c r="T182" s="52">
        <f>SUMPRODUCT(--(T$9=YEAR(Quarterly_PJ!$C$9:FA$9)),Quarterly_PJ!$C156:FA156)</f>
        <v>0.63590120000000006</v>
      </c>
      <c r="U182" s="52">
        <f>SUMPRODUCT(--(U$9=YEAR(Quarterly_PJ!$C$9:FB$9)),Quarterly_PJ!$C156:FB156)</f>
        <v>0.73428519999999997</v>
      </c>
      <c r="V182" s="52">
        <f>SUMPRODUCT(--(V$9=YEAR(Quarterly_PJ!$C$9:FC$9)),Quarterly_PJ!$C156:FC156)</f>
        <v>0.68305930000000004</v>
      </c>
      <c r="W182" s="52">
        <f>SUMPRODUCT(--(W$9=YEAR(Quarterly_PJ!$C$9:FD$9)),Quarterly_PJ!$C156:FD156)</f>
        <v>0.58704029999999996</v>
      </c>
      <c r="X182" s="52">
        <f>SUMPRODUCT(--(X$9=YEAR(Quarterly_PJ!$C$9:FE$9)),Quarterly_PJ!$C156:FE156)</f>
        <v>0.75382009999999999</v>
      </c>
      <c r="Y182" s="52">
        <f>SUMPRODUCT(--(Y$9=YEAR(Quarterly_PJ!$C$9:FF$9)),Quarterly_PJ!$C156:FF156)</f>
        <v>0.76460450000000002</v>
      </c>
      <c r="Z182" s="52">
        <f>SUMPRODUCT(--(Z$9=YEAR(Quarterly_PJ!$C$9:FG$9)),Quarterly_PJ!$C156:FG156)</f>
        <v>0.73158909999999999</v>
      </c>
      <c r="AA182" s="52">
        <f>SUMPRODUCT(--(AA$9=YEAR(Quarterly_PJ!$C$9:FH$9)),Quarterly_PJ!$C156:FH156)</f>
        <v>0.67832929999999991</v>
      </c>
      <c r="AB182" s="52">
        <f>SUMPRODUCT(--(AB$9=YEAR(Quarterly_PJ!$C$9:FI$9)),Quarterly_PJ!$C156:FI156)</f>
        <v>0.67043019999999998</v>
      </c>
      <c r="AC182" s="52">
        <f>SUMPRODUCT(--(AC$9=YEAR(Quarterly_PJ!$C$9:FJ$9)),Quarterly_PJ!$C156:FJ156)</f>
        <v>0.71579090000000001</v>
      </c>
      <c r="AD182" s="52">
        <f>SUMPRODUCT(--(AD$9=YEAR(Quarterly_PJ!$C$9:FK$9)),Quarterly_PJ!$C156:FK156)</f>
        <v>0.6855661999999999</v>
      </c>
      <c r="AE182" s="52">
        <f>SUMPRODUCT(--(AE$9=YEAR(Quarterly_PJ!$C$9:FL$9)),Quarterly_PJ!$C156:FL156)</f>
        <v>0.67052479999999992</v>
      </c>
      <c r="AF182" s="52">
        <f>SUMPRODUCT(--(AF$9=YEAR(Quarterly_PJ!$C$9:FM$9)),Quarterly_PJ!$C156:FM156)</f>
        <v>0.66352440000000001</v>
      </c>
      <c r="AG182" s="52">
        <f>SUMPRODUCT(--(AG$9=YEAR(Quarterly_PJ!$C$9:FN$9)),Quarterly_PJ!$C156:FN156)</f>
        <v>0.69152599999999997</v>
      </c>
      <c r="AH182" s="52">
        <f>SUMPRODUCT(--(AH$9=YEAR(Quarterly_PJ!$C$9:FO$9)),Quarterly_PJ!$C156:FO156)</f>
        <v>0.65912549999999992</v>
      </c>
      <c r="AI182" s="52">
        <f>SUMPRODUCT(--(AI$9=YEAR(Quarterly_PJ!$C$9:FP$9)),Quarterly_PJ!$C156:FP156)</f>
        <v>0.61385939999999994</v>
      </c>
      <c r="AJ182" s="52">
        <f>SUMPRODUCT(--(AJ$9=YEAR(Quarterly_PJ!$C$9:FQ$9)),Quarterly_PJ!$C156:FQ156)</f>
        <v>0.6358066</v>
      </c>
      <c r="AK182" s="52">
        <f>SUMPRODUCT(--(AK$9=YEAR(Quarterly_PJ!$C$9:FR$9)),Quarterly_PJ!$C156:FR156)</f>
        <v>0.62786019999999998</v>
      </c>
      <c r="AL182" s="52">
        <f>SUMPRODUCT(--(AL$9=YEAR(Quarterly_PJ!$C$9:FS$9)),Quarterly_PJ!$C156:FS156)</f>
        <v>0.52251326462719994</v>
      </c>
      <c r="AM182" s="52">
        <f>SUMPRODUCT(--(AM$9=YEAR(Quarterly_PJ!$C$9:FT$9)),Quarterly_PJ!$C156:FT156)</f>
        <v>0.55028464056629001</v>
      </c>
      <c r="AN182" s="52">
        <f>SUMPRODUCT(--(AN$9=YEAR(Quarterly_PJ!$C$9:FU$9)),Quarterly_PJ!$C156:FU156)</f>
        <v>0.53152826746965098</v>
      </c>
      <c r="AO182" s="52">
        <f>SUMPRODUCT(--(AO$9=YEAR(Quarterly_PJ!$C$9:FV$9)),Quarterly_PJ!$C156:FV156)</f>
        <v>0.52634961137424607</v>
      </c>
      <c r="AP182" s="52">
        <f>SUMPRODUCT(--(AP$9=YEAR(Quarterly_PJ!$C$9:FW$9)),Quarterly_PJ!$C156:FW156)</f>
        <v>0.48672308003966602</v>
      </c>
      <c r="AQ182" s="52">
        <f>SUMPRODUCT(--(AQ$9=YEAR(Quarterly_PJ!$C$9:FX$9)),Quarterly_PJ!$C156:FX156)</f>
        <v>0.44035694807872239</v>
      </c>
      <c r="AR182" s="52">
        <f>SUMPRODUCT(--(AR$9=YEAR(Quarterly_PJ!$C$9:FY$9)),Quarterly_PJ!$C156:FY156)</f>
        <v>0.48259642564413507</v>
      </c>
      <c r="AS182" s="52">
        <f>SUMPRODUCT(--(AS$9=YEAR(Quarterly_PJ!$C$9:FZ$9)),Quarterly_PJ!$C156:FZ156)</f>
        <v>0.53136487347277805</v>
      </c>
      <c r="AT182" s="52">
        <f>SUMPRODUCT(--(AT$9=YEAR(Quarterly_PJ!$C$9:GA$9)),Quarterly_PJ!$C156:GA156)</f>
        <v>0.40525887675652472</v>
      </c>
      <c r="AU182" s="52">
        <f>SUMPRODUCT(--(AU$9=YEAR(Quarterly_PJ!$C$9:GB$9)),Quarterly_PJ!$C156:GB156)</f>
        <v>0.41039553567626164</v>
      </c>
      <c r="AV182" s="52">
        <f>SUMPRODUCT(--(AV$9=YEAR(Quarterly_PJ!$C$9:GZ$9)),Quarterly_PJ!$C156:GZ156)</f>
        <v>0.38859759366227598</v>
      </c>
    </row>
    <row r="183" spans="1:48" x14ac:dyDescent="0.25">
      <c r="A183" s="37" t="s">
        <v>44</v>
      </c>
      <c r="B183" s="90"/>
      <c r="C183" s="52">
        <f>SUMPRODUCT(--(C$9=YEAR(Quarterly_PJ!$C$9:EJ$9)),Quarterly_PJ!$C157:EJ157)</f>
        <v>1.2151695999999998</v>
      </c>
      <c r="D183" s="52">
        <f>SUMPRODUCT(--(D$9=YEAR(Quarterly_PJ!$C$9:EK$9)),Quarterly_PJ!$C157:EK157)</f>
        <v>1.1724352</v>
      </c>
      <c r="E183" s="52">
        <f>SUMPRODUCT(--(E$9=YEAR(Quarterly_PJ!$C$9:EL$9)),Quarterly_PJ!$C157:EL157)</f>
        <v>1.2171184000000002</v>
      </c>
      <c r="F183" s="52">
        <f>SUMPRODUCT(--(F$9=YEAR(Quarterly_PJ!$C$9:EM$9)),Quarterly_PJ!$C157:EM157)</f>
        <v>1.2775311999999999</v>
      </c>
      <c r="G183" s="52">
        <f>SUMPRODUCT(--(G$9=YEAR(Quarterly_PJ!$C$9:EN$9)),Quarterly_PJ!$C157:EN157)</f>
        <v>1.1445024000000001</v>
      </c>
      <c r="H183" s="52">
        <f>SUMPRODUCT(--(H$9=YEAR(Quarterly_PJ!$C$9:EO$9)),Quarterly_PJ!$C157:EO157)</f>
        <v>1.1268239999999998</v>
      </c>
      <c r="I183" s="52">
        <f>SUMPRODUCT(--(I$9=YEAR(Quarterly_PJ!$C$9:EP$9)),Quarterly_PJ!$C157:EP157)</f>
        <v>0.89078719999999989</v>
      </c>
      <c r="J183" s="52">
        <f>SUMPRODUCT(--(J$9=YEAR(Quarterly_PJ!$C$9:EQ$9)),Quarterly_PJ!$C157:EQ157)</f>
        <v>0.71098719999999993</v>
      </c>
      <c r="K183" s="52">
        <f>SUMPRODUCT(--(K$9=YEAR(Quarterly_PJ!$C$9:ER$9)),Quarterly_PJ!$C157:ER157)</f>
        <v>0.6763728</v>
      </c>
      <c r="L183" s="52">
        <f>SUMPRODUCT(--(L$9=YEAR(Quarterly_PJ!$C$9:ES$9)),Quarterly_PJ!$C157:ES157)</f>
        <v>0.63099359999999993</v>
      </c>
      <c r="M183" s="52">
        <f>SUMPRODUCT(--(M$9=YEAR(Quarterly_PJ!$C$9:ET$9)),Quarterly_PJ!$C157:ET157)</f>
        <v>0.59220320000000004</v>
      </c>
      <c r="N183" s="52">
        <f>SUMPRODUCT(--(N$9=YEAR(Quarterly_PJ!$C$9:EU$9)),Quarterly_PJ!$C157:EU157)</f>
        <v>0.53554879999999994</v>
      </c>
      <c r="O183" s="52">
        <f>SUMPRODUCT(--(O$9=YEAR(Quarterly_PJ!$C$9:EV$9)),Quarterly_PJ!$C157:EV157)</f>
        <v>0.51281279999999996</v>
      </c>
      <c r="P183" s="52">
        <f>SUMPRODUCT(--(P$9=YEAR(Quarterly_PJ!$C$9:EW$9)),Quarterly_PJ!$C157:EW157)</f>
        <v>0.48339520000000002</v>
      </c>
      <c r="Q183" s="52">
        <f>SUMPRODUCT(--(Q$9=YEAR(Quarterly_PJ!$C$9:EX$9)),Quarterly_PJ!$C157:EX157)</f>
        <v>0.47819840000000002</v>
      </c>
      <c r="R183" s="52">
        <f>SUMPRODUCT(--(R$9=YEAR(Quarterly_PJ!$C$9:EY$9)),Quarterly_PJ!$C157:EY157)</f>
        <v>0.46372159999999996</v>
      </c>
      <c r="S183" s="52">
        <f>SUMPRODUCT(--(S$9=YEAR(Quarterly_PJ!$C$9:EZ$9)),Quarterly_PJ!$C157:EZ157)</f>
        <v>0.40576800000000002</v>
      </c>
      <c r="T183" s="52">
        <f>SUMPRODUCT(--(T$9=YEAR(Quarterly_PJ!$C$9:FA$9)),Quarterly_PJ!$C157:FA157)</f>
        <v>0.35746559999999994</v>
      </c>
      <c r="U183" s="52">
        <f>SUMPRODUCT(--(U$9=YEAR(Quarterly_PJ!$C$9:FB$9)),Quarterly_PJ!$C157:FB157)</f>
        <v>0.40084960000000003</v>
      </c>
      <c r="V183" s="52">
        <f>SUMPRODUCT(--(V$9=YEAR(Quarterly_PJ!$C$9:FC$9)),Quarterly_PJ!$C157:FC157)</f>
        <v>0.34665439999999997</v>
      </c>
      <c r="W183" s="52">
        <f>SUMPRODUCT(--(W$9=YEAR(Quarterly_PJ!$C$9:FD$9)),Quarterly_PJ!$C157:FD157)</f>
        <v>0.32967199999999997</v>
      </c>
      <c r="X183" s="52">
        <f>SUMPRODUCT(--(X$9=YEAR(Quarterly_PJ!$C$9:FE$9)),Quarterly_PJ!$C157:FE157)</f>
        <v>0.32359359999999998</v>
      </c>
      <c r="Y183" s="52">
        <f>SUMPRODUCT(--(Y$9=YEAR(Quarterly_PJ!$C$9:FF$9)),Quarterly_PJ!$C157:FF157)</f>
        <v>0.29450079999999995</v>
      </c>
      <c r="Z183" s="52">
        <f>SUMPRODUCT(--(Z$9=YEAR(Quarterly_PJ!$C$9:FG$9)),Quarterly_PJ!$C157:FG157)</f>
        <v>0.26953760000000004</v>
      </c>
      <c r="AA183" s="52">
        <f>SUMPRODUCT(--(AA$9=YEAR(Quarterly_PJ!$C$9:FH$9)),Quarterly_PJ!$C157:FH157)</f>
        <v>0.26679999999999998</v>
      </c>
      <c r="AB183" s="52">
        <f>SUMPRODUCT(--(AB$9=YEAR(Quarterly_PJ!$C$9:FI$9)),Quarterly_PJ!$C157:FI157)</f>
        <v>0.25863359999999996</v>
      </c>
      <c r="AC183" s="52">
        <f>SUMPRODUCT(--(AC$9=YEAR(Quarterly_PJ!$C$9:FJ$9)),Quarterly_PJ!$C157:FJ157)</f>
        <v>0.2447136</v>
      </c>
      <c r="AD183" s="52">
        <f>SUMPRODUCT(--(AD$9=YEAR(Quarterly_PJ!$C$9:FK$9)),Quarterly_PJ!$C157:FK157)</f>
        <v>0.22754559999999999</v>
      </c>
      <c r="AE183" s="52">
        <f>SUMPRODUCT(--(AE$9=YEAR(Quarterly_PJ!$C$9:FL$9)),Quarterly_PJ!$C157:FL157)</f>
        <v>0.22949439999999999</v>
      </c>
      <c r="AF183" s="52">
        <f>SUMPRODUCT(--(AF$9=YEAR(Quarterly_PJ!$C$9:FM$9)),Quarterly_PJ!$C157:FM157)</f>
        <v>0.23993439999999999</v>
      </c>
      <c r="AG183" s="52">
        <f>SUMPRODUCT(--(AG$9=YEAR(Quarterly_PJ!$C$9:FN$9)),Quarterly_PJ!$C157:FN157)</f>
        <v>0.22118879999999999</v>
      </c>
      <c r="AH183" s="52">
        <f>SUMPRODUCT(--(AH$9=YEAR(Quarterly_PJ!$C$9:FO$9)),Quarterly_PJ!$C157:FO157)</f>
        <v>0.18137759999999997</v>
      </c>
      <c r="AI183" s="52">
        <f>SUMPRODUCT(--(AI$9=YEAR(Quarterly_PJ!$C$9:FP$9)),Quarterly_PJ!$C157:FP157)</f>
        <v>0.1562288</v>
      </c>
      <c r="AJ183" s="52">
        <f>SUMPRODUCT(--(AJ$9=YEAR(Quarterly_PJ!$C$9:FQ$9)),Quarterly_PJ!$C157:FQ157)</f>
        <v>0.15409439999999999</v>
      </c>
      <c r="AK183" s="52">
        <f>SUMPRODUCT(--(AK$9=YEAR(Quarterly_PJ!$C$9:FR$9)),Quarterly_PJ!$C157:FR157)</f>
        <v>0.12616159999999998</v>
      </c>
      <c r="AL183" s="52">
        <f>SUMPRODUCT(--(AL$9=YEAR(Quarterly_PJ!$C$9:FS$9)),Quarterly_PJ!$C157:FS157)</f>
        <v>0.13192402455544472</v>
      </c>
      <c r="AM183" s="52">
        <f>SUMPRODUCT(--(AM$9=YEAR(Quarterly_PJ!$C$9:FT$9)),Quarterly_PJ!$C157:FT157)</f>
        <v>0.17162868949993282</v>
      </c>
      <c r="AN183" s="52">
        <f>SUMPRODUCT(--(AN$9=YEAR(Quarterly_PJ!$C$9:FU$9)),Quarterly_PJ!$C157:FU157)</f>
        <v>0.15699359715401781</v>
      </c>
      <c r="AO183" s="52">
        <f>SUMPRODUCT(--(AO$9=YEAR(Quarterly_PJ!$C$9:FV$9)),Quarterly_PJ!$C157:FV157)</f>
        <v>0.13511689934494159</v>
      </c>
      <c r="AP183" s="52">
        <f>SUMPRODUCT(--(AP$9=YEAR(Quarterly_PJ!$C$9:FW$9)),Quarterly_PJ!$C157:FW157)</f>
        <v>8.0778494604323431E-2</v>
      </c>
      <c r="AQ183" s="52">
        <f>SUMPRODUCT(--(AQ$9=YEAR(Quarterly_PJ!$C$9:FX$9)),Quarterly_PJ!$C157:FX157)</f>
        <v>9.6012860289788199E-2</v>
      </c>
      <c r="AR183" s="52">
        <f>SUMPRODUCT(--(AR$9=YEAR(Quarterly_PJ!$C$9:FY$9)),Quarterly_PJ!$C157:FY157)</f>
        <v>7.4794409461244285E-2</v>
      </c>
      <c r="AS183" s="52">
        <f>SUMPRODUCT(--(AS$9=YEAR(Quarterly_PJ!$C$9:FZ$9)),Quarterly_PJ!$C157:FZ157)</f>
        <v>8.1150443036141301E-2</v>
      </c>
      <c r="AT183" s="52">
        <f>SUMPRODUCT(--(AT$9=YEAR(Quarterly_PJ!$C$9:GA$9)),Quarterly_PJ!$C157:GA157)</f>
        <v>8.0120458246914245E-2</v>
      </c>
      <c r="AU183" s="52">
        <f>SUMPRODUCT(--(AU$9=YEAR(Quarterly_PJ!$C$9:GB$9)),Quarterly_PJ!$C157:GB157)</f>
        <v>5.8988512246656959E-2</v>
      </c>
      <c r="AV183" s="52">
        <f>SUMPRODUCT(--(AV$9=YEAR(Quarterly_PJ!$C$9:GZ$9)),Quarterly_PJ!$C157:GZ157)</f>
        <v>5.3897674399897053E-2</v>
      </c>
    </row>
    <row r="184" spans="1:48" x14ac:dyDescent="0.25">
      <c r="A184" s="39"/>
      <c r="B184" s="90"/>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c r="AF184" s="58"/>
      <c r="AG184" s="58"/>
      <c r="AH184" s="58"/>
      <c r="AI184" s="58"/>
      <c r="AJ184" s="58"/>
      <c r="AK184" s="58"/>
      <c r="AL184" s="58"/>
      <c r="AM184" s="58"/>
      <c r="AN184" s="58"/>
      <c r="AO184" s="58"/>
      <c r="AP184" s="58"/>
      <c r="AQ184" s="58"/>
      <c r="AR184" s="58"/>
      <c r="AS184" s="58"/>
      <c r="AT184" s="58"/>
      <c r="AU184" s="58"/>
      <c r="AV184" s="58">
        <f>SUMPRODUCT(--(AV$9=YEAR(Quarterly_PJ!$C$9:GZ$9)),Quarterly_PJ!$C158:GZ158)</f>
        <v>0</v>
      </c>
    </row>
    <row r="185" spans="1:48" x14ac:dyDescent="0.25">
      <c r="A185" s="41" t="s">
        <v>84</v>
      </c>
      <c r="B185" s="90"/>
      <c r="C185" s="59">
        <f t="shared" ref="C185:AT185" si="43">C137</f>
        <v>145.95902152263091</v>
      </c>
      <c r="D185" s="59">
        <f t="shared" si="43"/>
        <v>151.40393766669018</v>
      </c>
      <c r="E185" s="59">
        <f t="shared" si="43"/>
        <v>149.33893109043626</v>
      </c>
      <c r="F185" s="59">
        <f t="shared" si="43"/>
        <v>157.63712550687816</v>
      </c>
      <c r="G185" s="59">
        <f t="shared" si="43"/>
        <v>155.16684410374188</v>
      </c>
      <c r="H185" s="59">
        <f t="shared" si="43"/>
        <v>149.73621144096845</v>
      </c>
      <c r="I185" s="59">
        <f t="shared" si="43"/>
        <v>150.73726216648254</v>
      </c>
      <c r="J185" s="59">
        <f t="shared" si="43"/>
        <v>142.47217836301832</v>
      </c>
      <c r="K185" s="59">
        <f t="shared" si="43"/>
        <v>144.56266336367233</v>
      </c>
      <c r="L185" s="59">
        <f t="shared" si="43"/>
        <v>137.48821656535932</v>
      </c>
      <c r="M185" s="59">
        <f t="shared" si="43"/>
        <v>141.52684939865793</v>
      </c>
      <c r="N185" s="59">
        <f t="shared" si="43"/>
        <v>139.18484173056797</v>
      </c>
      <c r="O185" s="59">
        <f t="shared" si="43"/>
        <v>141.3848017552998</v>
      </c>
      <c r="P185" s="59">
        <f t="shared" si="43"/>
        <v>147.48763394633721</v>
      </c>
      <c r="Q185" s="59">
        <f t="shared" si="43"/>
        <v>148.39308122121312</v>
      </c>
      <c r="R185" s="59">
        <f t="shared" si="43"/>
        <v>154.33689322094483</v>
      </c>
      <c r="S185" s="59">
        <f t="shared" si="43"/>
        <v>163.89777293527868</v>
      </c>
      <c r="T185" s="59">
        <f t="shared" si="43"/>
        <v>161.66977529404775</v>
      </c>
      <c r="U185" s="59">
        <f t="shared" si="43"/>
        <v>172.52383594142853</v>
      </c>
      <c r="V185" s="59">
        <f t="shared" si="43"/>
        <v>172.4019099174335</v>
      </c>
      <c r="W185" s="59">
        <f t="shared" si="43"/>
        <v>188.02098415284411</v>
      </c>
      <c r="X185" s="59">
        <f t="shared" si="43"/>
        <v>196.52277401178569</v>
      </c>
      <c r="Y185" s="59">
        <f t="shared" si="43"/>
        <v>198.17157239031545</v>
      </c>
      <c r="Z185" s="59">
        <f t="shared" si="43"/>
        <v>202.39250042311173</v>
      </c>
      <c r="AA185" s="59">
        <f t="shared" si="43"/>
        <v>205.55171520502296</v>
      </c>
      <c r="AB185" s="59">
        <f t="shared" si="43"/>
        <v>209.8325386830814</v>
      </c>
      <c r="AC185" s="59">
        <f t="shared" si="43"/>
        <v>220.14433569963995</v>
      </c>
      <c r="AD185" s="59">
        <f t="shared" si="43"/>
        <v>222.17383231541771</v>
      </c>
      <c r="AE185" s="59">
        <f t="shared" si="43"/>
        <v>232.12114050047069</v>
      </c>
      <c r="AF185" s="59">
        <f t="shared" si="43"/>
        <v>242.65249876484455</v>
      </c>
      <c r="AG185" s="59">
        <f t="shared" si="43"/>
        <v>249.0096919041446</v>
      </c>
      <c r="AH185" s="59">
        <f t="shared" si="43"/>
        <v>252.33928300772618</v>
      </c>
      <c r="AI185" s="59">
        <f t="shared" si="43"/>
        <v>253.24727191955043</v>
      </c>
      <c r="AJ185" s="59">
        <f t="shared" si="43"/>
        <v>256.86542935939474</v>
      </c>
      <c r="AK185" s="59">
        <f t="shared" si="43"/>
        <v>254.04839633516687</v>
      </c>
      <c r="AL185" s="59">
        <f t="shared" si="43"/>
        <v>245.72210085002993</v>
      </c>
      <c r="AM185" s="59">
        <f t="shared" si="43"/>
        <v>244.65586339582393</v>
      </c>
      <c r="AN185" s="59">
        <f t="shared" si="43"/>
        <v>248.8082853387674</v>
      </c>
      <c r="AO185" s="59">
        <f t="shared" si="43"/>
        <v>244.91171430581301</v>
      </c>
      <c r="AP185" s="59">
        <f t="shared" si="43"/>
        <v>250.65288132853556</v>
      </c>
      <c r="AQ185" s="59">
        <f t="shared" si="43"/>
        <v>255.00845676128597</v>
      </c>
      <c r="AR185" s="59">
        <f t="shared" si="43"/>
        <v>261.6196397015683</v>
      </c>
      <c r="AS185" s="59">
        <f t="shared" si="43"/>
        <v>266.40774141478272</v>
      </c>
      <c r="AT185" s="59">
        <f t="shared" si="43"/>
        <v>279.18505267748463</v>
      </c>
      <c r="AU185" s="59">
        <f>AU137</f>
        <v>282.93153762341154</v>
      </c>
      <c r="AV185" s="59">
        <f>SUMPRODUCT(--(AV$9=YEAR(Quarterly_PJ!$C$9:GZ$9)),Quarterly_PJ!$C159:GZ159)</f>
        <v>286.36838927330825</v>
      </c>
    </row>
    <row r="186" spans="1:48" x14ac:dyDescent="0.25">
      <c r="A186" s="36" t="s">
        <v>24</v>
      </c>
      <c r="B186" s="90"/>
      <c r="C186" s="31">
        <f t="shared" ref="C186:AT186" si="44">C139+C147+C155+C163+C172</f>
        <v>77.232299476604453</v>
      </c>
      <c r="D186" s="31">
        <f t="shared" si="44"/>
        <v>78.449067045059195</v>
      </c>
      <c r="E186" s="31">
        <f t="shared" si="44"/>
        <v>77.364388188591008</v>
      </c>
      <c r="F186" s="31">
        <f t="shared" si="44"/>
        <v>78.644176789016711</v>
      </c>
      <c r="G186" s="31">
        <f t="shared" si="44"/>
        <v>79.821772183017728</v>
      </c>
      <c r="H186" s="31">
        <f t="shared" si="44"/>
        <v>77.806928291587823</v>
      </c>
      <c r="I186" s="31">
        <f t="shared" si="44"/>
        <v>77.780153672027581</v>
      </c>
      <c r="J186" s="31">
        <f t="shared" si="44"/>
        <v>77.876614431591022</v>
      </c>
      <c r="K186" s="31">
        <f t="shared" si="44"/>
        <v>79.484514779968251</v>
      </c>
      <c r="L186" s="31">
        <f t="shared" si="44"/>
        <v>79.075915091743468</v>
      </c>
      <c r="M186" s="31">
        <f t="shared" si="44"/>
        <v>80.388395937957768</v>
      </c>
      <c r="N186" s="31">
        <f t="shared" si="44"/>
        <v>76.588286912345879</v>
      </c>
      <c r="O186" s="31">
        <f t="shared" si="44"/>
        <v>79.223968609275815</v>
      </c>
      <c r="P186" s="31">
        <f t="shared" si="44"/>
        <v>85.225116935310353</v>
      </c>
      <c r="Q186" s="31">
        <f t="shared" si="44"/>
        <v>84.372639113311763</v>
      </c>
      <c r="R186" s="31">
        <f t="shared" si="44"/>
        <v>88.144383157024379</v>
      </c>
      <c r="S186" s="31">
        <f t="shared" si="44"/>
        <v>91.138842110825721</v>
      </c>
      <c r="T186" s="31">
        <f t="shared" si="44"/>
        <v>90.510093121331622</v>
      </c>
      <c r="U186" s="31">
        <f t="shared" si="44"/>
        <v>93.002701158938152</v>
      </c>
      <c r="V186" s="31">
        <f t="shared" si="44"/>
        <v>92.184235019370661</v>
      </c>
      <c r="W186" s="31">
        <f t="shared" si="44"/>
        <v>97.589467828537551</v>
      </c>
      <c r="X186" s="31">
        <f t="shared" si="44"/>
        <v>98.757535487704828</v>
      </c>
      <c r="Y186" s="31">
        <f t="shared" si="44"/>
        <v>97.690043057578208</v>
      </c>
      <c r="Z186" s="31">
        <f t="shared" si="44"/>
        <v>100.28182403712918</v>
      </c>
      <c r="AA186" s="31">
        <f t="shared" si="44"/>
        <v>101.26103752694083</v>
      </c>
      <c r="AB186" s="31">
        <f t="shared" si="44"/>
        <v>102.77208985502131</v>
      </c>
      <c r="AC186" s="31">
        <f t="shared" si="44"/>
        <v>101.78047353656397</v>
      </c>
      <c r="AD186" s="31">
        <f t="shared" si="44"/>
        <v>102.47639386887145</v>
      </c>
      <c r="AE186" s="31">
        <f t="shared" si="44"/>
        <v>105.93585923122914</v>
      </c>
      <c r="AF186" s="31">
        <f t="shared" si="44"/>
        <v>109.44701721859705</v>
      </c>
      <c r="AG186" s="31">
        <f t="shared" si="44"/>
        <v>113.95275978080748</v>
      </c>
      <c r="AH186" s="31">
        <f t="shared" si="44"/>
        <v>111.18151496067621</v>
      </c>
      <c r="AI186" s="31">
        <f t="shared" si="44"/>
        <v>112.07630822674899</v>
      </c>
      <c r="AJ186" s="31">
        <f t="shared" si="44"/>
        <v>114.06625980862681</v>
      </c>
      <c r="AK186" s="31">
        <f t="shared" si="44"/>
        <v>112.02887925946403</v>
      </c>
      <c r="AL186" s="31">
        <f t="shared" si="44"/>
        <v>110.32575953088499</v>
      </c>
      <c r="AM186" s="31">
        <f t="shared" si="44"/>
        <v>110.43474674355842</v>
      </c>
      <c r="AN186" s="31">
        <f t="shared" si="44"/>
        <v>109.60899846846607</v>
      </c>
      <c r="AO186" s="31">
        <f t="shared" si="44"/>
        <v>106.14948846167205</v>
      </c>
      <c r="AP186" s="31">
        <f t="shared" si="44"/>
        <v>106.20252968081513</v>
      </c>
      <c r="AQ186" s="31">
        <f t="shared" si="44"/>
        <v>106.45934891389865</v>
      </c>
      <c r="AR186" s="31">
        <f t="shared" si="44"/>
        <v>109.58840548411168</v>
      </c>
      <c r="AS186" s="31">
        <f t="shared" si="44"/>
        <v>112.41569511615806</v>
      </c>
      <c r="AT186" s="31">
        <f t="shared" si="44"/>
        <v>114.54860590580172</v>
      </c>
      <c r="AU186" s="31">
        <f>AU139+AU147+AU155+AU163+AU172</f>
        <v>113.2916990369159</v>
      </c>
      <c r="AV186" s="31">
        <f>SUMPRODUCT(--(AV$9=YEAR(Quarterly_PJ!$C$9:GZ$9)),Quarterly_PJ!$C160:GZ160)</f>
        <v>113.33393882406328</v>
      </c>
    </row>
    <row r="187" spans="1:48" x14ac:dyDescent="0.25">
      <c r="A187" s="37" t="s">
        <v>38</v>
      </c>
      <c r="B187" s="90">
        <v>9</v>
      </c>
      <c r="C187" s="52">
        <f>SUMPRODUCT(--(C$9=YEAR(Quarterly_PJ!$C$9:EJ$9)),Quarterly_PJ!$C161:EJ161)</f>
        <v>7.1468272136878976</v>
      </c>
      <c r="D187" s="52">
        <f>SUMPRODUCT(--(D$9=YEAR(Quarterly_PJ!$C$9:EK$9)),Quarterly_PJ!$C161:EK161)</f>
        <v>6.2060217269897455</v>
      </c>
      <c r="E187" s="52">
        <f>SUMPRODUCT(--(E$9=YEAR(Quarterly_PJ!$C$9:EL$9)),Quarterly_PJ!$C161:EL161)</f>
        <v>4.7951185418701172</v>
      </c>
      <c r="F187" s="52">
        <f>SUMPRODUCT(--(F$9=YEAR(Quarterly_PJ!$C$9:EM$9)),Quarterly_PJ!$C161:EM161)</f>
        <v>4.1058108654785155</v>
      </c>
      <c r="G187" s="52">
        <f>SUMPRODUCT(--(G$9=YEAR(Quarterly_PJ!$C$9:EN$9)),Quarterly_PJ!$C161:EN161)</f>
        <v>3.4639494078254702</v>
      </c>
      <c r="H187" s="52">
        <f>SUMPRODUCT(--(H$9=YEAR(Quarterly_PJ!$C$9:EO$9)),Quarterly_PJ!$C161:EO161)</f>
        <v>2.8799056964492795</v>
      </c>
      <c r="I187" s="52">
        <f>SUMPRODUCT(--(I$9=YEAR(Quarterly_PJ!$C$9:EP$9)),Quarterly_PJ!$C161:EP161)</f>
        <v>2.4146417868804932</v>
      </c>
      <c r="J187" s="52">
        <f>SUMPRODUCT(--(J$9=YEAR(Quarterly_PJ!$C$9:EQ$9)),Quarterly_PJ!$C161:EQ161)</f>
        <v>1.8601639684867859</v>
      </c>
      <c r="K187" s="52">
        <f>SUMPRODUCT(--(K$9=YEAR(Quarterly_PJ!$C$9:ER$9)),Quarterly_PJ!$C161:ER161)</f>
        <v>1.5797572850418087</v>
      </c>
      <c r="L187" s="52">
        <f>SUMPRODUCT(--(L$9=YEAR(Quarterly_PJ!$C$9:ES$9)),Quarterly_PJ!$C161:ES161)</f>
        <v>2.9819314922332762</v>
      </c>
      <c r="M187" s="52">
        <f>SUMPRODUCT(--(M$9=YEAR(Quarterly_PJ!$C$9:ET$9)),Quarterly_PJ!$C161:ET161)</f>
        <v>6.8857556856536863</v>
      </c>
      <c r="N187" s="52">
        <f>SUMPRODUCT(--(N$9=YEAR(Quarterly_PJ!$C$9:EU$9)),Quarterly_PJ!$C161:EU161)</f>
        <v>5.8540468105316164</v>
      </c>
      <c r="O187" s="52">
        <f>SUMPRODUCT(--(O$9=YEAR(Quarterly_PJ!$C$9:EV$9)),Quarterly_PJ!$C161:EV161)</f>
        <v>5.4403120287322997</v>
      </c>
      <c r="P187" s="52">
        <f>SUMPRODUCT(--(P$9=YEAR(Quarterly_PJ!$C$9:EW$9)),Quarterly_PJ!$C161:EW161)</f>
        <v>3.7369411530303953</v>
      </c>
      <c r="Q187" s="52">
        <f>SUMPRODUCT(--(Q$9=YEAR(Quarterly_PJ!$C$9:EX$9)),Quarterly_PJ!$C161:EX161)</f>
        <v>6.0266553095626829</v>
      </c>
      <c r="R187" s="52">
        <f>SUMPRODUCT(--(R$9=YEAR(Quarterly_PJ!$C$9:EY$9)),Quarterly_PJ!$C161:EY161)</f>
        <v>9.5378162861824034</v>
      </c>
      <c r="S187" s="52">
        <f>SUMPRODUCT(--(S$9=YEAR(Quarterly_PJ!$C$9:EZ$9)),Quarterly_PJ!$C161:EZ161)</f>
        <v>17.705824415111675</v>
      </c>
      <c r="T187" s="52">
        <f>SUMPRODUCT(--(T$9=YEAR(Quarterly_PJ!$C$9:FA$9)),Quarterly_PJ!$C161:FA161)</f>
        <v>28.148498355278623</v>
      </c>
      <c r="U187" s="52">
        <f>SUMPRODUCT(--(U$9=YEAR(Quarterly_PJ!$C$9:FB$9)),Quarterly_PJ!$C161:FB161)</f>
        <v>33.337440951908462</v>
      </c>
      <c r="V187" s="52">
        <f>SUMPRODUCT(--(V$9=YEAR(Quarterly_PJ!$C$9:FC$9)),Quarterly_PJ!$C161:FC161)</f>
        <v>37.677788212902058</v>
      </c>
      <c r="W187" s="52">
        <f>SUMPRODUCT(--(W$9=YEAR(Quarterly_PJ!$C$9:FD$9)),Quarterly_PJ!$C161:FD161)</f>
        <v>43.063855477264781</v>
      </c>
      <c r="X187" s="52">
        <f>SUMPRODUCT(--(X$9=YEAR(Quarterly_PJ!$C$9:FE$9)),Quarterly_PJ!$C161:FE161)</f>
        <v>48.252252144528974</v>
      </c>
      <c r="Y187" s="52">
        <f>SUMPRODUCT(--(Y$9=YEAR(Quarterly_PJ!$C$9:FF$9)),Quarterly_PJ!$C161:FF161)</f>
        <v>65.814209468231795</v>
      </c>
      <c r="Z187" s="52">
        <f>SUMPRODUCT(--(Z$9=YEAR(Quarterly_PJ!$C$9:FG$9)),Quarterly_PJ!$C161:FG161)</f>
        <v>72.730495281285457</v>
      </c>
      <c r="AA187" s="52">
        <f>SUMPRODUCT(--(AA$9=YEAR(Quarterly_PJ!$C$9:FH$9)),Quarterly_PJ!$C161:FH161)</f>
        <v>74.84093186873244</v>
      </c>
      <c r="AB187" s="52">
        <f>SUMPRODUCT(--(AB$9=YEAR(Quarterly_PJ!$C$9:FI$9)),Quarterly_PJ!$C161:FI161)</f>
        <v>76.79015639324237</v>
      </c>
      <c r="AC187" s="52">
        <f>SUMPRODUCT(--(AC$9=YEAR(Quarterly_PJ!$C$9:FJ$9)),Quarterly_PJ!$C161:FJ161)</f>
        <v>78.303195652018047</v>
      </c>
      <c r="AD187" s="52">
        <f>SUMPRODUCT(--(AD$9=YEAR(Quarterly_PJ!$C$9:FK$9)),Quarterly_PJ!$C161:FK161)</f>
        <v>79.950447293397872</v>
      </c>
      <c r="AE187" s="52">
        <f>SUMPRODUCT(--(AE$9=YEAR(Quarterly_PJ!$C$9:FL$9)),Quarterly_PJ!$C161:FL161)</f>
        <v>82.650261067609847</v>
      </c>
      <c r="AF187" s="52">
        <f>SUMPRODUCT(--(AF$9=YEAR(Quarterly_PJ!$C$9:FM$9)),Quarterly_PJ!$C161:FM161)</f>
        <v>85.540597767271407</v>
      </c>
      <c r="AG187" s="52">
        <f>SUMPRODUCT(--(AG$9=YEAR(Quarterly_PJ!$C$9:FN$9)),Quarterly_PJ!$C161:FN161)</f>
        <v>87.469985139008656</v>
      </c>
      <c r="AH187" s="52">
        <f>SUMPRODUCT(--(AH$9=YEAR(Quarterly_PJ!$C$9:FO$9)),Quarterly_PJ!$C161:FO161)</f>
        <v>88.1194858489784</v>
      </c>
      <c r="AI187" s="52">
        <f>SUMPRODUCT(--(AI$9=YEAR(Quarterly_PJ!$C$9:FP$9)),Quarterly_PJ!$C161:FP161)</f>
        <v>89.866086064865812</v>
      </c>
      <c r="AJ187" s="52">
        <f>SUMPRODUCT(--(AJ$9=YEAR(Quarterly_PJ!$C$9:FQ$9)),Quarterly_PJ!$C161:FQ161)</f>
        <v>91.237602174057557</v>
      </c>
      <c r="AK187" s="52">
        <f>SUMPRODUCT(--(AK$9=YEAR(Quarterly_PJ!$C$9:FR$9)),Quarterly_PJ!$C161:FR161)</f>
        <v>90.393970213956692</v>
      </c>
      <c r="AL187" s="52">
        <f>SUMPRODUCT(--(AL$9=YEAR(Quarterly_PJ!$C$9:FS$9)),Quarterly_PJ!$C161:FS161)</f>
        <v>87.572105608843017</v>
      </c>
      <c r="AM187" s="52">
        <f>SUMPRODUCT(--(AM$9=YEAR(Quarterly_PJ!$C$9:FT$9)),Quarterly_PJ!$C161:FT161)</f>
        <v>88.052015963567314</v>
      </c>
      <c r="AN187" s="52">
        <f>SUMPRODUCT(--(AN$9=YEAR(Quarterly_PJ!$C$9:FU$9)),Quarterly_PJ!$C161:FU161)</f>
        <v>88.83479946169065</v>
      </c>
      <c r="AO187" s="52">
        <f>SUMPRODUCT(--(AO$9=YEAR(Quarterly_PJ!$C$9:FV$9)),Quarterly_PJ!$C161:FV161)</f>
        <v>85.71879650621662</v>
      </c>
      <c r="AP187" s="52">
        <f>SUMPRODUCT(--(AP$9=YEAR(Quarterly_PJ!$C$9:FW$9)),Quarterly_PJ!$C161:FW161)</f>
        <v>84.994323020348617</v>
      </c>
      <c r="AQ187" s="52">
        <f>SUMPRODUCT(--(AQ$9=YEAR(Quarterly_PJ!$C$9:FX$9)),Quarterly_PJ!$C161:FX161)</f>
        <v>84.472191639557536</v>
      </c>
      <c r="AR187" s="52">
        <f>SUMPRODUCT(--(AR$9=YEAR(Quarterly_PJ!$C$9:FY$9)),Quarterly_PJ!$C161:FY161)</f>
        <v>86.053109138932967</v>
      </c>
      <c r="AS187" s="52">
        <f>SUMPRODUCT(--(AS$9=YEAR(Quarterly_PJ!$C$9:FZ$9)),Quarterly_PJ!$C161:FZ161)</f>
        <v>87.026168896508636</v>
      </c>
      <c r="AT187" s="52">
        <f>SUMPRODUCT(--(AT$9=YEAR(Quarterly_PJ!$C$9:GA$9)),Quarterly_PJ!$C161:GA161)</f>
        <v>88.324572557374339</v>
      </c>
      <c r="AU187" s="52">
        <f>SUMPRODUCT(--(AU$9=YEAR(Quarterly_PJ!$C$9:GB$9)),Quarterly_PJ!$C161:GB161)</f>
        <v>87.655056082127629</v>
      </c>
      <c r="AV187" s="52">
        <f>SUMPRODUCT(--(AV$9=YEAR(Quarterly_PJ!$C$9:GZ$9)),Quarterly_PJ!$C161:GZ161)</f>
        <v>87.592824771058105</v>
      </c>
    </row>
    <row r="188" spans="1:48" x14ac:dyDescent="0.25">
      <c r="A188" s="37" t="s">
        <v>39</v>
      </c>
      <c r="B188" s="90">
        <v>10</v>
      </c>
      <c r="C188" s="52">
        <f>SUMPRODUCT(--(C$9=YEAR(Quarterly_PJ!$C$9:EJ$9)),Quarterly_PJ!$C162:EJ162)</f>
        <v>70.085472262916554</v>
      </c>
      <c r="D188" s="52">
        <f>SUMPRODUCT(--(D$9=YEAR(Quarterly_PJ!$C$9:EK$9)),Quarterly_PJ!$C162:EK162)</f>
        <v>72.243045318069463</v>
      </c>
      <c r="E188" s="52">
        <f>SUMPRODUCT(--(E$9=YEAR(Quarterly_PJ!$C$9:EL$9)),Quarterly_PJ!$C162:EL162)</f>
        <v>72.569269646720883</v>
      </c>
      <c r="F188" s="52">
        <f>SUMPRODUCT(--(F$9=YEAR(Quarterly_PJ!$C$9:EM$9)),Quarterly_PJ!$C162:EM162)</f>
        <v>74.538365923538208</v>
      </c>
      <c r="G188" s="52">
        <f>SUMPRODUCT(--(G$9=YEAR(Quarterly_PJ!$C$9:EN$9)),Quarterly_PJ!$C162:EN162)</f>
        <v>76.357822775192261</v>
      </c>
      <c r="H188" s="52">
        <f>SUMPRODUCT(--(H$9=YEAR(Quarterly_PJ!$C$9:EO$9)),Quarterly_PJ!$C162:EO162)</f>
        <v>74.927022595138538</v>
      </c>
      <c r="I188" s="52">
        <f>SUMPRODUCT(--(I$9=YEAR(Quarterly_PJ!$C$9:EP$9)),Quarterly_PJ!$C162:EP162)</f>
        <v>75.365511885147086</v>
      </c>
      <c r="J188" s="52">
        <f>SUMPRODUCT(--(J$9=YEAR(Quarterly_PJ!$C$9:EQ$9)),Quarterly_PJ!$C162:EQ162)</f>
        <v>76.016450463104235</v>
      </c>
      <c r="K188" s="52">
        <f>SUMPRODUCT(--(K$9=YEAR(Quarterly_PJ!$C$9:ER$9)),Quarterly_PJ!$C162:ER162)</f>
        <v>77.904757494926457</v>
      </c>
      <c r="L188" s="52">
        <f>SUMPRODUCT(--(L$9=YEAR(Quarterly_PJ!$C$9:ES$9)),Quarterly_PJ!$C162:ES162)</f>
        <v>76.093983599510182</v>
      </c>
      <c r="M188" s="52">
        <f>SUMPRODUCT(--(M$9=YEAR(Quarterly_PJ!$C$9:ET$9)),Quarterly_PJ!$C162:ET162)</f>
        <v>73.502640252304062</v>
      </c>
      <c r="N188" s="52">
        <f>SUMPRODUCT(--(N$9=YEAR(Quarterly_PJ!$C$9:EU$9)),Quarterly_PJ!$C162:EU162)</f>
        <v>70.734240101814265</v>
      </c>
      <c r="O188" s="52">
        <f>SUMPRODUCT(--(O$9=YEAR(Quarterly_PJ!$C$9:EV$9)),Quarterly_PJ!$C162:EV162)</f>
        <v>73.783656580543521</v>
      </c>
      <c r="P188" s="52">
        <f>SUMPRODUCT(--(P$9=YEAR(Quarterly_PJ!$C$9:EW$9)),Quarterly_PJ!$C162:EW162)</f>
        <v>81.488175782279967</v>
      </c>
      <c r="Q188" s="52">
        <f>SUMPRODUCT(--(Q$9=YEAR(Quarterly_PJ!$C$9:EX$9)),Quarterly_PJ!$C162:EX162)</f>
        <v>78.345983803749078</v>
      </c>
      <c r="R188" s="52">
        <f>SUMPRODUCT(--(R$9=YEAR(Quarterly_PJ!$C$9:EY$9)),Quarterly_PJ!$C162:EY162)</f>
        <v>78.606566870841974</v>
      </c>
      <c r="S188" s="52">
        <f>SUMPRODUCT(--(S$9=YEAR(Quarterly_PJ!$C$9:EZ$9)),Quarterly_PJ!$C162:EZ162)</f>
        <v>73.433017695714057</v>
      </c>
      <c r="T188" s="52">
        <f>SUMPRODUCT(--(T$9=YEAR(Quarterly_PJ!$C$9:FA$9)),Quarterly_PJ!$C162:FA162)</f>
        <v>62.361594766053003</v>
      </c>
      <c r="U188" s="52">
        <f>SUMPRODUCT(--(U$9=YEAR(Quarterly_PJ!$C$9:FB$9)),Quarterly_PJ!$C162:FB162)</f>
        <v>59.665260207029689</v>
      </c>
      <c r="V188" s="52">
        <f>SUMPRODUCT(--(V$9=YEAR(Quarterly_PJ!$C$9:FC$9)),Quarterly_PJ!$C162:FC162)</f>
        <v>54.506446806468588</v>
      </c>
      <c r="W188" s="52">
        <f>SUMPRODUCT(--(W$9=YEAR(Quarterly_PJ!$C$9:FD$9)),Quarterly_PJ!$C162:FD162)</f>
        <v>54.525612351272777</v>
      </c>
      <c r="X188" s="52">
        <f>SUMPRODUCT(--(X$9=YEAR(Quarterly_PJ!$C$9:FE$9)),Quarterly_PJ!$C162:FE162)</f>
        <v>50.505283343175861</v>
      </c>
      <c r="Y188" s="52">
        <f>SUMPRODUCT(--(Y$9=YEAR(Quarterly_PJ!$C$9:FF$9)),Quarterly_PJ!$C162:FF162)</f>
        <v>31.875833589346417</v>
      </c>
      <c r="Z188" s="52">
        <f>SUMPRODUCT(--(Z$9=YEAR(Quarterly_PJ!$C$9:FG$9)),Quarterly_PJ!$C162:FG162)</f>
        <v>27.551328755843727</v>
      </c>
      <c r="AA188" s="52">
        <f>SUMPRODUCT(--(AA$9=YEAR(Quarterly_PJ!$C$9:FH$9)),Quarterly_PJ!$C162:FH162)</f>
        <v>26.420105658208392</v>
      </c>
      <c r="AB188" s="52">
        <f>SUMPRODUCT(--(AB$9=YEAR(Quarterly_PJ!$C$9:FI$9)),Quarterly_PJ!$C162:FI162)</f>
        <v>25.981933461778944</v>
      </c>
      <c r="AC188" s="52">
        <f>SUMPRODUCT(--(AC$9=YEAR(Quarterly_PJ!$C$9:FJ$9)),Quarterly_PJ!$C162:FJ162)</f>
        <v>23.477277884545924</v>
      </c>
      <c r="AD188" s="52">
        <f>SUMPRODUCT(--(AD$9=YEAR(Quarterly_PJ!$C$9:FK$9)),Quarterly_PJ!$C162:FK162)</f>
        <v>22.52594657547359</v>
      </c>
      <c r="AE188" s="52">
        <f>SUMPRODUCT(--(AE$9=YEAR(Quarterly_PJ!$C$9:FL$9)),Quarterly_PJ!$C162:FL162)</f>
        <v>23.285598163619305</v>
      </c>
      <c r="AF188" s="52">
        <f>SUMPRODUCT(--(AF$9=YEAR(Quarterly_PJ!$C$9:FM$9)),Quarterly_PJ!$C162:FM162)</f>
        <v>23.906419451325636</v>
      </c>
      <c r="AG188" s="52">
        <f>SUMPRODUCT(--(AG$9=YEAR(Quarterly_PJ!$C$9:FN$9)),Quarterly_PJ!$C162:FN162)</f>
        <v>26.482774641798812</v>
      </c>
      <c r="AH188" s="52">
        <f>SUMPRODUCT(--(AH$9=YEAR(Quarterly_PJ!$C$9:FO$9)),Quarterly_PJ!$C162:FO162)</f>
        <v>23.062029111697804</v>
      </c>
      <c r="AI188" s="52">
        <f>SUMPRODUCT(--(AI$9=YEAR(Quarterly_PJ!$C$9:FP$9)),Quarterly_PJ!$C162:FP162)</f>
        <v>22.210222161883188</v>
      </c>
      <c r="AJ188" s="52">
        <f>SUMPRODUCT(--(AJ$9=YEAR(Quarterly_PJ!$C$9:FQ$9)),Quarterly_PJ!$C162:FQ162)</f>
        <v>22.828657634569254</v>
      </c>
      <c r="AK188" s="52">
        <f>SUMPRODUCT(--(AK$9=YEAR(Quarterly_PJ!$C$9:FR$9)),Quarterly_PJ!$C162:FR162)</f>
        <v>21.634909045507325</v>
      </c>
      <c r="AL188" s="52">
        <f>SUMPRODUCT(--(AL$9=YEAR(Quarterly_PJ!$C$9:FS$9)),Quarterly_PJ!$C162:FS162)</f>
        <v>22.75365392204197</v>
      </c>
      <c r="AM188" s="52">
        <f>SUMPRODUCT(--(AM$9=YEAR(Quarterly_PJ!$C$9:FT$9)),Quarterly_PJ!$C162:FT162)</f>
        <v>22.382730779991107</v>
      </c>
      <c r="AN188" s="52">
        <f>SUMPRODUCT(--(AN$9=YEAR(Quarterly_PJ!$C$9:FU$9)),Quarterly_PJ!$C162:FU162)</f>
        <v>20.774199006775408</v>
      </c>
      <c r="AO188" s="52">
        <f>SUMPRODUCT(--(AO$9=YEAR(Quarterly_PJ!$C$9:FV$9)),Quarterly_PJ!$C162:FV162)</f>
        <v>20.430691955455423</v>
      </c>
      <c r="AP188" s="52">
        <f>SUMPRODUCT(--(AP$9=YEAR(Quarterly_PJ!$C$9:FW$9)),Quarterly_PJ!$C162:FW162)</f>
        <v>21.208206660466516</v>
      </c>
      <c r="AQ188" s="52">
        <f>SUMPRODUCT(--(AQ$9=YEAR(Quarterly_PJ!$C$9:FX$9)),Quarterly_PJ!$C162:FX162)</f>
        <v>21.987157274341126</v>
      </c>
      <c r="AR188" s="52">
        <f>SUMPRODUCT(--(AR$9=YEAR(Quarterly_PJ!$C$9:FY$9)),Quarterly_PJ!$C162:FY162)</f>
        <v>23.535296345178708</v>
      </c>
      <c r="AS188" s="52">
        <f>SUMPRODUCT(--(AS$9=YEAR(Quarterly_PJ!$C$9:FZ$9)),Quarterly_PJ!$C162:FZ162)</f>
        <v>25.389526219649433</v>
      </c>
      <c r="AT188" s="52">
        <f>SUMPRODUCT(--(AT$9=YEAR(Quarterly_PJ!$C$9:GA$9)),Quarterly_PJ!$C162:GA162)</f>
        <v>26.224033348427387</v>
      </c>
      <c r="AU188" s="52">
        <f>SUMPRODUCT(--(AU$9=YEAR(Quarterly_PJ!$C$9:GB$9)),Quarterly_PJ!$C162:GB162)</f>
        <v>25.636642954788268</v>
      </c>
      <c r="AV188" s="52">
        <f>SUMPRODUCT(--(AV$9=YEAR(Quarterly_PJ!$C$9:GZ$9)),Quarterly_PJ!$C162:GZ162)</f>
        <v>25.741114053005187</v>
      </c>
    </row>
    <row r="189" spans="1:48" x14ac:dyDescent="0.25">
      <c r="A189" s="36" t="s">
        <v>25</v>
      </c>
      <c r="B189" s="90"/>
      <c r="C189" s="31">
        <f t="shared" ref="C189:AT189" si="45">C142+C150+C158+C166+C175</f>
        <v>40.709895496167753</v>
      </c>
      <c r="D189" s="31">
        <f t="shared" si="45"/>
        <v>40.767334683702082</v>
      </c>
      <c r="E189" s="31">
        <f t="shared" si="45"/>
        <v>41.399214463147736</v>
      </c>
      <c r="F189" s="31">
        <f t="shared" si="45"/>
        <v>43.306193683757783</v>
      </c>
      <c r="G189" s="31">
        <f t="shared" si="45"/>
        <v>42.375651907409662</v>
      </c>
      <c r="H189" s="31">
        <f t="shared" si="45"/>
        <v>40.979968352826688</v>
      </c>
      <c r="I189" s="31">
        <f t="shared" si="45"/>
        <v>45.503587377129364</v>
      </c>
      <c r="J189" s="31">
        <f t="shared" si="45"/>
        <v>41.107850247451019</v>
      </c>
      <c r="K189" s="31">
        <f t="shared" si="45"/>
        <v>42.86717379934845</v>
      </c>
      <c r="L189" s="31">
        <f t="shared" si="45"/>
        <v>41.39294170291366</v>
      </c>
      <c r="M189" s="31">
        <f t="shared" si="45"/>
        <v>43.015453667903131</v>
      </c>
      <c r="N189" s="31">
        <f t="shared" si="45"/>
        <v>42.495950393840026</v>
      </c>
      <c r="O189" s="31">
        <f t="shared" si="45"/>
        <v>42.185334133399039</v>
      </c>
      <c r="P189" s="31">
        <f t="shared" si="45"/>
        <v>41.131243135127406</v>
      </c>
      <c r="Q189" s="31">
        <f t="shared" si="45"/>
        <v>41.119684353790277</v>
      </c>
      <c r="R189" s="31">
        <f t="shared" si="45"/>
        <v>42.742674276870723</v>
      </c>
      <c r="S189" s="31">
        <f t="shared" si="45"/>
        <v>46.087820209206328</v>
      </c>
      <c r="T189" s="31">
        <f t="shared" si="45"/>
        <v>46.264399058661596</v>
      </c>
      <c r="U189" s="31">
        <f t="shared" si="45"/>
        <v>53.411494550859189</v>
      </c>
      <c r="V189" s="31">
        <f t="shared" si="45"/>
        <v>54.940326859140015</v>
      </c>
      <c r="W189" s="31">
        <f t="shared" si="45"/>
        <v>60.796984879793449</v>
      </c>
      <c r="X189" s="31">
        <f t="shared" si="45"/>
        <v>69.013995156476739</v>
      </c>
      <c r="Y189" s="31">
        <f t="shared" si="45"/>
        <v>71.320758875777486</v>
      </c>
      <c r="Z189" s="31">
        <f t="shared" si="45"/>
        <v>75.881101487468058</v>
      </c>
      <c r="AA189" s="31">
        <f t="shared" si="45"/>
        <v>77.54220587380334</v>
      </c>
      <c r="AB189" s="31">
        <f t="shared" si="45"/>
        <v>80.188920735563698</v>
      </c>
      <c r="AC189" s="31">
        <f t="shared" si="45"/>
        <v>86.503234167762685</v>
      </c>
      <c r="AD189" s="31">
        <f t="shared" si="45"/>
        <v>86.905591580186723</v>
      </c>
      <c r="AE189" s="31">
        <f t="shared" si="45"/>
        <v>93.259708984460957</v>
      </c>
      <c r="AF189" s="31">
        <f t="shared" si="45"/>
        <v>96.915817903834125</v>
      </c>
      <c r="AG189" s="31">
        <f t="shared" si="45"/>
        <v>100.26477743962312</v>
      </c>
      <c r="AH189" s="31">
        <f t="shared" si="45"/>
        <v>106.12032798755061</v>
      </c>
      <c r="AI189" s="31">
        <f t="shared" si="45"/>
        <v>107.00480918633016</v>
      </c>
      <c r="AJ189" s="31">
        <f t="shared" si="45"/>
        <v>110.31056153815302</v>
      </c>
      <c r="AK189" s="31">
        <f t="shared" si="45"/>
        <v>109.33252774492409</v>
      </c>
      <c r="AL189" s="31">
        <f t="shared" si="45"/>
        <v>104.6106923735512</v>
      </c>
      <c r="AM189" s="31">
        <f t="shared" si="45"/>
        <v>106.12404659468577</v>
      </c>
      <c r="AN189" s="31">
        <f t="shared" si="45"/>
        <v>110.62521846708724</v>
      </c>
      <c r="AO189" s="31">
        <f t="shared" si="45"/>
        <v>112.13528838927087</v>
      </c>
      <c r="AP189" s="31">
        <f t="shared" si="45"/>
        <v>116.2147086600707</v>
      </c>
      <c r="AQ189" s="31">
        <f t="shared" si="45"/>
        <v>120.35596661501528</v>
      </c>
      <c r="AR189" s="31">
        <f t="shared" si="45"/>
        <v>122.6194391246849</v>
      </c>
      <c r="AS189" s="31">
        <f t="shared" si="45"/>
        <v>125.90616114791877</v>
      </c>
      <c r="AT189" s="31">
        <f t="shared" si="45"/>
        <v>134.81645940872988</v>
      </c>
      <c r="AU189" s="31">
        <f>AU142+AU150+AU158+AU166+AU175</f>
        <v>138.96806792042497</v>
      </c>
      <c r="AV189" s="31">
        <f>SUMPRODUCT(--(AV$9=YEAR(Quarterly_PJ!$C$9:GZ$9)),Quarterly_PJ!$C163:GZ163)</f>
        <v>141.68151643811552</v>
      </c>
    </row>
    <row r="190" spans="1:48" x14ac:dyDescent="0.25">
      <c r="A190" s="36" t="s">
        <v>26</v>
      </c>
      <c r="B190" s="90"/>
      <c r="C190" s="31">
        <f t="shared" ref="C190:AT190" si="46">C143+C151+C159+C167+C178</f>
        <v>20.9581726598587</v>
      </c>
      <c r="D190" s="31">
        <f t="shared" si="46"/>
        <v>25.090471927928924</v>
      </c>
      <c r="E190" s="31">
        <f t="shared" si="46"/>
        <v>23.068672158697503</v>
      </c>
      <c r="F190" s="31">
        <f t="shared" si="46"/>
        <v>27.737161114103699</v>
      </c>
      <c r="G190" s="31">
        <f t="shared" si="46"/>
        <v>25.020747433314515</v>
      </c>
      <c r="H190" s="31">
        <f t="shared" si="46"/>
        <v>22.840344386553951</v>
      </c>
      <c r="I190" s="31">
        <f t="shared" si="46"/>
        <v>20.400730167325591</v>
      </c>
      <c r="J190" s="31">
        <f t="shared" si="46"/>
        <v>17.167266513976283</v>
      </c>
      <c r="K190" s="31">
        <f t="shared" si="46"/>
        <v>15.868580054355618</v>
      </c>
      <c r="L190" s="31">
        <f t="shared" si="46"/>
        <v>10.927464730702207</v>
      </c>
      <c r="M190" s="31">
        <f t="shared" si="46"/>
        <v>8.8486016866622919</v>
      </c>
      <c r="N190" s="31">
        <f t="shared" si="46"/>
        <v>8.6398380054069506</v>
      </c>
      <c r="O190" s="31">
        <f t="shared" si="46"/>
        <v>7.8796638926102904</v>
      </c>
      <c r="P190" s="31">
        <f t="shared" si="46"/>
        <v>8.1190314156425458</v>
      </c>
      <c r="Q190" s="31">
        <f t="shared" si="46"/>
        <v>8.6502735741348271</v>
      </c>
      <c r="R190" s="31">
        <f t="shared" si="46"/>
        <v>6.9345000220870974</v>
      </c>
      <c r="S190" s="31">
        <f t="shared" si="46"/>
        <v>7.3059927814278414</v>
      </c>
      <c r="T190" s="31">
        <f t="shared" si="46"/>
        <v>6.7168686732161396</v>
      </c>
      <c r="U190" s="31">
        <f t="shared" si="46"/>
        <v>8.4070068353999989</v>
      </c>
      <c r="V190" s="31">
        <f t="shared" si="46"/>
        <v>5.7889809371880334</v>
      </c>
      <c r="W190" s="31">
        <f t="shared" si="46"/>
        <v>7.8068963081015008</v>
      </c>
      <c r="X190" s="31">
        <f t="shared" si="46"/>
        <v>7.3308735565600038</v>
      </c>
      <c r="Y190" s="31">
        <f t="shared" si="46"/>
        <v>8.4079649073939571</v>
      </c>
      <c r="Z190" s="31">
        <f t="shared" si="46"/>
        <v>7.2446204613905909</v>
      </c>
      <c r="AA190" s="31">
        <f t="shared" si="46"/>
        <v>6.870250612211489</v>
      </c>
      <c r="AB190" s="31">
        <f t="shared" si="46"/>
        <v>6.933081580723047</v>
      </c>
      <c r="AC190" s="31">
        <f t="shared" si="46"/>
        <v>9.6738395584238681</v>
      </c>
      <c r="AD190" s="31">
        <f t="shared" si="46"/>
        <v>8.6185450389533074</v>
      </c>
      <c r="AE190" s="31">
        <f t="shared" si="46"/>
        <v>9.0682246342757793</v>
      </c>
      <c r="AF190" s="31">
        <f t="shared" si="46"/>
        <v>10.575314470790815</v>
      </c>
      <c r="AG190" s="31">
        <f t="shared" si="46"/>
        <v>7.5934834731559384</v>
      </c>
      <c r="AH190" s="31">
        <f t="shared" si="46"/>
        <v>9.0310070169975916</v>
      </c>
      <c r="AI190" s="31">
        <f t="shared" si="46"/>
        <v>7.3675169451363747</v>
      </c>
      <c r="AJ190" s="31">
        <f t="shared" si="46"/>
        <v>8.2751076514577058</v>
      </c>
      <c r="AK190" s="31">
        <f t="shared" si="46"/>
        <v>7.9173547493242413</v>
      </c>
      <c r="AL190" s="31">
        <f t="shared" si="46"/>
        <v>7.393327161862894</v>
      </c>
      <c r="AM190" s="31">
        <f t="shared" si="46"/>
        <v>7.0049753890353035</v>
      </c>
      <c r="AN190" s="31">
        <f t="shared" si="46"/>
        <v>7.3353880352946046</v>
      </c>
      <c r="AO190" s="31">
        <f t="shared" si="46"/>
        <v>7.2899479596927099</v>
      </c>
      <c r="AP190" s="31">
        <f t="shared" si="46"/>
        <v>8.1684286530405235</v>
      </c>
      <c r="AQ190" s="31">
        <f t="shared" si="46"/>
        <v>8.4356749425264681</v>
      </c>
      <c r="AR190" s="31">
        <f t="shared" si="46"/>
        <v>8.7322780263924926</v>
      </c>
      <c r="AS190" s="31">
        <f t="shared" si="46"/>
        <v>6.18839509417203</v>
      </c>
      <c r="AT190" s="31">
        <f t="shared" si="46"/>
        <v>6.4202332464529395</v>
      </c>
      <c r="AU190" s="31">
        <f>AU143+AU151+AU159+AU167+AU178</f>
        <v>5.8793535539903736</v>
      </c>
      <c r="AV190" s="31">
        <f>SUMPRODUCT(--(AV$9=YEAR(Quarterly_PJ!$C$9:GZ$9)),Quarterly_PJ!$C164:GZ164)</f>
        <v>7.0781373531201712</v>
      </c>
    </row>
    <row r="191" spans="1:48" x14ac:dyDescent="0.25">
      <c r="A191" s="36" t="s">
        <v>23</v>
      </c>
      <c r="B191" s="90"/>
      <c r="C191" s="31">
        <f t="shared" ref="C191:AT191" si="47">C144+C152+C160+C168+C176</f>
        <v>0</v>
      </c>
      <c r="D191" s="31">
        <f t="shared" si="47"/>
        <v>0</v>
      </c>
      <c r="E191" s="31">
        <f t="shared" si="47"/>
        <v>0</v>
      </c>
      <c r="F191" s="31">
        <f t="shared" si="47"/>
        <v>0</v>
      </c>
      <c r="G191" s="31">
        <f t="shared" si="47"/>
        <v>0</v>
      </c>
      <c r="H191" s="31">
        <f t="shared" si="47"/>
        <v>0</v>
      </c>
      <c r="I191" s="31">
        <f t="shared" si="47"/>
        <v>0</v>
      </c>
      <c r="J191" s="31">
        <f t="shared" si="47"/>
        <v>0</v>
      </c>
      <c r="K191" s="31">
        <f t="shared" si="47"/>
        <v>0</v>
      </c>
      <c r="L191" s="31">
        <f t="shared" si="47"/>
        <v>0</v>
      </c>
      <c r="M191" s="31">
        <f t="shared" si="47"/>
        <v>2.5954434761347001</v>
      </c>
      <c r="N191" s="31">
        <f t="shared" si="47"/>
        <v>4.6701718989751093</v>
      </c>
      <c r="O191" s="31">
        <f t="shared" si="47"/>
        <v>5.4412184800146406</v>
      </c>
      <c r="P191" s="31">
        <f t="shared" si="47"/>
        <v>5.4044889602568711</v>
      </c>
      <c r="Q191" s="31">
        <f t="shared" si="47"/>
        <v>5.6559442799762394</v>
      </c>
      <c r="R191" s="31">
        <f t="shared" si="47"/>
        <v>5.3818908749626431</v>
      </c>
      <c r="S191" s="31">
        <f t="shared" si="47"/>
        <v>5.4913755294613456</v>
      </c>
      <c r="T191" s="31">
        <f t="shared" si="47"/>
        <v>6.1458999922898983</v>
      </c>
      <c r="U191" s="31">
        <f t="shared" si="47"/>
        <v>5.7692461079524158</v>
      </c>
      <c r="V191" s="31">
        <f t="shared" si="47"/>
        <v>5.7133838748953139</v>
      </c>
      <c r="W191" s="31">
        <f t="shared" si="47"/>
        <v>5.9475075085440388</v>
      </c>
      <c r="X191" s="31">
        <f t="shared" si="47"/>
        <v>5.0790899990798311</v>
      </c>
      <c r="Y191" s="31">
        <f t="shared" si="47"/>
        <v>4.7411558228887447</v>
      </c>
      <c r="Z191" s="31">
        <f t="shared" si="47"/>
        <v>3.689287809484465</v>
      </c>
      <c r="AA191" s="31">
        <f t="shared" si="47"/>
        <v>3.8134022348947645</v>
      </c>
      <c r="AB191" s="31">
        <f t="shared" si="47"/>
        <v>4.1156730707048803</v>
      </c>
      <c r="AC191" s="31">
        <f t="shared" si="47"/>
        <v>5.0116021995504543</v>
      </c>
      <c r="AD191" s="31">
        <f t="shared" si="47"/>
        <v>6.5640642315803017</v>
      </c>
      <c r="AE191" s="31">
        <f t="shared" si="47"/>
        <v>7.5184214817833777</v>
      </c>
      <c r="AF191" s="31">
        <f t="shared" si="47"/>
        <v>7.5354844638085048</v>
      </c>
      <c r="AG191" s="31">
        <f t="shared" si="47"/>
        <v>8.4759069104898543</v>
      </c>
      <c r="AH191" s="31">
        <f t="shared" si="47"/>
        <v>8.5920423638259606</v>
      </c>
      <c r="AI191" s="31">
        <f t="shared" si="47"/>
        <v>9.0836244911022028</v>
      </c>
      <c r="AJ191" s="31">
        <f t="shared" si="47"/>
        <v>9.6258732832582172</v>
      </c>
      <c r="AK191" s="31">
        <f t="shared" si="47"/>
        <v>8.9908216725108598</v>
      </c>
      <c r="AL191" s="31">
        <f t="shared" si="47"/>
        <v>8.3678809848328282</v>
      </c>
      <c r="AM191" s="31">
        <f t="shared" si="47"/>
        <v>7.112996198846754</v>
      </c>
      <c r="AN191" s="31">
        <f t="shared" si="47"/>
        <v>6.8986271547580369</v>
      </c>
      <c r="AO191" s="31">
        <f t="shared" si="47"/>
        <v>7.443952775205755</v>
      </c>
      <c r="AP191" s="31">
        <f t="shared" si="47"/>
        <v>7.5237797733789833</v>
      </c>
      <c r="AQ191" s="31">
        <f t="shared" si="47"/>
        <v>7.8752299490893449</v>
      </c>
      <c r="AR191" s="31">
        <f t="shared" si="47"/>
        <v>8.2669813253870572</v>
      </c>
      <c r="AS191" s="31">
        <f t="shared" si="47"/>
        <v>8.4117890706347787</v>
      </c>
      <c r="AT191" s="31">
        <f t="shared" si="47"/>
        <v>8.9049355018416225</v>
      </c>
      <c r="AU191" s="31">
        <f>AU144+AU152+AU160+AU168+AU176</f>
        <v>9.0988356409420881</v>
      </c>
      <c r="AV191" s="31">
        <f>SUMPRODUCT(--(AV$9=YEAR(Quarterly_PJ!$C$9:GZ$9)),Quarterly_PJ!$C165:GZ165)</f>
        <v>9.4083053993739512</v>
      </c>
    </row>
    <row r="192" spans="1:48" x14ac:dyDescent="0.25">
      <c r="A192" s="36" t="s">
        <v>27</v>
      </c>
      <c r="B192" s="90"/>
      <c r="C192" s="31">
        <f t="shared" ref="C192:AT192" si="48">C180</f>
        <v>7.0586538899999987</v>
      </c>
      <c r="D192" s="31">
        <f t="shared" si="48"/>
        <v>7.0970640099999986</v>
      </c>
      <c r="E192" s="31">
        <f t="shared" si="48"/>
        <v>7.5066562800000005</v>
      </c>
      <c r="F192" s="31">
        <f t="shared" si="48"/>
        <v>7.9495939199999999</v>
      </c>
      <c r="G192" s="31">
        <f t="shared" si="48"/>
        <v>7.9486725800000002</v>
      </c>
      <c r="H192" s="31">
        <f t="shared" si="48"/>
        <v>8.1089704099999995</v>
      </c>
      <c r="I192" s="31">
        <f t="shared" si="48"/>
        <v>7.0527909499999986</v>
      </c>
      <c r="J192" s="31">
        <f t="shared" si="48"/>
        <v>6.3204471699999996</v>
      </c>
      <c r="K192" s="31">
        <f t="shared" si="48"/>
        <v>6.3423947299999988</v>
      </c>
      <c r="L192" s="31">
        <f t="shared" si="48"/>
        <v>6.0918950399999998</v>
      </c>
      <c r="M192" s="31">
        <f t="shared" si="48"/>
        <v>6.6789546300000007</v>
      </c>
      <c r="N192" s="31">
        <f t="shared" si="48"/>
        <v>6.7905945199999991</v>
      </c>
      <c r="O192" s="31">
        <f t="shared" si="48"/>
        <v>6.6546166399999995</v>
      </c>
      <c r="P192" s="31">
        <f t="shared" si="48"/>
        <v>7.6077535000000003</v>
      </c>
      <c r="Q192" s="31">
        <f t="shared" si="48"/>
        <v>8.5945398999999991</v>
      </c>
      <c r="R192" s="31">
        <f t="shared" si="48"/>
        <v>11.133444889999996</v>
      </c>
      <c r="S192" s="31">
        <f t="shared" si="48"/>
        <v>13.873742304357435</v>
      </c>
      <c r="T192" s="31">
        <f t="shared" si="48"/>
        <v>12.032514448548493</v>
      </c>
      <c r="U192" s="31">
        <f t="shared" si="48"/>
        <v>11.933387288278787</v>
      </c>
      <c r="V192" s="31">
        <f t="shared" si="48"/>
        <v>13.774983226839478</v>
      </c>
      <c r="W192" s="31">
        <f t="shared" si="48"/>
        <v>15.880127627867548</v>
      </c>
      <c r="X192" s="31">
        <f t="shared" si="48"/>
        <v>16.341279811964259</v>
      </c>
      <c r="Y192" s="31">
        <f t="shared" si="48"/>
        <v>16.011649726677074</v>
      </c>
      <c r="Z192" s="31">
        <f t="shared" si="48"/>
        <v>15.295666627639442</v>
      </c>
      <c r="AA192" s="31">
        <f t="shared" si="48"/>
        <v>16.064818957172541</v>
      </c>
      <c r="AB192" s="31">
        <f t="shared" si="48"/>
        <v>15.822773441068477</v>
      </c>
      <c r="AC192" s="31">
        <f t="shared" si="48"/>
        <v>17.175186237338973</v>
      </c>
      <c r="AD192" s="31">
        <f t="shared" si="48"/>
        <v>17.609237595825974</v>
      </c>
      <c r="AE192" s="31">
        <f t="shared" si="48"/>
        <v>16.338926168721425</v>
      </c>
      <c r="AF192" s="31">
        <f t="shared" si="48"/>
        <v>18.178864707814089</v>
      </c>
      <c r="AG192" s="31">
        <f t="shared" si="48"/>
        <v>18.722764300068196</v>
      </c>
      <c r="AH192" s="31">
        <f t="shared" si="48"/>
        <v>17.41439067867579</v>
      </c>
      <c r="AI192" s="31">
        <f t="shared" si="48"/>
        <v>17.71501307023269</v>
      </c>
      <c r="AJ192" s="31">
        <f t="shared" si="48"/>
        <v>14.587627077898958</v>
      </c>
      <c r="AK192" s="31">
        <f t="shared" si="48"/>
        <v>15.77881290894365</v>
      </c>
      <c r="AL192" s="31">
        <f t="shared" si="48"/>
        <v>15.02444079889802</v>
      </c>
      <c r="AM192" s="31">
        <f t="shared" si="48"/>
        <v>13.979098469697682</v>
      </c>
      <c r="AN192" s="31">
        <f t="shared" si="48"/>
        <v>14.34005321316145</v>
      </c>
      <c r="AO192" s="31">
        <f t="shared" si="48"/>
        <v>11.893036719971638</v>
      </c>
      <c r="AP192" s="31">
        <f t="shared" si="48"/>
        <v>12.54343456123021</v>
      </c>
      <c r="AQ192" s="31">
        <f t="shared" si="48"/>
        <v>11.88223634075624</v>
      </c>
      <c r="AR192" s="31">
        <f t="shared" si="48"/>
        <v>12.41253574099219</v>
      </c>
      <c r="AS192" s="31">
        <f t="shared" si="48"/>
        <v>13.485700985899099</v>
      </c>
      <c r="AT192" s="31">
        <f t="shared" si="48"/>
        <v>14.494818614658449</v>
      </c>
      <c r="AU192" s="31">
        <f t="shared" ref="AU192:AU195" si="49">AU180</f>
        <v>15.693581471138209</v>
      </c>
      <c r="AV192" s="31">
        <f>SUMPRODUCT(--(AV$9=YEAR(Quarterly_PJ!$C$9:GZ$9)),Quarterly_PJ!$C166:GZ166)</f>
        <v>14.866491258635303</v>
      </c>
    </row>
    <row r="193" spans="1:48" x14ac:dyDescent="0.25">
      <c r="A193" s="37" t="s">
        <v>42</v>
      </c>
      <c r="B193" s="90"/>
      <c r="C193" s="31">
        <f t="shared" ref="C193:AT193" si="50">C181</f>
        <v>4.5283550899999998</v>
      </c>
      <c r="D193" s="31">
        <f t="shared" si="50"/>
        <v>4.7818135099999992</v>
      </c>
      <c r="E193" s="31">
        <f t="shared" si="50"/>
        <v>5.0559065800000003</v>
      </c>
      <c r="F193" s="31">
        <f t="shared" si="50"/>
        <v>5.4186127199999996</v>
      </c>
      <c r="G193" s="31">
        <f t="shared" si="50"/>
        <v>5.5460374799999999</v>
      </c>
      <c r="H193" s="31">
        <f t="shared" si="50"/>
        <v>5.7778411099999998</v>
      </c>
      <c r="I193" s="31">
        <f t="shared" si="50"/>
        <v>5.1296812499999991</v>
      </c>
      <c r="J193" s="31">
        <f t="shared" si="50"/>
        <v>4.6407559699999998</v>
      </c>
      <c r="K193" s="31">
        <f t="shared" si="50"/>
        <v>4.8015671299999987</v>
      </c>
      <c r="L193" s="31">
        <f t="shared" si="50"/>
        <v>4.6472941399999996</v>
      </c>
      <c r="M193" s="31">
        <f t="shared" si="50"/>
        <v>5.2286348300000007</v>
      </c>
      <c r="N193" s="31">
        <f t="shared" si="50"/>
        <v>5.4149031199999991</v>
      </c>
      <c r="O193" s="31">
        <f t="shared" si="50"/>
        <v>5.5519728399999995</v>
      </c>
      <c r="P193" s="31">
        <f t="shared" si="50"/>
        <v>6.4815985999999999</v>
      </c>
      <c r="Q193" s="31">
        <f t="shared" si="50"/>
        <v>7.4906097999999997</v>
      </c>
      <c r="R193" s="31">
        <f t="shared" si="50"/>
        <v>9.9912047899999976</v>
      </c>
      <c r="S193" s="31">
        <f t="shared" si="50"/>
        <v>12.744331604357436</v>
      </c>
      <c r="T193" s="31">
        <f t="shared" si="50"/>
        <v>11.039147648548495</v>
      </c>
      <c r="U193" s="31">
        <f t="shared" si="50"/>
        <v>10.798252488278786</v>
      </c>
      <c r="V193" s="31">
        <f t="shared" si="50"/>
        <v>12.745269526839477</v>
      </c>
      <c r="W193" s="31">
        <f t="shared" si="50"/>
        <v>14.963415327867548</v>
      </c>
      <c r="X193" s="31">
        <f t="shared" si="50"/>
        <v>15.263866111964262</v>
      </c>
      <c r="Y193" s="31">
        <f t="shared" si="50"/>
        <v>14.952544426677074</v>
      </c>
      <c r="Z193" s="31">
        <f t="shared" si="50"/>
        <v>14.294539927639441</v>
      </c>
      <c r="AA193" s="31">
        <f t="shared" si="50"/>
        <v>15.119689657172541</v>
      </c>
      <c r="AB193" s="31">
        <f t="shared" si="50"/>
        <v>14.893709641068478</v>
      </c>
      <c r="AC193" s="31">
        <f t="shared" si="50"/>
        <v>16.214681737338971</v>
      </c>
      <c r="AD193" s="31">
        <f t="shared" si="50"/>
        <v>16.696125795825974</v>
      </c>
      <c r="AE193" s="31">
        <f t="shared" si="50"/>
        <v>15.438906968721424</v>
      </c>
      <c r="AF193" s="31">
        <f t="shared" si="50"/>
        <v>17.27540590781409</v>
      </c>
      <c r="AG193" s="31">
        <f t="shared" si="50"/>
        <v>17.810049500068196</v>
      </c>
      <c r="AH193" s="31">
        <f t="shared" si="50"/>
        <v>16.573887578675791</v>
      </c>
      <c r="AI193" s="31">
        <f t="shared" si="50"/>
        <v>16.94492487023269</v>
      </c>
      <c r="AJ193" s="31">
        <f t="shared" si="50"/>
        <v>13.797726077898957</v>
      </c>
      <c r="AK193" s="31">
        <f t="shared" si="50"/>
        <v>15.024791108943649</v>
      </c>
      <c r="AL193" s="31">
        <f t="shared" si="50"/>
        <v>14.370003509715374</v>
      </c>
      <c r="AM193" s="31">
        <f t="shared" si="50"/>
        <v>13.25718513963146</v>
      </c>
      <c r="AN193" s="31">
        <f t="shared" si="50"/>
        <v>13.65153134853778</v>
      </c>
      <c r="AO193" s="31">
        <f t="shared" si="50"/>
        <v>11.231570209252451</v>
      </c>
      <c r="AP193" s="31">
        <f t="shared" si="50"/>
        <v>11.975932986586219</v>
      </c>
      <c r="AQ193" s="31">
        <f t="shared" si="50"/>
        <v>11.345866532387729</v>
      </c>
      <c r="AR193" s="31">
        <f t="shared" si="50"/>
        <v>11.85514490588681</v>
      </c>
      <c r="AS193" s="31">
        <f t="shared" si="50"/>
        <v>12.873185669390178</v>
      </c>
      <c r="AT193" s="31">
        <f t="shared" si="50"/>
        <v>14.009439279655009</v>
      </c>
      <c r="AU193" s="31">
        <f t="shared" si="49"/>
        <v>15.224197423215291</v>
      </c>
      <c r="AV193" s="31">
        <f>SUMPRODUCT(--(AV$9=YEAR(Quarterly_PJ!$C$9:GZ$9)),Quarterly_PJ!$C167:GZ167)</f>
        <v>14.423995990573131</v>
      </c>
    </row>
    <row r="194" spans="1:48" x14ac:dyDescent="0.25">
      <c r="A194" s="37" t="s">
        <v>43</v>
      </c>
      <c r="B194" s="90"/>
      <c r="C194" s="31">
        <f t="shared" ref="C194:AT194" si="51">C182</f>
        <v>1.3151291999999999</v>
      </c>
      <c r="D194" s="31">
        <f t="shared" si="51"/>
        <v>1.1428152999999999</v>
      </c>
      <c r="E194" s="31">
        <f t="shared" si="51"/>
        <v>1.2336312999999999</v>
      </c>
      <c r="F194" s="31">
        <f t="shared" si="51"/>
        <v>1.25345</v>
      </c>
      <c r="G194" s="31">
        <f t="shared" si="51"/>
        <v>1.2581326999999998</v>
      </c>
      <c r="H194" s="31">
        <f t="shared" si="51"/>
        <v>1.2043052999999999</v>
      </c>
      <c r="I194" s="31">
        <f t="shared" si="51"/>
        <v>1.0323224999999998</v>
      </c>
      <c r="J194" s="31">
        <f t="shared" si="51"/>
        <v>0.96870400000000001</v>
      </c>
      <c r="K194" s="31">
        <f t="shared" si="51"/>
        <v>0.86445479999999997</v>
      </c>
      <c r="L194" s="31">
        <f t="shared" si="51"/>
        <v>0.81360729999999992</v>
      </c>
      <c r="M194" s="31">
        <f t="shared" si="51"/>
        <v>0.8581165999999999</v>
      </c>
      <c r="N194" s="31">
        <f t="shared" si="51"/>
        <v>0.84014259999999985</v>
      </c>
      <c r="O194" s="31">
        <f t="shared" si="51"/>
        <v>0.58983099999999999</v>
      </c>
      <c r="P194" s="31">
        <f t="shared" si="51"/>
        <v>0.64275969999999993</v>
      </c>
      <c r="Q194" s="31">
        <f t="shared" si="51"/>
        <v>0.6257317</v>
      </c>
      <c r="R194" s="31">
        <f t="shared" si="51"/>
        <v>0.67851849999999991</v>
      </c>
      <c r="S194" s="31">
        <f t="shared" si="51"/>
        <v>0.72364269999999997</v>
      </c>
      <c r="T194" s="31">
        <f t="shared" si="51"/>
        <v>0.63590120000000006</v>
      </c>
      <c r="U194" s="31">
        <f t="shared" si="51"/>
        <v>0.73428519999999997</v>
      </c>
      <c r="V194" s="31">
        <f t="shared" si="51"/>
        <v>0.68305930000000004</v>
      </c>
      <c r="W194" s="31">
        <f t="shared" si="51"/>
        <v>0.58704029999999996</v>
      </c>
      <c r="X194" s="31">
        <f t="shared" si="51"/>
        <v>0.75382009999999999</v>
      </c>
      <c r="Y194" s="31">
        <f t="shared" si="51"/>
        <v>0.76460450000000002</v>
      </c>
      <c r="Z194" s="31">
        <f t="shared" si="51"/>
        <v>0.73158909999999999</v>
      </c>
      <c r="AA194" s="31">
        <f t="shared" si="51"/>
        <v>0.67832929999999991</v>
      </c>
      <c r="AB194" s="31">
        <f t="shared" si="51"/>
        <v>0.67043019999999998</v>
      </c>
      <c r="AC194" s="31">
        <f t="shared" si="51"/>
        <v>0.71579090000000001</v>
      </c>
      <c r="AD194" s="31">
        <f t="shared" si="51"/>
        <v>0.6855661999999999</v>
      </c>
      <c r="AE194" s="31">
        <f t="shared" si="51"/>
        <v>0.67052479999999992</v>
      </c>
      <c r="AF194" s="31">
        <f t="shared" si="51"/>
        <v>0.66352440000000001</v>
      </c>
      <c r="AG194" s="31">
        <f t="shared" si="51"/>
        <v>0.69152599999999997</v>
      </c>
      <c r="AH194" s="31">
        <f t="shared" si="51"/>
        <v>0.65912549999999992</v>
      </c>
      <c r="AI194" s="31">
        <f t="shared" si="51"/>
        <v>0.61385939999999994</v>
      </c>
      <c r="AJ194" s="31">
        <f t="shared" si="51"/>
        <v>0.6358066</v>
      </c>
      <c r="AK194" s="31">
        <f t="shared" si="51"/>
        <v>0.62786019999999998</v>
      </c>
      <c r="AL194" s="31">
        <f t="shared" si="51"/>
        <v>0.52251326462719994</v>
      </c>
      <c r="AM194" s="31">
        <f t="shared" si="51"/>
        <v>0.55028464056629001</v>
      </c>
      <c r="AN194" s="31">
        <f t="shared" si="51"/>
        <v>0.53152826746965098</v>
      </c>
      <c r="AO194" s="31">
        <f t="shared" si="51"/>
        <v>0.52634961137424607</v>
      </c>
      <c r="AP194" s="31">
        <f t="shared" si="51"/>
        <v>0.48672308003966602</v>
      </c>
      <c r="AQ194" s="31">
        <f t="shared" si="51"/>
        <v>0.44035694807872239</v>
      </c>
      <c r="AR194" s="31">
        <f t="shared" si="51"/>
        <v>0.48259642564413507</v>
      </c>
      <c r="AS194" s="31">
        <f t="shared" si="51"/>
        <v>0.53136487347277805</v>
      </c>
      <c r="AT194" s="31">
        <f t="shared" si="51"/>
        <v>0.40525887675652472</v>
      </c>
      <c r="AU194" s="31">
        <f t="shared" si="49"/>
        <v>0.41039553567626164</v>
      </c>
      <c r="AV194" s="31">
        <f>SUMPRODUCT(--(AV$9=YEAR(Quarterly_PJ!$C$9:GZ$9)),Quarterly_PJ!$C168:GZ168)</f>
        <v>0.38859759366227598</v>
      </c>
    </row>
    <row r="195" spans="1:48" x14ac:dyDescent="0.25">
      <c r="A195" s="37" t="s">
        <v>44</v>
      </c>
      <c r="B195" s="90"/>
      <c r="C195" s="31">
        <f t="shared" ref="C195:AT195" si="52">C183</f>
        <v>1.2151695999999998</v>
      </c>
      <c r="D195" s="31">
        <f t="shared" si="52"/>
        <v>1.1724352</v>
      </c>
      <c r="E195" s="31">
        <f t="shared" si="52"/>
        <v>1.2171184000000002</v>
      </c>
      <c r="F195" s="31">
        <f t="shared" si="52"/>
        <v>1.2775311999999999</v>
      </c>
      <c r="G195" s="31">
        <f t="shared" si="52"/>
        <v>1.1445024000000001</v>
      </c>
      <c r="H195" s="31">
        <f t="shared" si="52"/>
        <v>1.1268239999999998</v>
      </c>
      <c r="I195" s="31">
        <f t="shared" si="52"/>
        <v>0.89078719999999989</v>
      </c>
      <c r="J195" s="31">
        <f t="shared" si="52"/>
        <v>0.71098719999999993</v>
      </c>
      <c r="K195" s="31">
        <f t="shared" si="52"/>
        <v>0.6763728</v>
      </c>
      <c r="L195" s="31">
        <f t="shared" si="52"/>
        <v>0.63099359999999993</v>
      </c>
      <c r="M195" s="31">
        <f t="shared" si="52"/>
        <v>0.59220320000000004</v>
      </c>
      <c r="N195" s="31">
        <f t="shared" si="52"/>
        <v>0.53554879999999994</v>
      </c>
      <c r="O195" s="31">
        <f t="shared" si="52"/>
        <v>0.51281279999999996</v>
      </c>
      <c r="P195" s="31">
        <f t="shared" si="52"/>
        <v>0.48339520000000002</v>
      </c>
      <c r="Q195" s="31">
        <f t="shared" si="52"/>
        <v>0.47819840000000002</v>
      </c>
      <c r="R195" s="31">
        <f t="shared" si="52"/>
        <v>0.46372159999999996</v>
      </c>
      <c r="S195" s="31">
        <f t="shared" si="52"/>
        <v>0.40576800000000002</v>
      </c>
      <c r="T195" s="31">
        <f t="shared" si="52"/>
        <v>0.35746559999999994</v>
      </c>
      <c r="U195" s="31">
        <f t="shared" si="52"/>
        <v>0.40084960000000003</v>
      </c>
      <c r="V195" s="31">
        <f t="shared" si="52"/>
        <v>0.34665439999999997</v>
      </c>
      <c r="W195" s="31">
        <f t="shared" si="52"/>
        <v>0.32967199999999997</v>
      </c>
      <c r="X195" s="31">
        <f t="shared" si="52"/>
        <v>0.32359359999999998</v>
      </c>
      <c r="Y195" s="31">
        <f t="shared" si="52"/>
        <v>0.29450079999999995</v>
      </c>
      <c r="Z195" s="31">
        <f t="shared" si="52"/>
        <v>0.26953760000000004</v>
      </c>
      <c r="AA195" s="31">
        <f t="shared" si="52"/>
        <v>0.26679999999999998</v>
      </c>
      <c r="AB195" s="31">
        <f t="shared" si="52"/>
        <v>0.25863359999999996</v>
      </c>
      <c r="AC195" s="31">
        <f t="shared" si="52"/>
        <v>0.2447136</v>
      </c>
      <c r="AD195" s="31">
        <f t="shared" si="52"/>
        <v>0.22754559999999999</v>
      </c>
      <c r="AE195" s="31">
        <f t="shared" si="52"/>
        <v>0.22949439999999999</v>
      </c>
      <c r="AF195" s="31">
        <f t="shared" si="52"/>
        <v>0.23993439999999999</v>
      </c>
      <c r="AG195" s="31">
        <f t="shared" si="52"/>
        <v>0.22118879999999999</v>
      </c>
      <c r="AH195" s="31">
        <f t="shared" si="52"/>
        <v>0.18137759999999997</v>
      </c>
      <c r="AI195" s="31">
        <f t="shared" si="52"/>
        <v>0.1562288</v>
      </c>
      <c r="AJ195" s="31">
        <f t="shared" si="52"/>
        <v>0.15409439999999999</v>
      </c>
      <c r="AK195" s="31">
        <f t="shared" si="52"/>
        <v>0.12616159999999998</v>
      </c>
      <c r="AL195" s="31">
        <f t="shared" si="52"/>
        <v>0.13192402455544472</v>
      </c>
      <c r="AM195" s="31">
        <f t="shared" si="52"/>
        <v>0.17162868949993282</v>
      </c>
      <c r="AN195" s="31">
        <f t="shared" si="52"/>
        <v>0.15699359715401781</v>
      </c>
      <c r="AO195" s="31">
        <f t="shared" si="52"/>
        <v>0.13511689934494159</v>
      </c>
      <c r="AP195" s="31">
        <f t="shared" si="52"/>
        <v>8.0778494604323431E-2</v>
      </c>
      <c r="AQ195" s="31">
        <f t="shared" si="52"/>
        <v>9.6012860289788199E-2</v>
      </c>
      <c r="AR195" s="31">
        <f t="shared" si="52"/>
        <v>7.4794409461244285E-2</v>
      </c>
      <c r="AS195" s="31">
        <f t="shared" si="52"/>
        <v>8.1150443036141301E-2</v>
      </c>
      <c r="AT195" s="31">
        <f t="shared" si="52"/>
        <v>8.0120458246914245E-2</v>
      </c>
      <c r="AU195" s="31">
        <f t="shared" si="49"/>
        <v>5.8988512246656959E-2</v>
      </c>
      <c r="AV195" s="31">
        <f>SUMPRODUCT(--(AV$9=YEAR(Quarterly_PJ!$C$9:GZ$9)),Quarterly_PJ!$C169:GZ169)</f>
        <v>5.3897674399897053E-2</v>
      </c>
    </row>
    <row r="196" spans="1:48" x14ac:dyDescent="0.25">
      <c r="A196" s="20"/>
      <c r="B196" s="99"/>
    </row>
    <row r="197" spans="1:48" x14ac:dyDescent="0.25">
      <c r="A197" s="39" t="s">
        <v>57</v>
      </c>
      <c r="B197" s="90"/>
    </row>
    <row r="198" spans="1:48" ht="17.25" x14ac:dyDescent="0.25">
      <c r="A198" s="20" t="s">
        <v>145</v>
      </c>
      <c r="B198" s="100"/>
    </row>
    <row r="199" spans="1:48" ht="17.25" x14ac:dyDescent="0.25">
      <c r="A199" s="48" t="s">
        <v>108</v>
      </c>
      <c r="B199" s="101"/>
    </row>
    <row r="200" spans="1:48" ht="17.25" x14ac:dyDescent="0.25">
      <c r="A200" s="39" t="s">
        <v>146</v>
      </c>
      <c r="B200" s="101"/>
    </row>
    <row r="201" spans="1:48" ht="17.25" x14ac:dyDescent="0.25">
      <c r="A201" s="39" t="s">
        <v>147</v>
      </c>
      <c r="B201" s="101"/>
    </row>
    <row r="202" spans="1:48" ht="17.25" x14ac:dyDescent="0.25">
      <c r="A202" s="48" t="s">
        <v>109</v>
      </c>
      <c r="B202" s="101"/>
    </row>
    <row r="203" spans="1:48" ht="17.25" x14ac:dyDescent="0.25">
      <c r="A203" s="39" t="s">
        <v>148</v>
      </c>
      <c r="B203" s="101"/>
    </row>
    <row r="204" spans="1:48" ht="17.25" x14ac:dyDescent="0.25">
      <c r="A204" s="39" t="s">
        <v>110</v>
      </c>
      <c r="B204" s="90"/>
    </row>
    <row r="205" spans="1:48" ht="17.25" x14ac:dyDescent="0.25">
      <c r="A205" s="48" t="s">
        <v>104</v>
      </c>
      <c r="B205" s="101"/>
    </row>
    <row r="206" spans="1:48" ht="17.25" x14ac:dyDescent="0.25">
      <c r="A206" s="48" t="s">
        <v>111</v>
      </c>
      <c r="B206" s="101"/>
    </row>
    <row r="207" spans="1:48" ht="17.25" x14ac:dyDescent="0.25">
      <c r="A207" s="48" t="s">
        <v>112</v>
      </c>
      <c r="B207" s="101"/>
    </row>
    <row r="208" spans="1:48" ht="17.25" x14ac:dyDescent="0.25">
      <c r="A208" s="39" t="s">
        <v>113</v>
      </c>
      <c r="B208" s="90"/>
    </row>
  </sheetData>
  <pageMargins left="0.7" right="0.7" top="0.75" bottom="0.75" header="0.3" footer="0.3"/>
  <pageSetup paperSize="8" scale="53" fitToWidth="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outlinePr summaryBelow="0"/>
  </sheetPr>
  <dimension ref="A1:GN181"/>
  <sheetViews>
    <sheetView zoomScale="85" zoomScaleNormal="85" workbookViewId="0">
      <pane xSplit="2" ySplit="9" topLeftCell="C10" activePane="bottomRight" state="frozenSplit"/>
      <selection activeCell="E58" sqref="E58"/>
      <selection pane="topRight" activeCell="E58" sqref="E58"/>
      <selection pane="bottomLeft" activeCell="E58" sqref="E58"/>
      <selection pane="bottomRight" activeCell="M30" sqref="M30"/>
    </sheetView>
  </sheetViews>
  <sheetFormatPr defaultColWidth="9" defaultRowHeight="14.25" x14ac:dyDescent="0.2"/>
  <cols>
    <col min="1" max="1" width="46.25" style="2" customWidth="1"/>
    <col min="2" max="2" width="5.5" style="92" bestFit="1" customWidth="1"/>
    <col min="3" max="3" width="10.75" style="2" bestFit="1" customWidth="1"/>
    <col min="4" max="114" width="9" style="2"/>
    <col min="115" max="16384" width="9" style="1"/>
  </cols>
  <sheetData>
    <row r="1" spans="1:187" x14ac:dyDescent="0.2">
      <c r="A1" s="21"/>
      <c r="B1" s="83"/>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c r="CY1" s="21"/>
      <c r="CZ1" s="21"/>
      <c r="DA1" s="21"/>
      <c r="DB1" s="21"/>
      <c r="DC1" s="21"/>
      <c r="DD1" s="21"/>
      <c r="DE1" s="21"/>
      <c r="DF1" s="21"/>
      <c r="DG1" s="21"/>
      <c r="DH1" s="21"/>
      <c r="DI1" s="21"/>
      <c r="DJ1" s="21"/>
    </row>
    <row r="7" spans="1:187" ht="21" x14ac:dyDescent="0.35">
      <c r="A7" s="8" t="s">
        <v>56</v>
      </c>
      <c r="B7" s="84"/>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row>
    <row r="8" spans="1:187" ht="15" x14ac:dyDescent="0.25">
      <c r="A8" s="93" t="s">
        <v>160</v>
      </c>
      <c r="B8" s="85" t="s">
        <v>159</v>
      </c>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row>
    <row r="9" spans="1:187" ht="15" x14ac:dyDescent="0.2">
      <c r="A9" s="6" t="s">
        <v>141</v>
      </c>
      <c r="B9" s="86" t="s">
        <v>152</v>
      </c>
      <c r="C9" s="24">
        <v>27089</v>
      </c>
      <c r="D9" s="24">
        <v>27181</v>
      </c>
      <c r="E9" s="24">
        <v>27273</v>
      </c>
      <c r="F9" s="24">
        <v>27364</v>
      </c>
      <c r="G9" s="24">
        <v>27454</v>
      </c>
      <c r="H9" s="24">
        <v>27546</v>
      </c>
      <c r="I9" s="24">
        <v>27638</v>
      </c>
      <c r="J9" s="24">
        <v>27729</v>
      </c>
      <c r="K9" s="24">
        <v>27820</v>
      </c>
      <c r="L9" s="24">
        <v>27912</v>
      </c>
      <c r="M9" s="24">
        <v>28004</v>
      </c>
      <c r="N9" s="24">
        <v>28095</v>
      </c>
      <c r="O9" s="24">
        <v>28185</v>
      </c>
      <c r="P9" s="24">
        <v>28277</v>
      </c>
      <c r="Q9" s="24">
        <v>28369</v>
      </c>
      <c r="R9" s="24">
        <v>28460</v>
      </c>
      <c r="S9" s="24">
        <v>28550</v>
      </c>
      <c r="T9" s="24">
        <v>28642</v>
      </c>
      <c r="U9" s="24">
        <v>28734</v>
      </c>
      <c r="V9" s="24">
        <v>28825</v>
      </c>
      <c r="W9" s="24">
        <v>28915</v>
      </c>
      <c r="X9" s="24">
        <v>29007</v>
      </c>
      <c r="Y9" s="24">
        <v>29099</v>
      </c>
      <c r="Z9" s="24">
        <v>29190</v>
      </c>
      <c r="AA9" s="24">
        <v>29281</v>
      </c>
      <c r="AB9" s="24">
        <v>29373</v>
      </c>
      <c r="AC9" s="24">
        <v>29465</v>
      </c>
      <c r="AD9" s="24">
        <v>29556</v>
      </c>
      <c r="AE9" s="24">
        <v>29646</v>
      </c>
      <c r="AF9" s="24">
        <v>29738</v>
      </c>
      <c r="AG9" s="24">
        <v>29830</v>
      </c>
      <c r="AH9" s="24">
        <v>29921</v>
      </c>
      <c r="AI9" s="24">
        <v>30011</v>
      </c>
      <c r="AJ9" s="24">
        <v>30103</v>
      </c>
      <c r="AK9" s="24">
        <v>30195</v>
      </c>
      <c r="AL9" s="24">
        <v>30286</v>
      </c>
      <c r="AM9" s="24">
        <v>30376</v>
      </c>
      <c r="AN9" s="24">
        <v>30468</v>
      </c>
      <c r="AO9" s="24">
        <v>30560</v>
      </c>
      <c r="AP9" s="24">
        <v>30651</v>
      </c>
      <c r="AQ9" s="24">
        <v>30742</v>
      </c>
      <c r="AR9" s="24">
        <v>30834</v>
      </c>
      <c r="AS9" s="24">
        <v>30926</v>
      </c>
      <c r="AT9" s="24">
        <v>31017</v>
      </c>
      <c r="AU9" s="24">
        <v>31107</v>
      </c>
      <c r="AV9" s="24">
        <v>31199</v>
      </c>
      <c r="AW9" s="24">
        <v>31291</v>
      </c>
      <c r="AX9" s="24">
        <v>31382</v>
      </c>
      <c r="AY9" s="24">
        <v>31472</v>
      </c>
      <c r="AZ9" s="24">
        <v>31564</v>
      </c>
      <c r="BA9" s="24">
        <v>31656</v>
      </c>
      <c r="BB9" s="24">
        <v>31747</v>
      </c>
      <c r="BC9" s="24">
        <v>31837</v>
      </c>
      <c r="BD9" s="24">
        <v>31929</v>
      </c>
      <c r="BE9" s="24">
        <v>32021</v>
      </c>
      <c r="BF9" s="24">
        <v>32112</v>
      </c>
      <c r="BG9" s="24">
        <v>32203</v>
      </c>
      <c r="BH9" s="24">
        <v>32295</v>
      </c>
      <c r="BI9" s="24">
        <v>32387</v>
      </c>
      <c r="BJ9" s="24">
        <v>32478</v>
      </c>
      <c r="BK9" s="24">
        <v>32568</v>
      </c>
      <c r="BL9" s="24">
        <v>32660</v>
      </c>
      <c r="BM9" s="24">
        <v>32752</v>
      </c>
      <c r="BN9" s="24">
        <v>32843</v>
      </c>
      <c r="BO9" s="24">
        <v>32933</v>
      </c>
      <c r="BP9" s="24">
        <v>33025</v>
      </c>
      <c r="BQ9" s="24">
        <v>33117</v>
      </c>
      <c r="BR9" s="24">
        <v>33208</v>
      </c>
      <c r="BS9" s="24">
        <v>33298</v>
      </c>
      <c r="BT9" s="24">
        <v>33390</v>
      </c>
      <c r="BU9" s="24">
        <v>33482</v>
      </c>
      <c r="BV9" s="24">
        <v>33573</v>
      </c>
      <c r="BW9" s="24">
        <v>33664</v>
      </c>
      <c r="BX9" s="24">
        <v>33756</v>
      </c>
      <c r="BY9" s="24">
        <v>33848</v>
      </c>
      <c r="BZ9" s="24">
        <v>33939</v>
      </c>
      <c r="CA9" s="24">
        <v>34029</v>
      </c>
      <c r="CB9" s="24">
        <v>34121</v>
      </c>
      <c r="CC9" s="24">
        <v>34213</v>
      </c>
      <c r="CD9" s="24">
        <v>34304</v>
      </c>
      <c r="CE9" s="24">
        <v>34394</v>
      </c>
      <c r="CF9" s="24">
        <v>34486</v>
      </c>
      <c r="CG9" s="24">
        <v>34578</v>
      </c>
      <c r="CH9" s="24">
        <v>34669</v>
      </c>
      <c r="CI9" s="24">
        <v>34759</v>
      </c>
      <c r="CJ9" s="24">
        <v>34851</v>
      </c>
      <c r="CK9" s="24">
        <v>34943</v>
      </c>
      <c r="CL9" s="24">
        <v>35034</v>
      </c>
      <c r="CM9" s="24">
        <v>35125</v>
      </c>
      <c r="CN9" s="24">
        <v>35217</v>
      </c>
      <c r="CO9" s="24">
        <v>35309</v>
      </c>
      <c r="CP9" s="24">
        <v>35400</v>
      </c>
      <c r="CQ9" s="24">
        <v>35490</v>
      </c>
      <c r="CR9" s="24">
        <v>35582</v>
      </c>
      <c r="CS9" s="24">
        <v>35674</v>
      </c>
      <c r="CT9" s="24">
        <v>35765</v>
      </c>
      <c r="CU9" s="24">
        <v>35855</v>
      </c>
      <c r="CV9" s="24">
        <v>35947</v>
      </c>
      <c r="CW9" s="24">
        <v>36039</v>
      </c>
      <c r="CX9" s="24">
        <v>36130</v>
      </c>
      <c r="CY9" s="24">
        <v>36220</v>
      </c>
      <c r="CZ9" s="24">
        <v>36312</v>
      </c>
      <c r="DA9" s="24">
        <v>36404</v>
      </c>
      <c r="DB9" s="24">
        <v>36495</v>
      </c>
      <c r="DC9" s="24">
        <v>36586</v>
      </c>
      <c r="DD9" s="24">
        <v>36678</v>
      </c>
      <c r="DE9" s="24">
        <v>36770</v>
      </c>
      <c r="DF9" s="24">
        <v>36861</v>
      </c>
      <c r="DG9" s="24">
        <v>36951</v>
      </c>
      <c r="DH9" s="24">
        <v>37043</v>
      </c>
      <c r="DI9" s="24">
        <v>37135</v>
      </c>
      <c r="DJ9" s="24">
        <v>37226</v>
      </c>
      <c r="DK9" s="24">
        <v>37316</v>
      </c>
      <c r="DL9" s="24">
        <v>37408</v>
      </c>
      <c r="DM9" s="24">
        <v>37500</v>
      </c>
      <c r="DN9" s="24">
        <v>37591</v>
      </c>
      <c r="DO9" s="24">
        <v>37681</v>
      </c>
      <c r="DP9" s="24">
        <v>37773</v>
      </c>
      <c r="DQ9" s="24">
        <v>37865</v>
      </c>
      <c r="DR9" s="24">
        <v>37956</v>
      </c>
      <c r="DS9" s="24">
        <v>38047</v>
      </c>
      <c r="DT9" s="24">
        <v>38139</v>
      </c>
      <c r="DU9" s="24">
        <v>38231</v>
      </c>
      <c r="DV9" s="24">
        <v>38322</v>
      </c>
      <c r="DW9" s="24">
        <v>38412</v>
      </c>
      <c r="DX9" s="24">
        <v>38504</v>
      </c>
      <c r="DY9" s="24">
        <v>38596</v>
      </c>
      <c r="DZ9" s="24">
        <v>38687</v>
      </c>
      <c r="EA9" s="24">
        <v>38777</v>
      </c>
      <c r="EB9" s="24">
        <v>38869</v>
      </c>
      <c r="EC9" s="24">
        <v>38961</v>
      </c>
      <c r="ED9" s="24">
        <v>39052</v>
      </c>
      <c r="EE9" s="24">
        <v>39142</v>
      </c>
      <c r="EF9" s="24">
        <v>39234</v>
      </c>
      <c r="EG9" s="24">
        <v>39326</v>
      </c>
      <c r="EH9" s="24">
        <v>39417</v>
      </c>
      <c r="EI9" s="24">
        <v>39508</v>
      </c>
      <c r="EJ9" s="24">
        <v>39600</v>
      </c>
      <c r="EK9" s="24">
        <v>39692</v>
      </c>
      <c r="EL9" s="24">
        <v>39783</v>
      </c>
      <c r="EM9" s="24">
        <v>39873</v>
      </c>
      <c r="EN9" s="24">
        <v>39965</v>
      </c>
      <c r="EO9" s="24">
        <v>40057</v>
      </c>
      <c r="EP9" s="24">
        <v>40148</v>
      </c>
      <c r="EQ9" s="24">
        <v>40238</v>
      </c>
      <c r="ER9" s="24">
        <v>40330</v>
      </c>
      <c r="ES9" s="24">
        <v>40422</v>
      </c>
      <c r="ET9" s="24">
        <v>40513</v>
      </c>
      <c r="EU9" s="24">
        <v>40603</v>
      </c>
      <c r="EV9" s="24">
        <v>40695</v>
      </c>
      <c r="EW9" s="24">
        <v>40787</v>
      </c>
      <c r="EX9" s="24">
        <v>40878</v>
      </c>
      <c r="EY9" s="24">
        <v>40969</v>
      </c>
      <c r="EZ9" s="24">
        <v>41061</v>
      </c>
      <c r="FA9" s="24">
        <v>41153</v>
      </c>
      <c r="FB9" s="24">
        <v>41244</v>
      </c>
      <c r="FC9" s="24">
        <v>41334</v>
      </c>
      <c r="FD9" s="24">
        <v>41426</v>
      </c>
      <c r="FE9" s="24">
        <v>41518</v>
      </c>
      <c r="FF9" s="24">
        <v>41609</v>
      </c>
      <c r="FG9" s="24">
        <v>41699</v>
      </c>
      <c r="FH9" s="24">
        <v>41791</v>
      </c>
      <c r="FI9" s="24">
        <v>41883</v>
      </c>
      <c r="FJ9" s="24">
        <v>41974</v>
      </c>
      <c r="FK9" s="24">
        <v>42064</v>
      </c>
      <c r="FL9" s="24">
        <v>42156</v>
      </c>
      <c r="FM9" s="24">
        <v>42248</v>
      </c>
      <c r="FN9" s="24">
        <v>42339</v>
      </c>
      <c r="FO9" s="24">
        <v>42430</v>
      </c>
      <c r="FP9" s="24">
        <v>42522</v>
      </c>
      <c r="FQ9" s="24">
        <v>42614</v>
      </c>
      <c r="FR9" s="24">
        <v>42705</v>
      </c>
      <c r="FS9" s="24">
        <v>42795</v>
      </c>
      <c r="FT9" s="24">
        <v>42887</v>
      </c>
      <c r="FU9" s="24">
        <v>42979</v>
      </c>
      <c r="FV9" s="24">
        <v>43070</v>
      </c>
      <c r="FW9" s="24">
        <v>43160</v>
      </c>
      <c r="FX9" s="24">
        <v>43252</v>
      </c>
      <c r="FY9" s="24">
        <v>43344</v>
      </c>
      <c r="FZ9" s="24">
        <v>43435</v>
      </c>
      <c r="GA9" s="24">
        <v>43525</v>
      </c>
      <c r="GB9" s="24">
        <v>43617</v>
      </c>
      <c r="GC9" s="24">
        <v>43709</v>
      </c>
      <c r="GD9" s="24">
        <v>43800</v>
      </c>
      <c r="GE9" s="24">
        <v>43891</v>
      </c>
    </row>
    <row r="10" spans="1:187" ht="15" x14ac:dyDescent="0.25">
      <c r="A10" s="6"/>
      <c r="B10" s="8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row>
    <row r="11" spans="1:187" ht="15" x14ac:dyDescent="0.25">
      <c r="A11" s="32" t="s">
        <v>50</v>
      </c>
      <c r="B11" s="87"/>
      <c r="C11" s="43">
        <f>C12+C15+C17-C31-C46-C61-C75</f>
        <v>41.611809667753519</v>
      </c>
      <c r="D11" s="43">
        <f t="shared" ref="D11:BO11" si="0">D12+D15+D17-D31-D46-D61-D75</f>
        <v>47.522005323603274</v>
      </c>
      <c r="E11" s="43">
        <f t="shared" si="0"/>
        <v>53.754954381217921</v>
      </c>
      <c r="F11" s="43">
        <f t="shared" si="0"/>
        <v>43.528215303230752</v>
      </c>
      <c r="G11" s="43">
        <f t="shared" si="0"/>
        <v>44.497826550724753</v>
      </c>
      <c r="H11" s="43">
        <f t="shared" si="0"/>
        <v>52.623132922505604</v>
      </c>
      <c r="I11" s="43">
        <f t="shared" si="0"/>
        <v>56.12421909875215</v>
      </c>
      <c r="J11" s="43">
        <f t="shared" si="0"/>
        <v>46.18249006889225</v>
      </c>
      <c r="K11" s="43">
        <f t="shared" si="0"/>
        <v>41.750407954322938</v>
      </c>
      <c r="L11" s="43">
        <f t="shared" si="0"/>
        <v>47.282328392954831</v>
      </c>
      <c r="M11" s="43">
        <f t="shared" si="0"/>
        <v>44.303498116121546</v>
      </c>
      <c r="N11" s="43">
        <f t="shared" si="0"/>
        <v>42.814508418070318</v>
      </c>
      <c r="O11" s="43">
        <f t="shared" si="0"/>
        <v>42.514357317978693</v>
      </c>
      <c r="P11" s="43">
        <f t="shared" si="0"/>
        <v>41.949009693307111</v>
      </c>
      <c r="Q11" s="43">
        <f t="shared" si="0"/>
        <v>49.423418214638673</v>
      </c>
      <c r="R11" s="43">
        <f t="shared" si="0"/>
        <v>45.217591105174158</v>
      </c>
      <c r="S11" s="43">
        <f t="shared" si="0"/>
        <v>40.105911028839316</v>
      </c>
      <c r="T11" s="43">
        <f t="shared" si="0"/>
        <v>36.593810619671089</v>
      </c>
      <c r="U11" s="43">
        <f t="shared" si="0"/>
        <v>42.664504968887968</v>
      </c>
      <c r="V11" s="43">
        <f t="shared" si="0"/>
        <v>42.735603948388118</v>
      </c>
      <c r="W11" s="43">
        <f t="shared" si="0"/>
        <v>42.753183023227479</v>
      </c>
      <c r="X11" s="43">
        <f t="shared" si="0"/>
        <v>42.926428923150098</v>
      </c>
      <c r="Y11" s="43">
        <f t="shared" si="0"/>
        <v>39.013620110743688</v>
      </c>
      <c r="Z11" s="43">
        <f t="shared" si="0"/>
        <v>44.364055544902484</v>
      </c>
      <c r="AA11" s="43">
        <f t="shared" si="0"/>
        <v>34.585439066676614</v>
      </c>
      <c r="AB11" s="43">
        <f t="shared" si="0"/>
        <v>43.857111751166556</v>
      </c>
      <c r="AC11" s="43">
        <f t="shared" si="0"/>
        <v>38.21123097530397</v>
      </c>
      <c r="AD11" s="43">
        <f t="shared" si="0"/>
        <v>40.94084110699805</v>
      </c>
      <c r="AE11" s="43">
        <f t="shared" si="0"/>
        <v>42.666266068731552</v>
      </c>
      <c r="AF11" s="43">
        <f t="shared" si="0"/>
        <v>33.92267005312037</v>
      </c>
      <c r="AG11" s="43">
        <f t="shared" si="0"/>
        <v>40.569075636929952</v>
      </c>
      <c r="AH11" s="43">
        <f t="shared" si="0"/>
        <v>41.357461783535051</v>
      </c>
      <c r="AI11" s="43">
        <f t="shared" si="0"/>
        <v>49.26990977596504</v>
      </c>
      <c r="AJ11" s="43">
        <f t="shared" si="0"/>
        <v>36.999896280337104</v>
      </c>
      <c r="AK11" s="43">
        <f t="shared" si="0"/>
        <v>41.493749085141388</v>
      </c>
      <c r="AL11" s="43">
        <f t="shared" si="0"/>
        <v>45.910123858459919</v>
      </c>
      <c r="AM11" s="43">
        <f t="shared" si="0"/>
        <v>34.206825258831365</v>
      </c>
      <c r="AN11" s="43">
        <f t="shared" si="0"/>
        <v>38.743930817314308</v>
      </c>
      <c r="AO11" s="43">
        <f t="shared" si="0"/>
        <v>41.442687172819454</v>
      </c>
      <c r="AP11" s="43">
        <f t="shared" si="0"/>
        <v>37.88234376264505</v>
      </c>
      <c r="AQ11" s="43">
        <f t="shared" si="0"/>
        <v>43.078335876262955</v>
      </c>
      <c r="AR11" s="43">
        <f t="shared" si="0"/>
        <v>39.224659991608924</v>
      </c>
      <c r="AS11" s="43">
        <f t="shared" si="0"/>
        <v>37.531551851372797</v>
      </c>
      <c r="AT11" s="43">
        <f t="shared" si="0"/>
        <v>41.663204641444096</v>
      </c>
      <c r="AU11" s="43">
        <f t="shared" si="0"/>
        <v>43.28367733757662</v>
      </c>
      <c r="AV11" s="43">
        <f t="shared" si="0"/>
        <v>38.822896462153636</v>
      </c>
      <c r="AW11" s="43">
        <f t="shared" si="0"/>
        <v>38.670208856682819</v>
      </c>
      <c r="AX11" s="43">
        <f t="shared" si="0"/>
        <v>42.294340726806048</v>
      </c>
      <c r="AY11" s="43">
        <f t="shared" si="0"/>
        <v>32.023675056680574</v>
      </c>
      <c r="AZ11" s="43">
        <f t="shared" si="0"/>
        <v>32.537557163905987</v>
      </c>
      <c r="BA11" s="43">
        <f t="shared" si="0"/>
        <v>40.499983201124891</v>
      </c>
      <c r="BB11" s="43">
        <f t="shared" si="0"/>
        <v>39.851910001380894</v>
      </c>
      <c r="BC11" s="43">
        <f t="shared" si="0"/>
        <v>49.098956346289235</v>
      </c>
      <c r="BD11" s="43">
        <f t="shared" si="0"/>
        <v>47.217771097090363</v>
      </c>
      <c r="BE11" s="43">
        <f t="shared" si="0"/>
        <v>45.400803865712803</v>
      </c>
      <c r="BF11" s="43">
        <f t="shared" si="0"/>
        <v>54.699530518010945</v>
      </c>
      <c r="BG11" s="43">
        <f t="shared" si="0"/>
        <v>33.178535123101177</v>
      </c>
      <c r="BH11" s="43">
        <f t="shared" si="0"/>
        <v>32.191681042068922</v>
      </c>
      <c r="BI11" s="43">
        <f t="shared" si="0"/>
        <v>28.71914245955676</v>
      </c>
      <c r="BJ11" s="43">
        <f t="shared" si="0"/>
        <v>44.179199309045437</v>
      </c>
      <c r="BK11" s="43">
        <f t="shared" si="0"/>
        <v>35.100370330299718</v>
      </c>
      <c r="BL11" s="43">
        <f t="shared" si="0"/>
        <v>40.79437689967979</v>
      </c>
      <c r="BM11" s="43">
        <f t="shared" si="0"/>
        <v>30.757246265515509</v>
      </c>
      <c r="BN11" s="43">
        <f t="shared" si="0"/>
        <v>43.478963314320907</v>
      </c>
      <c r="BO11" s="43">
        <f t="shared" si="0"/>
        <v>33.893557051482787</v>
      </c>
      <c r="BP11" s="43">
        <f t="shared" ref="BP11:EA11" si="1">BP12+BP15+BP17-BP31-BP46-BP61-BP75</f>
        <v>27.651469293945151</v>
      </c>
      <c r="BQ11" s="43">
        <f t="shared" si="1"/>
        <v>38.565462576333218</v>
      </c>
      <c r="BR11" s="43">
        <f t="shared" si="1"/>
        <v>36.091117204815859</v>
      </c>
      <c r="BS11" s="43">
        <f t="shared" si="1"/>
        <v>35.208249524994102</v>
      </c>
      <c r="BT11" s="43">
        <f t="shared" si="1"/>
        <v>40.732230678787715</v>
      </c>
      <c r="BU11" s="43">
        <f t="shared" si="1"/>
        <v>32.129658537393837</v>
      </c>
      <c r="BV11" s="43">
        <f t="shared" si="1"/>
        <v>47.927688102920563</v>
      </c>
      <c r="BW11" s="43">
        <f t="shared" si="1"/>
        <v>48.59080840589445</v>
      </c>
      <c r="BX11" s="43">
        <f t="shared" si="1"/>
        <v>38.65427761021293</v>
      </c>
      <c r="BY11" s="43">
        <f t="shared" si="1"/>
        <v>51.697853735547355</v>
      </c>
      <c r="BZ11" s="43">
        <f t="shared" si="1"/>
        <v>47.832816363724888</v>
      </c>
      <c r="CA11" s="43">
        <f t="shared" si="1"/>
        <v>47.057525434229717</v>
      </c>
      <c r="CB11" s="43">
        <f t="shared" si="1"/>
        <v>48.976150998144988</v>
      </c>
      <c r="CC11" s="43">
        <f t="shared" si="1"/>
        <v>47.095246521956568</v>
      </c>
      <c r="CD11" s="43">
        <f t="shared" si="1"/>
        <v>50.307378165376974</v>
      </c>
      <c r="CE11" s="43">
        <f t="shared" si="1"/>
        <v>52.225113147371069</v>
      </c>
      <c r="CF11" s="43">
        <f t="shared" si="1"/>
        <v>56.899128906223837</v>
      </c>
      <c r="CG11" s="43">
        <f t="shared" si="1"/>
        <v>51.429121457004982</v>
      </c>
      <c r="CH11" s="43">
        <f t="shared" si="1"/>
        <v>58.437202787845656</v>
      </c>
      <c r="CI11" s="43">
        <f t="shared" si="1"/>
        <v>49.137627658486863</v>
      </c>
      <c r="CJ11" s="43">
        <f t="shared" si="1"/>
        <v>48.279107123665419</v>
      </c>
      <c r="CK11" s="43">
        <f t="shared" si="1"/>
        <v>51.342789622513685</v>
      </c>
      <c r="CL11" s="43">
        <f t="shared" si="1"/>
        <v>55.357535370655228</v>
      </c>
      <c r="CM11" s="43">
        <f t="shared" si="1"/>
        <v>54.900473688528834</v>
      </c>
      <c r="CN11" s="43">
        <f t="shared" si="1"/>
        <v>64.133205141672448</v>
      </c>
      <c r="CO11" s="43">
        <f t="shared" si="1"/>
        <v>59.141170755354246</v>
      </c>
      <c r="CP11" s="43">
        <f t="shared" si="1"/>
        <v>55.171606235745337</v>
      </c>
      <c r="CQ11" s="43">
        <f t="shared" si="1"/>
        <v>58.890070406557712</v>
      </c>
      <c r="CR11" s="43">
        <f t="shared" si="1"/>
        <v>54.760867476209185</v>
      </c>
      <c r="CS11" s="43">
        <f t="shared" si="1"/>
        <v>64.041033098953321</v>
      </c>
      <c r="CT11" s="43">
        <f t="shared" si="1"/>
        <v>56.24762574445495</v>
      </c>
      <c r="CU11" s="43">
        <f t="shared" si="1"/>
        <v>55.480359556096019</v>
      </c>
      <c r="CV11" s="43">
        <f t="shared" si="1"/>
        <v>64.136012846524309</v>
      </c>
      <c r="CW11" s="43">
        <f t="shared" si="1"/>
        <v>57.975484684444332</v>
      </c>
      <c r="CX11" s="43">
        <f t="shared" si="1"/>
        <v>61.658080663456282</v>
      </c>
      <c r="CY11" s="43">
        <f t="shared" si="1"/>
        <v>53.362509558740754</v>
      </c>
      <c r="CZ11" s="43">
        <f t="shared" si="1"/>
        <v>63.108961684653593</v>
      </c>
      <c r="DA11" s="43">
        <f t="shared" si="1"/>
        <v>64.614439515578042</v>
      </c>
      <c r="DB11" s="43">
        <f t="shared" si="1"/>
        <v>67.220659301806208</v>
      </c>
      <c r="DC11" s="43">
        <f t="shared" si="1"/>
        <v>57.622690648966859</v>
      </c>
      <c r="DD11" s="43">
        <f t="shared" si="1"/>
        <v>61.266483744997018</v>
      </c>
      <c r="DE11" s="43">
        <f t="shared" si="1"/>
        <v>60.59181929213608</v>
      </c>
      <c r="DF11" s="43">
        <f t="shared" si="1"/>
        <v>69.078258281849998</v>
      </c>
      <c r="DG11" s="43">
        <f t="shared" si="1"/>
        <v>62.895821313709646</v>
      </c>
      <c r="DH11" s="43">
        <f t="shared" si="1"/>
        <v>56.774975668705274</v>
      </c>
      <c r="DI11" s="43">
        <f t="shared" si="1"/>
        <v>66.878069896505579</v>
      </c>
      <c r="DJ11" s="43">
        <f t="shared" si="1"/>
        <v>65.405575024113489</v>
      </c>
      <c r="DK11" s="43">
        <f t="shared" si="1"/>
        <v>66.419808345419383</v>
      </c>
      <c r="DL11" s="43">
        <f t="shared" si="1"/>
        <v>58.23017342796151</v>
      </c>
      <c r="DM11" s="43">
        <f t="shared" si="1"/>
        <v>66.662890268736618</v>
      </c>
      <c r="DN11" s="43">
        <f t="shared" si="1"/>
        <v>67.616994289314604</v>
      </c>
      <c r="DO11" s="43">
        <f t="shared" si="1"/>
        <v>72.422506599456213</v>
      </c>
      <c r="DP11" s="43">
        <f t="shared" si="1"/>
        <v>64.941662585850679</v>
      </c>
      <c r="DQ11" s="43">
        <f t="shared" si="1"/>
        <v>70.078002312610906</v>
      </c>
      <c r="DR11" s="43">
        <f t="shared" si="1"/>
        <v>71.70944221074987</v>
      </c>
      <c r="DS11" s="43">
        <f t="shared" si="1"/>
        <v>71.636744212669285</v>
      </c>
      <c r="DT11" s="43">
        <f t="shared" si="1"/>
        <v>65.505756122353731</v>
      </c>
      <c r="DU11" s="43">
        <f t="shared" si="1"/>
        <v>70.280836510669545</v>
      </c>
      <c r="DV11" s="43">
        <f t="shared" si="1"/>
        <v>67.2403964703079</v>
      </c>
      <c r="DW11" s="43">
        <f t="shared" si="1"/>
        <v>73.355372454860557</v>
      </c>
      <c r="DX11" s="43">
        <f t="shared" si="1"/>
        <v>68.342589331747121</v>
      </c>
      <c r="DY11" s="43">
        <f t="shared" si="1"/>
        <v>69.675537862430488</v>
      </c>
      <c r="DZ11" s="43">
        <f t="shared" si="1"/>
        <v>75.759667309776361</v>
      </c>
      <c r="EA11" s="43">
        <f t="shared" si="1"/>
        <v>67.151268001012269</v>
      </c>
      <c r="EB11" s="43">
        <f t="shared" ref="EB11:GB11" si="2">EB12+EB15+EB17-EB31-EB46-EB61-EB75</f>
        <v>65.186216367605965</v>
      </c>
      <c r="EC11" s="43">
        <f t="shared" si="2"/>
        <v>68.49106967285779</v>
      </c>
      <c r="ED11" s="43">
        <f t="shared" si="2"/>
        <v>75.157408793481437</v>
      </c>
      <c r="EE11" s="43">
        <f t="shared" si="2"/>
        <v>68.582553106594816</v>
      </c>
      <c r="EF11" s="43">
        <f t="shared" si="2"/>
        <v>69.786500793521938</v>
      </c>
      <c r="EG11" s="43">
        <f t="shared" si="2"/>
        <v>71.945144342743276</v>
      </c>
      <c r="EH11" s="43">
        <f t="shared" si="2"/>
        <v>72.34621826416479</v>
      </c>
      <c r="EI11" s="43">
        <f t="shared" si="2"/>
        <v>74.596211668728955</v>
      </c>
      <c r="EJ11" s="43">
        <f t="shared" si="2"/>
        <v>67.65297038395218</v>
      </c>
      <c r="EK11" s="43">
        <f t="shared" si="2"/>
        <v>63.649725108774931</v>
      </c>
      <c r="EL11" s="43">
        <f t="shared" si="2"/>
        <v>74.954991861809589</v>
      </c>
      <c r="EM11" s="43">
        <f t="shared" si="2"/>
        <v>70.082793775920976</v>
      </c>
      <c r="EN11" s="43">
        <f t="shared" si="2"/>
        <v>70.727496441312695</v>
      </c>
      <c r="EO11" s="43">
        <f t="shared" si="2"/>
        <v>69.575331755087916</v>
      </c>
      <c r="EP11" s="43">
        <f t="shared" si="2"/>
        <v>68.295683811799265</v>
      </c>
      <c r="EQ11" s="43">
        <f t="shared" si="2"/>
        <v>71.200289288682626</v>
      </c>
      <c r="ER11" s="43">
        <f t="shared" si="2"/>
        <v>64.05408498754278</v>
      </c>
      <c r="ES11" s="43">
        <f t="shared" si="2"/>
        <v>68.389045384991903</v>
      </c>
      <c r="ET11" s="43">
        <f t="shared" si="2"/>
        <v>66.318494414077392</v>
      </c>
      <c r="EU11" s="43">
        <f t="shared" si="2"/>
        <v>71.711595665115979</v>
      </c>
      <c r="EV11" s="43">
        <f t="shared" si="2"/>
        <v>68.527483926151447</v>
      </c>
      <c r="EW11" s="43">
        <f t="shared" si="2"/>
        <v>62.596938372634945</v>
      </c>
      <c r="EX11" s="43">
        <f t="shared" si="2"/>
        <v>75.041134061967824</v>
      </c>
      <c r="EY11" s="43">
        <f t="shared" si="2"/>
        <v>69.197900157417649</v>
      </c>
      <c r="EZ11" s="43">
        <f t="shared" si="2"/>
        <v>66.956728378422639</v>
      </c>
      <c r="FA11" s="43">
        <f t="shared" si="2"/>
        <v>65.990009728993016</v>
      </c>
      <c r="FB11" s="43">
        <f t="shared" si="2"/>
        <v>71.678737812147986</v>
      </c>
      <c r="FC11" s="43">
        <f t="shared" si="2"/>
        <v>71.266047058449416</v>
      </c>
      <c r="FD11" s="43">
        <f t="shared" si="2"/>
        <v>65.477325954064469</v>
      </c>
      <c r="FE11" s="43">
        <f t="shared" si="2"/>
        <v>66.348242252720439</v>
      </c>
      <c r="FF11" s="43">
        <f t="shared" si="2"/>
        <v>71.948904879693629</v>
      </c>
      <c r="FG11" s="43">
        <f t="shared" si="2"/>
        <v>78.143546108649289</v>
      </c>
      <c r="FH11" s="43">
        <f t="shared" si="2"/>
        <v>61.083584224602163</v>
      </c>
      <c r="FI11" s="43">
        <f t="shared" si="2"/>
        <v>69.624329852759033</v>
      </c>
      <c r="FJ11" s="43">
        <f t="shared" si="2"/>
        <v>71.079855287461712</v>
      </c>
      <c r="FK11" s="43">
        <f t="shared" si="2"/>
        <v>74.615490915745767</v>
      </c>
      <c r="FL11" s="43">
        <f t="shared" si="2"/>
        <v>69.240128865659031</v>
      </c>
      <c r="FM11" s="43">
        <f t="shared" si="2"/>
        <v>69.791267722842889</v>
      </c>
      <c r="FN11" s="43">
        <f t="shared" si="2"/>
        <v>79.464660418248684</v>
      </c>
      <c r="FO11" s="43">
        <f t="shared" si="2"/>
        <v>76.040422680560553</v>
      </c>
      <c r="FP11" s="43">
        <f t="shared" si="2"/>
        <v>76.532811653096815</v>
      </c>
      <c r="FQ11" s="43">
        <f t="shared" si="2"/>
        <v>75.868581464803455</v>
      </c>
      <c r="FR11" s="43">
        <f t="shared" si="2"/>
        <v>77.784597799036717</v>
      </c>
      <c r="FS11" s="43">
        <f t="shared" si="2"/>
        <v>88.555567287943802</v>
      </c>
      <c r="FT11" s="43">
        <f t="shared" si="2"/>
        <v>69.365595494308749</v>
      </c>
      <c r="FU11" s="43">
        <f t="shared" si="2"/>
        <v>75.955157085522956</v>
      </c>
      <c r="FV11" s="43">
        <f t="shared" si="2"/>
        <v>84.070467901937064</v>
      </c>
      <c r="FW11" s="43">
        <f t="shared" si="2"/>
        <v>76.666061328602439</v>
      </c>
      <c r="FX11" s="43">
        <f t="shared" si="2"/>
        <v>78.26603015306867</v>
      </c>
      <c r="FY11" s="43">
        <f t="shared" si="2"/>
        <v>72.697212790336863</v>
      </c>
      <c r="FZ11" s="43">
        <f t="shared" si="2"/>
        <v>78.06281332747389</v>
      </c>
      <c r="GA11" s="43">
        <f t="shared" si="2"/>
        <v>74.536614885133048</v>
      </c>
      <c r="GB11" s="43">
        <f t="shared" si="2"/>
        <v>82.751473024839214</v>
      </c>
      <c r="GC11" s="43">
        <f>GC12+GC15+GC17-GC31-GC46-GC61-GC75</f>
        <v>62.378246835535776</v>
      </c>
      <c r="GD11" s="43">
        <f>GD12+GD15+GD17-GD31-GD46-GD61-GD75</f>
        <v>79.870207759839843</v>
      </c>
      <c r="GE11" s="43">
        <f>GE12+GE15+GE17-GE31-GE46-GE61-GE75</f>
        <v>83.268036492044956</v>
      </c>
    </row>
    <row r="12" spans="1:187" ht="15" x14ac:dyDescent="0.2">
      <c r="A12" s="25" t="s">
        <v>0</v>
      </c>
      <c r="B12" s="86"/>
      <c r="C12" s="17">
        <f>SUM(C13:C14)</f>
        <v>1.8085332871408051</v>
      </c>
      <c r="D12" s="17">
        <f t="shared" ref="D12:BO12" si="3">SUM(D13:D14)</f>
        <v>2.1033818438846188</v>
      </c>
      <c r="E12" s="17">
        <f t="shared" si="3"/>
        <v>2.1432505204108203</v>
      </c>
      <c r="F12" s="17">
        <f t="shared" si="3"/>
        <v>1.9263268236683004</v>
      </c>
      <c r="G12" s="17">
        <f t="shared" si="3"/>
        <v>1.6797233595640593</v>
      </c>
      <c r="H12" s="17">
        <f t="shared" si="3"/>
        <v>2.1033930936843239</v>
      </c>
      <c r="I12" s="17">
        <f t="shared" si="3"/>
        <v>2.2360014583468315</v>
      </c>
      <c r="J12" s="17">
        <f t="shared" si="3"/>
        <v>2.2611005005555231</v>
      </c>
      <c r="K12" s="17">
        <f t="shared" si="3"/>
        <v>2.8639888631978989</v>
      </c>
      <c r="L12" s="17">
        <f t="shared" si="3"/>
        <v>7.6437537335192625</v>
      </c>
      <c r="M12" s="17">
        <f t="shared" si="3"/>
        <v>5.276252873619721</v>
      </c>
      <c r="N12" s="17">
        <f t="shared" si="3"/>
        <v>6.1716993722643707</v>
      </c>
      <c r="O12" s="17">
        <f t="shared" si="3"/>
        <v>6.6357637215133174</v>
      </c>
      <c r="P12" s="17">
        <f t="shared" si="3"/>
        <v>8.4767623698227919</v>
      </c>
      <c r="Q12" s="17">
        <f t="shared" si="3"/>
        <v>8.895453607862768</v>
      </c>
      <c r="R12" s="17">
        <f t="shared" si="3"/>
        <v>7.4769822585506036</v>
      </c>
      <c r="S12" s="17">
        <f t="shared" si="3"/>
        <v>6.0767382672661849</v>
      </c>
      <c r="T12" s="17">
        <f t="shared" si="3"/>
        <v>7.361597784765924</v>
      </c>
      <c r="U12" s="17">
        <f t="shared" si="3"/>
        <v>7.8035129424528025</v>
      </c>
      <c r="V12" s="17">
        <f t="shared" si="3"/>
        <v>5.5571545264397662</v>
      </c>
      <c r="W12" s="17">
        <f t="shared" si="3"/>
        <v>4.4762487742761179</v>
      </c>
      <c r="X12" s="17">
        <f t="shared" si="3"/>
        <v>4.3531979704780497</v>
      </c>
      <c r="Y12" s="17">
        <f t="shared" si="3"/>
        <v>5.6388068115024463</v>
      </c>
      <c r="Z12" s="17">
        <f t="shared" si="3"/>
        <v>3.0333046310154499</v>
      </c>
      <c r="AA12" s="17">
        <f t="shared" si="3"/>
        <v>2.409546495355265</v>
      </c>
      <c r="AB12" s="17">
        <f t="shared" si="3"/>
        <v>4.153801712697633</v>
      </c>
      <c r="AC12" s="17">
        <f t="shared" si="3"/>
        <v>4.9112740104796808</v>
      </c>
      <c r="AD12" s="17">
        <f t="shared" si="3"/>
        <v>4.2384114942749314</v>
      </c>
      <c r="AE12" s="17">
        <f t="shared" si="3"/>
        <v>3.971518185555845</v>
      </c>
      <c r="AF12" s="17">
        <f t="shared" si="3"/>
        <v>6.3317719220230062</v>
      </c>
      <c r="AG12" s="17">
        <f t="shared" si="3"/>
        <v>6.3095195366523695</v>
      </c>
      <c r="AH12" s="17">
        <f t="shared" si="3"/>
        <v>4.7210638758442487</v>
      </c>
      <c r="AI12" s="17">
        <f t="shared" si="3"/>
        <v>5.4469651974886659</v>
      </c>
      <c r="AJ12" s="17">
        <f t="shared" si="3"/>
        <v>8.0296609778941193</v>
      </c>
      <c r="AK12" s="17">
        <f t="shared" si="3"/>
        <v>10.490271598517404</v>
      </c>
      <c r="AL12" s="17">
        <f t="shared" si="3"/>
        <v>8.2155012547883768</v>
      </c>
      <c r="AM12" s="17">
        <f t="shared" si="3"/>
        <v>7.122655756694189</v>
      </c>
      <c r="AN12" s="17">
        <f t="shared" si="3"/>
        <v>7.4532195440531819</v>
      </c>
      <c r="AO12" s="17">
        <f t="shared" si="3"/>
        <v>9.5249884029381224</v>
      </c>
      <c r="AP12" s="17">
        <f t="shared" si="3"/>
        <v>7.7110775995413512</v>
      </c>
      <c r="AQ12" s="17">
        <f t="shared" si="3"/>
        <v>8.8543829410176258</v>
      </c>
      <c r="AR12" s="17">
        <f t="shared" si="3"/>
        <v>11.334292762656702</v>
      </c>
      <c r="AS12" s="17">
        <f t="shared" si="3"/>
        <v>11.812443686278227</v>
      </c>
      <c r="AT12" s="17">
        <f t="shared" si="3"/>
        <v>12.383193744379557</v>
      </c>
      <c r="AU12" s="17">
        <f t="shared" si="3"/>
        <v>11.86632227902858</v>
      </c>
      <c r="AV12" s="17">
        <f t="shared" si="3"/>
        <v>16.323718812681989</v>
      </c>
      <c r="AW12" s="17">
        <f t="shared" si="3"/>
        <v>15.66593895963077</v>
      </c>
      <c r="AX12" s="17">
        <f t="shared" si="3"/>
        <v>16.554552817609611</v>
      </c>
      <c r="AY12" s="17">
        <f t="shared" si="3"/>
        <v>15.80346857844105</v>
      </c>
      <c r="AZ12" s="17">
        <f t="shared" si="3"/>
        <v>17.875329040290008</v>
      </c>
      <c r="BA12" s="17">
        <f t="shared" si="3"/>
        <v>17.228285752531828</v>
      </c>
      <c r="BB12" s="17">
        <f t="shared" si="3"/>
        <v>16.05565744614437</v>
      </c>
      <c r="BC12" s="17">
        <f t="shared" si="3"/>
        <v>15.787275352219941</v>
      </c>
      <c r="BD12" s="17">
        <f t="shared" si="3"/>
        <v>15.62542779168319</v>
      </c>
      <c r="BE12" s="17">
        <f t="shared" si="3"/>
        <v>16.465907939560971</v>
      </c>
      <c r="BF12" s="17">
        <f t="shared" si="3"/>
        <v>16.277874529465521</v>
      </c>
      <c r="BG12" s="17">
        <f t="shared" si="3"/>
        <v>16.712913687182208</v>
      </c>
      <c r="BH12" s="17">
        <f t="shared" si="3"/>
        <v>20.331804312099479</v>
      </c>
      <c r="BI12" s="17">
        <f t="shared" si="3"/>
        <v>20.277329871212402</v>
      </c>
      <c r="BJ12" s="17">
        <f t="shared" si="3"/>
        <v>18.988754239663429</v>
      </c>
      <c r="BK12" s="17">
        <f t="shared" si="3"/>
        <v>19.641473402899013</v>
      </c>
      <c r="BL12" s="17">
        <f t="shared" si="3"/>
        <v>21.321852475949612</v>
      </c>
      <c r="BM12" s="17">
        <f t="shared" si="3"/>
        <v>23.55365260044988</v>
      </c>
      <c r="BN12" s="17">
        <f t="shared" si="3"/>
        <v>20.409291691986379</v>
      </c>
      <c r="BO12" s="17">
        <f t="shared" si="3"/>
        <v>19.670104222195462</v>
      </c>
      <c r="BP12" s="17">
        <f t="shared" ref="BP12:EA12" si="4">SUM(BP13:BP14)</f>
        <v>22.45946571070661</v>
      </c>
      <c r="BQ12" s="17">
        <f t="shared" si="4"/>
        <v>22.84966297906643</v>
      </c>
      <c r="BR12" s="17">
        <f t="shared" si="4"/>
        <v>22.603924266988738</v>
      </c>
      <c r="BS12" s="17">
        <f t="shared" si="4"/>
        <v>21.594736109765201</v>
      </c>
      <c r="BT12" s="17">
        <f t="shared" si="4"/>
        <v>24.820315574675689</v>
      </c>
      <c r="BU12" s="17">
        <f t="shared" si="4"/>
        <v>24.759211921007541</v>
      </c>
      <c r="BV12" s="17">
        <f t="shared" si="4"/>
        <v>21.208394993984268</v>
      </c>
      <c r="BW12" s="17">
        <f t="shared" si="4"/>
        <v>20.53130980363569</v>
      </c>
      <c r="BX12" s="17">
        <f t="shared" si="4"/>
        <v>25.903505664973121</v>
      </c>
      <c r="BY12" s="17">
        <f t="shared" si="4"/>
        <v>22.57138615538447</v>
      </c>
      <c r="BZ12" s="17">
        <f t="shared" si="4"/>
        <v>19.072619848407289</v>
      </c>
      <c r="CA12" s="17">
        <f t="shared" si="4"/>
        <v>18.811786593595137</v>
      </c>
      <c r="CB12" s="17">
        <f t="shared" si="4"/>
        <v>24.596556722150758</v>
      </c>
      <c r="CC12" s="17">
        <f t="shared" si="4"/>
        <v>23.611492558260061</v>
      </c>
      <c r="CD12" s="17">
        <f t="shared" si="4"/>
        <v>25.682159018715129</v>
      </c>
      <c r="CE12" s="17">
        <f t="shared" si="4"/>
        <v>22.935416039838678</v>
      </c>
      <c r="CF12" s="17">
        <f t="shared" si="4"/>
        <v>25.760192033506172</v>
      </c>
      <c r="CG12" s="17">
        <f t="shared" si="4"/>
        <v>22.767489305549862</v>
      </c>
      <c r="CH12" s="17">
        <f t="shared" si="4"/>
        <v>18.215322933824119</v>
      </c>
      <c r="CI12" s="17">
        <f t="shared" si="4"/>
        <v>16.921301108110107</v>
      </c>
      <c r="CJ12" s="17">
        <f t="shared" si="4"/>
        <v>18.282946194022312</v>
      </c>
      <c r="CK12" s="17">
        <f t="shared" si="4"/>
        <v>22.247120636373392</v>
      </c>
      <c r="CL12" s="17">
        <f t="shared" si="4"/>
        <v>18.510856615091718</v>
      </c>
      <c r="CM12" s="17">
        <f t="shared" si="4"/>
        <v>17.336638126641041</v>
      </c>
      <c r="CN12" s="17">
        <f t="shared" si="4"/>
        <v>21.674167856719059</v>
      </c>
      <c r="CO12" s="17">
        <f t="shared" si="4"/>
        <v>27.140094173954559</v>
      </c>
      <c r="CP12" s="17">
        <f t="shared" si="4"/>
        <v>33.555399010673582</v>
      </c>
      <c r="CQ12" s="17">
        <f t="shared" si="4"/>
        <v>33.520700919908769</v>
      </c>
      <c r="CR12" s="17">
        <f t="shared" si="4"/>
        <v>34.672672371412581</v>
      </c>
      <c r="CS12" s="17">
        <f t="shared" si="4"/>
        <v>34.093091979252499</v>
      </c>
      <c r="CT12" s="17">
        <f t="shared" si="4"/>
        <v>28.099955999301798</v>
      </c>
      <c r="CU12" s="17">
        <f t="shared" si="4"/>
        <v>22.1076994724523</v>
      </c>
      <c r="CV12" s="17">
        <f t="shared" si="4"/>
        <v>28.05053420633342</v>
      </c>
      <c r="CW12" s="17">
        <f t="shared" si="4"/>
        <v>28.681462534385449</v>
      </c>
      <c r="CX12" s="17">
        <f t="shared" si="4"/>
        <v>26.417489402439848</v>
      </c>
      <c r="CY12" s="17">
        <f t="shared" si="4"/>
        <v>24.47180856746456</v>
      </c>
      <c r="CZ12" s="17">
        <f t="shared" si="4"/>
        <v>23.930678059545251</v>
      </c>
      <c r="DA12" s="17">
        <f t="shared" si="4"/>
        <v>25.219847816774802</v>
      </c>
      <c r="DB12" s="17">
        <f t="shared" si="4"/>
        <v>20.795344959264039</v>
      </c>
      <c r="DC12" s="17">
        <f t="shared" si="4"/>
        <v>20.32511792781299</v>
      </c>
      <c r="DD12" s="17">
        <f t="shared" si="4"/>
        <v>20.333600991756182</v>
      </c>
      <c r="DE12" s="17">
        <f t="shared" si="4"/>
        <v>22.008855641576378</v>
      </c>
      <c r="DF12" s="17">
        <f t="shared" si="4"/>
        <v>22.802885057095232</v>
      </c>
      <c r="DG12" s="17">
        <f t="shared" si="4"/>
        <v>19.464380790526661</v>
      </c>
      <c r="DH12" s="17">
        <f t="shared" si="4"/>
        <v>21.856513897302669</v>
      </c>
      <c r="DI12" s="17">
        <f t="shared" si="4"/>
        <v>21.884037072190161</v>
      </c>
      <c r="DJ12" s="17">
        <f t="shared" si="4"/>
        <v>18.57684111611907</v>
      </c>
      <c r="DK12" s="17">
        <f t="shared" si="4"/>
        <v>15.601537300428459</v>
      </c>
      <c r="DL12" s="17">
        <f t="shared" si="4"/>
        <v>21.847768625910682</v>
      </c>
      <c r="DM12" s="17">
        <f t="shared" si="4"/>
        <v>20.224196287283782</v>
      </c>
      <c r="DN12" s="17">
        <f t="shared" si="4"/>
        <v>17.33951533829006</v>
      </c>
      <c r="DO12" s="17">
        <f t="shared" si="4"/>
        <v>15.448416665913379</v>
      </c>
      <c r="DP12" s="17">
        <f t="shared" si="4"/>
        <v>15.39270949257439</v>
      </c>
      <c r="DQ12" s="17">
        <f t="shared" si="4"/>
        <v>15.7434219037752</v>
      </c>
      <c r="DR12" s="17">
        <f t="shared" si="4"/>
        <v>11.812825153779309</v>
      </c>
      <c r="DS12" s="17">
        <f t="shared" si="4"/>
        <v>12.05232643963296</v>
      </c>
      <c r="DT12" s="17">
        <f t="shared" si="4"/>
        <v>12.724874623833989</v>
      </c>
      <c r="DU12" s="17">
        <f t="shared" si="4"/>
        <v>14.006294669072881</v>
      </c>
      <c r="DV12" s="17">
        <f t="shared" si="4"/>
        <v>12.87739967448921</v>
      </c>
      <c r="DW12" s="17">
        <f t="shared" si="4"/>
        <v>10.562837245401239</v>
      </c>
      <c r="DX12" s="17">
        <f t="shared" si="4"/>
        <v>13.05789223500155</v>
      </c>
      <c r="DY12" s="17">
        <f t="shared" si="4"/>
        <v>13.509647856216379</v>
      </c>
      <c r="DZ12" s="17">
        <f t="shared" si="4"/>
        <v>11.12300687847357</v>
      </c>
      <c r="EA12" s="17">
        <f t="shared" si="4"/>
        <v>11.608733622773391</v>
      </c>
      <c r="EB12" s="17">
        <f t="shared" ref="EB12:GB12" si="5">SUM(EB13:EB14)</f>
        <v>11.778758517067221</v>
      </c>
      <c r="EC12" s="17">
        <f t="shared" si="5"/>
        <v>11.574146320265449</v>
      </c>
      <c r="ED12" s="17">
        <f t="shared" si="5"/>
        <v>10.83410261052604</v>
      </c>
      <c r="EE12" s="17">
        <f t="shared" si="5"/>
        <v>10.700462543697601</v>
      </c>
      <c r="EF12" s="17">
        <f t="shared" si="5"/>
        <v>14.81143476930233</v>
      </c>
      <c r="EG12" s="17">
        <f t="shared" si="5"/>
        <v>30.444308838200222</v>
      </c>
      <c r="EH12" s="17">
        <f t="shared" si="5"/>
        <v>37.265272315284058</v>
      </c>
      <c r="EI12" s="17">
        <f t="shared" si="5"/>
        <v>36.479557496827198</v>
      </c>
      <c r="EJ12" s="17">
        <f t="shared" si="5"/>
        <v>36.591735163878496</v>
      </c>
      <c r="EK12" s="17">
        <f t="shared" si="5"/>
        <v>32.399440811028825</v>
      </c>
      <c r="EL12" s="17">
        <f t="shared" si="5"/>
        <v>26.361858473783865</v>
      </c>
      <c r="EM12" s="17">
        <f t="shared" si="5"/>
        <v>26.451322528087537</v>
      </c>
      <c r="EN12" s="17">
        <f t="shared" si="5"/>
        <v>30.033829119701597</v>
      </c>
      <c r="EO12" s="17">
        <f t="shared" si="5"/>
        <v>35.87038228231112</v>
      </c>
      <c r="EP12" s="17">
        <f t="shared" si="5"/>
        <v>32.738643978248859</v>
      </c>
      <c r="EQ12" s="17">
        <f t="shared" si="5"/>
        <v>30.63068722046027</v>
      </c>
      <c r="ER12" s="17">
        <f t="shared" si="5"/>
        <v>32.714037447441264</v>
      </c>
      <c r="ES12" s="17">
        <f t="shared" si="5"/>
        <v>32.345741921288372</v>
      </c>
      <c r="ET12" s="17">
        <f t="shared" si="5"/>
        <v>28.09491398706502</v>
      </c>
      <c r="EU12" s="17">
        <f t="shared" si="5"/>
        <v>27.371750645148701</v>
      </c>
      <c r="EV12" s="17">
        <f t="shared" si="5"/>
        <v>26.309642571534102</v>
      </c>
      <c r="EW12" s="17">
        <f t="shared" si="5"/>
        <v>29.15091747229468</v>
      </c>
      <c r="EX12" s="17">
        <f t="shared" si="5"/>
        <v>24.445193844580238</v>
      </c>
      <c r="EY12" s="17">
        <f t="shared" si="5"/>
        <v>22.823138115081022</v>
      </c>
      <c r="EZ12" s="17">
        <f t="shared" si="5"/>
        <v>26.52730841980242</v>
      </c>
      <c r="FA12" s="17">
        <f t="shared" si="5"/>
        <v>26.107432547408539</v>
      </c>
      <c r="FB12" s="17">
        <f t="shared" si="5"/>
        <v>21.006130262660722</v>
      </c>
      <c r="FC12" s="17">
        <f t="shared" si="5"/>
        <v>20.298652634202519</v>
      </c>
      <c r="FD12" s="17">
        <f t="shared" si="5"/>
        <v>22.7597338088455</v>
      </c>
      <c r="FE12" s="17">
        <f t="shared" si="5"/>
        <v>19.024268299372949</v>
      </c>
      <c r="FF12" s="17">
        <f t="shared" si="5"/>
        <v>17.5805177030552</v>
      </c>
      <c r="FG12" s="17">
        <f t="shared" si="5"/>
        <v>23.983020672839569</v>
      </c>
      <c r="FH12" s="17">
        <f t="shared" si="5"/>
        <v>23.90058402590363</v>
      </c>
      <c r="FI12" s="17">
        <f t="shared" si="5"/>
        <v>25.049205390349968</v>
      </c>
      <c r="FJ12" s="17">
        <f t="shared" si="5"/>
        <v>20.746701031028081</v>
      </c>
      <c r="FK12" s="17">
        <f t="shared" si="5"/>
        <v>21.294510906949199</v>
      </c>
      <c r="FL12" s="17">
        <f t="shared" si="5"/>
        <v>27.1615667296407</v>
      </c>
      <c r="FM12" s="17">
        <f t="shared" si="5"/>
        <v>26.83463127238009</v>
      </c>
      <c r="FN12" s="17">
        <f t="shared" si="5"/>
        <v>23.020603079734641</v>
      </c>
      <c r="FO12" s="17">
        <f t="shared" si="5"/>
        <v>22.239554260800158</v>
      </c>
      <c r="FP12" s="17">
        <f t="shared" si="5"/>
        <v>20.946106512189459</v>
      </c>
      <c r="FQ12" s="17">
        <f t="shared" si="5"/>
        <v>21.78614386136897</v>
      </c>
      <c r="FR12" s="17">
        <f t="shared" si="5"/>
        <v>17.666328949687149</v>
      </c>
      <c r="FS12" s="17">
        <f t="shared" si="5"/>
        <v>18.375396604988939</v>
      </c>
      <c r="FT12" s="17">
        <f t="shared" si="5"/>
        <v>19.102359585008202</v>
      </c>
      <c r="FU12" s="17">
        <f t="shared" si="5"/>
        <v>18.980176620084848</v>
      </c>
      <c r="FV12" s="17">
        <f t="shared" si="5"/>
        <v>18.570556216446199</v>
      </c>
      <c r="FW12" s="17">
        <f t="shared" si="5"/>
        <v>16.098469037592029</v>
      </c>
      <c r="FX12" s="17">
        <f t="shared" si="5"/>
        <v>13.96447927635392</v>
      </c>
      <c r="FY12" s="17">
        <f t="shared" si="5"/>
        <v>16.021319462012379</v>
      </c>
      <c r="FZ12" s="17">
        <f t="shared" si="5"/>
        <v>13.43736341483266</v>
      </c>
      <c r="GA12" s="17">
        <f t="shared" si="5"/>
        <v>14.05250749593638</v>
      </c>
      <c r="GB12" s="17">
        <f t="shared" si="5"/>
        <v>15.367839539061491</v>
      </c>
      <c r="GC12" s="17">
        <f t="shared" ref="GC12:GD12" si="6">SUM(GC13:GC14)</f>
        <v>16.450224468865571</v>
      </c>
      <c r="GD12" s="17">
        <f t="shared" si="6"/>
        <v>13.12808539260455</v>
      </c>
      <c r="GE12" s="17">
        <f t="shared" ref="GE12" si="7">SUM(GE13:GE14)</f>
        <v>12.47811990867608</v>
      </c>
    </row>
    <row r="13" spans="1:187" ht="15" x14ac:dyDescent="0.25">
      <c r="A13" s="36" t="s">
        <v>21</v>
      </c>
      <c r="B13" s="90"/>
      <c r="C13" s="40">
        <v>1.76906309765625</v>
      </c>
      <c r="D13" s="40">
        <v>2.08729409130859</v>
      </c>
      <c r="E13" s="40">
        <v>2.12067815673828</v>
      </c>
      <c r="F13" s="40">
        <v>1.8960230405273399</v>
      </c>
      <c r="G13" s="40">
        <v>1.6499488913574201</v>
      </c>
      <c r="H13" s="40">
        <v>2.0769877250976601</v>
      </c>
      <c r="I13" s="40">
        <v>2.2064030930175802</v>
      </c>
      <c r="J13" s="40">
        <v>2.2184108010000601</v>
      </c>
      <c r="K13" s="40">
        <v>2.80951157646175</v>
      </c>
      <c r="L13" s="40">
        <v>7.5971565079030396</v>
      </c>
      <c r="M13" s="40">
        <v>5.2151181337229398</v>
      </c>
      <c r="N13" s="40">
        <v>6.1143918554615704</v>
      </c>
      <c r="O13" s="40">
        <v>6.5689665059606703</v>
      </c>
      <c r="P13" s="40">
        <v>8.3949150687331109</v>
      </c>
      <c r="Q13" s="40">
        <v>8.8149802716099792</v>
      </c>
      <c r="R13" s="40">
        <v>7.39184930359822</v>
      </c>
      <c r="S13" s="40">
        <v>5.9893038270075998</v>
      </c>
      <c r="T13" s="40">
        <v>7.2584249158390897</v>
      </c>
      <c r="U13" s="40">
        <v>7.6904622412865997</v>
      </c>
      <c r="V13" s="40">
        <v>5.45741096743141</v>
      </c>
      <c r="W13" s="40">
        <v>4.3409966794262296</v>
      </c>
      <c r="X13" s="40">
        <v>4.2516559892897003</v>
      </c>
      <c r="Y13" s="40">
        <v>5.5158040111442803</v>
      </c>
      <c r="Z13" s="40">
        <v>2.88746225291613</v>
      </c>
      <c r="AA13" s="40">
        <v>2.2787811965818401</v>
      </c>
      <c r="AB13" s="40">
        <v>4.0704920041734303</v>
      </c>
      <c r="AC13" s="40">
        <v>4.7061155072766097</v>
      </c>
      <c r="AD13" s="40">
        <v>4.0345346781119602</v>
      </c>
      <c r="AE13" s="40">
        <v>3.7585373854183399</v>
      </c>
      <c r="AF13" s="40">
        <v>6.0651794818260401</v>
      </c>
      <c r="AG13" s="40">
        <v>6.0047323693589503</v>
      </c>
      <c r="AH13" s="40">
        <v>4.4265025117843697</v>
      </c>
      <c r="AI13" s="40">
        <v>5.1560334275751503</v>
      </c>
      <c r="AJ13" s="40">
        <v>7.7264719367731303</v>
      </c>
      <c r="AK13" s="40">
        <v>10.147823736008901</v>
      </c>
      <c r="AL13" s="40">
        <v>7.8814532466506702</v>
      </c>
      <c r="AM13" s="40">
        <v>6.8268661082423296</v>
      </c>
      <c r="AN13" s="40">
        <v>7.1035716205706798</v>
      </c>
      <c r="AO13" s="40">
        <v>9.1450638831521402</v>
      </c>
      <c r="AP13" s="40">
        <v>7.2977468817296396</v>
      </c>
      <c r="AQ13" s="40">
        <v>8.3746046766549007</v>
      </c>
      <c r="AR13" s="40">
        <v>10.802999283419901</v>
      </c>
      <c r="AS13" s="40">
        <v>11.2842653238304</v>
      </c>
      <c r="AT13" s="40">
        <v>11.665126565267901</v>
      </c>
      <c r="AU13" s="40">
        <v>11.1263091308145</v>
      </c>
      <c r="AV13" s="40">
        <v>15.275822050561899</v>
      </c>
      <c r="AW13" s="40">
        <v>14.4427645408333</v>
      </c>
      <c r="AX13" s="40">
        <v>15.3045888179157</v>
      </c>
      <c r="AY13" s="40">
        <v>14.687927191993101</v>
      </c>
      <c r="AZ13" s="40">
        <v>16.539576611389599</v>
      </c>
      <c r="BA13" s="40">
        <v>15.965364466272099</v>
      </c>
      <c r="BB13" s="40">
        <v>14.7938797003782</v>
      </c>
      <c r="BC13" s="40">
        <v>14.610034256258601</v>
      </c>
      <c r="BD13" s="40">
        <v>14.3180031190864</v>
      </c>
      <c r="BE13" s="40">
        <v>15.134425160736299</v>
      </c>
      <c r="BF13" s="40">
        <v>15.025791619147499</v>
      </c>
      <c r="BG13" s="40">
        <v>15.420761683123899</v>
      </c>
      <c r="BH13" s="40">
        <v>19.0121861057963</v>
      </c>
      <c r="BI13" s="40">
        <v>18.9032900725289</v>
      </c>
      <c r="BJ13" s="40">
        <v>17.7740783159961</v>
      </c>
      <c r="BK13" s="40">
        <v>18.478339355031402</v>
      </c>
      <c r="BL13" s="40">
        <v>19.9882670689306</v>
      </c>
      <c r="BM13" s="40">
        <v>21.9963426405115</v>
      </c>
      <c r="BN13" s="40">
        <v>19.186392981379299</v>
      </c>
      <c r="BO13" s="40">
        <v>18.504832224984401</v>
      </c>
      <c r="BP13" s="40">
        <v>21.113143552312302</v>
      </c>
      <c r="BQ13" s="40">
        <v>21.332327025331502</v>
      </c>
      <c r="BR13" s="40">
        <v>21.052009011456299</v>
      </c>
      <c r="BS13" s="40">
        <v>20.2356904735421</v>
      </c>
      <c r="BT13" s="40">
        <v>23.186619841654299</v>
      </c>
      <c r="BU13" s="40">
        <v>22.9374567689492</v>
      </c>
      <c r="BV13" s="40">
        <v>19.581447024424499</v>
      </c>
      <c r="BW13" s="40">
        <v>19.0637899773408</v>
      </c>
      <c r="BX13" s="40">
        <v>23.8226734094028</v>
      </c>
      <c r="BY13" s="40">
        <v>20.6147527044354</v>
      </c>
      <c r="BZ13" s="40">
        <v>17.5787855259126</v>
      </c>
      <c r="CA13" s="40">
        <v>17.279075765831799</v>
      </c>
      <c r="CB13" s="40">
        <v>22.630272520415399</v>
      </c>
      <c r="CC13" s="40">
        <v>21.8031847084265</v>
      </c>
      <c r="CD13" s="40">
        <v>23.882886585963199</v>
      </c>
      <c r="CE13" s="40">
        <v>21.355749455631098</v>
      </c>
      <c r="CF13" s="40">
        <v>23.8062091382148</v>
      </c>
      <c r="CG13" s="40">
        <v>20.737743525596901</v>
      </c>
      <c r="CH13" s="40">
        <v>16.604414383889999</v>
      </c>
      <c r="CI13" s="40">
        <v>15.599350547011399</v>
      </c>
      <c r="CJ13" s="40">
        <v>16.537441264273902</v>
      </c>
      <c r="CK13" s="40">
        <v>20.132088151545801</v>
      </c>
      <c r="CL13" s="40">
        <v>17.0216996216719</v>
      </c>
      <c r="CM13" s="40">
        <v>16.088309874317002</v>
      </c>
      <c r="CN13" s="40">
        <v>19.7099729814379</v>
      </c>
      <c r="CO13" s="40">
        <v>24.3442663870355</v>
      </c>
      <c r="CP13" s="40">
        <v>31.6654983368106</v>
      </c>
      <c r="CQ13" s="40">
        <v>31.8021299317891</v>
      </c>
      <c r="CR13" s="40">
        <v>32.331819222551701</v>
      </c>
      <c r="CS13" s="40">
        <v>31.330164830945701</v>
      </c>
      <c r="CT13" s="40">
        <v>25.9534313462825</v>
      </c>
      <c r="CU13" s="40">
        <v>20.6117489693731</v>
      </c>
      <c r="CV13" s="40">
        <v>25.6518887213428</v>
      </c>
      <c r="CW13" s="40">
        <v>26.003817965714401</v>
      </c>
      <c r="CX13" s="40">
        <v>24.0904347332377</v>
      </c>
      <c r="CY13" s="40">
        <v>22.556298107590401</v>
      </c>
      <c r="CZ13" s="40">
        <v>21.520301878476701</v>
      </c>
      <c r="DA13" s="40">
        <v>22.376768133315601</v>
      </c>
      <c r="DB13" s="40">
        <v>18.626058794261699</v>
      </c>
      <c r="DC13" s="40">
        <v>18.3185134199598</v>
      </c>
      <c r="DD13" s="40">
        <v>17.908904126710301</v>
      </c>
      <c r="DE13" s="40">
        <v>19.2116873050695</v>
      </c>
      <c r="DF13" s="40">
        <v>20.337436369788801</v>
      </c>
      <c r="DG13" s="40">
        <v>17.215414300560301</v>
      </c>
      <c r="DH13" s="40">
        <v>18.943144143208499</v>
      </c>
      <c r="DI13" s="40">
        <v>18.7411987008905</v>
      </c>
      <c r="DJ13" s="40">
        <v>16.180945180212699</v>
      </c>
      <c r="DK13" s="40">
        <v>13.4597919570903</v>
      </c>
      <c r="DL13" s="40">
        <v>18.875247894553802</v>
      </c>
      <c r="DM13" s="40">
        <v>17.2743126945421</v>
      </c>
      <c r="DN13" s="40">
        <v>14.885578564658299</v>
      </c>
      <c r="DO13" s="40">
        <v>13.6515449622168</v>
      </c>
      <c r="DP13" s="40">
        <v>13.1981387532349</v>
      </c>
      <c r="DQ13" s="40">
        <v>13.2631951031252</v>
      </c>
      <c r="DR13" s="40">
        <v>9.9904972772529099</v>
      </c>
      <c r="DS13" s="40">
        <v>10.281026514853</v>
      </c>
      <c r="DT13" s="40">
        <v>10.518784068514799</v>
      </c>
      <c r="DU13" s="40">
        <v>11.595385678330601</v>
      </c>
      <c r="DV13" s="40">
        <v>10.8933075059158</v>
      </c>
      <c r="DW13" s="40">
        <v>8.8663173063319896</v>
      </c>
      <c r="DX13" s="40">
        <v>10.8682493713808</v>
      </c>
      <c r="DY13" s="40">
        <v>11.2790417864008</v>
      </c>
      <c r="DZ13" s="40">
        <v>9.2399750883851297</v>
      </c>
      <c r="EA13" s="40">
        <v>9.9521815304850207</v>
      </c>
      <c r="EB13" s="40">
        <v>9.5714775730486306</v>
      </c>
      <c r="EC13" s="40">
        <v>9.4791299685722894</v>
      </c>
      <c r="ED13" s="40">
        <v>9.6869188868469394</v>
      </c>
      <c r="EE13" s="40">
        <v>9.6247632257282607</v>
      </c>
      <c r="EF13" s="40">
        <v>13.4957867778704</v>
      </c>
      <c r="EG13" s="40">
        <v>29.057611662488501</v>
      </c>
      <c r="EH13" s="40">
        <v>36.216384146115701</v>
      </c>
      <c r="EI13" s="40">
        <v>35.501301990315</v>
      </c>
      <c r="EJ13" s="40">
        <v>35.533621818441397</v>
      </c>
      <c r="EK13" s="40">
        <v>31.485684805247899</v>
      </c>
      <c r="EL13" s="40">
        <v>25.6752034052266</v>
      </c>
      <c r="EM13" s="40">
        <v>25.730406492543999</v>
      </c>
      <c r="EN13" s="40">
        <v>29.1768664824334</v>
      </c>
      <c r="EO13" s="40">
        <v>34.892498584417098</v>
      </c>
      <c r="EP13" s="40">
        <v>31.653860261143901</v>
      </c>
      <c r="EQ13" s="40">
        <v>29.259995795349401</v>
      </c>
      <c r="ER13" s="40">
        <v>30.775756956657801</v>
      </c>
      <c r="ES13" s="40">
        <v>30.0078208014498</v>
      </c>
      <c r="ET13" s="40">
        <v>26.352700976810301</v>
      </c>
      <c r="EU13" s="40">
        <v>25.900056652686199</v>
      </c>
      <c r="EV13" s="40">
        <v>24.6144648537154</v>
      </c>
      <c r="EW13" s="40">
        <v>26.855008229858701</v>
      </c>
      <c r="EX13" s="40">
        <v>22.5310406500613</v>
      </c>
      <c r="EY13" s="40">
        <v>20.797843198823401</v>
      </c>
      <c r="EZ13" s="40">
        <v>24.337576440665899</v>
      </c>
      <c r="FA13" s="40">
        <v>23.539764730232399</v>
      </c>
      <c r="FB13" s="40">
        <v>18.824586905751101</v>
      </c>
      <c r="FC13" s="40">
        <v>18.209891373226998</v>
      </c>
      <c r="FD13" s="40">
        <v>20.1009409207267</v>
      </c>
      <c r="FE13" s="40">
        <v>15.9976614633152</v>
      </c>
      <c r="FF13" s="40">
        <v>15.618205510132899</v>
      </c>
      <c r="FG13" s="40">
        <v>21.527343344921199</v>
      </c>
      <c r="FH13" s="40">
        <v>20.6180840869585</v>
      </c>
      <c r="FI13" s="40">
        <v>21.779509433704199</v>
      </c>
      <c r="FJ13" s="40">
        <v>17.869285684523501</v>
      </c>
      <c r="FK13" s="40">
        <v>18.541268855073501</v>
      </c>
      <c r="FL13" s="40">
        <v>24.318655642753999</v>
      </c>
      <c r="FM13" s="40">
        <v>23.966454780814001</v>
      </c>
      <c r="FN13" s="40">
        <v>20.8047591003292</v>
      </c>
      <c r="FO13" s="40">
        <v>19.5956168437286</v>
      </c>
      <c r="FP13" s="40">
        <v>18.8459988595712</v>
      </c>
      <c r="FQ13" s="40">
        <v>19.706140914654899</v>
      </c>
      <c r="FR13" s="40">
        <v>15.756527656979699</v>
      </c>
      <c r="FS13" s="40">
        <v>16.373854112580599</v>
      </c>
      <c r="FT13" s="40">
        <v>16.775878298312801</v>
      </c>
      <c r="FU13" s="40">
        <v>16.572777615814399</v>
      </c>
      <c r="FV13" s="40">
        <v>15.996563960271899</v>
      </c>
      <c r="FW13" s="40">
        <v>13.9416000331391</v>
      </c>
      <c r="FX13" s="40">
        <v>11.8802414830147</v>
      </c>
      <c r="FY13" s="40">
        <v>13.5434710919632</v>
      </c>
      <c r="FZ13" s="40">
        <v>11.5173433165511</v>
      </c>
      <c r="GA13" s="40">
        <v>12.067556721213901</v>
      </c>
      <c r="GB13" s="40">
        <v>13.193854766686201</v>
      </c>
      <c r="GC13" s="40">
        <v>14.229799693371399</v>
      </c>
      <c r="GD13" s="40">
        <v>11.434794975534301</v>
      </c>
      <c r="GE13" s="40">
        <v>10.4206107264789</v>
      </c>
    </row>
    <row r="14" spans="1:187" ht="15" x14ac:dyDescent="0.25">
      <c r="A14" s="36" t="s">
        <v>23</v>
      </c>
      <c r="B14" s="90"/>
      <c r="C14" s="40">
        <v>3.9470189484555003E-2</v>
      </c>
      <c r="D14" s="40">
        <v>1.6087752576028898E-2</v>
      </c>
      <c r="E14" s="40">
        <v>2.25723636725404E-2</v>
      </c>
      <c r="F14" s="40">
        <v>3.03037831409604E-2</v>
      </c>
      <c r="G14" s="40">
        <v>2.9774468206639301E-2</v>
      </c>
      <c r="H14" s="40">
        <v>2.6405368586664001E-2</v>
      </c>
      <c r="I14" s="40">
        <v>2.95983653292511E-2</v>
      </c>
      <c r="J14" s="40">
        <v>4.2689699555463E-2</v>
      </c>
      <c r="K14" s="40">
        <v>5.4477286736148899E-2</v>
      </c>
      <c r="L14" s="40">
        <v>4.6597225616222399E-2</v>
      </c>
      <c r="M14" s="40">
        <v>6.1134739896781497E-2</v>
      </c>
      <c r="N14" s="40">
        <v>5.7307516802800003E-2</v>
      </c>
      <c r="O14" s="40">
        <v>6.6797215552646796E-2</v>
      </c>
      <c r="P14" s="40">
        <v>8.1847301089681301E-2</v>
      </c>
      <c r="Q14" s="40">
        <v>8.0473336252789102E-2</v>
      </c>
      <c r="R14" s="40">
        <v>8.5132954952384002E-2</v>
      </c>
      <c r="S14" s="40">
        <v>8.7434440258585502E-2</v>
      </c>
      <c r="T14" s="40">
        <v>0.103172868926834</v>
      </c>
      <c r="U14" s="40">
        <v>0.113050701166203</v>
      </c>
      <c r="V14" s="40">
        <v>9.9743559008356394E-2</v>
      </c>
      <c r="W14" s="40">
        <v>0.13525209484988801</v>
      </c>
      <c r="X14" s="40">
        <v>0.10154198118834901</v>
      </c>
      <c r="Y14" s="40">
        <v>0.12300280035816601</v>
      </c>
      <c r="Z14" s="40">
        <v>0.14584237809931999</v>
      </c>
      <c r="AA14" s="40">
        <v>0.13076529877342499</v>
      </c>
      <c r="AB14" s="40">
        <v>8.33097085242029E-2</v>
      </c>
      <c r="AC14" s="40">
        <v>0.205158503203071</v>
      </c>
      <c r="AD14" s="40">
        <v>0.20387681616297099</v>
      </c>
      <c r="AE14" s="40">
        <v>0.21298080013750501</v>
      </c>
      <c r="AF14" s="40">
        <v>0.26659244019696599</v>
      </c>
      <c r="AG14" s="40">
        <v>0.30478716729341898</v>
      </c>
      <c r="AH14" s="40">
        <v>0.29456136405987898</v>
      </c>
      <c r="AI14" s="40">
        <v>0.29093176991351599</v>
      </c>
      <c r="AJ14" s="40">
        <v>0.30318904112098899</v>
      </c>
      <c r="AK14" s="40">
        <v>0.34244786250850301</v>
      </c>
      <c r="AL14" s="40">
        <v>0.33404800813770602</v>
      </c>
      <c r="AM14" s="40">
        <v>0.29578964845185901</v>
      </c>
      <c r="AN14" s="40">
        <v>0.34964792348250201</v>
      </c>
      <c r="AO14" s="40">
        <v>0.37992451978598202</v>
      </c>
      <c r="AP14" s="40">
        <v>0.41333071781171199</v>
      </c>
      <c r="AQ14" s="40">
        <v>0.47977826436272503</v>
      </c>
      <c r="AR14" s="40">
        <v>0.53129347923680204</v>
      </c>
      <c r="AS14" s="40">
        <v>0.52817836244782701</v>
      </c>
      <c r="AT14" s="40">
        <v>0.71806717911165696</v>
      </c>
      <c r="AU14" s="40">
        <v>0.74001314821408104</v>
      </c>
      <c r="AV14" s="40">
        <v>1.0478967621200901</v>
      </c>
      <c r="AW14" s="40">
        <v>1.22317441879747</v>
      </c>
      <c r="AX14" s="40">
        <v>1.24996399969391</v>
      </c>
      <c r="AY14" s="40">
        <v>1.11554138644795</v>
      </c>
      <c r="AZ14" s="40">
        <v>1.3357524289004099</v>
      </c>
      <c r="BA14" s="40">
        <v>1.2629212862597301</v>
      </c>
      <c r="BB14" s="40">
        <v>1.2617777457661701</v>
      </c>
      <c r="BC14" s="40">
        <v>1.17724109596134</v>
      </c>
      <c r="BD14" s="40">
        <v>1.30742467259679</v>
      </c>
      <c r="BE14" s="40">
        <v>1.3314827788246699</v>
      </c>
      <c r="BF14" s="40">
        <v>1.25208291031802</v>
      </c>
      <c r="BG14" s="40">
        <v>1.2921520040583101</v>
      </c>
      <c r="BH14" s="40">
        <v>1.3196182063031801</v>
      </c>
      <c r="BI14" s="40">
        <v>1.3740397986835</v>
      </c>
      <c r="BJ14" s="40">
        <v>1.2146759236673299</v>
      </c>
      <c r="BK14" s="40">
        <v>1.16313404786761</v>
      </c>
      <c r="BL14" s="40">
        <v>1.3335854070190101</v>
      </c>
      <c r="BM14" s="40">
        <v>1.55730995993838</v>
      </c>
      <c r="BN14" s="40">
        <v>1.2228987106070801</v>
      </c>
      <c r="BO14" s="40">
        <v>1.1652719972110599</v>
      </c>
      <c r="BP14" s="40">
        <v>1.3463221583943099</v>
      </c>
      <c r="BQ14" s="40">
        <v>1.51733595373493</v>
      </c>
      <c r="BR14" s="40">
        <v>1.55191525553244</v>
      </c>
      <c r="BS14" s="40">
        <v>1.3590456362231</v>
      </c>
      <c r="BT14" s="40">
        <v>1.6336957330213899</v>
      </c>
      <c r="BU14" s="40">
        <v>1.8217551520583399</v>
      </c>
      <c r="BV14" s="40">
        <v>1.6269479695597699</v>
      </c>
      <c r="BW14" s="40">
        <v>1.4675198262948901</v>
      </c>
      <c r="BX14" s="40">
        <v>2.08083225557032</v>
      </c>
      <c r="BY14" s="40">
        <v>1.9566334509490699</v>
      </c>
      <c r="BZ14" s="40">
        <v>1.4938343224946899</v>
      </c>
      <c r="CA14" s="40">
        <v>1.5327108277633399</v>
      </c>
      <c r="CB14" s="40">
        <v>1.9662842017353599</v>
      </c>
      <c r="CC14" s="40">
        <v>1.8083078498335601</v>
      </c>
      <c r="CD14" s="40">
        <v>1.7992724327519301</v>
      </c>
      <c r="CE14" s="40">
        <v>1.5796665842075801</v>
      </c>
      <c r="CF14" s="40">
        <v>1.95398289529137</v>
      </c>
      <c r="CG14" s="40">
        <v>2.0297457799529601</v>
      </c>
      <c r="CH14" s="40">
        <v>1.61090854993412</v>
      </c>
      <c r="CI14" s="40">
        <v>1.3219505610987099</v>
      </c>
      <c r="CJ14" s="40">
        <v>1.74550492974841</v>
      </c>
      <c r="CK14" s="40">
        <v>2.1150324848275899</v>
      </c>
      <c r="CL14" s="40">
        <v>1.4891569934198201</v>
      </c>
      <c r="CM14" s="40">
        <v>1.24832825232404</v>
      </c>
      <c r="CN14" s="40">
        <v>1.96419487528116</v>
      </c>
      <c r="CO14" s="40">
        <v>2.7958277869190602</v>
      </c>
      <c r="CP14" s="40">
        <v>1.88990067386298</v>
      </c>
      <c r="CQ14" s="40">
        <v>1.71857098811967</v>
      </c>
      <c r="CR14" s="40">
        <v>2.3408531488608801</v>
      </c>
      <c r="CS14" s="40">
        <v>2.7629271483068001</v>
      </c>
      <c r="CT14" s="40">
        <v>2.1465246530192998</v>
      </c>
      <c r="CU14" s="40">
        <v>1.4959505030792</v>
      </c>
      <c r="CV14" s="40">
        <v>2.3986454849906198</v>
      </c>
      <c r="CW14" s="40">
        <v>2.6776445686710502</v>
      </c>
      <c r="CX14" s="40">
        <v>2.3270546692021501</v>
      </c>
      <c r="CY14" s="40">
        <v>1.9155104598741599</v>
      </c>
      <c r="CZ14" s="40">
        <v>2.4103761810685498</v>
      </c>
      <c r="DA14" s="40">
        <v>2.8430796834591998</v>
      </c>
      <c r="DB14" s="40">
        <v>2.1692861650023398</v>
      </c>
      <c r="DC14" s="40">
        <v>2.00660450785319</v>
      </c>
      <c r="DD14" s="40">
        <v>2.4246968650458798</v>
      </c>
      <c r="DE14" s="40">
        <v>2.7971683365068798</v>
      </c>
      <c r="DF14" s="40">
        <v>2.4654486873064299</v>
      </c>
      <c r="DG14" s="40">
        <v>2.2489664899663602</v>
      </c>
      <c r="DH14" s="40">
        <v>2.9133697540941701</v>
      </c>
      <c r="DI14" s="40">
        <v>3.1428383712996601</v>
      </c>
      <c r="DJ14" s="40">
        <v>2.3958959359063701</v>
      </c>
      <c r="DK14" s="40">
        <v>2.1417453433381599</v>
      </c>
      <c r="DL14" s="40">
        <v>2.9725207313568802</v>
      </c>
      <c r="DM14" s="40">
        <v>2.94988359274168</v>
      </c>
      <c r="DN14" s="40">
        <v>2.4539367736317601</v>
      </c>
      <c r="DO14" s="40">
        <v>1.79687170369658</v>
      </c>
      <c r="DP14" s="40">
        <v>2.1945707393394902</v>
      </c>
      <c r="DQ14" s="40">
        <v>2.4802268006500001</v>
      </c>
      <c r="DR14" s="40">
        <v>1.8223278765263999</v>
      </c>
      <c r="DS14" s="40">
        <v>1.7712999247799599</v>
      </c>
      <c r="DT14" s="40">
        <v>2.2060905553191898</v>
      </c>
      <c r="DU14" s="40">
        <v>2.4109089907422798</v>
      </c>
      <c r="DV14" s="40">
        <v>1.9840921685734101</v>
      </c>
      <c r="DW14" s="40">
        <v>1.69651993906925</v>
      </c>
      <c r="DX14" s="40">
        <v>2.1896428636207501</v>
      </c>
      <c r="DY14" s="40">
        <v>2.2306060698155799</v>
      </c>
      <c r="DZ14" s="40">
        <v>1.8830317900884399</v>
      </c>
      <c r="EA14" s="40">
        <v>1.6565520922883701</v>
      </c>
      <c r="EB14" s="40">
        <v>2.2072809440185899</v>
      </c>
      <c r="EC14" s="40">
        <v>2.0950163516931601</v>
      </c>
      <c r="ED14" s="40">
        <v>1.1471837236791</v>
      </c>
      <c r="EE14" s="40">
        <v>1.0756993179693399</v>
      </c>
      <c r="EF14" s="40">
        <v>1.3156479914319299</v>
      </c>
      <c r="EG14" s="40">
        <v>1.3866971757117199</v>
      </c>
      <c r="EH14" s="40">
        <v>1.04888816916836</v>
      </c>
      <c r="EI14" s="40">
        <v>0.97825550651220095</v>
      </c>
      <c r="EJ14" s="40">
        <v>1.0581133454370999</v>
      </c>
      <c r="EK14" s="40">
        <v>0.91375600578092597</v>
      </c>
      <c r="EL14" s="40">
        <v>0.68665506855726499</v>
      </c>
      <c r="EM14" s="40">
        <v>0.720916035543539</v>
      </c>
      <c r="EN14" s="40">
        <v>0.85696263726819799</v>
      </c>
      <c r="EO14" s="40">
        <v>0.97788369789402096</v>
      </c>
      <c r="EP14" s="40">
        <v>1.0847837171049599</v>
      </c>
      <c r="EQ14" s="40">
        <v>1.3706914251108699</v>
      </c>
      <c r="ER14" s="40">
        <v>1.9382804907834601</v>
      </c>
      <c r="ES14" s="40">
        <v>2.3379211198385699</v>
      </c>
      <c r="ET14" s="40">
        <v>1.74221301025472</v>
      </c>
      <c r="EU14" s="40">
        <v>1.4716939924625001</v>
      </c>
      <c r="EV14" s="40">
        <v>1.6951777178187</v>
      </c>
      <c r="EW14" s="40">
        <v>2.2959092424359802</v>
      </c>
      <c r="EX14" s="40">
        <v>1.9141531945189401</v>
      </c>
      <c r="EY14" s="40">
        <v>2.0252949162576201</v>
      </c>
      <c r="EZ14" s="40">
        <v>2.18973197913652</v>
      </c>
      <c r="FA14" s="40">
        <v>2.5676678171761398</v>
      </c>
      <c r="FB14" s="40">
        <v>2.1815433569096201</v>
      </c>
      <c r="FC14" s="40">
        <v>2.0887612609755202</v>
      </c>
      <c r="FD14" s="40">
        <v>2.6587928881187999</v>
      </c>
      <c r="FE14" s="40">
        <v>3.0266068360577498</v>
      </c>
      <c r="FF14" s="40">
        <v>1.9623121929223</v>
      </c>
      <c r="FG14" s="40">
        <v>2.4556773279183699</v>
      </c>
      <c r="FH14" s="40">
        <v>3.2824999389451301</v>
      </c>
      <c r="FI14" s="40">
        <v>3.2696959566457702</v>
      </c>
      <c r="FJ14" s="40">
        <v>2.8774153465045802</v>
      </c>
      <c r="FK14" s="40">
        <v>2.7532420518756999</v>
      </c>
      <c r="FL14" s="40">
        <v>2.8429110868867</v>
      </c>
      <c r="FM14" s="40">
        <v>2.8681764915660901</v>
      </c>
      <c r="FN14" s="40">
        <v>2.2158439794054399</v>
      </c>
      <c r="FO14" s="40">
        <v>2.6439374170715602</v>
      </c>
      <c r="FP14" s="40">
        <v>2.1001076526182598</v>
      </c>
      <c r="FQ14" s="40">
        <v>2.0800029467140702</v>
      </c>
      <c r="FR14" s="40">
        <v>1.9098012927074499</v>
      </c>
      <c r="FS14" s="40">
        <v>2.00154249240834</v>
      </c>
      <c r="FT14" s="40">
        <v>2.3264812866954001</v>
      </c>
      <c r="FU14" s="40">
        <v>2.4073990042704501</v>
      </c>
      <c r="FV14" s="40">
        <v>2.5739922561743001</v>
      </c>
      <c r="FW14" s="40">
        <v>2.1568690044529299</v>
      </c>
      <c r="FX14" s="40">
        <v>2.08423779333922</v>
      </c>
      <c r="FY14" s="40">
        <v>2.47784837004918</v>
      </c>
      <c r="FZ14" s="40">
        <v>1.9200200982815601</v>
      </c>
      <c r="GA14" s="40">
        <v>1.9849507747224799</v>
      </c>
      <c r="GB14" s="40">
        <v>2.1739847723752899</v>
      </c>
      <c r="GC14" s="40">
        <v>2.2204247754941702</v>
      </c>
      <c r="GD14" s="40">
        <v>1.6932904170702501</v>
      </c>
      <c r="GE14" s="40">
        <v>2.05750918219718</v>
      </c>
    </row>
    <row r="15" spans="1:187" ht="15" x14ac:dyDescent="0.25">
      <c r="A15" s="25" t="s">
        <v>101</v>
      </c>
      <c r="B15" s="86"/>
      <c r="C15" s="40">
        <f>SUM(C16:C16)</f>
        <v>0</v>
      </c>
      <c r="D15" s="40">
        <f t="shared" ref="D15:BO15" si="8">SUM(D16:D16)</f>
        <v>0</v>
      </c>
      <c r="E15" s="40">
        <f t="shared" si="8"/>
        <v>0</v>
      </c>
      <c r="F15" s="40">
        <f t="shared" si="8"/>
        <v>0</v>
      </c>
      <c r="G15" s="40">
        <f t="shared" si="8"/>
        <v>0</v>
      </c>
      <c r="H15" s="40">
        <f t="shared" si="8"/>
        <v>0</v>
      </c>
      <c r="I15" s="40">
        <f t="shared" si="8"/>
        <v>0</v>
      </c>
      <c r="J15" s="40">
        <f t="shared" si="8"/>
        <v>0</v>
      </c>
      <c r="K15" s="40">
        <f t="shared" si="8"/>
        <v>0</v>
      </c>
      <c r="L15" s="40">
        <f t="shared" si="8"/>
        <v>0</v>
      </c>
      <c r="M15" s="40">
        <f t="shared" si="8"/>
        <v>0</v>
      </c>
      <c r="N15" s="40">
        <f t="shared" si="8"/>
        <v>0</v>
      </c>
      <c r="O15" s="40">
        <f t="shared" si="8"/>
        <v>0</v>
      </c>
      <c r="P15" s="40">
        <f t="shared" si="8"/>
        <v>0</v>
      </c>
      <c r="Q15" s="40">
        <f t="shared" si="8"/>
        <v>0</v>
      </c>
      <c r="R15" s="40">
        <f t="shared" si="8"/>
        <v>0</v>
      </c>
      <c r="S15" s="40">
        <f t="shared" si="8"/>
        <v>0</v>
      </c>
      <c r="T15" s="40">
        <f t="shared" si="8"/>
        <v>0</v>
      </c>
      <c r="U15" s="40">
        <f t="shared" si="8"/>
        <v>0</v>
      </c>
      <c r="V15" s="40">
        <f t="shared" si="8"/>
        <v>0</v>
      </c>
      <c r="W15" s="40">
        <f t="shared" si="8"/>
        <v>0</v>
      </c>
      <c r="X15" s="40">
        <f t="shared" si="8"/>
        <v>0</v>
      </c>
      <c r="Y15" s="40">
        <f t="shared" si="8"/>
        <v>0</v>
      </c>
      <c r="Z15" s="40">
        <f t="shared" si="8"/>
        <v>0</v>
      </c>
      <c r="AA15" s="40">
        <f t="shared" si="8"/>
        <v>0</v>
      </c>
      <c r="AB15" s="40">
        <f t="shared" si="8"/>
        <v>0</v>
      </c>
      <c r="AC15" s="40">
        <f t="shared" si="8"/>
        <v>0</v>
      </c>
      <c r="AD15" s="40">
        <f t="shared" si="8"/>
        <v>0</v>
      </c>
      <c r="AE15" s="40">
        <f t="shared" si="8"/>
        <v>0</v>
      </c>
      <c r="AF15" s="40">
        <f t="shared" si="8"/>
        <v>0</v>
      </c>
      <c r="AG15" s="40">
        <f t="shared" si="8"/>
        <v>0</v>
      </c>
      <c r="AH15" s="40">
        <f t="shared" si="8"/>
        <v>0</v>
      </c>
      <c r="AI15" s="40">
        <f t="shared" si="8"/>
        <v>0</v>
      </c>
      <c r="AJ15" s="40">
        <f t="shared" si="8"/>
        <v>0</v>
      </c>
      <c r="AK15" s="40">
        <f t="shared" si="8"/>
        <v>0</v>
      </c>
      <c r="AL15" s="40">
        <f t="shared" si="8"/>
        <v>0</v>
      </c>
      <c r="AM15" s="40">
        <f t="shared" si="8"/>
        <v>0</v>
      </c>
      <c r="AN15" s="40">
        <f t="shared" si="8"/>
        <v>0</v>
      </c>
      <c r="AO15" s="40">
        <f t="shared" si="8"/>
        <v>0</v>
      </c>
      <c r="AP15" s="40">
        <f t="shared" si="8"/>
        <v>0</v>
      </c>
      <c r="AQ15" s="40">
        <f t="shared" si="8"/>
        <v>0</v>
      </c>
      <c r="AR15" s="40">
        <f t="shared" si="8"/>
        <v>0</v>
      </c>
      <c r="AS15" s="40">
        <f t="shared" si="8"/>
        <v>0</v>
      </c>
      <c r="AT15" s="40">
        <f t="shared" si="8"/>
        <v>0</v>
      </c>
      <c r="AU15" s="40">
        <f t="shared" si="8"/>
        <v>0</v>
      </c>
      <c r="AV15" s="40">
        <f t="shared" si="8"/>
        <v>0</v>
      </c>
      <c r="AW15" s="40">
        <f t="shared" si="8"/>
        <v>0</v>
      </c>
      <c r="AX15" s="40">
        <f t="shared" si="8"/>
        <v>2.3491935423250001</v>
      </c>
      <c r="AY15" s="40">
        <f t="shared" si="8"/>
        <v>6.0494921062891001</v>
      </c>
      <c r="AZ15" s="40">
        <f t="shared" si="8"/>
        <v>6.5718394221725003</v>
      </c>
      <c r="BA15" s="40">
        <f t="shared" si="8"/>
        <v>7.1585003381492998</v>
      </c>
      <c r="BB15" s="40">
        <f t="shared" si="8"/>
        <v>7.5959461467141001</v>
      </c>
      <c r="BC15" s="40">
        <f t="shared" si="8"/>
        <v>6.982417067409</v>
      </c>
      <c r="BD15" s="40">
        <f t="shared" si="8"/>
        <v>7.0131100483640001</v>
      </c>
      <c r="BE15" s="40">
        <f t="shared" si="8"/>
        <v>4.1443079484562002</v>
      </c>
      <c r="BF15" s="40">
        <f t="shared" si="8"/>
        <v>4.8706455377636004</v>
      </c>
      <c r="BG15" s="40">
        <f t="shared" si="8"/>
        <v>6.4669638672477996</v>
      </c>
      <c r="BH15" s="40">
        <f t="shared" si="8"/>
        <v>6.8638005010105996</v>
      </c>
      <c r="BI15" s="40">
        <f t="shared" si="8"/>
        <v>7.7590911454825999</v>
      </c>
      <c r="BJ15" s="40">
        <f t="shared" si="8"/>
        <v>8.0972333556652991</v>
      </c>
      <c r="BK15" s="40">
        <f t="shared" si="8"/>
        <v>7.4696799450622997</v>
      </c>
      <c r="BL15" s="40">
        <f t="shared" si="8"/>
        <v>7.6607319465144998</v>
      </c>
      <c r="BM15" s="40">
        <f t="shared" si="8"/>
        <v>7.1073138899105004</v>
      </c>
      <c r="BN15" s="40">
        <f t="shared" si="8"/>
        <v>8.0164399857976001</v>
      </c>
      <c r="BO15" s="40">
        <f t="shared" si="8"/>
        <v>6.8841050884115997</v>
      </c>
      <c r="BP15" s="40">
        <f t="shared" ref="BP15:EA15" si="9">SUM(BP16:BP16)</f>
        <v>7.4600942910101997</v>
      </c>
      <c r="BQ15" s="40">
        <f t="shared" si="9"/>
        <v>8.2033838497989002</v>
      </c>
      <c r="BR15" s="40">
        <f t="shared" si="9"/>
        <v>7.7890286069063999</v>
      </c>
      <c r="BS15" s="40">
        <f t="shared" si="9"/>
        <v>4.6569279503754002</v>
      </c>
      <c r="BT15" s="40">
        <f t="shared" si="9"/>
        <v>6.2687344302492001</v>
      </c>
      <c r="BU15" s="40">
        <f t="shared" si="9"/>
        <v>7.1573670588524996</v>
      </c>
      <c r="BV15" s="40">
        <f t="shared" si="9"/>
        <v>5.9070294546872004</v>
      </c>
      <c r="BW15" s="40">
        <f t="shared" si="9"/>
        <v>7.0452196284399999</v>
      </c>
      <c r="BX15" s="40">
        <f t="shared" si="9"/>
        <v>7.4074912436503997</v>
      </c>
      <c r="BY15" s="40">
        <f t="shared" si="9"/>
        <v>8.5165466954812992</v>
      </c>
      <c r="BZ15" s="40">
        <f t="shared" si="9"/>
        <v>8.1703298703088993</v>
      </c>
      <c r="CA15" s="40">
        <f t="shared" si="9"/>
        <v>6.9525268259558999</v>
      </c>
      <c r="CB15" s="40">
        <f t="shared" si="9"/>
        <v>8.465124147389</v>
      </c>
      <c r="CC15" s="40">
        <f t="shared" si="9"/>
        <v>7.4479115385696</v>
      </c>
      <c r="CD15" s="40">
        <f t="shared" si="9"/>
        <v>5.4825219180942</v>
      </c>
      <c r="CE15" s="40">
        <f t="shared" si="9"/>
        <v>6.1583341387525996</v>
      </c>
      <c r="CF15" s="40">
        <f t="shared" si="9"/>
        <v>5.9660071980914999</v>
      </c>
      <c r="CG15" s="40">
        <f t="shared" si="9"/>
        <v>5.8783669324723</v>
      </c>
      <c r="CH15" s="40">
        <f t="shared" si="9"/>
        <v>3.9989176586709001</v>
      </c>
      <c r="CI15" s="40">
        <f t="shared" si="9"/>
        <v>2.0375417357050001</v>
      </c>
      <c r="CJ15" s="40">
        <f t="shared" si="9"/>
        <v>4.2023885124172002</v>
      </c>
      <c r="CK15" s="40">
        <f t="shared" si="9"/>
        <v>3.9137328315281001</v>
      </c>
      <c r="CL15" s="40">
        <f t="shared" si="9"/>
        <v>3.5209571152454999</v>
      </c>
      <c r="CM15" s="40">
        <f t="shared" si="9"/>
        <v>3.9330457995443999</v>
      </c>
      <c r="CN15" s="40">
        <f t="shared" si="9"/>
        <v>1.9099061549028999</v>
      </c>
      <c r="CO15" s="40">
        <f t="shared" si="9"/>
        <v>1.9936271629540001</v>
      </c>
      <c r="CP15" s="40">
        <f t="shared" si="9"/>
        <v>0.47748834371839999</v>
      </c>
      <c r="CQ15" s="40">
        <f t="shared" si="9"/>
        <v>0.67208184297310003</v>
      </c>
      <c r="CR15" s="40">
        <f t="shared" si="9"/>
        <v>0</v>
      </c>
      <c r="CS15" s="40">
        <f t="shared" si="9"/>
        <v>0</v>
      </c>
      <c r="CT15" s="40">
        <f t="shared" si="9"/>
        <v>0</v>
      </c>
      <c r="CU15" s="40">
        <f t="shared" si="9"/>
        <v>0</v>
      </c>
      <c r="CV15" s="40">
        <f t="shared" si="9"/>
        <v>0</v>
      </c>
      <c r="CW15" s="40">
        <f t="shared" si="9"/>
        <v>0</v>
      </c>
      <c r="CX15" s="40">
        <f t="shared" si="9"/>
        <v>0</v>
      </c>
      <c r="CY15" s="40">
        <f t="shared" si="9"/>
        <v>0</v>
      </c>
      <c r="CZ15" s="40">
        <f t="shared" si="9"/>
        <v>0</v>
      </c>
      <c r="DA15" s="40">
        <f t="shared" si="9"/>
        <v>0</v>
      </c>
      <c r="DB15" s="40">
        <f t="shared" si="9"/>
        <v>0</v>
      </c>
      <c r="DC15" s="40">
        <f t="shared" si="9"/>
        <v>0</v>
      </c>
      <c r="DD15" s="40">
        <f t="shared" si="9"/>
        <v>0</v>
      </c>
      <c r="DE15" s="40">
        <f t="shared" si="9"/>
        <v>0</v>
      </c>
      <c r="DF15" s="40">
        <f t="shared" si="9"/>
        <v>0</v>
      </c>
      <c r="DG15" s="40">
        <f t="shared" si="9"/>
        <v>0</v>
      </c>
      <c r="DH15" s="40">
        <f t="shared" si="9"/>
        <v>0</v>
      </c>
      <c r="DI15" s="40">
        <f t="shared" si="9"/>
        <v>0</v>
      </c>
      <c r="DJ15" s="40">
        <f t="shared" si="9"/>
        <v>0</v>
      </c>
      <c r="DK15" s="40">
        <f t="shared" si="9"/>
        <v>0</v>
      </c>
      <c r="DL15" s="40">
        <f t="shared" si="9"/>
        <v>0</v>
      </c>
      <c r="DM15" s="40">
        <f t="shared" si="9"/>
        <v>0</v>
      </c>
      <c r="DN15" s="40">
        <f t="shared" si="9"/>
        <v>0</v>
      </c>
      <c r="DO15" s="40">
        <f t="shared" si="9"/>
        <v>0</v>
      </c>
      <c r="DP15" s="40">
        <f t="shared" si="9"/>
        <v>0</v>
      </c>
      <c r="DQ15" s="40">
        <f t="shared" si="9"/>
        <v>0</v>
      </c>
      <c r="DR15" s="40">
        <f t="shared" si="9"/>
        <v>0</v>
      </c>
      <c r="DS15" s="40">
        <f t="shared" si="9"/>
        <v>0</v>
      </c>
      <c r="DT15" s="40">
        <f t="shared" si="9"/>
        <v>0</v>
      </c>
      <c r="DU15" s="40">
        <f t="shared" si="9"/>
        <v>0</v>
      </c>
      <c r="DV15" s="40">
        <f t="shared" si="9"/>
        <v>0</v>
      </c>
      <c r="DW15" s="40">
        <f t="shared" si="9"/>
        <v>0</v>
      </c>
      <c r="DX15" s="40">
        <f t="shared" si="9"/>
        <v>0</v>
      </c>
      <c r="DY15" s="40">
        <f t="shared" si="9"/>
        <v>0</v>
      </c>
      <c r="DZ15" s="40">
        <f t="shared" si="9"/>
        <v>0</v>
      </c>
      <c r="EA15" s="40">
        <f t="shared" si="9"/>
        <v>0</v>
      </c>
      <c r="EB15" s="40">
        <f t="shared" ref="EB15:GE15" si="10">SUM(EB16:EB16)</f>
        <v>0</v>
      </c>
      <c r="EC15" s="40">
        <f t="shared" si="10"/>
        <v>0</v>
      </c>
      <c r="ED15" s="40">
        <f t="shared" si="10"/>
        <v>0</v>
      </c>
      <c r="EE15" s="40">
        <f t="shared" si="10"/>
        <v>0</v>
      </c>
      <c r="EF15" s="40">
        <f t="shared" si="10"/>
        <v>0</v>
      </c>
      <c r="EG15" s="40">
        <f t="shared" si="10"/>
        <v>0</v>
      </c>
      <c r="EH15" s="40">
        <f t="shared" si="10"/>
        <v>0</v>
      </c>
      <c r="EI15" s="40">
        <f t="shared" si="10"/>
        <v>0</v>
      </c>
      <c r="EJ15" s="40">
        <f t="shared" si="10"/>
        <v>0</v>
      </c>
      <c r="EK15" s="40">
        <f t="shared" si="10"/>
        <v>0</v>
      </c>
      <c r="EL15" s="40">
        <f t="shared" si="10"/>
        <v>0</v>
      </c>
      <c r="EM15" s="40">
        <f t="shared" si="10"/>
        <v>0</v>
      </c>
      <c r="EN15" s="40">
        <f t="shared" si="10"/>
        <v>0</v>
      </c>
      <c r="EO15" s="40">
        <f t="shared" si="10"/>
        <v>0</v>
      </c>
      <c r="EP15" s="40">
        <f t="shared" si="10"/>
        <v>0</v>
      </c>
      <c r="EQ15" s="40">
        <f t="shared" si="10"/>
        <v>0</v>
      </c>
      <c r="ER15" s="40">
        <f t="shared" si="10"/>
        <v>0</v>
      </c>
      <c r="ES15" s="40">
        <f t="shared" si="10"/>
        <v>0</v>
      </c>
      <c r="ET15" s="40">
        <f t="shared" si="10"/>
        <v>0</v>
      </c>
      <c r="EU15" s="40">
        <f t="shared" si="10"/>
        <v>0</v>
      </c>
      <c r="EV15" s="40">
        <f t="shared" si="10"/>
        <v>0</v>
      </c>
      <c r="EW15" s="40">
        <f t="shared" si="10"/>
        <v>0</v>
      </c>
      <c r="EX15" s="40">
        <f t="shared" si="10"/>
        <v>0</v>
      </c>
      <c r="EY15" s="40">
        <f t="shared" si="10"/>
        <v>0</v>
      </c>
      <c r="EZ15" s="40">
        <f t="shared" si="10"/>
        <v>0</v>
      </c>
      <c r="FA15" s="40">
        <f t="shared" si="10"/>
        <v>0</v>
      </c>
      <c r="FB15" s="40">
        <f t="shared" si="10"/>
        <v>0</v>
      </c>
      <c r="FC15" s="40">
        <f t="shared" si="10"/>
        <v>0</v>
      </c>
      <c r="FD15" s="40">
        <f t="shared" si="10"/>
        <v>0</v>
      </c>
      <c r="FE15" s="40">
        <f t="shared" si="10"/>
        <v>0</v>
      </c>
      <c r="FF15" s="40">
        <f t="shared" si="10"/>
        <v>0</v>
      </c>
      <c r="FG15" s="40">
        <f t="shared" si="10"/>
        <v>0</v>
      </c>
      <c r="FH15" s="40">
        <f t="shared" si="10"/>
        <v>0</v>
      </c>
      <c r="FI15" s="40">
        <f t="shared" si="10"/>
        <v>0</v>
      </c>
      <c r="FJ15" s="40">
        <f t="shared" si="10"/>
        <v>0</v>
      </c>
      <c r="FK15" s="40">
        <f t="shared" si="10"/>
        <v>0</v>
      </c>
      <c r="FL15" s="40">
        <f t="shared" si="10"/>
        <v>0</v>
      </c>
      <c r="FM15" s="40">
        <f t="shared" si="10"/>
        <v>0</v>
      </c>
      <c r="FN15" s="40">
        <f t="shared" si="10"/>
        <v>0</v>
      </c>
      <c r="FO15" s="40">
        <f t="shared" si="10"/>
        <v>0</v>
      </c>
      <c r="FP15" s="40">
        <f t="shared" si="10"/>
        <v>0</v>
      </c>
      <c r="FQ15" s="40">
        <f t="shared" si="10"/>
        <v>0</v>
      </c>
      <c r="FR15" s="40">
        <f t="shared" si="10"/>
        <v>0</v>
      </c>
      <c r="FS15" s="40">
        <f t="shared" si="10"/>
        <v>0</v>
      </c>
      <c r="FT15" s="40">
        <f t="shared" si="10"/>
        <v>0</v>
      </c>
      <c r="FU15" s="40">
        <f t="shared" si="10"/>
        <v>0</v>
      </c>
      <c r="FV15" s="40">
        <f t="shared" si="10"/>
        <v>0</v>
      </c>
      <c r="FW15" s="40">
        <f t="shared" si="10"/>
        <v>0</v>
      </c>
      <c r="FX15" s="40">
        <f t="shared" si="10"/>
        <v>0</v>
      </c>
      <c r="FY15" s="40">
        <f t="shared" si="10"/>
        <v>0</v>
      </c>
      <c r="FZ15" s="40">
        <f t="shared" si="10"/>
        <v>0</v>
      </c>
      <c r="GA15" s="40">
        <f t="shared" si="10"/>
        <v>0</v>
      </c>
      <c r="GB15" s="40">
        <f t="shared" si="10"/>
        <v>0</v>
      </c>
      <c r="GC15" s="40">
        <f t="shared" si="10"/>
        <v>0</v>
      </c>
      <c r="GD15" s="40">
        <f t="shared" si="10"/>
        <v>0</v>
      </c>
      <c r="GE15" s="40">
        <f t="shared" si="10"/>
        <v>0</v>
      </c>
    </row>
    <row r="16" spans="1:187" ht="15" x14ac:dyDescent="0.25">
      <c r="A16" s="36" t="s">
        <v>153</v>
      </c>
      <c r="B16" s="90">
        <v>1</v>
      </c>
      <c r="C16" s="40">
        <v>0</v>
      </c>
      <c r="D16" s="40">
        <v>0</v>
      </c>
      <c r="E16" s="40">
        <v>0</v>
      </c>
      <c r="F16" s="40">
        <v>0</v>
      </c>
      <c r="G16" s="40">
        <v>0</v>
      </c>
      <c r="H16" s="40">
        <v>0</v>
      </c>
      <c r="I16" s="40">
        <v>0</v>
      </c>
      <c r="J16" s="40">
        <v>0</v>
      </c>
      <c r="K16" s="40">
        <v>0</v>
      </c>
      <c r="L16" s="40">
        <v>0</v>
      </c>
      <c r="M16" s="40">
        <v>0</v>
      </c>
      <c r="N16" s="40">
        <v>0</v>
      </c>
      <c r="O16" s="40">
        <v>0</v>
      </c>
      <c r="P16" s="40">
        <v>0</v>
      </c>
      <c r="Q16" s="40">
        <v>0</v>
      </c>
      <c r="R16" s="40">
        <v>0</v>
      </c>
      <c r="S16" s="40">
        <v>0</v>
      </c>
      <c r="T16" s="40">
        <v>0</v>
      </c>
      <c r="U16" s="40">
        <v>0</v>
      </c>
      <c r="V16" s="40">
        <v>0</v>
      </c>
      <c r="W16" s="40">
        <v>0</v>
      </c>
      <c r="X16" s="40">
        <v>0</v>
      </c>
      <c r="Y16" s="40">
        <v>0</v>
      </c>
      <c r="Z16" s="40">
        <v>0</v>
      </c>
      <c r="AA16" s="40">
        <v>0</v>
      </c>
      <c r="AB16" s="40">
        <v>0</v>
      </c>
      <c r="AC16" s="40">
        <v>0</v>
      </c>
      <c r="AD16" s="40">
        <v>0</v>
      </c>
      <c r="AE16" s="40">
        <v>0</v>
      </c>
      <c r="AF16" s="40">
        <v>0</v>
      </c>
      <c r="AG16" s="40">
        <v>0</v>
      </c>
      <c r="AH16" s="40">
        <v>0</v>
      </c>
      <c r="AI16" s="40">
        <v>0</v>
      </c>
      <c r="AJ16" s="40">
        <v>0</v>
      </c>
      <c r="AK16" s="40">
        <v>0</v>
      </c>
      <c r="AL16" s="40">
        <v>0</v>
      </c>
      <c r="AM16" s="40">
        <v>0</v>
      </c>
      <c r="AN16" s="40">
        <v>0</v>
      </c>
      <c r="AO16" s="40">
        <v>0</v>
      </c>
      <c r="AP16" s="40">
        <v>0</v>
      </c>
      <c r="AQ16" s="40">
        <v>0</v>
      </c>
      <c r="AR16" s="40">
        <v>0</v>
      </c>
      <c r="AS16" s="40">
        <v>0</v>
      </c>
      <c r="AT16" s="40">
        <v>0</v>
      </c>
      <c r="AU16" s="40">
        <v>0</v>
      </c>
      <c r="AV16" s="40">
        <v>0</v>
      </c>
      <c r="AW16" s="40">
        <v>0</v>
      </c>
      <c r="AX16" s="40">
        <v>2.3491935423250001</v>
      </c>
      <c r="AY16" s="40">
        <v>6.0494921062891001</v>
      </c>
      <c r="AZ16" s="40">
        <v>6.5718394221725003</v>
      </c>
      <c r="BA16" s="40">
        <v>7.1585003381492998</v>
      </c>
      <c r="BB16" s="40">
        <v>7.5959461467141001</v>
      </c>
      <c r="BC16" s="40">
        <v>6.982417067409</v>
      </c>
      <c r="BD16" s="40">
        <v>7.0131100483640001</v>
      </c>
      <c r="BE16" s="40">
        <v>4.1443079484562002</v>
      </c>
      <c r="BF16" s="40">
        <v>4.8706455377636004</v>
      </c>
      <c r="BG16" s="40">
        <v>6.4669638672477996</v>
      </c>
      <c r="BH16" s="40">
        <v>6.8638005010105996</v>
      </c>
      <c r="BI16" s="40">
        <v>7.7590911454825999</v>
      </c>
      <c r="BJ16" s="40">
        <v>8.0972333556652991</v>
      </c>
      <c r="BK16" s="40">
        <v>7.4696799450622997</v>
      </c>
      <c r="BL16" s="40">
        <v>7.6607319465144998</v>
      </c>
      <c r="BM16" s="40">
        <v>7.1073138899105004</v>
      </c>
      <c r="BN16" s="40">
        <v>8.0164399857976001</v>
      </c>
      <c r="BO16" s="40">
        <v>6.8841050884115997</v>
      </c>
      <c r="BP16" s="40">
        <v>7.4600942910101997</v>
      </c>
      <c r="BQ16" s="40">
        <v>8.2033838497989002</v>
      </c>
      <c r="BR16" s="40">
        <v>7.7890286069063999</v>
      </c>
      <c r="BS16" s="40">
        <v>4.6569279503754002</v>
      </c>
      <c r="BT16" s="40">
        <v>6.2687344302492001</v>
      </c>
      <c r="BU16" s="40">
        <v>7.1573670588524996</v>
      </c>
      <c r="BV16" s="40">
        <v>5.9070294546872004</v>
      </c>
      <c r="BW16" s="40">
        <v>7.0452196284399999</v>
      </c>
      <c r="BX16" s="40">
        <v>7.4074912436503997</v>
      </c>
      <c r="BY16" s="40">
        <v>8.5165466954812992</v>
      </c>
      <c r="BZ16" s="40">
        <v>8.1703298703088993</v>
      </c>
      <c r="CA16" s="40">
        <v>6.9525268259558999</v>
      </c>
      <c r="CB16" s="40">
        <v>8.465124147389</v>
      </c>
      <c r="CC16" s="40">
        <v>7.4479115385696</v>
      </c>
      <c r="CD16" s="40">
        <v>5.4825219180942</v>
      </c>
      <c r="CE16" s="40">
        <v>6.1583341387525996</v>
      </c>
      <c r="CF16" s="40">
        <v>5.9660071980914999</v>
      </c>
      <c r="CG16" s="40">
        <v>5.8783669324723</v>
      </c>
      <c r="CH16" s="40">
        <v>3.9989176586709001</v>
      </c>
      <c r="CI16" s="40">
        <v>2.0375417357050001</v>
      </c>
      <c r="CJ16" s="40">
        <v>4.2023885124172002</v>
      </c>
      <c r="CK16" s="40">
        <v>3.9137328315281001</v>
      </c>
      <c r="CL16" s="40">
        <v>3.5209571152454999</v>
      </c>
      <c r="CM16" s="40">
        <v>3.9330457995443999</v>
      </c>
      <c r="CN16" s="40">
        <v>1.9099061549028999</v>
      </c>
      <c r="CO16" s="40">
        <v>1.9936271629540001</v>
      </c>
      <c r="CP16" s="40">
        <v>0.47748834371839999</v>
      </c>
      <c r="CQ16" s="40">
        <v>0.67208184297310003</v>
      </c>
      <c r="CR16" s="40">
        <v>0</v>
      </c>
      <c r="CS16" s="40">
        <v>0</v>
      </c>
      <c r="CT16" s="40">
        <v>0</v>
      </c>
      <c r="CU16" s="40">
        <v>0</v>
      </c>
      <c r="CV16" s="40">
        <v>0</v>
      </c>
      <c r="CW16" s="40">
        <v>0</v>
      </c>
      <c r="CX16" s="40">
        <v>0</v>
      </c>
      <c r="CY16" s="40">
        <v>0</v>
      </c>
      <c r="CZ16" s="40">
        <v>0</v>
      </c>
      <c r="DA16" s="40">
        <v>0</v>
      </c>
      <c r="DB16" s="40">
        <v>0</v>
      </c>
      <c r="DC16" s="40">
        <v>0</v>
      </c>
      <c r="DD16" s="40">
        <v>0</v>
      </c>
      <c r="DE16" s="40">
        <v>0</v>
      </c>
      <c r="DF16" s="40">
        <v>0</v>
      </c>
      <c r="DG16" s="40">
        <v>0</v>
      </c>
      <c r="DH16" s="40">
        <v>0</v>
      </c>
      <c r="DI16" s="40">
        <v>0</v>
      </c>
      <c r="DJ16" s="40">
        <v>0</v>
      </c>
      <c r="DK16" s="40">
        <v>0</v>
      </c>
      <c r="DL16" s="40">
        <v>0</v>
      </c>
      <c r="DM16" s="40">
        <v>0</v>
      </c>
      <c r="DN16" s="40">
        <v>0</v>
      </c>
      <c r="DO16" s="40">
        <v>0</v>
      </c>
      <c r="DP16" s="40">
        <v>0</v>
      </c>
      <c r="DQ16" s="40">
        <v>0</v>
      </c>
      <c r="DR16" s="40">
        <v>0</v>
      </c>
      <c r="DS16" s="40">
        <v>0</v>
      </c>
      <c r="DT16" s="40">
        <v>0</v>
      </c>
      <c r="DU16" s="40">
        <v>0</v>
      </c>
      <c r="DV16" s="40">
        <v>0</v>
      </c>
      <c r="DW16" s="40">
        <v>0</v>
      </c>
      <c r="DX16" s="40">
        <v>0</v>
      </c>
      <c r="DY16" s="40">
        <v>0</v>
      </c>
      <c r="DZ16" s="40">
        <v>0</v>
      </c>
      <c r="EA16" s="40">
        <v>0</v>
      </c>
      <c r="EB16" s="40">
        <v>0</v>
      </c>
      <c r="EC16" s="40">
        <v>0</v>
      </c>
      <c r="ED16" s="40">
        <v>0</v>
      </c>
      <c r="EE16" s="40">
        <v>0</v>
      </c>
      <c r="EF16" s="40">
        <v>0</v>
      </c>
      <c r="EG16" s="40">
        <v>0</v>
      </c>
      <c r="EH16" s="40">
        <v>0</v>
      </c>
      <c r="EI16" s="40">
        <v>0</v>
      </c>
      <c r="EJ16" s="40">
        <v>0</v>
      </c>
      <c r="EK16" s="40">
        <v>0</v>
      </c>
      <c r="EL16" s="40">
        <v>0</v>
      </c>
      <c r="EM16" s="40">
        <v>0</v>
      </c>
      <c r="EN16" s="40">
        <v>0</v>
      </c>
      <c r="EO16" s="40">
        <v>0</v>
      </c>
      <c r="EP16" s="40">
        <v>0</v>
      </c>
      <c r="EQ16" s="40">
        <v>0</v>
      </c>
      <c r="ER16" s="40">
        <v>0</v>
      </c>
      <c r="ES16" s="40">
        <v>0</v>
      </c>
      <c r="ET16" s="40">
        <v>0</v>
      </c>
      <c r="EU16" s="40">
        <v>0</v>
      </c>
      <c r="EV16" s="40">
        <v>0</v>
      </c>
      <c r="EW16" s="40">
        <v>0</v>
      </c>
      <c r="EX16" s="40">
        <v>0</v>
      </c>
      <c r="EY16" s="40">
        <v>0</v>
      </c>
      <c r="EZ16" s="40">
        <v>0</v>
      </c>
      <c r="FA16" s="40">
        <v>0</v>
      </c>
      <c r="FB16" s="40">
        <v>0</v>
      </c>
      <c r="FC16" s="40">
        <v>0</v>
      </c>
      <c r="FD16" s="40">
        <v>0</v>
      </c>
      <c r="FE16" s="40">
        <v>0</v>
      </c>
      <c r="FF16" s="40">
        <v>0</v>
      </c>
      <c r="FG16" s="40">
        <v>0</v>
      </c>
      <c r="FH16" s="40">
        <v>0</v>
      </c>
      <c r="FI16" s="40">
        <v>0</v>
      </c>
      <c r="FJ16" s="40">
        <v>0</v>
      </c>
      <c r="FK16" s="40">
        <v>0</v>
      </c>
      <c r="FL16" s="40">
        <v>0</v>
      </c>
      <c r="FM16" s="40">
        <v>0</v>
      </c>
      <c r="FN16" s="40">
        <v>0</v>
      </c>
      <c r="FO16" s="40">
        <v>0</v>
      </c>
      <c r="FP16" s="40">
        <v>0</v>
      </c>
      <c r="FQ16" s="40">
        <v>0</v>
      </c>
      <c r="FR16" s="40">
        <v>0</v>
      </c>
      <c r="FS16" s="40">
        <v>0</v>
      </c>
      <c r="FT16" s="40">
        <v>0</v>
      </c>
      <c r="FU16" s="40">
        <v>0</v>
      </c>
      <c r="FV16" s="40">
        <v>0</v>
      </c>
      <c r="FW16" s="40">
        <v>0</v>
      </c>
      <c r="FX16" s="40">
        <v>0</v>
      </c>
      <c r="FY16" s="40">
        <v>0</v>
      </c>
      <c r="FZ16" s="40">
        <v>0</v>
      </c>
      <c r="GA16" s="40">
        <v>0</v>
      </c>
      <c r="GB16" s="40">
        <v>0</v>
      </c>
      <c r="GC16" s="40">
        <v>0</v>
      </c>
      <c r="GD16" s="40">
        <v>0</v>
      </c>
      <c r="GE16" s="40">
        <v>0</v>
      </c>
    </row>
    <row r="17" spans="1:196" ht="15" x14ac:dyDescent="0.2">
      <c r="A17" s="25" t="s">
        <v>20</v>
      </c>
      <c r="B17" s="86"/>
      <c r="C17" s="17">
        <v>45.903844522966637</v>
      </c>
      <c r="D17" s="17">
        <v>56.211260986476262</v>
      </c>
      <c r="E17" s="17">
        <v>48.835668258052806</v>
      </c>
      <c r="F17" s="17">
        <v>48.323003550583572</v>
      </c>
      <c r="G17" s="17">
        <v>47.774021537782474</v>
      </c>
      <c r="H17" s="17">
        <v>58.476192200117715</v>
      </c>
      <c r="I17" s="17">
        <v>53.248578931568119</v>
      </c>
      <c r="J17" s="17">
        <v>55.682172140570259</v>
      </c>
      <c r="K17" s="17">
        <v>45.602645709712483</v>
      </c>
      <c r="L17" s="17">
        <v>37.003025408971475</v>
      </c>
      <c r="M17" s="17">
        <v>45.676830053033434</v>
      </c>
      <c r="N17" s="17">
        <v>48.70115690557337</v>
      </c>
      <c r="O17" s="17">
        <v>42.508148153769334</v>
      </c>
      <c r="P17" s="17">
        <v>54.485161588157439</v>
      </c>
      <c r="Q17" s="17">
        <v>34.38383652454111</v>
      </c>
      <c r="R17" s="17">
        <v>46.47960980240461</v>
      </c>
      <c r="S17" s="17">
        <f t="shared" ref="S17:BO17" si="11">SUM(S18:S21,S24:S26,S30)</f>
        <v>39.068789282660866</v>
      </c>
      <c r="T17" s="17">
        <f t="shared" si="11"/>
        <v>35.980470294566949</v>
      </c>
      <c r="U17" s="17">
        <f t="shared" si="11"/>
        <v>37.869181498836205</v>
      </c>
      <c r="V17" s="17">
        <f t="shared" si="11"/>
        <v>40.524733251233073</v>
      </c>
      <c r="W17" s="17">
        <f t="shared" si="11"/>
        <v>45.671414437772931</v>
      </c>
      <c r="X17" s="17">
        <f t="shared" si="11"/>
        <v>45.501615558433322</v>
      </c>
      <c r="Y17" s="17">
        <f t="shared" si="11"/>
        <v>43.838836009278936</v>
      </c>
      <c r="Z17" s="17">
        <f t="shared" si="11"/>
        <v>46.653916885058656</v>
      </c>
      <c r="AA17" s="17">
        <f t="shared" si="11"/>
        <v>49.185610793278542</v>
      </c>
      <c r="AB17" s="17">
        <f t="shared" si="11"/>
        <v>36.117524034842553</v>
      </c>
      <c r="AC17" s="17">
        <f t="shared" si="11"/>
        <v>47.858227315684211</v>
      </c>
      <c r="AD17" s="17">
        <f t="shared" si="11"/>
        <v>40.335042294663651</v>
      </c>
      <c r="AE17" s="17">
        <f t="shared" si="11"/>
        <v>43.799479443664723</v>
      </c>
      <c r="AF17" s="17">
        <f t="shared" si="11"/>
        <v>35.484722069004093</v>
      </c>
      <c r="AG17" s="17">
        <f t="shared" si="11"/>
        <v>37.342732362154884</v>
      </c>
      <c r="AH17" s="17">
        <f t="shared" si="11"/>
        <v>34.532709197912354</v>
      </c>
      <c r="AI17" s="17">
        <f t="shared" si="11"/>
        <v>54.262769534378847</v>
      </c>
      <c r="AJ17" s="17">
        <f t="shared" si="11"/>
        <v>34.10636301759844</v>
      </c>
      <c r="AK17" s="17">
        <f t="shared" si="11"/>
        <v>33.422867699577758</v>
      </c>
      <c r="AL17" s="17">
        <f t="shared" si="11"/>
        <v>35.044282584129306</v>
      </c>
      <c r="AM17" s="17">
        <f t="shared" si="11"/>
        <v>40.725277410069019</v>
      </c>
      <c r="AN17" s="17">
        <f t="shared" si="11"/>
        <v>29.703932408547608</v>
      </c>
      <c r="AO17" s="17">
        <f t="shared" si="11"/>
        <v>32.54825907237057</v>
      </c>
      <c r="AP17" s="17">
        <f t="shared" si="11"/>
        <v>33.916912285109149</v>
      </c>
      <c r="AQ17" s="17">
        <f t="shared" si="11"/>
        <v>40.563017004070645</v>
      </c>
      <c r="AR17" s="17">
        <f t="shared" si="11"/>
        <v>33.492239724121035</v>
      </c>
      <c r="AS17" s="17">
        <f t="shared" si="11"/>
        <v>38.679832541852051</v>
      </c>
      <c r="AT17" s="17">
        <f t="shared" si="11"/>
        <v>32.686777959972581</v>
      </c>
      <c r="AU17" s="17">
        <f t="shared" si="11"/>
        <v>36.07586760200801</v>
      </c>
      <c r="AV17" s="17">
        <f t="shared" si="11"/>
        <v>32.467173969546195</v>
      </c>
      <c r="AW17" s="17">
        <f t="shared" si="11"/>
        <v>33.006477434371199</v>
      </c>
      <c r="AX17" s="17">
        <f t="shared" si="11"/>
        <v>43.473331937133466</v>
      </c>
      <c r="AY17" s="17">
        <f t="shared" si="11"/>
        <v>32.606493918223713</v>
      </c>
      <c r="AZ17" s="17">
        <f t="shared" si="11"/>
        <v>28.892745272011243</v>
      </c>
      <c r="BA17" s="17">
        <f t="shared" si="11"/>
        <v>33.714895437281974</v>
      </c>
      <c r="BB17" s="17">
        <f t="shared" si="11"/>
        <v>32.135292110921242</v>
      </c>
      <c r="BC17" s="17">
        <f t="shared" si="11"/>
        <v>47.4069370697094</v>
      </c>
      <c r="BD17" s="17">
        <f t="shared" si="11"/>
        <v>35.561068105369166</v>
      </c>
      <c r="BE17" s="17">
        <f t="shared" si="11"/>
        <v>35.141328593356384</v>
      </c>
      <c r="BF17" s="17">
        <f t="shared" si="11"/>
        <v>47.730616828890803</v>
      </c>
      <c r="BG17" s="17">
        <f t="shared" si="11"/>
        <v>29.290416684590046</v>
      </c>
      <c r="BH17" s="17">
        <f t="shared" si="11"/>
        <v>27.188031139690558</v>
      </c>
      <c r="BI17" s="17">
        <f t="shared" si="11"/>
        <v>35.687289634775517</v>
      </c>
      <c r="BJ17" s="17">
        <f t="shared" si="11"/>
        <v>34.753102781560401</v>
      </c>
      <c r="BK17" s="17">
        <f t="shared" si="11"/>
        <v>33.718536079005084</v>
      </c>
      <c r="BL17" s="17">
        <f t="shared" si="11"/>
        <v>38.054445772223758</v>
      </c>
      <c r="BM17" s="17">
        <f t="shared" si="11"/>
        <v>42.171416007311983</v>
      </c>
      <c r="BN17" s="17">
        <f t="shared" si="11"/>
        <v>42.038956692271157</v>
      </c>
      <c r="BO17" s="17">
        <f t="shared" si="11"/>
        <v>42.024636679256723</v>
      </c>
      <c r="BP17" s="17">
        <f t="shared" ref="BP17:EA17" si="12">SUM(BP18:BP21,BP24:BP26,BP30)</f>
        <v>40.649132779098132</v>
      </c>
      <c r="BQ17" s="17">
        <f t="shared" si="12"/>
        <v>42.909285592860911</v>
      </c>
      <c r="BR17" s="17">
        <f t="shared" si="12"/>
        <v>44.041003884684024</v>
      </c>
      <c r="BS17" s="17">
        <f t="shared" si="12"/>
        <v>43.786587519638047</v>
      </c>
      <c r="BT17" s="17">
        <f t="shared" si="12"/>
        <v>41.822279774056383</v>
      </c>
      <c r="BU17" s="17">
        <f t="shared" si="12"/>
        <v>47.810576705356084</v>
      </c>
      <c r="BV17" s="17">
        <f t="shared" si="12"/>
        <v>42.956642880269328</v>
      </c>
      <c r="BW17" s="17">
        <f t="shared" si="12"/>
        <v>44.91169262337467</v>
      </c>
      <c r="BX17" s="17">
        <f t="shared" si="12"/>
        <v>40.439367636447528</v>
      </c>
      <c r="BY17" s="17">
        <f t="shared" si="12"/>
        <v>42.052652988541148</v>
      </c>
      <c r="BZ17" s="17">
        <f t="shared" si="12"/>
        <v>41.527413435502076</v>
      </c>
      <c r="CA17" s="17">
        <f t="shared" si="12"/>
        <v>43.04805768041841</v>
      </c>
      <c r="CB17" s="17">
        <f t="shared" si="12"/>
        <v>51.179340622049402</v>
      </c>
      <c r="CC17" s="17">
        <f t="shared" si="12"/>
        <v>44.778372599570034</v>
      </c>
      <c r="CD17" s="17">
        <f t="shared" si="12"/>
        <v>46.539376076445812</v>
      </c>
      <c r="CE17" s="17">
        <f t="shared" si="12"/>
        <v>49.320471699326866</v>
      </c>
      <c r="CF17" s="17">
        <f t="shared" si="12"/>
        <v>55.802871958997159</v>
      </c>
      <c r="CG17" s="17">
        <f t="shared" si="12"/>
        <v>52.153672697357365</v>
      </c>
      <c r="CH17" s="17">
        <f t="shared" si="12"/>
        <v>51.215543775932012</v>
      </c>
      <c r="CI17" s="17">
        <f t="shared" si="12"/>
        <v>55.109881312130348</v>
      </c>
      <c r="CJ17" s="17">
        <f t="shared" si="12"/>
        <v>54.864779607120731</v>
      </c>
      <c r="CK17" s="17">
        <f t="shared" si="12"/>
        <v>55.964359345480553</v>
      </c>
      <c r="CL17" s="17">
        <f t="shared" si="12"/>
        <v>51.102007459072112</v>
      </c>
      <c r="CM17" s="17">
        <f t="shared" si="12"/>
        <v>65.053940483829209</v>
      </c>
      <c r="CN17" s="17">
        <f t="shared" si="12"/>
        <v>57.352248862549615</v>
      </c>
      <c r="CO17" s="17">
        <f t="shared" si="12"/>
        <v>60.084287775983121</v>
      </c>
      <c r="CP17" s="17">
        <f t="shared" si="12"/>
        <v>50.288522950425275</v>
      </c>
      <c r="CQ17" s="17">
        <f t="shared" si="12"/>
        <v>69.797586918223558</v>
      </c>
      <c r="CR17" s="17">
        <f t="shared" si="12"/>
        <v>59.420589358373128</v>
      </c>
      <c r="CS17" s="17">
        <f t="shared" si="12"/>
        <v>55.786391837013028</v>
      </c>
      <c r="CT17" s="17">
        <f t="shared" si="12"/>
        <v>54.892577275731952</v>
      </c>
      <c r="CU17" s="17">
        <f t="shared" si="12"/>
        <v>69.947994433943649</v>
      </c>
      <c r="CV17" s="17">
        <f t="shared" si="12"/>
        <v>64.680075779544907</v>
      </c>
      <c r="CW17" s="17">
        <f t="shared" si="12"/>
        <v>63.199384530471249</v>
      </c>
      <c r="CX17" s="17">
        <f t="shared" si="12"/>
        <v>64.267934298387573</v>
      </c>
      <c r="CY17" s="17">
        <f t="shared" si="12"/>
        <v>65.773654336061981</v>
      </c>
      <c r="CZ17" s="17">
        <f t="shared" si="12"/>
        <v>71.725443773670548</v>
      </c>
      <c r="DA17" s="17">
        <f t="shared" si="12"/>
        <v>71.212835116613931</v>
      </c>
      <c r="DB17" s="17">
        <f t="shared" si="12"/>
        <v>67.168487837406161</v>
      </c>
      <c r="DC17" s="17">
        <f t="shared" si="12"/>
        <v>64.424684943947611</v>
      </c>
      <c r="DD17" s="17">
        <f t="shared" si="12"/>
        <v>67.484090645039288</v>
      </c>
      <c r="DE17" s="17">
        <f t="shared" si="12"/>
        <v>71.62411959429943</v>
      </c>
      <c r="DF17" s="17">
        <f t="shared" si="12"/>
        <v>64.562406546444805</v>
      </c>
      <c r="DG17" s="17">
        <f t="shared" si="12"/>
        <v>68.93032029397618</v>
      </c>
      <c r="DH17" s="17">
        <f t="shared" si="12"/>
        <v>67.667419914026624</v>
      </c>
      <c r="DI17" s="17">
        <f t="shared" si="12"/>
        <v>73.990496526042733</v>
      </c>
      <c r="DJ17" s="17">
        <f t="shared" si="12"/>
        <v>61.078166562154003</v>
      </c>
      <c r="DK17" s="17">
        <f t="shared" si="12"/>
        <v>72.073317965172322</v>
      </c>
      <c r="DL17" s="17">
        <f t="shared" si="12"/>
        <v>74.051281581122609</v>
      </c>
      <c r="DM17" s="17">
        <f t="shared" si="12"/>
        <v>69.694732553317394</v>
      </c>
      <c r="DN17" s="17">
        <f t="shared" si="12"/>
        <v>71.391695193940109</v>
      </c>
      <c r="DO17" s="17">
        <f t="shared" si="12"/>
        <v>79.593079384568711</v>
      </c>
      <c r="DP17" s="17">
        <f t="shared" si="12"/>
        <v>74.497211468199993</v>
      </c>
      <c r="DQ17" s="17">
        <f t="shared" si="12"/>
        <v>77.837719238741258</v>
      </c>
      <c r="DR17" s="17">
        <f t="shared" si="12"/>
        <v>72.57343500291428</v>
      </c>
      <c r="DS17" s="17">
        <f t="shared" si="12"/>
        <v>73.61140033681751</v>
      </c>
      <c r="DT17" s="17">
        <f t="shared" si="12"/>
        <v>84.734955005179245</v>
      </c>
      <c r="DU17" s="17">
        <f t="shared" si="12"/>
        <v>68.215007683338271</v>
      </c>
      <c r="DV17" s="17">
        <f t="shared" si="12"/>
        <v>84.414800199833621</v>
      </c>
      <c r="DW17" s="17">
        <f t="shared" si="12"/>
        <v>82.536062668279939</v>
      </c>
      <c r="DX17" s="17">
        <f t="shared" si="12"/>
        <v>82.844458653888154</v>
      </c>
      <c r="DY17" s="17">
        <f t="shared" si="12"/>
        <v>67.13947490147433</v>
      </c>
      <c r="DZ17" s="17">
        <f t="shared" si="12"/>
        <v>77.827709989698491</v>
      </c>
      <c r="EA17" s="17">
        <f t="shared" si="12"/>
        <v>82.814636129256783</v>
      </c>
      <c r="EB17" s="17">
        <f t="shared" ref="EB17:GB17" si="13">SUM(EB18:EB21,EB24:EB26,EB30)</f>
        <v>72.369686765480623</v>
      </c>
      <c r="EC17" s="17">
        <f t="shared" si="13"/>
        <v>73.377014010587857</v>
      </c>
      <c r="ED17" s="17">
        <f t="shared" si="13"/>
        <v>81.190388201483501</v>
      </c>
      <c r="EE17" s="17">
        <f t="shared" si="13"/>
        <v>80.260501313659574</v>
      </c>
      <c r="EF17" s="17">
        <f t="shared" si="13"/>
        <v>82.558944822942763</v>
      </c>
      <c r="EG17" s="17">
        <f t="shared" si="13"/>
        <v>77.569406198989569</v>
      </c>
      <c r="EH17" s="17">
        <f t="shared" si="13"/>
        <v>82.545596316891761</v>
      </c>
      <c r="EI17" s="17">
        <f t="shared" si="13"/>
        <v>84.688387073025027</v>
      </c>
      <c r="EJ17" s="17">
        <f t="shared" si="13"/>
        <v>81.154095651114645</v>
      </c>
      <c r="EK17" s="17">
        <f t="shared" si="13"/>
        <v>73.247778633901078</v>
      </c>
      <c r="EL17" s="17">
        <f t="shared" si="13"/>
        <v>89.202211555694646</v>
      </c>
      <c r="EM17" s="17">
        <f t="shared" si="13"/>
        <v>87.741980210345517</v>
      </c>
      <c r="EN17" s="17">
        <f t="shared" si="13"/>
        <v>66.749927945726526</v>
      </c>
      <c r="EO17" s="17">
        <f t="shared" si="13"/>
        <v>83.239295749573984</v>
      </c>
      <c r="EP17" s="17">
        <f t="shared" si="13"/>
        <v>81.530291114143765</v>
      </c>
      <c r="EQ17" s="17">
        <f t="shared" si="13"/>
        <v>79.900529572043908</v>
      </c>
      <c r="ER17" s="17">
        <f t="shared" si="13"/>
        <v>85.046033547339391</v>
      </c>
      <c r="ES17" s="17">
        <f t="shared" si="13"/>
        <v>65.492851550537779</v>
      </c>
      <c r="ET17" s="17">
        <f t="shared" si="13"/>
        <v>83.430261153683077</v>
      </c>
      <c r="EU17" s="17">
        <f t="shared" si="13"/>
        <v>82.571354821661203</v>
      </c>
      <c r="EV17" s="17">
        <f t="shared" si="13"/>
        <v>84.199269391681028</v>
      </c>
      <c r="EW17" s="17">
        <f t="shared" si="13"/>
        <v>75.900925535658587</v>
      </c>
      <c r="EX17" s="17">
        <f t="shared" si="13"/>
        <v>82.912804764432707</v>
      </c>
      <c r="EY17" s="17">
        <f t="shared" si="13"/>
        <v>92.566232052876757</v>
      </c>
      <c r="EZ17" s="17">
        <f t="shared" si="13"/>
        <v>74.680995586148583</v>
      </c>
      <c r="FA17" s="17">
        <f t="shared" si="13"/>
        <v>80.633957790737824</v>
      </c>
      <c r="FB17" s="17">
        <f t="shared" si="13"/>
        <v>83.257683963633582</v>
      </c>
      <c r="FC17" s="17">
        <f t="shared" si="13"/>
        <v>88.795850899364865</v>
      </c>
      <c r="FD17" s="17">
        <f t="shared" si="13"/>
        <v>77.387452890481015</v>
      </c>
      <c r="FE17" s="17">
        <f t="shared" si="13"/>
        <v>79.749558229982057</v>
      </c>
      <c r="FF17" s="17">
        <f t="shared" si="13"/>
        <v>90.788210521838877</v>
      </c>
      <c r="FG17" s="17">
        <f t="shared" si="13"/>
        <v>85.849301613830548</v>
      </c>
      <c r="FH17" s="17">
        <f t="shared" si="13"/>
        <v>86.981818933676024</v>
      </c>
      <c r="FI17" s="17">
        <f t="shared" si="13"/>
        <v>78.171629453268906</v>
      </c>
      <c r="FJ17" s="17">
        <f t="shared" si="13"/>
        <v>85.854827007479983</v>
      </c>
      <c r="FK17" s="17">
        <f t="shared" si="13"/>
        <v>95.297171326114324</v>
      </c>
      <c r="FL17" s="17">
        <f t="shared" si="13"/>
        <v>86.283768881465519</v>
      </c>
      <c r="FM17" s="17">
        <f t="shared" si="13"/>
        <v>79.912894805276395</v>
      </c>
      <c r="FN17" s="17">
        <f t="shared" si="13"/>
        <v>79.941041110644022</v>
      </c>
      <c r="FO17" s="17">
        <f t="shared" si="13"/>
        <v>90.580826204257463</v>
      </c>
      <c r="FP17" s="17">
        <f t="shared" si="13"/>
        <v>96.190496605156198</v>
      </c>
      <c r="FQ17" s="17">
        <f t="shared" si="13"/>
        <v>88.645760348195495</v>
      </c>
      <c r="FR17" s="17">
        <f t="shared" si="13"/>
        <v>93.180005009238656</v>
      </c>
      <c r="FS17" s="17">
        <f t="shared" si="13"/>
        <v>93.276962736573694</v>
      </c>
      <c r="FT17" s="17">
        <f t="shared" si="13"/>
        <v>95.191330605155514</v>
      </c>
      <c r="FU17" s="17">
        <f t="shared" si="13"/>
        <v>84.111452884271429</v>
      </c>
      <c r="FV17" s="17">
        <f t="shared" si="13"/>
        <v>106.48194135281159</v>
      </c>
      <c r="FW17" s="17">
        <f t="shared" si="13"/>
        <v>95.200931337944326</v>
      </c>
      <c r="FX17" s="17">
        <f t="shared" si="13"/>
        <v>92.446292984465998</v>
      </c>
      <c r="FY17" s="17">
        <f t="shared" si="13"/>
        <v>89.804790127276604</v>
      </c>
      <c r="FZ17" s="17">
        <f t="shared" si="13"/>
        <v>99.229645623785046</v>
      </c>
      <c r="GA17" s="17">
        <f t="shared" si="13"/>
        <v>84.657578201928033</v>
      </c>
      <c r="GB17" s="17">
        <f t="shared" si="13"/>
        <v>96.228855821085418</v>
      </c>
      <c r="GC17" s="17">
        <f t="shared" ref="GC17:GD17" si="14">SUM(GC18:GC21,GC24:GC26,GC30)</f>
        <v>81.952119227534567</v>
      </c>
      <c r="GD17" s="17">
        <f t="shared" si="14"/>
        <v>98.063289403024896</v>
      </c>
      <c r="GE17" s="17">
        <f t="shared" ref="GE17" si="15">SUM(GE18:GE21,GE24:GE26,GE30)</f>
        <v>102.54635568621529</v>
      </c>
      <c r="GF17" s="17"/>
      <c r="GG17" s="17"/>
      <c r="GH17" s="17"/>
      <c r="GI17" s="17"/>
      <c r="GJ17" s="17"/>
      <c r="GK17" s="17"/>
      <c r="GL17" s="17"/>
      <c r="GM17" s="17"/>
      <c r="GN17" s="17"/>
    </row>
    <row r="18" spans="1:196" ht="15" x14ac:dyDescent="0.25">
      <c r="A18" s="36" t="s">
        <v>21</v>
      </c>
      <c r="B18" s="90"/>
      <c r="C18" s="40">
        <v>24.981606059207031</v>
      </c>
      <c r="D18" s="40">
        <v>30.316080261166952</v>
      </c>
      <c r="E18" s="40">
        <v>29.957756306235471</v>
      </c>
      <c r="F18" s="40">
        <v>30.851835135587134</v>
      </c>
      <c r="G18" s="40">
        <v>19.430161568350051</v>
      </c>
      <c r="H18" s="40">
        <v>23.264423291566331</v>
      </c>
      <c r="I18" s="40">
        <v>22.395323802400959</v>
      </c>
      <c r="J18" s="40">
        <v>23.967002431292592</v>
      </c>
      <c r="K18" s="40">
        <v>20.920532779980284</v>
      </c>
      <c r="L18" s="40">
        <v>18.618240834401831</v>
      </c>
      <c r="M18" s="40">
        <v>25.518798317091299</v>
      </c>
      <c r="N18" s="40">
        <v>25.630790346340184</v>
      </c>
      <c r="O18" s="40">
        <v>21.156433052000352</v>
      </c>
      <c r="P18" s="40">
        <v>29.387101316286859</v>
      </c>
      <c r="Q18" s="40">
        <v>16.909206164289451</v>
      </c>
      <c r="R18" s="40">
        <v>21.903755273538302</v>
      </c>
      <c r="S18" s="40">
        <v>19.957532012633099</v>
      </c>
      <c r="T18" s="40">
        <v>14.509341962520301</v>
      </c>
      <c r="U18" s="40">
        <v>19.014393708689401</v>
      </c>
      <c r="V18" s="40">
        <v>15.432194721551999</v>
      </c>
      <c r="W18" s="40">
        <v>22.903374064791699</v>
      </c>
      <c r="X18" s="40">
        <v>20.642227539975</v>
      </c>
      <c r="Y18" s="40">
        <v>22.790952571235799</v>
      </c>
      <c r="Z18" s="40">
        <v>24.367678274940602</v>
      </c>
      <c r="AA18" s="40">
        <v>25.976355652942502</v>
      </c>
      <c r="AB18" s="40">
        <v>14.389297778749601</v>
      </c>
      <c r="AC18" s="40">
        <v>22.6082532829362</v>
      </c>
      <c r="AD18" s="40">
        <v>24.634716572082599</v>
      </c>
      <c r="AE18" s="40">
        <v>27.444136498356301</v>
      </c>
      <c r="AF18" s="40">
        <v>17.026263943883698</v>
      </c>
      <c r="AG18" s="40">
        <v>18.433350380071001</v>
      </c>
      <c r="AH18" s="40">
        <v>19.6091167150262</v>
      </c>
      <c r="AI18" s="40">
        <v>29.6448898294815</v>
      </c>
      <c r="AJ18" s="40">
        <v>23.0851039621244</v>
      </c>
      <c r="AK18" s="40">
        <v>15.7129343708314</v>
      </c>
      <c r="AL18" s="40">
        <v>7.1387298547322997</v>
      </c>
      <c r="AM18" s="40">
        <v>15.4531086742134</v>
      </c>
      <c r="AN18" s="40">
        <v>19.1286302508679</v>
      </c>
      <c r="AO18" s="40">
        <v>17.753281315431</v>
      </c>
      <c r="AP18" s="40">
        <v>16.004091702869399</v>
      </c>
      <c r="AQ18" s="40">
        <v>21.930531561823301</v>
      </c>
      <c r="AR18" s="40">
        <v>7.9279903573419004</v>
      </c>
      <c r="AS18" s="40">
        <v>17.031409012641099</v>
      </c>
      <c r="AT18" s="40">
        <v>22.934168191391802</v>
      </c>
      <c r="AU18" s="40">
        <v>16.3701710537072</v>
      </c>
      <c r="AV18" s="40">
        <v>12.807819944930401</v>
      </c>
      <c r="AW18" s="40">
        <v>0</v>
      </c>
      <c r="AX18" s="40">
        <v>10.735139906509399</v>
      </c>
      <c r="AY18" s="40">
        <v>20.816618563216</v>
      </c>
      <c r="AZ18" s="40">
        <v>15.4879969384651</v>
      </c>
      <c r="BA18" s="40">
        <v>21.249755333561598</v>
      </c>
      <c r="BB18" s="40">
        <v>25.151337128158001</v>
      </c>
      <c r="BC18" s="40">
        <v>33.626674456619398</v>
      </c>
      <c r="BD18" s="40">
        <v>29.317946599869199</v>
      </c>
      <c r="BE18" s="40">
        <v>30.881026050791998</v>
      </c>
      <c r="BF18" s="40">
        <v>39.846021110311497</v>
      </c>
      <c r="BG18" s="40">
        <v>26.175013214478199</v>
      </c>
      <c r="BH18" s="40">
        <v>21.440303990353598</v>
      </c>
      <c r="BI18" s="40">
        <v>33.720417847783402</v>
      </c>
      <c r="BJ18" s="40">
        <v>31.536990377465699</v>
      </c>
      <c r="BK18" s="40">
        <v>28.545556809705602</v>
      </c>
      <c r="BL18" s="40">
        <v>34.4024719892953</v>
      </c>
      <c r="BM18" s="40">
        <v>39.693668622615903</v>
      </c>
      <c r="BN18" s="40">
        <v>35.342269148373497</v>
      </c>
      <c r="BO18" s="40">
        <v>36.522456075059097</v>
      </c>
      <c r="BP18" s="40">
        <v>33.380852705683701</v>
      </c>
      <c r="BQ18" s="40">
        <v>37.110363994247699</v>
      </c>
      <c r="BR18" s="40">
        <v>36.752112973521797</v>
      </c>
      <c r="BS18" s="40">
        <v>35.839148140795203</v>
      </c>
      <c r="BT18" s="40">
        <v>35.211931578029898</v>
      </c>
      <c r="BU18" s="40">
        <v>38.566705547456301</v>
      </c>
      <c r="BV18" s="40">
        <v>34.401722441630596</v>
      </c>
      <c r="BW18" s="40">
        <v>39.203900631884999</v>
      </c>
      <c r="BX18" s="40">
        <v>33.372132428098098</v>
      </c>
      <c r="BY18" s="40">
        <v>32.948871720831697</v>
      </c>
      <c r="BZ18" s="40">
        <v>36.099488901564797</v>
      </c>
      <c r="CA18" s="40">
        <v>36.722912651321103</v>
      </c>
      <c r="CB18" s="40">
        <v>42.6775973605125</v>
      </c>
      <c r="CC18" s="40">
        <v>39.240193250143001</v>
      </c>
      <c r="CD18" s="40">
        <v>39.879275431038998</v>
      </c>
      <c r="CE18" s="40">
        <v>39.802087418589103</v>
      </c>
      <c r="CF18" s="40">
        <v>45.358015970371802</v>
      </c>
      <c r="CG18" s="40">
        <v>46.441072906616398</v>
      </c>
      <c r="CH18" s="40">
        <v>44.449032368812098</v>
      </c>
      <c r="CI18" s="40">
        <v>41.562933211787303</v>
      </c>
      <c r="CJ18" s="40">
        <v>44.626642784003302</v>
      </c>
      <c r="CK18" s="40">
        <v>45.333784526709501</v>
      </c>
      <c r="CL18" s="40">
        <v>37.923847662843997</v>
      </c>
      <c r="CM18" s="40">
        <v>48.715607543017903</v>
      </c>
      <c r="CN18" s="40">
        <v>38.370479975931502</v>
      </c>
      <c r="CO18" s="40">
        <v>47.211166488297401</v>
      </c>
      <c r="CP18" s="40">
        <v>31.388396781432899</v>
      </c>
      <c r="CQ18" s="40">
        <v>42.017558492424897</v>
      </c>
      <c r="CR18" s="40">
        <v>45.279609070579703</v>
      </c>
      <c r="CS18" s="40">
        <v>43.892410424974301</v>
      </c>
      <c r="CT18" s="40">
        <v>37.4550884883799</v>
      </c>
      <c r="CU18" s="40">
        <v>51.021123888379499</v>
      </c>
      <c r="CV18" s="40">
        <v>49.575168330444498</v>
      </c>
      <c r="CW18" s="40">
        <v>51.033195352282902</v>
      </c>
      <c r="CX18" s="40">
        <v>51.043729223461298</v>
      </c>
      <c r="CY18" s="40">
        <v>42.593761328451201</v>
      </c>
      <c r="CZ18" s="40">
        <v>52.825990712704701</v>
      </c>
      <c r="DA18" s="40">
        <v>54.870970433914401</v>
      </c>
      <c r="DB18" s="40">
        <v>48.595682523002701</v>
      </c>
      <c r="DC18" s="40">
        <v>45.445953174325403</v>
      </c>
      <c r="DD18" s="40">
        <v>51.946419979922702</v>
      </c>
      <c r="DE18" s="40">
        <v>55.340155404539701</v>
      </c>
      <c r="DF18" s="40">
        <v>51.019640495258898</v>
      </c>
      <c r="DG18" s="40">
        <v>48.742008329073698</v>
      </c>
      <c r="DH18" s="40">
        <v>44.417056046408099</v>
      </c>
      <c r="DI18" s="40">
        <v>54.848846920801797</v>
      </c>
      <c r="DJ18" s="40">
        <v>43.6387291400195</v>
      </c>
      <c r="DK18" s="40">
        <v>50.528169303154698</v>
      </c>
      <c r="DL18" s="40">
        <v>52.5996654451233</v>
      </c>
      <c r="DM18" s="40">
        <v>52.814603913554699</v>
      </c>
      <c r="DN18" s="40">
        <v>49.366257427267598</v>
      </c>
      <c r="DO18" s="40">
        <v>55.384734235214701</v>
      </c>
      <c r="DP18" s="40">
        <v>53.458600313734998</v>
      </c>
      <c r="DQ18" s="40">
        <v>58.251599593538103</v>
      </c>
      <c r="DR18" s="40">
        <v>50.816154954266302</v>
      </c>
      <c r="DS18" s="40">
        <v>43.9287233113631</v>
      </c>
      <c r="DT18" s="40">
        <v>50.722461141103501</v>
      </c>
      <c r="DU18" s="40">
        <v>46.576826602543797</v>
      </c>
      <c r="DV18" s="40">
        <v>59.916553525329299</v>
      </c>
      <c r="DW18" s="40">
        <v>45.577879951214499</v>
      </c>
      <c r="DX18" s="40">
        <v>57.349940081357801</v>
      </c>
      <c r="DY18" s="40">
        <v>54.248548209226499</v>
      </c>
      <c r="DZ18" s="40">
        <v>48.303324913414201</v>
      </c>
      <c r="EA18" s="40">
        <v>59.551592183898897</v>
      </c>
      <c r="EB18" s="40">
        <v>44.351461975053802</v>
      </c>
      <c r="EC18" s="40">
        <v>53.700029458318902</v>
      </c>
      <c r="ED18" s="40">
        <v>51.205207526805403</v>
      </c>
      <c r="EE18" s="40">
        <v>45.444614293958601</v>
      </c>
      <c r="EF18" s="40">
        <v>51.636077890935702</v>
      </c>
      <c r="EG18" s="40">
        <v>53.169756463905301</v>
      </c>
      <c r="EH18" s="40">
        <v>49.744459660401397</v>
      </c>
      <c r="EI18" s="40">
        <v>57.240448631783003</v>
      </c>
      <c r="EJ18" s="40">
        <v>47.213984478999699</v>
      </c>
      <c r="EK18" s="40">
        <v>50.5514652028847</v>
      </c>
      <c r="EL18" s="40">
        <v>58.176728359768099</v>
      </c>
      <c r="EM18" s="40">
        <v>53.036069695786097</v>
      </c>
      <c r="EN18" s="40">
        <v>41.063248935858802</v>
      </c>
      <c r="EO18" s="40">
        <v>58.953663176245897</v>
      </c>
      <c r="EP18" s="40">
        <v>53.688165814184302</v>
      </c>
      <c r="EQ18" s="40">
        <v>58.694839456131596</v>
      </c>
      <c r="ER18" s="40">
        <v>57.098430210691497</v>
      </c>
      <c r="ES18" s="40">
        <v>50.928804362140703</v>
      </c>
      <c r="ET18" s="40">
        <v>56.580378419700097</v>
      </c>
      <c r="EU18" s="40">
        <v>59.032158182958703</v>
      </c>
      <c r="EV18" s="40">
        <v>60.976931498054803</v>
      </c>
      <c r="EW18" s="40">
        <v>59.747430220353998</v>
      </c>
      <c r="EX18" s="40">
        <v>53.785616532573201</v>
      </c>
      <c r="EY18" s="40">
        <v>68.614714634500899</v>
      </c>
      <c r="EZ18" s="40">
        <v>46.066526082670201</v>
      </c>
      <c r="FA18" s="40">
        <v>62.726674761048201</v>
      </c>
      <c r="FB18" s="40">
        <v>63.312699740708098</v>
      </c>
      <c r="FC18" s="40">
        <v>59.641742670696097</v>
      </c>
      <c r="FD18" s="40">
        <v>55.613546736901</v>
      </c>
      <c r="FE18" s="40">
        <v>63.491718018647802</v>
      </c>
      <c r="FF18" s="40">
        <v>54.975191578309897</v>
      </c>
      <c r="FG18" s="40">
        <v>52.878683013069299</v>
      </c>
      <c r="FH18" s="40">
        <v>56.708698069050499</v>
      </c>
      <c r="FI18" s="40">
        <v>56.109971535773902</v>
      </c>
      <c r="FJ18" s="40">
        <v>60.1576999190099</v>
      </c>
      <c r="FK18" s="40">
        <v>65.642033648557003</v>
      </c>
      <c r="FL18" s="40">
        <v>51.036118842314998</v>
      </c>
      <c r="FM18" s="40">
        <v>62.495167331446503</v>
      </c>
      <c r="FN18" s="40">
        <v>54.231151855166303</v>
      </c>
      <c r="FO18" s="40">
        <v>62.3315963198011</v>
      </c>
      <c r="FP18" s="40">
        <v>56.017528349933798</v>
      </c>
      <c r="FQ18" s="40">
        <v>64.099597885407803</v>
      </c>
      <c r="FR18" s="40">
        <v>58.650325338663102</v>
      </c>
      <c r="FS18" s="40">
        <v>56.4780935142864</v>
      </c>
      <c r="FT18" s="40">
        <v>61.276477507332601</v>
      </c>
      <c r="FU18" s="40">
        <v>61.488283828518497</v>
      </c>
      <c r="FV18" s="40">
        <v>70.875670892987202</v>
      </c>
      <c r="FW18" s="40">
        <v>58.884247783753104</v>
      </c>
      <c r="FX18" s="40">
        <v>42.006620774990097</v>
      </c>
      <c r="FY18" s="40">
        <v>56.672959558587301</v>
      </c>
      <c r="FZ18" s="40">
        <v>67.962980163080601</v>
      </c>
      <c r="GA18" s="40">
        <v>55.187873841476303</v>
      </c>
      <c r="GB18" s="40">
        <v>66.993034077235706</v>
      </c>
      <c r="GC18" s="40">
        <v>52.802697803348501</v>
      </c>
      <c r="GD18" s="40">
        <v>58.461394045996798</v>
      </c>
      <c r="GE18" s="40">
        <v>67.714016060239103</v>
      </c>
    </row>
    <row r="19" spans="1:196" ht="15" x14ac:dyDescent="0.25">
      <c r="A19" s="36" t="s">
        <v>22</v>
      </c>
      <c r="B19" s="90"/>
      <c r="C19" s="40">
        <v>9.7676929373124004</v>
      </c>
      <c r="D19" s="40">
        <v>11.907935296431091</v>
      </c>
      <c r="E19" s="40">
        <v>9.7272597527704185</v>
      </c>
      <c r="F19" s="40">
        <v>8.0211564717751802</v>
      </c>
      <c r="G19" s="40">
        <v>13.648298153062788</v>
      </c>
      <c r="H19" s="40">
        <v>12.752506018993589</v>
      </c>
      <c r="I19" s="40">
        <v>9.85051698606458</v>
      </c>
      <c r="J19" s="40">
        <v>8.916873775854059</v>
      </c>
      <c r="K19" s="40">
        <v>12.930669766661209</v>
      </c>
      <c r="L19" s="40">
        <v>9.8131809438988711</v>
      </c>
      <c r="M19" s="40">
        <v>10.436757866463379</v>
      </c>
      <c r="N19" s="40">
        <v>12.268950741998388</v>
      </c>
      <c r="O19" s="40">
        <v>7.1689997462950394</v>
      </c>
      <c r="P19" s="40">
        <v>11.988446777853859</v>
      </c>
      <c r="Q19" s="40">
        <v>7.961767402831919</v>
      </c>
      <c r="R19" s="40">
        <v>6.8165202754526097</v>
      </c>
      <c r="S19" s="40">
        <v>9.0295899321447699</v>
      </c>
      <c r="T19" s="40">
        <v>3.8497303049279599</v>
      </c>
      <c r="U19" s="40">
        <v>9.1199417935991001</v>
      </c>
      <c r="V19" s="40">
        <v>11.478155185522899</v>
      </c>
      <c r="W19" s="40">
        <v>8.0390044252464001</v>
      </c>
      <c r="X19" s="40">
        <v>9.7028415544042197</v>
      </c>
      <c r="Y19" s="40">
        <v>7.4320584638609999</v>
      </c>
      <c r="Z19" s="40">
        <v>6.0898445811378004</v>
      </c>
      <c r="AA19" s="40">
        <v>6.6679263477296802</v>
      </c>
      <c r="AB19" s="40">
        <v>4.4214278593606204</v>
      </c>
      <c r="AC19" s="40">
        <v>7.1435278336438897</v>
      </c>
      <c r="AD19" s="40">
        <v>7.8386305302402004</v>
      </c>
      <c r="AE19" s="40">
        <v>5.6802664366337998</v>
      </c>
      <c r="AF19" s="40">
        <v>7.8944021320516997</v>
      </c>
      <c r="AG19" s="40">
        <v>3.7287920111137298</v>
      </c>
      <c r="AH19" s="40">
        <v>3.8309694707189799</v>
      </c>
      <c r="AI19" s="40">
        <v>13.6643629661319</v>
      </c>
      <c r="AJ19" s="40">
        <v>4.1291301242370002</v>
      </c>
      <c r="AK19" s="40">
        <v>3.6862502705067</v>
      </c>
      <c r="AL19" s="40">
        <v>0</v>
      </c>
      <c r="AM19" s="40">
        <v>1.8552668726793</v>
      </c>
      <c r="AN19" s="40">
        <v>2.8640409334032002</v>
      </c>
      <c r="AO19" s="40">
        <v>2.4371308697109</v>
      </c>
      <c r="AP19" s="40">
        <v>1.4313628871118</v>
      </c>
      <c r="AQ19" s="40">
        <v>3.3443233587522001</v>
      </c>
      <c r="AR19" s="40">
        <v>2.8741394771037001</v>
      </c>
      <c r="AS19" s="40">
        <v>1.5721788592704</v>
      </c>
      <c r="AT19" s="40">
        <v>2.8417301973206999</v>
      </c>
      <c r="AU19" s="40">
        <v>1.4421659803728</v>
      </c>
      <c r="AV19" s="40">
        <v>1.9355855225762999</v>
      </c>
      <c r="AW19" s="40">
        <v>0</v>
      </c>
      <c r="AX19" s="40">
        <v>0</v>
      </c>
      <c r="AY19" s="40">
        <v>0</v>
      </c>
      <c r="AZ19" s="40">
        <v>0</v>
      </c>
      <c r="BA19" s="40">
        <v>0</v>
      </c>
      <c r="BB19" s="40">
        <v>0</v>
      </c>
      <c r="BC19" s="40">
        <v>0</v>
      </c>
      <c r="BD19" s="40">
        <v>0</v>
      </c>
      <c r="BE19" s="40">
        <v>0</v>
      </c>
      <c r="BF19" s="40">
        <v>0.84151399506119995</v>
      </c>
      <c r="BG19" s="40">
        <v>0</v>
      </c>
      <c r="BH19" s="40">
        <v>0</v>
      </c>
      <c r="BI19" s="40">
        <v>0</v>
      </c>
      <c r="BJ19" s="40">
        <v>0</v>
      </c>
      <c r="BK19" s="40">
        <v>0</v>
      </c>
      <c r="BL19" s="40">
        <v>0</v>
      </c>
      <c r="BM19" s="40">
        <v>0</v>
      </c>
      <c r="BN19" s="40">
        <v>0.80273950189999999</v>
      </c>
      <c r="BO19" s="40">
        <v>0.70423864301979999</v>
      </c>
      <c r="BP19" s="40">
        <v>1.25139632869317</v>
      </c>
      <c r="BQ19" s="40">
        <v>0</v>
      </c>
      <c r="BR19" s="40">
        <v>0</v>
      </c>
      <c r="BS19" s="40">
        <v>3.6274964673991899</v>
      </c>
      <c r="BT19" s="40">
        <v>1.5171304386202999</v>
      </c>
      <c r="BU19" s="40">
        <v>2.8200766628485701</v>
      </c>
      <c r="BV19" s="40">
        <v>1.5151543067431601</v>
      </c>
      <c r="BW19" s="40">
        <v>0.745603337353</v>
      </c>
      <c r="BX19" s="40">
        <v>1.5583062530706999</v>
      </c>
      <c r="BY19" s="40">
        <v>0.56493972945479998</v>
      </c>
      <c r="BZ19" s="40">
        <v>0.73294838520539995</v>
      </c>
      <c r="CA19" s="40">
        <v>1.4726492262209001</v>
      </c>
      <c r="CB19" s="40">
        <v>1.4073440067428</v>
      </c>
      <c r="CC19" s="40">
        <v>0.86634480243290002</v>
      </c>
      <c r="CD19" s="40">
        <v>0.1426515314847</v>
      </c>
      <c r="CE19" s="40">
        <v>1.3726373282783</v>
      </c>
      <c r="CF19" s="40">
        <v>1.6228559530176001</v>
      </c>
      <c r="CG19" s="40">
        <v>0</v>
      </c>
      <c r="CH19" s="40">
        <v>0</v>
      </c>
      <c r="CI19" s="40">
        <v>2.9045476177277001</v>
      </c>
      <c r="CJ19" s="40">
        <v>0.47385240597450001</v>
      </c>
      <c r="CK19" s="40">
        <v>0.47701614401140002</v>
      </c>
      <c r="CL19" s="40">
        <v>1.247551625894</v>
      </c>
      <c r="CM19" s="40">
        <v>2.3282750953049001</v>
      </c>
      <c r="CN19" s="40">
        <v>2.7239315493445999</v>
      </c>
      <c r="CO19" s="40">
        <v>1.46863571881285</v>
      </c>
      <c r="CP19" s="40">
        <v>4.3882937780948001</v>
      </c>
      <c r="CQ19" s="40">
        <v>3.643965138919</v>
      </c>
      <c r="CR19" s="40">
        <v>3.3570099023234898</v>
      </c>
      <c r="CS19" s="40">
        <v>3.22427458013654</v>
      </c>
      <c r="CT19" s="40">
        <v>3.1588748347422002</v>
      </c>
      <c r="CU19" s="40">
        <v>5.62907412571069</v>
      </c>
      <c r="CV19" s="40">
        <v>3.9458898159766398</v>
      </c>
      <c r="CW19" s="40">
        <v>3.2918930373798001</v>
      </c>
      <c r="CX19" s="40">
        <v>3.7597019118872499</v>
      </c>
      <c r="CY19" s="40">
        <v>3.65853311833341</v>
      </c>
      <c r="CZ19" s="40">
        <v>3.0965915808845499</v>
      </c>
      <c r="DA19" s="40">
        <v>2.85728085237609</v>
      </c>
      <c r="DB19" s="40">
        <v>2.3088204673765</v>
      </c>
      <c r="DC19" s="40">
        <v>1.8370457401128</v>
      </c>
      <c r="DD19" s="40">
        <v>2.4953866719848499</v>
      </c>
      <c r="DE19" s="40">
        <v>2.73437200831806</v>
      </c>
      <c r="DF19" s="40">
        <v>3.0200004460891998</v>
      </c>
      <c r="DG19" s="40">
        <v>5.1008120258546201</v>
      </c>
      <c r="DH19" s="40">
        <v>6.7172934537102797</v>
      </c>
      <c r="DI19" s="40">
        <v>5.0032236713793301</v>
      </c>
      <c r="DJ19" s="40">
        <v>2.9419693754989198</v>
      </c>
      <c r="DK19" s="40">
        <v>5.8233970507294597</v>
      </c>
      <c r="DL19" s="40">
        <v>3.5355569604531798</v>
      </c>
      <c r="DM19" s="40">
        <v>4.4930960163505302</v>
      </c>
      <c r="DN19" s="40">
        <v>6.2428480000337601</v>
      </c>
      <c r="DO19" s="40">
        <v>4.0863549006923598</v>
      </c>
      <c r="DP19" s="40">
        <v>4.6777853872638397</v>
      </c>
      <c r="DQ19" s="40">
        <v>4.6008232169242298</v>
      </c>
      <c r="DR19" s="40">
        <v>4.3283212282712</v>
      </c>
      <c r="DS19" s="40">
        <v>3.7623689490124601</v>
      </c>
      <c r="DT19" s="40">
        <v>4.2571398349912402</v>
      </c>
      <c r="DU19" s="40">
        <v>3.3607034130239599</v>
      </c>
      <c r="DV19" s="40">
        <v>4.0580370619873003</v>
      </c>
      <c r="DW19" s="40">
        <v>4.4720948282722803</v>
      </c>
      <c r="DX19" s="40">
        <v>4.4083620246106001</v>
      </c>
      <c r="DY19" s="40">
        <v>2.5398206754236399</v>
      </c>
      <c r="DZ19" s="40">
        <v>2.8683299002007998</v>
      </c>
      <c r="EA19" s="40">
        <v>1.4915844344716001</v>
      </c>
      <c r="EB19" s="40">
        <v>0.91738959075960003</v>
      </c>
      <c r="EC19" s="40">
        <v>1.6937151623597999</v>
      </c>
      <c r="ED19" s="40">
        <v>3.3538781983892201</v>
      </c>
      <c r="EE19" s="40">
        <v>3.6129399953070598</v>
      </c>
      <c r="EF19" s="40">
        <v>2.5528532759540998</v>
      </c>
      <c r="EG19" s="40">
        <v>2.3416383470130002</v>
      </c>
      <c r="EH19" s="40">
        <v>3.4040921841432601</v>
      </c>
      <c r="EI19" s="40">
        <v>2.6375979246422601</v>
      </c>
      <c r="EJ19" s="40">
        <v>3.769582010388</v>
      </c>
      <c r="EK19" s="40">
        <v>1.51122648970206</v>
      </c>
      <c r="EL19" s="40">
        <v>3.17128465919816</v>
      </c>
      <c r="EM19" s="40">
        <v>3.3434261641333398</v>
      </c>
      <c r="EN19" s="40">
        <v>2.0686124764256002</v>
      </c>
      <c r="EO19" s="40">
        <v>2.29559917891878</v>
      </c>
      <c r="EP19" s="40">
        <v>3.84734248160773</v>
      </c>
      <c r="EQ19" s="40">
        <v>2.1529473440958</v>
      </c>
      <c r="ER19" s="40">
        <v>1.4836514793940001</v>
      </c>
      <c r="ES19" s="40">
        <v>1.5481069765399</v>
      </c>
      <c r="ET19" s="40">
        <v>3.60429374732009</v>
      </c>
      <c r="EU19" s="40">
        <v>1.5690253224777599</v>
      </c>
      <c r="EV19" s="40">
        <v>1.14877799847692</v>
      </c>
      <c r="EW19" s="40">
        <v>0.60932650191280002</v>
      </c>
      <c r="EX19" s="40">
        <v>0.38872320873814004</v>
      </c>
      <c r="EY19" s="40">
        <v>0.76878834296669996</v>
      </c>
      <c r="EZ19" s="40">
        <v>3.4849300363240294</v>
      </c>
      <c r="FA19" s="40">
        <v>1.0459699742974999</v>
      </c>
      <c r="FB19" s="40">
        <v>1.1061280910895599</v>
      </c>
      <c r="FC19" s="40">
        <v>2.5124342816141798</v>
      </c>
      <c r="FD19" s="40">
        <v>0.74633722668961999</v>
      </c>
      <c r="FE19" s="40">
        <v>0.97070117585034998</v>
      </c>
      <c r="FF19" s="40">
        <v>2.6804901930743998</v>
      </c>
      <c r="FG19" s="40">
        <v>2.91877808934459</v>
      </c>
      <c r="FH19" s="40">
        <v>2.10606636669994</v>
      </c>
      <c r="FI19" s="40">
        <v>0.72107600785050008</v>
      </c>
      <c r="FJ19" s="40">
        <v>3.3606314703114402</v>
      </c>
      <c r="FK19" s="40">
        <v>1.8838683840857402</v>
      </c>
      <c r="FL19" s="40">
        <v>5.800646267014411</v>
      </c>
      <c r="FM19" s="40">
        <v>1.0948425413942799</v>
      </c>
      <c r="FN19" s="40">
        <v>0.8789055790186</v>
      </c>
      <c r="FO19" s="40">
        <v>2.3818947291595896</v>
      </c>
      <c r="FP19" s="40">
        <v>3.1774096769851599</v>
      </c>
      <c r="FQ19" s="40">
        <v>1.3577647998311331</v>
      </c>
      <c r="FR19" s="40">
        <v>0.96532427419593247</v>
      </c>
      <c r="FS19" s="40">
        <v>3.786463490166553</v>
      </c>
      <c r="FT19" s="40">
        <v>1.9337856076820521</v>
      </c>
      <c r="FU19" s="40">
        <v>0.45330419743664974</v>
      </c>
      <c r="FV19" s="40">
        <v>1.1080099258301961</v>
      </c>
      <c r="FW19" s="40">
        <v>1.6924087613934999</v>
      </c>
      <c r="FX19" s="40">
        <v>11.306584212589399</v>
      </c>
      <c r="FY19" s="40">
        <v>2.6071970873475001</v>
      </c>
      <c r="FZ19" s="40">
        <v>1.2169907776811799</v>
      </c>
      <c r="GA19" s="40">
        <v>1.1391394789340199</v>
      </c>
      <c r="GB19" s="40">
        <v>0.457741717823761</v>
      </c>
      <c r="GC19" s="40">
        <v>0.49370250115751202</v>
      </c>
      <c r="GD19" s="40">
        <v>0.63803444973951295</v>
      </c>
      <c r="GE19" s="40">
        <v>0.32219813522519303</v>
      </c>
    </row>
    <row r="20" spans="1:196" ht="15" x14ac:dyDescent="0.25">
      <c r="A20" s="36" t="s">
        <v>23</v>
      </c>
      <c r="B20" s="90"/>
      <c r="C20" s="40">
        <v>0</v>
      </c>
      <c r="D20" s="40">
        <v>0</v>
      </c>
      <c r="E20" s="40">
        <v>0</v>
      </c>
      <c r="F20" s="40">
        <v>0</v>
      </c>
      <c r="G20" s="40">
        <v>0</v>
      </c>
      <c r="H20" s="40">
        <v>0</v>
      </c>
      <c r="I20" s="40">
        <v>0</v>
      </c>
      <c r="J20" s="40">
        <v>0</v>
      </c>
      <c r="K20" s="40">
        <v>0</v>
      </c>
      <c r="L20" s="40">
        <v>0</v>
      </c>
      <c r="M20" s="40">
        <v>0</v>
      </c>
      <c r="N20" s="40">
        <v>0</v>
      </c>
      <c r="O20" s="40">
        <v>0</v>
      </c>
      <c r="P20" s="40">
        <v>0</v>
      </c>
      <c r="Q20" s="40">
        <v>0</v>
      </c>
      <c r="R20" s="40">
        <v>0</v>
      </c>
      <c r="S20" s="40">
        <v>0</v>
      </c>
      <c r="T20" s="40">
        <v>0</v>
      </c>
      <c r="U20" s="40">
        <v>0</v>
      </c>
      <c r="V20" s="40">
        <v>0</v>
      </c>
      <c r="W20" s="40">
        <v>0</v>
      </c>
      <c r="X20" s="40">
        <v>0</v>
      </c>
      <c r="Y20" s="40">
        <v>0</v>
      </c>
      <c r="Z20" s="40">
        <v>0</v>
      </c>
      <c r="AA20" s="40">
        <v>0</v>
      </c>
      <c r="AB20" s="40">
        <v>0</v>
      </c>
      <c r="AC20" s="40">
        <v>0</v>
      </c>
      <c r="AD20" s="40">
        <v>0</v>
      </c>
      <c r="AE20" s="40">
        <v>0</v>
      </c>
      <c r="AF20" s="40">
        <v>0</v>
      </c>
      <c r="AG20" s="40">
        <v>0</v>
      </c>
      <c r="AH20" s="40">
        <v>0</v>
      </c>
      <c r="AI20" s="40">
        <v>0</v>
      </c>
      <c r="AJ20" s="40">
        <v>0</v>
      </c>
      <c r="AK20" s="40">
        <v>0</v>
      </c>
      <c r="AL20" s="40">
        <v>0</v>
      </c>
      <c r="AM20" s="40">
        <v>0</v>
      </c>
      <c r="AN20" s="40">
        <v>0</v>
      </c>
      <c r="AO20" s="40">
        <v>0</v>
      </c>
      <c r="AP20" s="40">
        <v>0</v>
      </c>
      <c r="AQ20" s="40">
        <v>0</v>
      </c>
      <c r="AR20" s="40">
        <v>0</v>
      </c>
      <c r="AS20" s="40">
        <v>0</v>
      </c>
      <c r="AT20" s="40">
        <v>0</v>
      </c>
      <c r="AU20" s="40">
        <v>0</v>
      </c>
      <c r="AV20" s="40">
        <v>0</v>
      </c>
      <c r="AW20" s="40">
        <v>0</v>
      </c>
      <c r="AX20" s="40">
        <v>0</v>
      </c>
      <c r="AY20" s="40">
        <v>0</v>
      </c>
      <c r="AZ20" s="40">
        <v>0</v>
      </c>
      <c r="BA20" s="40">
        <v>0</v>
      </c>
      <c r="BB20" s="40">
        <v>0</v>
      </c>
      <c r="BC20" s="40">
        <v>0</v>
      </c>
      <c r="BD20" s="40">
        <v>0</v>
      </c>
      <c r="BE20" s="40">
        <v>0</v>
      </c>
      <c r="BF20" s="40">
        <v>0</v>
      </c>
      <c r="BG20" s="40">
        <v>0</v>
      </c>
      <c r="BH20" s="40">
        <v>0</v>
      </c>
      <c r="BI20" s="40">
        <v>0</v>
      </c>
      <c r="BJ20" s="40">
        <v>0</v>
      </c>
      <c r="BK20" s="40">
        <v>0</v>
      </c>
      <c r="BL20" s="40">
        <v>0</v>
      </c>
      <c r="BM20" s="40">
        <v>0</v>
      </c>
      <c r="BN20" s="40">
        <v>0</v>
      </c>
      <c r="BO20" s="40">
        <v>0</v>
      </c>
      <c r="BP20" s="40">
        <v>0</v>
      </c>
      <c r="BQ20" s="40">
        <v>0</v>
      </c>
      <c r="BR20" s="40">
        <v>0</v>
      </c>
      <c r="BS20" s="40">
        <v>0</v>
      </c>
      <c r="BT20" s="40">
        <v>0</v>
      </c>
      <c r="BU20" s="40">
        <v>0</v>
      </c>
      <c r="BV20" s="40">
        <v>0</v>
      </c>
      <c r="BW20" s="40">
        <v>0</v>
      </c>
      <c r="BX20" s="40">
        <v>0</v>
      </c>
      <c r="BY20" s="40">
        <v>0</v>
      </c>
      <c r="BZ20" s="40">
        <v>0</v>
      </c>
      <c r="CA20" s="40">
        <v>0</v>
      </c>
      <c r="CB20" s="40">
        <v>0</v>
      </c>
      <c r="CC20" s="40">
        <v>0</v>
      </c>
      <c r="CD20" s="40">
        <v>0</v>
      </c>
      <c r="CE20" s="40">
        <v>0</v>
      </c>
      <c r="CF20" s="40">
        <v>0</v>
      </c>
      <c r="CG20" s="40">
        <v>0</v>
      </c>
      <c r="CH20" s="40">
        <v>0</v>
      </c>
      <c r="CI20" s="40">
        <v>0</v>
      </c>
      <c r="CJ20" s="40">
        <v>0</v>
      </c>
      <c r="CK20" s="40">
        <v>0</v>
      </c>
      <c r="CL20" s="40">
        <v>0</v>
      </c>
      <c r="CM20" s="40">
        <v>0</v>
      </c>
      <c r="CN20" s="40">
        <v>0</v>
      </c>
      <c r="CO20" s="40">
        <v>0</v>
      </c>
      <c r="CP20" s="40">
        <v>0</v>
      </c>
      <c r="CQ20" s="40">
        <v>0</v>
      </c>
      <c r="CR20" s="40">
        <v>0</v>
      </c>
      <c r="CS20" s="40">
        <v>0</v>
      </c>
      <c r="CT20" s="40">
        <v>0</v>
      </c>
      <c r="CU20" s="40">
        <v>0</v>
      </c>
      <c r="CV20" s="40">
        <v>0</v>
      </c>
      <c r="CW20" s="40">
        <v>0</v>
      </c>
      <c r="CX20" s="40">
        <v>0</v>
      </c>
      <c r="CY20" s="40">
        <v>0</v>
      </c>
      <c r="CZ20" s="40">
        <v>0</v>
      </c>
      <c r="DA20" s="40">
        <v>0</v>
      </c>
      <c r="DB20" s="40">
        <v>0</v>
      </c>
      <c r="DC20" s="40">
        <v>0</v>
      </c>
      <c r="DD20" s="40">
        <v>0</v>
      </c>
      <c r="DE20" s="40">
        <v>0</v>
      </c>
      <c r="DF20" s="40">
        <v>0</v>
      </c>
      <c r="DG20" s="40">
        <v>0</v>
      </c>
      <c r="DH20" s="40">
        <v>0</v>
      </c>
      <c r="DI20" s="40">
        <v>0</v>
      </c>
      <c r="DJ20" s="40">
        <v>0</v>
      </c>
      <c r="DK20" s="40">
        <v>0</v>
      </c>
      <c r="DL20" s="40">
        <v>0</v>
      </c>
      <c r="DM20" s="40">
        <v>0</v>
      </c>
      <c r="DN20" s="40">
        <v>0</v>
      </c>
      <c r="DO20" s="40">
        <v>0</v>
      </c>
      <c r="DP20" s="40">
        <v>8.3181381676427524E-2</v>
      </c>
      <c r="DQ20" s="40">
        <v>0.37492419276354316</v>
      </c>
      <c r="DR20" s="40">
        <v>8.4638200933382132E-2</v>
      </c>
      <c r="DS20" s="40">
        <v>0</v>
      </c>
      <c r="DT20" s="40">
        <v>0.16189624450951684</v>
      </c>
      <c r="DU20" s="40">
        <v>0.23020085285505121</v>
      </c>
      <c r="DV20" s="40">
        <v>0</v>
      </c>
      <c r="DW20" s="40">
        <v>0</v>
      </c>
      <c r="DX20" s="40">
        <v>0.17756827510980966</v>
      </c>
      <c r="DY20" s="40">
        <v>0.3951696687994144</v>
      </c>
      <c r="DZ20" s="40">
        <v>0</v>
      </c>
      <c r="EA20" s="40">
        <v>0</v>
      </c>
      <c r="EB20" s="40">
        <v>0.27593866564421665</v>
      </c>
      <c r="EC20" s="40">
        <v>0.92890024858345532</v>
      </c>
      <c r="ED20" s="40">
        <v>0.70292084771229868</v>
      </c>
      <c r="EE20" s="40">
        <v>0.62457042428989751</v>
      </c>
      <c r="EF20" s="40">
        <v>1.0368425199780382</v>
      </c>
      <c r="EG20" s="40">
        <v>1.5376266213396779</v>
      </c>
      <c r="EH20" s="40">
        <v>0.93335847012079054</v>
      </c>
      <c r="EI20" s="40">
        <v>0.60224617676793557</v>
      </c>
      <c r="EJ20" s="40">
        <v>1.6484990764714496</v>
      </c>
      <c r="EK20" s="40">
        <v>1.6193579994033676</v>
      </c>
      <c r="EL20" s="40">
        <v>1.1176180286347002</v>
      </c>
      <c r="EM20" s="40">
        <v>0.81829409746339687</v>
      </c>
      <c r="EN20" s="40">
        <v>1.8003966227489019</v>
      </c>
      <c r="EO20" s="40">
        <v>1.5207365659736456</v>
      </c>
      <c r="EP20" s="40">
        <v>0.50847501258418748</v>
      </c>
      <c r="EQ20" s="40">
        <v>0.24063659192532938</v>
      </c>
      <c r="ER20" s="40">
        <v>0.17143429409224012</v>
      </c>
      <c r="ES20" s="40">
        <v>0</v>
      </c>
      <c r="ET20" s="40">
        <v>7.9029271464128845E-2</v>
      </c>
      <c r="EU20" s="40">
        <v>0</v>
      </c>
      <c r="EV20" s="40">
        <v>0.11692464841874085</v>
      </c>
      <c r="EW20" s="40">
        <v>0.18165494525988285</v>
      </c>
      <c r="EX20" s="40">
        <v>0</v>
      </c>
      <c r="EY20" s="40">
        <v>0</v>
      </c>
      <c r="EZ20" s="40">
        <v>0.20033899671669109</v>
      </c>
      <c r="FA20" s="40">
        <v>0.30517772994509518</v>
      </c>
      <c r="FB20" s="40">
        <v>0.38482737319912158</v>
      </c>
      <c r="FC20" s="40">
        <v>0</v>
      </c>
      <c r="FD20" s="40">
        <v>0</v>
      </c>
      <c r="FE20" s="40">
        <v>0</v>
      </c>
      <c r="FF20" s="40">
        <v>0</v>
      </c>
      <c r="FG20" s="40">
        <v>0</v>
      </c>
      <c r="FH20" s="40">
        <v>2.8030522170571014E-2</v>
      </c>
      <c r="FI20" s="40">
        <v>0</v>
      </c>
      <c r="FJ20" s="40">
        <v>6.2998579934114202E-2</v>
      </c>
      <c r="FK20" s="40">
        <v>0</v>
      </c>
      <c r="FL20" s="40">
        <v>0</v>
      </c>
      <c r="FM20" s="40">
        <v>0.121696369165768</v>
      </c>
      <c r="FN20" s="40">
        <v>0.24810230859648</v>
      </c>
      <c r="FO20" s="40">
        <v>0</v>
      </c>
      <c r="FP20" s="40">
        <v>0.28427266307093801</v>
      </c>
      <c r="FQ20" s="40">
        <v>0.41201135721064902</v>
      </c>
      <c r="FR20" s="40">
        <v>0.37841593923516997</v>
      </c>
      <c r="FS20" s="40">
        <v>5.8611188407016998E-2</v>
      </c>
      <c r="FT20" s="40">
        <v>0.10467344842029799</v>
      </c>
      <c r="FU20" s="40">
        <v>0.286860987871351</v>
      </c>
      <c r="FV20" s="40">
        <v>0</v>
      </c>
      <c r="FW20" s="40">
        <v>0</v>
      </c>
      <c r="FX20" s="40">
        <v>0.36874722494961398</v>
      </c>
      <c r="FY20" s="40">
        <v>0.17834485559586499</v>
      </c>
      <c r="FZ20" s="40">
        <v>0.198470415881395</v>
      </c>
      <c r="GA20" s="40">
        <v>3.2006788208359997E-2</v>
      </c>
      <c r="GB20" s="40">
        <v>0.22636820840355301</v>
      </c>
      <c r="GC20" s="40">
        <v>0.38476423684877697</v>
      </c>
      <c r="GD20" s="40">
        <v>0.43896380638108101</v>
      </c>
      <c r="GE20" s="40">
        <v>4.1463575334124599E-2</v>
      </c>
    </row>
    <row r="21" spans="1:196" ht="15" x14ac:dyDescent="0.25">
      <c r="A21" s="36" t="s">
        <v>24</v>
      </c>
      <c r="B21" s="90"/>
      <c r="C21" s="40">
        <v>5.0910437541198732</v>
      </c>
      <c r="D21" s="40">
        <v>6.1146416006088247</v>
      </c>
      <c r="E21" s="40">
        <v>2.7217299156951906</v>
      </c>
      <c r="F21" s="40">
        <v>3.6333924757003788</v>
      </c>
      <c r="G21" s="40">
        <v>4.7858189663696287</v>
      </c>
      <c r="H21" s="40">
        <v>8.6181309271621718</v>
      </c>
      <c r="I21" s="40">
        <v>8.5013878408813479</v>
      </c>
      <c r="J21" s="40">
        <v>11.185956583423614</v>
      </c>
      <c r="K21" s="40">
        <v>5.001146843070984</v>
      </c>
      <c r="L21" s="40">
        <v>1.1755023906707762</v>
      </c>
      <c r="M21" s="40">
        <v>2.6322570594787598</v>
      </c>
      <c r="N21" s="40">
        <v>3.952963017234802</v>
      </c>
      <c r="O21" s="40">
        <v>5.1571569154739381</v>
      </c>
      <c r="P21" s="40">
        <v>4.768169914016724</v>
      </c>
      <c r="Q21" s="40">
        <v>2.7293268474197387</v>
      </c>
      <c r="R21" s="40">
        <v>7.4006157334136962</v>
      </c>
      <c r="S21" s="40">
        <f>SUM(S22:S23)</f>
        <v>3.5034784619903601</v>
      </c>
      <c r="T21" s="40">
        <f t="shared" ref="T21:CE21" si="16">SUM(T22:T23)</f>
        <v>7.0925595468902598</v>
      </c>
      <c r="U21" s="40">
        <f t="shared" si="16"/>
        <v>3.38389905380249</v>
      </c>
      <c r="V21" s="40">
        <f t="shared" si="16"/>
        <v>4.2392646231841997</v>
      </c>
      <c r="W21" s="40">
        <f t="shared" si="16"/>
        <v>6.2845255270004303</v>
      </c>
      <c r="X21" s="40">
        <f t="shared" si="16"/>
        <v>4.0260602955627398</v>
      </c>
      <c r="Y21" s="40">
        <f t="shared" si="16"/>
        <v>4.2706931495666502</v>
      </c>
      <c r="Z21" s="40">
        <f t="shared" si="16"/>
        <v>4.5048970180892898</v>
      </c>
      <c r="AA21" s="40">
        <f t="shared" si="16"/>
        <v>7.2035031888198899</v>
      </c>
      <c r="AB21" s="40">
        <f t="shared" si="16"/>
        <v>5.9375376073455799</v>
      </c>
      <c r="AC21" s="40">
        <f t="shared" si="16"/>
        <v>5.72843880794525</v>
      </c>
      <c r="AD21" s="40">
        <f t="shared" si="16"/>
        <v>1.5283418677902201</v>
      </c>
      <c r="AE21" s="40">
        <f t="shared" si="16"/>
        <v>2.5385849500656099</v>
      </c>
      <c r="AF21" s="40">
        <f t="shared" si="16"/>
        <v>4.2764503270721397</v>
      </c>
      <c r="AG21" s="40">
        <f t="shared" si="16"/>
        <v>8.9663320650100697</v>
      </c>
      <c r="AH21" s="40">
        <f t="shared" si="16"/>
        <v>3.4317968830490102</v>
      </c>
      <c r="AI21" s="40">
        <f t="shared" si="16"/>
        <v>2.3480318126297002</v>
      </c>
      <c r="AJ21" s="40">
        <f t="shared" si="16"/>
        <v>2.4272637882995598</v>
      </c>
      <c r="AK21" s="40">
        <f t="shared" si="16"/>
        <v>4.8822752845764201</v>
      </c>
      <c r="AL21" s="40">
        <f t="shared" si="16"/>
        <v>10.894514629554701</v>
      </c>
      <c r="AM21" s="40">
        <f t="shared" si="16"/>
        <v>10.8723825291443</v>
      </c>
      <c r="AN21" s="40">
        <f t="shared" si="16"/>
        <v>1.58100588497162</v>
      </c>
      <c r="AO21" s="40">
        <f t="shared" si="16"/>
        <v>2.6810043083572399</v>
      </c>
      <c r="AP21" s="40">
        <f t="shared" si="16"/>
        <v>7.5230766269640705</v>
      </c>
      <c r="AQ21" s="40">
        <f t="shared" si="16"/>
        <v>3.4603468206787098</v>
      </c>
      <c r="AR21" s="40">
        <f t="shared" si="16"/>
        <v>7.6376038107299804</v>
      </c>
      <c r="AS21" s="40">
        <f t="shared" si="16"/>
        <v>8.1644778076362634</v>
      </c>
      <c r="AT21" s="40">
        <f t="shared" si="16"/>
        <v>0.95767344505310104</v>
      </c>
      <c r="AU21" s="40">
        <f t="shared" si="16"/>
        <v>6.2048216515350303</v>
      </c>
      <c r="AV21" s="40">
        <f t="shared" si="16"/>
        <v>4.5578221260070837</v>
      </c>
      <c r="AW21" s="40">
        <f t="shared" si="16"/>
        <v>14.574567261651341</v>
      </c>
      <c r="AX21" s="40">
        <f t="shared" si="16"/>
        <v>18.483926649586699</v>
      </c>
      <c r="AY21" s="40">
        <f t="shared" si="16"/>
        <v>2.1819230846023601</v>
      </c>
      <c r="AZ21" s="40">
        <f t="shared" si="16"/>
        <v>0</v>
      </c>
      <c r="BA21" s="40">
        <f t="shared" si="16"/>
        <v>1.17828659946442</v>
      </c>
      <c r="BB21" s="40">
        <f t="shared" si="16"/>
        <v>1.79685285144806</v>
      </c>
      <c r="BC21" s="40">
        <f t="shared" si="16"/>
        <v>8.8726599555969194</v>
      </c>
      <c r="BD21" s="40">
        <f t="shared" si="16"/>
        <v>4.7835066573715199</v>
      </c>
      <c r="BE21" s="40">
        <f t="shared" si="16"/>
        <v>2.7254572690963701</v>
      </c>
      <c r="BF21" s="40">
        <f t="shared" si="16"/>
        <v>6.0692448402786301</v>
      </c>
      <c r="BG21" s="40">
        <f t="shared" si="16"/>
        <v>2.6550498196029699</v>
      </c>
      <c r="BH21" s="40">
        <f t="shared" si="16"/>
        <v>4.6992725438690197</v>
      </c>
      <c r="BI21" s="40">
        <f t="shared" si="16"/>
        <v>1.19739854118347</v>
      </c>
      <c r="BJ21" s="40">
        <f t="shared" si="16"/>
        <v>1.7935967428588899</v>
      </c>
      <c r="BK21" s="40">
        <f t="shared" si="16"/>
        <v>4.2599467378565201</v>
      </c>
      <c r="BL21" s="40">
        <f t="shared" si="16"/>
        <v>2.7697686598968501</v>
      </c>
      <c r="BM21" s="40">
        <f t="shared" si="16"/>
        <v>1.6646396164088599</v>
      </c>
      <c r="BN21" s="40">
        <f t="shared" si="16"/>
        <v>4.1064248307418802</v>
      </c>
      <c r="BO21" s="40">
        <f t="shared" si="16"/>
        <v>2.8080869232940699</v>
      </c>
      <c r="BP21" s="40">
        <f t="shared" si="16"/>
        <v>3.0597038942718502</v>
      </c>
      <c r="BQ21" s="40">
        <f t="shared" si="16"/>
        <v>3.2518076046791839</v>
      </c>
      <c r="BR21" s="40">
        <f t="shared" si="16"/>
        <v>4.198493631653486</v>
      </c>
      <c r="BS21" s="40">
        <f t="shared" si="16"/>
        <v>2.4372296973799412</v>
      </c>
      <c r="BT21" s="40">
        <f t="shared" si="16"/>
        <v>2.6370171068345196</v>
      </c>
      <c r="BU21" s="40">
        <f t="shared" si="16"/>
        <v>4.6792630542515008</v>
      </c>
      <c r="BV21" s="40">
        <f t="shared" si="16"/>
        <v>4.4266647749619716</v>
      </c>
      <c r="BW21" s="40">
        <f t="shared" si="16"/>
        <v>2.96824971389771</v>
      </c>
      <c r="BX21" s="40">
        <f t="shared" si="16"/>
        <v>2.3172639459609998</v>
      </c>
      <c r="BY21" s="40">
        <f t="shared" si="16"/>
        <v>2.6985589807510402</v>
      </c>
      <c r="BZ21" s="40">
        <f t="shared" si="16"/>
        <v>2.6339394317915312</v>
      </c>
      <c r="CA21" s="40">
        <f t="shared" si="16"/>
        <v>3.061793425052258</v>
      </c>
      <c r="CB21" s="40">
        <f t="shared" si="16"/>
        <v>4.5248583794403103</v>
      </c>
      <c r="CC21" s="40">
        <f t="shared" si="16"/>
        <v>2.9755169707489002</v>
      </c>
      <c r="CD21" s="40">
        <f t="shared" si="16"/>
        <v>4.4562441491699198</v>
      </c>
      <c r="CE21" s="40">
        <f t="shared" si="16"/>
        <v>4.6592082512283302</v>
      </c>
      <c r="CF21" s="40">
        <f t="shared" ref="CF21:EQ21" si="17">SUM(CF22:CF23)</f>
        <v>5.3896619447326701</v>
      </c>
      <c r="CG21" s="40">
        <f t="shared" si="17"/>
        <v>3.4884248585128801</v>
      </c>
      <c r="CH21" s="40">
        <f t="shared" si="17"/>
        <v>5.2452015512277397</v>
      </c>
      <c r="CI21" s="40">
        <f t="shared" si="17"/>
        <v>7.0470079040093605</v>
      </c>
      <c r="CJ21" s="40">
        <f t="shared" si="17"/>
        <v>4.4212234278319897</v>
      </c>
      <c r="CK21" s="40">
        <f t="shared" si="17"/>
        <v>6.0534324466066405</v>
      </c>
      <c r="CL21" s="40">
        <f t="shared" si="17"/>
        <v>8.1140933255421803</v>
      </c>
      <c r="CM21" s="40">
        <f t="shared" si="17"/>
        <v>6.8895493699765105</v>
      </c>
      <c r="CN21" s="40">
        <f t="shared" si="17"/>
        <v>7.7315133012759301</v>
      </c>
      <c r="CO21" s="40">
        <f t="shared" si="17"/>
        <v>6.7075299364990304</v>
      </c>
      <c r="CP21" s="40">
        <f t="shared" si="17"/>
        <v>9.4003618708274992</v>
      </c>
      <c r="CQ21" s="40">
        <f t="shared" si="17"/>
        <v>12.42686158509825</v>
      </c>
      <c r="CR21" s="40">
        <f t="shared" si="17"/>
        <v>5.45594288727421</v>
      </c>
      <c r="CS21" s="40">
        <f t="shared" si="17"/>
        <v>3.8650171286683497</v>
      </c>
      <c r="CT21" s="40">
        <f t="shared" si="17"/>
        <v>10.170924057312039</v>
      </c>
      <c r="CU21" s="40">
        <f t="shared" si="17"/>
        <v>7.9825537736712304</v>
      </c>
      <c r="CV21" s="40">
        <f t="shared" si="17"/>
        <v>7.1402256958055004</v>
      </c>
      <c r="CW21" s="40">
        <f t="shared" si="17"/>
        <v>5.6640962262273788</v>
      </c>
      <c r="CX21" s="40">
        <f t="shared" si="17"/>
        <v>7.352266901335156</v>
      </c>
      <c r="CY21" s="40">
        <f t="shared" si="17"/>
        <v>11.254333434258241</v>
      </c>
      <c r="CZ21" s="40">
        <f t="shared" si="17"/>
        <v>11.241243033237449</v>
      </c>
      <c r="DA21" s="40">
        <f t="shared" si="17"/>
        <v>9.970105849934189</v>
      </c>
      <c r="DB21" s="40">
        <f t="shared" si="17"/>
        <v>9.6439302626877801</v>
      </c>
      <c r="DC21" s="40">
        <f t="shared" si="17"/>
        <v>10.875144106417689</v>
      </c>
      <c r="DD21" s="40">
        <f t="shared" si="17"/>
        <v>8.0138575302387896</v>
      </c>
      <c r="DE21" s="40">
        <f t="shared" si="17"/>
        <v>9.3979577589333108</v>
      </c>
      <c r="DF21" s="40">
        <f t="shared" si="17"/>
        <v>6.7546978928138728</v>
      </c>
      <c r="DG21" s="40">
        <f t="shared" si="17"/>
        <v>9.4526641788615411</v>
      </c>
      <c r="DH21" s="40">
        <f t="shared" si="17"/>
        <v>10.24873443997784</v>
      </c>
      <c r="DI21" s="40">
        <f t="shared" si="17"/>
        <v>8.8153760792641993</v>
      </c>
      <c r="DJ21" s="40">
        <f t="shared" si="17"/>
        <v>8.2677444861427691</v>
      </c>
      <c r="DK21" s="40">
        <f t="shared" si="17"/>
        <v>9.030952877855869</v>
      </c>
      <c r="DL21" s="40">
        <f t="shared" si="17"/>
        <v>10.43113298009192</v>
      </c>
      <c r="DM21" s="40">
        <f t="shared" si="17"/>
        <v>6.9801260806572198</v>
      </c>
      <c r="DN21" s="40">
        <f t="shared" si="17"/>
        <v>11.108206051574671</v>
      </c>
      <c r="DO21" s="40">
        <f t="shared" si="17"/>
        <v>12.37595769535832</v>
      </c>
      <c r="DP21" s="40">
        <f t="shared" si="17"/>
        <v>9.5621744650744702</v>
      </c>
      <c r="DQ21" s="40">
        <f t="shared" si="17"/>
        <v>7.7512472300664097</v>
      </c>
      <c r="DR21" s="40">
        <f t="shared" si="17"/>
        <v>6.9367981654779003</v>
      </c>
      <c r="DS21" s="40">
        <f t="shared" si="17"/>
        <v>11.12101598670413</v>
      </c>
      <c r="DT21" s="40">
        <f t="shared" si="17"/>
        <v>13.825055149051051</v>
      </c>
      <c r="DU21" s="40">
        <f t="shared" si="17"/>
        <v>8.299481063923789</v>
      </c>
      <c r="DV21" s="40">
        <f t="shared" si="17"/>
        <v>7.9552786337693098</v>
      </c>
      <c r="DW21" s="40">
        <f t="shared" si="17"/>
        <v>13.999219173176019</v>
      </c>
      <c r="DX21" s="40">
        <f t="shared" si="17"/>
        <v>8.3918070362358801</v>
      </c>
      <c r="DY21" s="40">
        <f t="shared" si="17"/>
        <v>4.7585351748583795</v>
      </c>
      <c r="DZ21" s="40">
        <f t="shared" si="17"/>
        <v>11.986757112713949</v>
      </c>
      <c r="EA21" s="40">
        <f t="shared" si="17"/>
        <v>9.394999682396449</v>
      </c>
      <c r="EB21" s="40">
        <f t="shared" si="17"/>
        <v>10.394558381596919</v>
      </c>
      <c r="EC21" s="40">
        <f t="shared" si="17"/>
        <v>9.5063008310771799</v>
      </c>
      <c r="ED21" s="40">
        <f t="shared" si="17"/>
        <v>11.61080211010281</v>
      </c>
      <c r="EE21" s="40">
        <f t="shared" si="17"/>
        <v>11.981553400301571</v>
      </c>
      <c r="EF21" s="40">
        <f t="shared" si="17"/>
        <v>13.55230939490974</v>
      </c>
      <c r="EG21" s="40">
        <f t="shared" si="17"/>
        <v>9.2353110287827498</v>
      </c>
      <c r="EH21" s="40">
        <f t="shared" si="17"/>
        <v>13.16270235956784</v>
      </c>
      <c r="EI21" s="40">
        <f t="shared" si="17"/>
        <v>11.206444640530391</v>
      </c>
      <c r="EJ21" s="40">
        <f t="shared" si="17"/>
        <v>10.41344482373955</v>
      </c>
      <c r="EK21" s="40">
        <f t="shared" si="17"/>
        <v>8.9025919493114998</v>
      </c>
      <c r="EL21" s="40">
        <f t="shared" si="17"/>
        <v>9.6047999015223997</v>
      </c>
      <c r="EM21" s="40">
        <f t="shared" si="17"/>
        <v>13.748896895033999</v>
      </c>
      <c r="EN21" s="40">
        <f t="shared" si="17"/>
        <v>10.6493512129484</v>
      </c>
      <c r="EO21" s="40">
        <f t="shared" si="17"/>
        <v>10.68882222206525</v>
      </c>
      <c r="EP21" s="40">
        <f t="shared" si="17"/>
        <v>12.050049570566259</v>
      </c>
      <c r="EQ21" s="40">
        <f t="shared" si="17"/>
        <v>12.63323027612898</v>
      </c>
      <c r="ER21" s="40">
        <f t="shared" ref="ER21:GB21" si="18">SUM(ER22:ER23)</f>
        <v>11.16865347363008</v>
      </c>
      <c r="ES21" s="40">
        <f t="shared" si="18"/>
        <v>7.7697260137623303</v>
      </c>
      <c r="ET21" s="40">
        <f t="shared" si="18"/>
        <v>11.350555552986121</v>
      </c>
      <c r="EU21" s="40">
        <f t="shared" si="18"/>
        <v>10.913650852337931</v>
      </c>
      <c r="EV21" s="40">
        <f t="shared" si="18"/>
        <v>10.917551916241589</v>
      </c>
      <c r="EW21" s="40">
        <f t="shared" si="18"/>
        <v>8.5295904332465096</v>
      </c>
      <c r="EX21" s="40">
        <f t="shared" si="18"/>
        <v>14.713816973725839</v>
      </c>
      <c r="EY21" s="40">
        <f t="shared" si="18"/>
        <v>14.207982296060939</v>
      </c>
      <c r="EZ21" s="40">
        <f t="shared" si="18"/>
        <v>14.025456163676891</v>
      </c>
      <c r="FA21" s="40">
        <f t="shared" si="18"/>
        <v>11.50146637501879</v>
      </c>
      <c r="FB21" s="40">
        <f t="shared" si="18"/>
        <v>11.96844651877892</v>
      </c>
      <c r="FC21" s="40">
        <f t="shared" si="18"/>
        <v>12.575288987597281</v>
      </c>
      <c r="FD21" s="40">
        <f t="shared" si="18"/>
        <v>13.98243403415086</v>
      </c>
      <c r="FE21" s="40">
        <f t="shared" si="18"/>
        <v>9.0449844411311702</v>
      </c>
      <c r="FF21" s="40">
        <f t="shared" si="18"/>
        <v>17.047124585951551</v>
      </c>
      <c r="FG21" s="40">
        <f t="shared" si="18"/>
        <v>15.229898954573491</v>
      </c>
      <c r="FH21" s="40">
        <f t="shared" si="18"/>
        <v>13.894698983784629</v>
      </c>
      <c r="FI21" s="40">
        <f t="shared" si="18"/>
        <v>11.49507113604327</v>
      </c>
      <c r="FJ21" s="40">
        <f t="shared" si="18"/>
        <v>10.539471978823849</v>
      </c>
      <c r="FK21" s="40">
        <f t="shared" si="18"/>
        <v>13.566172777996389</v>
      </c>
      <c r="FL21" s="40">
        <f t="shared" si="18"/>
        <v>14.57986484087243</v>
      </c>
      <c r="FM21" s="40">
        <f t="shared" si="18"/>
        <v>8.241577375329701</v>
      </c>
      <c r="FN21" s="40">
        <f t="shared" si="18"/>
        <v>12.93427468872291</v>
      </c>
      <c r="FO21" s="40">
        <f t="shared" si="18"/>
        <v>10.768419089289441</v>
      </c>
      <c r="FP21" s="40">
        <f t="shared" si="18"/>
        <v>12.31812655299948</v>
      </c>
      <c r="FQ21" s="40">
        <f t="shared" si="18"/>
        <v>10.631199906796359</v>
      </c>
      <c r="FR21" s="40">
        <f t="shared" si="18"/>
        <v>12.412135653546311</v>
      </c>
      <c r="FS21" s="40">
        <f t="shared" si="18"/>
        <v>12.076565845570869</v>
      </c>
      <c r="FT21" s="40">
        <f t="shared" si="18"/>
        <v>13.781118709072871</v>
      </c>
      <c r="FU21" s="40">
        <f t="shared" si="18"/>
        <v>9.6492372716980306</v>
      </c>
      <c r="FV21" s="40">
        <f t="shared" si="18"/>
        <v>12.899396762250209</v>
      </c>
      <c r="FW21" s="40">
        <f t="shared" si="18"/>
        <v>14.46269338978059</v>
      </c>
      <c r="FX21" s="40">
        <f t="shared" si="18"/>
        <v>13.1858488726456</v>
      </c>
      <c r="FY21" s="40">
        <f t="shared" si="18"/>
        <v>9.8638538561155507</v>
      </c>
      <c r="FZ21" s="40">
        <f t="shared" si="18"/>
        <v>10.03187333168365</v>
      </c>
      <c r="GA21" s="40">
        <f t="shared" si="18"/>
        <v>9.5640079070465305</v>
      </c>
      <c r="GB21" s="40">
        <f t="shared" si="18"/>
        <v>9.9835329088339702</v>
      </c>
      <c r="GC21" s="40">
        <f t="shared" ref="GC21:GD21" si="19">SUM(GC22:GC23)</f>
        <v>11.28004477369492</v>
      </c>
      <c r="GD21" s="40">
        <f t="shared" si="19"/>
        <v>11.301833086682279</v>
      </c>
      <c r="GE21" s="40">
        <f t="shared" ref="GE21" si="20">SUM(GE22:GE23)</f>
        <v>11.872862492317051</v>
      </c>
    </row>
    <row r="22" spans="1:196" ht="15" x14ac:dyDescent="0.25">
      <c r="A22" s="37" t="s">
        <v>38</v>
      </c>
      <c r="B22" s="90">
        <v>2</v>
      </c>
      <c r="C22" s="40">
        <v>0</v>
      </c>
      <c r="D22" s="40">
        <v>0</v>
      </c>
      <c r="E22" s="40">
        <v>2.5436053962707521E-2</v>
      </c>
      <c r="F22" s="40">
        <v>0</v>
      </c>
      <c r="G22" s="40">
        <v>0</v>
      </c>
      <c r="H22" s="40">
        <v>0.36380127365112308</v>
      </c>
      <c r="I22" s="40">
        <v>0.27773167407989502</v>
      </c>
      <c r="J22" s="40">
        <v>0.10282360559463499</v>
      </c>
      <c r="K22" s="40">
        <v>0</v>
      </c>
      <c r="L22" s="40">
        <v>0</v>
      </c>
      <c r="M22" s="40">
        <v>0</v>
      </c>
      <c r="N22" s="40">
        <v>0</v>
      </c>
      <c r="O22" s="40">
        <v>0</v>
      </c>
      <c r="P22" s="40">
        <v>0</v>
      </c>
      <c r="Q22" s="40">
        <v>0</v>
      </c>
      <c r="R22" s="40">
        <v>0</v>
      </c>
      <c r="S22" s="40">
        <v>0</v>
      </c>
      <c r="T22" s="40">
        <v>0</v>
      </c>
      <c r="U22" s="40">
        <v>0</v>
      </c>
      <c r="V22" s="40">
        <v>0</v>
      </c>
      <c r="W22" s="40">
        <v>0</v>
      </c>
      <c r="X22" s="40">
        <v>0</v>
      </c>
      <c r="Y22" s="40">
        <v>0</v>
      </c>
      <c r="Z22" s="40">
        <v>0</v>
      </c>
      <c r="AA22" s="40">
        <v>0</v>
      </c>
      <c r="AB22" s="40">
        <v>0</v>
      </c>
      <c r="AC22" s="40">
        <v>0</v>
      </c>
      <c r="AD22" s="40">
        <v>0</v>
      </c>
      <c r="AE22" s="40">
        <v>0</v>
      </c>
      <c r="AF22" s="40">
        <v>0</v>
      </c>
      <c r="AG22" s="40">
        <v>0</v>
      </c>
      <c r="AH22" s="40">
        <v>0</v>
      </c>
      <c r="AI22" s="40">
        <v>0</v>
      </c>
      <c r="AJ22" s="40">
        <v>0</v>
      </c>
      <c r="AK22" s="40">
        <v>0</v>
      </c>
      <c r="AL22" s="40">
        <v>0</v>
      </c>
      <c r="AM22" s="40">
        <v>0</v>
      </c>
      <c r="AN22" s="40">
        <v>0</v>
      </c>
      <c r="AO22" s="40">
        <v>0</v>
      </c>
      <c r="AP22" s="40">
        <v>0.18687521564052001</v>
      </c>
      <c r="AQ22" s="40">
        <v>0</v>
      </c>
      <c r="AR22" s="40">
        <v>0</v>
      </c>
      <c r="AS22" s="40">
        <v>0.434806346797943</v>
      </c>
      <c r="AT22" s="40">
        <v>0</v>
      </c>
      <c r="AU22" s="40">
        <v>0</v>
      </c>
      <c r="AV22" s="40">
        <v>0.25952283840179402</v>
      </c>
      <c r="AW22" s="40">
        <v>1.1007899196561399</v>
      </c>
      <c r="AX22" s="40">
        <v>0.27454047946650001</v>
      </c>
      <c r="AY22" s="40">
        <v>0</v>
      </c>
      <c r="AZ22" s="40">
        <v>0</v>
      </c>
      <c r="BA22" s="40">
        <v>0</v>
      </c>
      <c r="BB22" s="40">
        <v>0</v>
      </c>
      <c r="BC22" s="40">
        <v>0</v>
      </c>
      <c r="BD22" s="40">
        <v>0</v>
      </c>
      <c r="BE22" s="40">
        <v>0</v>
      </c>
      <c r="BF22" s="40">
        <v>0</v>
      </c>
      <c r="BG22" s="40">
        <v>0</v>
      </c>
      <c r="BH22" s="40">
        <v>0</v>
      </c>
      <c r="BI22" s="40">
        <v>0</v>
      </c>
      <c r="BJ22" s="40">
        <v>0</v>
      </c>
      <c r="BK22" s="40">
        <v>0</v>
      </c>
      <c r="BL22" s="40">
        <v>0</v>
      </c>
      <c r="BM22" s="40">
        <v>0</v>
      </c>
      <c r="BN22" s="40">
        <v>0</v>
      </c>
      <c r="BO22" s="40">
        <v>0</v>
      </c>
      <c r="BP22" s="40">
        <v>0</v>
      </c>
      <c r="BQ22" s="40">
        <v>0.44697678997428397</v>
      </c>
      <c r="BR22" s="40">
        <v>0.91746873327702605</v>
      </c>
      <c r="BS22" s="40">
        <v>0.39418672260272097</v>
      </c>
      <c r="BT22" s="40">
        <v>0.1583634308015</v>
      </c>
      <c r="BU22" s="40">
        <v>0.28304455907328002</v>
      </c>
      <c r="BV22" s="40">
        <v>0.67468388064434204</v>
      </c>
      <c r="BW22" s="40">
        <v>0</v>
      </c>
      <c r="BX22" s="40">
        <v>0</v>
      </c>
      <c r="BY22" s="40">
        <v>0</v>
      </c>
      <c r="BZ22" s="40">
        <v>0.38321335700058101</v>
      </c>
      <c r="CA22" s="40">
        <v>0.54510462549933802</v>
      </c>
      <c r="CB22" s="40">
        <v>0</v>
      </c>
      <c r="CC22" s="40">
        <v>0</v>
      </c>
      <c r="CD22" s="40">
        <v>0</v>
      </c>
      <c r="CE22" s="40">
        <v>0</v>
      </c>
      <c r="CF22" s="40">
        <v>0</v>
      </c>
      <c r="CG22" s="40">
        <v>0</v>
      </c>
      <c r="CH22" s="40">
        <v>1.1022516763116601</v>
      </c>
      <c r="CI22" s="40">
        <v>2.0553462468285701</v>
      </c>
      <c r="CJ22" s="40">
        <v>1.2312751899932499</v>
      </c>
      <c r="CK22" s="40">
        <v>1.59742424733448</v>
      </c>
      <c r="CL22" s="40">
        <v>2.72806500923511</v>
      </c>
      <c r="CM22" s="40">
        <v>2.6970444125883501</v>
      </c>
      <c r="CN22" s="40">
        <v>5.1645310663059902</v>
      </c>
      <c r="CO22" s="40">
        <v>5.65645401734802</v>
      </c>
      <c r="CP22" s="40">
        <v>7.1328827901094796</v>
      </c>
      <c r="CQ22" s="40">
        <v>9.2437289529920594</v>
      </c>
      <c r="CR22" s="40">
        <v>3.3022415051755898</v>
      </c>
      <c r="CS22" s="40">
        <v>2.2591850925987398</v>
      </c>
      <c r="CT22" s="40">
        <v>6.9954404790305</v>
      </c>
      <c r="CU22" s="40">
        <v>5.6363192565189504</v>
      </c>
      <c r="CV22" s="40">
        <v>4.6944472213896402</v>
      </c>
      <c r="CW22" s="40">
        <v>4.7768571960984199</v>
      </c>
      <c r="CX22" s="40">
        <v>6.5491428011883004</v>
      </c>
      <c r="CY22" s="40">
        <v>9.0590921427183204</v>
      </c>
      <c r="CZ22" s="40">
        <v>8.6061967110768993</v>
      </c>
      <c r="DA22" s="40">
        <v>6.8718753531152696</v>
      </c>
      <c r="DB22" s="40">
        <v>7.1577756315377901</v>
      </c>
      <c r="DC22" s="40">
        <v>8.4471225546359996</v>
      </c>
      <c r="DD22" s="40">
        <v>6.2231908545787702</v>
      </c>
      <c r="DE22" s="40">
        <v>7.45818416067904</v>
      </c>
      <c r="DF22" s="40">
        <v>5.8105011347877804</v>
      </c>
      <c r="DG22" s="40">
        <v>8.1464225808082507</v>
      </c>
      <c r="DH22" s="40">
        <v>8.2618222273918001</v>
      </c>
      <c r="DI22" s="40">
        <v>7.0422827703571897</v>
      </c>
      <c r="DJ22" s="40">
        <v>6.7895854053860498</v>
      </c>
      <c r="DK22" s="40">
        <v>7.5687146598812296</v>
      </c>
      <c r="DL22" s="40">
        <v>8.42773039723164</v>
      </c>
      <c r="DM22" s="40">
        <v>5.6272281346360202</v>
      </c>
      <c r="DN22" s="40">
        <v>8.9638994478941303</v>
      </c>
      <c r="DO22" s="40">
        <v>9.2633623670555494</v>
      </c>
      <c r="DP22" s="40">
        <v>7.1934678009302599</v>
      </c>
      <c r="DQ22" s="40">
        <v>5.9392632047133098</v>
      </c>
      <c r="DR22" s="40">
        <v>5.2606490819995004</v>
      </c>
      <c r="DS22" s="40">
        <v>8.3920078226833894</v>
      </c>
      <c r="DT22" s="40">
        <v>10.007580009986601</v>
      </c>
      <c r="DU22" s="40">
        <v>4.9399715596024798</v>
      </c>
      <c r="DV22" s="40">
        <v>6.5912914960212898</v>
      </c>
      <c r="DW22" s="40">
        <v>10.2624061951876</v>
      </c>
      <c r="DX22" s="40">
        <v>6.0404136825164301</v>
      </c>
      <c r="DY22" s="40">
        <v>3.0051823425079398</v>
      </c>
      <c r="DZ22" s="40">
        <v>8.6778490462088698</v>
      </c>
      <c r="EA22" s="40">
        <v>7.0430566626158297</v>
      </c>
      <c r="EB22" s="40">
        <v>7.2239726525453598</v>
      </c>
      <c r="EC22" s="40">
        <v>6.6925731350141904</v>
      </c>
      <c r="ED22" s="40">
        <v>8.8585264897223102</v>
      </c>
      <c r="EE22" s="40">
        <v>9.1896386668388104</v>
      </c>
      <c r="EF22" s="40">
        <v>9.7781082305119096</v>
      </c>
      <c r="EG22" s="40">
        <v>6.6864177161554004</v>
      </c>
      <c r="EH22" s="40">
        <v>10.4655744346685</v>
      </c>
      <c r="EI22" s="40">
        <v>8.1921066373502907</v>
      </c>
      <c r="EJ22" s="40">
        <v>7.7658991179086296</v>
      </c>
      <c r="EK22" s="40">
        <v>7.07160015116001</v>
      </c>
      <c r="EL22" s="40">
        <v>7.2445866634121403</v>
      </c>
      <c r="EM22" s="40">
        <v>11.252456644983299</v>
      </c>
      <c r="EN22" s="40">
        <v>8.6166994713832494</v>
      </c>
      <c r="EO22" s="40">
        <v>8.0737171265488001</v>
      </c>
      <c r="EP22" s="40">
        <v>9.5639673282312891</v>
      </c>
      <c r="EQ22" s="40">
        <v>9.9544758524697805</v>
      </c>
      <c r="ER22" s="40">
        <v>9.2076585612954496</v>
      </c>
      <c r="ES22" s="40">
        <v>5.7653203879277903</v>
      </c>
      <c r="ET22" s="40">
        <v>9.5007235671891905</v>
      </c>
      <c r="EU22" s="40">
        <v>7.9389769368232397</v>
      </c>
      <c r="EV22" s="40">
        <v>8.0201644979565394</v>
      </c>
      <c r="EW22" s="40">
        <v>6.6467023904644398</v>
      </c>
      <c r="EX22" s="40">
        <v>11.603282962226199</v>
      </c>
      <c r="EY22" s="40">
        <v>10.451101403947799</v>
      </c>
      <c r="EZ22" s="40">
        <v>10.141345075040901</v>
      </c>
      <c r="FA22" s="40">
        <v>9.4161973254073299</v>
      </c>
      <c r="FB22" s="40">
        <v>9.0366447025287098</v>
      </c>
      <c r="FC22" s="40">
        <v>8.6695539400443806</v>
      </c>
      <c r="FD22" s="40">
        <v>11.0990784252587</v>
      </c>
      <c r="FE22" s="40">
        <v>6.2533438512149901</v>
      </c>
      <c r="FF22" s="40">
        <v>13.481696715435</v>
      </c>
      <c r="FG22" s="40">
        <v>11.258136319065301</v>
      </c>
      <c r="FH22" s="40">
        <v>10.924029043142699</v>
      </c>
      <c r="FI22" s="40">
        <v>8.8065430765724102</v>
      </c>
      <c r="FJ22" s="40">
        <v>6.8239977069480497</v>
      </c>
      <c r="FK22" s="40">
        <v>10.5804067652172</v>
      </c>
      <c r="FL22" s="40">
        <v>10.2020816288726</v>
      </c>
      <c r="FM22" s="40">
        <v>5.6845173997931102</v>
      </c>
      <c r="FN22" s="40">
        <v>9.9907462450649103</v>
      </c>
      <c r="FO22" s="40">
        <v>7.3742387328328203</v>
      </c>
      <c r="FP22" s="40">
        <v>8.3847186871492898</v>
      </c>
      <c r="FQ22" s="40">
        <v>7.6736140950421898</v>
      </c>
      <c r="FR22" s="40">
        <v>9.4063353485515506</v>
      </c>
      <c r="FS22" s="40">
        <v>8.2965988886143691</v>
      </c>
      <c r="FT22" s="40">
        <v>10.5741876687937</v>
      </c>
      <c r="FU22" s="40">
        <v>7.51198483835487</v>
      </c>
      <c r="FV22" s="40">
        <v>8.7290154216665403</v>
      </c>
      <c r="FW22" s="40">
        <v>10.420544724774601</v>
      </c>
      <c r="FX22" s="40">
        <v>9.2452727948121094</v>
      </c>
      <c r="FY22" s="40">
        <v>6.9150343889962702</v>
      </c>
      <c r="FZ22" s="40">
        <v>7.67390528566062</v>
      </c>
      <c r="GA22" s="40">
        <v>6.9450257821485302</v>
      </c>
      <c r="GB22" s="40">
        <v>7.2996846826361601</v>
      </c>
      <c r="GC22" s="40">
        <v>8.2000161420839301</v>
      </c>
      <c r="GD22" s="40">
        <v>7.3800905917423103</v>
      </c>
      <c r="GE22" s="40">
        <v>8.3007470748797001</v>
      </c>
    </row>
    <row r="23" spans="1:196" ht="15" x14ac:dyDescent="0.25">
      <c r="A23" s="37" t="s">
        <v>39</v>
      </c>
      <c r="B23" s="90">
        <v>3</v>
      </c>
      <c r="C23" s="40">
        <v>5.0910437541198732</v>
      </c>
      <c r="D23" s="40">
        <v>6.1146416006088247</v>
      </c>
      <c r="E23" s="40">
        <v>2.696293861732483</v>
      </c>
      <c r="F23" s="40">
        <v>3.6333924757003788</v>
      </c>
      <c r="G23" s="40">
        <v>4.7858189663696287</v>
      </c>
      <c r="H23" s="40">
        <v>8.2543296535110482</v>
      </c>
      <c r="I23" s="40">
        <v>8.2236561668014527</v>
      </c>
      <c r="J23" s="40">
        <v>11.08313297782898</v>
      </c>
      <c r="K23" s="40">
        <v>5.001146843070984</v>
      </c>
      <c r="L23" s="40">
        <v>1.1755023906707762</v>
      </c>
      <c r="M23" s="40">
        <v>2.6322570594787598</v>
      </c>
      <c r="N23" s="40">
        <v>3.952963017234802</v>
      </c>
      <c r="O23" s="40">
        <v>5.1571569154739381</v>
      </c>
      <c r="P23" s="40">
        <v>4.768169914016724</v>
      </c>
      <c r="Q23" s="40">
        <v>2.7293268474197387</v>
      </c>
      <c r="R23" s="40">
        <v>7.4006157334136962</v>
      </c>
      <c r="S23" s="40">
        <v>3.5034784619903601</v>
      </c>
      <c r="T23" s="40">
        <v>7.0925595468902598</v>
      </c>
      <c r="U23" s="40">
        <v>3.38389905380249</v>
      </c>
      <c r="V23" s="40">
        <v>4.2392646231841997</v>
      </c>
      <c r="W23" s="40">
        <v>6.2845255270004303</v>
      </c>
      <c r="X23" s="40">
        <v>4.0260602955627398</v>
      </c>
      <c r="Y23" s="40">
        <v>4.2706931495666502</v>
      </c>
      <c r="Z23" s="40">
        <v>4.5048970180892898</v>
      </c>
      <c r="AA23" s="40">
        <v>7.2035031888198899</v>
      </c>
      <c r="AB23" s="40">
        <v>5.9375376073455799</v>
      </c>
      <c r="AC23" s="40">
        <v>5.72843880794525</v>
      </c>
      <c r="AD23" s="40">
        <v>1.5283418677902201</v>
      </c>
      <c r="AE23" s="40">
        <v>2.5385849500656099</v>
      </c>
      <c r="AF23" s="40">
        <v>4.2764503270721397</v>
      </c>
      <c r="AG23" s="40">
        <v>8.9663320650100697</v>
      </c>
      <c r="AH23" s="40">
        <v>3.4317968830490102</v>
      </c>
      <c r="AI23" s="40">
        <v>2.3480318126297002</v>
      </c>
      <c r="AJ23" s="40">
        <v>2.4272637882995598</v>
      </c>
      <c r="AK23" s="40">
        <v>4.8822752845764201</v>
      </c>
      <c r="AL23" s="40">
        <v>10.894514629554701</v>
      </c>
      <c r="AM23" s="40">
        <v>10.8723825291443</v>
      </c>
      <c r="AN23" s="40">
        <v>1.58100588497162</v>
      </c>
      <c r="AO23" s="40">
        <v>2.6810043083572399</v>
      </c>
      <c r="AP23" s="40">
        <v>7.3362014113235503</v>
      </c>
      <c r="AQ23" s="40">
        <v>3.4603468206787098</v>
      </c>
      <c r="AR23" s="40">
        <v>7.6376038107299804</v>
      </c>
      <c r="AS23" s="40">
        <v>7.7296714608383201</v>
      </c>
      <c r="AT23" s="40">
        <v>0.95767344505310104</v>
      </c>
      <c r="AU23" s="40">
        <v>6.2048216515350303</v>
      </c>
      <c r="AV23" s="40">
        <v>4.2982992876052899</v>
      </c>
      <c r="AW23" s="40">
        <v>13.4737773419952</v>
      </c>
      <c r="AX23" s="40">
        <v>18.209386170120201</v>
      </c>
      <c r="AY23" s="40">
        <v>2.1819230846023601</v>
      </c>
      <c r="AZ23" s="40">
        <v>0</v>
      </c>
      <c r="BA23" s="40">
        <v>1.17828659946442</v>
      </c>
      <c r="BB23" s="40">
        <v>1.79685285144806</v>
      </c>
      <c r="BC23" s="40">
        <v>8.8726599555969194</v>
      </c>
      <c r="BD23" s="40">
        <v>4.7835066573715199</v>
      </c>
      <c r="BE23" s="40">
        <v>2.7254572690963701</v>
      </c>
      <c r="BF23" s="40">
        <v>6.0692448402786301</v>
      </c>
      <c r="BG23" s="40">
        <v>2.6550498196029699</v>
      </c>
      <c r="BH23" s="40">
        <v>4.6992725438690197</v>
      </c>
      <c r="BI23" s="40">
        <v>1.19739854118347</v>
      </c>
      <c r="BJ23" s="40">
        <v>1.7935967428588899</v>
      </c>
      <c r="BK23" s="40">
        <v>4.2599467378565201</v>
      </c>
      <c r="BL23" s="40">
        <v>2.7697686598968501</v>
      </c>
      <c r="BM23" s="40">
        <v>1.6646396164088599</v>
      </c>
      <c r="BN23" s="40">
        <v>4.1064248307418802</v>
      </c>
      <c r="BO23" s="40">
        <v>2.8080869232940699</v>
      </c>
      <c r="BP23" s="40">
        <v>3.0597038942718502</v>
      </c>
      <c r="BQ23" s="40">
        <v>2.8048308147048999</v>
      </c>
      <c r="BR23" s="40">
        <v>3.2810248983764598</v>
      </c>
      <c r="BS23" s="40">
        <v>2.0430429747772201</v>
      </c>
      <c r="BT23" s="40">
        <v>2.4786536760330198</v>
      </c>
      <c r="BU23" s="40">
        <v>4.3962184951782204</v>
      </c>
      <c r="BV23" s="40">
        <v>3.7519808943176298</v>
      </c>
      <c r="BW23" s="40">
        <v>2.96824971389771</v>
      </c>
      <c r="BX23" s="40">
        <v>2.3172639459609998</v>
      </c>
      <c r="BY23" s="40">
        <v>2.6985589807510402</v>
      </c>
      <c r="BZ23" s="40">
        <v>2.2507260747909501</v>
      </c>
      <c r="CA23" s="40">
        <v>2.5166887995529201</v>
      </c>
      <c r="CB23" s="40">
        <v>4.5248583794403103</v>
      </c>
      <c r="CC23" s="40">
        <v>2.9755169707489002</v>
      </c>
      <c r="CD23" s="40">
        <v>4.4562441491699198</v>
      </c>
      <c r="CE23" s="40">
        <v>4.6592082512283302</v>
      </c>
      <c r="CF23" s="40">
        <v>5.3896619447326701</v>
      </c>
      <c r="CG23" s="40">
        <v>3.4884248585128801</v>
      </c>
      <c r="CH23" s="40">
        <v>4.1429498749160798</v>
      </c>
      <c r="CI23" s="40">
        <v>4.9916616571807904</v>
      </c>
      <c r="CJ23" s="40">
        <v>3.18994823783874</v>
      </c>
      <c r="CK23" s="40">
        <v>4.4560081992721603</v>
      </c>
      <c r="CL23" s="40">
        <v>5.3860283163070699</v>
      </c>
      <c r="CM23" s="40">
        <v>4.1925049573881603</v>
      </c>
      <c r="CN23" s="40">
        <v>2.5669822349699398</v>
      </c>
      <c r="CO23" s="40">
        <v>1.05107591915101</v>
      </c>
      <c r="CP23" s="40">
        <v>2.2674790807180201</v>
      </c>
      <c r="CQ23" s="40">
        <v>3.1831326321061901</v>
      </c>
      <c r="CR23" s="40">
        <v>2.1537013820986202</v>
      </c>
      <c r="CS23" s="40">
        <v>1.6058320360696099</v>
      </c>
      <c r="CT23" s="40">
        <v>3.1754835782815398</v>
      </c>
      <c r="CU23" s="40">
        <v>2.34623451715228</v>
      </c>
      <c r="CV23" s="40">
        <v>2.4457784744158602</v>
      </c>
      <c r="CW23" s="40">
        <v>0.88723903012895899</v>
      </c>
      <c r="CX23" s="40">
        <v>0.80312410014685598</v>
      </c>
      <c r="CY23" s="40">
        <v>2.19524129153992</v>
      </c>
      <c r="CZ23" s="40">
        <v>2.6350463221605498</v>
      </c>
      <c r="DA23" s="40">
        <v>3.0982304968189198</v>
      </c>
      <c r="DB23" s="40">
        <v>2.48615463114999</v>
      </c>
      <c r="DC23" s="40">
        <v>2.4280215517816899</v>
      </c>
      <c r="DD23" s="40">
        <v>1.79066667566002</v>
      </c>
      <c r="DE23" s="40">
        <v>1.9397735982542701</v>
      </c>
      <c r="DF23" s="40">
        <v>0.94419675802609204</v>
      </c>
      <c r="DG23" s="40">
        <v>1.30624159805329</v>
      </c>
      <c r="DH23" s="40">
        <v>1.9869122125860399</v>
      </c>
      <c r="DI23" s="40">
        <v>1.77309330890701</v>
      </c>
      <c r="DJ23" s="40">
        <v>1.47815908075672</v>
      </c>
      <c r="DK23" s="40">
        <v>1.46223821797464</v>
      </c>
      <c r="DL23" s="40">
        <v>2.0034025828602799</v>
      </c>
      <c r="DM23" s="40">
        <v>1.3528979460212001</v>
      </c>
      <c r="DN23" s="40">
        <v>2.14430660368054</v>
      </c>
      <c r="DO23" s="40">
        <v>3.1125953283027701</v>
      </c>
      <c r="DP23" s="40">
        <v>2.3687066641442098</v>
      </c>
      <c r="DQ23" s="40">
        <v>1.8119840253531001</v>
      </c>
      <c r="DR23" s="40">
        <v>1.6761490834784001</v>
      </c>
      <c r="DS23" s="40">
        <v>2.72900816402074</v>
      </c>
      <c r="DT23" s="40">
        <v>3.8174751390644501</v>
      </c>
      <c r="DU23" s="40">
        <v>3.3595095043213101</v>
      </c>
      <c r="DV23" s="40">
        <v>1.3639871377480199</v>
      </c>
      <c r="DW23" s="40">
        <v>3.73681297798842</v>
      </c>
      <c r="DX23" s="40">
        <v>2.35139335371945</v>
      </c>
      <c r="DY23" s="40">
        <v>1.7533528323504399</v>
      </c>
      <c r="DZ23" s="40">
        <v>3.3089080665050798</v>
      </c>
      <c r="EA23" s="40">
        <v>2.3519430197806201</v>
      </c>
      <c r="EB23" s="40">
        <v>3.17058572905156</v>
      </c>
      <c r="EC23" s="40">
        <v>2.81372769606299</v>
      </c>
      <c r="ED23" s="40">
        <v>2.7522756203804999</v>
      </c>
      <c r="EE23" s="40">
        <v>2.7919147334627601</v>
      </c>
      <c r="EF23" s="40">
        <v>3.7742011643978302</v>
      </c>
      <c r="EG23" s="40">
        <v>2.5488933126273499</v>
      </c>
      <c r="EH23" s="40">
        <v>2.6971279248993398</v>
      </c>
      <c r="EI23" s="40">
        <v>3.0143380031801001</v>
      </c>
      <c r="EJ23" s="40">
        <v>2.64754570583092</v>
      </c>
      <c r="EK23" s="40">
        <v>1.83099179815149</v>
      </c>
      <c r="EL23" s="40">
        <v>2.3602132381102598</v>
      </c>
      <c r="EM23" s="40">
        <v>2.4964402500506999</v>
      </c>
      <c r="EN23" s="40">
        <v>2.0326517415651502</v>
      </c>
      <c r="EO23" s="40">
        <v>2.6151050955164501</v>
      </c>
      <c r="EP23" s="40">
        <v>2.48608224233497</v>
      </c>
      <c r="EQ23" s="40">
        <v>2.6787544236591998</v>
      </c>
      <c r="ER23" s="40">
        <v>1.96099491233463</v>
      </c>
      <c r="ES23" s="40">
        <v>2.00440562583454</v>
      </c>
      <c r="ET23" s="40">
        <v>1.8498319857969301</v>
      </c>
      <c r="EU23" s="40">
        <v>2.97467391551469</v>
      </c>
      <c r="EV23" s="40">
        <v>2.8973874182850499</v>
      </c>
      <c r="EW23" s="40">
        <v>1.88288804278207</v>
      </c>
      <c r="EX23" s="40">
        <v>3.1105340114996398</v>
      </c>
      <c r="EY23" s="40">
        <v>3.75688089211314</v>
      </c>
      <c r="EZ23" s="40">
        <v>3.88411108863599</v>
      </c>
      <c r="FA23" s="40">
        <v>2.0852690496114601</v>
      </c>
      <c r="FB23" s="40">
        <v>2.9318018162502102</v>
      </c>
      <c r="FC23" s="40">
        <v>3.9057350475528998</v>
      </c>
      <c r="FD23" s="40">
        <v>2.8833556088921601</v>
      </c>
      <c r="FE23" s="40">
        <v>2.79164058991618</v>
      </c>
      <c r="FF23" s="40">
        <v>3.5654278705165501</v>
      </c>
      <c r="FG23" s="40">
        <v>3.9717626355081901</v>
      </c>
      <c r="FH23" s="40">
        <v>2.9706699406419301</v>
      </c>
      <c r="FI23" s="40">
        <v>2.68852805947086</v>
      </c>
      <c r="FJ23" s="40">
        <v>3.7154742718758</v>
      </c>
      <c r="FK23" s="40">
        <v>2.9857660127791901</v>
      </c>
      <c r="FL23" s="40">
        <v>4.3777832119998301</v>
      </c>
      <c r="FM23" s="40">
        <v>2.5570599755365899</v>
      </c>
      <c r="FN23" s="40">
        <v>2.9435284436579998</v>
      </c>
      <c r="FO23" s="40">
        <v>3.3941803564566202</v>
      </c>
      <c r="FP23" s="40">
        <v>3.9334078658501901</v>
      </c>
      <c r="FQ23" s="40">
        <v>2.95758581175417</v>
      </c>
      <c r="FR23" s="40">
        <v>3.0058003049947599</v>
      </c>
      <c r="FS23" s="40">
        <v>3.7799669569565002</v>
      </c>
      <c r="FT23" s="40">
        <v>3.2069310402791702</v>
      </c>
      <c r="FU23" s="40">
        <v>2.1372524333431602</v>
      </c>
      <c r="FV23" s="40">
        <v>4.1703813405836696</v>
      </c>
      <c r="FW23" s="40">
        <v>4.0421486650059899</v>
      </c>
      <c r="FX23" s="40">
        <v>3.94057607783349</v>
      </c>
      <c r="FY23" s="40">
        <v>2.94881946711928</v>
      </c>
      <c r="FZ23" s="40">
        <v>2.3579680460230299</v>
      </c>
      <c r="GA23" s="40">
        <v>2.6189821248979999</v>
      </c>
      <c r="GB23" s="40">
        <v>2.68384822619781</v>
      </c>
      <c r="GC23" s="40">
        <v>3.0800286316109902</v>
      </c>
      <c r="GD23" s="40">
        <v>3.92174249493997</v>
      </c>
      <c r="GE23" s="40">
        <v>3.5721154174373502</v>
      </c>
    </row>
    <row r="24" spans="1:196" ht="15" x14ac:dyDescent="0.25">
      <c r="A24" s="36" t="s">
        <v>25</v>
      </c>
      <c r="B24" s="90"/>
      <c r="C24" s="40">
        <v>3.4300620199999994</v>
      </c>
      <c r="D24" s="40">
        <v>3.7724290999999996</v>
      </c>
      <c r="E24" s="40">
        <v>2.9452489000000002</v>
      </c>
      <c r="F24" s="40">
        <v>3.0522903400000003</v>
      </c>
      <c r="G24" s="40">
        <v>5.4675277799999993</v>
      </c>
      <c r="H24" s="40">
        <v>4.6447616599999995</v>
      </c>
      <c r="I24" s="40">
        <v>4.3166943599999996</v>
      </c>
      <c r="J24" s="40">
        <v>6.0883957199999985</v>
      </c>
      <c r="K24" s="40">
        <v>3.99837482</v>
      </c>
      <c r="L24" s="40">
        <v>3.9426010800000002</v>
      </c>
      <c r="M24" s="40">
        <v>3.3541030599999999</v>
      </c>
      <c r="N24" s="40">
        <v>3.7228626599999997</v>
      </c>
      <c r="O24" s="40">
        <v>5.7665816999999997</v>
      </c>
      <c r="P24" s="40">
        <v>4.034745</v>
      </c>
      <c r="Q24" s="40">
        <v>4.0896910999999996</v>
      </c>
      <c r="R24" s="40">
        <v>5.9503637600000001</v>
      </c>
      <c r="S24" s="40">
        <v>2.9520069509658802</v>
      </c>
      <c r="T24" s="40">
        <v>6.2375986879081697</v>
      </c>
      <c r="U24" s="40">
        <v>2.2594104477043202</v>
      </c>
      <c r="V24" s="40">
        <v>4.6657729251785298</v>
      </c>
      <c r="W24" s="40">
        <v>4.3931116183776897</v>
      </c>
      <c r="X24" s="40">
        <v>4.8129548548698402</v>
      </c>
      <c r="Y24" s="40">
        <v>5.2423619280929596</v>
      </c>
      <c r="Z24" s="40">
        <v>5.5496921430435204</v>
      </c>
      <c r="AA24" s="40">
        <v>5.0928809991874697</v>
      </c>
      <c r="AB24" s="40">
        <v>5.9452119678497297</v>
      </c>
      <c r="AC24" s="40">
        <v>5.6775624793357897</v>
      </c>
      <c r="AD24" s="40">
        <v>2.3097125505104099</v>
      </c>
      <c r="AE24" s="40">
        <v>3.80442987959671</v>
      </c>
      <c r="AF24" s="40">
        <v>1.8569476452713001</v>
      </c>
      <c r="AG24" s="40">
        <v>2.1118606781387301</v>
      </c>
      <c r="AH24" s="40">
        <v>2.38741872394943</v>
      </c>
      <c r="AI24" s="40">
        <v>4.1310716879463198</v>
      </c>
      <c r="AJ24" s="40">
        <v>2.0007730361099201</v>
      </c>
      <c r="AK24" s="40">
        <v>4.3752223056427502</v>
      </c>
      <c r="AL24" s="40">
        <v>9.9137444113540596</v>
      </c>
      <c r="AM24" s="40">
        <v>7.2109489752044702</v>
      </c>
      <c r="AN24" s="40">
        <v>2.53952051195908</v>
      </c>
      <c r="AO24" s="40">
        <v>5.46996285029602</v>
      </c>
      <c r="AP24" s="40">
        <v>4.8404968654556297</v>
      </c>
      <c r="AQ24" s="40">
        <v>5.1086521337966904</v>
      </c>
      <c r="AR24" s="40">
        <v>8.1207549242210408</v>
      </c>
      <c r="AS24" s="40">
        <v>6.1571337154121402</v>
      </c>
      <c r="AT24" s="40">
        <v>2.0844566075058002</v>
      </c>
      <c r="AU24" s="40">
        <v>5.7514523140792804</v>
      </c>
      <c r="AV24" s="40">
        <v>7.1795906259231597</v>
      </c>
      <c r="AW24" s="40">
        <v>11.73445982901</v>
      </c>
      <c r="AX24" s="40">
        <v>8.2337737255897494</v>
      </c>
      <c r="AY24" s="40">
        <v>3.6194524028244</v>
      </c>
      <c r="AZ24" s="40">
        <v>8.4981586352195695</v>
      </c>
      <c r="BA24" s="40">
        <v>3.4355324656906099</v>
      </c>
      <c r="BB24" s="40">
        <v>1.8825125165329</v>
      </c>
      <c r="BC24" s="40">
        <v>1.43301219017792</v>
      </c>
      <c r="BD24" s="40">
        <v>0.44890258655929599</v>
      </c>
      <c r="BE24" s="40">
        <v>0.36912731382751501</v>
      </c>
      <c r="BF24" s="40">
        <v>0</v>
      </c>
      <c r="BG24" s="40">
        <v>0</v>
      </c>
      <c r="BH24" s="40">
        <v>0.23012982133865401</v>
      </c>
      <c r="BI24" s="40">
        <v>0</v>
      </c>
      <c r="BJ24" s="40">
        <v>0</v>
      </c>
      <c r="BK24" s="40">
        <v>0</v>
      </c>
      <c r="BL24" s="40">
        <v>0</v>
      </c>
      <c r="BM24" s="40">
        <v>0</v>
      </c>
      <c r="BN24" s="40">
        <v>0</v>
      </c>
      <c r="BO24" s="40">
        <v>0</v>
      </c>
      <c r="BP24" s="40">
        <v>0.43958904883444599</v>
      </c>
      <c r="BQ24" s="40">
        <v>0</v>
      </c>
      <c r="BR24" s="40">
        <v>0</v>
      </c>
      <c r="BS24" s="40">
        <v>0.13720138973433299</v>
      </c>
      <c r="BT24" s="40">
        <v>0</v>
      </c>
      <c r="BU24" s="40">
        <v>0</v>
      </c>
      <c r="BV24" s="40">
        <v>0</v>
      </c>
      <c r="BW24" s="40">
        <v>0</v>
      </c>
      <c r="BX24" s="40">
        <v>0</v>
      </c>
      <c r="BY24" s="40">
        <v>1.56669954139668</v>
      </c>
      <c r="BZ24" s="40">
        <v>0</v>
      </c>
      <c r="CA24" s="40">
        <v>0</v>
      </c>
      <c r="CB24" s="40">
        <v>0</v>
      </c>
      <c r="CC24" s="40">
        <v>0</v>
      </c>
      <c r="CD24" s="40">
        <v>0</v>
      </c>
      <c r="CE24" s="40">
        <v>1.5878522607518599</v>
      </c>
      <c r="CF24" s="40">
        <v>0.229149557005563</v>
      </c>
      <c r="CG24" s="40">
        <v>0</v>
      </c>
      <c r="CH24" s="40">
        <v>0</v>
      </c>
      <c r="CI24" s="40">
        <v>0.54728496078065203</v>
      </c>
      <c r="CJ24" s="40">
        <v>1.93831419928961</v>
      </c>
      <c r="CK24" s="40">
        <v>0</v>
      </c>
      <c r="CL24" s="40">
        <v>1.3587072862229499</v>
      </c>
      <c r="CM24" s="40">
        <v>3.9651696997686301</v>
      </c>
      <c r="CN24" s="40">
        <v>3.92534765625255</v>
      </c>
      <c r="CO24" s="40">
        <v>0.78970521287144801</v>
      </c>
      <c r="CP24" s="40">
        <v>2.97202747222165</v>
      </c>
      <c r="CQ24" s="40">
        <v>6.7173428723437896</v>
      </c>
      <c r="CR24" s="40">
        <v>1.8063063800494501</v>
      </c>
      <c r="CS24" s="40">
        <v>1.6797231711919201</v>
      </c>
      <c r="CT24" s="40">
        <v>1.92573310212605</v>
      </c>
      <c r="CU24" s="40">
        <v>1.3802360484856799</v>
      </c>
      <c r="CV24" s="40">
        <v>1.3254772160033199</v>
      </c>
      <c r="CW24" s="40">
        <v>0</v>
      </c>
      <c r="CX24" s="40">
        <v>0</v>
      </c>
      <c r="CY24" s="40">
        <v>5.1321487543764199</v>
      </c>
      <c r="CZ24" s="40">
        <v>1.2496716609482299</v>
      </c>
      <c r="DA24" s="40">
        <v>1.57541132946837</v>
      </c>
      <c r="DB24" s="40">
        <v>2.7413612876326301</v>
      </c>
      <c r="DC24" s="40">
        <v>2.2724509117970899</v>
      </c>
      <c r="DD24" s="40">
        <v>2.4903850914050598</v>
      </c>
      <c r="DE24" s="40">
        <v>0.94940940454966005</v>
      </c>
      <c r="DF24" s="40">
        <v>1.0558237081527699</v>
      </c>
      <c r="DG24" s="40">
        <v>3.0671792287219399</v>
      </c>
      <c r="DH24" s="40">
        <v>2.6838171211264399</v>
      </c>
      <c r="DI24" s="40">
        <v>2.9582939325690698</v>
      </c>
      <c r="DJ24" s="40">
        <v>2.4130003853223601</v>
      </c>
      <c r="DK24" s="40">
        <v>4.1121825745898599</v>
      </c>
      <c r="DL24" s="40">
        <v>3.8216876039319301</v>
      </c>
      <c r="DM24" s="40">
        <v>2.0328717615309699</v>
      </c>
      <c r="DN24" s="40">
        <v>2.1595527498345302</v>
      </c>
      <c r="DO24" s="40">
        <v>3.54623564830819</v>
      </c>
      <c r="DP24" s="40">
        <v>3.4568328330701101</v>
      </c>
      <c r="DQ24" s="40">
        <v>2.55600824218403</v>
      </c>
      <c r="DR24" s="40">
        <v>5.5350377642241302</v>
      </c>
      <c r="DS24" s="40">
        <v>9.5963041280079597</v>
      </c>
      <c r="DT24" s="40">
        <v>10.9470558390608</v>
      </c>
      <c r="DU24" s="40">
        <v>5.8025807913378502</v>
      </c>
      <c r="DV24" s="40">
        <v>9.4473107513601899</v>
      </c>
      <c r="DW24" s="40">
        <v>12.3886634847604</v>
      </c>
      <c r="DX24" s="40">
        <v>8.8459489218296596</v>
      </c>
      <c r="DY24" s="40">
        <v>1.86130383831394</v>
      </c>
      <c r="DZ24" s="40">
        <v>9.8141890818252193</v>
      </c>
      <c r="EA24" s="40">
        <v>7.7995518326144104</v>
      </c>
      <c r="EB24" s="40">
        <v>12.5247325071427</v>
      </c>
      <c r="EC24" s="40">
        <v>3.9002566946036801</v>
      </c>
      <c r="ED24" s="40">
        <v>10.0016537956759</v>
      </c>
      <c r="EE24" s="40">
        <v>13.924512017584799</v>
      </c>
      <c r="EF24" s="40">
        <v>9.1445458223054796</v>
      </c>
      <c r="EG24" s="40">
        <v>6.31654873559504</v>
      </c>
      <c r="EH24" s="40">
        <v>10.988292836637401</v>
      </c>
      <c r="EI24" s="40">
        <v>7.9294375847973804</v>
      </c>
      <c r="EJ24" s="40">
        <v>12.4125648710011</v>
      </c>
      <c r="EK24" s="40">
        <v>5.7791142026644096</v>
      </c>
      <c r="EL24" s="40">
        <v>11.546422995434201</v>
      </c>
      <c r="EM24" s="40">
        <v>11.6227604426595</v>
      </c>
      <c r="EN24" s="40">
        <v>6.53789418615722</v>
      </c>
      <c r="EO24" s="40">
        <v>6.4317356419290803</v>
      </c>
      <c r="EP24" s="40">
        <v>7.7796565547104404</v>
      </c>
      <c r="EQ24" s="40">
        <v>3.49713748656109</v>
      </c>
      <c r="ER24" s="40">
        <v>12.377189249372799</v>
      </c>
      <c r="ES24" s="40">
        <v>3.1278682787431298</v>
      </c>
      <c r="ET24" s="40">
        <v>7.05655088629414</v>
      </c>
      <c r="EU24" s="40">
        <v>8.9559983265197207</v>
      </c>
      <c r="EV24" s="40">
        <v>8.7373788176233305</v>
      </c>
      <c r="EW24" s="40">
        <v>3.89110743880248</v>
      </c>
      <c r="EX24" s="40">
        <v>10.633588948809701</v>
      </c>
      <c r="EY24" s="40">
        <v>5.8836711007476996</v>
      </c>
      <c r="EZ24" s="40">
        <v>8.8963021100472695</v>
      </c>
      <c r="FA24" s="40">
        <v>2.6610819841859401</v>
      </c>
      <c r="FB24" s="40">
        <v>3.86280122537653</v>
      </c>
      <c r="FC24" s="40">
        <v>9.3888219206094305</v>
      </c>
      <c r="FD24" s="40">
        <v>4.3677033906380203</v>
      </c>
      <c r="FE24" s="40">
        <v>3.9307275367678698</v>
      </c>
      <c r="FF24" s="40">
        <v>11.5286622334143</v>
      </c>
      <c r="FG24" s="40">
        <v>10.380982466248501</v>
      </c>
      <c r="FH24" s="40">
        <v>10.164277766045601</v>
      </c>
      <c r="FI24" s="40">
        <v>6.9095020673852003</v>
      </c>
      <c r="FJ24" s="40">
        <v>7.5057256719932601</v>
      </c>
      <c r="FK24" s="40">
        <v>10.9339390754224</v>
      </c>
      <c r="FL24" s="40">
        <v>11.471752403519201</v>
      </c>
      <c r="FM24" s="40">
        <v>3.4962662113932699</v>
      </c>
      <c r="FN24" s="40">
        <v>7.6114173990678102</v>
      </c>
      <c r="FO24" s="40">
        <v>9.9565620839550597</v>
      </c>
      <c r="FP24" s="40">
        <v>15.3045918209038</v>
      </c>
      <c r="FQ24" s="40">
        <v>8.3803903495584908</v>
      </c>
      <c r="FR24" s="40">
        <v>13.6772212952045</v>
      </c>
      <c r="FS24" s="40">
        <v>12.9495670045224</v>
      </c>
      <c r="FT24" s="40">
        <v>10.3975643864751</v>
      </c>
      <c r="FU24" s="40">
        <v>7.3810772979924</v>
      </c>
      <c r="FV24" s="40">
        <v>15.3056911565725</v>
      </c>
      <c r="FW24" s="40">
        <v>13.8405245910477</v>
      </c>
      <c r="FX24" s="40">
        <v>19.030948464460199</v>
      </c>
      <c r="FY24" s="40">
        <v>12.676348056929699</v>
      </c>
      <c r="FZ24" s="40">
        <v>13.6236157361043</v>
      </c>
      <c r="GA24" s="40">
        <v>12.5349114659207</v>
      </c>
      <c r="GB24" s="40">
        <v>14.203759489233001</v>
      </c>
      <c r="GC24" s="40">
        <v>12.5149447309644</v>
      </c>
      <c r="GD24" s="40">
        <v>18.291626847933401</v>
      </c>
      <c r="GE24" s="40">
        <v>13.744642327570601</v>
      </c>
    </row>
    <row r="25" spans="1:196" ht="15" x14ac:dyDescent="0.25">
      <c r="A25" s="36" t="s">
        <v>26</v>
      </c>
      <c r="B25" s="90"/>
      <c r="C25" s="40">
        <v>0.20365067463381997</v>
      </c>
      <c r="D25" s="40">
        <v>0</v>
      </c>
      <c r="E25" s="40">
        <v>0</v>
      </c>
      <c r="F25" s="40">
        <v>0</v>
      </c>
      <c r="G25" s="40">
        <v>0</v>
      </c>
      <c r="H25" s="40">
        <v>2.9134086429959902</v>
      </c>
      <c r="I25" s="40">
        <v>2.49242429003495</v>
      </c>
      <c r="J25" s="40">
        <v>0</v>
      </c>
      <c r="K25" s="40">
        <v>0</v>
      </c>
      <c r="L25" s="40">
        <v>0</v>
      </c>
      <c r="M25" s="40">
        <v>0</v>
      </c>
      <c r="N25" s="40">
        <v>0</v>
      </c>
      <c r="O25" s="40">
        <v>0</v>
      </c>
      <c r="P25" s="40">
        <v>0</v>
      </c>
      <c r="Q25" s="40">
        <v>0</v>
      </c>
      <c r="R25" s="40">
        <v>0</v>
      </c>
      <c r="S25" s="40">
        <v>0</v>
      </c>
      <c r="T25" s="40">
        <v>0</v>
      </c>
      <c r="U25" s="40">
        <v>0</v>
      </c>
      <c r="V25" s="40">
        <v>0</v>
      </c>
      <c r="W25" s="40">
        <v>0</v>
      </c>
      <c r="X25" s="40">
        <v>0</v>
      </c>
      <c r="Y25" s="40">
        <v>0</v>
      </c>
      <c r="Z25" s="40">
        <v>0</v>
      </c>
      <c r="AA25" s="40">
        <v>0</v>
      </c>
      <c r="AB25" s="40">
        <v>0</v>
      </c>
      <c r="AC25" s="40">
        <v>9.2719866470139994E-2</v>
      </c>
      <c r="AD25" s="40">
        <v>0</v>
      </c>
      <c r="AE25" s="40">
        <v>0</v>
      </c>
      <c r="AF25" s="40">
        <v>0</v>
      </c>
      <c r="AG25" s="40">
        <v>0</v>
      </c>
      <c r="AH25" s="40">
        <v>0.445214838999</v>
      </c>
      <c r="AI25" s="40">
        <v>0.15839562265396101</v>
      </c>
      <c r="AJ25" s="40">
        <v>0</v>
      </c>
      <c r="AK25" s="40">
        <v>0.126570669284821</v>
      </c>
      <c r="AL25" s="40">
        <v>1.5244752555847201</v>
      </c>
      <c r="AM25" s="40">
        <v>1.2206376439514199</v>
      </c>
      <c r="AN25" s="40">
        <v>0</v>
      </c>
      <c r="AO25" s="40">
        <v>9.1688815227508505E-2</v>
      </c>
      <c r="AP25" s="40">
        <v>0.27030796800613399</v>
      </c>
      <c r="AQ25" s="40">
        <v>0.54010988013076799</v>
      </c>
      <c r="AR25" s="40">
        <v>0.56755402372741703</v>
      </c>
      <c r="AS25" s="40">
        <v>0.49185949044418298</v>
      </c>
      <c r="AT25" s="40">
        <v>0.56246968534088104</v>
      </c>
      <c r="AU25" s="40">
        <v>0.83517924273300204</v>
      </c>
      <c r="AV25" s="40">
        <v>0.21884591313552901</v>
      </c>
      <c r="AW25" s="40">
        <v>2.3133279189262401</v>
      </c>
      <c r="AX25" s="40">
        <v>0</v>
      </c>
      <c r="AY25" s="40">
        <v>1.2588907187576299</v>
      </c>
      <c r="AZ25" s="40">
        <v>1.45506329211807</v>
      </c>
      <c r="BA25" s="40">
        <v>0.84831357690429698</v>
      </c>
      <c r="BB25" s="40">
        <v>0</v>
      </c>
      <c r="BC25" s="40">
        <v>0</v>
      </c>
      <c r="BD25" s="40">
        <v>0</v>
      </c>
      <c r="BE25" s="40">
        <v>0</v>
      </c>
      <c r="BF25" s="40">
        <v>0</v>
      </c>
      <c r="BG25" s="40">
        <v>0</v>
      </c>
      <c r="BH25" s="40">
        <v>0</v>
      </c>
      <c r="BI25" s="40">
        <v>4.2958479022979702E-2</v>
      </c>
      <c r="BJ25" s="40">
        <v>0.43676656672287001</v>
      </c>
      <c r="BK25" s="40">
        <v>0</v>
      </c>
      <c r="BL25" s="40">
        <v>0</v>
      </c>
      <c r="BM25" s="40">
        <v>0</v>
      </c>
      <c r="BN25" s="40">
        <v>0.21516502219086001</v>
      </c>
      <c r="BO25" s="40">
        <v>0</v>
      </c>
      <c r="BP25" s="40">
        <v>0</v>
      </c>
      <c r="BQ25" s="40">
        <v>0</v>
      </c>
      <c r="BR25" s="40">
        <v>0</v>
      </c>
      <c r="BS25" s="40">
        <v>0</v>
      </c>
      <c r="BT25" s="40">
        <v>0.39249785806280002</v>
      </c>
      <c r="BU25" s="40">
        <v>0</v>
      </c>
      <c r="BV25" s="40">
        <v>0</v>
      </c>
      <c r="BW25" s="40">
        <v>0</v>
      </c>
      <c r="BX25" s="40">
        <v>0.46794073078074</v>
      </c>
      <c r="BY25" s="40">
        <v>1.81280453568033</v>
      </c>
      <c r="BZ25" s="40">
        <v>0</v>
      </c>
      <c r="CA25" s="40">
        <v>0</v>
      </c>
      <c r="CB25" s="40">
        <v>2.95468446252833E-2</v>
      </c>
      <c r="CC25" s="40">
        <v>0</v>
      </c>
      <c r="CD25" s="40">
        <v>0</v>
      </c>
      <c r="CE25" s="40">
        <v>0</v>
      </c>
      <c r="CF25" s="40">
        <v>0</v>
      </c>
      <c r="CG25" s="40">
        <v>0</v>
      </c>
      <c r="CH25" s="40">
        <v>0</v>
      </c>
      <c r="CI25" s="40">
        <v>3.7865324839400603E-2</v>
      </c>
      <c r="CJ25" s="40">
        <v>3.44188553301355E-2</v>
      </c>
      <c r="CK25" s="40">
        <v>0</v>
      </c>
      <c r="CL25" s="40">
        <v>2.22889071213744E-2</v>
      </c>
      <c r="CM25" s="40">
        <v>0.81177823777185598</v>
      </c>
      <c r="CN25" s="40">
        <v>0</v>
      </c>
      <c r="CO25" s="40">
        <v>0</v>
      </c>
      <c r="CP25" s="40">
        <v>0</v>
      </c>
      <c r="CQ25" s="40">
        <v>0</v>
      </c>
      <c r="CR25" s="40">
        <v>0</v>
      </c>
      <c r="CS25" s="40">
        <v>0</v>
      </c>
      <c r="CT25" s="40">
        <v>0</v>
      </c>
      <c r="CU25" s="40">
        <v>0</v>
      </c>
      <c r="CV25" s="40">
        <v>0</v>
      </c>
      <c r="CW25" s="40">
        <v>0</v>
      </c>
      <c r="CX25" s="40">
        <v>0</v>
      </c>
      <c r="CY25" s="40">
        <v>0</v>
      </c>
      <c r="CZ25" s="40">
        <v>0</v>
      </c>
      <c r="DA25" s="40">
        <v>0</v>
      </c>
      <c r="DB25" s="40">
        <v>0</v>
      </c>
      <c r="DC25" s="40">
        <v>0</v>
      </c>
      <c r="DD25" s="40">
        <v>0</v>
      </c>
      <c r="DE25" s="40">
        <v>0</v>
      </c>
      <c r="DF25" s="40">
        <v>0</v>
      </c>
      <c r="DG25" s="40">
        <v>0</v>
      </c>
      <c r="DH25" s="40">
        <v>0</v>
      </c>
      <c r="DI25" s="40">
        <v>0</v>
      </c>
      <c r="DJ25" s="40">
        <v>0</v>
      </c>
      <c r="DK25" s="40">
        <v>0</v>
      </c>
      <c r="DL25" s="40">
        <v>0</v>
      </c>
      <c r="DM25" s="40">
        <v>0</v>
      </c>
      <c r="DN25" s="40">
        <v>0</v>
      </c>
      <c r="DO25" s="40">
        <v>0</v>
      </c>
      <c r="DP25" s="40">
        <v>0.85231274112420197</v>
      </c>
      <c r="DQ25" s="40">
        <v>0.35586900503973001</v>
      </c>
      <c r="DR25" s="40">
        <v>0</v>
      </c>
      <c r="DS25" s="40">
        <v>0</v>
      </c>
      <c r="DT25" s="40">
        <v>0</v>
      </c>
      <c r="DU25" s="40">
        <v>0</v>
      </c>
      <c r="DV25" s="40">
        <v>0</v>
      </c>
      <c r="DW25" s="40">
        <v>0</v>
      </c>
      <c r="DX25" s="40">
        <v>0</v>
      </c>
      <c r="DY25" s="40">
        <v>0</v>
      </c>
      <c r="DZ25" s="40">
        <v>0</v>
      </c>
      <c r="EA25" s="40">
        <v>0</v>
      </c>
      <c r="EB25" s="40">
        <v>0</v>
      </c>
      <c r="EC25" s="40">
        <v>0</v>
      </c>
      <c r="ED25" s="40">
        <v>0</v>
      </c>
      <c r="EE25" s="40">
        <v>0</v>
      </c>
      <c r="EF25" s="40">
        <v>0</v>
      </c>
      <c r="EG25" s="40">
        <v>0</v>
      </c>
      <c r="EH25" s="40">
        <v>0</v>
      </c>
      <c r="EI25" s="40">
        <v>0</v>
      </c>
      <c r="EJ25" s="40">
        <v>0</v>
      </c>
      <c r="EK25" s="40">
        <v>0</v>
      </c>
      <c r="EL25" s="40">
        <v>0.33415571686724399</v>
      </c>
      <c r="EM25" s="40">
        <v>0</v>
      </c>
      <c r="EN25" s="40">
        <v>0</v>
      </c>
      <c r="EO25" s="40">
        <v>0</v>
      </c>
      <c r="EP25" s="40">
        <v>0</v>
      </c>
      <c r="EQ25" s="40">
        <v>0</v>
      </c>
      <c r="ER25" s="40">
        <v>0</v>
      </c>
      <c r="ES25" s="40">
        <v>0</v>
      </c>
      <c r="ET25" s="40">
        <v>0</v>
      </c>
      <c r="EU25" s="40">
        <v>0</v>
      </c>
      <c r="EV25" s="40">
        <v>0</v>
      </c>
      <c r="EW25" s="40">
        <v>0</v>
      </c>
      <c r="EX25" s="40">
        <v>0</v>
      </c>
      <c r="EY25" s="40">
        <v>0.87534035773481</v>
      </c>
      <c r="EZ25" s="40">
        <v>0</v>
      </c>
      <c r="FA25" s="40">
        <v>0</v>
      </c>
      <c r="FB25" s="40">
        <v>0</v>
      </c>
      <c r="FC25" s="40">
        <v>0</v>
      </c>
      <c r="FD25" s="40">
        <v>0</v>
      </c>
      <c r="FE25" s="40">
        <v>0</v>
      </c>
      <c r="FF25" s="40">
        <v>0</v>
      </c>
      <c r="FG25" s="40">
        <v>0.27124485741041898</v>
      </c>
      <c r="FH25" s="40">
        <v>0</v>
      </c>
      <c r="FI25" s="40">
        <v>0</v>
      </c>
      <c r="FJ25" s="40">
        <v>0</v>
      </c>
      <c r="FK25" s="40">
        <v>0</v>
      </c>
      <c r="FL25" s="40">
        <v>0</v>
      </c>
      <c r="FM25" s="40">
        <v>0</v>
      </c>
      <c r="FN25" s="40">
        <v>0</v>
      </c>
      <c r="FO25" s="40">
        <v>0</v>
      </c>
      <c r="FP25" s="40">
        <v>0</v>
      </c>
      <c r="FQ25" s="40">
        <v>0</v>
      </c>
      <c r="FR25" s="40">
        <v>0</v>
      </c>
      <c r="FS25" s="40">
        <v>0</v>
      </c>
      <c r="FT25" s="40">
        <v>0</v>
      </c>
      <c r="FU25" s="40">
        <v>0</v>
      </c>
      <c r="FV25" s="40">
        <v>0</v>
      </c>
      <c r="FW25" s="40">
        <v>0</v>
      </c>
      <c r="FX25" s="40">
        <v>0</v>
      </c>
      <c r="FY25" s="40">
        <v>0</v>
      </c>
      <c r="FZ25" s="40">
        <v>0</v>
      </c>
      <c r="GA25" s="40">
        <v>0.29149000148814203</v>
      </c>
      <c r="GB25" s="40">
        <v>0</v>
      </c>
      <c r="GC25" s="40">
        <v>0.46765950329977302</v>
      </c>
      <c r="GD25" s="40">
        <v>0.222298298746996</v>
      </c>
      <c r="GE25" s="40">
        <v>0.71208599783752002</v>
      </c>
    </row>
    <row r="26" spans="1:196" ht="15" x14ac:dyDescent="0.25">
      <c r="A26" s="36" t="s">
        <v>27</v>
      </c>
      <c r="B26" s="90"/>
      <c r="C26" s="40">
        <v>2.30051044</v>
      </c>
      <c r="D26" s="40">
        <v>3.7441684599999996</v>
      </c>
      <c r="E26" s="40">
        <v>3.2983626400000001</v>
      </c>
      <c r="F26" s="40">
        <v>2.6601051500000001</v>
      </c>
      <c r="G26" s="40">
        <v>4.1099540699999997</v>
      </c>
      <c r="H26" s="40">
        <v>5.7135646799999993</v>
      </c>
      <c r="I26" s="40">
        <v>5.2021744299999995</v>
      </c>
      <c r="J26" s="40">
        <v>5.5239436299999989</v>
      </c>
      <c r="K26" s="40">
        <v>2.7519215000000004</v>
      </c>
      <c r="L26" s="40">
        <v>3.4535001599999995</v>
      </c>
      <c r="M26" s="40">
        <v>3.7349137499999996</v>
      </c>
      <c r="N26" s="40">
        <v>3.1255901399999999</v>
      </c>
      <c r="O26" s="40">
        <v>3.2589767399999992</v>
      </c>
      <c r="P26" s="40">
        <v>4.3066985799999991</v>
      </c>
      <c r="Q26" s="40">
        <v>2.6938450100000004</v>
      </c>
      <c r="R26" s="40">
        <v>4.4083547599999999</v>
      </c>
      <c r="S26" s="40">
        <f t="shared" ref="S26" si="21">SUM(S27:S29)</f>
        <v>2.9818269249267542</v>
      </c>
      <c r="T26" s="40">
        <f t="shared" ref="T26:CE26" si="22">SUM(T27:T29)</f>
        <v>3.8194867923202569</v>
      </c>
      <c r="U26" s="40">
        <f t="shared" si="22"/>
        <v>3.8101874950408892</v>
      </c>
      <c r="V26" s="40">
        <f t="shared" si="22"/>
        <v>4.2490737957954403</v>
      </c>
      <c r="W26" s="40">
        <f t="shared" si="22"/>
        <v>3.7042168023567155</v>
      </c>
      <c r="X26" s="40">
        <f t="shared" si="22"/>
        <v>5.3315413136215204</v>
      </c>
      <c r="Y26" s="40">
        <f t="shared" si="22"/>
        <v>3.440827896522523</v>
      </c>
      <c r="Z26" s="40">
        <f t="shared" si="22"/>
        <v>5.1365508678474425</v>
      </c>
      <c r="AA26" s="40">
        <f t="shared" si="22"/>
        <v>3.3659816045989963</v>
      </c>
      <c r="AB26" s="40">
        <f t="shared" si="22"/>
        <v>4.7659338215370193</v>
      </c>
      <c r="AC26" s="40">
        <f t="shared" si="22"/>
        <v>5.5379710453529327</v>
      </c>
      <c r="AD26" s="40">
        <f t="shared" si="22"/>
        <v>3.8075657740402251</v>
      </c>
      <c r="AE26" s="40">
        <f t="shared" si="22"/>
        <v>3.2971806790122984</v>
      </c>
      <c r="AF26" s="40">
        <f t="shared" si="22"/>
        <v>3.3594420207252536</v>
      </c>
      <c r="AG26" s="40">
        <f t="shared" si="22"/>
        <v>3.3913922278213486</v>
      </c>
      <c r="AH26" s="40">
        <f t="shared" si="22"/>
        <v>4.2711275661697341</v>
      </c>
      <c r="AI26" s="40">
        <f t="shared" si="22"/>
        <v>3.5070966155354673</v>
      </c>
      <c r="AJ26" s="40">
        <f t="shared" si="22"/>
        <v>2.0990651068275619</v>
      </c>
      <c r="AK26" s="40">
        <f t="shared" si="22"/>
        <v>3.8169387987356633</v>
      </c>
      <c r="AL26" s="40">
        <f t="shared" si="22"/>
        <v>4.8029464329035259</v>
      </c>
      <c r="AM26" s="40">
        <f t="shared" si="22"/>
        <v>3.3775467148761349</v>
      </c>
      <c r="AN26" s="40">
        <f t="shared" si="22"/>
        <v>3.0279774963199113</v>
      </c>
      <c r="AO26" s="40">
        <f t="shared" si="22"/>
        <v>3.263532913347901</v>
      </c>
      <c r="AP26" s="40">
        <f t="shared" si="22"/>
        <v>3.2761062347021177</v>
      </c>
      <c r="AQ26" s="40">
        <f t="shared" si="22"/>
        <v>3.1112182488889712</v>
      </c>
      <c r="AR26" s="40">
        <f t="shared" si="22"/>
        <v>5.5985821309969932</v>
      </c>
      <c r="AS26" s="40">
        <f t="shared" si="22"/>
        <v>4.4941199962753222</v>
      </c>
      <c r="AT26" s="40">
        <f t="shared" si="22"/>
        <v>2.833408833360302</v>
      </c>
      <c r="AU26" s="40">
        <f t="shared" si="22"/>
        <v>4.619731359580701</v>
      </c>
      <c r="AV26" s="40">
        <f t="shared" si="22"/>
        <v>3.8348992772019215</v>
      </c>
      <c r="AW26" s="40">
        <f t="shared" si="22"/>
        <v>4.125778424783622</v>
      </c>
      <c r="AX26" s="40">
        <f t="shared" si="22"/>
        <v>4.5596258746249747</v>
      </c>
      <c r="AY26" s="40">
        <f t="shared" si="22"/>
        <v>4.2184251488233206</v>
      </c>
      <c r="AZ26" s="40">
        <f t="shared" si="22"/>
        <v>3.0984534062085061</v>
      </c>
      <c r="BA26" s="40">
        <f t="shared" si="22"/>
        <v>6.1546746593462922</v>
      </c>
      <c r="BB26" s="40">
        <f t="shared" si="22"/>
        <v>2.7213270129985272</v>
      </c>
      <c r="BC26" s="40">
        <f t="shared" si="22"/>
        <v>2.9091834673151671</v>
      </c>
      <c r="BD26" s="40">
        <f t="shared" si="22"/>
        <v>0.44848726156914598</v>
      </c>
      <c r="BE26" s="40">
        <f t="shared" si="22"/>
        <v>0.46064695964050295</v>
      </c>
      <c r="BF26" s="40">
        <f t="shared" si="22"/>
        <v>0.43182188323947601</v>
      </c>
      <c r="BG26" s="40">
        <f t="shared" si="22"/>
        <v>0.146109650508881</v>
      </c>
      <c r="BH26" s="40">
        <f t="shared" si="22"/>
        <v>0.29914278412928397</v>
      </c>
      <c r="BI26" s="40">
        <f t="shared" si="22"/>
        <v>0.30631876678567199</v>
      </c>
      <c r="BJ26" s="40">
        <f t="shared" si="22"/>
        <v>0.31142309451293898</v>
      </c>
      <c r="BK26" s="40">
        <f t="shared" si="22"/>
        <v>0.31954653144296297</v>
      </c>
      <c r="BL26" s="40">
        <f t="shared" si="22"/>
        <v>0.22722912303161599</v>
      </c>
      <c r="BM26" s="40">
        <f t="shared" si="22"/>
        <v>0.39901776828721303</v>
      </c>
      <c r="BN26" s="40">
        <f t="shared" si="22"/>
        <v>0.87064118906491994</v>
      </c>
      <c r="BO26" s="40">
        <f t="shared" si="22"/>
        <v>0.18338203788375901</v>
      </c>
      <c r="BP26" s="40">
        <f t="shared" si="22"/>
        <v>1.040884801614965</v>
      </c>
      <c r="BQ26" s="40">
        <f t="shared" si="22"/>
        <v>0.33373199393402198</v>
      </c>
      <c r="BR26" s="40">
        <f t="shared" si="22"/>
        <v>0.41003527950873997</v>
      </c>
      <c r="BS26" s="40">
        <f t="shared" si="22"/>
        <v>0.22339782432937599</v>
      </c>
      <c r="BT26" s="40">
        <f t="shared" si="22"/>
        <v>0.28909279250886</v>
      </c>
      <c r="BU26" s="40">
        <f t="shared" si="22"/>
        <v>0.17477344079971299</v>
      </c>
      <c r="BV26" s="40">
        <f t="shared" si="22"/>
        <v>0.12714235693359399</v>
      </c>
      <c r="BW26" s="40">
        <f t="shared" si="22"/>
        <v>0.176428940238953</v>
      </c>
      <c r="BX26" s="40">
        <f t="shared" si="22"/>
        <v>1.1702726950166369</v>
      </c>
      <c r="BY26" s="40">
        <f t="shared" si="22"/>
        <v>0.41381248042661001</v>
      </c>
      <c r="BZ26" s="40">
        <f t="shared" si="22"/>
        <v>0.34826071694035399</v>
      </c>
      <c r="CA26" s="40">
        <f t="shared" si="22"/>
        <v>0.33720218103804522</v>
      </c>
      <c r="CB26" s="40">
        <f t="shared" si="22"/>
        <v>0.19501783394241301</v>
      </c>
      <c r="CC26" s="40">
        <f t="shared" si="22"/>
        <v>0.26965720866012599</v>
      </c>
      <c r="CD26" s="40">
        <f t="shared" si="22"/>
        <v>0.104059964752197</v>
      </c>
      <c r="CE26" s="40">
        <f t="shared" si="22"/>
        <v>0.17571944047927901</v>
      </c>
      <c r="CF26" s="40">
        <f t="shared" ref="CF26:EQ26" si="23">SUM(CF27:CF29)</f>
        <v>0.52704053386952499</v>
      </c>
      <c r="CG26" s="40">
        <f t="shared" si="23"/>
        <v>0.20007893222808801</v>
      </c>
      <c r="CH26" s="40">
        <f t="shared" si="23"/>
        <v>0.13021685589218099</v>
      </c>
      <c r="CI26" s="40">
        <f t="shared" si="23"/>
        <v>1.0934312929859289</v>
      </c>
      <c r="CJ26" s="40">
        <f t="shared" si="23"/>
        <v>1.423024777524897</v>
      </c>
      <c r="CK26" s="40">
        <f t="shared" si="23"/>
        <v>0.50245425231261698</v>
      </c>
      <c r="CL26" s="40">
        <f t="shared" si="23"/>
        <v>0.81059934721306504</v>
      </c>
      <c r="CM26" s="40">
        <f t="shared" si="23"/>
        <v>0.48172076396483698</v>
      </c>
      <c r="CN26" s="40">
        <f t="shared" si="23"/>
        <v>2.1172963797450359</v>
      </c>
      <c r="CO26" s="40">
        <f t="shared" si="23"/>
        <v>2.1710265278873973</v>
      </c>
      <c r="CP26" s="40">
        <f t="shared" si="23"/>
        <v>0.34362015370091104</v>
      </c>
      <c r="CQ26" s="40">
        <f t="shared" si="23"/>
        <v>2.3447358294376257</v>
      </c>
      <c r="CR26" s="40">
        <f t="shared" si="23"/>
        <v>1.9881057095694148</v>
      </c>
      <c r="CS26" s="40">
        <f t="shared" si="23"/>
        <v>0.63225653204191901</v>
      </c>
      <c r="CT26" s="40">
        <f t="shared" si="23"/>
        <v>0.76797059343405905</v>
      </c>
      <c r="CU26" s="40">
        <f t="shared" si="23"/>
        <v>1.891904597696541</v>
      </c>
      <c r="CV26" s="40">
        <f t="shared" si="23"/>
        <v>1.4978717213149519</v>
      </c>
      <c r="CW26" s="40">
        <f t="shared" si="23"/>
        <v>1.0534876145878329</v>
      </c>
      <c r="CX26" s="40">
        <f t="shared" si="23"/>
        <v>0.27824326170386737</v>
      </c>
      <c r="CY26" s="40">
        <f t="shared" si="23"/>
        <v>2.1476579007084928</v>
      </c>
      <c r="CZ26" s="40">
        <f t="shared" si="23"/>
        <v>1.003809645937362</v>
      </c>
      <c r="DA26" s="40">
        <f t="shared" si="23"/>
        <v>0.61096636302784701</v>
      </c>
      <c r="DB26" s="40">
        <f t="shared" si="23"/>
        <v>1.637129809078951</v>
      </c>
      <c r="DC26" s="40">
        <f t="shared" si="23"/>
        <v>2.0434383663699243</v>
      </c>
      <c r="DD26" s="40">
        <f t="shared" si="23"/>
        <v>1.5591960451660181</v>
      </c>
      <c r="DE26" s="40">
        <f t="shared" si="23"/>
        <v>1.114971046988096</v>
      </c>
      <c r="DF26" s="40">
        <f t="shared" si="23"/>
        <v>0.77367500413007095</v>
      </c>
      <c r="DG26" s="40">
        <f t="shared" si="23"/>
        <v>1.16792571608975</v>
      </c>
      <c r="DH26" s="40">
        <f t="shared" si="23"/>
        <v>2.0242282504595601</v>
      </c>
      <c r="DI26" s="40">
        <f t="shared" si="23"/>
        <v>1.403199339134712</v>
      </c>
      <c r="DJ26" s="40">
        <f t="shared" si="23"/>
        <v>1.959381175170448</v>
      </c>
      <c r="DK26" s="40">
        <f t="shared" si="23"/>
        <v>1.2970011588424171</v>
      </c>
      <c r="DL26" s="40">
        <f t="shared" si="23"/>
        <v>2.3071475915222708</v>
      </c>
      <c r="DM26" s="40">
        <f t="shared" si="23"/>
        <v>1.04747678122398</v>
      </c>
      <c r="DN26" s="40">
        <f t="shared" si="23"/>
        <v>1.1109239652295411</v>
      </c>
      <c r="DO26" s="40">
        <f t="shared" si="23"/>
        <v>2.3934099049951421</v>
      </c>
      <c r="DP26" s="40">
        <f t="shared" si="23"/>
        <v>1.4463493462559431</v>
      </c>
      <c r="DQ26" s="40">
        <f t="shared" si="23"/>
        <v>2.0328017582251983</v>
      </c>
      <c r="DR26" s="40">
        <f t="shared" si="23"/>
        <v>3.0228396897413647</v>
      </c>
      <c r="DS26" s="40">
        <f t="shared" si="23"/>
        <v>3.1872769617298577</v>
      </c>
      <c r="DT26" s="40">
        <f t="shared" si="23"/>
        <v>4.4215179013664665</v>
      </c>
      <c r="DU26" s="40">
        <f t="shared" si="23"/>
        <v>3.5872791299937719</v>
      </c>
      <c r="DV26" s="40">
        <f t="shared" si="23"/>
        <v>2.567845227387521</v>
      </c>
      <c r="DW26" s="40">
        <f t="shared" si="23"/>
        <v>3.9429888299688374</v>
      </c>
      <c r="DX26" s="40">
        <f t="shared" si="23"/>
        <v>2.5177873147443939</v>
      </c>
      <c r="DY26" s="40">
        <f t="shared" si="23"/>
        <v>1.6280083348524663</v>
      </c>
      <c r="DZ26" s="40">
        <f t="shared" si="23"/>
        <v>2.8729061927297663</v>
      </c>
      <c r="EA26" s="40">
        <f t="shared" si="23"/>
        <v>2.5231293901944531</v>
      </c>
      <c r="EB26" s="40">
        <f t="shared" si="23"/>
        <v>2.1724476452833819</v>
      </c>
      <c r="EC26" s="40">
        <f t="shared" si="23"/>
        <v>1.9190826156448371</v>
      </c>
      <c r="ED26" s="40">
        <f t="shared" si="23"/>
        <v>3.080668028559109</v>
      </c>
      <c r="EE26" s="40">
        <f t="shared" si="23"/>
        <v>3.0745601822176347</v>
      </c>
      <c r="EF26" s="40">
        <f t="shared" si="23"/>
        <v>2.9775909188597032</v>
      </c>
      <c r="EG26" s="40">
        <f t="shared" si="23"/>
        <v>3.1994620023537998</v>
      </c>
      <c r="EH26" s="40">
        <f t="shared" si="23"/>
        <v>2.551237791979371</v>
      </c>
      <c r="EI26" s="40">
        <f t="shared" si="23"/>
        <v>2.9959614423746799</v>
      </c>
      <c r="EJ26" s="40">
        <f t="shared" si="23"/>
        <v>3.1762825731018007</v>
      </c>
      <c r="EK26" s="40">
        <f t="shared" si="23"/>
        <v>2.6505727427293584</v>
      </c>
      <c r="EL26" s="40">
        <f t="shared" si="23"/>
        <v>2.6912159913085478</v>
      </c>
      <c r="EM26" s="40">
        <f t="shared" si="23"/>
        <v>3.397555830562323</v>
      </c>
      <c r="EN26" s="40">
        <f t="shared" si="23"/>
        <v>2.4801466147295881</v>
      </c>
      <c r="EO26" s="40">
        <f t="shared" si="23"/>
        <v>1.3561286811970832</v>
      </c>
      <c r="EP26" s="40">
        <f t="shared" si="23"/>
        <v>1.6317449533362349</v>
      </c>
      <c r="EQ26" s="40">
        <f t="shared" si="23"/>
        <v>0.64533882072123694</v>
      </c>
      <c r="ER26" s="40">
        <f t="shared" ref="ER26:GB26" si="24">SUM(ER27:ER29)</f>
        <v>0.80687253060713005</v>
      </c>
      <c r="ES26" s="40">
        <f t="shared" si="24"/>
        <v>0.1966872431503783</v>
      </c>
      <c r="ET26" s="40">
        <f t="shared" si="24"/>
        <v>1.0708346286182859</v>
      </c>
      <c r="EU26" s="40">
        <f t="shared" si="24"/>
        <v>0.13873085300827001</v>
      </c>
      <c r="EV26" s="40">
        <f t="shared" si="24"/>
        <v>0.56777922610718068</v>
      </c>
      <c r="EW26" s="40">
        <f t="shared" si="24"/>
        <v>0.37538427988550105</v>
      </c>
      <c r="EX26" s="40">
        <f t="shared" si="24"/>
        <v>0.13116285557174701</v>
      </c>
      <c r="EY26" s="40">
        <f t="shared" si="24"/>
        <v>0.15424524775314299</v>
      </c>
      <c r="EZ26" s="40">
        <f t="shared" si="24"/>
        <v>0.61209538011940301</v>
      </c>
      <c r="FA26" s="40">
        <f t="shared" si="24"/>
        <v>0.123216458263397</v>
      </c>
      <c r="FB26" s="40">
        <f t="shared" si="24"/>
        <v>0.32904895892963143</v>
      </c>
      <c r="FC26" s="40">
        <f t="shared" si="24"/>
        <v>1.379273670711171</v>
      </c>
      <c r="FD26" s="40">
        <f t="shared" si="24"/>
        <v>0.43108301965774898</v>
      </c>
      <c r="FE26" s="40">
        <f t="shared" si="24"/>
        <v>0.59839642492800804</v>
      </c>
      <c r="FF26" s="40">
        <f t="shared" si="24"/>
        <v>1.382337561592955</v>
      </c>
      <c r="FG26" s="40">
        <f t="shared" si="24"/>
        <v>2.0945752159509121</v>
      </c>
      <c r="FH26" s="40">
        <f t="shared" si="24"/>
        <v>1.8330931277605671</v>
      </c>
      <c r="FI26" s="40">
        <f t="shared" si="24"/>
        <v>0.61713069087101902</v>
      </c>
      <c r="FJ26" s="40">
        <f t="shared" si="24"/>
        <v>2.4211835557010288</v>
      </c>
      <c r="FK26" s="40">
        <f t="shared" si="24"/>
        <v>1.024683617317989</v>
      </c>
      <c r="FL26" s="40">
        <f t="shared" si="24"/>
        <v>1.753494557818339</v>
      </c>
      <c r="FM26" s="40">
        <f t="shared" si="24"/>
        <v>0.155380447368622</v>
      </c>
      <c r="FN26" s="40">
        <f t="shared" si="24"/>
        <v>0.24526104458831299</v>
      </c>
      <c r="FO26" s="40">
        <f t="shared" si="24"/>
        <v>1.3202557304826632</v>
      </c>
      <c r="FP26" s="40">
        <f t="shared" si="24"/>
        <v>3.8989430607841178</v>
      </c>
      <c r="FQ26" s="40">
        <f t="shared" si="24"/>
        <v>1.2529949841787</v>
      </c>
      <c r="FR26" s="40">
        <f t="shared" si="24"/>
        <v>3.355309494482865</v>
      </c>
      <c r="FS26" s="40">
        <f t="shared" si="24"/>
        <v>4.8311279866409382</v>
      </c>
      <c r="FT26" s="40">
        <f t="shared" si="24"/>
        <v>2.4282185388155293</v>
      </c>
      <c r="FU26" s="40">
        <f t="shared" si="24"/>
        <v>2.6527450737504643</v>
      </c>
      <c r="FV26" s="40">
        <f t="shared" si="24"/>
        <v>2.4212421704413929</v>
      </c>
      <c r="FW26" s="40">
        <f t="shared" si="24"/>
        <v>3.7578030488777738</v>
      </c>
      <c r="FX26" s="40">
        <f t="shared" si="24"/>
        <v>3.3318989961921526</v>
      </c>
      <c r="FY26" s="40">
        <f t="shared" si="24"/>
        <v>2.3802613083992399</v>
      </c>
      <c r="FZ26" s="40">
        <f t="shared" si="24"/>
        <v>3.0554262779875563</v>
      </c>
      <c r="GA26" s="40">
        <f t="shared" si="24"/>
        <v>3.308457433137693</v>
      </c>
      <c r="GB26" s="40">
        <f t="shared" si="24"/>
        <v>1.6582051457807565</v>
      </c>
      <c r="GC26" s="40">
        <f t="shared" ref="GC26:GD26" si="25">SUM(GC27:GC29)</f>
        <v>2.0751783351429647</v>
      </c>
      <c r="GD26" s="40">
        <f t="shared" si="25"/>
        <v>2.2604831099160507</v>
      </c>
      <c r="GE26" s="40">
        <f t="shared" ref="GE26" si="26">SUM(GE27:GE29)</f>
        <v>4.0644983295598971</v>
      </c>
    </row>
    <row r="27" spans="1:196" ht="15" x14ac:dyDescent="0.25">
      <c r="A27" s="37" t="s">
        <v>42</v>
      </c>
      <c r="B27" s="90"/>
      <c r="C27" s="40">
        <v>1.8604571400000001</v>
      </c>
      <c r="D27" s="40">
        <v>2.9091610599999997</v>
      </c>
      <c r="E27" s="40">
        <v>2.4832062399999999</v>
      </c>
      <c r="F27" s="40">
        <v>1.7813035499999998</v>
      </c>
      <c r="G27" s="40">
        <v>3.5431780699999997</v>
      </c>
      <c r="H27" s="40">
        <v>4.2031622799999999</v>
      </c>
      <c r="I27" s="40">
        <v>4.2284339299999996</v>
      </c>
      <c r="J27" s="40">
        <v>4.7681807299999992</v>
      </c>
      <c r="K27" s="40">
        <v>2.0959240000000001</v>
      </c>
      <c r="L27" s="40">
        <v>2.8762383599999999</v>
      </c>
      <c r="M27" s="40">
        <v>3.1162958499999998</v>
      </c>
      <c r="N27" s="40">
        <v>2.6589485399999999</v>
      </c>
      <c r="O27" s="40">
        <v>2.6723958399999992</v>
      </c>
      <c r="P27" s="40">
        <v>3.1259871799999992</v>
      </c>
      <c r="Q27" s="40">
        <v>1.8099602100000001</v>
      </c>
      <c r="R27" s="40">
        <v>3.5138258599999999</v>
      </c>
      <c r="S27" s="40">
        <v>2.45612529519653</v>
      </c>
      <c r="T27" s="40">
        <v>2.74913722202683</v>
      </c>
      <c r="U27" s="40">
        <v>3.2786360655898998</v>
      </c>
      <c r="V27" s="40">
        <v>3.48289584366989</v>
      </c>
      <c r="W27" s="40">
        <v>3.3542655089607201</v>
      </c>
      <c r="X27" s="40">
        <v>4.4313474897193901</v>
      </c>
      <c r="Y27" s="40">
        <v>2.2463474890594499</v>
      </c>
      <c r="Z27" s="40">
        <v>4.7458750889739996</v>
      </c>
      <c r="AA27" s="40">
        <v>3.10651068619537</v>
      </c>
      <c r="AB27" s="40">
        <v>3.6023912915954601</v>
      </c>
      <c r="AC27" s="40">
        <v>4.3892899145278896</v>
      </c>
      <c r="AD27" s="40">
        <v>3.2741845471572901</v>
      </c>
      <c r="AE27" s="40">
        <v>3.0538807547264102</v>
      </c>
      <c r="AF27" s="40">
        <v>3.2398707592392002</v>
      </c>
      <c r="AG27" s="40">
        <v>3.1069280160484301</v>
      </c>
      <c r="AH27" s="40">
        <v>4.0266766422042801</v>
      </c>
      <c r="AI27" s="40">
        <v>3.32926437375614</v>
      </c>
      <c r="AJ27" s="40">
        <v>1.7653875159424</v>
      </c>
      <c r="AK27" s="40">
        <v>3.4719764080839601</v>
      </c>
      <c r="AL27" s="40">
        <v>4.2987888913423999</v>
      </c>
      <c r="AM27" s="40">
        <v>2.7707590024241999</v>
      </c>
      <c r="AN27" s="40">
        <v>2.7841477749453998</v>
      </c>
      <c r="AO27" s="40">
        <v>3.0499129835459602</v>
      </c>
      <c r="AP27" s="40">
        <v>2.92836984411908</v>
      </c>
      <c r="AQ27" s="40">
        <v>2.7348207708234802</v>
      </c>
      <c r="AR27" s="40">
        <v>5.0628791975062404</v>
      </c>
      <c r="AS27" s="40">
        <v>3.97932116363372</v>
      </c>
      <c r="AT27" s="40">
        <v>2.7405530628448602</v>
      </c>
      <c r="AU27" s="40">
        <v>4.1296067163235604</v>
      </c>
      <c r="AV27" s="40">
        <v>3.56860476436928</v>
      </c>
      <c r="AW27" s="40">
        <v>3.57973569944564</v>
      </c>
      <c r="AX27" s="40">
        <v>4.38389113136936</v>
      </c>
      <c r="AY27" s="40">
        <v>3.9694380331616999</v>
      </c>
      <c r="AZ27" s="40">
        <v>2.9528980522046</v>
      </c>
      <c r="BA27" s="40">
        <v>5.8300791645495398</v>
      </c>
      <c r="BB27" s="40">
        <v>2.6542083357333599</v>
      </c>
      <c r="BC27" s="40">
        <v>2.7435389234232601</v>
      </c>
      <c r="BD27" s="40">
        <v>0.27333542089760698</v>
      </c>
      <c r="BE27" s="40">
        <v>0.32347700610351598</v>
      </c>
      <c r="BF27" s="40">
        <v>0.11921628912708</v>
      </c>
      <c r="BG27" s="40">
        <v>0</v>
      </c>
      <c r="BH27" s="40">
        <v>0.13505913970865999</v>
      </c>
      <c r="BI27" s="40">
        <v>0.19336640504555999</v>
      </c>
      <c r="BJ27" s="40">
        <v>0</v>
      </c>
      <c r="BK27" s="40">
        <v>0.15763868628534</v>
      </c>
      <c r="BL27" s="40">
        <v>0</v>
      </c>
      <c r="BM27" s="40">
        <v>0.16767404031941999</v>
      </c>
      <c r="BN27" s="40">
        <v>0.55212309695523998</v>
      </c>
      <c r="BO27" s="40">
        <v>0</v>
      </c>
      <c r="BP27" s="40">
        <v>0.75699029777738003</v>
      </c>
      <c r="BQ27" s="40">
        <v>0.12911226324402</v>
      </c>
      <c r="BR27" s="40">
        <v>0.16265636330238001</v>
      </c>
      <c r="BS27" s="40">
        <v>0</v>
      </c>
      <c r="BT27" s="40">
        <v>0.139151843297739</v>
      </c>
      <c r="BU27" s="40">
        <v>0</v>
      </c>
      <c r="BV27" s="40">
        <v>0</v>
      </c>
      <c r="BW27" s="40">
        <v>0</v>
      </c>
      <c r="BX27" s="40">
        <v>0.96333526511169898</v>
      </c>
      <c r="BY27" s="40">
        <v>0.20933464968854201</v>
      </c>
      <c r="BZ27" s="40">
        <v>0.23355825579304601</v>
      </c>
      <c r="CA27" s="40">
        <v>1.2518089386128301E-2</v>
      </c>
      <c r="CB27" s="40">
        <v>0</v>
      </c>
      <c r="CC27" s="40">
        <v>0</v>
      </c>
      <c r="CD27" s="40">
        <v>0</v>
      </c>
      <c r="CE27" s="40">
        <v>0</v>
      </c>
      <c r="CF27" s="40">
        <v>0.28022921747090401</v>
      </c>
      <c r="CG27" s="40">
        <v>0</v>
      </c>
      <c r="CH27" s="40">
        <v>0</v>
      </c>
      <c r="CI27" s="40">
        <v>0.85371497418404896</v>
      </c>
      <c r="CJ27" s="40">
        <v>1.2579478334407299</v>
      </c>
      <c r="CK27" s="40">
        <v>0.39242266458316299</v>
      </c>
      <c r="CL27" s="40">
        <v>0.57281759891001605</v>
      </c>
      <c r="CM27" s="40">
        <v>0.254917340789025</v>
      </c>
      <c r="CN27" s="40">
        <v>1.9270085442004501</v>
      </c>
      <c r="CO27" s="40">
        <v>2.0017256958110301</v>
      </c>
      <c r="CP27" s="40">
        <v>0.16335991475971801</v>
      </c>
      <c r="CQ27" s="40">
        <v>2.1284330027049898</v>
      </c>
      <c r="CR27" s="40">
        <v>1.7219959997076599</v>
      </c>
      <c r="CS27" s="40">
        <v>0.51972987015761096</v>
      </c>
      <c r="CT27" s="40">
        <v>0.52815967466422298</v>
      </c>
      <c r="CU27" s="40">
        <v>1.74607874709153</v>
      </c>
      <c r="CV27" s="40">
        <v>1.21497051714091</v>
      </c>
      <c r="CW27" s="40">
        <v>0.87852497385220696</v>
      </c>
      <c r="CX27" s="40">
        <v>9.6847823147196394E-2</v>
      </c>
      <c r="CY27" s="40">
        <v>1.91815837844592</v>
      </c>
      <c r="CZ27" s="40">
        <v>0.87524828948442002</v>
      </c>
      <c r="DA27" s="40">
        <v>0.464194512743271</v>
      </c>
      <c r="DB27" s="40">
        <v>1.40100828905942</v>
      </c>
      <c r="DC27" s="40">
        <v>1.8823819209239101</v>
      </c>
      <c r="DD27" s="40">
        <v>1.23022465659714</v>
      </c>
      <c r="DE27" s="40">
        <v>0.92804151030596704</v>
      </c>
      <c r="DF27" s="40">
        <v>0.65400604466504397</v>
      </c>
      <c r="DG27" s="40">
        <v>1.05298675502255</v>
      </c>
      <c r="DH27" s="40">
        <v>1.8014926259058801</v>
      </c>
      <c r="DI27" s="40">
        <v>1.26588748564579</v>
      </c>
      <c r="DJ27" s="40">
        <v>1.69908936333802</v>
      </c>
      <c r="DK27" s="40">
        <v>1.16366250400767</v>
      </c>
      <c r="DL27" s="40">
        <v>2.0296858855057298</v>
      </c>
      <c r="DM27" s="40">
        <v>1.04747678122398</v>
      </c>
      <c r="DN27" s="40">
        <v>0.90370273542073398</v>
      </c>
      <c r="DO27" s="40">
        <v>2.1285772947008001</v>
      </c>
      <c r="DP27" s="40">
        <v>1.3594119757038801</v>
      </c>
      <c r="DQ27" s="40">
        <v>1.9460062876250701</v>
      </c>
      <c r="DR27" s="40">
        <v>2.8593236451284798</v>
      </c>
      <c r="DS27" s="40">
        <v>2.9956647266338798</v>
      </c>
      <c r="DT27" s="40">
        <v>4.2255067677605096</v>
      </c>
      <c r="DU27" s="40">
        <v>3.4089108904117098</v>
      </c>
      <c r="DV27" s="40">
        <v>2.4499263673296898</v>
      </c>
      <c r="DW27" s="40">
        <v>3.7327404011854202</v>
      </c>
      <c r="DX27" s="40">
        <v>2.2636918008131199</v>
      </c>
      <c r="DY27" s="40">
        <v>1.61367643970705</v>
      </c>
      <c r="DZ27" s="40">
        <v>2.7603322308614802</v>
      </c>
      <c r="EA27" s="40">
        <v>2.3790063390126601</v>
      </c>
      <c r="EB27" s="40">
        <v>1.9916198065344499</v>
      </c>
      <c r="EC27" s="40">
        <v>1.74605927425232</v>
      </c>
      <c r="ED27" s="40">
        <v>2.8860758944725</v>
      </c>
      <c r="EE27" s="40">
        <v>2.9625065201731098</v>
      </c>
      <c r="EF27" s="40">
        <v>2.7773700866796802</v>
      </c>
      <c r="EG27" s="40">
        <v>3.0284252602883699</v>
      </c>
      <c r="EH27" s="40">
        <v>2.4552188245034801</v>
      </c>
      <c r="EI27" s="40">
        <v>2.7625360214419099</v>
      </c>
      <c r="EJ27" s="40">
        <v>2.9973467337119999</v>
      </c>
      <c r="EK27" s="40">
        <v>2.4704544037401002</v>
      </c>
      <c r="EL27" s="40">
        <v>2.6386184091247098</v>
      </c>
      <c r="EM27" s="40">
        <v>3.1924158000485598</v>
      </c>
      <c r="EN27" s="40">
        <v>2.3553219570109301</v>
      </c>
      <c r="EO27" s="40">
        <v>1.2363651217641001</v>
      </c>
      <c r="EP27" s="40">
        <v>1.4816621041731799</v>
      </c>
      <c r="EQ27" s="40">
        <v>0.47188977947291499</v>
      </c>
      <c r="ER27" s="40">
        <v>0.65584368176450902</v>
      </c>
      <c r="ES27" s="40">
        <v>0.137041963353778</v>
      </c>
      <c r="ET27" s="40">
        <v>0.90277778554348698</v>
      </c>
      <c r="EU27" s="40">
        <v>0</v>
      </c>
      <c r="EV27" s="40">
        <v>0.50283634810501399</v>
      </c>
      <c r="EW27" s="40">
        <v>0.16045315268823501</v>
      </c>
      <c r="EX27" s="40">
        <v>0</v>
      </c>
      <c r="EY27" s="40">
        <v>0</v>
      </c>
      <c r="EZ27" s="40">
        <v>0.46149223113258703</v>
      </c>
      <c r="FA27" s="40">
        <v>0</v>
      </c>
      <c r="FB27" s="40">
        <v>0.23019199241504401</v>
      </c>
      <c r="FC27" s="40">
        <v>1.30349909637798</v>
      </c>
      <c r="FD27" s="40">
        <v>0.184886603050846</v>
      </c>
      <c r="FE27" s="40">
        <v>0.59839642492800804</v>
      </c>
      <c r="FF27" s="40">
        <v>1.2076114207772199</v>
      </c>
      <c r="FG27" s="40">
        <v>1.9479452656182701</v>
      </c>
      <c r="FH27" s="40">
        <v>1.73120896227137</v>
      </c>
      <c r="FI27" s="40">
        <v>0.50138763007618903</v>
      </c>
      <c r="FJ27" s="40">
        <v>2.31442749186207</v>
      </c>
      <c r="FK27" s="40">
        <v>0.90454165801317898</v>
      </c>
      <c r="FL27" s="40">
        <v>1.70174837534611</v>
      </c>
      <c r="FM27" s="40">
        <v>0</v>
      </c>
      <c r="FN27" s="40">
        <v>0.18968356341384399</v>
      </c>
      <c r="FO27" s="40">
        <v>1.1985528717065701</v>
      </c>
      <c r="FP27" s="40">
        <v>3.7877880984351799</v>
      </c>
      <c r="FQ27" s="40">
        <v>1.1446307208844799</v>
      </c>
      <c r="FR27" s="40">
        <v>3.2599527267826698</v>
      </c>
      <c r="FS27" s="40">
        <v>4.7334256127352603</v>
      </c>
      <c r="FT27" s="40">
        <v>2.3380385651618201</v>
      </c>
      <c r="FU27" s="40">
        <v>2.55322874545922</v>
      </c>
      <c r="FV27" s="40">
        <v>2.2959913398670899</v>
      </c>
      <c r="FW27" s="40">
        <v>3.6215542152287798</v>
      </c>
      <c r="FX27" s="40">
        <v>3.2458358712439601</v>
      </c>
      <c r="FY27" s="40">
        <v>2.2884497217981998</v>
      </c>
      <c r="FZ27" s="40">
        <v>2.9380976744297902</v>
      </c>
      <c r="GA27" s="40">
        <v>3.2111807590878199</v>
      </c>
      <c r="GB27" s="40">
        <v>1.5606957558097101</v>
      </c>
      <c r="GC27" s="40">
        <v>1.97574998482192</v>
      </c>
      <c r="GD27" s="40">
        <v>2.1376091508366399</v>
      </c>
      <c r="GE27" s="40">
        <v>3.9697506715657802</v>
      </c>
    </row>
    <row r="28" spans="1:196" ht="15" x14ac:dyDescent="0.25">
      <c r="A28" s="37" t="s">
        <v>43</v>
      </c>
      <c r="B28" s="90"/>
      <c r="C28" s="40">
        <v>0.29728049999999995</v>
      </c>
      <c r="D28" s="40">
        <v>0.36298019999999998</v>
      </c>
      <c r="E28" s="40">
        <v>0.33658679999999996</v>
      </c>
      <c r="F28" s="40">
        <v>0.50402879999999994</v>
      </c>
      <c r="G28" s="40">
        <v>0.26336639999999994</v>
      </c>
      <c r="H28" s="40">
        <v>1.0553575999999998</v>
      </c>
      <c r="I28" s="40">
        <v>0.2408989</v>
      </c>
      <c r="J28" s="40">
        <v>0.34382369999999995</v>
      </c>
      <c r="K28" s="40">
        <v>0.18990950000000001</v>
      </c>
      <c r="L28" s="40">
        <v>0.29259780000000002</v>
      </c>
      <c r="M28" s="40">
        <v>0.34940509999999997</v>
      </c>
      <c r="N28" s="40">
        <v>0.33147840000000001</v>
      </c>
      <c r="O28" s="40">
        <v>0.18735529999999997</v>
      </c>
      <c r="P28" s="40">
        <v>0.99339459999999991</v>
      </c>
      <c r="Q28" s="40">
        <v>0.11276319999999998</v>
      </c>
      <c r="R28" s="40">
        <v>0.50634650000000014</v>
      </c>
      <c r="S28" s="40">
        <v>0.34330328371429403</v>
      </c>
      <c r="T28" s="40">
        <v>0.30210499766922</v>
      </c>
      <c r="U28" s="40">
        <v>0.30934189521789601</v>
      </c>
      <c r="V28" s="40">
        <v>0.49371723276519802</v>
      </c>
      <c r="W28" s="40">
        <v>7.0855375999450701E-2</v>
      </c>
      <c r="X28" s="40">
        <v>0.226141223400116</v>
      </c>
      <c r="Y28" s="40">
        <v>0.91232209097289996</v>
      </c>
      <c r="Z28" s="40">
        <v>0.12860865643691999</v>
      </c>
      <c r="AA28" s="40">
        <v>0.112290161964417</v>
      </c>
      <c r="AB28" s="40">
        <v>0.600757096508026</v>
      </c>
      <c r="AC28" s="40">
        <v>0.68296446866226201</v>
      </c>
      <c r="AD28" s="40">
        <v>0.35673647916412399</v>
      </c>
      <c r="AE28" s="40">
        <v>8.6653570648193401E-2</v>
      </c>
      <c r="AF28" s="40">
        <v>7.3078475246429506E-2</v>
      </c>
      <c r="AG28" s="40">
        <v>9.4363468036651604E-2</v>
      </c>
      <c r="AH28" s="40">
        <v>8.61805708084106E-2</v>
      </c>
      <c r="AI28" s="40">
        <v>0.13068985573196401</v>
      </c>
      <c r="AJ28" s="40">
        <v>0.242223217952728</v>
      </c>
      <c r="AK28" s="40">
        <v>0.16957044256210299</v>
      </c>
      <c r="AL28" s="40">
        <v>0.215735226924896</v>
      </c>
      <c r="AM28" s="40">
        <v>0.18612543695449801</v>
      </c>
      <c r="AN28" s="40">
        <v>0.151076148826599</v>
      </c>
      <c r="AO28" s="40">
        <v>0.16309034475708001</v>
      </c>
      <c r="AP28" s="40">
        <v>0.15197484852218601</v>
      </c>
      <c r="AQ28" s="40">
        <v>0.24633831655883801</v>
      </c>
      <c r="AR28" s="40">
        <v>0.18612543695449801</v>
      </c>
      <c r="AS28" s="40">
        <v>0.35068208121490502</v>
      </c>
      <c r="AT28" s="40">
        <v>4.6826984138488799E-2</v>
      </c>
      <c r="AU28" s="40">
        <v>0.27320470745849601</v>
      </c>
      <c r="AV28" s="40">
        <v>0.195348933830261</v>
      </c>
      <c r="AW28" s="40">
        <v>0.30522679661178598</v>
      </c>
      <c r="AX28" s="40">
        <v>0.110681962509155</v>
      </c>
      <c r="AY28" s="40">
        <v>0.24898711566162099</v>
      </c>
      <c r="AZ28" s="40">
        <v>6.8206576896667495E-2</v>
      </c>
      <c r="BA28" s="40">
        <v>0.21360672764587399</v>
      </c>
      <c r="BB28" s="40">
        <v>6.7118677265167195E-2</v>
      </c>
      <c r="BC28" s="40">
        <v>0.165644543891907</v>
      </c>
      <c r="BD28" s="40">
        <v>0.17515184067153899</v>
      </c>
      <c r="BE28" s="40">
        <v>0.13716995353698699</v>
      </c>
      <c r="BF28" s="40">
        <v>0.31260559411239602</v>
      </c>
      <c r="BG28" s="40">
        <v>0.146109650508881</v>
      </c>
      <c r="BH28" s="40">
        <v>0.16408364442062401</v>
      </c>
      <c r="BI28" s="40">
        <v>0.112952361740112</v>
      </c>
      <c r="BJ28" s="40">
        <v>0.31142309451293898</v>
      </c>
      <c r="BK28" s="40">
        <v>0.16190784515762299</v>
      </c>
      <c r="BL28" s="40">
        <v>0.22722912303161599</v>
      </c>
      <c r="BM28" s="40">
        <v>0.23134372796779301</v>
      </c>
      <c r="BN28" s="40">
        <v>0.31851809210968002</v>
      </c>
      <c r="BO28" s="40">
        <v>0.18338203788375901</v>
      </c>
      <c r="BP28" s="40">
        <v>0.28389450383758502</v>
      </c>
      <c r="BQ28" s="40">
        <v>0.204619730690002</v>
      </c>
      <c r="BR28" s="40">
        <v>0.24737891620635999</v>
      </c>
      <c r="BS28" s="40">
        <v>0.22339782432937599</v>
      </c>
      <c r="BT28" s="40">
        <v>0.149940949211121</v>
      </c>
      <c r="BU28" s="40">
        <v>0.17477344079971299</v>
      </c>
      <c r="BV28" s="40">
        <v>0.12714235693359399</v>
      </c>
      <c r="BW28" s="40">
        <v>0.176428940238953</v>
      </c>
      <c r="BX28" s="40">
        <v>0.20693742990493799</v>
      </c>
      <c r="BY28" s="40">
        <v>0.20447783073806799</v>
      </c>
      <c r="BZ28" s="40">
        <v>0.114702461147308</v>
      </c>
      <c r="CA28" s="40">
        <v>0.286543302940369</v>
      </c>
      <c r="CB28" s="40">
        <v>0.19501783394241301</v>
      </c>
      <c r="CC28" s="40">
        <v>0.26965720866012599</v>
      </c>
      <c r="CD28" s="40">
        <v>0.104059964752197</v>
      </c>
      <c r="CE28" s="40">
        <v>0.17571944047927901</v>
      </c>
      <c r="CF28" s="40">
        <v>0.246811316398621</v>
      </c>
      <c r="CG28" s="40">
        <v>0.20007893222808801</v>
      </c>
      <c r="CH28" s="40">
        <v>0.13021685589218099</v>
      </c>
      <c r="CI28" s="40">
        <v>0.23971631880187999</v>
      </c>
      <c r="CJ28" s="40">
        <v>0.16507694408416701</v>
      </c>
      <c r="CK28" s="40">
        <v>0.110031587729454</v>
      </c>
      <c r="CL28" s="40">
        <v>0.23778174830304899</v>
      </c>
      <c r="CM28" s="40">
        <v>0.22680342317581201</v>
      </c>
      <c r="CN28" s="40">
        <v>0.190287835544586</v>
      </c>
      <c r="CO28" s="40">
        <v>0.16930083207636701</v>
      </c>
      <c r="CP28" s="40">
        <v>0.180260238941193</v>
      </c>
      <c r="CQ28" s="40">
        <v>0.21630282673263601</v>
      </c>
      <c r="CR28" s="40">
        <v>0.26610970986175497</v>
      </c>
      <c r="CS28" s="40">
        <v>0.112526661884308</v>
      </c>
      <c r="CT28" s="40">
        <v>0.23981091876983601</v>
      </c>
      <c r="CU28" s="40">
        <v>0.14582585060501099</v>
      </c>
      <c r="CV28" s="40">
        <v>0.28290120417404202</v>
      </c>
      <c r="CW28" s="40">
        <v>0.17496264073562601</v>
      </c>
      <c r="CX28" s="40">
        <v>0.18139543855667101</v>
      </c>
      <c r="CY28" s="40">
        <v>0.229499522262573</v>
      </c>
      <c r="CZ28" s="40">
        <v>0.128561356452942</v>
      </c>
      <c r="DA28" s="40">
        <v>0.14677185028457601</v>
      </c>
      <c r="DB28" s="40">
        <v>0.23612152001953099</v>
      </c>
      <c r="DC28" s="40">
        <v>0.161056445446014</v>
      </c>
      <c r="DD28" s="40">
        <v>0.32897138856887798</v>
      </c>
      <c r="DE28" s="40">
        <v>0.186929536682129</v>
      </c>
      <c r="DF28" s="40">
        <v>0.11966895946502699</v>
      </c>
      <c r="DG28" s="40">
        <v>0.1149389610672</v>
      </c>
      <c r="DH28" s="40">
        <v>0.22273562455368001</v>
      </c>
      <c r="DI28" s="40">
        <v>0.137311853488922</v>
      </c>
      <c r="DJ28" s="40">
        <v>0.260291811832428</v>
      </c>
      <c r="DK28" s="40">
        <v>0.13333865483474699</v>
      </c>
      <c r="DL28" s="40">
        <v>0.27746170601654102</v>
      </c>
      <c r="DM28" s="40">
        <v>0</v>
      </c>
      <c r="DN28" s="40">
        <v>0.207221229808807</v>
      </c>
      <c r="DO28" s="40">
        <v>0.26483261029434202</v>
      </c>
      <c r="DP28" s="40">
        <v>8.6937370552063006E-2</v>
      </c>
      <c r="DQ28" s="40">
        <v>8.6795470600128197E-2</v>
      </c>
      <c r="DR28" s="40">
        <v>0.16351604461288499</v>
      </c>
      <c r="DS28" s="40">
        <v>0.191612235095978</v>
      </c>
      <c r="DT28" s="40">
        <v>0.19601113360595701</v>
      </c>
      <c r="DU28" s="40">
        <v>0.17836823958206199</v>
      </c>
      <c r="DV28" s="40">
        <v>0.117918860057831</v>
      </c>
      <c r="DW28" s="40">
        <v>0.21024842878341701</v>
      </c>
      <c r="DX28" s="40">
        <v>0.254095513931274</v>
      </c>
      <c r="DY28" s="40">
        <v>1.43318951454163E-2</v>
      </c>
      <c r="DZ28" s="40">
        <v>0.112573961868286</v>
      </c>
      <c r="EA28" s="40">
        <v>0.144123051181793</v>
      </c>
      <c r="EB28" s="40">
        <v>0.18082783874893199</v>
      </c>
      <c r="EC28" s="40">
        <v>0.17302334139251699</v>
      </c>
      <c r="ED28" s="40">
        <v>0.194592134086609</v>
      </c>
      <c r="EE28" s="40">
        <v>0.11205366204452499</v>
      </c>
      <c r="EF28" s="40">
        <v>0.20022083218002301</v>
      </c>
      <c r="EG28" s="40">
        <v>0.17103674206542999</v>
      </c>
      <c r="EH28" s="40">
        <v>9.6018967475891101E-2</v>
      </c>
      <c r="EI28" s="40">
        <v>0.23342542093276999</v>
      </c>
      <c r="EJ28" s="40">
        <v>0.17893583938980101</v>
      </c>
      <c r="EK28" s="40">
        <v>0.180118338989258</v>
      </c>
      <c r="EL28" s="40">
        <v>5.25975821838379E-2</v>
      </c>
      <c r="EM28" s="40">
        <v>0.20514003051376301</v>
      </c>
      <c r="EN28" s="40">
        <v>0.124824657718658</v>
      </c>
      <c r="EO28" s="40">
        <v>0.119763559432983</v>
      </c>
      <c r="EP28" s="40">
        <v>0.150082849163055</v>
      </c>
      <c r="EQ28" s="40">
        <v>0.173449041248322</v>
      </c>
      <c r="ER28" s="40">
        <v>0.15102884884262099</v>
      </c>
      <c r="ES28" s="40">
        <v>5.9645279796600302E-2</v>
      </c>
      <c r="ET28" s="40">
        <v>0.16805684307479901</v>
      </c>
      <c r="EU28" s="40">
        <v>0.13873085300827001</v>
      </c>
      <c r="EV28" s="40">
        <v>6.4942878002166707E-2</v>
      </c>
      <c r="EW28" s="40">
        <v>0.21493112719726601</v>
      </c>
      <c r="EX28" s="40">
        <v>0.13116285557174701</v>
      </c>
      <c r="EY28" s="40">
        <v>0.15424524775314299</v>
      </c>
      <c r="EZ28" s="40">
        <v>0.15060314898681601</v>
      </c>
      <c r="FA28" s="40">
        <v>0.123216458263397</v>
      </c>
      <c r="FB28" s="40">
        <v>9.8856966514587405E-2</v>
      </c>
      <c r="FC28" s="40">
        <v>7.5774574333190903E-2</v>
      </c>
      <c r="FD28" s="40">
        <v>0.246196416606903</v>
      </c>
      <c r="FE28" s="40">
        <v>0</v>
      </c>
      <c r="FF28" s="40">
        <v>0.17472614081573501</v>
      </c>
      <c r="FG28" s="40">
        <v>0.14662995033264201</v>
      </c>
      <c r="FH28" s="40">
        <v>0.101884165489197</v>
      </c>
      <c r="FI28" s="40">
        <v>0.11574306079483</v>
      </c>
      <c r="FJ28" s="40">
        <v>0.106756063838959</v>
      </c>
      <c r="FK28" s="40">
        <v>0.12014195930481</v>
      </c>
      <c r="FL28" s="40">
        <v>5.1746182472229001E-2</v>
      </c>
      <c r="FM28" s="40">
        <v>0.155380447368622</v>
      </c>
      <c r="FN28" s="40">
        <v>5.5577481174469E-2</v>
      </c>
      <c r="FO28" s="40">
        <v>0.12170285877609301</v>
      </c>
      <c r="FP28" s="40">
        <v>0.111154962348938</v>
      </c>
      <c r="FQ28" s="40">
        <v>0.10836426329422</v>
      </c>
      <c r="FR28" s="40">
        <v>9.53567677001953E-2</v>
      </c>
      <c r="FS28" s="40">
        <v>9.7702373905677806E-2</v>
      </c>
      <c r="FT28" s="40">
        <v>9.0179973653709403E-2</v>
      </c>
      <c r="FU28" s="40">
        <v>9.9516328291244502E-2</v>
      </c>
      <c r="FV28" s="40">
        <v>0.125250830574303</v>
      </c>
      <c r="FW28" s="40">
        <v>0.13624883364899401</v>
      </c>
      <c r="FX28" s="40">
        <v>8.6063124948192599E-2</v>
      </c>
      <c r="FY28" s="40">
        <v>9.1811586601039899E-2</v>
      </c>
      <c r="FZ28" s="40">
        <v>0.117328603557766</v>
      </c>
      <c r="GA28" s="40">
        <v>9.7276674049873293E-2</v>
      </c>
      <c r="GB28" s="40">
        <v>9.7509389971046398E-2</v>
      </c>
      <c r="GC28" s="40">
        <v>9.9428350321044898E-2</v>
      </c>
      <c r="GD28" s="40">
        <v>0.122873959079411</v>
      </c>
      <c r="GE28" s="40">
        <v>9.4747657994116496E-2</v>
      </c>
    </row>
    <row r="29" spans="1:196" ht="15" x14ac:dyDescent="0.25">
      <c r="A29" s="37" t="s">
        <v>44</v>
      </c>
      <c r="B29" s="90"/>
      <c r="C29" s="40">
        <v>0.14277279999999998</v>
      </c>
      <c r="D29" s="40">
        <v>0.47202719999999998</v>
      </c>
      <c r="E29" s="40">
        <v>0.47856959999999998</v>
      </c>
      <c r="F29" s="40">
        <v>0.37477279999999996</v>
      </c>
      <c r="G29" s="40">
        <v>0.3034096</v>
      </c>
      <c r="H29" s="40">
        <v>0.45504479999999992</v>
      </c>
      <c r="I29" s="40">
        <v>0.73284159999999998</v>
      </c>
      <c r="J29" s="40">
        <v>0.41193919999999995</v>
      </c>
      <c r="K29" s="40">
        <v>0.46608799999999995</v>
      </c>
      <c r="L29" s="40">
        <v>0.28466399999999997</v>
      </c>
      <c r="M29" s="40">
        <v>0.26921279999999997</v>
      </c>
      <c r="N29" s="40">
        <v>0.13516319999999998</v>
      </c>
      <c r="O29" s="40">
        <v>0.3992255999999999</v>
      </c>
      <c r="P29" s="40">
        <v>0.18731680000000001</v>
      </c>
      <c r="Q29" s="40">
        <v>0.77112160000000018</v>
      </c>
      <c r="R29" s="40">
        <v>0.38818239999999998</v>
      </c>
      <c r="S29" s="40">
        <v>0.18239834601593</v>
      </c>
      <c r="T29" s="40">
        <v>0.76824457262420698</v>
      </c>
      <c r="U29" s="40">
        <v>0.222209534233093</v>
      </c>
      <c r="V29" s="40">
        <v>0.27246071936035199</v>
      </c>
      <c r="W29" s="40">
        <v>0.27909591739654499</v>
      </c>
      <c r="X29" s="40">
        <v>0.67405260050201399</v>
      </c>
      <c r="Y29" s="40">
        <v>0.28215831649017298</v>
      </c>
      <c r="Z29" s="40">
        <v>0.26206712243652303</v>
      </c>
      <c r="AA29" s="40">
        <v>0.147180756439209</v>
      </c>
      <c r="AB29" s="40">
        <v>0.56278543343353304</v>
      </c>
      <c r="AC29" s="40">
        <v>0.46571666216278101</v>
      </c>
      <c r="AD29" s="40">
        <v>0.176644747718811</v>
      </c>
      <c r="AE29" s="40">
        <v>0.156646353637695</v>
      </c>
      <c r="AF29" s="40">
        <v>4.6492786239624002E-2</v>
      </c>
      <c r="AG29" s="40">
        <v>0.19010074373626701</v>
      </c>
      <c r="AH29" s="40">
        <v>0.15827035315704299</v>
      </c>
      <c r="AI29" s="40">
        <v>4.7142386047363302E-2</v>
      </c>
      <c r="AJ29" s="40">
        <v>9.1454372932434094E-2</v>
      </c>
      <c r="AK29" s="40">
        <v>0.17539194808960001</v>
      </c>
      <c r="AL29" s="40">
        <v>0.28842231463623003</v>
      </c>
      <c r="AM29" s="40">
        <v>0.42066227549743701</v>
      </c>
      <c r="AN29" s="40">
        <v>9.2753572547912597E-2</v>
      </c>
      <c r="AO29" s="40">
        <v>5.0529585044860797E-2</v>
      </c>
      <c r="AP29" s="40">
        <v>0.195761542060852</v>
      </c>
      <c r="AQ29" s="40">
        <v>0.130059161506653</v>
      </c>
      <c r="AR29" s="40">
        <v>0.34957749653625497</v>
      </c>
      <c r="AS29" s="40">
        <v>0.16411675142669699</v>
      </c>
      <c r="AT29" s="40">
        <v>4.6028786376953103E-2</v>
      </c>
      <c r="AU29" s="40">
        <v>0.21691993579864499</v>
      </c>
      <c r="AV29" s="40">
        <v>7.0945579002380396E-2</v>
      </c>
      <c r="AW29" s="40">
        <v>0.240815928726196</v>
      </c>
      <c r="AX29" s="40">
        <v>6.5052780746459996E-2</v>
      </c>
      <c r="AY29" s="40">
        <v>0</v>
      </c>
      <c r="AZ29" s="40">
        <v>7.7348777107238795E-2</v>
      </c>
      <c r="BA29" s="40">
        <v>0.11098876715087901</v>
      </c>
      <c r="BB29" s="40">
        <v>0</v>
      </c>
      <c r="BC29" s="40">
        <v>0</v>
      </c>
      <c r="BD29" s="40">
        <v>0</v>
      </c>
      <c r="BE29" s="40">
        <v>0</v>
      </c>
      <c r="BF29" s="40">
        <v>0</v>
      </c>
      <c r="BG29" s="40">
        <v>0</v>
      </c>
      <c r="BH29" s="40">
        <v>0</v>
      </c>
      <c r="BI29" s="40">
        <v>0</v>
      </c>
      <c r="BJ29" s="40">
        <v>0</v>
      </c>
      <c r="BK29" s="40">
        <v>0</v>
      </c>
      <c r="BL29" s="40">
        <v>0</v>
      </c>
      <c r="BM29" s="40">
        <v>0</v>
      </c>
      <c r="BN29" s="40">
        <v>0</v>
      </c>
      <c r="BO29" s="40">
        <v>0</v>
      </c>
      <c r="BP29" s="40">
        <v>0</v>
      </c>
      <c r="BQ29" s="40">
        <v>0</v>
      </c>
      <c r="BR29" s="40">
        <v>0</v>
      </c>
      <c r="BS29" s="40">
        <v>0</v>
      </c>
      <c r="BT29" s="40">
        <v>0</v>
      </c>
      <c r="BU29" s="40">
        <v>0</v>
      </c>
      <c r="BV29" s="40">
        <v>0</v>
      </c>
      <c r="BW29" s="40">
        <v>0</v>
      </c>
      <c r="BX29" s="40">
        <v>0</v>
      </c>
      <c r="BY29" s="40">
        <v>0</v>
      </c>
      <c r="BZ29" s="40">
        <v>0</v>
      </c>
      <c r="CA29" s="40">
        <v>3.8140788711547899E-2</v>
      </c>
      <c r="CB29" s="40">
        <v>0</v>
      </c>
      <c r="CC29" s="40">
        <v>0</v>
      </c>
      <c r="CD29" s="40">
        <v>0</v>
      </c>
      <c r="CE29" s="40">
        <v>0</v>
      </c>
      <c r="CF29" s="40">
        <v>0</v>
      </c>
      <c r="CG29" s="40">
        <v>0</v>
      </c>
      <c r="CH29" s="40">
        <v>0</v>
      </c>
      <c r="CI29" s="40">
        <v>0</v>
      </c>
      <c r="CJ29" s="40">
        <v>0</v>
      </c>
      <c r="CK29" s="40">
        <v>0</v>
      </c>
      <c r="CL29" s="40">
        <v>0</v>
      </c>
      <c r="CM29" s="40">
        <v>0</v>
      </c>
      <c r="CN29" s="40">
        <v>0</v>
      </c>
      <c r="CO29" s="40">
        <v>0</v>
      </c>
      <c r="CP29" s="40">
        <v>0</v>
      </c>
      <c r="CQ29" s="40">
        <v>0</v>
      </c>
      <c r="CR29" s="40">
        <v>0</v>
      </c>
      <c r="CS29" s="40">
        <v>0</v>
      </c>
      <c r="CT29" s="40">
        <v>0</v>
      </c>
      <c r="CU29" s="40">
        <v>0</v>
      </c>
      <c r="CV29" s="40">
        <v>0</v>
      </c>
      <c r="CW29" s="40">
        <v>0</v>
      </c>
      <c r="CX29" s="40">
        <v>0</v>
      </c>
      <c r="CY29" s="40">
        <v>0</v>
      </c>
      <c r="CZ29" s="40">
        <v>0</v>
      </c>
      <c r="DA29" s="40">
        <v>0</v>
      </c>
      <c r="DB29" s="40">
        <v>0</v>
      </c>
      <c r="DC29" s="40">
        <v>0</v>
      </c>
      <c r="DD29" s="40">
        <v>0</v>
      </c>
      <c r="DE29" s="40">
        <v>0</v>
      </c>
      <c r="DF29" s="40">
        <v>0</v>
      </c>
      <c r="DG29" s="40">
        <v>0</v>
      </c>
      <c r="DH29" s="40">
        <v>0</v>
      </c>
      <c r="DI29" s="40">
        <v>0</v>
      </c>
      <c r="DJ29" s="40">
        <v>0</v>
      </c>
      <c r="DK29" s="40">
        <v>0</v>
      </c>
      <c r="DL29" s="40">
        <v>0</v>
      </c>
      <c r="DM29" s="40">
        <v>0</v>
      </c>
      <c r="DN29" s="40">
        <v>0</v>
      </c>
      <c r="DO29" s="40">
        <v>0</v>
      </c>
      <c r="DP29" s="40">
        <v>0</v>
      </c>
      <c r="DQ29" s="40">
        <v>0</v>
      </c>
      <c r="DR29" s="40">
        <v>0</v>
      </c>
      <c r="DS29" s="40">
        <v>0</v>
      </c>
      <c r="DT29" s="40">
        <v>0</v>
      </c>
      <c r="DU29" s="40">
        <v>0</v>
      </c>
      <c r="DV29" s="40">
        <v>0</v>
      </c>
      <c r="DW29" s="40">
        <v>0</v>
      </c>
      <c r="DX29" s="40">
        <v>0</v>
      </c>
      <c r="DY29" s="40">
        <v>0</v>
      </c>
      <c r="DZ29" s="40">
        <v>0</v>
      </c>
      <c r="EA29" s="40">
        <v>0</v>
      </c>
      <c r="EB29" s="40">
        <v>0</v>
      </c>
      <c r="EC29" s="40">
        <v>0</v>
      </c>
      <c r="ED29" s="40">
        <v>0</v>
      </c>
      <c r="EE29" s="40">
        <v>0</v>
      </c>
      <c r="EF29" s="40">
        <v>0</v>
      </c>
      <c r="EG29" s="40">
        <v>0</v>
      </c>
      <c r="EH29" s="40">
        <v>0</v>
      </c>
      <c r="EI29" s="40">
        <v>0</v>
      </c>
      <c r="EJ29" s="40">
        <v>0</v>
      </c>
      <c r="EK29" s="40">
        <v>0</v>
      </c>
      <c r="EL29" s="40">
        <v>0</v>
      </c>
      <c r="EM29" s="40">
        <v>0</v>
      </c>
      <c r="EN29" s="40">
        <v>0</v>
      </c>
      <c r="EO29" s="40">
        <v>0</v>
      </c>
      <c r="EP29" s="40">
        <v>0</v>
      </c>
      <c r="EQ29" s="40">
        <v>0</v>
      </c>
      <c r="ER29" s="40">
        <v>0</v>
      </c>
      <c r="ES29" s="40">
        <v>0</v>
      </c>
      <c r="ET29" s="40">
        <v>0</v>
      </c>
      <c r="EU29" s="40">
        <v>0</v>
      </c>
      <c r="EV29" s="40">
        <v>0</v>
      </c>
      <c r="EW29" s="40">
        <v>0</v>
      </c>
      <c r="EX29" s="40">
        <v>0</v>
      </c>
      <c r="EY29" s="40">
        <v>0</v>
      </c>
      <c r="EZ29" s="40">
        <v>0</v>
      </c>
      <c r="FA29" s="40">
        <v>0</v>
      </c>
      <c r="FB29" s="40">
        <v>0</v>
      </c>
      <c r="FC29" s="40">
        <v>0</v>
      </c>
      <c r="FD29" s="40">
        <v>0</v>
      </c>
      <c r="FE29" s="40">
        <v>0</v>
      </c>
      <c r="FF29" s="40">
        <v>0</v>
      </c>
      <c r="FG29" s="40">
        <v>0</v>
      </c>
      <c r="FH29" s="40">
        <v>0</v>
      </c>
      <c r="FI29" s="40">
        <v>0</v>
      </c>
      <c r="FJ29" s="40">
        <v>0</v>
      </c>
      <c r="FK29" s="40">
        <v>0</v>
      </c>
      <c r="FL29" s="40">
        <v>0</v>
      </c>
      <c r="FM29" s="40">
        <v>0</v>
      </c>
      <c r="FN29" s="40">
        <v>0</v>
      </c>
      <c r="FO29" s="40">
        <v>0</v>
      </c>
      <c r="FP29" s="40">
        <v>0</v>
      </c>
      <c r="FQ29" s="40">
        <v>0</v>
      </c>
      <c r="FR29" s="40">
        <v>0</v>
      </c>
      <c r="FS29" s="40">
        <v>0</v>
      </c>
      <c r="FT29" s="40">
        <v>0</v>
      </c>
      <c r="FU29" s="40">
        <v>0</v>
      </c>
      <c r="FV29" s="40">
        <v>0</v>
      </c>
      <c r="FW29" s="40">
        <v>0</v>
      </c>
      <c r="FX29" s="40">
        <v>0</v>
      </c>
      <c r="FY29" s="40">
        <v>0</v>
      </c>
      <c r="FZ29" s="40">
        <v>0</v>
      </c>
      <c r="GA29" s="40">
        <v>0</v>
      </c>
      <c r="GB29" s="40">
        <v>0</v>
      </c>
      <c r="GC29" s="40">
        <v>0</v>
      </c>
      <c r="GD29" s="40">
        <v>0</v>
      </c>
      <c r="GE29" s="40">
        <v>0</v>
      </c>
    </row>
    <row r="30" spans="1:196" ht="15" x14ac:dyDescent="0.25">
      <c r="A30" s="36" t="s">
        <v>154</v>
      </c>
      <c r="B30" s="90">
        <v>4</v>
      </c>
      <c r="C30" s="40">
        <v>0.12927863769351999</v>
      </c>
      <c r="D30" s="40">
        <v>0.35600626826940002</v>
      </c>
      <c r="E30" s="40">
        <v>0.18531074335172001</v>
      </c>
      <c r="F30" s="40">
        <v>0.10422397752088</v>
      </c>
      <c r="G30" s="40">
        <v>0.33226100000000003</v>
      </c>
      <c r="H30" s="40">
        <v>0.56939697939964007</v>
      </c>
      <c r="I30" s="40">
        <v>0.49005722218628001</v>
      </c>
      <c r="J30" s="40">
        <v>0</v>
      </c>
      <c r="K30" s="40">
        <v>0</v>
      </c>
      <c r="L30" s="40">
        <v>0</v>
      </c>
      <c r="M30" s="40">
        <v>0</v>
      </c>
      <c r="N30" s="40">
        <v>0</v>
      </c>
      <c r="O30" s="40">
        <v>0</v>
      </c>
      <c r="P30" s="40">
        <v>0</v>
      </c>
      <c r="Q30" s="40">
        <v>0</v>
      </c>
      <c r="R30" s="40">
        <v>0</v>
      </c>
      <c r="S30" s="40">
        <v>0.64435500000000001</v>
      </c>
      <c r="T30" s="40">
        <v>0.47175299999999998</v>
      </c>
      <c r="U30" s="40">
        <v>0.28134900000000002</v>
      </c>
      <c r="V30" s="40">
        <v>0.46027200000000001</v>
      </c>
      <c r="W30" s="40">
        <v>0.34718199999999999</v>
      </c>
      <c r="X30" s="40">
        <v>0.98599000000000003</v>
      </c>
      <c r="Y30" s="40">
        <v>0.66194200000000003</v>
      </c>
      <c r="Z30" s="40">
        <v>1.0052540000000001</v>
      </c>
      <c r="AA30" s="40">
        <v>0.87896300000000005</v>
      </c>
      <c r="AB30" s="40">
        <v>0.65811500000000001</v>
      </c>
      <c r="AC30" s="40">
        <v>1.0697540000000001</v>
      </c>
      <c r="AD30" s="40">
        <v>0.21607499999999999</v>
      </c>
      <c r="AE30" s="40">
        <v>1.0348809999999999</v>
      </c>
      <c r="AF30" s="40">
        <v>1.0712159999999999</v>
      </c>
      <c r="AG30" s="40">
        <v>0.711005</v>
      </c>
      <c r="AH30" s="40">
        <v>0.55706500000000003</v>
      </c>
      <c r="AI30" s="40">
        <v>0.808921</v>
      </c>
      <c r="AJ30" s="40">
        <v>0.36502699999999999</v>
      </c>
      <c r="AK30" s="40">
        <v>0.82267599999999996</v>
      </c>
      <c r="AL30" s="40">
        <v>0.769872</v>
      </c>
      <c r="AM30" s="40">
        <v>0.73538599999999998</v>
      </c>
      <c r="AN30" s="40">
        <v>0.56275733102589998</v>
      </c>
      <c r="AO30" s="40">
        <v>0.85165800000000003</v>
      </c>
      <c r="AP30" s="40">
        <v>0.57147000000000003</v>
      </c>
      <c r="AQ30" s="40">
        <v>3.0678350000000001</v>
      </c>
      <c r="AR30" s="40">
        <v>0.76561500000000005</v>
      </c>
      <c r="AS30" s="40">
        <v>0.76865366017264003</v>
      </c>
      <c r="AT30" s="40">
        <v>0.47287099999999999</v>
      </c>
      <c r="AU30" s="40">
        <v>0.85234600000000005</v>
      </c>
      <c r="AV30" s="40">
        <v>1.9326105597718</v>
      </c>
      <c r="AW30" s="40">
        <v>0.25834400000000002</v>
      </c>
      <c r="AX30" s="40">
        <v>1.46086578082264</v>
      </c>
      <c r="AY30" s="40">
        <v>0.51118399999999997</v>
      </c>
      <c r="AZ30" s="40">
        <v>0.35307300000000003</v>
      </c>
      <c r="BA30" s="40">
        <v>0.84833280231475805</v>
      </c>
      <c r="BB30" s="40">
        <v>0.583262601783752</v>
      </c>
      <c r="BC30" s="40">
        <v>0.56540699999999999</v>
      </c>
      <c r="BD30" s="40">
        <v>0.56222499999999997</v>
      </c>
      <c r="BE30" s="40">
        <v>0.705071</v>
      </c>
      <c r="BF30" s="40">
        <v>0.54201500000000002</v>
      </c>
      <c r="BG30" s="40">
        <v>0.31424400000000002</v>
      </c>
      <c r="BH30" s="40">
        <v>0.51918200000000003</v>
      </c>
      <c r="BI30" s="40">
        <v>0.42019600000000001</v>
      </c>
      <c r="BJ30" s="40">
        <v>0.67432599999999998</v>
      </c>
      <c r="BK30" s="40">
        <v>0.59348599999999996</v>
      </c>
      <c r="BL30" s="40">
        <v>0.654976</v>
      </c>
      <c r="BM30" s="40">
        <v>0.41409000000000001</v>
      </c>
      <c r="BN30" s="40">
        <v>0.70171700000000004</v>
      </c>
      <c r="BO30" s="40">
        <v>1.806473</v>
      </c>
      <c r="BP30" s="40">
        <v>1.4767060000000001</v>
      </c>
      <c r="BQ30" s="40">
        <v>2.2133820000000002</v>
      </c>
      <c r="BR30" s="40">
        <v>2.6803620000000001</v>
      </c>
      <c r="BS30" s="40">
        <v>1.522114</v>
      </c>
      <c r="BT30" s="40">
        <v>1.77461</v>
      </c>
      <c r="BU30" s="40">
        <v>1.569758</v>
      </c>
      <c r="BV30" s="40">
        <v>2.4859589999999998</v>
      </c>
      <c r="BW30" s="40">
        <v>1.81751</v>
      </c>
      <c r="BX30" s="40">
        <v>1.5534515835203599</v>
      </c>
      <c r="BY30" s="40">
        <v>2.0469659999999998</v>
      </c>
      <c r="BZ30" s="40">
        <v>1.7127760000000001</v>
      </c>
      <c r="CA30" s="40">
        <v>1.4535001967861001</v>
      </c>
      <c r="CB30" s="40">
        <v>2.3449761967860998</v>
      </c>
      <c r="CC30" s="40">
        <v>1.4266603675851099</v>
      </c>
      <c r="CD30" s="40">
        <v>1.9571449999999999</v>
      </c>
      <c r="CE30" s="40">
        <v>1.7229669999999999</v>
      </c>
      <c r="CF30" s="40">
        <v>2.676148</v>
      </c>
      <c r="CG30" s="40">
        <v>2.0240960000000001</v>
      </c>
      <c r="CH30" s="40">
        <v>1.3910929999999999</v>
      </c>
      <c r="CI30" s="40">
        <v>1.916811</v>
      </c>
      <c r="CJ30" s="40">
        <v>1.9473031571663</v>
      </c>
      <c r="CK30" s="40">
        <v>3.5976719758403899</v>
      </c>
      <c r="CL30" s="40">
        <v>1.62491930423455</v>
      </c>
      <c r="CM30" s="40">
        <v>1.86183977402456</v>
      </c>
      <c r="CN30" s="40">
        <v>2.4836800000000001</v>
      </c>
      <c r="CO30" s="40">
        <v>1.7362238916149999</v>
      </c>
      <c r="CP30" s="40">
        <v>1.7958228941475101</v>
      </c>
      <c r="CQ30" s="40">
        <v>2.6471230000000001</v>
      </c>
      <c r="CR30" s="40">
        <v>1.5336154085768601</v>
      </c>
      <c r="CS30" s="40">
        <v>2.4927100000000002</v>
      </c>
      <c r="CT30" s="40">
        <v>1.4139861997376999</v>
      </c>
      <c r="CU30" s="40">
        <v>2.0431020000000002</v>
      </c>
      <c r="CV30" s="40">
        <v>1.195443</v>
      </c>
      <c r="CW30" s="40">
        <v>2.1567122999933401</v>
      </c>
      <c r="CX30" s="40">
        <v>1.833993</v>
      </c>
      <c r="CY30" s="40">
        <v>0.98721979993421005</v>
      </c>
      <c r="CZ30" s="40">
        <v>2.30813713995826</v>
      </c>
      <c r="DA30" s="40">
        <v>1.3281002878930299</v>
      </c>
      <c r="DB30" s="40">
        <v>2.2415634876275998</v>
      </c>
      <c r="DC30" s="40">
        <v>1.9506526449247099</v>
      </c>
      <c r="DD30" s="40">
        <v>0.97884532632185395</v>
      </c>
      <c r="DE30" s="40">
        <v>2.0872539709705999</v>
      </c>
      <c r="DF30" s="40">
        <v>1.938569</v>
      </c>
      <c r="DG30" s="40">
        <v>1.39973081537463</v>
      </c>
      <c r="DH30" s="40">
        <v>1.5762906023444201</v>
      </c>
      <c r="DI30" s="40">
        <v>0.96155658289361801</v>
      </c>
      <c r="DJ30" s="40">
        <v>1.857342</v>
      </c>
      <c r="DK30" s="40">
        <v>1.2816149999999999</v>
      </c>
      <c r="DL30" s="40">
        <v>1.3560909999999999</v>
      </c>
      <c r="DM30" s="40">
        <v>2.3265579999999999</v>
      </c>
      <c r="DN30" s="40">
        <v>1.403907</v>
      </c>
      <c r="DO30" s="40">
        <v>1.806387</v>
      </c>
      <c r="DP30" s="40">
        <v>0.95997500000000002</v>
      </c>
      <c r="DQ30" s="40">
        <v>1.9144460000000001</v>
      </c>
      <c r="DR30" s="40">
        <v>1.849645</v>
      </c>
      <c r="DS30" s="40">
        <v>2.015711</v>
      </c>
      <c r="DT30" s="40">
        <v>0.39982889509667002</v>
      </c>
      <c r="DU30" s="40">
        <v>0.357935829660051</v>
      </c>
      <c r="DV30" s="40">
        <v>0.469775</v>
      </c>
      <c r="DW30" s="40">
        <v>2.1552164008879</v>
      </c>
      <c r="DX30" s="40">
        <v>1.1530450000000001</v>
      </c>
      <c r="DY30" s="40">
        <v>1.708089</v>
      </c>
      <c r="DZ30" s="40">
        <v>1.9822027888145399</v>
      </c>
      <c r="EA30" s="40">
        <v>2.0537786056809701</v>
      </c>
      <c r="EB30" s="40">
        <v>1.733158</v>
      </c>
      <c r="EC30" s="40">
        <v>1.728729</v>
      </c>
      <c r="ED30" s="40">
        <v>1.2352576942387501</v>
      </c>
      <c r="EE30" s="40">
        <v>1.5977509999999999</v>
      </c>
      <c r="EF30" s="40">
        <v>1.658725</v>
      </c>
      <c r="EG30" s="40">
        <v>1.7690630000000001</v>
      </c>
      <c r="EH30" s="40">
        <v>1.76145301404169</v>
      </c>
      <c r="EI30" s="40">
        <v>2.0762506721293801</v>
      </c>
      <c r="EJ30" s="40">
        <v>2.51973781741304</v>
      </c>
      <c r="EK30" s="40">
        <v>2.23345004720569</v>
      </c>
      <c r="EL30" s="40">
        <v>2.5599859029612899</v>
      </c>
      <c r="EM30" s="40">
        <v>1.77497708470686</v>
      </c>
      <c r="EN30" s="40">
        <v>2.1502778968580198</v>
      </c>
      <c r="EO30" s="40">
        <v>1.99261028324426</v>
      </c>
      <c r="EP30" s="40">
        <v>2.0248567271546101</v>
      </c>
      <c r="EQ30" s="40">
        <v>2.03639959647988</v>
      </c>
      <c r="ER30" s="40">
        <v>1.9398023095516299</v>
      </c>
      <c r="ES30" s="40">
        <v>1.9216586762013399</v>
      </c>
      <c r="ET30" s="40">
        <v>3.6886186473002001</v>
      </c>
      <c r="EU30" s="40">
        <v>1.9617912843588301</v>
      </c>
      <c r="EV30" s="40">
        <v>1.73392528675847</v>
      </c>
      <c r="EW30" s="40">
        <v>2.5664317161974299</v>
      </c>
      <c r="EX30" s="40">
        <v>3.2598962450140698</v>
      </c>
      <c r="EY30" s="40">
        <v>2.0614900731125601</v>
      </c>
      <c r="EZ30" s="40">
        <v>1.3953468165941001</v>
      </c>
      <c r="FA30" s="40">
        <v>2.2703705079789001</v>
      </c>
      <c r="FB30" s="40">
        <v>2.2937320555517302</v>
      </c>
      <c r="FC30" s="40">
        <v>3.29828936813671</v>
      </c>
      <c r="FD30" s="40">
        <v>2.2463484824437798</v>
      </c>
      <c r="FE30" s="40">
        <v>1.7130306326568501</v>
      </c>
      <c r="FF30" s="40">
        <v>3.1744043694957802</v>
      </c>
      <c r="FG30" s="40">
        <v>2.0751390172333402</v>
      </c>
      <c r="FH30" s="40">
        <v>2.2469540981642102</v>
      </c>
      <c r="FI30" s="40">
        <v>2.3188780153450002</v>
      </c>
      <c r="FJ30" s="40">
        <v>1.80711583170639</v>
      </c>
      <c r="FK30" s="40">
        <v>2.2464738227347998</v>
      </c>
      <c r="FL30" s="40">
        <v>1.6418919699261401</v>
      </c>
      <c r="FM30" s="40">
        <v>4.3079645291782303</v>
      </c>
      <c r="FN30" s="40">
        <v>3.7919282354836099</v>
      </c>
      <c r="FO30" s="40">
        <v>3.8220982515696198</v>
      </c>
      <c r="FP30" s="40">
        <v>5.1896244804789102</v>
      </c>
      <c r="FQ30" s="40">
        <v>2.5118010652123699</v>
      </c>
      <c r="FR30" s="40">
        <v>3.7412730139107699</v>
      </c>
      <c r="FS30" s="40">
        <v>3.09653370697951</v>
      </c>
      <c r="FT30" s="40">
        <v>5.2694924073570704</v>
      </c>
      <c r="FU30" s="40">
        <v>2.1999442270040301</v>
      </c>
      <c r="FV30" s="40">
        <v>3.8719304447300802</v>
      </c>
      <c r="FW30" s="40">
        <v>2.5632537630916499</v>
      </c>
      <c r="FX30" s="40">
        <v>3.21564443863894</v>
      </c>
      <c r="FY30" s="40">
        <v>5.4258254043014498</v>
      </c>
      <c r="FZ30" s="40">
        <v>3.1402889213663698</v>
      </c>
      <c r="GA30" s="40">
        <v>2.5996912857162902</v>
      </c>
      <c r="GB30" s="40">
        <v>2.7062142737746799</v>
      </c>
      <c r="GC30" s="40">
        <v>1.9331273430777101</v>
      </c>
      <c r="GD30" s="40">
        <v>6.4486557576287904</v>
      </c>
      <c r="GE30" s="40">
        <v>4.07458876813181</v>
      </c>
    </row>
    <row r="31" spans="1:196" ht="15" x14ac:dyDescent="0.2">
      <c r="A31" s="25" t="s">
        <v>28</v>
      </c>
      <c r="B31" s="86"/>
      <c r="C31" s="17">
        <v>0</v>
      </c>
      <c r="D31" s="17">
        <v>0</v>
      </c>
      <c r="E31" s="17">
        <v>0</v>
      </c>
      <c r="F31" s="17">
        <v>0</v>
      </c>
      <c r="G31" s="17">
        <v>0</v>
      </c>
      <c r="H31" s="17">
        <v>0</v>
      </c>
      <c r="I31" s="17">
        <v>0</v>
      </c>
      <c r="J31" s="17">
        <v>0</v>
      </c>
      <c r="K31" s="17">
        <v>0</v>
      </c>
      <c r="L31" s="17">
        <v>0</v>
      </c>
      <c r="M31" s="17">
        <v>0</v>
      </c>
      <c r="N31" s="17">
        <v>0</v>
      </c>
      <c r="O31" s="17">
        <v>0</v>
      </c>
      <c r="P31" s="17">
        <v>0</v>
      </c>
      <c r="Q31" s="17">
        <v>0.80286750031994991</v>
      </c>
      <c r="R31" s="17">
        <v>0.68194068792642004</v>
      </c>
      <c r="S31" s="17">
        <f>SUM(S32:S35,S39:S41,S45)</f>
        <v>0</v>
      </c>
      <c r="T31" s="17">
        <f t="shared" ref="T31:CE31" si="27">SUM(T32:T35,T39:T41,T45)</f>
        <v>0</v>
      </c>
      <c r="U31" s="17">
        <f t="shared" si="27"/>
        <v>0.79726045206366003</v>
      </c>
      <c r="V31" s="17">
        <f t="shared" si="27"/>
        <v>1.01536138423746</v>
      </c>
      <c r="W31" s="17">
        <f t="shared" si="27"/>
        <v>0</v>
      </c>
      <c r="X31" s="17">
        <f t="shared" si="27"/>
        <v>0</v>
      </c>
      <c r="Y31" s="17">
        <f t="shared" si="27"/>
        <v>0</v>
      </c>
      <c r="Z31" s="17">
        <f t="shared" si="27"/>
        <v>0</v>
      </c>
      <c r="AA31" s="17">
        <f t="shared" si="27"/>
        <v>0</v>
      </c>
      <c r="AB31" s="17">
        <f t="shared" si="27"/>
        <v>0</v>
      </c>
      <c r="AC31" s="17">
        <f t="shared" si="27"/>
        <v>0.87796662696521999</v>
      </c>
      <c r="AD31" s="17">
        <f t="shared" si="27"/>
        <v>0</v>
      </c>
      <c r="AE31" s="17">
        <f t="shared" si="27"/>
        <v>0</v>
      </c>
      <c r="AF31" s="17">
        <f t="shared" si="27"/>
        <v>0.87673042734966</v>
      </c>
      <c r="AG31" s="17">
        <f t="shared" si="27"/>
        <v>0</v>
      </c>
      <c r="AH31" s="17">
        <f t="shared" si="27"/>
        <v>0</v>
      </c>
      <c r="AI31" s="17">
        <f t="shared" si="27"/>
        <v>0</v>
      </c>
      <c r="AJ31" s="17">
        <f t="shared" si="27"/>
        <v>0</v>
      </c>
      <c r="AK31" s="17">
        <f t="shared" si="27"/>
        <v>0</v>
      </c>
      <c r="AL31" s="17">
        <f t="shared" si="27"/>
        <v>0</v>
      </c>
      <c r="AM31" s="17">
        <f t="shared" si="27"/>
        <v>0</v>
      </c>
      <c r="AN31" s="17">
        <f t="shared" si="27"/>
        <v>0</v>
      </c>
      <c r="AO31" s="17">
        <f t="shared" si="27"/>
        <v>0</v>
      </c>
      <c r="AP31" s="17">
        <f t="shared" si="27"/>
        <v>0.60931396051227005</v>
      </c>
      <c r="AQ31" s="17">
        <f t="shared" si="27"/>
        <v>0.97893764556470997</v>
      </c>
      <c r="AR31" s="17">
        <f t="shared" si="27"/>
        <v>0</v>
      </c>
      <c r="AS31" s="17">
        <f t="shared" si="27"/>
        <v>1.1102838547179601</v>
      </c>
      <c r="AT31" s="17">
        <f t="shared" si="27"/>
        <v>1.33690573424187</v>
      </c>
      <c r="AU31" s="17">
        <f t="shared" si="27"/>
        <v>2.3710546802797898</v>
      </c>
      <c r="AV31" s="17">
        <f t="shared" si="27"/>
        <v>1.7320481113583699</v>
      </c>
      <c r="AW31" s="17">
        <f t="shared" si="27"/>
        <v>11.713800322389501</v>
      </c>
      <c r="AX31" s="17">
        <f t="shared" si="27"/>
        <v>8.0875215959597799</v>
      </c>
      <c r="AY31" s="17">
        <f t="shared" si="27"/>
        <v>10.328323312406777</v>
      </c>
      <c r="AZ31" s="17">
        <f t="shared" si="27"/>
        <v>11.061255769939322</v>
      </c>
      <c r="BA31" s="17">
        <f t="shared" si="27"/>
        <v>6.5730271593291061</v>
      </c>
      <c r="BB31" s="17">
        <f t="shared" si="27"/>
        <v>5.5856728677199534</v>
      </c>
      <c r="BC31" s="17">
        <f t="shared" si="27"/>
        <v>4.426176880412874</v>
      </c>
      <c r="BD31" s="17">
        <f t="shared" si="27"/>
        <v>4.9911034895365312</v>
      </c>
      <c r="BE31" s="17">
        <f t="shared" si="27"/>
        <v>3.012453304730021</v>
      </c>
      <c r="BF31" s="17">
        <f t="shared" si="27"/>
        <v>4.5346105713018892</v>
      </c>
      <c r="BG31" s="17">
        <f t="shared" si="27"/>
        <v>8.2239163171613274</v>
      </c>
      <c r="BH31" s="17">
        <f t="shared" si="27"/>
        <v>12.967551991502827</v>
      </c>
      <c r="BI31" s="17">
        <f t="shared" si="27"/>
        <v>10.204782017086906</v>
      </c>
      <c r="BJ31" s="17">
        <f t="shared" si="27"/>
        <v>17.599512930143838</v>
      </c>
      <c r="BK31" s="17">
        <f t="shared" si="27"/>
        <v>14.867691722267345</v>
      </c>
      <c r="BL31" s="17">
        <f t="shared" si="27"/>
        <v>15.879405984243526</v>
      </c>
      <c r="BM31" s="17">
        <f t="shared" si="27"/>
        <v>17.433641102485961</v>
      </c>
      <c r="BN31" s="17">
        <f t="shared" si="27"/>
        <v>25.415532328442662</v>
      </c>
      <c r="BO31" s="17">
        <f t="shared" si="27"/>
        <v>18.604254762706969</v>
      </c>
      <c r="BP31" s="17">
        <f t="shared" si="27"/>
        <v>19.717452506232281</v>
      </c>
      <c r="BQ31" s="17">
        <f t="shared" si="27"/>
        <v>20.317485245289838</v>
      </c>
      <c r="BR31" s="17">
        <f t="shared" si="27"/>
        <v>30.972382981612519</v>
      </c>
      <c r="BS31" s="17">
        <f t="shared" si="27"/>
        <v>21.240444886280848</v>
      </c>
      <c r="BT31" s="17">
        <f t="shared" si="27"/>
        <v>16.359463324876515</v>
      </c>
      <c r="BU31" s="17">
        <f t="shared" si="27"/>
        <v>30.012005259438812</v>
      </c>
      <c r="BV31" s="17">
        <f t="shared" si="27"/>
        <v>23.153765074974963</v>
      </c>
      <c r="BW31" s="17">
        <f t="shared" si="27"/>
        <v>20.532770391762796</v>
      </c>
      <c r="BX31" s="17">
        <f t="shared" si="27"/>
        <v>17.471766749911453</v>
      </c>
      <c r="BY31" s="17">
        <f t="shared" si="27"/>
        <v>16.307082022673431</v>
      </c>
      <c r="BZ31" s="17">
        <f t="shared" si="27"/>
        <v>12.83129208156404</v>
      </c>
      <c r="CA31" s="17">
        <f t="shared" si="27"/>
        <v>14.970894464940358</v>
      </c>
      <c r="CB31" s="17">
        <f t="shared" si="27"/>
        <v>24.833993461093051</v>
      </c>
      <c r="CC31" s="17">
        <f t="shared" si="27"/>
        <v>17.120807491190732</v>
      </c>
      <c r="CD31" s="17">
        <f t="shared" si="27"/>
        <v>16.68187514825447</v>
      </c>
      <c r="CE31" s="17">
        <f t="shared" si="27"/>
        <v>20.254883608127344</v>
      </c>
      <c r="CF31" s="17">
        <f t="shared" ref="CF31:EQ31" si="28">SUM(CF32:CF35,CF39:CF41,CF45)</f>
        <v>19.126232206521021</v>
      </c>
      <c r="CG31" s="17">
        <f t="shared" si="28"/>
        <v>18.980150045604265</v>
      </c>
      <c r="CH31" s="17">
        <f t="shared" si="28"/>
        <v>10.654125432525058</v>
      </c>
      <c r="CI31" s="17">
        <f t="shared" si="28"/>
        <v>11.504466832154836</v>
      </c>
      <c r="CJ31" s="17">
        <f t="shared" si="28"/>
        <v>14.263240182615732</v>
      </c>
      <c r="CK31" s="17">
        <f t="shared" si="28"/>
        <v>15.464307025730644</v>
      </c>
      <c r="CL31" s="17">
        <f t="shared" si="28"/>
        <v>15.050472085704621</v>
      </c>
      <c r="CM31" s="17">
        <f t="shared" si="28"/>
        <v>12.869079252706422</v>
      </c>
      <c r="CN31" s="17">
        <f t="shared" si="28"/>
        <v>8.0764995791767689</v>
      </c>
      <c r="CO31" s="17">
        <f t="shared" si="28"/>
        <v>14.15178862947104</v>
      </c>
      <c r="CP31" s="17">
        <f t="shared" si="28"/>
        <v>29.547684151575442</v>
      </c>
      <c r="CQ31" s="17">
        <f t="shared" si="28"/>
        <v>25.230163871383649</v>
      </c>
      <c r="CR31" s="17">
        <f t="shared" si="28"/>
        <v>25.210996355625035</v>
      </c>
      <c r="CS31" s="17">
        <f t="shared" si="28"/>
        <v>23.555866511946647</v>
      </c>
      <c r="CT31" s="17">
        <f t="shared" si="28"/>
        <v>14.152365283826569</v>
      </c>
      <c r="CU31" s="17">
        <f t="shared" si="28"/>
        <v>16.667923974035869</v>
      </c>
      <c r="CV31" s="17">
        <f t="shared" si="28"/>
        <v>23.807238041531736</v>
      </c>
      <c r="CW31" s="17">
        <f t="shared" si="28"/>
        <v>19.700798422098618</v>
      </c>
      <c r="CX31" s="17">
        <f t="shared" si="28"/>
        <v>21.416720018399843</v>
      </c>
      <c r="CY31" s="17">
        <f t="shared" si="28"/>
        <v>21.794212698059223</v>
      </c>
      <c r="CZ31" s="17">
        <f t="shared" si="28"/>
        <v>18.536692799580855</v>
      </c>
      <c r="DA31" s="17">
        <f t="shared" si="28"/>
        <v>20.003523612954389</v>
      </c>
      <c r="DB31" s="17">
        <f t="shared" si="28"/>
        <v>14.341144661032974</v>
      </c>
      <c r="DC31" s="17">
        <f t="shared" si="28"/>
        <v>16.025976656430913</v>
      </c>
      <c r="DD31" s="17">
        <f t="shared" si="28"/>
        <v>16.322311450820997</v>
      </c>
      <c r="DE31" s="17">
        <f t="shared" si="28"/>
        <v>15.391717719739818</v>
      </c>
      <c r="DF31" s="17">
        <f t="shared" si="28"/>
        <v>15.820550828342602</v>
      </c>
      <c r="DG31" s="17">
        <f t="shared" si="28"/>
        <v>14.446125966362207</v>
      </c>
      <c r="DH31" s="17">
        <f t="shared" si="28"/>
        <v>14.924311367877587</v>
      </c>
      <c r="DI31" s="17">
        <f t="shared" si="28"/>
        <v>16.368150032433565</v>
      </c>
      <c r="DJ31" s="17">
        <f t="shared" si="28"/>
        <v>15.012289997165528</v>
      </c>
      <c r="DK31" s="17">
        <f t="shared" si="28"/>
        <v>15.892772531139361</v>
      </c>
      <c r="DL31" s="17">
        <f t="shared" si="28"/>
        <v>13.30709681328951</v>
      </c>
      <c r="DM31" s="17">
        <f t="shared" si="28"/>
        <v>18.013903370002861</v>
      </c>
      <c r="DN31" s="17">
        <f t="shared" si="28"/>
        <v>13.116502023599807</v>
      </c>
      <c r="DO31" s="17">
        <f t="shared" si="28"/>
        <v>11.191951065092081</v>
      </c>
      <c r="DP31" s="17">
        <f t="shared" si="28"/>
        <v>13.97287234986725</v>
      </c>
      <c r="DQ31" s="17">
        <f t="shared" si="28"/>
        <v>11.866816995762594</v>
      </c>
      <c r="DR31" s="17">
        <f t="shared" si="28"/>
        <v>8.9181496334825372</v>
      </c>
      <c r="DS31" s="17">
        <f t="shared" si="28"/>
        <v>8.1473734173807895</v>
      </c>
      <c r="DT31" s="17">
        <f t="shared" si="28"/>
        <v>10.492554113921898</v>
      </c>
      <c r="DU31" s="17">
        <f t="shared" si="28"/>
        <v>7.9546757668804471</v>
      </c>
      <c r="DV31" s="17">
        <f t="shared" si="28"/>
        <v>10.472393211443503</v>
      </c>
      <c r="DW31" s="17">
        <f t="shared" si="28"/>
        <v>9.4308954360714665</v>
      </c>
      <c r="DX31" s="17">
        <f t="shared" si="28"/>
        <v>9.2799203512039945</v>
      </c>
      <c r="DY31" s="17">
        <f t="shared" si="28"/>
        <v>8.8673802009860179</v>
      </c>
      <c r="DZ31" s="17">
        <f t="shared" si="28"/>
        <v>7.6165196399770121</v>
      </c>
      <c r="EA31" s="17">
        <f t="shared" si="28"/>
        <v>11.971385175023707</v>
      </c>
      <c r="EB31" s="17">
        <f t="shared" si="28"/>
        <v>8.2312855919751868</v>
      </c>
      <c r="EC31" s="17">
        <f t="shared" si="28"/>
        <v>7.1446887599761091</v>
      </c>
      <c r="ED31" s="17">
        <f t="shared" si="28"/>
        <v>8.0496180525013177</v>
      </c>
      <c r="EE31" s="17">
        <f t="shared" si="28"/>
        <v>8.9729021635710637</v>
      </c>
      <c r="EF31" s="17">
        <f t="shared" si="28"/>
        <v>11.59955709914885</v>
      </c>
      <c r="EG31" s="17">
        <f t="shared" si="28"/>
        <v>23.12931581682237</v>
      </c>
      <c r="EH31" s="17">
        <f t="shared" si="28"/>
        <v>36.850716244661072</v>
      </c>
      <c r="EI31" s="17">
        <f t="shared" si="28"/>
        <v>33.182969617882804</v>
      </c>
      <c r="EJ31" s="17">
        <f t="shared" si="28"/>
        <v>36.550437688007683</v>
      </c>
      <c r="EK31" s="17">
        <f t="shared" si="28"/>
        <v>33.75649930820088</v>
      </c>
      <c r="EL31" s="17">
        <f t="shared" si="28"/>
        <v>25.266223922602542</v>
      </c>
      <c r="EM31" s="17">
        <f t="shared" si="28"/>
        <v>22.204425728890861</v>
      </c>
      <c r="EN31" s="17">
        <f t="shared" si="28"/>
        <v>29.467300018715719</v>
      </c>
      <c r="EO31" s="17">
        <f t="shared" si="28"/>
        <v>35.653276937816557</v>
      </c>
      <c r="EP31" s="17">
        <f t="shared" si="28"/>
        <v>29.020501086212995</v>
      </c>
      <c r="EQ31" s="17">
        <f t="shared" si="28"/>
        <v>30.927425730406028</v>
      </c>
      <c r="ER31" s="17">
        <f t="shared" ref="ER31:GB31" si="29">SUM(ER32:ER35,ER39:ER41,ER45)</f>
        <v>31.004671769789521</v>
      </c>
      <c r="ES31" s="17">
        <f t="shared" si="29"/>
        <v>28.729213432789589</v>
      </c>
      <c r="ET31" s="17">
        <f t="shared" si="29"/>
        <v>25.576326568350474</v>
      </c>
      <c r="EU31" s="17">
        <f t="shared" si="29"/>
        <v>30.589981178525402</v>
      </c>
      <c r="EV31" s="17">
        <f t="shared" si="29"/>
        <v>24.407124006060322</v>
      </c>
      <c r="EW31" s="17">
        <f t="shared" si="29"/>
        <v>28.686372101122238</v>
      </c>
      <c r="EX31" s="17">
        <f t="shared" si="29"/>
        <v>25.659839273794862</v>
      </c>
      <c r="EY31" s="17">
        <f t="shared" si="29"/>
        <v>24.769036184331085</v>
      </c>
      <c r="EZ31" s="17">
        <f t="shared" si="29"/>
        <v>24.937165349594185</v>
      </c>
      <c r="FA31" s="17">
        <f t="shared" si="29"/>
        <v>26.354850444156703</v>
      </c>
      <c r="FB31" s="17">
        <f t="shared" si="29"/>
        <v>23.242372447467471</v>
      </c>
      <c r="FC31" s="17">
        <f t="shared" si="29"/>
        <v>17.123877152880038</v>
      </c>
      <c r="FD31" s="17">
        <f t="shared" si="29"/>
        <v>24.187761297825119</v>
      </c>
      <c r="FE31" s="17">
        <f t="shared" si="29"/>
        <v>22.202798888121205</v>
      </c>
      <c r="FF31" s="17">
        <f t="shared" si="29"/>
        <v>16.317483039971549</v>
      </c>
      <c r="FG31" s="17">
        <f t="shared" si="29"/>
        <v>20.433422491881927</v>
      </c>
      <c r="FH31" s="17">
        <f t="shared" si="29"/>
        <v>24.383089368433563</v>
      </c>
      <c r="FI31" s="17">
        <f t="shared" si="29"/>
        <v>23.765014392419605</v>
      </c>
      <c r="FJ31" s="17">
        <f t="shared" si="29"/>
        <v>24.186920762024194</v>
      </c>
      <c r="FK31" s="17">
        <f t="shared" si="29"/>
        <v>25.025715900506427</v>
      </c>
      <c r="FL31" s="17">
        <f t="shared" si="29"/>
        <v>29.096258706783239</v>
      </c>
      <c r="FM31" s="17">
        <f t="shared" si="29"/>
        <v>26.175740279451226</v>
      </c>
      <c r="FN31" s="17">
        <f t="shared" si="29"/>
        <v>23.269208588524879</v>
      </c>
      <c r="FO31" s="17">
        <f t="shared" si="29"/>
        <v>19.196710560872337</v>
      </c>
      <c r="FP31" s="17">
        <f t="shared" si="29"/>
        <v>22.622412801748585</v>
      </c>
      <c r="FQ31" s="17">
        <f t="shared" si="29"/>
        <v>25.964057673664911</v>
      </c>
      <c r="FR31" s="17">
        <f t="shared" si="29"/>
        <v>12.38584437364012</v>
      </c>
      <c r="FS31" s="17">
        <f t="shared" si="29"/>
        <v>13.891779463236839</v>
      </c>
      <c r="FT31" s="17">
        <f t="shared" si="29"/>
        <v>16.339515473035934</v>
      </c>
      <c r="FU31" s="17">
        <f t="shared" si="29"/>
        <v>25.063023816788721</v>
      </c>
      <c r="FV31" s="17">
        <f t="shared" si="29"/>
        <v>17.08454976368181</v>
      </c>
      <c r="FW31" s="17">
        <f t="shared" si="29"/>
        <v>15.082925418501798</v>
      </c>
      <c r="FX31" s="17">
        <f t="shared" si="29"/>
        <v>13.461074400149919</v>
      </c>
      <c r="FY31" s="17">
        <f t="shared" si="29"/>
        <v>17.229330434418269</v>
      </c>
      <c r="FZ31" s="17">
        <f t="shared" si="29"/>
        <v>13.832986117680619</v>
      </c>
      <c r="GA31" s="17">
        <f t="shared" si="29"/>
        <v>11.469212587828601</v>
      </c>
      <c r="GB31" s="17">
        <f t="shared" si="29"/>
        <v>11.546475538330901</v>
      </c>
      <c r="GC31" s="17">
        <f t="shared" ref="GC31:GD31" si="30">SUM(GC32:GC35,GC39:GC41,GC45)</f>
        <v>19.728606108580742</v>
      </c>
      <c r="GD31" s="17">
        <f t="shared" si="30"/>
        <v>18.134514008603048</v>
      </c>
      <c r="GE31" s="17">
        <f t="shared" ref="GE31" si="31">SUM(GE32:GE35,GE39:GE41,GE45)</f>
        <v>10.8903138861264</v>
      </c>
    </row>
    <row r="32" spans="1:196" ht="15" x14ac:dyDescent="0.25">
      <c r="A32" s="36" t="s">
        <v>21</v>
      </c>
      <c r="B32" s="90"/>
      <c r="C32" s="40">
        <v>0</v>
      </c>
      <c r="D32" s="40">
        <v>0</v>
      </c>
      <c r="E32" s="40">
        <v>0</v>
      </c>
      <c r="F32" s="40">
        <v>0</v>
      </c>
      <c r="G32" s="40">
        <v>0</v>
      </c>
      <c r="H32" s="40">
        <v>0</v>
      </c>
      <c r="I32" s="40">
        <v>0</v>
      </c>
      <c r="J32" s="40">
        <v>0</v>
      </c>
      <c r="K32" s="40">
        <v>0</v>
      </c>
      <c r="L32" s="40">
        <v>0</v>
      </c>
      <c r="M32" s="40">
        <v>0</v>
      </c>
      <c r="N32" s="40">
        <v>0</v>
      </c>
      <c r="O32" s="40">
        <v>0</v>
      </c>
      <c r="P32" s="40">
        <v>0</v>
      </c>
      <c r="Q32" s="40">
        <v>0</v>
      </c>
      <c r="R32" s="40">
        <v>0</v>
      </c>
      <c r="S32" s="40">
        <v>0</v>
      </c>
      <c r="T32" s="40">
        <v>0</v>
      </c>
      <c r="U32" s="40">
        <v>0</v>
      </c>
      <c r="V32" s="40">
        <v>0</v>
      </c>
      <c r="W32" s="40">
        <v>0</v>
      </c>
      <c r="X32" s="40">
        <v>0</v>
      </c>
      <c r="Y32" s="40">
        <v>0</v>
      </c>
      <c r="Z32" s="40">
        <v>0</v>
      </c>
      <c r="AA32" s="40">
        <v>0</v>
      </c>
      <c r="AB32" s="40">
        <v>0</v>
      </c>
      <c r="AC32" s="40">
        <v>0</v>
      </c>
      <c r="AD32" s="40">
        <v>0</v>
      </c>
      <c r="AE32" s="40">
        <v>0</v>
      </c>
      <c r="AF32" s="40">
        <v>0</v>
      </c>
      <c r="AG32" s="40">
        <v>0</v>
      </c>
      <c r="AH32" s="40">
        <v>0</v>
      </c>
      <c r="AI32" s="40">
        <v>0</v>
      </c>
      <c r="AJ32" s="40">
        <v>0</v>
      </c>
      <c r="AK32" s="40">
        <v>0</v>
      </c>
      <c r="AL32" s="40">
        <v>0</v>
      </c>
      <c r="AM32" s="40">
        <v>0</v>
      </c>
      <c r="AN32" s="40">
        <v>0</v>
      </c>
      <c r="AO32" s="40">
        <v>0</v>
      </c>
      <c r="AP32" s="40">
        <v>0</v>
      </c>
      <c r="AQ32" s="40">
        <v>0</v>
      </c>
      <c r="AR32" s="40">
        <v>0</v>
      </c>
      <c r="AS32" s="40">
        <v>0</v>
      </c>
      <c r="AT32" s="40">
        <v>0</v>
      </c>
      <c r="AU32" s="40">
        <v>1.2863336676121599</v>
      </c>
      <c r="AV32" s="40">
        <v>0</v>
      </c>
      <c r="AW32" s="40">
        <v>11.713800322389501</v>
      </c>
      <c r="AX32" s="40">
        <v>6.1979142664111704</v>
      </c>
      <c r="AY32" s="40">
        <v>3.79879257930817</v>
      </c>
      <c r="AZ32" s="40">
        <v>4.5160240834616596</v>
      </c>
      <c r="BA32" s="40">
        <v>0.78064635416095496</v>
      </c>
      <c r="BB32" s="40">
        <v>0.85240805116874496</v>
      </c>
      <c r="BC32" s="40">
        <v>0.69580592582302903</v>
      </c>
      <c r="BD32" s="40">
        <v>2.17521029789377</v>
      </c>
      <c r="BE32" s="40">
        <v>2.2240632292239999E-2</v>
      </c>
      <c r="BF32" s="40">
        <v>1.78538633073945</v>
      </c>
      <c r="BG32" s="40">
        <v>0</v>
      </c>
      <c r="BH32" s="40">
        <v>5.1461544861910902</v>
      </c>
      <c r="BI32" s="40">
        <v>4.52068024107776</v>
      </c>
      <c r="BJ32" s="40">
        <v>2.3278696174354998</v>
      </c>
      <c r="BK32" s="40">
        <v>3.0961324381169502</v>
      </c>
      <c r="BL32" s="40">
        <v>6.0597011934059797</v>
      </c>
      <c r="BM32" s="40">
        <v>9.1016180527399104</v>
      </c>
      <c r="BN32" s="40">
        <v>9.3209648563847107</v>
      </c>
      <c r="BO32" s="40">
        <v>8.2723465238127805</v>
      </c>
      <c r="BP32" s="40">
        <v>12.5510044409746</v>
      </c>
      <c r="BQ32" s="40">
        <v>10.092217408863201</v>
      </c>
      <c r="BR32" s="40">
        <v>14.6733258705064</v>
      </c>
      <c r="BS32" s="40">
        <v>10.3000742745366</v>
      </c>
      <c r="BT32" s="40">
        <v>10.5470874227127</v>
      </c>
      <c r="BU32" s="40">
        <v>22.4910457943461</v>
      </c>
      <c r="BV32" s="40">
        <v>12.3540631039061</v>
      </c>
      <c r="BW32" s="40">
        <v>10.9347805399</v>
      </c>
      <c r="BX32" s="40">
        <v>12.7871493193476</v>
      </c>
      <c r="BY32" s="40">
        <v>11.573279191038701</v>
      </c>
      <c r="BZ32" s="40">
        <v>6.2948122987416903</v>
      </c>
      <c r="CA32" s="40">
        <v>7.9756410904239896</v>
      </c>
      <c r="CB32" s="40">
        <v>16.815279263107101</v>
      </c>
      <c r="CC32" s="40">
        <v>9.4967325704236707</v>
      </c>
      <c r="CD32" s="40">
        <v>11.84312218072</v>
      </c>
      <c r="CE32" s="40">
        <v>12.262918669043501</v>
      </c>
      <c r="CF32" s="40">
        <v>16.438284058516899</v>
      </c>
      <c r="CG32" s="40">
        <v>14.0035964586483</v>
      </c>
      <c r="CH32" s="40">
        <v>9.1299343083535192</v>
      </c>
      <c r="CI32" s="40">
        <v>9.2579909890794099</v>
      </c>
      <c r="CJ32" s="40">
        <v>10.5835399698906</v>
      </c>
      <c r="CK32" s="40">
        <v>11.9601367336255</v>
      </c>
      <c r="CL32" s="40">
        <v>12.312900410852601</v>
      </c>
      <c r="CM32" s="40">
        <v>11.497725103878301</v>
      </c>
      <c r="CN32" s="40">
        <v>5.8242019954072601</v>
      </c>
      <c r="CO32" s="40">
        <v>13.088111795930001</v>
      </c>
      <c r="CP32" s="40">
        <v>26.4210283018399</v>
      </c>
      <c r="CQ32" s="40">
        <v>22.4032130116796</v>
      </c>
      <c r="CR32" s="40">
        <v>23.336617718031501</v>
      </c>
      <c r="CS32" s="40">
        <v>20.1933101007081</v>
      </c>
      <c r="CT32" s="40">
        <v>11.833553164259801</v>
      </c>
      <c r="CU32" s="40">
        <v>14.418792091005599</v>
      </c>
      <c r="CV32" s="40">
        <v>21.778665676129801</v>
      </c>
      <c r="CW32" s="40">
        <v>17.166949259043601</v>
      </c>
      <c r="CX32" s="40">
        <v>17.993703290532601</v>
      </c>
      <c r="CY32" s="40">
        <v>20.770989475025502</v>
      </c>
      <c r="CZ32" s="40">
        <v>16.316978387614899</v>
      </c>
      <c r="DA32" s="40">
        <v>17.391566977872099</v>
      </c>
      <c r="DB32" s="40">
        <v>10.9428389489232</v>
      </c>
      <c r="DC32" s="40">
        <v>14.090150627875101</v>
      </c>
      <c r="DD32" s="40">
        <v>13.9049596186131</v>
      </c>
      <c r="DE32" s="40">
        <v>12.2750184744942</v>
      </c>
      <c r="DF32" s="40">
        <v>14.206220861114</v>
      </c>
      <c r="DG32" s="40">
        <v>12.4480742908626</v>
      </c>
      <c r="DH32" s="40">
        <v>13.4156934735581</v>
      </c>
      <c r="DI32" s="40">
        <v>15.0798080143476</v>
      </c>
      <c r="DJ32" s="40">
        <v>13.2777734146234</v>
      </c>
      <c r="DK32" s="40">
        <v>13.4103264901656</v>
      </c>
      <c r="DL32" s="40">
        <v>9.98082123246507</v>
      </c>
      <c r="DM32" s="40">
        <v>15.5985077097413</v>
      </c>
      <c r="DN32" s="40">
        <v>11.4772351517757</v>
      </c>
      <c r="DO32" s="40">
        <v>10.3375795897604</v>
      </c>
      <c r="DP32" s="40">
        <v>12.7777841990453</v>
      </c>
      <c r="DQ32" s="40">
        <v>10.5859166957068</v>
      </c>
      <c r="DR32" s="40">
        <v>8.2477622276697407</v>
      </c>
      <c r="DS32" s="40">
        <v>6.8768993862990904</v>
      </c>
      <c r="DT32" s="40">
        <v>9.5719533900432694</v>
      </c>
      <c r="DU32" s="40">
        <v>7.9079391939844603</v>
      </c>
      <c r="DV32" s="40">
        <v>9.1897277041881402</v>
      </c>
      <c r="DW32" s="40">
        <v>7.7143099531727799</v>
      </c>
      <c r="DX32" s="40">
        <v>7.59286868769418</v>
      </c>
      <c r="DY32" s="40">
        <v>8.1219926632651909</v>
      </c>
      <c r="DZ32" s="40">
        <v>5.2536472242416004</v>
      </c>
      <c r="EA32" s="40">
        <v>11.449360207817</v>
      </c>
      <c r="EB32" s="40">
        <v>6.4691600221616197</v>
      </c>
      <c r="EC32" s="40">
        <v>6.1308742930626297</v>
      </c>
      <c r="ED32" s="40">
        <v>7.2034804948458797</v>
      </c>
      <c r="EE32" s="40">
        <v>7.1313660091749096</v>
      </c>
      <c r="EF32" s="40">
        <v>11.1569534867921</v>
      </c>
      <c r="EG32" s="40">
        <v>21.878944055669699</v>
      </c>
      <c r="EH32" s="40">
        <v>35.014044634603401</v>
      </c>
      <c r="EI32" s="40">
        <v>32.460351450788799</v>
      </c>
      <c r="EJ32" s="40">
        <v>35.715096664510902</v>
      </c>
      <c r="EK32" s="40">
        <v>30.282505706543599</v>
      </c>
      <c r="EL32" s="40">
        <v>21.382510969531001</v>
      </c>
      <c r="EM32" s="40">
        <v>20.260150606882799</v>
      </c>
      <c r="EN32" s="40">
        <v>28.0195038893504</v>
      </c>
      <c r="EO32" s="40">
        <v>33.097753172573</v>
      </c>
      <c r="EP32" s="40">
        <v>25.9985178589484</v>
      </c>
      <c r="EQ32" s="40">
        <v>28.907447772989201</v>
      </c>
      <c r="ER32" s="40">
        <v>30.753393070625702</v>
      </c>
      <c r="ES32" s="40">
        <v>26.983664069602899</v>
      </c>
      <c r="ET32" s="40">
        <v>24.258284821899402</v>
      </c>
      <c r="EU32" s="40">
        <v>28.186876060134502</v>
      </c>
      <c r="EV32" s="40">
        <v>21.849576490568602</v>
      </c>
      <c r="EW32" s="40">
        <v>24.7206906115469</v>
      </c>
      <c r="EX32" s="40">
        <v>22.0882012748772</v>
      </c>
      <c r="EY32" s="40">
        <v>20.4474699968141</v>
      </c>
      <c r="EZ32" s="40">
        <v>21.568603913118</v>
      </c>
      <c r="FA32" s="40">
        <v>22.322863251785002</v>
      </c>
      <c r="FB32" s="40">
        <v>19.023896772546699</v>
      </c>
      <c r="FC32" s="40">
        <v>15.1453706998124</v>
      </c>
      <c r="FD32" s="40">
        <v>20.0674693559635</v>
      </c>
      <c r="FE32" s="40">
        <v>17.022697154580001</v>
      </c>
      <c r="FF32" s="40">
        <v>13.844240554441001</v>
      </c>
      <c r="FG32" s="40">
        <v>19.8573685625833</v>
      </c>
      <c r="FH32" s="40">
        <v>18.851285366427501</v>
      </c>
      <c r="FI32" s="40">
        <v>20.7997585274763</v>
      </c>
      <c r="FJ32" s="40">
        <v>21.638574467348299</v>
      </c>
      <c r="FK32" s="40">
        <v>20.959402430982902</v>
      </c>
      <c r="FL32" s="40">
        <v>25.809531005139501</v>
      </c>
      <c r="FM32" s="40">
        <v>23.722681026986098</v>
      </c>
      <c r="FN32" s="40">
        <v>22.1136744990579</v>
      </c>
      <c r="FO32" s="40">
        <v>17.935111248806699</v>
      </c>
      <c r="FP32" s="40">
        <v>18.5553145392673</v>
      </c>
      <c r="FQ32" s="40">
        <v>23.409030488746701</v>
      </c>
      <c r="FR32" s="40">
        <v>12.0516813498419</v>
      </c>
      <c r="FS32" s="40">
        <v>13.3543933951906</v>
      </c>
      <c r="FT32" s="40">
        <v>15.7113919403309</v>
      </c>
      <c r="FU32" s="40">
        <v>17.829838349649901</v>
      </c>
      <c r="FV32" s="40">
        <v>14.6473321914654</v>
      </c>
      <c r="FW32" s="40">
        <v>14.8236532845384</v>
      </c>
      <c r="FX32" s="40">
        <v>10.640317384464099</v>
      </c>
      <c r="FY32" s="40">
        <v>13.2864567937443</v>
      </c>
      <c r="FZ32" s="40">
        <v>11.6322424310721</v>
      </c>
      <c r="GA32" s="40">
        <v>11.469212587828601</v>
      </c>
      <c r="GB32" s="40">
        <v>11.546475538330901</v>
      </c>
      <c r="GC32" s="40">
        <v>15.744246604462599</v>
      </c>
      <c r="GD32" s="40">
        <v>12.3632432050596</v>
      </c>
      <c r="GE32" s="40">
        <v>10.8903138861264</v>
      </c>
    </row>
    <row r="33" spans="1:187" ht="15" x14ac:dyDescent="0.25">
      <c r="A33" s="36" t="s">
        <v>22</v>
      </c>
      <c r="B33" s="90"/>
      <c r="C33" s="40">
        <v>0</v>
      </c>
      <c r="D33" s="40">
        <v>0</v>
      </c>
      <c r="E33" s="40">
        <v>0</v>
      </c>
      <c r="F33" s="40">
        <v>0</v>
      </c>
      <c r="G33" s="40">
        <v>0</v>
      </c>
      <c r="H33" s="40">
        <v>0</v>
      </c>
      <c r="I33" s="40">
        <v>0</v>
      </c>
      <c r="J33" s="40">
        <v>0</v>
      </c>
      <c r="K33" s="40">
        <v>0</v>
      </c>
      <c r="L33" s="40">
        <v>0</v>
      </c>
      <c r="M33" s="40">
        <v>0</v>
      </c>
      <c r="N33" s="40">
        <v>0</v>
      </c>
      <c r="O33" s="40">
        <v>0</v>
      </c>
      <c r="P33" s="40">
        <v>0</v>
      </c>
      <c r="Q33" s="40">
        <v>0</v>
      </c>
      <c r="R33" s="40">
        <v>0</v>
      </c>
      <c r="S33" s="40">
        <v>0</v>
      </c>
      <c r="T33" s="40">
        <v>0</v>
      </c>
      <c r="U33" s="40">
        <v>0</v>
      </c>
      <c r="V33" s="40">
        <v>0</v>
      </c>
      <c r="W33" s="40">
        <v>0</v>
      </c>
      <c r="X33" s="40">
        <v>0</v>
      </c>
      <c r="Y33" s="40">
        <v>0</v>
      </c>
      <c r="Z33" s="40">
        <v>0</v>
      </c>
      <c r="AA33" s="40">
        <v>0</v>
      </c>
      <c r="AB33" s="40">
        <v>0</v>
      </c>
      <c r="AC33" s="40">
        <v>0</v>
      </c>
      <c r="AD33" s="40">
        <v>0</v>
      </c>
      <c r="AE33" s="40">
        <v>0</v>
      </c>
      <c r="AF33" s="40">
        <v>0</v>
      </c>
      <c r="AG33" s="40">
        <v>0</v>
      </c>
      <c r="AH33" s="40">
        <v>0</v>
      </c>
      <c r="AI33" s="40">
        <v>0</v>
      </c>
      <c r="AJ33" s="40">
        <v>0</v>
      </c>
      <c r="AK33" s="40">
        <v>0</v>
      </c>
      <c r="AL33" s="40">
        <v>0</v>
      </c>
      <c r="AM33" s="40">
        <v>0</v>
      </c>
      <c r="AN33" s="40">
        <v>0</v>
      </c>
      <c r="AO33" s="40">
        <v>0</v>
      </c>
      <c r="AP33" s="40">
        <v>0</v>
      </c>
      <c r="AQ33" s="40">
        <v>0</v>
      </c>
      <c r="AR33" s="40">
        <v>0</v>
      </c>
      <c r="AS33" s="40">
        <v>0</v>
      </c>
      <c r="AT33" s="40">
        <v>0</v>
      </c>
      <c r="AU33" s="40">
        <v>0</v>
      </c>
      <c r="AV33" s="40">
        <v>0</v>
      </c>
      <c r="AW33" s="40">
        <v>0</v>
      </c>
      <c r="AX33" s="40">
        <v>0</v>
      </c>
      <c r="AY33" s="40">
        <v>0</v>
      </c>
      <c r="AZ33" s="40">
        <v>0</v>
      </c>
      <c r="BA33" s="40">
        <v>0</v>
      </c>
      <c r="BB33" s="40">
        <v>0</v>
      </c>
      <c r="BC33" s="40">
        <v>0</v>
      </c>
      <c r="BD33" s="40">
        <v>0</v>
      </c>
      <c r="BE33" s="40">
        <v>0</v>
      </c>
      <c r="BF33" s="40">
        <v>0</v>
      </c>
      <c r="BG33" s="40">
        <v>0</v>
      </c>
      <c r="BH33" s="40">
        <v>0</v>
      </c>
      <c r="BI33" s="40">
        <v>0</v>
      </c>
      <c r="BJ33" s="40">
        <v>0</v>
      </c>
      <c r="BK33" s="40">
        <v>0</v>
      </c>
      <c r="BL33" s="40">
        <v>0</v>
      </c>
      <c r="BM33" s="40">
        <v>0</v>
      </c>
      <c r="BN33" s="40">
        <v>0</v>
      </c>
      <c r="BO33" s="40">
        <v>0</v>
      </c>
      <c r="BP33" s="40">
        <v>0</v>
      </c>
      <c r="BQ33" s="40">
        <v>0</v>
      </c>
      <c r="BR33" s="40">
        <v>0</v>
      </c>
      <c r="BS33" s="40">
        <v>0</v>
      </c>
      <c r="BT33" s="40">
        <v>0</v>
      </c>
      <c r="BU33" s="40">
        <v>0</v>
      </c>
      <c r="BV33" s="40">
        <v>0.20970009237907</v>
      </c>
      <c r="BW33" s="40">
        <v>0</v>
      </c>
      <c r="BX33" s="40">
        <v>0</v>
      </c>
      <c r="BY33" s="40">
        <v>0</v>
      </c>
      <c r="BZ33" s="40">
        <v>0</v>
      </c>
      <c r="CA33" s="40">
        <v>0</v>
      </c>
      <c r="CB33" s="40">
        <v>0</v>
      </c>
      <c r="CC33" s="40">
        <v>0</v>
      </c>
      <c r="CD33" s="40">
        <v>0</v>
      </c>
      <c r="CE33" s="40">
        <v>0</v>
      </c>
      <c r="CF33" s="40">
        <v>0</v>
      </c>
      <c r="CG33" s="40">
        <v>0</v>
      </c>
      <c r="CH33" s="40">
        <v>0</v>
      </c>
      <c r="CI33" s="40">
        <v>0</v>
      </c>
      <c r="CJ33" s="40">
        <v>0</v>
      </c>
      <c r="CK33" s="40">
        <v>0</v>
      </c>
      <c r="CL33" s="40">
        <v>0</v>
      </c>
      <c r="CM33" s="40">
        <v>0</v>
      </c>
      <c r="CN33" s="40">
        <v>0</v>
      </c>
      <c r="CO33" s="40">
        <v>0</v>
      </c>
      <c r="CP33" s="40">
        <v>0</v>
      </c>
      <c r="CQ33" s="40">
        <v>0</v>
      </c>
      <c r="CR33" s="40">
        <v>0</v>
      </c>
      <c r="CS33" s="40">
        <v>0</v>
      </c>
      <c r="CT33" s="40">
        <v>0</v>
      </c>
      <c r="CU33" s="40">
        <v>0</v>
      </c>
      <c r="CV33" s="40">
        <v>0</v>
      </c>
      <c r="CW33" s="40">
        <v>0</v>
      </c>
      <c r="CX33" s="40">
        <v>0</v>
      </c>
      <c r="CY33" s="40">
        <v>0</v>
      </c>
      <c r="CZ33" s="40">
        <v>0</v>
      </c>
      <c r="DA33" s="40">
        <v>0</v>
      </c>
      <c r="DB33" s="40">
        <v>0</v>
      </c>
      <c r="DC33" s="40">
        <v>0</v>
      </c>
      <c r="DD33" s="40">
        <v>0</v>
      </c>
      <c r="DE33" s="40">
        <v>0</v>
      </c>
      <c r="DF33" s="40">
        <v>0</v>
      </c>
      <c r="DG33" s="40">
        <v>0</v>
      </c>
      <c r="DH33" s="40">
        <v>0</v>
      </c>
      <c r="DI33" s="40">
        <v>0</v>
      </c>
      <c r="DJ33" s="40">
        <v>0</v>
      </c>
      <c r="DK33" s="40">
        <v>0</v>
      </c>
      <c r="DL33" s="40">
        <v>0.13640079491279999</v>
      </c>
      <c r="DM33" s="40">
        <v>0</v>
      </c>
      <c r="DN33" s="40">
        <v>0</v>
      </c>
      <c r="DO33" s="40">
        <v>0</v>
      </c>
      <c r="DP33" s="40">
        <v>0</v>
      </c>
      <c r="DQ33" s="40">
        <v>0</v>
      </c>
      <c r="DR33" s="40">
        <v>0</v>
      </c>
      <c r="DS33" s="40">
        <v>0</v>
      </c>
      <c r="DT33" s="40">
        <v>0</v>
      </c>
      <c r="DU33" s="40">
        <v>0</v>
      </c>
      <c r="DV33" s="40">
        <v>0</v>
      </c>
      <c r="DW33" s="40">
        <v>0</v>
      </c>
      <c r="DX33" s="40">
        <v>0</v>
      </c>
      <c r="DY33" s="40">
        <v>0</v>
      </c>
      <c r="DZ33" s="40">
        <v>0</v>
      </c>
      <c r="EA33" s="40">
        <v>0</v>
      </c>
      <c r="EB33" s="40">
        <v>0</v>
      </c>
      <c r="EC33" s="40">
        <v>0</v>
      </c>
      <c r="ED33" s="40">
        <v>0</v>
      </c>
      <c r="EE33" s="40">
        <v>0</v>
      </c>
      <c r="EF33" s="40">
        <v>0</v>
      </c>
      <c r="EG33" s="40">
        <v>0</v>
      </c>
      <c r="EH33" s="40">
        <v>0</v>
      </c>
      <c r="EI33" s="40">
        <v>0</v>
      </c>
      <c r="EJ33" s="40">
        <v>0</v>
      </c>
      <c r="EK33" s="40">
        <v>0</v>
      </c>
      <c r="EL33" s="40">
        <v>0</v>
      </c>
      <c r="EM33" s="40">
        <v>0</v>
      </c>
      <c r="EN33" s="40">
        <v>0</v>
      </c>
      <c r="EO33" s="40">
        <v>0</v>
      </c>
      <c r="EP33" s="40">
        <v>0</v>
      </c>
      <c r="EQ33" s="40">
        <v>0</v>
      </c>
      <c r="ER33" s="40">
        <v>0</v>
      </c>
      <c r="ES33" s="40">
        <v>0</v>
      </c>
      <c r="ET33" s="40">
        <v>0</v>
      </c>
      <c r="EU33" s="40">
        <v>0</v>
      </c>
      <c r="EV33" s="40">
        <v>0</v>
      </c>
      <c r="EW33" s="40">
        <v>0</v>
      </c>
      <c r="EX33" s="40">
        <v>0</v>
      </c>
      <c r="EY33" s="40">
        <v>1.1219247201402001</v>
      </c>
      <c r="EZ33" s="40">
        <v>0</v>
      </c>
      <c r="FA33" s="40">
        <v>0</v>
      </c>
      <c r="FB33" s="40">
        <v>1.9202733121280999</v>
      </c>
      <c r="FC33" s="40">
        <v>1.0851472330820999</v>
      </c>
      <c r="FD33" s="40">
        <v>0</v>
      </c>
      <c r="FE33" s="40">
        <v>1.46734232702488</v>
      </c>
      <c r="FF33" s="40">
        <v>0</v>
      </c>
      <c r="FG33" s="40">
        <v>0</v>
      </c>
      <c r="FH33" s="40">
        <v>0</v>
      </c>
      <c r="FI33" s="40">
        <v>0</v>
      </c>
      <c r="FJ33" s="40">
        <v>0</v>
      </c>
      <c r="FK33" s="40">
        <v>0.79869314870784003</v>
      </c>
      <c r="FL33" s="40">
        <v>0.79556156859528004</v>
      </c>
      <c r="FM33" s="40">
        <v>0.45903355649928002</v>
      </c>
      <c r="FN33" s="40">
        <v>0.6938553249396</v>
      </c>
      <c r="FO33" s="40">
        <v>0</v>
      </c>
      <c r="FP33" s="40">
        <v>0</v>
      </c>
      <c r="FQ33" s="40">
        <v>0</v>
      </c>
      <c r="FR33" s="40">
        <v>0</v>
      </c>
      <c r="FS33" s="40">
        <v>0</v>
      </c>
      <c r="FT33" s="40">
        <v>0</v>
      </c>
      <c r="FU33" s="40">
        <v>0</v>
      </c>
      <c r="FV33" s="40">
        <v>0</v>
      </c>
      <c r="FW33" s="40">
        <v>0</v>
      </c>
      <c r="FX33" s="40">
        <v>0</v>
      </c>
      <c r="FY33" s="40">
        <v>0</v>
      </c>
      <c r="FZ33" s="40">
        <v>0.37482676947259203</v>
      </c>
      <c r="GA33" s="40">
        <v>0</v>
      </c>
      <c r="GB33" s="40">
        <v>0</v>
      </c>
      <c r="GC33" s="40">
        <v>0</v>
      </c>
      <c r="GD33" s="40">
        <v>0</v>
      </c>
      <c r="GE33" s="40">
        <v>0</v>
      </c>
    </row>
    <row r="34" spans="1:187" ht="15" x14ac:dyDescent="0.25">
      <c r="A34" s="36" t="s">
        <v>23</v>
      </c>
      <c r="B34" s="90"/>
      <c r="C34" s="40">
        <v>0</v>
      </c>
      <c r="D34" s="40">
        <v>0</v>
      </c>
      <c r="E34" s="40">
        <v>0</v>
      </c>
      <c r="F34" s="40">
        <v>0</v>
      </c>
      <c r="G34" s="40">
        <v>0</v>
      </c>
      <c r="H34" s="40">
        <v>0</v>
      </c>
      <c r="I34" s="40">
        <v>0</v>
      </c>
      <c r="J34" s="40">
        <v>0</v>
      </c>
      <c r="K34" s="40">
        <v>0</v>
      </c>
      <c r="L34" s="40">
        <v>0</v>
      </c>
      <c r="M34" s="40">
        <v>0</v>
      </c>
      <c r="N34" s="40">
        <v>0</v>
      </c>
      <c r="O34" s="40">
        <v>0</v>
      </c>
      <c r="P34" s="40">
        <v>0</v>
      </c>
      <c r="Q34" s="40">
        <v>0</v>
      </c>
      <c r="R34" s="40">
        <v>0</v>
      </c>
      <c r="S34" s="40">
        <v>0</v>
      </c>
      <c r="T34" s="40">
        <v>0</v>
      </c>
      <c r="U34" s="40">
        <v>0</v>
      </c>
      <c r="V34" s="40">
        <v>0</v>
      </c>
      <c r="W34" s="40">
        <v>0</v>
      </c>
      <c r="X34" s="40">
        <v>0</v>
      </c>
      <c r="Y34" s="40">
        <v>0</v>
      </c>
      <c r="Z34" s="40">
        <v>0</v>
      </c>
      <c r="AA34" s="40">
        <v>0</v>
      </c>
      <c r="AB34" s="40">
        <v>0</v>
      </c>
      <c r="AC34" s="40">
        <v>0</v>
      </c>
      <c r="AD34" s="40">
        <v>0</v>
      </c>
      <c r="AE34" s="40">
        <v>0</v>
      </c>
      <c r="AF34" s="40">
        <v>0</v>
      </c>
      <c r="AG34" s="40">
        <v>0</v>
      </c>
      <c r="AH34" s="40">
        <v>0</v>
      </c>
      <c r="AI34" s="40">
        <v>0</v>
      </c>
      <c r="AJ34" s="40">
        <v>0</v>
      </c>
      <c r="AK34" s="40">
        <v>0</v>
      </c>
      <c r="AL34" s="40">
        <v>0</v>
      </c>
      <c r="AM34" s="40">
        <v>0</v>
      </c>
      <c r="AN34" s="40">
        <v>0</v>
      </c>
      <c r="AO34" s="40">
        <v>0</v>
      </c>
      <c r="AP34" s="40">
        <v>0</v>
      </c>
      <c r="AQ34" s="40">
        <v>0</v>
      </c>
      <c r="AR34" s="40">
        <v>0</v>
      </c>
      <c r="AS34" s="40">
        <v>0</v>
      </c>
      <c r="AT34" s="40">
        <v>0</v>
      </c>
      <c r="AU34" s="40">
        <v>0</v>
      </c>
      <c r="AV34" s="40">
        <v>0</v>
      </c>
      <c r="AW34" s="40">
        <v>0</v>
      </c>
      <c r="AX34" s="40">
        <v>0</v>
      </c>
      <c r="AY34" s="40">
        <v>0</v>
      </c>
      <c r="AZ34" s="40">
        <v>0</v>
      </c>
      <c r="BA34" s="40">
        <v>0</v>
      </c>
      <c r="BB34" s="40">
        <v>0</v>
      </c>
      <c r="BC34" s="40">
        <v>0</v>
      </c>
      <c r="BD34" s="40">
        <v>0</v>
      </c>
      <c r="BE34" s="40">
        <v>4.7281453958624403E-2</v>
      </c>
      <c r="BF34" s="40">
        <v>0</v>
      </c>
      <c r="BG34" s="40">
        <v>0</v>
      </c>
      <c r="BH34" s="40">
        <v>4.8056059946021697E-2</v>
      </c>
      <c r="BI34" s="40">
        <v>4.7786995895925E-2</v>
      </c>
      <c r="BJ34" s="40">
        <v>2.47814254329826E-2</v>
      </c>
      <c r="BK34" s="40">
        <v>2.51850365031983E-2</v>
      </c>
      <c r="BL34" s="40">
        <v>7.5743440099345402E-2</v>
      </c>
      <c r="BM34" s="40">
        <v>0.10117064324467299</v>
      </c>
      <c r="BN34" s="40">
        <v>0.15654543541584601</v>
      </c>
      <c r="BO34" s="40">
        <v>7.2003360207454195E-2</v>
      </c>
      <c r="BP34" s="40">
        <v>9.6650270484842801E-2</v>
      </c>
      <c r="BQ34" s="40">
        <v>0.19822454354357</v>
      </c>
      <c r="BR34" s="40">
        <v>0.17142506838266</v>
      </c>
      <c r="BS34" s="40">
        <v>0.1307109518447</v>
      </c>
      <c r="BT34" s="40">
        <v>0.164009939577</v>
      </c>
      <c r="BU34" s="40">
        <v>0.31708588318219999</v>
      </c>
      <c r="BV34" s="40">
        <v>0.28279289581610001</v>
      </c>
      <c r="BW34" s="40">
        <v>0.31460088409769998</v>
      </c>
      <c r="BX34" s="40">
        <v>0.5332808035337</v>
      </c>
      <c r="BY34" s="40">
        <v>0.27185889984430001</v>
      </c>
      <c r="BZ34" s="40">
        <v>9.6914964295500006E-2</v>
      </c>
      <c r="CA34" s="40">
        <v>0.28527789490060002</v>
      </c>
      <c r="CB34" s="40">
        <v>0.41549184692840002</v>
      </c>
      <c r="CC34" s="40">
        <v>0.1943269284079</v>
      </c>
      <c r="CD34" s="40">
        <v>0.4413358374072</v>
      </c>
      <c r="CE34" s="40">
        <v>0.37503606183274002</v>
      </c>
      <c r="CF34" s="40">
        <v>0.41802654599458999</v>
      </c>
      <c r="CG34" s="40">
        <v>0.22702951635992</v>
      </c>
      <c r="CH34" s="40">
        <v>0.15561064267138999</v>
      </c>
      <c r="CI34" s="40">
        <v>0.14149584787142999</v>
      </c>
      <c r="CJ34" s="40">
        <v>0.11227225863771</v>
      </c>
      <c r="CK34" s="40">
        <v>0.28811079385693</v>
      </c>
      <c r="CL34" s="40">
        <v>0.13652584970243001</v>
      </c>
      <c r="CM34" s="40">
        <v>0.124249954225</v>
      </c>
      <c r="CN34" s="40">
        <v>0.33284077737793</v>
      </c>
      <c r="CO34" s="40">
        <v>0.84345838926099004</v>
      </c>
      <c r="CP34" s="40">
        <v>0.64823686118266999</v>
      </c>
      <c r="CQ34" s="40">
        <v>0.58009818628568</v>
      </c>
      <c r="CR34" s="40">
        <v>0.74634462503873</v>
      </c>
      <c r="CS34" s="40">
        <v>0.86274198215671005</v>
      </c>
      <c r="CT34" s="40">
        <v>0.94176495304381003</v>
      </c>
      <c r="CU34" s="40">
        <v>0.47011212680571002</v>
      </c>
      <c r="CV34" s="40">
        <v>0.97988483900003998</v>
      </c>
      <c r="CW34" s="40">
        <v>1.0425565159111301</v>
      </c>
      <c r="CX34" s="40">
        <v>1.16655797022768</v>
      </c>
      <c r="CY34" s="40">
        <v>1.0232232230337199</v>
      </c>
      <c r="CZ34" s="40">
        <v>1.32828171064694</v>
      </c>
      <c r="DA34" s="40">
        <v>1.08882719886452</v>
      </c>
      <c r="DB34" s="40">
        <v>0.93396205591848003</v>
      </c>
      <c r="DC34" s="40">
        <v>1.0981707954222399</v>
      </c>
      <c r="DD34" s="40">
        <v>0.87526637754258996</v>
      </c>
      <c r="DE34" s="40">
        <v>0.86612158091163005</v>
      </c>
      <c r="DF34" s="40">
        <v>1.18365476392904</v>
      </c>
      <c r="DG34" s="40">
        <v>1.0657664073603601</v>
      </c>
      <c r="DH34" s="40">
        <v>1.1064209923827799</v>
      </c>
      <c r="DI34" s="40">
        <v>0.92844535795089</v>
      </c>
      <c r="DJ34" s="40">
        <v>1.1010036943785699</v>
      </c>
      <c r="DK34" s="40">
        <v>0.81582519944135001</v>
      </c>
      <c r="DL34" s="40">
        <v>1.05721801050968</v>
      </c>
      <c r="DM34" s="40">
        <v>0.78570701053721004</v>
      </c>
      <c r="DN34" s="40">
        <v>0.71881083518247002</v>
      </c>
      <c r="DO34" s="40">
        <v>0.46733910039793197</v>
      </c>
      <c r="DP34" s="40">
        <v>0.28068477208103598</v>
      </c>
      <c r="DQ34" s="40">
        <v>0.27266976749028499</v>
      </c>
      <c r="DR34" s="40">
        <v>0.228666793181447</v>
      </c>
      <c r="DS34" s="40">
        <v>0.29926263311423901</v>
      </c>
      <c r="DT34" s="40">
        <v>9.7401035840302602E-2</v>
      </c>
      <c r="DU34" s="40">
        <v>4.6736572895987101E-2</v>
      </c>
      <c r="DV34" s="40">
        <v>0.24129978110487299</v>
      </c>
      <c r="DW34" s="40">
        <v>0.211070951091687</v>
      </c>
      <c r="DX34" s="40">
        <v>0.186866616224965</v>
      </c>
      <c r="DY34" s="40">
        <v>8.1769094096455802E-2</v>
      </c>
      <c r="DZ34" s="40">
        <v>7.6938852849502706E-2</v>
      </c>
      <c r="EA34" s="40">
        <v>0.10114314809479701</v>
      </c>
      <c r="EB34" s="40">
        <v>0.17548109748173699</v>
      </c>
      <c r="EC34" s="40">
        <v>1.04301368784799E-2</v>
      </c>
      <c r="ED34" s="40">
        <v>1.06424562615155E-2</v>
      </c>
      <c r="EE34" s="40">
        <v>3.84826933081245E-3</v>
      </c>
      <c r="EF34" s="40">
        <v>0</v>
      </c>
      <c r="EG34" s="40">
        <v>0</v>
      </c>
      <c r="EH34" s="40">
        <v>0</v>
      </c>
      <c r="EI34" s="40">
        <v>0</v>
      </c>
      <c r="EJ34" s="40">
        <v>2.8132172911926202E-3</v>
      </c>
      <c r="EK34" s="40">
        <v>0</v>
      </c>
      <c r="EL34" s="40">
        <v>0</v>
      </c>
      <c r="EM34" s="40">
        <v>3.23785383550141E-3</v>
      </c>
      <c r="EN34" s="40">
        <v>0</v>
      </c>
      <c r="EO34" s="40">
        <v>0</v>
      </c>
      <c r="EP34" s="40">
        <v>0</v>
      </c>
      <c r="EQ34" s="40">
        <v>2.07541172129387E-2</v>
      </c>
      <c r="ER34" s="40">
        <v>0.25127869916382101</v>
      </c>
      <c r="ES34" s="40">
        <v>0.115633877019768</v>
      </c>
      <c r="ET34" s="40">
        <v>0.31899831077468399</v>
      </c>
      <c r="EU34" s="40">
        <v>0.104418518431111</v>
      </c>
      <c r="EV34" s="40">
        <v>0.18504828972624901</v>
      </c>
      <c r="EW34" s="40">
        <v>0.14394605696874699</v>
      </c>
      <c r="EX34" s="40">
        <v>0.14744990567789201</v>
      </c>
      <c r="EY34" s="40">
        <v>0.21033720647642401</v>
      </c>
      <c r="EZ34" s="40">
        <v>0.53283913502449498</v>
      </c>
      <c r="FA34" s="40">
        <v>0.241463544201551</v>
      </c>
      <c r="FB34" s="40">
        <v>0.33539591069099201</v>
      </c>
      <c r="FC34" s="40">
        <v>0.37158668176855397</v>
      </c>
      <c r="FD34" s="40">
        <v>0.32879509166550303</v>
      </c>
      <c r="FE34" s="40">
        <v>0.45174749671023401</v>
      </c>
      <c r="FF34" s="40">
        <v>0.37382325688645002</v>
      </c>
      <c r="FG34" s="40">
        <v>0.57605392929862698</v>
      </c>
      <c r="FH34" s="40">
        <v>0.85319220288904996</v>
      </c>
      <c r="FI34" s="40">
        <v>0.54581381684670505</v>
      </c>
      <c r="FJ34" s="40">
        <v>0.74142326928550994</v>
      </c>
      <c r="FK34" s="40">
        <v>0.73130579595299405</v>
      </c>
      <c r="FL34" s="40">
        <v>0.39584393989699701</v>
      </c>
      <c r="FM34" s="40">
        <v>0.33557609330281102</v>
      </c>
      <c r="FN34" s="40">
        <v>0.33894118085587699</v>
      </c>
      <c r="FO34" s="40">
        <v>0.77135033039936296</v>
      </c>
      <c r="FP34" s="40">
        <v>0.240090847237487</v>
      </c>
      <c r="FQ34" s="40">
        <v>8.0274973811349001E-2</v>
      </c>
      <c r="FR34" s="40">
        <v>0</v>
      </c>
      <c r="FS34" s="40">
        <v>0.123382068046238</v>
      </c>
      <c r="FT34" s="40">
        <v>5.6727932844828403E-2</v>
      </c>
      <c r="FU34" s="40">
        <v>6.5432481073980503E-2</v>
      </c>
      <c r="FV34" s="40">
        <v>0.27833625869797202</v>
      </c>
      <c r="FW34" s="40">
        <v>0.25927213396339799</v>
      </c>
      <c r="FX34" s="40">
        <v>0</v>
      </c>
      <c r="FY34" s="40">
        <v>0</v>
      </c>
      <c r="FZ34" s="40">
        <v>0</v>
      </c>
      <c r="GA34" s="40">
        <v>0</v>
      </c>
      <c r="GB34" s="40">
        <v>0</v>
      </c>
      <c r="GC34" s="40">
        <v>0</v>
      </c>
      <c r="GD34" s="40">
        <v>0</v>
      </c>
      <c r="GE34" s="40">
        <v>0</v>
      </c>
    </row>
    <row r="35" spans="1:187" ht="15" x14ac:dyDescent="0.25">
      <c r="A35" s="36" t="s">
        <v>24</v>
      </c>
      <c r="B35" s="90"/>
      <c r="C35" s="40">
        <v>0</v>
      </c>
      <c r="D35" s="40">
        <v>0</v>
      </c>
      <c r="E35" s="40">
        <v>0</v>
      </c>
      <c r="F35" s="40">
        <v>0</v>
      </c>
      <c r="G35" s="40">
        <v>0</v>
      </c>
      <c r="H35" s="40">
        <v>0</v>
      </c>
      <c r="I35" s="40">
        <v>0</v>
      </c>
      <c r="J35" s="40">
        <v>0</v>
      </c>
      <c r="K35" s="40">
        <v>0</v>
      </c>
      <c r="L35" s="40">
        <v>0</v>
      </c>
      <c r="M35" s="40">
        <v>0</v>
      </c>
      <c r="N35" s="40">
        <v>0</v>
      </c>
      <c r="O35" s="40">
        <v>0</v>
      </c>
      <c r="P35" s="40">
        <v>0</v>
      </c>
      <c r="Q35" s="40">
        <v>0</v>
      </c>
      <c r="R35" s="40">
        <v>0</v>
      </c>
      <c r="S35" s="40">
        <f t="shared" ref="S35" si="32">SUM(S36:S38)</f>
        <v>0</v>
      </c>
      <c r="T35" s="40">
        <f t="shared" ref="T35:CE35" si="33">SUM(T36:T38)</f>
        <v>0</v>
      </c>
      <c r="U35" s="40">
        <f t="shared" si="33"/>
        <v>0</v>
      </c>
      <c r="V35" s="40">
        <f t="shared" si="33"/>
        <v>0</v>
      </c>
      <c r="W35" s="40">
        <f t="shared" si="33"/>
        <v>0</v>
      </c>
      <c r="X35" s="40">
        <f t="shared" si="33"/>
        <v>0</v>
      </c>
      <c r="Y35" s="40">
        <f t="shared" si="33"/>
        <v>0</v>
      </c>
      <c r="Z35" s="40">
        <f t="shared" si="33"/>
        <v>0</v>
      </c>
      <c r="AA35" s="40">
        <f t="shared" si="33"/>
        <v>0</v>
      </c>
      <c r="AB35" s="40">
        <f t="shared" si="33"/>
        <v>0</v>
      </c>
      <c r="AC35" s="40">
        <f t="shared" si="33"/>
        <v>0</v>
      </c>
      <c r="AD35" s="40">
        <f t="shared" si="33"/>
        <v>0</v>
      </c>
      <c r="AE35" s="40">
        <f t="shared" si="33"/>
        <v>0</v>
      </c>
      <c r="AF35" s="40">
        <f t="shared" si="33"/>
        <v>0</v>
      </c>
      <c r="AG35" s="40">
        <f t="shared" si="33"/>
        <v>0</v>
      </c>
      <c r="AH35" s="40">
        <f t="shared" si="33"/>
        <v>0</v>
      </c>
      <c r="AI35" s="40">
        <f t="shared" si="33"/>
        <v>0</v>
      </c>
      <c r="AJ35" s="40">
        <f t="shared" si="33"/>
        <v>0</v>
      </c>
      <c r="AK35" s="40">
        <f t="shared" si="33"/>
        <v>0</v>
      </c>
      <c r="AL35" s="40">
        <f t="shared" si="33"/>
        <v>0</v>
      </c>
      <c r="AM35" s="40">
        <f t="shared" si="33"/>
        <v>0</v>
      </c>
      <c r="AN35" s="40">
        <f t="shared" si="33"/>
        <v>0</v>
      </c>
      <c r="AO35" s="40">
        <f t="shared" si="33"/>
        <v>0</v>
      </c>
      <c r="AP35" s="40">
        <f t="shared" si="33"/>
        <v>0</v>
      </c>
      <c r="AQ35" s="40">
        <f t="shared" si="33"/>
        <v>0</v>
      </c>
      <c r="AR35" s="40">
        <f t="shared" si="33"/>
        <v>0</v>
      </c>
      <c r="AS35" s="40">
        <f t="shared" si="33"/>
        <v>0</v>
      </c>
      <c r="AT35" s="40">
        <f t="shared" si="33"/>
        <v>0</v>
      </c>
      <c r="AU35" s="40">
        <f t="shared" si="33"/>
        <v>0</v>
      </c>
      <c r="AV35" s="40">
        <f t="shared" si="33"/>
        <v>0</v>
      </c>
      <c r="AW35" s="40">
        <f t="shared" si="33"/>
        <v>0</v>
      </c>
      <c r="AX35" s="40">
        <f t="shared" si="33"/>
        <v>1.1840905489540101</v>
      </c>
      <c r="AY35" s="40">
        <f t="shared" si="33"/>
        <v>5.7539920742797852</v>
      </c>
      <c r="AZ35" s="40">
        <f t="shared" si="33"/>
        <v>6.5452316864776625</v>
      </c>
      <c r="BA35" s="40">
        <f t="shared" si="33"/>
        <v>5.7923808051681513</v>
      </c>
      <c r="BB35" s="40">
        <f t="shared" si="33"/>
        <v>4.7332648165512081</v>
      </c>
      <c r="BC35" s="40">
        <f t="shared" si="33"/>
        <v>3.7303709545898447</v>
      </c>
      <c r="BD35" s="40">
        <f t="shared" si="33"/>
        <v>2.8158931916427612</v>
      </c>
      <c r="BE35" s="40">
        <f t="shared" si="33"/>
        <v>2.6552518397712706</v>
      </c>
      <c r="BF35" s="40">
        <f t="shared" si="33"/>
        <v>1.0506685906219482</v>
      </c>
      <c r="BG35" s="40">
        <f t="shared" si="33"/>
        <v>5.2319382870748052</v>
      </c>
      <c r="BH35" s="40">
        <f t="shared" si="33"/>
        <v>6.0767143729017246</v>
      </c>
      <c r="BI35" s="40">
        <f t="shared" si="33"/>
        <v>4.8941408183670045</v>
      </c>
      <c r="BJ35" s="40">
        <f t="shared" si="33"/>
        <v>4.766043848395956</v>
      </c>
      <c r="BK35" s="40">
        <f t="shared" si="33"/>
        <v>6.5500048350559155</v>
      </c>
      <c r="BL35" s="40">
        <f t="shared" si="33"/>
        <v>4.2095524691195472</v>
      </c>
      <c r="BM35" s="40">
        <f t="shared" si="33"/>
        <v>5.8553134947696579</v>
      </c>
      <c r="BN35" s="40">
        <f t="shared" si="33"/>
        <v>6.1761929466038028</v>
      </c>
      <c r="BO35" s="40">
        <f t="shared" si="33"/>
        <v>6.4492969651402285</v>
      </c>
      <c r="BP35" s="40">
        <f t="shared" si="33"/>
        <v>7.0697977947728381</v>
      </c>
      <c r="BQ35" s="40">
        <f t="shared" si="33"/>
        <v>7.5109832955704565</v>
      </c>
      <c r="BR35" s="40">
        <f t="shared" si="33"/>
        <v>7.4065078519613179</v>
      </c>
      <c r="BS35" s="40">
        <f t="shared" si="33"/>
        <v>5.7319381881015969</v>
      </c>
      <c r="BT35" s="40">
        <f t="shared" si="33"/>
        <v>4.3781420417877452</v>
      </c>
      <c r="BU35" s="40">
        <f t="shared" si="33"/>
        <v>4.6620269324959933</v>
      </c>
      <c r="BV35" s="40">
        <f t="shared" si="33"/>
        <v>3.21969168009658</v>
      </c>
      <c r="BW35" s="40">
        <f t="shared" si="33"/>
        <v>4.3003795132281555</v>
      </c>
      <c r="BX35" s="40">
        <f t="shared" si="33"/>
        <v>4.1513366270301546</v>
      </c>
      <c r="BY35" s="40">
        <f t="shared" si="33"/>
        <v>3.7785945281678579</v>
      </c>
      <c r="BZ35" s="40">
        <f t="shared" si="33"/>
        <v>4.5680180018794285</v>
      </c>
      <c r="CA35" s="40">
        <f t="shared" si="33"/>
        <v>4.1992514795727462</v>
      </c>
      <c r="CB35" s="40">
        <f t="shared" si="33"/>
        <v>3.7518668588116735</v>
      </c>
      <c r="CC35" s="40">
        <f t="shared" si="33"/>
        <v>2.9944339007821341</v>
      </c>
      <c r="CD35" s="40">
        <f t="shared" si="33"/>
        <v>2.3542940493208668</v>
      </c>
      <c r="CE35" s="40">
        <f t="shared" si="33"/>
        <v>3.3785011354034906</v>
      </c>
      <c r="CF35" s="40">
        <f t="shared" ref="CF35:EQ35" si="34">SUM(CF36:CF38)</f>
        <v>1.8415932542035658</v>
      </c>
      <c r="CG35" s="40">
        <f t="shared" si="34"/>
        <v>2.9525990150235302</v>
      </c>
      <c r="CH35" s="40">
        <f t="shared" si="34"/>
        <v>1.3685804815001503</v>
      </c>
      <c r="CI35" s="40">
        <f t="shared" si="34"/>
        <v>2.1049799952039967</v>
      </c>
      <c r="CJ35" s="40">
        <f t="shared" si="34"/>
        <v>3.525834421632168</v>
      </c>
      <c r="CK35" s="40">
        <f t="shared" si="34"/>
        <v>3.2160594982482129</v>
      </c>
      <c r="CL35" s="40">
        <f t="shared" si="34"/>
        <v>2.572277265653788</v>
      </c>
      <c r="CM35" s="40">
        <f t="shared" si="34"/>
        <v>1.2471041946031214</v>
      </c>
      <c r="CN35" s="40">
        <f t="shared" si="34"/>
        <v>0.93500267032624906</v>
      </c>
      <c r="CO35" s="40">
        <f t="shared" si="34"/>
        <v>0.16978789475406322</v>
      </c>
      <c r="CP35" s="40">
        <f t="shared" si="34"/>
        <v>1.1573194957334514</v>
      </c>
      <c r="CQ35" s="40">
        <f t="shared" si="34"/>
        <v>1.8911320171721047</v>
      </c>
      <c r="CR35" s="40">
        <f t="shared" si="34"/>
        <v>2.27838389686424E-2</v>
      </c>
      <c r="CS35" s="40">
        <f t="shared" si="34"/>
        <v>1.00024283602641</v>
      </c>
      <c r="CT35" s="40">
        <f t="shared" si="34"/>
        <v>0</v>
      </c>
      <c r="CU35" s="40">
        <f t="shared" si="34"/>
        <v>0.90737635808664263</v>
      </c>
      <c r="CV35" s="40">
        <f t="shared" si="34"/>
        <v>7.2899136203701392E-3</v>
      </c>
      <c r="CW35" s="40">
        <f t="shared" si="34"/>
        <v>0.70663105337808796</v>
      </c>
      <c r="CX35" s="40">
        <f t="shared" si="34"/>
        <v>0</v>
      </c>
      <c r="CY35" s="40">
        <f t="shared" si="34"/>
        <v>0</v>
      </c>
      <c r="CZ35" s="40">
        <f t="shared" si="34"/>
        <v>0.71068338773779405</v>
      </c>
      <c r="DA35" s="40">
        <f t="shared" si="34"/>
        <v>1.4138197061635299E-4</v>
      </c>
      <c r="DB35" s="40">
        <f t="shared" si="34"/>
        <v>4.24145911849059E-4</v>
      </c>
      <c r="DC35" s="40">
        <f t="shared" si="34"/>
        <v>0</v>
      </c>
      <c r="DD35" s="40">
        <f t="shared" si="34"/>
        <v>0</v>
      </c>
      <c r="DE35" s="40">
        <f t="shared" si="34"/>
        <v>0.61407969349331804</v>
      </c>
      <c r="DF35" s="40">
        <f t="shared" si="34"/>
        <v>1.4137357689202301E-4</v>
      </c>
      <c r="DG35" s="40">
        <f t="shared" si="34"/>
        <v>0</v>
      </c>
      <c r="DH35" s="40">
        <f t="shared" si="34"/>
        <v>0</v>
      </c>
      <c r="DI35" s="40">
        <f t="shared" si="34"/>
        <v>0</v>
      </c>
      <c r="DJ35" s="40">
        <f t="shared" si="34"/>
        <v>0</v>
      </c>
      <c r="DK35" s="40">
        <f t="shared" si="34"/>
        <v>0</v>
      </c>
      <c r="DL35" s="40">
        <f t="shared" si="34"/>
        <v>0.59740817229624099</v>
      </c>
      <c r="DM35" s="40">
        <f t="shared" si="34"/>
        <v>0</v>
      </c>
      <c r="DN35" s="40">
        <f t="shared" si="34"/>
        <v>4.70232708929018E-2</v>
      </c>
      <c r="DO35" s="40">
        <f t="shared" si="34"/>
        <v>0</v>
      </c>
      <c r="DP35" s="40">
        <f t="shared" si="34"/>
        <v>0.61586095863958901</v>
      </c>
      <c r="DQ35" s="40">
        <f t="shared" si="34"/>
        <v>0</v>
      </c>
      <c r="DR35" s="40">
        <f t="shared" si="34"/>
        <v>0</v>
      </c>
      <c r="DS35" s="40">
        <f t="shared" si="34"/>
        <v>0</v>
      </c>
      <c r="DT35" s="40">
        <f t="shared" si="34"/>
        <v>0</v>
      </c>
      <c r="DU35" s="40">
        <f t="shared" si="34"/>
        <v>0</v>
      </c>
      <c r="DV35" s="40">
        <f t="shared" si="34"/>
        <v>0</v>
      </c>
      <c r="DW35" s="40">
        <f t="shared" si="34"/>
        <v>0</v>
      </c>
      <c r="DX35" s="40">
        <f t="shared" si="34"/>
        <v>0.56354308856680002</v>
      </c>
      <c r="DY35" s="40">
        <f t="shared" si="34"/>
        <v>0</v>
      </c>
      <c r="DZ35" s="40">
        <f t="shared" si="34"/>
        <v>0</v>
      </c>
      <c r="EA35" s="40">
        <f t="shared" si="34"/>
        <v>0</v>
      </c>
      <c r="EB35" s="40">
        <f t="shared" si="34"/>
        <v>0</v>
      </c>
      <c r="EC35" s="40">
        <f t="shared" si="34"/>
        <v>0</v>
      </c>
      <c r="ED35" s="40">
        <f t="shared" si="34"/>
        <v>0</v>
      </c>
      <c r="EE35" s="40">
        <f t="shared" si="34"/>
        <v>0.68086994481880203</v>
      </c>
      <c r="EF35" s="40">
        <f t="shared" si="34"/>
        <v>0</v>
      </c>
      <c r="EG35" s="40">
        <f t="shared" si="34"/>
        <v>0</v>
      </c>
      <c r="EH35" s="40">
        <f t="shared" si="34"/>
        <v>0</v>
      </c>
      <c r="EI35" s="40">
        <f t="shared" si="34"/>
        <v>0</v>
      </c>
      <c r="EJ35" s="40">
        <f t="shared" si="34"/>
        <v>0</v>
      </c>
      <c r="EK35" s="40">
        <f t="shared" si="34"/>
        <v>0</v>
      </c>
      <c r="EL35" s="40">
        <f t="shared" si="34"/>
        <v>1.3065921076065401</v>
      </c>
      <c r="EM35" s="40">
        <f t="shared" si="34"/>
        <v>0</v>
      </c>
      <c r="EN35" s="40">
        <f t="shared" si="34"/>
        <v>0</v>
      </c>
      <c r="EO35" s="40">
        <f t="shared" si="34"/>
        <v>0</v>
      </c>
      <c r="EP35" s="40">
        <f t="shared" si="34"/>
        <v>0.239297892639037</v>
      </c>
      <c r="EQ35" s="40">
        <f t="shared" si="34"/>
        <v>1.6182994253212499</v>
      </c>
      <c r="ER35" s="40">
        <f t="shared" ref="ER35:GB35" si="35">SUM(ER36:ER38)</f>
        <v>0</v>
      </c>
      <c r="ES35" s="40">
        <f t="shared" si="35"/>
        <v>0</v>
      </c>
      <c r="ET35" s="40">
        <f t="shared" si="35"/>
        <v>0</v>
      </c>
      <c r="EU35" s="40">
        <f t="shared" si="35"/>
        <v>0</v>
      </c>
      <c r="EV35" s="40">
        <f t="shared" si="35"/>
        <v>0</v>
      </c>
      <c r="EW35" s="40">
        <f t="shared" si="35"/>
        <v>0</v>
      </c>
      <c r="EX35" s="40">
        <f t="shared" si="35"/>
        <v>0</v>
      </c>
      <c r="EY35" s="40">
        <f t="shared" si="35"/>
        <v>0</v>
      </c>
      <c r="EZ35" s="40">
        <f t="shared" si="35"/>
        <v>0</v>
      </c>
      <c r="FA35" s="40">
        <f t="shared" si="35"/>
        <v>0</v>
      </c>
      <c r="FB35" s="40">
        <f t="shared" si="35"/>
        <v>0</v>
      </c>
      <c r="FC35" s="40">
        <f t="shared" si="35"/>
        <v>0</v>
      </c>
      <c r="FD35" s="40">
        <f t="shared" si="35"/>
        <v>0</v>
      </c>
      <c r="FE35" s="40">
        <f t="shared" si="35"/>
        <v>0</v>
      </c>
      <c r="FF35" s="40">
        <f t="shared" si="35"/>
        <v>0</v>
      </c>
      <c r="FG35" s="40">
        <f t="shared" si="35"/>
        <v>0</v>
      </c>
      <c r="FH35" s="40">
        <f t="shared" si="35"/>
        <v>0</v>
      </c>
      <c r="FI35" s="40">
        <f t="shared" si="35"/>
        <v>0</v>
      </c>
      <c r="FJ35" s="40">
        <f t="shared" si="35"/>
        <v>0</v>
      </c>
      <c r="FK35" s="40">
        <f t="shared" si="35"/>
        <v>0</v>
      </c>
      <c r="FL35" s="40">
        <f t="shared" si="35"/>
        <v>0</v>
      </c>
      <c r="FM35" s="40">
        <f t="shared" si="35"/>
        <v>0</v>
      </c>
      <c r="FN35" s="40">
        <f t="shared" si="35"/>
        <v>0</v>
      </c>
      <c r="FO35" s="40">
        <f t="shared" si="35"/>
        <v>0</v>
      </c>
      <c r="FP35" s="40">
        <f t="shared" si="35"/>
        <v>0</v>
      </c>
      <c r="FQ35" s="40">
        <f t="shared" si="35"/>
        <v>0</v>
      </c>
      <c r="FR35" s="40">
        <f t="shared" si="35"/>
        <v>0</v>
      </c>
      <c r="FS35" s="40">
        <f t="shared" si="35"/>
        <v>0</v>
      </c>
      <c r="FT35" s="40">
        <f t="shared" si="35"/>
        <v>0</v>
      </c>
      <c r="FU35" s="40">
        <f t="shared" si="35"/>
        <v>1.9905461538150999</v>
      </c>
      <c r="FV35" s="40">
        <f t="shared" si="35"/>
        <v>0</v>
      </c>
      <c r="FW35" s="40">
        <f t="shared" si="35"/>
        <v>0</v>
      </c>
      <c r="FX35" s="40">
        <f t="shared" si="35"/>
        <v>0</v>
      </c>
      <c r="FY35" s="40">
        <f t="shared" si="35"/>
        <v>0</v>
      </c>
      <c r="FZ35" s="40">
        <f t="shared" si="35"/>
        <v>1.03361932087889</v>
      </c>
      <c r="GA35" s="40">
        <f t="shared" si="35"/>
        <v>0</v>
      </c>
      <c r="GB35" s="40">
        <f t="shared" si="35"/>
        <v>0</v>
      </c>
      <c r="GC35" s="40">
        <f t="shared" ref="GC35:GD35" si="36">SUM(GC36:GC38)</f>
        <v>0</v>
      </c>
      <c r="GD35" s="40">
        <f t="shared" si="36"/>
        <v>0</v>
      </c>
      <c r="GE35" s="40">
        <f t="shared" ref="GE35" si="37">SUM(GE36:GE38)</f>
        <v>0</v>
      </c>
    </row>
    <row r="36" spans="1:187" ht="15" x14ac:dyDescent="0.25">
      <c r="A36" s="37" t="s">
        <v>38</v>
      </c>
      <c r="B36" s="90">
        <v>2</v>
      </c>
      <c r="C36" s="40">
        <v>0</v>
      </c>
      <c r="D36" s="40">
        <v>0</v>
      </c>
      <c r="E36" s="40">
        <v>0</v>
      </c>
      <c r="F36" s="40">
        <v>0</v>
      </c>
      <c r="G36" s="40">
        <v>0</v>
      </c>
      <c r="H36" s="40">
        <v>0</v>
      </c>
      <c r="I36" s="40">
        <v>0</v>
      </c>
      <c r="J36" s="40">
        <v>0</v>
      </c>
      <c r="K36" s="40">
        <v>0</v>
      </c>
      <c r="L36" s="40">
        <v>0</v>
      </c>
      <c r="M36" s="40">
        <v>0</v>
      </c>
      <c r="N36" s="40">
        <v>0</v>
      </c>
      <c r="O36" s="40">
        <v>0</v>
      </c>
      <c r="P36" s="40">
        <v>0</v>
      </c>
      <c r="Q36" s="40">
        <v>0</v>
      </c>
      <c r="R36" s="40">
        <v>0</v>
      </c>
      <c r="S36" s="40">
        <v>0</v>
      </c>
      <c r="T36" s="40">
        <v>0</v>
      </c>
      <c r="U36" s="40">
        <v>0</v>
      </c>
      <c r="V36" s="40">
        <v>0</v>
      </c>
      <c r="W36" s="40">
        <v>0</v>
      </c>
      <c r="X36" s="40">
        <v>0</v>
      </c>
      <c r="Y36" s="40">
        <v>0</v>
      </c>
      <c r="Z36" s="40">
        <v>0</v>
      </c>
      <c r="AA36" s="40">
        <v>0</v>
      </c>
      <c r="AB36" s="40">
        <v>0</v>
      </c>
      <c r="AC36" s="40">
        <v>0</v>
      </c>
      <c r="AD36" s="40">
        <v>0</v>
      </c>
      <c r="AE36" s="40">
        <v>0</v>
      </c>
      <c r="AF36" s="40">
        <v>0</v>
      </c>
      <c r="AG36" s="40">
        <v>0</v>
      </c>
      <c r="AH36" s="40">
        <v>0</v>
      </c>
      <c r="AI36" s="40">
        <v>0</v>
      </c>
      <c r="AJ36" s="40">
        <v>0</v>
      </c>
      <c r="AK36" s="40">
        <v>0</v>
      </c>
      <c r="AL36" s="40">
        <v>0</v>
      </c>
      <c r="AM36" s="40">
        <v>0</v>
      </c>
      <c r="AN36" s="40">
        <v>0</v>
      </c>
      <c r="AO36" s="40">
        <v>0</v>
      </c>
      <c r="AP36" s="40">
        <v>0</v>
      </c>
      <c r="AQ36" s="40">
        <v>0</v>
      </c>
      <c r="AR36" s="40">
        <v>0</v>
      </c>
      <c r="AS36" s="40">
        <v>0</v>
      </c>
      <c r="AT36" s="40">
        <v>0</v>
      </c>
      <c r="AU36" s="40">
        <v>0</v>
      </c>
      <c r="AV36" s="40">
        <v>0</v>
      </c>
      <c r="AW36" s="40">
        <v>0</v>
      </c>
      <c r="AX36" s="40">
        <v>0</v>
      </c>
      <c r="AY36" s="40">
        <v>0</v>
      </c>
      <c r="AZ36" s="40">
        <v>0</v>
      </c>
      <c r="BA36" s="40">
        <v>0</v>
      </c>
      <c r="BB36" s="40">
        <v>0</v>
      </c>
      <c r="BC36" s="40">
        <v>0</v>
      </c>
      <c r="BD36" s="40">
        <v>0</v>
      </c>
      <c r="BE36" s="40">
        <v>0</v>
      </c>
      <c r="BF36" s="40">
        <v>0</v>
      </c>
      <c r="BG36" s="40">
        <v>2.327727825904E-2</v>
      </c>
      <c r="BH36" s="40">
        <v>1.8771998596000001E-2</v>
      </c>
      <c r="BI36" s="40">
        <v>0</v>
      </c>
      <c r="BJ36" s="40">
        <v>3.3883457465779997E-2</v>
      </c>
      <c r="BK36" s="40">
        <v>3.7919437163920003E-2</v>
      </c>
      <c r="BL36" s="40">
        <v>4.6929996490000001E-2</v>
      </c>
      <c r="BM36" s="40">
        <v>3.8435667125309998E-2</v>
      </c>
      <c r="BN36" s="40">
        <v>0.18420023622324999</v>
      </c>
      <c r="BO36" s="40">
        <v>4.7313621757260997E-2</v>
      </c>
      <c r="BP36" s="40">
        <v>0</v>
      </c>
      <c r="BQ36" s="40">
        <v>0.23944847897312399</v>
      </c>
      <c r="BR36" s="40">
        <v>5.0713402961375498E-2</v>
      </c>
      <c r="BS36" s="40">
        <v>1.4152227953664E-2</v>
      </c>
      <c r="BT36" s="40">
        <v>4.05225460406579E-2</v>
      </c>
      <c r="BU36" s="40">
        <v>0.10048081847101401</v>
      </c>
      <c r="BV36" s="40">
        <v>0.127936140701123</v>
      </c>
      <c r="BW36" s="40">
        <v>7.5935635686092906E-2</v>
      </c>
      <c r="BX36" s="40">
        <v>0</v>
      </c>
      <c r="BY36" s="40">
        <v>0</v>
      </c>
      <c r="BZ36" s="40">
        <v>0</v>
      </c>
      <c r="CA36" s="40">
        <v>3.5730656012495497E-2</v>
      </c>
      <c r="CB36" s="40">
        <v>0</v>
      </c>
      <c r="CC36" s="40">
        <v>0</v>
      </c>
      <c r="CD36" s="40">
        <v>0</v>
      </c>
      <c r="CE36" s="40">
        <v>0</v>
      </c>
      <c r="CF36" s="40">
        <v>0</v>
      </c>
      <c r="CG36" s="40">
        <v>0</v>
      </c>
      <c r="CH36" s="40">
        <v>0</v>
      </c>
      <c r="CI36" s="40">
        <v>0</v>
      </c>
      <c r="CJ36" s="40">
        <v>9.7004989702400998E-2</v>
      </c>
      <c r="CK36" s="40">
        <v>0</v>
      </c>
      <c r="CL36" s="40">
        <v>0</v>
      </c>
      <c r="CM36" s="40">
        <v>0</v>
      </c>
      <c r="CN36" s="40">
        <v>0</v>
      </c>
      <c r="CO36" s="40">
        <v>0</v>
      </c>
      <c r="CP36" s="40">
        <v>0</v>
      </c>
      <c r="CQ36" s="40">
        <v>0</v>
      </c>
      <c r="CR36" s="40">
        <v>0</v>
      </c>
      <c r="CS36" s="40">
        <v>0</v>
      </c>
      <c r="CT36" s="40">
        <v>0</v>
      </c>
      <c r="CU36" s="40">
        <v>0</v>
      </c>
      <c r="CV36" s="40">
        <v>4.5704788717848398E-3</v>
      </c>
      <c r="CW36" s="40">
        <v>0</v>
      </c>
      <c r="CX36" s="40">
        <v>0</v>
      </c>
      <c r="CY36" s="40">
        <v>0</v>
      </c>
      <c r="CZ36" s="40">
        <v>0</v>
      </c>
      <c r="DA36" s="40">
        <v>1.4138197061635299E-4</v>
      </c>
      <c r="DB36" s="40">
        <v>4.24145911849059E-4</v>
      </c>
      <c r="DC36" s="40">
        <v>0</v>
      </c>
      <c r="DD36" s="40">
        <v>0</v>
      </c>
      <c r="DE36" s="40">
        <v>0.61407969349331804</v>
      </c>
      <c r="DF36" s="40">
        <v>1.4137357689202301E-4</v>
      </c>
      <c r="DG36" s="40">
        <v>0</v>
      </c>
      <c r="DH36" s="40">
        <v>0</v>
      </c>
      <c r="DI36" s="40">
        <v>0</v>
      </c>
      <c r="DJ36" s="40">
        <v>0</v>
      </c>
      <c r="DK36" s="40">
        <v>0</v>
      </c>
      <c r="DL36" s="40">
        <v>0</v>
      </c>
      <c r="DM36" s="40">
        <v>0</v>
      </c>
      <c r="DN36" s="40">
        <v>4.70232708929018E-2</v>
      </c>
      <c r="DO36" s="40">
        <v>0</v>
      </c>
      <c r="DP36" s="40">
        <v>0</v>
      </c>
      <c r="DQ36" s="40">
        <v>0</v>
      </c>
      <c r="DR36" s="40">
        <v>0</v>
      </c>
      <c r="DS36" s="40">
        <v>0</v>
      </c>
      <c r="DT36" s="40">
        <v>0</v>
      </c>
      <c r="DU36" s="40">
        <v>0</v>
      </c>
      <c r="DV36" s="40">
        <v>0</v>
      </c>
      <c r="DW36" s="40">
        <v>0</v>
      </c>
      <c r="DX36" s="40">
        <v>0</v>
      </c>
      <c r="DY36" s="40">
        <v>0</v>
      </c>
      <c r="DZ36" s="40">
        <v>0</v>
      </c>
      <c r="EA36" s="40">
        <v>0</v>
      </c>
      <c r="EB36" s="40">
        <v>0</v>
      </c>
      <c r="EC36" s="40">
        <v>0</v>
      </c>
      <c r="ED36" s="40">
        <v>0</v>
      </c>
      <c r="EE36" s="40">
        <v>0</v>
      </c>
      <c r="EF36" s="40">
        <v>0</v>
      </c>
      <c r="EG36" s="40">
        <v>0</v>
      </c>
      <c r="EH36" s="40">
        <v>0</v>
      </c>
      <c r="EI36" s="40">
        <v>0</v>
      </c>
      <c r="EJ36" s="40">
        <v>0</v>
      </c>
      <c r="EK36" s="40">
        <v>0</v>
      </c>
      <c r="EL36" s="40">
        <v>0</v>
      </c>
      <c r="EM36" s="40">
        <v>0</v>
      </c>
      <c r="EN36" s="40">
        <v>0</v>
      </c>
      <c r="EO36" s="40">
        <v>0</v>
      </c>
      <c r="EP36" s="40">
        <v>0.239297892639037</v>
      </c>
      <c r="EQ36" s="40">
        <v>0</v>
      </c>
      <c r="ER36" s="40">
        <v>0</v>
      </c>
      <c r="ES36" s="40">
        <v>0</v>
      </c>
      <c r="ET36" s="40">
        <v>0</v>
      </c>
      <c r="EU36" s="40">
        <v>0</v>
      </c>
      <c r="EV36" s="40">
        <v>0</v>
      </c>
      <c r="EW36" s="40">
        <v>0</v>
      </c>
      <c r="EX36" s="40">
        <v>0</v>
      </c>
      <c r="EY36" s="40">
        <v>0</v>
      </c>
      <c r="EZ36" s="40">
        <v>0</v>
      </c>
      <c r="FA36" s="40">
        <v>0</v>
      </c>
      <c r="FB36" s="40">
        <v>0</v>
      </c>
      <c r="FC36" s="40">
        <v>0</v>
      </c>
      <c r="FD36" s="40">
        <v>0</v>
      </c>
      <c r="FE36" s="40">
        <v>0</v>
      </c>
      <c r="FF36" s="40">
        <v>0</v>
      </c>
      <c r="FG36" s="40">
        <v>0</v>
      </c>
      <c r="FH36" s="40">
        <v>0</v>
      </c>
      <c r="FI36" s="40">
        <v>0</v>
      </c>
      <c r="FJ36" s="40">
        <v>0</v>
      </c>
      <c r="FK36" s="40">
        <v>0</v>
      </c>
      <c r="FL36" s="40">
        <v>0</v>
      </c>
      <c r="FM36" s="40">
        <v>0</v>
      </c>
      <c r="FN36" s="40">
        <v>0</v>
      </c>
      <c r="FO36" s="40">
        <v>0</v>
      </c>
      <c r="FP36" s="40">
        <v>0</v>
      </c>
      <c r="FQ36" s="40">
        <v>0</v>
      </c>
      <c r="FR36" s="40">
        <v>0</v>
      </c>
      <c r="FS36" s="40">
        <v>0</v>
      </c>
      <c r="FT36" s="40">
        <v>0</v>
      </c>
      <c r="FU36" s="40">
        <v>1.9905461538150999</v>
      </c>
      <c r="FV36" s="40">
        <v>0</v>
      </c>
      <c r="FW36" s="40">
        <v>0</v>
      </c>
      <c r="FX36" s="40">
        <v>0</v>
      </c>
      <c r="FY36" s="40">
        <v>0</v>
      </c>
      <c r="FZ36" s="40">
        <v>1.03361932087889</v>
      </c>
      <c r="GA36" s="40">
        <v>0</v>
      </c>
      <c r="GB36" s="40">
        <v>0</v>
      </c>
      <c r="GC36" s="40">
        <v>0</v>
      </c>
      <c r="GD36" s="40">
        <v>0</v>
      </c>
      <c r="GE36" s="40">
        <v>0</v>
      </c>
    </row>
    <row r="37" spans="1:187" ht="15" x14ac:dyDescent="0.25">
      <c r="A37" s="37" t="s">
        <v>39</v>
      </c>
      <c r="B37" s="90">
        <v>3</v>
      </c>
      <c r="C37" s="40">
        <v>0</v>
      </c>
      <c r="D37" s="40">
        <v>0</v>
      </c>
      <c r="E37" s="40">
        <v>0</v>
      </c>
      <c r="F37" s="40">
        <v>0</v>
      </c>
      <c r="G37" s="40">
        <v>0</v>
      </c>
      <c r="H37" s="40">
        <v>0</v>
      </c>
      <c r="I37" s="40">
        <v>0</v>
      </c>
      <c r="J37" s="40">
        <v>0</v>
      </c>
      <c r="K37" s="40">
        <v>0</v>
      </c>
      <c r="L37" s="40">
        <v>0</v>
      </c>
      <c r="M37" s="40">
        <v>0</v>
      </c>
      <c r="N37" s="40">
        <v>0</v>
      </c>
      <c r="O37" s="40">
        <v>0</v>
      </c>
      <c r="P37" s="40">
        <v>0</v>
      </c>
      <c r="Q37" s="40">
        <v>0</v>
      </c>
      <c r="R37" s="40">
        <v>0</v>
      </c>
      <c r="S37" s="40">
        <v>0</v>
      </c>
      <c r="T37" s="40">
        <v>0</v>
      </c>
      <c r="U37" s="40">
        <v>0</v>
      </c>
      <c r="V37" s="40">
        <v>0</v>
      </c>
      <c r="W37" s="40">
        <v>0</v>
      </c>
      <c r="X37" s="40">
        <v>0</v>
      </c>
      <c r="Y37" s="40">
        <v>0</v>
      </c>
      <c r="Z37" s="40">
        <v>0</v>
      </c>
      <c r="AA37" s="40">
        <v>0</v>
      </c>
      <c r="AB37" s="40">
        <v>0</v>
      </c>
      <c r="AC37" s="40">
        <v>0</v>
      </c>
      <c r="AD37" s="40">
        <v>0</v>
      </c>
      <c r="AE37" s="40">
        <v>0</v>
      </c>
      <c r="AF37" s="40">
        <v>0</v>
      </c>
      <c r="AG37" s="40">
        <v>0</v>
      </c>
      <c r="AH37" s="40">
        <v>0</v>
      </c>
      <c r="AI37" s="40">
        <v>0</v>
      </c>
      <c r="AJ37" s="40">
        <v>0</v>
      </c>
      <c r="AK37" s="40">
        <v>0</v>
      </c>
      <c r="AL37" s="40">
        <v>0</v>
      </c>
      <c r="AM37" s="40">
        <v>0</v>
      </c>
      <c r="AN37" s="40">
        <v>0</v>
      </c>
      <c r="AO37" s="40">
        <v>0</v>
      </c>
      <c r="AP37" s="40">
        <v>0</v>
      </c>
      <c r="AQ37" s="40">
        <v>0</v>
      </c>
      <c r="AR37" s="40">
        <v>0</v>
      </c>
      <c r="AS37" s="40">
        <v>0</v>
      </c>
      <c r="AT37" s="40">
        <v>0</v>
      </c>
      <c r="AU37" s="40">
        <v>0</v>
      </c>
      <c r="AV37" s="40">
        <v>0</v>
      </c>
      <c r="AW37" s="40">
        <v>0</v>
      </c>
      <c r="AX37" s="40">
        <v>0</v>
      </c>
      <c r="AY37" s="40">
        <v>0</v>
      </c>
      <c r="AZ37" s="40">
        <v>0</v>
      </c>
      <c r="BA37" s="40">
        <v>0</v>
      </c>
      <c r="BB37" s="40">
        <v>0</v>
      </c>
      <c r="BC37" s="40">
        <v>0</v>
      </c>
      <c r="BD37" s="40">
        <v>0</v>
      </c>
      <c r="BE37" s="40">
        <v>0</v>
      </c>
      <c r="BF37" s="40">
        <v>0</v>
      </c>
      <c r="BG37" s="40">
        <v>0.229154540710449</v>
      </c>
      <c r="BH37" s="40">
        <v>0.14204183845519999</v>
      </c>
      <c r="BI37" s="40">
        <v>0</v>
      </c>
      <c r="BJ37" s="40">
        <v>0.38728816219329798</v>
      </c>
      <c r="BK37" s="40">
        <v>1.0026454955673201</v>
      </c>
      <c r="BL37" s="40">
        <v>0.35401922660827601</v>
      </c>
      <c r="BM37" s="40">
        <v>0.21287399776458699</v>
      </c>
      <c r="BN37" s="40">
        <v>0.293002583045959</v>
      </c>
      <c r="BO37" s="40">
        <v>0.52366720310211201</v>
      </c>
      <c r="BP37" s="40">
        <v>0</v>
      </c>
      <c r="BQ37" s="40">
        <v>0.73606930107116697</v>
      </c>
      <c r="BR37" s="40">
        <v>0.244963183860779</v>
      </c>
      <c r="BS37" s="40">
        <v>0.70902944278716995</v>
      </c>
      <c r="BT37" s="40">
        <v>0.30640453723907501</v>
      </c>
      <c r="BU37" s="40">
        <v>0</v>
      </c>
      <c r="BV37" s="40">
        <v>0.31782451229095499</v>
      </c>
      <c r="BW37" s="40">
        <v>0.163749229049683</v>
      </c>
      <c r="BX37" s="40">
        <v>0</v>
      </c>
      <c r="BY37" s="40">
        <v>4.7189979553222697E-2</v>
      </c>
      <c r="BZ37" s="40">
        <v>0.49332404624939002</v>
      </c>
      <c r="CA37" s="40">
        <v>0.217687375679016</v>
      </c>
      <c r="CB37" s="40">
        <v>0.434478141746521</v>
      </c>
      <c r="CC37" s="40">
        <v>0.28913300472259501</v>
      </c>
      <c r="CD37" s="40">
        <v>0.284697146644592</v>
      </c>
      <c r="CE37" s="40">
        <v>0.773915664672852</v>
      </c>
      <c r="CF37" s="40">
        <v>0</v>
      </c>
      <c r="CG37" s="40">
        <v>0.28271516750335701</v>
      </c>
      <c r="CH37" s="40">
        <v>0</v>
      </c>
      <c r="CI37" s="40">
        <v>0</v>
      </c>
      <c r="CJ37" s="40">
        <v>0</v>
      </c>
      <c r="CK37" s="40">
        <v>0</v>
      </c>
      <c r="CL37" s="40">
        <v>0.486434309234619</v>
      </c>
      <c r="CM37" s="40">
        <v>0.467739105246186</v>
      </c>
      <c r="CN37" s="40">
        <v>0.46914654488082802</v>
      </c>
      <c r="CO37" s="40">
        <v>0</v>
      </c>
      <c r="CP37" s="40">
        <v>1.0219888333684</v>
      </c>
      <c r="CQ37" s="40">
        <v>1.71305956974638</v>
      </c>
      <c r="CR37" s="40">
        <v>0</v>
      </c>
      <c r="CS37" s="40">
        <v>1.00024283602641</v>
      </c>
      <c r="CT37" s="40">
        <v>0</v>
      </c>
      <c r="CU37" s="40">
        <v>0.67371651555900303</v>
      </c>
      <c r="CV37" s="40">
        <v>2.7194347485852998E-3</v>
      </c>
      <c r="CW37" s="40">
        <v>0.70663105337808796</v>
      </c>
      <c r="CX37" s="40">
        <v>0</v>
      </c>
      <c r="CY37" s="40">
        <v>0</v>
      </c>
      <c r="CZ37" s="40">
        <v>0.71068338773779405</v>
      </c>
      <c r="DA37" s="40">
        <v>0</v>
      </c>
      <c r="DB37" s="40">
        <v>0</v>
      </c>
      <c r="DC37" s="40">
        <v>0</v>
      </c>
      <c r="DD37" s="40">
        <v>0</v>
      </c>
      <c r="DE37" s="40">
        <v>0</v>
      </c>
      <c r="DF37" s="40">
        <v>0</v>
      </c>
      <c r="DG37" s="40">
        <v>0</v>
      </c>
      <c r="DH37" s="40">
        <v>0</v>
      </c>
      <c r="DI37" s="40">
        <v>0</v>
      </c>
      <c r="DJ37" s="40">
        <v>0</v>
      </c>
      <c r="DK37" s="40">
        <v>0</v>
      </c>
      <c r="DL37" s="40">
        <v>0.59740817229624099</v>
      </c>
      <c r="DM37" s="40">
        <v>0</v>
      </c>
      <c r="DN37" s="40">
        <v>0</v>
      </c>
      <c r="DO37" s="40">
        <v>0</v>
      </c>
      <c r="DP37" s="40">
        <v>0.61586095863958901</v>
      </c>
      <c r="DQ37" s="40">
        <v>0</v>
      </c>
      <c r="DR37" s="40">
        <v>0</v>
      </c>
      <c r="DS37" s="40">
        <v>0</v>
      </c>
      <c r="DT37" s="40">
        <v>0</v>
      </c>
      <c r="DU37" s="40">
        <v>0</v>
      </c>
      <c r="DV37" s="40">
        <v>0</v>
      </c>
      <c r="DW37" s="40">
        <v>0</v>
      </c>
      <c r="DX37" s="40">
        <v>0.56354308856680002</v>
      </c>
      <c r="DY37" s="40">
        <v>0</v>
      </c>
      <c r="DZ37" s="40">
        <v>0</v>
      </c>
      <c r="EA37" s="40">
        <v>0</v>
      </c>
      <c r="EB37" s="40">
        <v>0</v>
      </c>
      <c r="EC37" s="40">
        <v>0</v>
      </c>
      <c r="ED37" s="40">
        <v>0</v>
      </c>
      <c r="EE37" s="40">
        <v>0.68086994481880203</v>
      </c>
      <c r="EF37" s="40">
        <v>0</v>
      </c>
      <c r="EG37" s="40">
        <v>0</v>
      </c>
      <c r="EH37" s="40">
        <v>0</v>
      </c>
      <c r="EI37" s="40">
        <v>0</v>
      </c>
      <c r="EJ37" s="40">
        <v>0</v>
      </c>
      <c r="EK37" s="40">
        <v>0</v>
      </c>
      <c r="EL37" s="40">
        <v>1.3065921076065401</v>
      </c>
      <c r="EM37" s="40">
        <v>0</v>
      </c>
      <c r="EN37" s="40">
        <v>0</v>
      </c>
      <c r="EO37" s="40">
        <v>0</v>
      </c>
      <c r="EP37" s="40">
        <v>0</v>
      </c>
      <c r="EQ37" s="40">
        <v>1.6182994253212499</v>
      </c>
      <c r="ER37" s="40">
        <v>0</v>
      </c>
      <c r="ES37" s="40">
        <v>0</v>
      </c>
      <c r="ET37" s="40">
        <v>0</v>
      </c>
      <c r="EU37" s="40">
        <v>0</v>
      </c>
      <c r="EV37" s="40">
        <v>0</v>
      </c>
      <c r="EW37" s="40">
        <v>0</v>
      </c>
      <c r="EX37" s="40">
        <v>0</v>
      </c>
      <c r="EY37" s="40">
        <v>0</v>
      </c>
      <c r="EZ37" s="40">
        <v>0</v>
      </c>
      <c r="FA37" s="40">
        <v>0</v>
      </c>
      <c r="FB37" s="40">
        <v>0</v>
      </c>
      <c r="FC37" s="40">
        <v>0</v>
      </c>
      <c r="FD37" s="40">
        <v>0</v>
      </c>
      <c r="FE37" s="40">
        <v>0</v>
      </c>
      <c r="FF37" s="40">
        <v>0</v>
      </c>
      <c r="FG37" s="40">
        <v>0</v>
      </c>
      <c r="FH37" s="40">
        <v>0</v>
      </c>
      <c r="FI37" s="40">
        <v>0</v>
      </c>
      <c r="FJ37" s="40">
        <v>0</v>
      </c>
      <c r="FK37" s="40">
        <v>0</v>
      </c>
      <c r="FL37" s="40">
        <v>0</v>
      </c>
      <c r="FM37" s="40">
        <v>0</v>
      </c>
      <c r="FN37" s="40">
        <v>0</v>
      </c>
      <c r="FO37" s="40">
        <v>0</v>
      </c>
      <c r="FP37" s="40">
        <v>0</v>
      </c>
      <c r="FQ37" s="40">
        <v>0</v>
      </c>
      <c r="FR37" s="40">
        <v>0</v>
      </c>
      <c r="FS37" s="40">
        <v>0</v>
      </c>
      <c r="FT37" s="40">
        <v>0</v>
      </c>
      <c r="FU37" s="40">
        <v>0</v>
      </c>
      <c r="FV37" s="40">
        <v>0</v>
      </c>
      <c r="FW37" s="40">
        <v>0</v>
      </c>
      <c r="FX37" s="40">
        <v>0</v>
      </c>
      <c r="FY37" s="40">
        <v>0</v>
      </c>
      <c r="FZ37" s="40">
        <v>0</v>
      </c>
      <c r="GA37" s="40">
        <v>0</v>
      </c>
      <c r="GB37" s="40">
        <v>0</v>
      </c>
      <c r="GC37" s="40">
        <v>0</v>
      </c>
      <c r="GD37" s="40">
        <v>0</v>
      </c>
      <c r="GE37" s="40">
        <v>0</v>
      </c>
    </row>
    <row r="38" spans="1:187" ht="15" x14ac:dyDescent="0.25">
      <c r="A38" s="37" t="s">
        <v>153</v>
      </c>
      <c r="B38" s="90">
        <v>5</v>
      </c>
      <c r="C38" s="40">
        <v>0</v>
      </c>
      <c r="D38" s="40">
        <v>0</v>
      </c>
      <c r="E38" s="40">
        <v>0</v>
      </c>
      <c r="F38" s="40">
        <v>0</v>
      </c>
      <c r="G38" s="40">
        <v>0</v>
      </c>
      <c r="H38" s="40">
        <v>0</v>
      </c>
      <c r="I38" s="40">
        <v>0</v>
      </c>
      <c r="J38" s="40">
        <v>0</v>
      </c>
      <c r="K38" s="40">
        <v>0</v>
      </c>
      <c r="L38" s="40">
        <v>0</v>
      </c>
      <c r="M38" s="40">
        <v>0</v>
      </c>
      <c r="N38" s="40">
        <v>0</v>
      </c>
      <c r="O38" s="40">
        <v>0</v>
      </c>
      <c r="P38" s="40">
        <v>0</v>
      </c>
      <c r="Q38" s="40">
        <v>0</v>
      </c>
      <c r="R38" s="40">
        <v>0</v>
      </c>
      <c r="S38" s="40">
        <v>0</v>
      </c>
      <c r="T38" s="40">
        <v>0</v>
      </c>
      <c r="U38" s="40">
        <v>0</v>
      </c>
      <c r="V38" s="40">
        <v>0</v>
      </c>
      <c r="W38" s="40">
        <v>0</v>
      </c>
      <c r="X38" s="40">
        <v>0</v>
      </c>
      <c r="Y38" s="40">
        <v>0</v>
      </c>
      <c r="Z38" s="40">
        <v>0</v>
      </c>
      <c r="AA38" s="40">
        <v>0</v>
      </c>
      <c r="AB38" s="40">
        <v>0</v>
      </c>
      <c r="AC38" s="40">
        <v>0</v>
      </c>
      <c r="AD38" s="40">
        <v>0</v>
      </c>
      <c r="AE38" s="40">
        <v>0</v>
      </c>
      <c r="AF38" s="40">
        <v>0</v>
      </c>
      <c r="AG38" s="40">
        <v>0</v>
      </c>
      <c r="AH38" s="40">
        <v>0</v>
      </c>
      <c r="AI38" s="40">
        <v>0</v>
      </c>
      <c r="AJ38" s="40">
        <v>0</v>
      </c>
      <c r="AK38" s="40">
        <v>0</v>
      </c>
      <c r="AL38" s="40">
        <v>0</v>
      </c>
      <c r="AM38" s="40">
        <v>0</v>
      </c>
      <c r="AN38" s="40">
        <v>0</v>
      </c>
      <c r="AO38" s="40">
        <v>0</v>
      </c>
      <c r="AP38" s="40">
        <v>0</v>
      </c>
      <c r="AQ38" s="40">
        <v>0</v>
      </c>
      <c r="AR38" s="40">
        <v>0</v>
      </c>
      <c r="AS38" s="40">
        <v>0</v>
      </c>
      <c r="AT38" s="40">
        <v>0</v>
      </c>
      <c r="AU38" s="40">
        <v>0</v>
      </c>
      <c r="AV38" s="40">
        <v>0</v>
      </c>
      <c r="AW38" s="40">
        <v>0</v>
      </c>
      <c r="AX38" s="40">
        <v>1.1840905489540101</v>
      </c>
      <c r="AY38" s="40">
        <v>5.7539920742797852</v>
      </c>
      <c r="AZ38" s="40">
        <v>6.5452316864776625</v>
      </c>
      <c r="BA38" s="40">
        <v>5.7923808051681513</v>
      </c>
      <c r="BB38" s="40">
        <v>4.7332648165512081</v>
      </c>
      <c r="BC38" s="40">
        <v>3.7303709545898447</v>
      </c>
      <c r="BD38" s="40">
        <v>2.8158931916427612</v>
      </c>
      <c r="BE38" s="40">
        <v>2.6552518397712706</v>
      </c>
      <c r="BF38" s="40">
        <v>1.0506685906219482</v>
      </c>
      <c r="BG38" s="40">
        <v>4.9795064681053161</v>
      </c>
      <c r="BH38" s="40">
        <v>5.9159005358505246</v>
      </c>
      <c r="BI38" s="40">
        <v>4.8941408183670045</v>
      </c>
      <c r="BJ38" s="40">
        <v>4.344872228736878</v>
      </c>
      <c r="BK38" s="40">
        <v>5.5094399023246758</v>
      </c>
      <c r="BL38" s="40">
        <v>3.8086032460212711</v>
      </c>
      <c r="BM38" s="40">
        <v>5.604003829879761</v>
      </c>
      <c r="BN38" s="40">
        <v>5.6989901273345938</v>
      </c>
      <c r="BO38" s="40">
        <v>5.8783161402808553</v>
      </c>
      <c r="BP38" s="40">
        <v>7.0697977947728381</v>
      </c>
      <c r="BQ38" s="40">
        <v>6.5354655155261652</v>
      </c>
      <c r="BR38" s="40">
        <v>7.1108312651391632</v>
      </c>
      <c r="BS38" s="40">
        <v>5.0087565173607631</v>
      </c>
      <c r="BT38" s="40">
        <v>4.0312149585080119</v>
      </c>
      <c r="BU38" s="40">
        <v>4.5615461140249796</v>
      </c>
      <c r="BV38" s="40">
        <v>2.7739310271045019</v>
      </c>
      <c r="BW38" s="40">
        <v>4.0606946484923796</v>
      </c>
      <c r="BX38" s="40">
        <v>4.1513366270301546</v>
      </c>
      <c r="BY38" s="40">
        <v>3.731404548614635</v>
      </c>
      <c r="BZ38" s="40">
        <v>4.0746939556300381</v>
      </c>
      <c r="CA38" s="40">
        <v>3.9458334478812347</v>
      </c>
      <c r="CB38" s="40">
        <v>3.3173887170651524</v>
      </c>
      <c r="CC38" s="40">
        <v>2.7053008960595393</v>
      </c>
      <c r="CD38" s="40">
        <v>2.0695969026762748</v>
      </c>
      <c r="CE38" s="40">
        <v>2.6045854707306386</v>
      </c>
      <c r="CF38" s="40">
        <v>1.8415932542035658</v>
      </c>
      <c r="CG38" s="40">
        <v>2.6698838475201732</v>
      </c>
      <c r="CH38" s="40">
        <v>1.3685804815001503</v>
      </c>
      <c r="CI38" s="40">
        <v>2.1049799952039967</v>
      </c>
      <c r="CJ38" s="40">
        <v>3.428829431929767</v>
      </c>
      <c r="CK38" s="40">
        <v>3.2160594982482129</v>
      </c>
      <c r="CL38" s="40">
        <v>2.0858429564191692</v>
      </c>
      <c r="CM38" s="40">
        <v>0.77936508935693527</v>
      </c>
      <c r="CN38" s="40">
        <v>0.46585612544542099</v>
      </c>
      <c r="CO38" s="40">
        <v>0.16978789475406322</v>
      </c>
      <c r="CP38" s="40">
        <v>0.13533066236505151</v>
      </c>
      <c r="CQ38" s="40">
        <v>0.17807244742572476</v>
      </c>
      <c r="CR38" s="40">
        <v>2.27838389686424E-2</v>
      </c>
      <c r="CS38" s="40">
        <v>0</v>
      </c>
      <c r="CT38" s="40">
        <v>0</v>
      </c>
      <c r="CU38" s="40">
        <v>0.23365984252763958</v>
      </c>
      <c r="CV38" s="40">
        <v>0</v>
      </c>
      <c r="CW38" s="40">
        <v>0</v>
      </c>
      <c r="CX38" s="40">
        <v>0</v>
      </c>
      <c r="CY38" s="40">
        <v>0</v>
      </c>
      <c r="CZ38" s="40">
        <v>0</v>
      </c>
      <c r="DA38" s="40">
        <v>0</v>
      </c>
      <c r="DB38" s="40">
        <v>0</v>
      </c>
      <c r="DC38" s="40">
        <v>0</v>
      </c>
      <c r="DD38" s="40">
        <v>0</v>
      </c>
      <c r="DE38" s="40">
        <v>0</v>
      </c>
      <c r="DF38" s="40">
        <v>0</v>
      </c>
      <c r="DG38" s="40">
        <v>0</v>
      </c>
      <c r="DH38" s="40">
        <v>0</v>
      </c>
      <c r="DI38" s="40">
        <v>0</v>
      </c>
      <c r="DJ38" s="40">
        <v>0</v>
      </c>
      <c r="DK38" s="40">
        <v>0</v>
      </c>
      <c r="DL38" s="40">
        <v>0</v>
      </c>
      <c r="DM38" s="40">
        <v>0</v>
      </c>
      <c r="DN38" s="40">
        <v>0</v>
      </c>
      <c r="DO38" s="40">
        <v>0</v>
      </c>
      <c r="DP38" s="40">
        <v>0</v>
      </c>
      <c r="DQ38" s="40">
        <v>0</v>
      </c>
      <c r="DR38" s="40">
        <v>0</v>
      </c>
      <c r="DS38" s="40">
        <v>0</v>
      </c>
      <c r="DT38" s="40">
        <v>0</v>
      </c>
      <c r="DU38" s="40">
        <v>0</v>
      </c>
      <c r="DV38" s="40">
        <v>0</v>
      </c>
      <c r="DW38" s="40">
        <v>0</v>
      </c>
      <c r="DX38" s="40">
        <v>0</v>
      </c>
      <c r="DY38" s="40">
        <v>0</v>
      </c>
      <c r="DZ38" s="40">
        <v>0</v>
      </c>
      <c r="EA38" s="40">
        <v>0</v>
      </c>
      <c r="EB38" s="40">
        <v>0</v>
      </c>
      <c r="EC38" s="40">
        <v>0</v>
      </c>
      <c r="ED38" s="40">
        <v>0</v>
      </c>
      <c r="EE38" s="40">
        <v>0</v>
      </c>
      <c r="EF38" s="40">
        <v>0</v>
      </c>
      <c r="EG38" s="40">
        <v>0</v>
      </c>
      <c r="EH38" s="40">
        <v>0</v>
      </c>
      <c r="EI38" s="40">
        <v>0</v>
      </c>
      <c r="EJ38" s="40">
        <v>0</v>
      </c>
      <c r="EK38" s="40">
        <v>0</v>
      </c>
      <c r="EL38" s="40">
        <v>0</v>
      </c>
      <c r="EM38" s="40">
        <v>0</v>
      </c>
      <c r="EN38" s="40">
        <v>0</v>
      </c>
      <c r="EO38" s="40">
        <v>0</v>
      </c>
      <c r="EP38" s="40">
        <v>0</v>
      </c>
      <c r="EQ38" s="40">
        <v>0</v>
      </c>
      <c r="ER38" s="40">
        <v>0</v>
      </c>
      <c r="ES38" s="40">
        <v>0</v>
      </c>
      <c r="ET38" s="40">
        <v>0</v>
      </c>
      <c r="EU38" s="40">
        <v>0</v>
      </c>
      <c r="EV38" s="40">
        <v>0</v>
      </c>
      <c r="EW38" s="40">
        <v>0</v>
      </c>
      <c r="EX38" s="40">
        <v>0</v>
      </c>
      <c r="EY38" s="40">
        <v>0</v>
      </c>
      <c r="EZ38" s="40">
        <v>0</v>
      </c>
      <c r="FA38" s="40">
        <v>0</v>
      </c>
      <c r="FB38" s="40">
        <v>0</v>
      </c>
      <c r="FC38" s="40">
        <v>0</v>
      </c>
      <c r="FD38" s="40">
        <v>0</v>
      </c>
      <c r="FE38" s="40">
        <v>0</v>
      </c>
      <c r="FF38" s="40">
        <v>0</v>
      </c>
      <c r="FG38" s="40">
        <v>0</v>
      </c>
      <c r="FH38" s="40">
        <v>0</v>
      </c>
      <c r="FI38" s="40">
        <v>0</v>
      </c>
      <c r="FJ38" s="40">
        <v>0</v>
      </c>
      <c r="FK38" s="40">
        <v>0</v>
      </c>
      <c r="FL38" s="40">
        <v>0</v>
      </c>
      <c r="FM38" s="40">
        <v>0</v>
      </c>
      <c r="FN38" s="40">
        <v>0</v>
      </c>
      <c r="FO38" s="40">
        <v>0</v>
      </c>
      <c r="FP38" s="40">
        <v>0</v>
      </c>
      <c r="FQ38" s="40">
        <v>0</v>
      </c>
      <c r="FR38" s="40">
        <v>0</v>
      </c>
      <c r="FS38" s="40">
        <v>0</v>
      </c>
      <c r="FT38" s="40">
        <v>0</v>
      </c>
      <c r="FU38" s="40">
        <v>0</v>
      </c>
      <c r="FV38" s="40">
        <v>0</v>
      </c>
      <c r="FW38" s="40">
        <v>0</v>
      </c>
      <c r="FX38" s="40">
        <v>0</v>
      </c>
      <c r="FY38" s="40">
        <v>0</v>
      </c>
      <c r="FZ38" s="40">
        <v>0</v>
      </c>
      <c r="GA38" s="40">
        <v>0</v>
      </c>
      <c r="GB38" s="40">
        <v>0</v>
      </c>
      <c r="GC38" s="40">
        <v>0</v>
      </c>
      <c r="GD38" s="40">
        <v>0</v>
      </c>
      <c r="GE38" s="40">
        <v>0</v>
      </c>
    </row>
    <row r="39" spans="1:187" ht="15" x14ac:dyDescent="0.25">
      <c r="A39" s="36" t="s">
        <v>25</v>
      </c>
      <c r="B39" s="90"/>
      <c r="C39" s="40">
        <v>0</v>
      </c>
      <c r="D39" s="40">
        <v>0</v>
      </c>
      <c r="E39" s="40">
        <v>0</v>
      </c>
      <c r="F39" s="40">
        <v>0</v>
      </c>
      <c r="G39" s="40">
        <v>0</v>
      </c>
      <c r="H39" s="40">
        <v>0</v>
      </c>
      <c r="I39" s="40">
        <v>0</v>
      </c>
      <c r="J39" s="40">
        <v>0</v>
      </c>
      <c r="K39" s="40">
        <v>0</v>
      </c>
      <c r="L39" s="40">
        <v>0</v>
      </c>
      <c r="M39" s="40">
        <v>0</v>
      </c>
      <c r="N39" s="40">
        <v>0</v>
      </c>
      <c r="O39" s="40">
        <v>0</v>
      </c>
      <c r="P39" s="40">
        <v>0</v>
      </c>
      <c r="Q39" s="40">
        <v>0</v>
      </c>
      <c r="R39" s="40">
        <v>0</v>
      </c>
      <c r="S39" s="40">
        <v>0</v>
      </c>
      <c r="T39" s="40">
        <v>0</v>
      </c>
      <c r="U39" s="40">
        <v>0</v>
      </c>
      <c r="V39" s="40">
        <v>0</v>
      </c>
      <c r="W39" s="40">
        <v>0</v>
      </c>
      <c r="X39" s="40">
        <v>0</v>
      </c>
      <c r="Y39" s="40">
        <v>0</v>
      </c>
      <c r="Z39" s="40">
        <v>0</v>
      </c>
      <c r="AA39" s="40">
        <v>0</v>
      </c>
      <c r="AB39" s="40">
        <v>0</v>
      </c>
      <c r="AC39" s="40">
        <v>0</v>
      </c>
      <c r="AD39" s="40">
        <v>0</v>
      </c>
      <c r="AE39" s="40">
        <v>0</v>
      </c>
      <c r="AF39" s="40">
        <v>0</v>
      </c>
      <c r="AG39" s="40">
        <v>0</v>
      </c>
      <c r="AH39" s="40">
        <v>0</v>
      </c>
      <c r="AI39" s="40">
        <v>0</v>
      </c>
      <c r="AJ39" s="40">
        <v>0</v>
      </c>
      <c r="AK39" s="40">
        <v>0</v>
      </c>
      <c r="AL39" s="40">
        <v>0</v>
      </c>
      <c r="AM39" s="40">
        <v>0</v>
      </c>
      <c r="AN39" s="40">
        <v>0</v>
      </c>
      <c r="AO39" s="40">
        <v>0</v>
      </c>
      <c r="AP39" s="40">
        <v>0</v>
      </c>
      <c r="AQ39" s="40">
        <v>0</v>
      </c>
      <c r="AR39" s="40">
        <v>0</v>
      </c>
      <c r="AS39" s="40">
        <v>0</v>
      </c>
      <c r="AT39" s="40">
        <v>0</v>
      </c>
      <c r="AU39" s="40">
        <v>0</v>
      </c>
      <c r="AV39" s="40">
        <v>0</v>
      </c>
      <c r="AW39" s="40">
        <v>0</v>
      </c>
      <c r="AX39" s="40">
        <v>0</v>
      </c>
      <c r="AY39" s="40">
        <v>0</v>
      </c>
      <c r="AZ39" s="40">
        <v>0</v>
      </c>
      <c r="BA39" s="40">
        <v>0</v>
      </c>
      <c r="BB39" s="40">
        <v>0</v>
      </c>
      <c r="BC39" s="40">
        <v>0</v>
      </c>
      <c r="BD39" s="40">
        <v>0</v>
      </c>
      <c r="BE39" s="40">
        <v>0</v>
      </c>
      <c r="BF39" s="40">
        <v>0.83430681482315106</v>
      </c>
      <c r="BG39" s="40">
        <v>2.2904929170799302</v>
      </c>
      <c r="BH39" s="40">
        <v>0.95721131281280503</v>
      </c>
      <c r="BI39" s="40">
        <v>0.29804225812530499</v>
      </c>
      <c r="BJ39" s="40">
        <v>6.7247566213913004</v>
      </c>
      <c r="BK39" s="40">
        <v>3.1811711926345798</v>
      </c>
      <c r="BL39" s="40">
        <v>4.33936101675034</v>
      </c>
      <c r="BM39" s="40">
        <v>1.76526355661011</v>
      </c>
      <c r="BN39" s="40">
        <v>6.5305831477623002</v>
      </c>
      <c r="BO39" s="40">
        <v>2.2507490083395001</v>
      </c>
      <c r="BP39" s="40">
        <v>0</v>
      </c>
      <c r="BQ39" s="40">
        <v>0.96071735914728995</v>
      </c>
      <c r="BR39" s="40">
        <v>6.9663905400122701</v>
      </c>
      <c r="BS39" s="40">
        <v>4.4879031920066002</v>
      </c>
      <c r="BT39" s="40">
        <v>0.73416463646841401</v>
      </c>
      <c r="BU39" s="40">
        <v>1.7778566457621601</v>
      </c>
      <c r="BV39" s="40">
        <v>5.4738781124340896</v>
      </c>
      <c r="BW39" s="40">
        <v>2.8381419583088698</v>
      </c>
      <c r="BX39" s="40">
        <v>0</v>
      </c>
      <c r="BY39" s="40">
        <v>0.59498948937366702</v>
      </c>
      <c r="BZ39" s="40">
        <v>0.97255433606018704</v>
      </c>
      <c r="CA39" s="40">
        <v>1.83340266444071</v>
      </c>
      <c r="CB39" s="40">
        <v>2.1756729100394301</v>
      </c>
      <c r="CC39" s="40">
        <v>3.39158681150648</v>
      </c>
      <c r="CD39" s="40">
        <v>1.12063381680007</v>
      </c>
      <c r="CE39" s="40">
        <v>2.5175800401537498</v>
      </c>
      <c r="CF39" s="40">
        <v>0</v>
      </c>
      <c r="CG39" s="40">
        <v>1.4285134891307101</v>
      </c>
      <c r="CH39" s="40">
        <v>0</v>
      </c>
      <c r="CI39" s="40">
        <v>0</v>
      </c>
      <c r="CJ39" s="40">
        <v>0</v>
      </c>
      <c r="CK39" s="40">
        <v>0</v>
      </c>
      <c r="CL39" s="40">
        <v>1.3220544658591299E-3</v>
      </c>
      <c r="CM39" s="40">
        <v>0</v>
      </c>
      <c r="CN39" s="40">
        <v>0</v>
      </c>
      <c r="CO39" s="40">
        <v>0</v>
      </c>
      <c r="CP39" s="40">
        <v>7.72310022506041E-2</v>
      </c>
      <c r="CQ39" s="40">
        <v>0</v>
      </c>
      <c r="CR39" s="40">
        <v>0.68232771097888401</v>
      </c>
      <c r="CS39" s="40">
        <v>0.60903069987232705</v>
      </c>
      <c r="CT39" s="40">
        <v>0.68392310612112805</v>
      </c>
      <c r="CU39" s="40">
        <v>0</v>
      </c>
      <c r="CV39" s="40">
        <v>0.61289971536769605</v>
      </c>
      <c r="CW39" s="40">
        <v>0.77017519523641997</v>
      </c>
      <c r="CX39" s="40">
        <v>1.4873166970289999</v>
      </c>
      <c r="CY39" s="40">
        <v>0</v>
      </c>
      <c r="CZ39" s="40">
        <v>0</v>
      </c>
      <c r="DA39" s="40">
        <v>0.91830727551083402</v>
      </c>
      <c r="DB39" s="40">
        <v>9.6584316017123001E-3</v>
      </c>
      <c r="DC39" s="40">
        <v>0.22107434203432</v>
      </c>
      <c r="DD39" s="40">
        <v>0</v>
      </c>
      <c r="DE39" s="40">
        <v>0</v>
      </c>
      <c r="DF39" s="40">
        <v>6.38152739892882E-4</v>
      </c>
      <c r="DG39" s="40">
        <v>0</v>
      </c>
      <c r="DH39" s="40">
        <v>0</v>
      </c>
      <c r="DI39" s="40">
        <v>0</v>
      </c>
      <c r="DJ39" s="40">
        <v>0</v>
      </c>
      <c r="DK39" s="40">
        <v>0</v>
      </c>
      <c r="DL39" s="40">
        <v>0</v>
      </c>
      <c r="DM39" s="40">
        <v>0</v>
      </c>
      <c r="DN39" s="40">
        <v>0.31841314308924801</v>
      </c>
      <c r="DO39" s="40">
        <v>0</v>
      </c>
      <c r="DP39" s="40">
        <v>0.29854242010132598</v>
      </c>
      <c r="DQ39" s="40">
        <v>0</v>
      </c>
      <c r="DR39" s="40">
        <v>0</v>
      </c>
      <c r="DS39" s="40">
        <v>0</v>
      </c>
      <c r="DT39" s="40">
        <v>0.239492719562655</v>
      </c>
      <c r="DU39" s="40">
        <v>0</v>
      </c>
      <c r="DV39" s="40">
        <v>0</v>
      </c>
      <c r="DW39" s="40">
        <v>0</v>
      </c>
      <c r="DX39" s="40">
        <v>0</v>
      </c>
      <c r="DY39" s="40">
        <v>0</v>
      </c>
      <c r="DZ39" s="40">
        <v>0</v>
      </c>
      <c r="EA39" s="40">
        <v>0</v>
      </c>
      <c r="EB39" s="40">
        <v>0</v>
      </c>
      <c r="EC39" s="40">
        <v>9.5239891110303499E-3</v>
      </c>
      <c r="ED39" s="40">
        <v>0</v>
      </c>
      <c r="EE39" s="40">
        <v>0</v>
      </c>
      <c r="EF39" s="40">
        <v>0</v>
      </c>
      <c r="EG39" s="40">
        <v>0</v>
      </c>
      <c r="EH39" s="40">
        <v>0</v>
      </c>
      <c r="EI39" s="40">
        <v>0</v>
      </c>
      <c r="EJ39" s="40">
        <v>0</v>
      </c>
      <c r="EK39" s="40">
        <v>0</v>
      </c>
      <c r="EL39" s="40">
        <v>0</v>
      </c>
      <c r="EM39" s="40">
        <v>0</v>
      </c>
      <c r="EN39" s="40">
        <v>0</v>
      </c>
      <c r="EO39" s="40">
        <v>0</v>
      </c>
      <c r="EP39" s="40">
        <v>0</v>
      </c>
      <c r="EQ39" s="40">
        <v>0</v>
      </c>
      <c r="ER39" s="40">
        <v>0</v>
      </c>
      <c r="ES39" s="40">
        <v>2.3302065823701998E-3</v>
      </c>
      <c r="ET39" s="40">
        <v>5.8483616184977702E-3</v>
      </c>
      <c r="EU39" s="40">
        <v>0</v>
      </c>
      <c r="EV39" s="40">
        <v>0</v>
      </c>
      <c r="EW39" s="40">
        <v>0</v>
      </c>
      <c r="EX39" s="40">
        <v>0</v>
      </c>
      <c r="EY39" s="40">
        <v>0</v>
      </c>
      <c r="EZ39" s="40">
        <v>0</v>
      </c>
      <c r="FA39" s="40">
        <v>0</v>
      </c>
      <c r="FB39" s="40">
        <v>0</v>
      </c>
      <c r="FC39" s="40">
        <v>0</v>
      </c>
      <c r="FD39" s="40">
        <v>0</v>
      </c>
      <c r="FE39" s="40">
        <v>0</v>
      </c>
      <c r="FF39" s="40">
        <v>0</v>
      </c>
      <c r="FG39" s="40">
        <v>0</v>
      </c>
      <c r="FH39" s="40">
        <v>0</v>
      </c>
      <c r="FI39" s="40">
        <v>0</v>
      </c>
      <c r="FJ39" s="40">
        <v>0.13826866022227699</v>
      </c>
      <c r="FK39" s="40">
        <v>0</v>
      </c>
      <c r="FL39" s="40">
        <v>0</v>
      </c>
      <c r="FM39" s="40">
        <v>0.95047943589765904</v>
      </c>
      <c r="FN39" s="40">
        <v>0</v>
      </c>
      <c r="FO39" s="40">
        <v>0</v>
      </c>
      <c r="FP39" s="40">
        <v>0</v>
      </c>
      <c r="FQ39" s="40">
        <v>0</v>
      </c>
      <c r="FR39" s="40">
        <v>0</v>
      </c>
      <c r="FS39" s="40">
        <v>0</v>
      </c>
      <c r="FT39" s="40">
        <v>0</v>
      </c>
      <c r="FU39" s="40">
        <v>1.2975585279659401</v>
      </c>
      <c r="FV39" s="40">
        <v>0.13381756040268</v>
      </c>
      <c r="FW39" s="40">
        <v>0</v>
      </c>
      <c r="FX39" s="40">
        <v>0</v>
      </c>
      <c r="FY39" s="40">
        <v>0</v>
      </c>
      <c r="FZ39" s="40">
        <v>0</v>
      </c>
      <c r="GA39" s="40">
        <v>0</v>
      </c>
      <c r="GB39" s="40">
        <v>0</v>
      </c>
      <c r="GC39" s="40">
        <v>0.96132125163849103</v>
      </c>
      <c r="GD39" s="40">
        <v>0.32183368716145999</v>
      </c>
      <c r="GE39" s="40">
        <v>0</v>
      </c>
    </row>
    <row r="40" spans="1:187" ht="15" x14ac:dyDescent="0.25">
      <c r="A40" s="36" t="s">
        <v>26</v>
      </c>
      <c r="B40" s="90"/>
      <c r="C40" s="40">
        <v>0</v>
      </c>
      <c r="D40" s="40">
        <v>0</v>
      </c>
      <c r="E40" s="40">
        <v>0</v>
      </c>
      <c r="F40" s="40">
        <v>0</v>
      </c>
      <c r="G40" s="40">
        <v>0</v>
      </c>
      <c r="H40" s="40">
        <v>0</v>
      </c>
      <c r="I40" s="40">
        <v>0</v>
      </c>
      <c r="J40" s="40">
        <v>0</v>
      </c>
      <c r="K40" s="40">
        <v>0</v>
      </c>
      <c r="L40" s="40">
        <v>0</v>
      </c>
      <c r="M40" s="40">
        <v>0</v>
      </c>
      <c r="N40" s="40">
        <v>0</v>
      </c>
      <c r="O40" s="40">
        <v>0</v>
      </c>
      <c r="P40" s="40">
        <v>0</v>
      </c>
      <c r="Q40" s="40">
        <v>0.80286750031994991</v>
      </c>
      <c r="R40" s="40">
        <v>0.68194068792642004</v>
      </c>
      <c r="S40" s="40">
        <v>0</v>
      </c>
      <c r="T40" s="40">
        <v>0</v>
      </c>
      <c r="U40" s="40">
        <v>0.79726045206366003</v>
      </c>
      <c r="V40" s="40">
        <v>1.01536138423746</v>
      </c>
      <c r="W40" s="40">
        <v>0</v>
      </c>
      <c r="X40" s="40">
        <v>0</v>
      </c>
      <c r="Y40" s="40">
        <v>0</v>
      </c>
      <c r="Z40" s="40">
        <v>0</v>
      </c>
      <c r="AA40" s="40">
        <v>0</v>
      </c>
      <c r="AB40" s="40">
        <v>0</v>
      </c>
      <c r="AC40" s="40">
        <v>0.87796662696521999</v>
      </c>
      <c r="AD40" s="40">
        <v>0</v>
      </c>
      <c r="AE40" s="40">
        <v>0</v>
      </c>
      <c r="AF40" s="40">
        <v>0.87673042734966</v>
      </c>
      <c r="AG40" s="40">
        <v>0</v>
      </c>
      <c r="AH40" s="40">
        <v>0</v>
      </c>
      <c r="AI40" s="40">
        <v>0</v>
      </c>
      <c r="AJ40" s="40">
        <v>0</v>
      </c>
      <c r="AK40" s="40">
        <v>0</v>
      </c>
      <c r="AL40" s="40">
        <v>0</v>
      </c>
      <c r="AM40" s="40">
        <v>0</v>
      </c>
      <c r="AN40" s="40">
        <v>0</v>
      </c>
      <c r="AO40" s="40">
        <v>0</v>
      </c>
      <c r="AP40" s="40">
        <v>0.60931396051227005</v>
      </c>
      <c r="AQ40" s="40">
        <v>0.97893764556470997</v>
      </c>
      <c r="AR40" s="40">
        <v>0</v>
      </c>
      <c r="AS40" s="40">
        <v>1.1102838547179601</v>
      </c>
      <c r="AT40" s="40">
        <v>1.33690573424187</v>
      </c>
      <c r="AU40" s="40">
        <v>1.0847210126676301</v>
      </c>
      <c r="AV40" s="40">
        <v>1.7320481113583699</v>
      </c>
      <c r="AW40" s="40">
        <v>0</v>
      </c>
      <c r="AX40" s="40">
        <v>0.70551678059459999</v>
      </c>
      <c r="AY40" s="40">
        <v>0.77553865881882</v>
      </c>
      <c r="AZ40" s="40">
        <v>0</v>
      </c>
      <c r="BA40" s="40">
        <v>0</v>
      </c>
      <c r="BB40" s="40">
        <v>0</v>
      </c>
      <c r="BC40" s="40">
        <v>0</v>
      </c>
      <c r="BD40" s="40">
        <v>0</v>
      </c>
      <c r="BE40" s="40">
        <v>0</v>
      </c>
      <c r="BF40" s="40">
        <v>0.59159333111953705</v>
      </c>
      <c r="BG40" s="40">
        <v>0</v>
      </c>
      <c r="BH40" s="40">
        <v>0</v>
      </c>
      <c r="BI40" s="40">
        <v>0</v>
      </c>
      <c r="BJ40" s="40">
        <v>0</v>
      </c>
      <c r="BK40" s="40">
        <v>0.62544343929035295</v>
      </c>
      <c r="BL40" s="40">
        <v>0.93839000523772897</v>
      </c>
      <c r="BM40" s="40">
        <v>0</v>
      </c>
      <c r="BN40" s="40">
        <v>0</v>
      </c>
      <c r="BO40" s="40">
        <v>4.0916719339093202E-2</v>
      </c>
      <c r="BP40" s="40">
        <v>0</v>
      </c>
      <c r="BQ40" s="40">
        <v>0</v>
      </c>
      <c r="BR40" s="40">
        <v>0</v>
      </c>
      <c r="BS40" s="40">
        <v>0</v>
      </c>
      <c r="BT40" s="40">
        <v>0</v>
      </c>
      <c r="BU40" s="40">
        <v>0</v>
      </c>
      <c r="BV40" s="40">
        <v>1.0334223877392199</v>
      </c>
      <c r="BW40" s="40">
        <v>1.12139693562492</v>
      </c>
      <c r="BX40" s="40">
        <v>0</v>
      </c>
      <c r="BY40" s="40">
        <v>8.8359914248906102E-2</v>
      </c>
      <c r="BZ40" s="40">
        <v>0.41600533051888</v>
      </c>
      <c r="CA40" s="40">
        <v>0.12906853088861001</v>
      </c>
      <c r="CB40" s="40">
        <v>0.76817495174990602</v>
      </c>
      <c r="CC40" s="40">
        <v>0.18687196491536501</v>
      </c>
      <c r="CD40" s="40">
        <v>8.1458113129965995E-2</v>
      </c>
      <c r="CE40" s="40">
        <v>0.18525383633974299</v>
      </c>
      <c r="CF40" s="40">
        <v>0.42386766270533499</v>
      </c>
      <c r="CG40" s="40">
        <v>9.4114106840302594E-2</v>
      </c>
      <c r="CH40" s="40">
        <v>0</v>
      </c>
      <c r="CI40" s="40">
        <v>0</v>
      </c>
      <c r="CJ40" s="40">
        <v>0</v>
      </c>
      <c r="CK40" s="40">
        <v>0</v>
      </c>
      <c r="CL40" s="40">
        <v>0</v>
      </c>
      <c r="CM40" s="40">
        <v>0</v>
      </c>
      <c r="CN40" s="40">
        <v>0.94149936824630898</v>
      </c>
      <c r="CO40" s="40">
        <v>0</v>
      </c>
      <c r="CP40" s="40">
        <v>1.21805432721604</v>
      </c>
      <c r="CQ40" s="40">
        <v>0.35121931303258802</v>
      </c>
      <c r="CR40" s="40">
        <v>0.35701288674463599</v>
      </c>
      <c r="CS40" s="40">
        <v>0.88079486567458898</v>
      </c>
      <c r="CT40" s="40">
        <v>3.2272351344147902E-2</v>
      </c>
      <c r="CU40" s="40">
        <v>0.85666173812035695</v>
      </c>
      <c r="CV40" s="40">
        <v>0.39197236266027602</v>
      </c>
      <c r="CW40" s="40">
        <v>0</v>
      </c>
      <c r="CX40" s="40">
        <v>0.67331222700433002</v>
      </c>
      <c r="CY40" s="40">
        <v>0</v>
      </c>
      <c r="CZ40" s="40">
        <v>0.18074931358122001</v>
      </c>
      <c r="DA40" s="40">
        <v>0.60468077873631698</v>
      </c>
      <c r="DB40" s="40">
        <v>2.31428060335507</v>
      </c>
      <c r="DC40" s="40">
        <v>0.61195849900524402</v>
      </c>
      <c r="DD40" s="40">
        <v>1.54208545466531</v>
      </c>
      <c r="DE40" s="40">
        <v>1.6364979708406699</v>
      </c>
      <c r="DF40" s="40">
        <v>0.42989567698277997</v>
      </c>
      <c r="DG40" s="40">
        <v>0.93228526813924595</v>
      </c>
      <c r="DH40" s="40">
        <v>0.40219690193670599</v>
      </c>
      <c r="DI40" s="40">
        <v>0.35989666013507399</v>
      </c>
      <c r="DJ40" s="40">
        <v>0.633512888163558</v>
      </c>
      <c r="DK40" s="40">
        <v>1.66662084153241</v>
      </c>
      <c r="DL40" s="40">
        <v>1.53524860310572</v>
      </c>
      <c r="DM40" s="40">
        <v>1.6296886497243499</v>
      </c>
      <c r="DN40" s="40">
        <v>0.36754863569774998</v>
      </c>
      <c r="DO40" s="40">
        <v>0.38703237493374798</v>
      </c>
      <c r="DP40" s="40">
        <v>0</v>
      </c>
      <c r="DQ40" s="40">
        <v>1.0082305325655101</v>
      </c>
      <c r="DR40" s="40">
        <v>0.44172061263134998</v>
      </c>
      <c r="DS40" s="40">
        <v>0.97121139796746003</v>
      </c>
      <c r="DT40" s="40">
        <v>0.58370696847567005</v>
      </c>
      <c r="DU40" s="40">
        <v>0</v>
      </c>
      <c r="DV40" s="40">
        <v>1.0413657261504901</v>
      </c>
      <c r="DW40" s="40">
        <v>1.505514531807</v>
      </c>
      <c r="DX40" s="40">
        <v>0.93664195871805001</v>
      </c>
      <c r="DY40" s="40">
        <v>0.66361844362436995</v>
      </c>
      <c r="DZ40" s="40">
        <v>2.2859335628859099</v>
      </c>
      <c r="EA40" s="40">
        <v>0.42088181911191003</v>
      </c>
      <c r="EB40" s="40">
        <v>1.58664447233183</v>
      </c>
      <c r="EC40" s="40">
        <v>0.99386034092397002</v>
      </c>
      <c r="ED40" s="40">
        <v>0.83549510139392302</v>
      </c>
      <c r="EE40" s="40">
        <v>1.1568179402465399</v>
      </c>
      <c r="EF40" s="40">
        <v>0.44260361235675</v>
      </c>
      <c r="EG40" s="40">
        <v>1.2503717611526699</v>
      </c>
      <c r="EH40" s="40">
        <v>1.8366716100576701</v>
      </c>
      <c r="EI40" s="40">
        <v>0.72261816709400495</v>
      </c>
      <c r="EJ40" s="40">
        <v>0.83252780620558797</v>
      </c>
      <c r="EK40" s="40">
        <v>3.4739936016572801</v>
      </c>
      <c r="EL40" s="40">
        <v>2.5771208454650001</v>
      </c>
      <c r="EM40" s="40">
        <v>1.9410372681725601</v>
      </c>
      <c r="EN40" s="40">
        <v>1.4477961293653201</v>
      </c>
      <c r="EO40" s="40">
        <v>2.5555237652435601</v>
      </c>
      <c r="EP40" s="40">
        <v>2.78268533462556</v>
      </c>
      <c r="EQ40" s="40">
        <v>0.38092441488263801</v>
      </c>
      <c r="ER40" s="40">
        <v>0</v>
      </c>
      <c r="ES40" s="40">
        <v>1.62758527958455</v>
      </c>
      <c r="ET40" s="40">
        <v>0.99319507405789098</v>
      </c>
      <c r="EU40" s="40">
        <v>2.2986865999597899</v>
      </c>
      <c r="EV40" s="40">
        <v>2.3724992257654698</v>
      </c>
      <c r="EW40" s="40">
        <v>3.2592256609917301</v>
      </c>
      <c r="EX40" s="40">
        <v>3.4241880932397701</v>
      </c>
      <c r="EY40" s="40">
        <v>2.9893042609003602</v>
      </c>
      <c r="EZ40" s="40">
        <v>2.8357223014516899</v>
      </c>
      <c r="FA40" s="40">
        <v>3.7905236481701499</v>
      </c>
      <c r="FB40" s="40">
        <v>1.9628064521016799</v>
      </c>
      <c r="FC40" s="40">
        <v>0.521772538216981</v>
      </c>
      <c r="FD40" s="40">
        <v>3.7914968501961201</v>
      </c>
      <c r="FE40" s="40">
        <v>3.2610119098060899</v>
      </c>
      <c r="FF40" s="40">
        <v>2.0994192286440998</v>
      </c>
      <c r="FG40" s="40">
        <v>0</v>
      </c>
      <c r="FH40" s="40">
        <v>4.67861179911701</v>
      </c>
      <c r="FI40" s="40">
        <v>2.4194420480966001</v>
      </c>
      <c r="FJ40" s="40">
        <v>1.6686543651681101</v>
      </c>
      <c r="FK40" s="40">
        <v>2.5363145248626902</v>
      </c>
      <c r="FL40" s="40">
        <v>2.0953221931514601</v>
      </c>
      <c r="FM40" s="40">
        <v>0.70797016676537905</v>
      </c>
      <c r="FN40" s="40">
        <v>0.12273758367150001</v>
      </c>
      <c r="FO40" s="40">
        <v>0.49024898166627401</v>
      </c>
      <c r="FP40" s="40">
        <v>3.6579569032935901</v>
      </c>
      <c r="FQ40" s="40">
        <v>2.4747522111068601</v>
      </c>
      <c r="FR40" s="40">
        <v>0.33416302379822099</v>
      </c>
      <c r="FS40" s="40">
        <v>0</v>
      </c>
      <c r="FT40" s="40">
        <v>0.57139559986020805</v>
      </c>
      <c r="FU40" s="40">
        <v>3.8796483042837999</v>
      </c>
      <c r="FV40" s="40">
        <v>1.99040892582188</v>
      </c>
      <c r="FW40" s="40">
        <v>0</v>
      </c>
      <c r="FX40" s="40">
        <v>2.8207570156858202</v>
      </c>
      <c r="FY40" s="40">
        <v>3.9428736406739699</v>
      </c>
      <c r="FZ40" s="40">
        <v>0.792297596257036</v>
      </c>
      <c r="GA40" s="40">
        <v>0</v>
      </c>
      <c r="GB40" s="40">
        <v>0</v>
      </c>
      <c r="GC40" s="40">
        <v>3.0230382524796502</v>
      </c>
      <c r="GD40" s="40">
        <v>5.4494371163819899</v>
      </c>
      <c r="GE40" s="40">
        <v>0</v>
      </c>
    </row>
    <row r="41" spans="1:187" ht="15" x14ac:dyDescent="0.25">
      <c r="A41" s="36" t="s">
        <v>27</v>
      </c>
      <c r="B41" s="90"/>
      <c r="C41" s="40">
        <v>0</v>
      </c>
      <c r="D41" s="40">
        <v>0</v>
      </c>
      <c r="E41" s="40">
        <v>0</v>
      </c>
      <c r="F41" s="40">
        <v>0</v>
      </c>
      <c r="G41" s="40">
        <v>0</v>
      </c>
      <c r="H41" s="40">
        <v>0</v>
      </c>
      <c r="I41" s="40">
        <v>0</v>
      </c>
      <c r="J41" s="40">
        <v>0</v>
      </c>
      <c r="K41" s="40">
        <v>0</v>
      </c>
      <c r="L41" s="40">
        <v>0</v>
      </c>
      <c r="M41" s="40">
        <v>0</v>
      </c>
      <c r="N41" s="40">
        <v>0</v>
      </c>
      <c r="O41" s="40">
        <v>0</v>
      </c>
      <c r="P41" s="40">
        <v>0</v>
      </c>
      <c r="Q41" s="40">
        <v>0</v>
      </c>
      <c r="R41" s="40">
        <v>0</v>
      </c>
      <c r="S41" s="40">
        <f t="shared" ref="S41" si="38">SUM(S42:S44)</f>
        <v>0</v>
      </c>
      <c r="T41" s="40">
        <f t="shared" ref="T41:CE41" si="39">SUM(T42:T44)</f>
        <v>0</v>
      </c>
      <c r="U41" s="40">
        <f t="shared" si="39"/>
        <v>0</v>
      </c>
      <c r="V41" s="40">
        <f t="shared" si="39"/>
        <v>0</v>
      </c>
      <c r="W41" s="40">
        <f t="shared" si="39"/>
        <v>0</v>
      </c>
      <c r="X41" s="40">
        <f t="shared" si="39"/>
        <v>0</v>
      </c>
      <c r="Y41" s="40">
        <f t="shared" si="39"/>
        <v>0</v>
      </c>
      <c r="Z41" s="40">
        <f t="shared" si="39"/>
        <v>0</v>
      </c>
      <c r="AA41" s="40">
        <f t="shared" si="39"/>
        <v>0</v>
      </c>
      <c r="AB41" s="40">
        <f t="shared" si="39"/>
        <v>0</v>
      </c>
      <c r="AC41" s="40">
        <f t="shared" si="39"/>
        <v>0</v>
      </c>
      <c r="AD41" s="40">
        <f t="shared" si="39"/>
        <v>0</v>
      </c>
      <c r="AE41" s="40">
        <f t="shared" si="39"/>
        <v>0</v>
      </c>
      <c r="AF41" s="40">
        <f t="shared" si="39"/>
        <v>0</v>
      </c>
      <c r="AG41" s="40">
        <f t="shared" si="39"/>
        <v>0</v>
      </c>
      <c r="AH41" s="40">
        <f t="shared" si="39"/>
        <v>0</v>
      </c>
      <c r="AI41" s="40">
        <f t="shared" si="39"/>
        <v>0</v>
      </c>
      <c r="AJ41" s="40">
        <f t="shared" si="39"/>
        <v>0</v>
      </c>
      <c r="AK41" s="40">
        <f t="shared" si="39"/>
        <v>0</v>
      </c>
      <c r="AL41" s="40">
        <f t="shared" si="39"/>
        <v>0</v>
      </c>
      <c r="AM41" s="40">
        <f t="shared" si="39"/>
        <v>0</v>
      </c>
      <c r="AN41" s="40">
        <f t="shared" si="39"/>
        <v>0</v>
      </c>
      <c r="AO41" s="40">
        <f t="shared" si="39"/>
        <v>0</v>
      </c>
      <c r="AP41" s="40">
        <f t="shared" si="39"/>
        <v>0</v>
      </c>
      <c r="AQ41" s="40">
        <f t="shared" si="39"/>
        <v>0</v>
      </c>
      <c r="AR41" s="40">
        <f t="shared" si="39"/>
        <v>0</v>
      </c>
      <c r="AS41" s="40">
        <f t="shared" si="39"/>
        <v>0</v>
      </c>
      <c r="AT41" s="40">
        <f t="shared" si="39"/>
        <v>0</v>
      </c>
      <c r="AU41" s="40">
        <f t="shared" si="39"/>
        <v>0</v>
      </c>
      <c r="AV41" s="40">
        <f t="shared" si="39"/>
        <v>0</v>
      </c>
      <c r="AW41" s="40">
        <f t="shared" si="39"/>
        <v>0</v>
      </c>
      <c r="AX41" s="40">
        <f t="shared" si="39"/>
        <v>0</v>
      </c>
      <c r="AY41" s="40">
        <f t="shared" si="39"/>
        <v>0</v>
      </c>
      <c r="AZ41" s="40">
        <f t="shared" si="39"/>
        <v>0</v>
      </c>
      <c r="BA41" s="40">
        <f t="shared" si="39"/>
        <v>0</v>
      </c>
      <c r="BB41" s="40">
        <f t="shared" si="39"/>
        <v>0</v>
      </c>
      <c r="BC41" s="40">
        <f t="shared" si="39"/>
        <v>0</v>
      </c>
      <c r="BD41" s="40">
        <f t="shared" si="39"/>
        <v>0</v>
      </c>
      <c r="BE41" s="40">
        <f t="shared" si="39"/>
        <v>0.28767937870788601</v>
      </c>
      <c r="BF41" s="40">
        <f t="shared" si="39"/>
        <v>0.27265550399780297</v>
      </c>
      <c r="BG41" s="40">
        <f t="shared" si="39"/>
        <v>0.701485113006592</v>
      </c>
      <c r="BH41" s="40">
        <f t="shared" si="39"/>
        <v>0.739415759651184</v>
      </c>
      <c r="BI41" s="40">
        <f t="shared" si="39"/>
        <v>0.44413170362091098</v>
      </c>
      <c r="BJ41" s="40">
        <f t="shared" si="39"/>
        <v>3.7560614174881</v>
      </c>
      <c r="BK41" s="40">
        <f t="shared" si="39"/>
        <v>1.3897547806663499</v>
      </c>
      <c r="BL41" s="40">
        <f t="shared" si="39"/>
        <v>0.25665785963058502</v>
      </c>
      <c r="BM41" s="40">
        <f t="shared" si="39"/>
        <v>0.61027535512161302</v>
      </c>
      <c r="BN41" s="40">
        <f t="shared" si="39"/>
        <v>3.2312459422759998</v>
      </c>
      <c r="BO41" s="40">
        <f t="shared" si="39"/>
        <v>1.51894218586791</v>
      </c>
      <c r="BP41" s="40">
        <f t="shared" si="39"/>
        <v>0</v>
      </c>
      <c r="BQ41" s="40">
        <f t="shared" si="39"/>
        <v>1.5553426381653199</v>
      </c>
      <c r="BR41" s="40">
        <f t="shared" si="39"/>
        <v>1.7547336507498701</v>
      </c>
      <c r="BS41" s="40">
        <f t="shared" si="39"/>
        <v>0.58981827979135104</v>
      </c>
      <c r="BT41" s="40">
        <f t="shared" si="39"/>
        <v>0.53605928433065797</v>
      </c>
      <c r="BU41" s="40">
        <f t="shared" si="39"/>
        <v>0.76399000365235503</v>
      </c>
      <c r="BV41" s="40">
        <f t="shared" si="39"/>
        <v>0.58021680260380704</v>
      </c>
      <c r="BW41" s="40">
        <f t="shared" si="39"/>
        <v>1.02347056060315</v>
      </c>
      <c r="BX41" s="40">
        <f t="shared" si="39"/>
        <v>0</v>
      </c>
      <c r="BY41" s="40">
        <f t="shared" si="39"/>
        <v>0</v>
      </c>
      <c r="BZ41" s="40">
        <f t="shared" si="39"/>
        <v>0.48298715006835402</v>
      </c>
      <c r="CA41" s="40">
        <f t="shared" si="39"/>
        <v>0.527104289744046</v>
      </c>
      <c r="CB41" s="40">
        <f t="shared" si="39"/>
        <v>0.88813526029878997</v>
      </c>
      <c r="CC41" s="40">
        <f t="shared" si="39"/>
        <v>0.83653291405152697</v>
      </c>
      <c r="CD41" s="40">
        <f t="shared" si="39"/>
        <v>0.81112582892708895</v>
      </c>
      <c r="CE41" s="40">
        <f t="shared" si="39"/>
        <v>1.5267788653541201</v>
      </c>
      <c r="CF41" s="40">
        <f t="shared" ref="CF41:EQ41" si="40">SUM(CF42:CF44)</f>
        <v>0</v>
      </c>
      <c r="CG41" s="40">
        <f t="shared" si="40"/>
        <v>0.27429745960150098</v>
      </c>
      <c r="CH41" s="40">
        <f t="shared" si="40"/>
        <v>0</v>
      </c>
      <c r="CI41" s="40">
        <f t="shared" si="40"/>
        <v>0</v>
      </c>
      <c r="CJ41" s="40">
        <f t="shared" si="40"/>
        <v>0</v>
      </c>
      <c r="CK41" s="40">
        <f t="shared" si="40"/>
        <v>0</v>
      </c>
      <c r="CL41" s="40">
        <f t="shared" si="40"/>
        <v>1.8559994506835899E-4</v>
      </c>
      <c r="CM41" s="40">
        <f t="shared" si="40"/>
        <v>0</v>
      </c>
      <c r="CN41" s="40">
        <f t="shared" si="40"/>
        <v>0</v>
      </c>
      <c r="CO41" s="40">
        <f t="shared" si="40"/>
        <v>0</v>
      </c>
      <c r="CP41" s="40">
        <f t="shared" si="40"/>
        <v>0</v>
      </c>
      <c r="CQ41" s="40">
        <f t="shared" si="40"/>
        <v>0</v>
      </c>
      <c r="CR41" s="40">
        <f t="shared" si="40"/>
        <v>0</v>
      </c>
      <c r="CS41" s="40">
        <f t="shared" si="40"/>
        <v>0</v>
      </c>
      <c r="CT41" s="40">
        <f t="shared" si="40"/>
        <v>0.60249943418681096</v>
      </c>
      <c r="CU41" s="40">
        <f t="shared" si="40"/>
        <v>0</v>
      </c>
      <c r="CV41" s="40">
        <f t="shared" si="40"/>
        <v>0</v>
      </c>
      <c r="CW41" s="40">
        <f t="shared" si="40"/>
        <v>0</v>
      </c>
      <c r="CX41" s="40">
        <f t="shared" si="40"/>
        <v>9.5829833606231998E-2</v>
      </c>
      <c r="CY41" s="40">
        <f t="shared" si="40"/>
        <v>0</v>
      </c>
      <c r="CZ41" s="40">
        <f t="shared" si="40"/>
        <v>0</v>
      </c>
      <c r="DA41" s="40">
        <f t="shared" si="40"/>
        <v>0</v>
      </c>
      <c r="DB41" s="40">
        <f t="shared" si="40"/>
        <v>0.139980475322662</v>
      </c>
      <c r="DC41" s="40">
        <f t="shared" si="40"/>
        <v>0</v>
      </c>
      <c r="DD41" s="40">
        <f t="shared" si="40"/>
        <v>0</v>
      </c>
      <c r="DE41" s="40">
        <f t="shared" si="40"/>
        <v>0</v>
      </c>
      <c r="DF41" s="40">
        <f t="shared" si="40"/>
        <v>0</v>
      </c>
      <c r="DG41" s="40">
        <f t="shared" si="40"/>
        <v>0</v>
      </c>
      <c r="DH41" s="40">
        <f t="shared" si="40"/>
        <v>0</v>
      </c>
      <c r="DI41" s="40">
        <f t="shared" si="40"/>
        <v>0</v>
      </c>
      <c r="DJ41" s="40">
        <f t="shared" si="40"/>
        <v>0</v>
      </c>
      <c r="DK41" s="40">
        <f t="shared" si="40"/>
        <v>0</v>
      </c>
      <c r="DL41" s="40">
        <f t="shared" si="40"/>
        <v>0</v>
      </c>
      <c r="DM41" s="40">
        <f t="shared" si="40"/>
        <v>0</v>
      </c>
      <c r="DN41" s="40">
        <f t="shared" si="40"/>
        <v>0.187470986961736</v>
      </c>
      <c r="DO41" s="40">
        <f t="shared" si="40"/>
        <v>0</v>
      </c>
      <c r="DP41" s="40">
        <f t="shared" si="40"/>
        <v>0</v>
      </c>
      <c r="DQ41" s="40">
        <f t="shared" si="40"/>
        <v>0</v>
      </c>
      <c r="DR41" s="40">
        <f t="shared" si="40"/>
        <v>0</v>
      </c>
      <c r="DS41" s="40">
        <f t="shared" si="40"/>
        <v>0</v>
      </c>
      <c r="DT41" s="40">
        <f t="shared" si="40"/>
        <v>0</v>
      </c>
      <c r="DU41" s="40">
        <f t="shared" si="40"/>
        <v>0</v>
      </c>
      <c r="DV41" s="40">
        <f t="shared" si="40"/>
        <v>0</v>
      </c>
      <c r="DW41" s="40">
        <f t="shared" si="40"/>
        <v>0</v>
      </c>
      <c r="DX41" s="40">
        <f t="shared" si="40"/>
        <v>0</v>
      </c>
      <c r="DY41" s="40">
        <f t="shared" si="40"/>
        <v>0</v>
      </c>
      <c r="DZ41" s="40">
        <f t="shared" si="40"/>
        <v>0</v>
      </c>
      <c r="EA41" s="40">
        <f t="shared" si="40"/>
        <v>0</v>
      </c>
      <c r="EB41" s="40">
        <f t="shared" si="40"/>
        <v>0</v>
      </c>
      <c r="EC41" s="40">
        <f t="shared" si="40"/>
        <v>0</v>
      </c>
      <c r="ED41" s="40">
        <f t="shared" si="40"/>
        <v>0</v>
      </c>
      <c r="EE41" s="40">
        <f t="shared" si="40"/>
        <v>0</v>
      </c>
      <c r="EF41" s="40">
        <f t="shared" si="40"/>
        <v>0</v>
      </c>
      <c r="EG41" s="40">
        <f t="shared" si="40"/>
        <v>0</v>
      </c>
      <c r="EH41" s="40">
        <f t="shared" si="40"/>
        <v>0</v>
      </c>
      <c r="EI41" s="40">
        <f t="shared" si="40"/>
        <v>0</v>
      </c>
      <c r="EJ41" s="40">
        <f t="shared" si="40"/>
        <v>0</v>
      </c>
      <c r="EK41" s="40">
        <f t="shared" si="40"/>
        <v>0</v>
      </c>
      <c r="EL41" s="40">
        <f t="shared" si="40"/>
        <v>0</v>
      </c>
      <c r="EM41" s="40">
        <f t="shared" si="40"/>
        <v>0</v>
      </c>
      <c r="EN41" s="40">
        <f t="shared" si="40"/>
        <v>0</v>
      </c>
      <c r="EO41" s="40">
        <f t="shared" si="40"/>
        <v>0</v>
      </c>
      <c r="EP41" s="40">
        <f t="shared" si="40"/>
        <v>0</v>
      </c>
      <c r="EQ41" s="40">
        <f t="shared" si="40"/>
        <v>0</v>
      </c>
      <c r="ER41" s="40">
        <f t="shared" ref="ER41:GB41" si="41">SUM(ER42:ER44)</f>
        <v>0</v>
      </c>
      <c r="ES41" s="40">
        <f t="shared" si="41"/>
        <v>0</v>
      </c>
      <c r="ET41" s="40">
        <f t="shared" si="41"/>
        <v>0</v>
      </c>
      <c r="EU41" s="40">
        <f t="shared" si="41"/>
        <v>0</v>
      </c>
      <c r="EV41" s="40">
        <f t="shared" si="41"/>
        <v>0</v>
      </c>
      <c r="EW41" s="40">
        <f t="shared" si="41"/>
        <v>0.56250977161485805</v>
      </c>
      <c r="EX41" s="40">
        <f t="shared" si="41"/>
        <v>0</v>
      </c>
      <c r="EY41" s="40">
        <f t="shared" si="41"/>
        <v>0</v>
      </c>
      <c r="EZ41" s="40">
        <f t="shared" si="41"/>
        <v>0</v>
      </c>
      <c r="FA41" s="40">
        <f t="shared" si="41"/>
        <v>0</v>
      </c>
      <c r="FB41" s="40">
        <f t="shared" si="41"/>
        <v>0</v>
      </c>
      <c r="FC41" s="40">
        <f t="shared" si="41"/>
        <v>0</v>
      </c>
      <c r="FD41" s="40">
        <f t="shared" si="41"/>
        <v>0</v>
      </c>
      <c r="FE41" s="40">
        <f t="shared" si="41"/>
        <v>0</v>
      </c>
      <c r="FF41" s="40">
        <f t="shared" si="41"/>
        <v>0</v>
      </c>
      <c r="FG41" s="40">
        <f t="shared" si="41"/>
        <v>0</v>
      </c>
      <c r="FH41" s="40">
        <f t="shared" si="41"/>
        <v>0</v>
      </c>
      <c r="FI41" s="40">
        <f t="shared" si="41"/>
        <v>0</v>
      </c>
      <c r="FJ41" s="40">
        <f t="shared" si="41"/>
        <v>0</v>
      </c>
      <c r="FK41" s="40">
        <f t="shared" si="41"/>
        <v>0</v>
      </c>
      <c r="FL41" s="40">
        <f t="shared" si="41"/>
        <v>0</v>
      </c>
      <c r="FM41" s="40">
        <f t="shared" si="41"/>
        <v>0</v>
      </c>
      <c r="FN41" s="40">
        <f t="shared" si="41"/>
        <v>0</v>
      </c>
      <c r="FO41" s="40">
        <f t="shared" si="41"/>
        <v>0</v>
      </c>
      <c r="FP41" s="40">
        <f t="shared" si="41"/>
        <v>0</v>
      </c>
      <c r="FQ41" s="40">
        <f t="shared" si="41"/>
        <v>0</v>
      </c>
      <c r="FR41" s="40">
        <f t="shared" si="41"/>
        <v>0</v>
      </c>
      <c r="FS41" s="40">
        <f t="shared" si="41"/>
        <v>0</v>
      </c>
      <c r="FT41" s="40">
        <f t="shared" si="41"/>
        <v>0</v>
      </c>
      <c r="FU41" s="40">
        <f t="shared" si="41"/>
        <v>0</v>
      </c>
      <c r="FV41" s="40">
        <f t="shared" si="41"/>
        <v>3.4654827293876499E-2</v>
      </c>
      <c r="FW41" s="40">
        <f t="shared" si="41"/>
        <v>0</v>
      </c>
      <c r="FX41" s="40">
        <f t="shared" si="41"/>
        <v>0</v>
      </c>
      <c r="FY41" s="40">
        <f t="shared" si="41"/>
        <v>0</v>
      </c>
      <c r="FZ41" s="40">
        <f t="shared" si="41"/>
        <v>0</v>
      </c>
      <c r="GA41" s="40">
        <f t="shared" si="41"/>
        <v>0</v>
      </c>
      <c r="GB41" s="40">
        <f t="shared" si="41"/>
        <v>0</v>
      </c>
      <c r="GC41" s="40">
        <f t="shared" ref="GC41:GD41" si="42">SUM(GC42:GC44)</f>
        <v>0</v>
      </c>
      <c r="GD41" s="40">
        <f t="shared" si="42"/>
        <v>0</v>
      </c>
      <c r="GE41" s="40">
        <f t="shared" ref="GE41" si="43">SUM(GE42:GE44)</f>
        <v>0</v>
      </c>
    </row>
    <row r="42" spans="1:187" ht="15" x14ac:dyDescent="0.25">
      <c r="A42" s="37" t="s">
        <v>42</v>
      </c>
      <c r="B42" s="90"/>
      <c r="C42" s="40">
        <v>0</v>
      </c>
      <c r="D42" s="40">
        <v>0</v>
      </c>
      <c r="E42" s="40">
        <v>0</v>
      </c>
      <c r="F42" s="40">
        <v>0</v>
      </c>
      <c r="G42" s="40">
        <v>0</v>
      </c>
      <c r="H42" s="40">
        <v>0</v>
      </c>
      <c r="I42" s="40">
        <v>0</v>
      </c>
      <c r="J42" s="40">
        <v>0</v>
      </c>
      <c r="K42" s="40">
        <v>0</v>
      </c>
      <c r="L42" s="40">
        <v>0</v>
      </c>
      <c r="M42" s="40">
        <v>0</v>
      </c>
      <c r="N42" s="40">
        <v>0</v>
      </c>
      <c r="O42" s="40">
        <v>0</v>
      </c>
      <c r="P42" s="40">
        <v>0</v>
      </c>
      <c r="Q42" s="40">
        <v>0</v>
      </c>
      <c r="R42" s="40">
        <v>0</v>
      </c>
      <c r="S42" s="40">
        <v>0</v>
      </c>
      <c r="T42" s="40">
        <v>0</v>
      </c>
      <c r="U42" s="40">
        <v>0</v>
      </c>
      <c r="V42" s="40">
        <v>0</v>
      </c>
      <c r="W42" s="40">
        <v>0</v>
      </c>
      <c r="X42" s="40">
        <v>0</v>
      </c>
      <c r="Y42" s="40">
        <v>0</v>
      </c>
      <c r="Z42" s="40">
        <v>0</v>
      </c>
      <c r="AA42" s="40">
        <v>0</v>
      </c>
      <c r="AB42" s="40">
        <v>0</v>
      </c>
      <c r="AC42" s="40">
        <v>0</v>
      </c>
      <c r="AD42" s="40">
        <v>0</v>
      </c>
      <c r="AE42" s="40">
        <v>0</v>
      </c>
      <c r="AF42" s="40">
        <v>0</v>
      </c>
      <c r="AG42" s="40">
        <v>0</v>
      </c>
      <c r="AH42" s="40">
        <v>0</v>
      </c>
      <c r="AI42" s="40">
        <v>0</v>
      </c>
      <c r="AJ42" s="40">
        <v>0</v>
      </c>
      <c r="AK42" s="40">
        <v>0</v>
      </c>
      <c r="AL42" s="40">
        <v>0</v>
      </c>
      <c r="AM42" s="40">
        <v>0</v>
      </c>
      <c r="AN42" s="40">
        <v>0</v>
      </c>
      <c r="AO42" s="40">
        <v>0</v>
      </c>
      <c r="AP42" s="40">
        <v>0</v>
      </c>
      <c r="AQ42" s="40">
        <v>0</v>
      </c>
      <c r="AR42" s="40">
        <v>0</v>
      </c>
      <c r="AS42" s="40">
        <v>0</v>
      </c>
      <c r="AT42" s="40">
        <v>0</v>
      </c>
      <c r="AU42" s="40">
        <v>0</v>
      </c>
      <c r="AV42" s="40">
        <v>0</v>
      </c>
      <c r="AW42" s="40">
        <v>0</v>
      </c>
      <c r="AX42" s="40">
        <v>0</v>
      </c>
      <c r="AY42" s="40">
        <v>0</v>
      </c>
      <c r="AZ42" s="40">
        <v>0</v>
      </c>
      <c r="BA42" s="40">
        <v>0</v>
      </c>
      <c r="BB42" s="40">
        <v>0</v>
      </c>
      <c r="BC42" s="40">
        <v>0</v>
      </c>
      <c r="BD42" s="40">
        <v>0</v>
      </c>
      <c r="BE42" s="40">
        <v>0.28767937870788601</v>
      </c>
      <c r="BF42" s="40">
        <v>0.27265550399780297</v>
      </c>
      <c r="BG42" s="40">
        <v>0.701485113006592</v>
      </c>
      <c r="BH42" s="40">
        <v>0.739415759651184</v>
      </c>
      <c r="BI42" s="40">
        <v>0.44413170362091098</v>
      </c>
      <c r="BJ42" s="40">
        <v>3.7560614174881</v>
      </c>
      <c r="BK42" s="40">
        <v>1.3897547806663499</v>
      </c>
      <c r="BL42" s="40">
        <v>0.25665785963058502</v>
      </c>
      <c r="BM42" s="40">
        <v>0.61027535512161302</v>
      </c>
      <c r="BN42" s="40">
        <v>3.2312459422759998</v>
      </c>
      <c r="BO42" s="40">
        <v>1.51894218586791</v>
      </c>
      <c r="BP42" s="40">
        <v>0</v>
      </c>
      <c r="BQ42" s="40">
        <v>1.5553426381653199</v>
      </c>
      <c r="BR42" s="40">
        <v>1.7547336507498701</v>
      </c>
      <c r="BS42" s="40">
        <v>0.58981827979135104</v>
      </c>
      <c r="BT42" s="40">
        <v>0.53605928433065797</v>
      </c>
      <c r="BU42" s="40">
        <v>0.76399000365235503</v>
      </c>
      <c r="BV42" s="40">
        <v>0.58021680260380704</v>
      </c>
      <c r="BW42" s="40">
        <v>1.02347056060315</v>
      </c>
      <c r="BX42" s="40">
        <v>0</v>
      </c>
      <c r="BY42" s="40">
        <v>0</v>
      </c>
      <c r="BZ42" s="40">
        <v>0.48298715006835402</v>
      </c>
      <c r="CA42" s="40">
        <v>0.527104289744046</v>
      </c>
      <c r="CB42" s="40">
        <v>0.88813526029878997</v>
      </c>
      <c r="CC42" s="40">
        <v>0.83653291405152697</v>
      </c>
      <c r="CD42" s="40">
        <v>0.81112582892708895</v>
      </c>
      <c r="CE42" s="40">
        <v>1.5267788653541201</v>
      </c>
      <c r="CF42" s="40">
        <v>0</v>
      </c>
      <c r="CG42" s="40">
        <v>0.27429745960150098</v>
      </c>
      <c r="CH42" s="40">
        <v>0</v>
      </c>
      <c r="CI42" s="40">
        <v>0</v>
      </c>
      <c r="CJ42" s="40">
        <v>0</v>
      </c>
      <c r="CK42" s="40">
        <v>0</v>
      </c>
      <c r="CL42" s="40">
        <v>0</v>
      </c>
      <c r="CM42" s="40">
        <v>0</v>
      </c>
      <c r="CN42" s="40">
        <v>0</v>
      </c>
      <c r="CO42" s="40">
        <v>0</v>
      </c>
      <c r="CP42" s="40">
        <v>0</v>
      </c>
      <c r="CQ42" s="40">
        <v>0</v>
      </c>
      <c r="CR42" s="40">
        <v>0</v>
      </c>
      <c r="CS42" s="40">
        <v>0</v>
      </c>
      <c r="CT42" s="40">
        <v>0.60249943418681096</v>
      </c>
      <c r="CU42" s="40">
        <v>0</v>
      </c>
      <c r="CV42" s="40">
        <v>0</v>
      </c>
      <c r="CW42" s="40">
        <v>0</v>
      </c>
      <c r="CX42" s="40">
        <v>9.5829833606231998E-2</v>
      </c>
      <c r="CY42" s="40">
        <v>0</v>
      </c>
      <c r="CZ42" s="40">
        <v>0</v>
      </c>
      <c r="DA42" s="40">
        <v>0</v>
      </c>
      <c r="DB42" s="40">
        <v>0.139980475322662</v>
      </c>
      <c r="DC42" s="40">
        <v>0</v>
      </c>
      <c r="DD42" s="40">
        <v>0</v>
      </c>
      <c r="DE42" s="40">
        <v>0</v>
      </c>
      <c r="DF42" s="40">
        <v>0</v>
      </c>
      <c r="DG42" s="40">
        <v>0</v>
      </c>
      <c r="DH42" s="40">
        <v>0</v>
      </c>
      <c r="DI42" s="40">
        <v>0</v>
      </c>
      <c r="DJ42" s="40">
        <v>0</v>
      </c>
      <c r="DK42" s="40">
        <v>0</v>
      </c>
      <c r="DL42" s="40">
        <v>0</v>
      </c>
      <c r="DM42" s="40">
        <v>0</v>
      </c>
      <c r="DN42" s="40">
        <v>0.187470986961736</v>
      </c>
      <c r="DO42" s="40">
        <v>0</v>
      </c>
      <c r="DP42" s="40">
        <v>0</v>
      </c>
      <c r="DQ42" s="40">
        <v>0</v>
      </c>
      <c r="DR42" s="40">
        <v>0</v>
      </c>
      <c r="DS42" s="40">
        <v>0</v>
      </c>
      <c r="DT42" s="40">
        <v>0</v>
      </c>
      <c r="DU42" s="40">
        <v>0</v>
      </c>
      <c r="DV42" s="40">
        <v>0</v>
      </c>
      <c r="DW42" s="40">
        <v>0</v>
      </c>
      <c r="DX42" s="40">
        <v>0</v>
      </c>
      <c r="DY42" s="40">
        <v>0</v>
      </c>
      <c r="DZ42" s="40">
        <v>0</v>
      </c>
      <c r="EA42" s="40">
        <v>0</v>
      </c>
      <c r="EB42" s="40">
        <v>0</v>
      </c>
      <c r="EC42" s="40">
        <v>0</v>
      </c>
      <c r="ED42" s="40">
        <v>0</v>
      </c>
      <c r="EE42" s="40">
        <v>0</v>
      </c>
      <c r="EF42" s="40">
        <v>0</v>
      </c>
      <c r="EG42" s="40">
        <v>0</v>
      </c>
      <c r="EH42" s="40">
        <v>0</v>
      </c>
      <c r="EI42" s="40">
        <v>0</v>
      </c>
      <c r="EJ42" s="40">
        <v>0</v>
      </c>
      <c r="EK42" s="40">
        <v>0</v>
      </c>
      <c r="EL42" s="40">
        <v>0</v>
      </c>
      <c r="EM42" s="40">
        <v>0</v>
      </c>
      <c r="EN42" s="40">
        <v>0</v>
      </c>
      <c r="EO42" s="40">
        <v>0</v>
      </c>
      <c r="EP42" s="40">
        <v>0</v>
      </c>
      <c r="EQ42" s="40">
        <v>0</v>
      </c>
      <c r="ER42" s="40">
        <v>0</v>
      </c>
      <c r="ES42" s="40">
        <v>0</v>
      </c>
      <c r="ET42" s="40">
        <v>0</v>
      </c>
      <c r="EU42" s="40">
        <v>0</v>
      </c>
      <c r="EV42" s="40">
        <v>0</v>
      </c>
      <c r="EW42" s="40">
        <v>0.56250977161485805</v>
      </c>
      <c r="EX42" s="40">
        <v>0</v>
      </c>
      <c r="EY42" s="40">
        <v>0</v>
      </c>
      <c r="EZ42" s="40">
        <v>0</v>
      </c>
      <c r="FA42" s="40">
        <v>0</v>
      </c>
      <c r="FB42" s="40">
        <v>0</v>
      </c>
      <c r="FC42" s="40">
        <v>0</v>
      </c>
      <c r="FD42" s="40">
        <v>0</v>
      </c>
      <c r="FE42" s="40">
        <v>0</v>
      </c>
      <c r="FF42" s="40">
        <v>0</v>
      </c>
      <c r="FG42" s="40">
        <v>0</v>
      </c>
      <c r="FH42" s="40">
        <v>0</v>
      </c>
      <c r="FI42" s="40">
        <v>0</v>
      </c>
      <c r="FJ42" s="40">
        <v>0</v>
      </c>
      <c r="FK42" s="40">
        <v>0</v>
      </c>
      <c r="FL42" s="40">
        <v>0</v>
      </c>
      <c r="FM42" s="40">
        <v>0</v>
      </c>
      <c r="FN42" s="40">
        <v>0</v>
      </c>
      <c r="FO42" s="40">
        <v>0</v>
      </c>
      <c r="FP42" s="40">
        <v>0</v>
      </c>
      <c r="FQ42" s="40">
        <v>0</v>
      </c>
      <c r="FR42" s="40">
        <v>0</v>
      </c>
      <c r="FS42" s="40">
        <v>0</v>
      </c>
      <c r="FT42" s="40">
        <v>0</v>
      </c>
      <c r="FU42" s="40">
        <v>0</v>
      </c>
      <c r="FV42" s="40">
        <v>3.4654827293876499E-2</v>
      </c>
      <c r="FW42" s="40">
        <v>0</v>
      </c>
      <c r="FX42" s="40">
        <v>0</v>
      </c>
      <c r="FY42" s="40">
        <v>0</v>
      </c>
      <c r="FZ42" s="40">
        <v>0</v>
      </c>
      <c r="GA42" s="40">
        <v>0</v>
      </c>
      <c r="GB42" s="40">
        <v>0</v>
      </c>
      <c r="GC42" s="40">
        <v>0</v>
      </c>
      <c r="GD42" s="40">
        <v>0</v>
      </c>
      <c r="GE42" s="40">
        <v>0</v>
      </c>
    </row>
    <row r="43" spans="1:187" ht="15" x14ac:dyDescent="0.25">
      <c r="A43" s="37" t="s">
        <v>43</v>
      </c>
      <c r="B43" s="90"/>
      <c r="C43" s="40">
        <v>0</v>
      </c>
      <c r="D43" s="40">
        <v>0</v>
      </c>
      <c r="E43" s="40">
        <v>0</v>
      </c>
      <c r="F43" s="40">
        <v>0</v>
      </c>
      <c r="G43" s="40">
        <v>0</v>
      </c>
      <c r="H43" s="40">
        <v>0</v>
      </c>
      <c r="I43" s="40">
        <v>0</v>
      </c>
      <c r="J43" s="40">
        <v>0</v>
      </c>
      <c r="K43" s="40">
        <v>0</v>
      </c>
      <c r="L43" s="40">
        <v>0</v>
      </c>
      <c r="M43" s="40">
        <v>0</v>
      </c>
      <c r="N43" s="40">
        <v>0</v>
      </c>
      <c r="O43" s="40">
        <v>0</v>
      </c>
      <c r="P43" s="40">
        <v>0</v>
      </c>
      <c r="Q43" s="40">
        <v>0</v>
      </c>
      <c r="R43" s="40">
        <v>0</v>
      </c>
      <c r="S43" s="40">
        <v>0</v>
      </c>
      <c r="T43" s="40">
        <v>0</v>
      </c>
      <c r="U43" s="40">
        <v>0</v>
      </c>
      <c r="V43" s="40">
        <v>0</v>
      </c>
      <c r="W43" s="40">
        <v>0</v>
      </c>
      <c r="X43" s="40">
        <v>0</v>
      </c>
      <c r="Y43" s="40">
        <v>0</v>
      </c>
      <c r="Z43" s="40">
        <v>0</v>
      </c>
      <c r="AA43" s="40">
        <v>0</v>
      </c>
      <c r="AB43" s="40">
        <v>0</v>
      </c>
      <c r="AC43" s="40">
        <v>0</v>
      </c>
      <c r="AD43" s="40">
        <v>0</v>
      </c>
      <c r="AE43" s="40">
        <v>0</v>
      </c>
      <c r="AF43" s="40">
        <v>0</v>
      </c>
      <c r="AG43" s="40">
        <v>0</v>
      </c>
      <c r="AH43" s="40">
        <v>0</v>
      </c>
      <c r="AI43" s="40">
        <v>0</v>
      </c>
      <c r="AJ43" s="40">
        <v>0</v>
      </c>
      <c r="AK43" s="40">
        <v>0</v>
      </c>
      <c r="AL43" s="40">
        <v>0</v>
      </c>
      <c r="AM43" s="40">
        <v>0</v>
      </c>
      <c r="AN43" s="40">
        <v>0</v>
      </c>
      <c r="AO43" s="40">
        <v>0</v>
      </c>
      <c r="AP43" s="40">
        <v>0</v>
      </c>
      <c r="AQ43" s="40">
        <v>0</v>
      </c>
      <c r="AR43" s="40">
        <v>0</v>
      </c>
      <c r="AS43" s="40">
        <v>0</v>
      </c>
      <c r="AT43" s="40">
        <v>0</v>
      </c>
      <c r="AU43" s="40">
        <v>0</v>
      </c>
      <c r="AV43" s="40">
        <v>0</v>
      </c>
      <c r="AW43" s="40">
        <v>0</v>
      </c>
      <c r="AX43" s="40">
        <v>0</v>
      </c>
      <c r="AY43" s="40">
        <v>0</v>
      </c>
      <c r="AZ43" s="40">
        <v>0</v>
      </c>
      <c r="BA43" s="40">
        <v>0</v>
      </c>
      <c r="BB43" s="40">
        <v>0</v>
      </c>
      <c r="BC43" s="40">
        <v>0</v>
      </c>
      <c r="BD43" s="40">
        <v>0</v>
      </c>
      <c r="BE43" s="40">
        <v>0</v>
      </c>
      <c r="BF43" s="40">
        <v>0</v>
      </c>
      <c r="BG43" s="40">
        <v>0</v>
      </c>
      <c r="BH43" s="40">
        <v>0</v>
      </c>
      <c r="BI43" s="40">
        <v>0</v>
      </c>
      <c r="BJ43" s="40">
        <v>0</v>
      </c>
      <c r="BK43" s="40">
        <v>0</v>
      </c>
      <c r="BL43" s="40">
        <v>0</v>
      </c>
      <c r="BM43" s="40">
        <v>0</v>
      </c>
      <c r="BN43" s="40">
        <v>0</v>
      </c>
      <c r="BO43" s="40">
        <v>0</v>
      </c>
      <c r="BP43" s="40">
        <v>0</v>
      </c>
      <c r="BQ43" s="40">
        <v>0</v>
      </c>
      <c r="BR43" s="40">
        <v>0</v>
      </c>
      <c r="BS43" s="40">
        <v>0</v>
      </c>
      <c r="BT43" s="40">
        <v>0</v>
      </c>
      <c r="BU43" s="40">
        <v>0</v>
      </c>
      <c r="BV43" s="40">
        <v>0</v>
      </c>
      <c r="BW43" s="40">
        <v>0</v>
      </c>
      <c r="BX43" s="40">
        <v>0</v>
      </c>
      <c r="BY43" s="40">
        <v>0</v>
      </c>
      <c r="BZ43" s="40">
        <v>0</v>
      </c>
      <c r="CA43" s="40">
        <v>0</v>
      </c>
      <c r="CB43" s="40">
        <v>0</v>
      </c>
      <c r="CC43" s="40">
        <v>0</v>
      </c>
      <c r="CD43" s="40">
        <v>0</v>
      </c>
      <c r="CE43" s="40">
        <v>0</v>
      </c>
      <c r="CF43" s="40">
        <v>0</v>
      </c>
      <c r="CG43" s="40">
        <v>0</v>
      </c>
      <c r="CH43" s="40">
        <v>0</v>
      </c>
      <c r="CI43" s="40">
        <v>0</v>
      </c>
      <c r="CJ43" s="40">
        <v>0</v>
      </c>
      <c r="CK43" s="40">
        <v>0</v>
      </c>
      <c r="CL43" s="40">
        <v>0</v>
      </c>
      <c r="CM43" s="40">
        <v>0</v>
      </c>
      <c r="CN43" s="40">
        <v>0</v>
      </c>
      <c r="CO43" s="40">
        <v>0</v>
      </c>
      <c r="CP43" s="40">
        <v>0</v>
      </c>
      <c r="CQ43" s="40">
        <v>0</v>
      </c>
      <c r="CR43" s="40">
        <v>0</v>
      </c>
      <c r="CS43" s="40">
        <v>0</v>
      </c>
      <c r="CT43" s="40">
        <v>0</v>
      </c>
      <c r="CU43" s="40">
        <v>0</v>
      </c>
      <c r="CV43" s="40">
        <v>0</v>
      </c>
      <c r="CW43" s="40">
        <v>0</v>
      </c>
      <c r="CX43" s="40">
        <v>0</v>
      </c>
      <c r="CY43" s="40">
        <v>0</v>
      </c>
      <c r="CZ43" s="40">
        <v>0</v>
      </c>
      <c r="DA43" s="40">
        <v>0</v>
      </c>
      <c r="DB43" s="40">
        <v>0</v>
      </c>
      <c r="DC43" s="40">
        <v>0</v>
      </c>
      <c r="DD43" s="40">
        <v>0</v>
      </c>
      <c r="DE43" s="40">
        <v>0</v>
      </c>
      <c r="DF43" s="40">
        <v>0</v>
      </c>
      <c r="DG43" s="40">
        <v>0</v>
      </c>
      <c r="DH43" s="40">
        <v>0</v>
      </c>
      <c r="DI43" s="40">
        <v>0</v>
      </c>
      <c r="DJ43" s="40">
        <v>0</v>
      </c>
      <c r="DK43" s="40">
        <v>0</v>
      </c>
      <c r="DL43" s="40">
        <v>0</v>
      </c>
      <c r="DM43" s="40">
        <v>0</v>
      </c>
      <c r="DN43" s="40">
        <v>0</v>
      </c>
      <c r="DO43" s="40">
        <v>0</v>
      </c>
      <c r="DP43" s="40">
        <v>0</v>
      </c>
      <c r="DQ43" s="40">
        <v>0</v>
      </c>
      <c r="DR43" s="40">
        <v>0</v>
      </c>
      <c r="DS43" s="40">
        <v>0</v>
      </c>
      <c r="DT43" s="40">
        <v>0</v>
      </c>
      <c r="DU43" s="40">
        <v>0</v>
      </c>
      <c r="DV43" s="40">
        <v>0</v>
      </c>
      <c r="DW43" s="40">
        <v>0</v>
      </c>
      <c r="DX43" s="40">
        <v>0</v>
      </c>
      <c r="DY43" s="40">
        <v>0</v>
      </c>
      <c r="DZ43" s="40">
        <v>0</v>
      </c>
      <c r="EA43" s="40">
        <v>0</v>
      </c>
      <c r="EB43" s="40">
        <v>0</v>
      </c>
      <c r="EC43" s="40">
        <v>0</v>
      </c>
      <c r="ED43" s="40">
        <v>0</v>
      </c>
      <c r="EE43" s="40">
        <v>0</v>
      </c>
      <c r="EF43" s="40">
        <v>0</v>
      </c>
      <c r="EG43" s="40">
        <v>0</v>
      </c>
      <c r="EH43" s="40">
        <v>0</v>
      </c>
      <c r="EI43" s="40">
        <v>0</v>
      </c>
      <c r="EJ43" s="40">
        <v>0</v>
      </c>
      <c r="EK43" s="40">
        <v>0</v>
      </c>
      <c r="EL43" s="40">
        <v>0</v>
      </c>
      <c r="EM43" s="40">
        <v>0</v>
      </c>
      <c r="EN43" s="40">
        <v>0</v>
      </c>
      <c r="EO43" s="40">
        <v>0</v>
      </c>
      <c r="EP43" s="40">
        <v>0</v>
      </c>
      <c r="EQ43" s="40">
        <v>0</v>
      </c>
      <c r="ER43" s="40">
        <v>0</v>
      </c>
      <c r="ES43" s="40">
        <v>0</v>
      </c>
      <c r="ET43" s="40">
        <v>0</v>
      </c>
      <c r="EU43" s="40">
        <v>0</v>
      </c>
      <c r="EV43" s="40">
        <v>0</v>
      </c>
      <c r="EW43" s="40">
        <v>0</v>
      </c>
      <c r="EX43" s="40">
        <v>0</v>
      </c>
      <c r="EY43" s="40">
        <v>0</v>
      </c>
      <c r="EZ43" s="40">
        <v>0</v>
      </c>
      <c r="FA43" s="40">
        <v>0</v>
      </c>
      <c r="FB43" s="40">
        <v>0</v>
      </c>
      <c r="FC43" s="40">
        <v>0</v>
      </c>
      <c r="FD43" s="40">
        <v>0</v>
      </c>
      <c r="FE43" s="40">
        <v>0</v>
      </c>
      <c r="FF43" s="40">
        <v>0</v>
      </c>
      <c r="FG43" s="40">
        <v>0</v>
      </c>
      <c r="FH43" s="40">
        <v>0</v>
      </c>
      <c r="FI43" s="40">
        <v>0</v>
      </c>
      <c r="FJ43" s="40">
        <v>0</v>
      </c>
      <c r="FK43" s="40">
        <v>0</v>
      </c>
      <c r="FL43" s="40">
        <v>0</v>
      </c>
      <c r="FM43" s="40">
        <v>0</v>
      </c>
      <c r="FN43" s="40">
        <v>0</v>
      </c>
      <c r="FO43" s="40">
        <v>0</v>
      </c>
      <c r="FP43" s="40">
        <v>0</v>
      </c>
      <c r="FQ43" s="40">
        <v>0</v>
      </c>
      <c r="FR43" s="40">
        <v>0</v>
      </c>
      <c r="FS43" s="40">
        <v>0</v>
      </c>
      <c r="FT43" s="40">
        <v>0</v>
      </c>
      <c r="FU43" s="40">
        <v>0</v>
      </c>
      <c r="FV43" s="40">
        <v>0</v>
      </c>
      <c r="FW43" s="40">
        <v>0</v>
      </c>
      <c r="FX43" s="40">
        <v>0</v>
      </c>
      <c r="FY43" s="40">
        <v>0</v>
      </c>
      <c r="FZ43" s="40">
        <v>0</v>
      </c>
      <c r="GA43" s="40">
        <v>0</v>
      </c>
      <c r="GB43" s="40">
        <v>0</v>
      </c>
      <c r="GC43" s="40">
        <v>0</v>
      </c>
      <c r="GD43" s="40">
        <v>0</v>
      </c>
      <c r="GE43" s="40">
        <v>0</v>
      </c>
    </row>
    <row r="44" spans="1:187" ht="15" x14ac:dyDescent="0.25">
      <c r="A44" s="37" t="s">
        <v>44</v>
      </c>
      <c r="B44" s="90"/>
      <c r="C44" s="40">
        <v>0</v>
      </c>
      <c r="D44" s="40">
        <v>0</v>
      </c>
      <c r="E44" s="40">
        <v>0</v>
      </c>
      <c r="F44" s="40">
        <v>0</v>
      </c>
      <c r="G44" s="40">
        <v>0</v>
      </c>
      <c r="H44" s="40">
        <v>0</v>
      </c>
      <c r="I44" s="40">
        <v>0</v>
      </c>
      <c r="J44" s="40">
        <v>0</v>
      </c>
      <c r="K44" s="40">
        <v>0</v>
      </c>
      <c r="L44" s="40">
        <v>0</v>
      </c>
      <c r="M44" s="40">
        <v>0</v>
      </c>
      <c r="N44" s="40">
        <v>0</v>
      </c>
      <c r="O44" s="40">
        <v>0</v>
      </c>
      <c r="P44" s="40">
        <v>0</v>
      </c>
      <c r="Q44" s="40">
        <v>0</v>
      </c>
      <c r="R44" s="40">
        <v>0</v>
      </c>
      <c r="S44" s="40">
        <v>0</v>
      </c>
      <c r="T44" s="40">
        <v>0</v>
      </c>
      <c r="U44" s="40">
        <v>0</v>
      </c>
      <c r="V44" s="40">
        <v>0</v>
      </c>
      <c r="W44" s="40">
        <v>0</v>
      </c>
      <c r="X44" s="40">
        <v>0</v>
      </c>
      <c r="Y44" s="40">
        <v>0</v>
      </c>
      <c r="Z44" s="40">
        <v>0</v>
      </c>
      <c r="AA44" s="40">
        <v>0</v>
      </c>
      <c r="AB44" s="40">
        <v>0</v>
      </c>
      <c r="AC44" s="40">
        <v>0</v>
      </c>
      <c r="AD44" s="40">
        <v>0</v>
      </c>
      <c r="AE44" s="40">
        <v>0</v>
      </c>
      <c r="AF44" s="40">
        <v>0</v>
      </c>
      <c r="AG44" s="40">
        <v>0</v>
      </c>
      <c r="AH44" s="40">
        <v>0</v>
      </c>
      <c r="AI44" s="40">
        <v>0</v>
      </c>
      <c r="AJ44" s="40">
        <v>0</v>
      </c>
      <c r="AK44" s="40">
        <v>0</v>
      </c>
      <c r="AL44" s="40">
        <v>0</v>
      </c>
      <c r="AM44" s="40">
        <v>0</v>
      </c>
      <c r="AN44" s="40">
        <v>0</v>
      </c>
      <c r="AO44" s="40">
        <v>0</v>
      </c>
      <c r="AP44" s="40">
        <v>0</v>
      </c>
      <c r="AQ44" s="40">
        <v>0</v>
      </c>
      <c r="AR44" s="40">
        <v>0</v>
      </c>
      <c r="AS44" s="40">
        <v>0</v>
      </c>
      <c r="AT44" s="40">
        <v>0</v>
      </c>
      <c r="AU44" s="40">
        <v>0</v>
      </c>
      <c r="AV44" s="40">
        <v>0</v>
      </c>
      <c r="AW44" s="40">
        <v>0</v>
      </c>
      <c r="AX44" s="40">
        <v>0</v>
      </c>
      <c r="AY44" s="40">
        <v>0</v>
      </c>
      <c r="AZ44" s="40">
        <v>0</v>
      </c>
      <c r="BA44" s="40">
        <v>0</v>
      </c>
      <c r="BB44" s="40">
        <v>0</v>
      </c>
      <c r="BC44" s="40">
        <v>0</v>
      </c>
      <c r="BD44" s="40">
        <v>0</v>
      </c>
      <c r="BE44" s="40">
        <v>0</v>
      </c>
      <c r="BF44" s="40">
        <v>0</v>
      </c>
      <c r="BG44" s="40">
        <v>0</v>
      </c>
      <c r="BH44" s="40">
        <v>0</v>
      </c>
      <c r="BI44" s="40">
        <v>0</v>
      </c>
      <c r="BJ44" s="40">
        <v>0</v>
      </c>
      <c r="BK44" s="40">
        <v>0</v>
      </c>
      <c r="BL44" s="40">
        <v>0</v>
      </c>
      <c r="BM44" s="40">
        <v>0</v>
      </c>
      <c r="BN44" s="40">
        <v>0</v>
      </c>
      <c r="BO44" s="40">
        <v>0</v>
      </c>
      <c r="BP44" s="40">
        <v>0</v>
      </c>
      <c r="BQ44" s="40">
        <v>0</v>
      </c>
      <c r="BR44" s="40">
        <v>0</v>
      </c>
      <c r="BS44" s="40">
        <v>0</v>
      </c>
      <c r="BT44" s="40">
        <v>0</v>
      </c>
      <c r="BU44" s="40">
        <v>0</v>
      </c>
      <c r="BV44" s="40">
        <v>0</v>
      </c>
      <c r="BW44" s="40">
        <v>0</v>
      </c>
      <c r="BX44" s="40">
        <v>0</v>
      </c>
      <c r="BY44" s="40">
        <v>0</v>
      </c>
      <c r="BZ44" s="40">
        <v>0</v>
      </c>
      <c r="CA44" s="40">
        <v>0</v>
      </c>
      <c r="CB44" s="40">
        <v>0</v>
      </c>
      <c r="CC44" s="40">
        <v>0</v>
      </c>
      <c r="CD44" s="40">
        <v>0</v>
      </c>
      <c r="CE44" s="40">
        <v>0</v>
      </c>
      <c r="CF44" s="40">
        <v>0</v>
      </c>
      <c r="CG44" s="40">
        <v>0</v>
      </c>
      <c r="CH44" s="40">
        <v>0</v>
      </c>
      <c r="CI44" s="40">
        <v>0</v>
      </c>
      <c r="CJ44" s="40">
        <v>0</v>
      </c>
      <c r="CK44" s="40">
        <v>0</v>
      </c>
      <c r="CL44" s="40">
        <v>1.8559994506835899E-4</v>
      </c>
      <c r="CM44" s="40">
        <v>0</v>
      </c>
      <c r="CN44" s="40">
        <v>0</v>
      </c>
      <c r="CO44" s="40">
        <v>0</v>
      </c>
      <c r="CP44" s="40">
        <v>0</v>
      </c>
      <c r="CQ44" s="40">
        <v>0</v>
      </c>
      <c r="CR44" s="40">
        <v>0</v>
      </c>
      <c r="CS44" s="40">
        <v>0</v>
      </c>
      <c r="CT44" s="40">
        <v>0</v>
      </c>
      <c r="CU44" s="40">
        <v>0</v>
      </c>
      <c r="CV44" s="40">
        <v>0</v>
      </c>
      <c r="CW44" s="40">
        <v>0</v>
      </c>
      <c r="CX44" s="40">
        <v>0</v>
      </c>
      <c r="CY44" s="40">
        <v>0</v>
      </c>
      <c r="CZ44" s="40">
        <v>0</v>
      </c>
      <c r="DA44" s="40">
        <v>0</v>
      </c>
      <c r="DB44" s="40">
        <v>0</v>
      </c>
      <c r="DC44" s="40">
        <v>0</v>
      </c>
      <c r="DD44" s="40">
        <v>0</v>
      </c>
      <c r="DE44" s="40">
        <v>0</v>
      </c>
      <c r="DF44" s="40">
        <v>0</v>
      </c>
      <c r="DG44" s="40">
        <v>0</v>
      </c>
      <c r="DH44" s="40">
        <v>0</v>
      </c>
      <c r="DI44" s="40">
        <v>0</v>
      </c>
      <c r="DJ44" s="40">
        <v>0</v>
      </c>
      <c r="DK44" s="40">
        <v>0</v>
      </c>
      <c r="DL44" s="40">
        <v>0</v>
      </c>
      <c r="DM44" s="40">
        <v>0</v>
      </c>
      <c r="DN44" s="40">
        <v>0</v>
      </c>
      <c r="DO44" s="40">
        <v>0</v>
      </c>
      <c r="DP44" s="40">
        <v>0</v>
      </c>
      <c r="DQ44" s="40">
        <v>0</v>
      </c>
      <c r="DR44" s="40">
        <v>0</v>
      </c>
      <c r="DS44" s="40">
        <v>0</v>
      </c>
      <c r="DT44" s="40">
        <v>0</v>
      </c>
      <c r="DU44" s="40">
        <v>0</v>
      </c>
      <c r="DV44" s="40">
        <v>0</v>
      </c>
      <c r="DW44" s="40">
        <v>0</v>
      </c>
      <c r="DX44" s="40">
        <v>0</v>
      </c>
      <c r="DY44" s="40">
        <v>0</v>
      </c>
      <c r="DZ44" s="40">
        <v>0</v>
      </c>
      <c r="EA44" s="40">
        <v>0</v>
      </c>
      <c r="EB44" s="40">
        <v>0</v>
      </c>
      <c r="EC44" s="40">
        <v>0</v>
      </c>
      <c r="ED44" s="40">
        <v>0</v>
      </c>
      <c r="EE44" s="40">
        <v>0</v>
      </c>
      <c r="EF44" s="40">
        <v>0</v>
      </c>
      <c r="EG44" s="40">
        <v>0</v>
      </c>
      <c r="EH44" s="40">
        <v>0</v>
      </c>
      <c r="EI44" s="40">
        <v>0</v>
      </c>
      <c r="EJ44" s="40">
        <v>0</v>
      </c>
      <c r="EK44" s="40">
        <v>0</v>
      </c>
      <c r="EL44" s="40">
        <v>0</v>
      </c>
      <c r="EM44" s="40">
        <v>0</v>
      </c>
      <c r="EN44" s="40">
        <v>0</v>
      </c>
      <c r="EO44" s="40">
        <v>0</v>
      </c>
      <c r="EP44" s="40">
        <v>0</v>
      </c>
      <c r="EQ44" s="40">
        <v>0</v>
      </c>
      <c r="ER44" s="40">
        <v>0</v>
      </c>
      <c r="ES44" s="40">
        <v>0</v>
      </c>
      <c r="ET44" s="40">
        <v>0</v>
      </c>
      <c r="EU44" s="40">
        <v>0</v>
      </c>
      <c r="EV44" s="40">
        <v>0</v>
      </c>
      <c r="EW44" s="40">
        <v>0</v>
      </c>
      <c r="EX44" s="40">
        <v>0</v>
      </c>
      <c r="EY44" s="40">
        <v>0</v>
      </c>
      <c r="EZ44" s="40">
        <v>0</v>
      </c>
      <c r="FA44" s="40">
        <v>0</v>
      </c>
      <c r="FB44" s="40">
        <v>0</v>
      </c>
      <c r="FC44" s="40">
        <v>0</v>
      </c>
      <c r="FD44" s="40">
        <v>0</v>
      </c>
      <c r="FE44" s="40">
        <v>0</v>
      </c>
      <c r="FF44" s="40">
        <v>0</v>
      </c>
      <c r="FG44" s="40">
        <v>0</v>
      </c>
      <c r="FH44" s="40">
        <v>0</v>
      </c>
      <c r="FI44" s="40">
        <v>0</v>
      </c>
      <c r="FJ44" s="40">
        <v>0</v>
      </c>
      <c r="FK44" s="40">
        <v>0</v>
      </c>
      <c r="FL44" s="40">
        <v>0</v>
      </c>
      <c r="FM44" s="40">
        <v>0</v>
      </c>
      <c r="FN44" s="40">
        <v>0</v>
      </c>
      <c r="FO44" s="40">
        <v>0</v>
      </c>
      <c r="FP44" s="40">
        <v>0</v>
      </c>
      <c r="FQ44" s="40">
        <v>0</v>
      </c>
      <c r="FR44" s="40">
        <v>0</v>
      </c>
      <c r="FS44" s="40">
        <v>0</v>
      </c>
      <c r="FT44" s="40">
        <v>0</v>
      </c>
      <c r="FU44" s="40">
        <v>0</v>
      </c>
      <c r="FV44" s="40">
        <v>0</v>
      </c>
      <c r="FW44" s="40">
        <v>0</v>
      </c>
      <c r="FX44" s="40">
        <v>0</v>
      </c>
      <c r="FY44" s="40">
        <v>0</v>
      </c>
      <c r="FZ44" s="40">
        <v>0</v>
      </c>
      <c r="GA44" s="40">
        <v>0</v>
      </c>
      <c r="GB44" s="40">
        <v>0</v>
      </c>
      <c r="GC44" s="40">
        <v>0</v>
      </c>
      <c r="GD44" s="40">
        <v>0</v>
      </c>
      <c r="GE44" s="40">
        <v>0</v>
      </c>
    </row>
    <row r="45" spans="1:187" ht="15" x14ac:dyDescent="0.25">
      <c r="A45" s="36" t="s">
        <v>154</v>
      </c>
      <c r="B45" s="90">
        <v>4</v>
      </c>
      <c r="C45" s="40">
        <v>0</v>
      </c>
      <c r="D45" s="40">
        <v>0</v>
      </c>
      <c r="E45" s="40">
        <v>0</v>
      </c>
      <c r="F45" s="40">
        <v>0</v>
      </c>
      <c r="G45" s="40">
        <v>0</v>
      </c>
      <c r="H45" s="40">
        <v>0</v>
      </c>
      <c r="I45" s="40">
        <v>0</v>
      </c>
      <c r="J45" s="40">
        <v>0</v>
      </c>
      <c r="K45" s="40">
        <v>0</v>
      </c>
      <c r="L45" s="40">
        <v>0</v>
      </c>
      <c r="M45" s="40">
        <v>0</v>
      </c>
      <c r="N45" s="40">
        <v>0</v>
      </c>
      <c r="O45" s="40">
        <v>0</v>
      </c>
      <c r="P45" s="40">
        <v>0</v>
      </c>
      <c r="Q45" s="40">
        <v>0</v>
      </c>
      <c r="R45" s="40">
        <v>0</v>
      </c>
      <c r="S45" s="40">
        <v>0</v>
      </c>
      <c r="T45" s="40">
        <v>0</v>
      </c>
      <c r="U45" s="40">
        <v>0</v>
      </c>
      <c r="V45" s="40">
        <v>0</v>
      </c>
      <c r="W45" s="40">
        <v>0</v>
      </c>
      <c r="X45" s="40">
        <v>0</v>
      </c>
      <c r="Y45" s="40">
        <v>0</v>
      </c>
      <c r="Z45" s="40">
        <v>0</v>
      </c>
      <c r="AA45" s="40">
        <v>0</v>
      </c>
      <c r="AB45" s="40">
        <v>0</v>
      </c>
      <c r="AC45" s="40">
        <v>0</v>
      </c>
      <c r="AD45" s="40">
        <v>0</v>
      </c>
      <c r="AE45" s="40">
        <v>0</v>
      </c>
      <c r="AF45" s="40">
        <v>0</v>
      </c>
      <c r="AG45" s="40">
        <v>0</v>
      </c>
      <c r="AH45" s="40">
        <v>0</v>
      </c>
      <c r="AI45" s="40">
        <v>0</v>
      </c>
      <c r="AJ45" s="40">
        <v>0</v>
      </c>
      <c r="AK45" s="40">
        <v>0</v>
      </c>
      <c r="AL45" s="40">
        <v>0</v>
      </c>
      <c r="AM45" s="40">
        <v>0</v>
      </c>
      <c r="AN45" s="40">
        <v>0</v>
      </c>
      <c r="AO45" s="40">
        <v>0</v>
      </c>
      <c r="AP45" s="40">
        <v>0</v>
      </c>
      <c r="AQ45" s="40">
        <v>0</v>
      </c>
      <c r="AR45" s="40">
        <v>0</v>
      </c>
      <c r="AS45" s="40">
        <v>0</v>
      </c>
      <c r="AT45" s="40">
        <v>0</v>
      </c>
      <c r="AU45" s="40">
        <v>0</v>
      </c>
      <c r="AV45" s="40">
        <v>0</v>
      </c>
      <c r="AW45" s="40">
        <v>0</v>
      </c>
      <c r="AX45" s="40">
        <v>0</v>
      </c>
      <c r="AY45" s="40">
        <v>0</v>
      </c>
      <c r="AZ45" s="40">
        <v>0</v>
      </c>
      <c r="BA45" s="40">
        <v>0</v>
      </c>
      <c r="BB45" s="40">
        <v>0</v>
      </c>
      <c r="BC45" s="40">
        <v>0</v>
      </c>
      <c r="BD45" s="40">
        <v>0</v>
      </c>
      <c r="BE45" s="40">
        <v>0</v>
      </c>
      <c r="BF45" s="40">
        <v>0</v>
      </c>
      <c r="BG45" s="40">
        <v>0</v>
      </c>
      <c r="BH45" s="40">
        <v>0</v>
      </c>
      <c r="BI45" s="40">
        <v>0</v>
      </c>
      <c r="BJ45" s="40">
        <v>0</v>
      </c>
      <c r="BK45" s="40">
        <v>0</v>
      </c>
      <c r="BL45" s="40">
        <v>0</v>
      </c>
      <c r="BM45" s="40">
        <v>0</v>
      </c>
      <c r="BN45" s="40">
        <v>0</v>
      </c>
      <c r="BO45" s="40">
        <v>0</v>
      </c>
      <c r="BP45" s="40">
        <v>0</v>
      </c>
      <c r="BQ45" s="40">
        <v>0</v>
      </c>
      <c r="BR45" s="40">
        <v>0</v>
      </c>
      <c r="BS45" s="40">
        <v>0</v>
      </c>
      <c r="BT45" s="40">
        <v>0</v>
      </c>
      <c r="BU45" s="40">
        <v>0</v>
      </c>
      <c r="BV45" s="40">
        <v>0</v>
      </c>
      <c r="BW45" s="40">
        <v>0</v>
      </c>
      <c r="BX45" s="40">
        <v>0</v>
      </c>
      <c r="BY45" s="40">
        <v>0</v>
      </c>
      <c r="BZ45" s="40">
        <v>0</v>
      </c>
      <c r="CA45" s="40">
        <v>2.1148514969656501E-2</v>
      </c>
      <c r="CB45" s="40">
        <v>1.93723701577517E-2</v>
      </c>
      <c r="CC45" s="40">
        <v>2.0322401103654301E-2</v>
      </c>
      <c r="CD45" s="40">
        <v>2.99053219492799E-2</v>
      </c>
      <c r="CE45" s="40">
        <v>8.8149999999999999E-3</v>
      </c>
      <c r="CF45" s="40">
        <v>4.4606851006334701E-3</v>
      </c>
      <c r="CG45" s="40">
        <v>0</v>
      </c>
      <c r="CH45" s="40">
        <v>0</v>
      </c>
      <c r="CI45" s="40">
        <v>0</v>
      </c>
      <c r="CJ45" s="40">
        <v>4.1593532455256002E-2</v>
      </c>
      <c r="CK45" s="40">
        <v>0</v>
      </c>
      <c r="CL45" s="40">
        <v>2.7260905084874901E-2</v>
      </c>
      <c r="CM45" s="40">
        <v>0</v>
      </c>
      <c r="CN45" s="40">
        <v>4.2954767819021501E-2</v>
      </c>
      <c r="CO45" s="40">
        <v>5.0430549525985899E-2</v>
      </c>
      <c r="CP45" s="40">
        <v>2.5814163352777399E-2</v>
      </c>
      <c r="CQ45" s="40">
        <v>4.5013432136766602E-3</v>
      </c>
      <c r="CR45" s="40">
        <v>6.5909575862641706E-2</v>
      </c>
      <c r="CS45" s="40">
        <v>9.7460275085109304E-3</v>
      </c>
      <c r="CT45" s="40">
        <v>5.8352274870872599E-2</v>
      </c>
      <c r="CU45" s="40">
        <v>1.49816600175603E-2</v>
      </c>
      <c r="CV45" s="40">
        <v>3.6525534753556001E-2</v>
      </c>
      <c r="CW45" s="40">
        <v>1.44863985293765E-2</v>
      </c>
      <c r="CX45" s="40">
        <v>0</v>
      </c>
      <c r="CY45" s="40">
        <v>0</v>
      </c>
      <c r="CZ45" s="40">
        <v>0</v>
      </c>
      <c r="DA45" s="40">
        <v>0</v>
      </c>
      <c r="DB45" s="40">
        <v>0</v>
      </c>
      <c r="DC45" s="40">
        <v>4.6223920940077897E-3</v>
      </c>
      <c r="DD45" s="40">
        <v>0</v>
      </c>
      <c r="DE45" s="40">
        <v>0</v>
      </c>
      <c r="DF45" s="40">
        <v>0</v>
      </c>
      <c r="DG45" s="40">
        <v>0</v>
      </c>
      <c r="DH45" s="40">
        <v>0</v>
      </c>
      <c r="DI45" s="40">
        <v>0</v>
      </c>
      <c r="DJ45" s="40">
        <v>0</v>
      </c>
      <c r="DK45" s="40">
        <v>0</v>
      </c>
      <c r="DL45" s="40">
        <v>0</v>
      </c>
      <c r="DM45" s="40">
        <v>0</v>
      </c>
      <c r="DN45" s="40">
        <v>0</v>
      </c>
      <c r="DO45" s="40">
        <v>0</v>
      </c>
      <c r="DP45" s="40">
        <v>0</v>
      </c>
      <c r="DQ45" s="40">
        <v>0</v>
      </c>
      <c r="DR45" s="40">
        <v>0</v>
      </c>
      <c r="DS45" s="40">
        <v>0</v>
      </c>
      <c r="DT45" s="40">
        <v>0</v>
      </c>
      <c r="DU45" s="40">
        <v>0</v>
      </c>
      <c r="DV45" s="40">
        <v>0</v>
      </c>
      <c r="DW45" s="40">
        <v>0</v>
      </c>
      <c r="DX45" s="40">
        <v>0</v>
      </c>
      <c r="DY45" s="40">
        <v>0</v>
      </c>
      <c r="DZ45" s="40">
        <v>0</v>
      </c>
      <c r="EA45" s="40">
        <v>0</v>
      </c>
      <c r="EB45" s="40">
        <v>0</v>
      </c>
      <c r="EC45" s="40">
        <v>0</v>
      </c>
      <c r="ED45" s="40">
        <v>0</v>
      </c>
      <c r="EE45" s="40">
        <v>0</v>
      </c>
      <c r="EF45" s="40">
        <v>0</v>
      </c>
      <c r="EG45" s="40">
        <v>0</v>
      </c>
      <c r="EH45" s="40">
        <v>0</v>
      </c>
      <c r="EI45" s="40">
        <v>0</v>
      </c>
      <c r="EJ45" s="40">
        <v>0</v>
      </c>
      <c r="EK45" s="40">
        <v>0</v>
      </c>
      <c r="EL45" s="40">
        <v>0</v>
      </c>
      <c r="EM45" s="40">
        <v>0</v>
      </c>
      <c r="EN45" s="40">
        <v>0</v>
      </c>
      <c r="EO45" s="40">
        <v>0</v>
      </c>
      <c r="EP45" s="40">
        <v>0</v>
      </c>
      <c r="EQ45" s="40">
        <v>0</v>
      </c>
      <c r="ER45" s="40">
        <v>0</v>
      </c>
      <c r="ES45" s="40">
        <v>0</v>
      </c>
      <c r="ET45" s="40">
        <v>0</v>
      </c>
      <c r="EU45" s="40">
        <v>0</v>
      </c>
      <c r="EV45" s="40">
        <v>0</v>
      </c>
      <c r="EW45" s="40">
        <v>0</v>
      </c>
      <c r="EX45" s="40">
        <v>0</v>
      </c>
      <c r="EY45" s="40">
        <v>0</v>
      </c>
      <c r="EZ45" s="40">
        <v>0</v>
      </c>
      <c r="FA45" s="40">
        <v>0</v>
      </c>
      <c r="FB45" s="40">
        <v>0</v>
      </c>
      <c r="FC45" s="40">
        <v>0</v>
      </c>
      <c r="FD45" s="40">
        <v>0</v>
      </c>
      <c r="FE45" s="40">
        <v>0</v>
      </c>
      <c r="FF45" s="40">
        <v>0</v>
      </c>
      <c r="FG45" s="40">
        <v>0</v>
      </c>
      <c r="FH45" s="40">
        <v>0</v>
      </c>
      <c r="FI45" s="40">
        <v>0</v>
      </c>
      <c r="FJ45" s="40">
        <v>0</v>
      </c>
      <c r="FK45" s="40">
        <v>0</v>
      </c>
      <c r="FL45" s="40">
        <v>0</v>
      </c>
      <c r="FM45" s="40">
        <v>0</v>
      </c>
      <c r="FN45" s="40">
        <v>0</v>
      </c>
      <c r="FO45" s="40">
        <v>0</v>
      </c>
      <c r="FP45" s="40">
        <v>0.16905051195020801</v>
      </c>
      <c r="FQ45" s="40">
        <v>0</v>
      </c>
      <c r="FR45" s="40">
        <v>0</v>
      </c>
      <c r="FS45" s="40">
        <v>0.41400399999999998</v>
      </c>
      <c r="FT45" s="40">
        <v>0</v>
      </c>
      <c r="FU45" s="40">
        <v>0</v>
      </c>
      <c r="FV45" s="40">
        <v>0</v>
      </c>
      <c r="FW45" s="40">
        <v>0</v>
      </c>
      <c r="FX45" s="40">
        <v>0</v>
      </c>
      <c r="FY45" s="40">
        <v>0</v>
      </c>
      <c r="FZ45" s="40">
        <v>0</v>
      </c>
      <c r="GA45" s="40">
        <v>0</v>
      </c>
      <c r="GB45" s="40">
        <v>0</v>
      </c>
      <c r="GC45" s="40">
        <v>0</v>
      </c>
      <c r="GD45" s="40">
        <v>0</v>
      </c>
      <c r="GE45" s="40">
        <v>0</v>
      </c>
    </row>
    <row r="46" spans="1:187" ht="15" x14ac:dyDescent="0.2">
      <c r="A46" s="25" t="s">
        <v>29</v>
      </c>
      <c r="B46" s="86"/>
      <c r="C46" s="17">
        <f t="shared" ref="C46:BO46" si="44">SUM(C47:C50,C54:C56,C60)</f>
        <v>4.030544863139486</v>
      </c>
      <c r="D46" s="17">
        <f t="shared" si="44"/>
        <v>5.9453864246607058</v>
      </c>
      <c r="E46" s="17">
        <f t="shared" si="44"/>
        <v>-7.9008088949466169</v>
      </c>
      <c r="F46" s="17">
        <f t="shared" si="44"/>
        <v>0.22365313832939282</v>
      </c>
      <c r="G46" s="17">
        <f t="shared" si="44"/>
        <v>-3.0510223644260148</v>
      </c>
      <c r="H46" s="17">
        <f t="shared" si="44"/>
        <v>2.5980846993512676</v>
      </c>
      <c r="I46" s="17">
        <f t="shared" si="44"/>
        <v>-3.4479304121823242</v>
      </c>
      <c r="J46" s="17">
        <f t="shared" si="44"/>
        <v>6.8487447827118348</v>
      </c>
      <c r="K46" s="17">
        <f t="shared" si="44"/>
        <v>-2.5799769652117073</v>
      </c>
      <c r="L46" s="17">
        <f t="shared" si="44"/>
        <v>-5.6148880343757437</v>
      </c>
      <c r="M46" s="17">
        <f t="shared" si="44"/>
        <v>0.11561327609114433</v>
      </c>
      <c r="N46" s="17">
        <f t="shared" si="44"/>
        <v>3.4967965586073708</v>
      </c>
      <c r="O46" s="17">
        <f t="shared" si="44"/>
        <v>-2.0742981816598371</v>
      </c>
      <c r="P46" s="17">
        <f t="shared" si="44"/>
        <v>11.382682709340113</v>
      </c>
      <c r="Q46" s="17">
        <f t="shared" si="44"/>
        <v>-5.3272756649212099</v>
      </c>
      <c r="R46" s="17">
        <f t="shared" si="44"/>
        <v>3.0693924257247263</v>
      </c>
      <c r="S46" s="17">
        <f t="shared" si="44"/>
        <v>-1.131790998888464</v>
      </c>
      <c r="T46" s="17">
        <f t="shared" si="44"/>
        <v>0.99683776578715488</v>
      </c>
      <c r="U46" s="17">
        <f t="shared" si="44"/>
        <v>-0.57442975754747672</v>
      </c>
      <c r="V46" s="17">
        <f t="shared" si="44"/>
        <v>-4.6706569916888618</v>
      </c>
      <c r="W46" s="17">
        <f t="shared" si="44"/>
        <v>-0.96427423198184004</v>
      </c>
      <c r="X46" s="17">
        <f t="shared" si="44"/>
        <v>-0.63896473557197697</v>
      </c>
      <c r="Y46" s="17">
        <f t="shared" si="44"/>
        <v>5.2364538322476504</v>
      </c>
      <c r="Z46" s="17">
        <f t="shared" si="44"/>
        <v>-0.69869088639907762</v>
      </c>
      <c r="AA46" s="17">
        <f t="shared" si="44"/>
        <v>9.8457465791064607</v>
      </c>
      <c r="AB46" s="17">
        <f t="shared" si="44"/>
        <v>-10.48087106702615</v>
      </c>
      <c r="AC46" s="17">
        <f t="shared" si="44"/>
        <v>7.5491782304302655</v>
      </c>
      <c r="AD46" s="17">
        <f t="shared" si="44"/>
        <v>-0.84091079800525637</v>
      </c>
      <c r="AE46" s="17">
        <f t="shared" si="44"/>
        <v>-0.20436080148985092</v>
      </c>
      <c r="AF46" s="17">
        <f t="shared" si="44"/>
        <v>-0.2948145214170278</v>
      </c>
      <c r="AG46" s="17">
        <f t="shared" si="44"/>
        <v>-2.9766061277147737</v>
      </c>
      <c r="AH46" s="17">
        <f t="shared" si="44"/>
        <v>-5.0432507101092101</v>
      </c>
      <c r="AI46" s="17">
        <f t="shared" si="44"/>
        <v>2.5544801486027242</v>
      </c>
      <c r="AJ46" s="17">
        <f t="shared" si="44"/>
        <v>0.44089330064666565</v>
      </c>
      <c r="AK46" s="17">
        <f t="shared" si="44"/>
        <v>-2.2078978604511286</v>
      </c>
      <c r="AL46" s="17">
        <f t="shared" si="44"/>
        <v>-7.1802384230576841</v>
      </c>
      <c r="AM46" s="17">
        <f t="shared" si="44"/>
        <v>7.9753700652606367</v>
      </c>
      <c r="AN46" s="17">
        <f t="shared" si="44"/>
        <v>-4.2521338366984889</v>
      </c>
      <c r="AO46" s="17">
        <f t="shared" si="44"/>
        <v>-2.6581116147012471</v>
      </c>
      <c r="AP46" s="17">
        <f t="shared" si="44"/>
        <v>-0.69441563649206883</v>
      </c>
      <c r="AQ46" s="17">
        <f t="shared" si="44"/>
        <v>-1.4433568069115434</v>
      </c>
      <c r="AR46" s="17">
        <f t="shared" si="44"/>
        <v>1.4752555508824714</v>
      </c>
      <c r="AS46" s="17">
        <f t="shared" si="44"/>
        <v>7.3508464396476461</v>
      </c>
      <c r="AT46" s="17">
        <f t="shared" si="44"/>
        <v>-2.2719703554255508</v>
      </c>
      <c r="AU46" s="17">
        <f t="shared" si="44"/>
        <v>-4.4291841633338827</v>
      </c>
      <c r="AV46" s="17">
        <f t="shared" si="44"/>
        <v>4.4027093146372254</v>
      </c>
      <c r="AW46" s="17">
        <f t="shared" si="44"/>
        <v>-3.0771803634995374</v>
      </c>
      <c r="AX46" s="17">
        <f t="shared" si="44"/>
        <v>4.4339078883929348</v>
      </c>
      <c r="AY46" s="17">
        <f t="shared" si="44"/>
        <v>6.9398664834055834</v>
      </c>
      <c r="AZ46" s="17">
        <f t="shared" si="44"/>
        <v>7.1312084510489857</v>
      </c>
      <c r="BA46" s="17">
        <f t="shared" si="44"/>
        <v>3.7240680650491718</v>
      </c>
      <c r="BB46" s="17">
        <f t="shared" si="44"/>
        <v>2.3320629470799457</v>
      </c>
      <c r="BC46" s="17">
        <f t="shared" si="44"/>
        <v>14.431810721393118</v>
      </c>
      <c r="BD46" s="17">
        <f t="shared" si="44"/>
        <v>-1.1651327699739524</v>
      </c>
      <c r="BE46" s="17">
        <f t="shared" si="44"/>
        <v>0.42711856256653041</v>
      </c>
      <c r="BF46" s="17">
        <f t="shared" si="44"/>
        <v>5.0186945082658312</v>
      </c>
      <c r="BG46" s="17">
        <f t="shared" si="44"/>
        <v>-0.52651721943998508</v>
      </c>
      <c r="BH46" s="17">
        <f t="shared" si="44"/>
        <v>5.427162192838594</v>
      </c>
      <c r="BI46" s="17">
        <f t="shared" si="44"/>
        <v>15.466341076150462</v>
      </c>
      <c r="BJ46" s="17">
        <f t="shared" si="44"/>
        <v>-4.5177647580937794</v>
      </c>
      <c r="BK46" s="17">
        <f t="shared" si="44"/>
        <v>4.3620535357944288</v>
      </c>
      <c r="BL46" s="17">
        <f t="shared" si="44"/>
        <v>4.8365061887665739</v>
      </c>
      <c r="BM46" s="17">
        <f t="shared" si="44"/>
        <v>16.268938638214458</v>
      </c>
      <c r="BN46" s="17">
        <f t="shared" si="44"/>
        <v>-4.2780206665189944</v>
      </c>
      <c r="BO46" s="17">
        <f t="shared" si="44"/>
        <v>6.7978013682689982</v>
      </c>
      <c r="BP46" s="17">
        <f t="shared" ref="BP46:EA46" si="45">SUM(BP47:BP50,BP54:BP56,BP60)</f>
        <v>13.159551197088385</v>
      </c>
      <c r="BQ46" s="17">
        <f t="shared" si="45"/>
        <v>8.9168310273572207</v>
      </c>
      <c r="BR46" s="17">
        <f t="shared" si="45"/>
        <v>-0.58233272654221957</v>
      </c>
      <c r="BS46" s="17">
        <f t="shared" si="45"/>
        <v>3.8263521262864728</v>
      </c>
      <c r="BT46" s="17">
        <f t="shared" si="45"/>
        <v>10.375107151626633</v>
      </c>
      <c r="BU46" s="17">
        <f t="shared" si="45"/>
        <v>10.488489520948169</v>
      </c>
      <c r="BV46" s="17">
        <f t="shared" si="45"/>
        <v>-1.9707300236000098</v>
      </c>
      <c r="BW46" s="17">
        <f t="shared" si="45"/>
        <v>-0.74537934741333511</v>
      </c>
      <c r="BX46" s="17">
        <f t="shared" si="45"/>
        <v>7.4130633914600814</v>
      </c>
      <c r="BY46" s="17">
        <f t="shared" si="45"/>
        <v>5.668371479237174</v>
      </c>
      <c r="BZ46" s="17">
        <f t="shared" si="45"/>
        <v>1.1821441535920119</v>
      </c>
      <c r="CA46" s="17">
        <f t="shared" si="45"/>
        <v>2.7317604366499926</v>
      </c>
      <c r="CB46" s="17">
        <f t="shared" si="45"/>
        <v>4.4967190605373828</v>
      </c>
      <c r="CC46" s="17">
        <f t="shared" si="45"/>
        <v>6.0497582496776019</v>
      </c>
      <c r="CD46" s="17">
        <f t="shared" si="45"/>
        <v>-8.1247615977184259E-2</v>
      </c>
      <c r="CE46" s="17">
        <f t="shared" si="45"/>
        <v>-0.23552631849728078</v>
      </c>
      <c r="CF46" s="17">
        <f t="shared" si="45"/>
        <v>10.603119149200539</v>
      </c>
      <c r="CG46" s="17">
        <f t="shared" si="45"/>
        <v>0.71202381203307608</v>
      </c>
      <c r="CH46" s="17">
        <f t="shared" si="45"/>
        <v>-2.3070988233790031</v>
      </c>
      <c r="CI46" s="17">
        <f t="shared" si="45"/>
        <v>0.4938311983367325</v>
      </c>
      <c r="CJ46" s="17">
        <f t="shared" si="45"/>
        <v>7.2901478473152483</v>
      </c>
      <c r="CK46" s="17">
        <f t="shared" si="45"/>
        <v>4.5627935517644973</v>
      </c>
      <c r="CL46" s="17">
        <f t="shared" si="45"/>
        <v>-5.432603236360861</v>
      </c>
      <c r="CM46" s="17">
        <f t="shared" si="45"/>
        <v>4.7392371242443581</v>
      </c>
      <c r="CN46" s="17">
        <f t="shared" si="45"/>
        <v>4.5520434425779888</v>
      </c>
      <c r="CO46" s="17">
        <f t="shared" si="45"/>
        <v>8.6120944741568639</v>
      </c>
      <c r="CP46" s="17">
        <f t="shared" si="45"/>
        <v>-11.302972423385073</v>
      </c>
      <c r="CQ46" s="17">
        <f t="shared" si="45"/>
        <v>4.8608318573373994</v>
      </c>
      <c r="CR46" s="17">
        <f t="shared" si="45"/>
        <v>8.9832089743888925</v>
      </c>
      <c r="CS46" s="17">
        <f t="shared" si="45"/>
        <v>-8.8277388367423892</v>
      </c>
      <c r="CT46" s="17">
        <f t="shared" si="45"/>
        <v>-0.1406026850485832</v>
      </c>
      <c r="CU46" s="17">
        <f t="shared" si="45"/>
        <v>7.8735470476950384</v>
      </c>
      <c r="CV46" s="17">
        <f t="shared" si="45"/>
        <v>-5.9260518309706871</v>
      </c>
      <c r="CW46" s="17">
        <f t="shared" si="45"/>
        <v>4.5074693371296624</v>
      </c>
      <c r="CX46" s="17">
        <f t="shared" si="45"/>
        <v>-4.4515471493640142</v>
      </c>
      <c r="CY46" s="17">
        <f t="shared" si="45"/>
        <v>1.799778810688798</v>
      </c>
      <c r="CZ46" s="17">
        <f t="shared" si="45"/>
        <v>2.2801958750480495</v>
      </c>
      <c r="DA46" s="17">
        <f t="shared" si="45"/>
        <v>9.7100517822078398</v>
      </c>
      <c r="DB46" s="17">
        <f t="shared" si="45"/>
        <v>0.38997233459698644</v>
      </c>
      <c r="DC46" s="17">
        <f t="shared" si="45"/>
        <v>-5.6943492289683935</v>
      </c>
      <c r="DD46" s="17">
        <f t="shared" si="45"/>
        <v>0.76630721126609902</v>
      </c>
      <c r="DE46" s="17">
        <f t="shared" si="45"/>
        <v>6.7595039801451913</v>
      </c>
      <c r="DF46" s="17">
        <f t="shared" si="45"/>
        <v>-5.3851236341178099</v>
      </c>
      <c r="DG46" s="17">
        <f t="shared" si="45"/>
        <v>2.1816420088691788</v>
      </c>
      <c r="DH46" s="17">
        <f t="shared" si="45"/>
        <v>3.766593512681931</v>
      </c>
      <c r="DI46" s="17">
        <f t="shared" si="45"/>
        <v>3.923141638272662</v>
      </c>
      <c r="DJ46" s="17">
        <f t="shared" si="45"/>
        <v>-11.830756828861965</v>
      </c>
      <c r="DK46" s="17">
        <f t="shared" si="45"/>
        <v>-3.9574700763911066</v>
      </c>
      <c r="DL46" s="17">
        <f t="shared" si="45"/>
        <v>12.99207253650909</v>
      </c>
      <c r="DM46" s="17">
        <f t="shared" si="45"/>
        <v>-4.4449650543819663</v>
      </c>
      <c r="DN46" s="17">
        <f t="shared" si="45"/>
        <v>-3.8454471718686309</v>
      </c>
      <c r="DO46" s="17">
        <f t="shared" si="45"/>
        <v>2.4658030913830888</v>
      </c>
      <c r="DP46" s="17">
        <f t="shared" si="45"/>
        <v>0.53870251701643435</v>
      </c>
      <c r="DQ46" s="17">
        <f t="shared" si="45"/>
        <v>0.73572733247686239</v>
      </c>
      <c r="DR46" s="17">
        <f t="shared" si="45"/>
        <v>-5.6763076510010979</v>
      </c>
      <c r="DS46" s="17">
        <f t="shared" si="45"/>
        <v>-3.3278041126185371</v>
      </c>
      <c r="DT46" s="17">
        <f t="shared" si="45"/>
        <v>7.3196104258945525</v>
      </c>
      <c r="DU46" s="17">
        <f t="shared" si="45"/>
        <v>-4.6913876441075235</v>
      </c>
      <c r="DV46" s="17">
        <f t="shared" si="45"/>
        <v>7.1899789768641655</v>
      </c>
      <c r="DW46" s="17">
        <f t="shared" si="45"/>
        <v>0.20839889828386582</v>
      </c>
      <c r="DX46" s="17">
        <f t="shared" si="45"/>
        <v>7.249395038175944</v>
      </c>
      <c r="DY46" s="17">
        <f t="shared" si="45"/>
        <v>-7.3839655089142564</v>
      </c>
      <c r="DZ46" s="17">
        <f t="shared" si="45"/>
        <v>-5.7847076345100765</v>
      </c>
      <c r="EA46" s="17">
        <f t="shared" si="45"/>
        <v>1.5493478339535294</v>
      </c>
      <c r="EB46" s="17">
        <f t="shared" ref="EB46:GB46" si="46">SUM(EB47:EB50,EB54:EB56,EB60)</f>
        <v>-2.6902085989819917</v>
      </c>
      <c r="EC46" s="17">
        <f t="shared" si="46"/>
        <v>1.4076828145018028</v>
      </c>
      <c r="ED46" s="17">
        <f t="shared" si="46"/>
        <v>-0.37027315767285313</v>
      </c>
      <c r="EE46" s="17">
        <f t="shared" si="46"/>
        <v>-0.61462647904668422</v>
      </c>
      <c r="EF46" s="17">
        <f t="shared" si="46"/>
        <v>3.795410078465502</v>
      </c>
      <c r="EG46" s="17">
        <f t="shared" si="46"/>
        <v>4.3877524475575322</v>
      </c>
      <c r="EH46" s="17">
        <f t="shared" si="46"/>
        <v>-0.86762488825065653</v>
      </c>
      <c r="EI46" s="17">
        <f t="shared" si="46"/>
        <v>4.0741292896553205E-2</v>
      </c>
      <c r="EJ46" s="17">
        <f t="shared" si="46"/>
        <v>0.88402965359916608</v>
      </c>
      <c r="EK46" s="17">
        <f t="shared" si="46"/>
        <v>-5.4922847375008201</v>
      </c>
      <c r="EL46" s="17">
        <f t="shared" si="46"/>
        <v>3.7613172622903073</v>
      </c>
      <c r="EM46" s="17">
        <f t="shared" si="46"/>
        <v>9.3742797567959073</v>
      </c>
      <c r="EN46" s="17">
        <f t="shared" si="46"/>
        <v>-16.307375700856483</v>
      </c>
      <c r="EO46" s="17">
        <f t="shared" si="46"/>
        <v>3.1348973780530569</v>
      </c>
      <c r="EP46" s="17">
        <f t="shared" si="46"/>
        <v>5.1533509164054578</v>
      </c>
      <c r="EQ46" s="17">
        <f t="shared" si="46"/>
        <v>-4.3131136695142658</v>
      </c>
      <c r="ER46" s="17">
        <f t="shared" si="46"/>
        <v>10.597609843356881</v>
      </c>
      <c r="ES46" s="17">
        <f t="shared" si="46"/>
        <v>-9.5259531075585784</v>
      </c>
      <c r="ET46" s="17">
        <f t="shared" si="46"/>
        <v>6.0920574755083452</v>
      </c>
      <c r="EU46" s="17">
        <f t="shared" si="46"/>
        <v>-4.8750801176964789</v>
      </c>
      <c r="EV46" s="17">
        <f t="shared" si="46"/>
        <v>4.7633787494705562</v>
      </c>
      <c r="EW46" s="17">
        <f t="shared" si="46"/>
        <v>-0.25590996757322859</v>
      </c>
      <c r="EX46" s="17">
        <f t="shared" si="46"/>
        <v>-5.6816956434419961</v>
      </c>
      <c r="EY46" s="17">
        <f t="shared" si="46"/>
        <v>5.5271430817224685</v>
      </c>
      <c r="EZ46" s="17">
        <f t="shared" si="46"/>
        <v>-5.1754693333115718</v>
      </c>
      <c r="FA46" s="17">
        <f t="shared" si="46"/>
        <v>2.8987608226035122</v>
      </c>
      <c r="FB46" s="17">
        <f t="shared" si="46"/>
        <v>-4.8548425621970726</v>
      </c>
      <c r="FC46" s="17">
        <f t="shared" si="46"/>
        <v>9.3250551638053203</v>
      </c>
      <c r="FD46" s="17">
        <f t="shared" si="46"/>
        <v>-1.6522089353475022</v>
      </c>
      <c r="FE46" s="17">
        <f t="shared" si="46"/>
        <v>-2.7925554979328835</v>
      </c>
      <c r="FF46" s="17">
        <f t="shared" si="46"/>
        <v>4.7590998345553297</v>
      </c>
      <c r="FG46" s="17">
        <f t="shared" si="46"/>
        <v>-6.2304621193560354</v>
      </c>
      <c r="FH46" s="17">
        <f t="shared" si="46"/>
        <v>11.537691594394101</v>
      </c>
      <c r="FI46" s="17">
        <f t="shared" si="46"/>
        <v>-2.0644769766240856</v>
      </c>
      <c r="FJ46" s="17">
        <f t="shared" si="46"/>
        <v>-4.8079030207931828</v>
      </c>
      <c r="FK46" s="17">
        <f t="shared" si="46"/>
        <v>1.8899065356589473</v>
      </c>
      <c r="FL46" s="17">
        <f t="shared" si="46"/>
        <v>2.035641144387629</v>
      </c>
      <c r="FM46" s="17">
        <f t="shared" si="46"/>
        <v>-1.0002637488769799</v>
      </c>
      <c r="FN46" s="17">
        <f t="shared" si="46"/>
        <v>-10.232613970055052</v>
      </c>
      <c r="FO46" s="17">
        <f t="shared" si="46"/>
        <v>5.6318275916682188</v>
      </c>
      <c r="FP46" s="17">
        <f t="shared" si="46"/>
        <v>5.9952667955207222</v>
      </c>
      <c r="FQ46" s="17">
        <f t="shared" si="46"/>
        <v>-5.2158452531474158</v>
      </c>
      <c r="FR46" s="17">
        <f t="shared" si="46"/>
        <v>2.649336296999059</v>
      </c>
      <c r="FS46" s="17">
        <f t="shared" si="46"/>
        <v>-11.303351939456133</v>
      </c>
      <c r="FT46" s="17">
        <f t="shared" si="46"/>
        <v>10.682026366428468</v>
      </c>
      <c r="FU46" s="17">
        <f t="shared" si="46"/>
        <v>-9.441881412367696</v>
      </c>
      <c r="FV46" s="17">
        <f t="shared" si="46"/>
        <v>10.599798903329278</v>
      </c>
      <c r="FW46" s="17">
        <f t="shared" si="46"/>
        <v>-1.5503112332369837</v>
      </c>
      <c r="FX46" s="17">
        <f t="shared" si="46"/>
        <v>3.6574123355148132</v>
      </c>
      <c r="FY46" s="17">
        <f t="shared" si="46"/>
        <v>-0.55125823617113356</v>
      </c>
      <c r="FZ46" s="17">
        <f t="shared" si="46"/>
        <v>1.0902788741920344</v>
      </c>
      <c r="GA46" s="17">
        <f t="shared" si="46"/>
        <v>-3.3187774828842054</v>
      </c>
      <c r="GB46" s="17">
        <f t="shared" si="46"/>
        <v>3.6868234876273616</v>
      </c>
      <c r="GC46" s="17">
        <f t="shared" ref="GC46:GD46" si="47">SUM(GC47:GC50,GC54:GC56,GC60)</f>
        <v>-1.8651119963009504</v>
      </c>
      <c r="GD46" s="17">
        <f t="shared" si="47"/>
        <v>-5.6337313989682061</v>
      </c>
      <c r="GE46" s="17">
        <f t="shared" ref="GE46" si="48">SUM(GE47:GE50,GE54:GE56,GE60)</f>
        <v>6.4371991030522526</v>
      </c>
    </row>
    <row r="47" spans="1:187" ht="15" x14ac:dyDescent="0.25">
      <c r="A47" s="36" t="s">
        <v>21</v>
      </c>
      <c r="B47" s="90"/>
      <c r="C47" s="40">
        <v>2.1355679488116901</v>
      </c>
      <c r="D47" s="40">
        <v>2.33437703037416</v>
      </c>
      <c r="E47" s="40">
        <v>-3.1473721126248599</v>
      </c>
      <c r="F47" s="40">
        <v>0.20321399523059899</v>
      </c>
      <c r="G47" s="40">
        <v>-4.9946065692968604</v>
      </c>
      <c r="H47" s="40">
        <v>2.1584441327306898</v>
      </c>
      <c r="I47" s="40">
        <v>0.56264665309276396</v>
      </c>
      <c r="J47" s="40">
        <v>6.2198079964148603</v>
      </c>
      <c r="K47" s="40">
        <v>-6.4953465619346904</v>
      </c>
      <c r="L47" s="40">
        <v>-1.8229453401240501</v>
      </c>
      <c r="M47" s="40">
        <v>2.6955699212543198</v>
      </c>
      <c r="N47" s="40">
        <v>-2.0032845966665001</v>
      </c>
      <c r="O47" s="40">
        <v>-0.45226608176409999</v>
      </c>
      <c r="P47" s="40">
        <v>7.56534801853552</v>
      </c>
      <c r="Q47" s="40">
        <v>-4.9077549109102501</v>
      </c>
      <c r="R47" s="40">
        <v>2.1358928315150698</v>
      </c>
      <c r="S47" s="40">
        <v>-1.7188924772040099</v>
      </c>
      <c r="T47" s="40">
        <v>3.38874106614207</v>
      </c>
      <c r="U47" s="40">
        <v>0.117892336182904</v>
      </c>
      <c r="V47" s="40">
        <v>-5.2510231391448601</v>
      </c>
      <c r="W47" s="40">
        <v>3.22844237302193</v>
      </c>
      <c r="X47" s="40">
        <v>-2.99269745987552</v>
      </c>
      <c r="Y47" s="40">
        <v>4.34424607151937</v>
      </c>
      <c r="Z47" s="40">
        <v>-3.9552742751274601</v>
      </c>
      <c r="AA47" s="40">
        <v>3.3483709662040901</v>
      </c>
      <c r="AB47" s="40">
        <v>-0.90225781145851602</v>
      </c>
      <c r="AC47" s="40">
        <v>-1.3393156114634199</v>
      </c>
      <c r="AD47" s="40">
        <v>-0.11095822985954799</v>
      </c>
      <c r="AE47" s="40">
        <v>4.6153174338688396</v>
      </c>
      <c r="AF47" s="40">
        <v>-3.4615877750525801</v>
      </c>
      <c r="AG47" s="40">
        <v>3.2998132633114099</v>
      </c>
      <c r="AH47" s="40">
        <v>-5.7121795235895902</v>
      </c>
      <c r="AI47" s="40">
        <v>3.41574140191423</v>
      </c>
      <c r="AJ47" s="40">
        <v>1.5115156829830301</v>
      </c>
      <c r="AK47" s="40">
        <v>-2.9836989713840101</v>
      </c>
      <c r="AL47" s="40">
        <v>3.1381602017296601</v>
      </c>
      <c r="AM47" s="40">
        <v>-1.0281040327653099</v>
      </c>
      <c r="AN47" s="40">
        <v>-4.3052311820517097</v>
      </c>
      <c r="AO47" s="40">
        <v>5.7309603511737297</v>
      </c>
      <c r="AP47" s="40">
        <v>-3.0061438704110501</v>
      </c>
      <c r="AQ47" s="40">
        <v>-2.91896993236502</v>
      </c>
      <c r="AR47" s="40">
        <v>8.9298801537381802</v>
      </c>
      <c r="AS47" s="40">
        <v>-5.0202198150195096</v>
      </c>
      <c r="AT47" s="40">
        <v>1.96435911833387</v>
      </c>
      <c r="AU47" s="40">
        <v>-4.5860622037725597E-2</v>
      </c>
      <c r="AV47" s="40">
        <v>-4.3778137080888397</v>
      </c>
      <c r="AW47" s="40">
        <v>-1.4354391615533699</v>
      </c>
      <c r="AX47" s="40">
        <v>7.8145632405021397</v>
      </c>
      <c r="AY47" s="40">
        <v>0.78669915222207998</v>
      </c>
      <c r="AZ47" s="40">
        <v>1.2187545864581699</v>
      </c>
      <c r="BA47" s="40">
        <v>-5.1909755907629203</v>
      </c>
      <c r="BB47" s="40">
        <v>1.33497428124198</v>
      </c>
      <c r="BC47" s="40">
        <v>7.1526606446237002</v>
      </c>
      <c r="BD47" s="40">
        <v>-2.6083653145842201</v>
      </c>
      <c r="BE47" s="40">
        <v>-5.2502226400158403</v>
      </c>
      <c r="BF47" s="40">
        <v>6.2075020475053497</v>
      </c>
      <c r="BG47" s="40">
        <v>-4.7777996042837696</v>
      </c>
      <c r="BH47" s="40">
        <v>-1.3489189100458501</v>
      </c>
      <c r="BI47" s="40">
        <v>5.6369906852582199</v>
      </c>
      <c r="BJ47" s="40">
        <v>-1.0228811990970901</v>
      </c>
      <c r="BK47" s="40">
        <v>-4.3352963088578598</v>
      </c>
      <c r="BL47" s="40">
        <v>5.6069056731928297</v>
      </c>
      <c r="BM47" s="40">
        <v>4.0392470593780603</v>
      </c>
      <c r="BN47" s="40">
        <v>-4.81965863851803</v>
      </c>
      <c r="BO47" s="40">
        <v>-1.4244105321648399</v>
      </c>
      <c r="BP47" s="40">
        <v>-0.39007354163367602</v>
      </c>
      <c r="BQ47" s="40">
        <v>2.5970988516189601</v>
      </c>
      <c r="BR47" s="40">
        <v>-4.2417893851993203</v>
      </c>
      <c r="BS47" s="40">
        <v>-1.2702178492282501</v>
      </c>
      <c r="BT47" s="40">
        <v>5.0847535492716096</v>
      </c>
      <c r="BU47" s="40">
        <v>0.59034891085934504</v>
      </c>
      <c r="BV47" s="40">
        <v>-2.2262180847258399</v>
      </c>
      <c r="BW47" s="40">
        <v>6.2058955570765899E-2</v>
      </c>
      <c r="BX47" s="40">
        <v>2.4062382364794099</v>
      </c>
      <c r="BY47" s="40">
        <v>-1.28068909272847</v>
      </c>
      <c r="BZ47" s="40">
        <v>-0.737945980070285</v>
      </c>
      <c r="CA47" s="40">
        <v>0.36318949461931399</v>
      </c>
      <c r="CB47" s="40">
        <v>-0.95154192871059295</v>
      </c>
      <c r="CC47" s="40">
        <v>-2.3507080489499201</v>
      </c>
      <c r="CD47" s="40">
        <v>3.2712851776166998</v>
      </c>
      <c r="CE47" s="40">
        <v>-1.83879836933707</v>
      </c>
      <c r="CF47" s="40">
        <v>6.5035689563153198</v>
      </c>
      <c r="CG47" s="40">
        <v>-0.72643358940821801</v>
      </c>
      <c r="CH47" s="40">
        <v>-4.2519975594600199</v>
      </c>
      <c r="CI47" s="40">
        <v>-0.53619423880384398</v>
      </c>
      <c r="CJ47" s="40">
        <v>0.58607809516854004</v>
      </c>
      <c r="CK47" s="40">
        <v>2.3497629337594499</v>
      </c>
      <c r="CL47" s="40">
        <v>-5.8183263568330696</v>
      </c>
      <c r="CM47" s="40">
        <v>6.45225234161913</v>
      </c>
      <c r="CN47" s="40">
        <v>0.74111349483331201</v>
      </c>
      <c r="CO47" s="40">
        <v>6.23755410928809</v>
      </c>
      <c r="CP47" s="40">
        <v>-9.3640115942671205</v>
      </c>
      <c r="CQ47" s="40">
        <v>-0.46073677766952398</v>
      </c>
      <c r="CR47" s="40">
        <v>2.4217203895614601</v>
      </c>
      <c r="CS47" s="40">
        <v>1.39187960689212</v>
      </c>
      <c r="CT47" s="40">
        <v>-4.1693058515634798</v>
      </c>
      <c r="CU47" s="40">
        <v>7.6368341418696604</v>
      </c>
      <c r="CV47" s="40">
        <v>-5.0982612364112496</v>
      </c>
      <c r="CW47" s="40">
        <v>3.8483051787084102</v>
      </c>
      <c r="CX47" s="40">
        <v>0.10354032026769899</v>
      </c>
      <c r="CY47" s="40">
        <v>-9.3866589521112793</v>
      </c>
      <c r="CZ47" s="40">
        <v>7.3935103359719996</v>
      </c>
      <c r="DA47" s="40">
        <v>3.00887423405486</v>
      </c>
      <c r="DB47" s="40">
        <v>1.3830428290362999</v>
      </c>
      <c r="DC47" s="40">
        <v>-8.3850368774687105</v>
      </c>
      <c r="DD47" s="40">
        <v>1.25212818085244</v>
      </c>
      <c r="DE47" s="40">
        <v>2.9529796420566101</v>
      </c>
      <c r="DF47" s="40">
        <v>3.6756285385629499</v>
      </c>
      <c r="DG47" s="40">
        <v>-3.1476388958022001</v>
      </c>
      <c r="DH47" s="40">
        <v>1.9578341085873501</v>
      </c>
      <c r="DI47" s="40">
        <v>1.66972400105897</v>
      </c>
      <c r="DJ47" s="40">
        <v>-5.2090108065913601</v>
      </c>
      <c r="DK47" s="40">
        <v>-1.6098545462655101</v>
      </c>
      <c r="DL47" s="40">
        <v>4.2646414434899</v>
      </c>
      <c r="DM47" s="40">
        <v>-1.28640364627937</v>
      </c>
      <c r="DN47" s="40">
        <v>-4.6394411280341599</v>
      </c>
      <c r="DO47" s="40">
        <v>4.68342477788838</v>
      </c>
      <c r="DP47" s="40">
        <v>0.37703996749933599</v>
      </c>
      <c r="DQ47" s="40">
        <v>4.9823952560626203</v>
      </c>
      <c r="DR47" s="40">
        <v>-4.1916726481035802</v>
      </c>
      <c r="DS47" s="40">
        <v>-5.6799232130212696</v>
      </c>
      <c r="DT47" s="40">
        <v>4.8339603435149803</v>
      </c>
      <c r="DU47" s="40">
        <v>-3.6016246083269898</v>
      </c>
      <c r="DV47" s="40">
        <v>2.4864382569834298</v>
      </c>
      <c r="DW47" s="40">
        <v>-1.19078011068276</v>
      </c>
      <c r="DX47" s="40">
        <v>4.11835557742116</v>
      </c>
      <c r="DY47" s="40">
        <v>0.68267911694315697</v>
      </c>
      <c r="DZ47" s="40">
        <v>-4.9396687486047304</v>
      </c>
      <c r="EA47" s="40">
        <v>1.4009929765335001</v>
      </c>
      <c r="EB47" s="40">
        <v>-5.7634043774369497</v>
      </c>
      <c r="EC47" s="40">
        <v>3.6208197803762698</v>
      </c>
      <c r="ED47" s="40">
        <v>0.68374822598048102</v>
      </c>
      <c r="EE47" s="40">
        <v>-0.88639548259134804</v>
      </c>
      <c r="EF47" s="40">
        <v>0.47484191268497</v>
      </c>
      <c r="EG47" s="40">
        <v>6.9454291834189901</v>
      </c>
      <c r="EH47" s="40">
        <v>-1.86135040045543</v>
      </c>
      <c r="EI47" s="40">
        <v>4.7010211170024396</v>
      </c>
      <c r="EJ47" s="40">
        <v>-8.6728463717951403</v>
      </c>
      <c r="EK47" s="40">
        <v>-3.58056904157836</v>
      </c>
      <c r="EL47" s="40">
        <v>5.4489870694932199</v>
      </c>
      <c r="EM47" s="40">
        <v>8.6114332299854102</v>
      </c>
      <c r="EN47" s="40">
        <v>-15.9914550958039</v>
      </c>
      <c r="EO47" s="40">
        <v>6.1169244320618503</v>
      </c>
      <c r="EP47" s="40">
        <v>3.8864405327578102</v>
      </c>
      <c r="EQ47" s="40">
        <v>-4.59239751817349</v>
      </c>
      <c r="ER47" s="40">
        <v>0.289122913129646</v>
      </c>
      <c r="ES47" s="40">
        <v>-4.2679202159645504</v>
      </c>
      <c r="ET47" s="40">
        <v>10.628456123139101</v>
      </c>
      <c r="EU47" s="40">
        <v>-4.09566090513023</v>
      </c>
      <c r="EV47" s="40">
        <v>-0.87103043190767304</v>
      </c>
      <c r="EW47" s="40">
        <v>1.47402293159022</v>
      </c>
      <c r="EX47" s="40">
        <v>-3.63887161026451</v>
      </c>
      <c r="EY47" s="40">
        <v>4.9829855493065098</v>
      </c>
      <c r="EZ47" s="40">
        <v>-5.2705930590437697</v>
      </c>
      <c r="FA47" s="40">
        <v>-0.47210994267071599</v>
      </c>
      <c r="FB47" s="40">
        <v>-1.5133394918754699</v>
      </c>
      <c r="FC47" s="40">
        <v>4.7354136757940601</v>
      </c>
      <c r="FD47" s="40">
        <v>-4.9060575876678802</v>
      </c>
      <c r="FE47" s="40">
        <v>-1.8350636448737701</v>
      </c>
      <c r="FF47" s="40">
        <v>6.15533514927382</v>
      </c>
      <c r="FG47" s="40">
        <v>-5.58663410147956</v>
      </c>
      <c r="FH47" s="40">
        <v>3.3839026572774702</v>
      </c>
      <c r="FI47" s="40">
        <v>4.4161835593400998</v>
      </c>
      <c r="FJ47" s="40">
        <v>-1.34176956837876</v>
      </c>
      <c r="FK47" s="40">
        <v>1.9731677916510699</v>
      </c>
      <c r="FL47" s="40">
        <v>-1.7533310110237601</v>
      </c>
      <c r="FM47" s="40">
        <v>-1.0403224802266</v>
      </c>
      <c r="FN47" s="40">
        <v>-5.6369470688980803</v>
      </c>
      <c r="FO47" s="40">
        <v>7.6006904727846996</v>
      </c>
      <c r="FP47" s="40">
        <v>3.5726659430376902E-2</v>
      </c>
      <c r="FQ47" s="40">
        <v>-2.3910728542029398</v>
      </c>
      <c r="FR47" s="40">
        <v>-3.0246662447540298</v>
      </c>
      <c r="FS47" s="40">
        <v>1.42307707969755</v>
      </c>
      <c r="FT47" s="40">
        <v>2.2785494448797499</v>
      </c>
      <c r="FU47" s="40">
        <v>0.122986826026527</v>
      </c>
      <c r="FV47" s="40">
        <v>4.2810894571507001</v>
      </c>
      <c r="FW47" s="40">
        <v>-3.4142169344728801</v>
      </c>
      <c r="FX47" s="40">
        <v>1.7287216482352801</v>
      </c>
      <c r="FY47" s="40">
        <v>-4.6438141051377597</v>
      </c>
      <c r="FZ47" s="40">
        <v>4.3939237950900099</v>
      </c>
      <c r="GA47" s="40">
        <v>-1.4963027365669801</v>
      </c>
      <c r="GB47" s="40">
        <v>-0.262823918618937</v>
      </c>
      <c r="GC47" s="40">
        <v>-5.18962583996157</v>
      </c>
      <c r="GD47" s="40">
        <v>-0.67670364203862898</v>
      </c>
      <c r="GE47" s="40">
        <v>5.6312806836252403</v>
      </c>
    </row>
    <row r="48" spans="1:187" ht="15" x14ac:dyDescent="0.25">
      <c r="A48" s="36" t="s">
        <v>22</v>
      </c>
      <c r="B48" s="90"/>
      <c r="C48" s="40">
        <v>-1.1704019988316401</v>
      </c>
      <c r="D48" s="40">
        <v>0.87823676571480003</v>
      </c>
      <c r="E48" s="40">
        <v>-1.34308391072186</v>
      </c>
      <c r="F48" s="40">
        <v>0.21039928026591001</v>
      </c>
      <c r="G48" s="40">
        <v>1.42370123723079</v>
      </c>
      <c r="H48" s="40">
        <v>0.65608115168548997</v>
      </c>
      <c r="I48" s="40">
        <v>-1.86987068062227</v>
      </c>
      <c r="J48" s="40">
        <v>-0.17600112733625001</v>
      </c>
      <c r="K48" s="40">
        <v>2.5935684551402298</v>
      </c>
      <c r="L48" s="40">
        <v>-2.3388125451905699</v>
      </c>
      <c r="M48" s="40">
        <v>0.27892883799008</v>
      </c>
      <c r="N48" s="40">
        <v>2.45093262531491</v>
      </c>
      <c r="O48" s="40">
        <v>-0.61836106105504995</v>
      </c>
      <c r="P48" s="40">
        <v>2.1915436674249</v>
      </c>
      <c r="Q48" s="40">
        <v>-2.42356054051755</v>
      </c>
      <c r="R48" s="40">
        <v>0.36723525168590998</v>
      </c>
      <c r="S48" s="40">
        <v>0.55186948037123995</v>
      </c>
      <c r="T48" s="40">
        <v>7.4354377198109597E-2</v>
      </c>
      <c r="U48" s="40">
        <v>-2.4026398066552401</v>
      </c>
      <c r="V48" s="40">
        <v>1.8527329090165501</v>
      </c>
      <c r="W48" s="40">
        <v>-0.34764343987773999</v>
      </c>
      <c r="X48" s="40">
        <v>0.12415561771413</v>
      </c>
      <c r="Y48" s="40">
        <v>-0.57593828633820998</v>
      </c>
      <c r="Z48" s="40">
        <v>-1.1312175138635201</v>
      </c>
      <c r="AA48" s="40">
        <v>0.33057954622455998</v>
      </c>
      <c r="AB48" s="40">
        <v>0.26173999897636002</v>
      </c>
      <c r="AC48" s="40">
        <v>0.35475240185299001</v>
      </c>
      <c r="AD48" s="40">
        <v>-0.13444386172558001</v>
      </c>
      <c r="AE48" s="40">
        <v>-0.50210040649330601</v>
      </c>
      <c r="AF48" s="40">
        <v>2.0307098021813701</v>
      </c>
      <c r="AG48" s="40">
        <v>-1.58536052383044E-2</v>
      </c>
      <c r="AH48" s="40">
        <v>-1.7332287395532</v>
      </c>
      <c r="AI48" s="40">
        <v>-0.82483514373163502</v>
      </c>
      <c r="AJ48" s="40">
        <v>0.42452064694226799</v>
      </c>
      <c r="AK48" s="40">
        <v>3.9617891063466797E-2</v>
      </c>
      <c r="AL48" s="40">
        <v>-0.169941370166905</v>
      </c>
      <c r="AM48" s="40">
        <v>0.66694627149480801</v>
      </c>
      <c r="AN48" s="40">
        <v>-0.88370403127323605</v>
      </c>
      <c r="AO48" s="40">
        <v>0.306380621732676</v>
      </c>
      <c r="AP48" s="40">
        <v>-0.86195326555176899</v>
      </c>
      <c r="AQ48" s="40">
        <v>-1.1912976023678099</v>
      </c>
      <c r="AR48" s="40">
        <v>0.76818400935398001</v>
      </c>
      <c r="AS48" s="40">
        <v>0.91528860551740099</v>
      </c>
      <c r="AT48" s="40">
        <v>-7.3950122174847505E-2</v>
      </c>
      <c r="AU48" s="40">
        <v>-1.1736434758001999</v>
      </c>
      <c r="AV48" s="40">
        <v>0.29530209725395701</v>
      </c>
      <c r="AW48" s="40">
        <v>-0.93845275627586699</v>
      </c>
      <c r="AX48" s="40">
        <v>1.5297408812375299</v>
      </c>
      <c r="AY48" s="40">
        <v>5.5022083798575802E-2</v>
      </c>
      <c r="AZ48" s="40">
        <v>-0.19738214767793499</v>
      </c>
      <c r="BA48" s="40">
        <v>1.89668156573387</v>
      </c>
      <c r="BB48" s="40">
        <v>1.9995462621792199</v>
      </c>
      <c r="BC48" s="40">
        <v>-2.4336849909262899</v>
      </c>
      <c r="BD48" s="40">
        <v>0.151526057314327</v>
      </c>
      <c r="BE48" s="40">
        <v>1.4332562703886</v>
      </c>
      <c r="BF48" s="40">
        <v>-1.35167662963672</v>
      </c>
      <c r="BG48" s="40">
        <v>3.2102659312994599</v>
      </c>
      <c r="BH48" s="40">
        <v>-3.5710033178775999</v>
      </c>
      <c r="BI48" s="40">
        <v>2.7505130427601299</v>
      </c>
      <c r="BJ48" s="40">
        <v>-2.0931553735050401</v>
      </c>
      <c r="BK48" s="40">
        <v>0.58031915216112195</v>
      </c>
      <c r="BL48" s="40">
        <v>-1.3001285853082301</v>
      </c>
      <c r="BM48" s="40">
        <v>2.9756879908669198</v>
      </c>
      <c r="BN48" s="40">
        <v>-2.5042294301831798</v>
      </c>
      <c r="BO48" s="40">
        <v>1.53314413791542</v>
      </c>
      <c r="BP48" s="40">
        <v>2.7865332706275301</v>
      </c>
      <c r="BQ48" s="40">
        <v>-1.99265178026509</v>
      </c>
      <c r="BR48" s="40">
        <v>-0.90505094253237395</v>
      </c>
      <c r="BS48" s="40">
        <v>1.7330314450203399</v>
      </c>
      <c r="BT48" s="40">
        <v>2.3952513037508498</v>
      </c>
      <c r="BU48" s="40">
        <v>-0.40169464841003399</v>
      </c>
      <c r="BV48" s="40">
        <v>-2.6088105040942802</v>
      </c>
      <c r="BW48" s="40">
        <v>-1.8974543992916699</v>
      </c>
      <c r="BX48" s="40">
        <v>3.9330378626105</v>
      </c>
      <c r="BY48" s="40">
        <v>-2.4139895939314799</v>
      </c>
      <c r="BZ48" s="40">
        <v>-0.60795712428869098</v>
      </c>
      <c r="CA48" s="40">
        <v>-1.29592284519057</v>
      </c>
      <c r="CB48" s="40">
        <v>0.40969627807987102</v>
      </c>
      <c r="CC48" s="40">
        <v>2.2194263688429698</v>
      </c>
      <c r="CD48" s="40">
        <v>1.4907139347410701</v>
      </c>
      <c r="CE48" s="40">
        <v>-0.19397492801008201</v>
      </c>
      <c r="CF48" s="40">
        <v>-1.5441819054096999</v>
      </c>
      <c r="CG48" s="40">
        <v>-0.89613595974494298</v>
      </c>
      <c r="CH48" s="40">
        <v>-1.48690702310012</v>
      </c>
      <c r="CI48" s="40">
        <v>3.93786793963059</v>
      </c>
      <c r="CJ48" s="40">
        <v>-1.05669597509697</v>
      </c>
      <c r="CK48" s="40">
        <v>-2.0303299038136902</v>
      </c>
      <c r="CL48" s="40">
        <v>-0.619080827195996</v>
      </c>
      <c r="CM48" s="40">
        <v>5.3210072167792299</v>
      </c>
      <c r="CN48" s="40">
        <v>-4.5553884881028601</v>
      </c>
      <c r="CO48" s="40">
        <v>2.93821824466001E-2</v>
      </c>
      <c r="CP48" s="40">
        <v>1.75288182971135</v>
      </c>
      <c r="CQ48" s="40">
        <v>3.1350789777950201</v>
      </c>
      <c r="CR48" s="40">
        <v>-1.7673286067284799</v>
      </c>
      <c r="CS48" s="40">
        <v>-3.6698475107910302</v>
      </c>
      <c r="CT48" s="40">
        <v>2.1225178143049299</v>
      </c>
      <c r="CU48" s="40">
        <v>1.2012791492383299</v>
      </c>
      <c r="CV48" s="40">
        <v>-1.40758256513369</v>
      </c>
      <c r="CW48" s="40">
        <v>-0.64469454014808303</v>
      </c>
      <c r="CX48" s="40">
        <v>-0.89250026792930104</v>
      </c>
      <c r="CY48" s="40">
        <v>6.9166843017868702</v>
      </c>
      <c r="CZ48" s="40">
        <v>-4.2619639864434102</v>
      </c>
      <c r="DA48" s="40">
        <v>-1.19176639347055</v>
      </c>
      <c r="DB48" s="40">
        <v>-0.75422475592303495</v>
      </c>
      <c r="DC48" s="40">
        <v>0.40098333420719601</v>
      </c>
      <c r="DD48" s="40">
        <v>0.25051354242292101</v>
      </c>
      <c r="DE48" s="40">
        <v>0.99014324798664699</v>
      </c>
      <c r="DF48" s="40">
        <v>-1.3510970846905299</v>
      </c>
      <c r="DG48" s="40">
        <v>0.122543823348852</v>
      </c>
      <c r="DH48" s="40">
        <v>3.1614492685618698</v>
      </c>
      <c r="DI48" s="40">
        <v>-2.5480375223430598</v>
      </c>
      <c r="DJ48" s="40">
        <v>0.410647657084174</v>
      </c>
      <c r="DK48" s="40">
        <v>-2.3683049345154501</v>
      </c>
      <c r="DL48" s="40">
        <v>1.9137865207787099</v>
      </c>
      <c r="DM48" s="40">
        <v>-0.739599987929492</v>
      </c>
      <c r="DN48" s="40">
        <v>1.10024206741798</v>
      </c>
      <c r="DO48" s="40">
        <v>-2.43064332982533</v>
      </c>
      <c r="DP48" s="40">
        <v>-0.10306442389072901</v>
      </c>
      <c r="DQ48" s="40">
        <v>0.59077271885753302</v>
      </c>
      <c r="DR48" s="40">
        <v>-0.184801557887357</v>
      </c>
      <c r="DS48" s="40">
        <v>-1.10462952408738</v>
      </c>
      <c r="DT48" s="40">
        <v>3.2633922468296701</v>
      </c>
      <c r="DU48" s="40">
        <v>-2.6447106758670902</v>
      </c>
      <c r="DV48" s="40">
        <v>2.6522680575468698</v>
      </c>
      <c r="DW48" s="40">
        <v>-1.0126477142766801</v>
      </c>
      <c r="DX48" s="40">
        <v>0.76636359848026303</v>
      </c>
      <c r="DY48" s="40">
        <v>-0.42289004190204899</v>
      </c>
      <c r="DZ48" s="40">
        <v>-1.6160401560285</v>
      </c>
      <c r="EA48" s="40">
        <v>0.65533075352605297</v>
      </c>
      <c r="EB48" s="40">
        <v>0.95086273432446999</v>
      </c>
      <c r="EC48" s="40">
        <v>0.24545190619412299</v>
      </c>
      <c r="ED48" s="40">
        <v>-1.04070759101294</v>
      </c>
      <c r="EE48" s="40">
        <v>1.0403107979338599</v>
      </c>
      <c r="EF48" s="40">
        <v>0.38062610394922097</v>
      </c>
      <c r="EG48" s="40">
        <v>-2.5133297104541898</v>
      </c>
      <c r="EH48" s="40">
        <v>0.81967727905163601</v>
      </c>
      <c r="EI48" s="40">
        <v>-1.64715502658437</v>
      </c>
      <c r="EJ48" s="40">
        <v>2.3117667013029002</v>
      </c>
      <c r="EK48" s="40">
        <v>0.99046494855633405</v>
      </c>
      <c r="EL48" s="40">
        <v>-1.0434748629320401</v>
      </c>
      <c r="EM48" s="40">
        <v>0.34309140700375401</v>
      </c>
      <c r="EN48" s="40">
        <v>0.39085148366804701</v>
      </c>
      <c r="EO48" s="40">
        <v>-0.72799781164784005</v>
      </c>
      <c r="EP48" s="40">
        <v>0.101543467580729</v>
      </c>
      <c r="EQ48" s="40">
        <v>1.50828823457412</v>
      </c>
      <c r="ER48" s="40">
        <v>4.2001657573941804</v>
      </c>
      <c r="ES48" s="40">
        <v>-3.15210481581448</v>
      </c>
      <c r="ET48" s="40">
        <v>-3.7207413706472701</v>
      </c>
      <c r="EU48" s="40">
        <v>2.4901881257967902</v>
      </c>
      <c r="EV48" s="40">
        <v>1.1125622355545399</v>
      </c>
      <c r="EW48" s="40">
        <v>0.43160130840725602</v>
      </c>
      <c r="EX48" s="40">
        <v>-2.7188136787528401</v>
      </c>
      <c r="EY48" s="40">
        <v>2.35927880290803</v>
      </c>
      <c r="EZ48" s="40">
        <v>-1.94839917105025</v>
      </c>
      <c r="FA48" s="40">
        <v>1.7286368212876999</v>
      </c>
      <c r="FB48" s="40">
        <v>-3.4985040835865999</v>
      </c>
      <c r="FC48" s="40">
        <v>3.1989819464140199</v>
      </c>
      <c r="FD48" s="40">
        <v>1.3207431592919801</v>
      </c>
      <c r="FE48" s="40">
        <v>-0.24143838094466</v>
      </c>
      <c r="FF48" s="40">
        <v>-1.1443560098148899</v>
      </c>
      <c r="FG48" s="40">
        <v>2.08075831371207</v>
      </c>
      <c r="FH48" s="40">
        <v>3.95820886368911</v>
      </c>
      <c r="FI48" s="40">
        <v>-5.1827957033452696</v>
      </c>
      <c r="FJ48" s="40">
        <v>-1.3203762977917901</v>
      </c>
      <c r="FK48" s="40">
        <v>1.17242701112522</v>
      </c>
      <c r="FL48" s="40">
        <v>-0.16911920595204</v>
      </c>
      <c r="FM48" s="40">
        <v>-3.0146853706510001E-2</v>
      </c>
      <c r="FN48" s="40">
        <v>-1.1786873124366699</v>
      </c>
      <c r="FO48" s="40">
        <v>0.16975162716632999</v>
      </c>
      <c r="FP48" s="40">
        <v>-0.59338631905698003</v>
      </c>
      <c r="FQ48" s="40">
        <v>-0.192906177633618</v>
      </c>
      <c r="FR48" s="40">
        <v>0.90037498639069802</v>
      </c>
      <c r="FS48" s="40">
        <v>-1.7318259820639501</v>
      </c>
      <c r="FT48" s="40">
        <v>1.3389477067761399</v>
      </c>
      <c r="FU48" s="40">
        <v>-2.4149288281944501</v>
      </c>
      <c r="FV48" s="40">
        <v>0.69167806886937799</v>
      </c>
      <c r="FW48" s="40">
        <v>1.7341442227067301</v>
      </c>
      <c r="FX48" s="40">
        <v>1.32751722003678</v>
      </c>
      <c r="FY48" s="40">
        <v>-1.2565319118573099</v>
      </c>
      <c r="FZ48" s="40">
        <v>0.121461073994225</v>
      </c>
      <c r="GA48" s="40">
        <v>-6.3897726576423106E-2</v>
      </c>
      <c r="GB48" s="40">
        <v>-1.2065110085163999</v>
      </c>
      <c r="GC48" s="40">
        <v>0.19091458572845499</v>
      </c>
      <c r="GD48" s="40">
        <v>-2.5191694819010499</v>
      </c>
      <c r="GE48" s="40">
        <v>2.3901966611632802E-3</v>
      </c>
    </row>
    <row r="49" spans="1:187" ht="15" x14ac:dyDescent="0.25">
      <c r="A49" s="36" t="s">
        <v>23</v>
      </c>
      <c r="B49" s="90"/>
      <c r="C49" s="40">
        <v>0</v>
      </c>
      <c r="D49" s="40">
        <v>0</v>
      </c>
      <c r="E49" s="40">
        <v>0</v>
      </c>
      <c r="F49" s="40">
        <v>0</v>
      </c>
      <c r="G49" s="40">
        <v>0</v>
      </c>
      <c r="H49" s="40">
        <v>0</v>
      </c>
      <c r="I49" s="40">
        <v>0</v>
      </c>
      <c r="J49" s="40">
        <v>0</v>
      </c>
      <c r="K49" s="40">
        <v>0</v>
      </c>
      <c r="L49" s="40">
        <v>0</v>
      </c>
      <c r="M49" s="40">
        <v>0</v>
      </c>
      <c r="N49" s="40">
        <v>0</v>
      </c>
      <c r="O49" s="40">
        <v>0</v>
      </c>
      <c r="P49" s="40">
        <v>0</v>
      </c>
      <c r="Q49" s="40">
        <v>0</v>
      </c>
      <c r="R49" s="40">
        <v>0</v>
      </c>
      <c r="S49" s="40">
        <v>0</v>
      </c>
      <c r="T49" s="40">
        <v>0</v>
      </c>
      <c r="U49" s="40">
        <v>0</v>
      </c>
      <c r="V49" s="40">
        <v>0</v>
      </c>
      <c r="W49" s="40">
        <v>0</v>
      </c>
      <c r="X49" s="40">
        <v>0</v>
      </c>
      <c r="Y49" s="40">
        <v>0</v>
      </c>
      <c r="Z49" s="40">
        <v>0</v>
      </c>
      <c r="AA49" s="40">
        <v>0</v>
      </c>
      <c r="AB49" s="40">
        <v>1.49999903812325E-4</v>
      </c>
      <c r="AC49" s="40">
        <v>1.34999871116577E-3</v>
      </c>
      <c r="AD49" s="40">
        <v>-1.9999626717991301E-5</v>
      </c>
      <c r="AE49" s="40">
        <v>-1.1999991599744E-3</v>
      </c>
      <c r="AF49" s="40">
        <v>1.3399986157099999E-3</v>
      </c>
      <c r="AG49" s="40">
        <v>-8.8999876322463901E-4</v>
      </c>
      <c r="AH49" s="40">
        <v>8.9999871763202005E-4</v>
      </c>
      <c r="AI49" s="40">
        <v>2.0000096879276501E-5</v>
      </c>
      <c r="AJ49" s="40">
        <v>-4.9999960101420099E-5</v>
      </c>
      <c r="AK49" s="40">
        <v>-1.69999789119023E-4</v>
      </c>
      <c r="AL49" s="40">
        <v>2.7999985179375799E-4</v>
      </c>
      <c r="AM49" s="40">
        <v>-4.11585269321889E-3</v>
      </c>
      <c r="AN49" s="40">
        <v>2.8845951918785402E-3</v>
      </c>
      <c r="AO49" s="40">
        <v>-3.54942692442182E-3</v>
      </c>
      <c r="AP49" s="40">
        <v>4.1314568970127899E-3</v>
      </c>
      <c r="AQ49" s="40">
        <v>-3.4942084091216501E-3</v>
      </c>
      <c r="AR49" s="40">
        <v>-9.1082161624953602E-4</v>
      </c>
      <c r="AS49" s="40">
        <v>2.5053165688744702E-3</v>
      </c>
      <c r="AT49" s="40">
        <v>6.2884173768234305E-4</v>
      </c>
      <c r="AU49" s="40">
        <v>-1.36811918951341E-4</v>
      </c>
      <c r="AV49" s="40">
        <v>-5.9571593453731303E-3</v>
      </c>
      <c r="AW49" s="40">
        <v>-3.5098127069478E-3</v>
      </c>
      <c r="AX49" s="40">
        <v>-1.0928519080291501E-3</v>
      </c>
      <c r="AY49" s="40">
        <v>2.9953672071223502E-3</v>
      </c>
      <c r="AZ49" s="40">
        <v>-7.0047935387998099E-3</v>
      </c>
      <c r="BA49" s="40">
        <v>-1.59251586617407E-3</v>
      </c>
      <c r="BB49" s="40">
        <v>2.8613574128642598E-3</v>
      </c>
      <c r="BC49" s="40">
        <v>-4.0642083492133203E-3</v>
      </c>
      <c r="BD49" s="40">
        <v>2.7605347365158E-3</v>
      </c>
      <c r="BE49" s="40">
        <v>6.9895708157707002E-4</v>
      </c>
      <c r="BF49" s="40">
        <v>-8.5334424669629202E-3</v>
      </c>
      <c r="BG49" s="40">
        <v>1.9689962792788901E-3</v>
      </c>
      <c r="BH49" s="40">
        <v>3.55530393051886E-3</v>
      </c>
      <c r="BI49" s="40">
        <v>-3.5215061478020399E-3</v>
      </c>
      <c r="BJ49" s="40">
        <v>1.27610073503319E-3</v>
      </c>
      <c r="BK49" s="40">
        <v>6.2100969091252799E-4</v>
      </c>
      <c r="BL49" s="40">
        <v>-3.51315779678696E-4</v>
      </c>
      <c r="BM49" s="40">
        <v>6.8440630439235402E-3</v>
      </c>
      <c r="BN49" s="40">
        <v>-9.7625087757004098E-3</v>
      </c>
      <c r="BO49" s="40">
        <v>-3.1228057225620698E-3</v>
      </c>
      <c r="BP49" s="40">
        <v>4.8403123185430203E-3</v>
      </c>
      <c r="BQ49" s="40">
        <v>-2.1238691468140501E-3</v>
      </c>
      <c r="BR49" s="40">
        <v>-1.5888736435372201E-2</v>
      </c>
      <c r="BS49" s="40">
        <v>3.0422722453159901E-3</v>
      </c>
      <c r="BT49" s="40">
        <v>6.14405888375101E-2</v>
      </c>
      <c r="BU49" s="40">
        <v>-1.6406455775236601E-2</v>
      </c>
      <c r="BV49" s="40">
        <v>-7.2061354828254799E-3</v>
      </c>
      <c r="BW49" s="40">
        <v>7.1182310958480396E-3</v>
      </c>
      <c r="BX49" s="40">
        <v>-5.3529814943601801E-3</v>
      </c>
      <c r="BY49" s="40">
        <v>4.9621747907774901E-3</v>
      </c>
      <c r="BZ49" s="40">
        <v>-3.3205191650630697E-2</v>
      </c>
      <c r="CA49" s="40">
        <v>2.2451080135443099E-2</v>
      </c>
      <c r="CB49" s="40">
        <v>-1.62063987425069E-2</v>
      </c>
      <c r="CC49" s="40">
        <v>1.8205803924754599E-3</v>
      </c>
      <c r="CD49" s="40">
        <v>-2.8451457616844099E-3</v>
      </c>
      <c r="CE49" s="40">
        <v>-1.33715796785233E-2</v>
      </c>
      <c r="CF49" s="40">
        <v>-1.7490605761057799E-2</v>
      </c>
      <c r="CG49" s="40">
        <v>7.4292327829918996E-3</v>
      </c>
      <c r="CH49" s="40">
        <v>-1.8768506893712599E-3</v>
      </c>
      <c r="CI49" s="40">
        <v>-3.48256475051689E-3</v>
      </c>
      <c r="CJ49" s="40">
        <v>8.4141270998558705E-3</v>
      </c>
      <c r="CK49" s="40">
        <v>3.0003385918794101E-4</v>
      </c>
      <c r="CL49" s="40">
        <v>5.0217172761207697E-3</v>
      </c>
      <c r="CM49" s="40">
        <v>1.0582624305113201E-3</v>
      </c>
      <c r="CN49" s="40">
        <v>-4.0575505344069398E-3</v>
      </c>
      <c r="CO49" s="40">
        <v>1.9450529754378401E-2</v>
      </c>
      <c r="CP49" s="40">
        <v>-2.5627646622407799E-2</v>
      </c>
      <c r="CQ49" s="40">
        <v>3.2970877316533899E-2</v>
      </c>
      <c r="CR49" s="40">
        <v>-1.0790933093338201E-2</v>
      </c>
      <c r="CS49" s="40">
        <v>-1.6883411867836501E-3</v>
      </c>
      <c r="CT49" s="40">
        <v>6.0827182045194101E-3</v>
      </c>
      <c r="CU49" s="40">
        <v>-2.99105706355873E-3</v>
      </c>
      <c r="CV49" s="40">
        <v>-2.9461708437558999E-3</v>
      </c>
      <c r="CW49" s="40">
        <v>1.23242612121149E-2</v>
      </c>
      <c r="CX49" s="40">
        <v>1.5461749586270401E-2</v>
      </c>
      <c r="CY49" s="40">
        <v>-2.0575766378693301E-2</v>
      </c>
      <c r="CZ49" s="40">
        <v>6.3677162103552296E-3</v>
      </c>
      <c r="DA49" s="40">
        <v>5.8636297074027297E-3</v>
      </c>
      <c r="DB49" s="40">
        <v>4.91270353600277E-3</v>
      </c>
      <c r="DC49" s="40">
        <v>-2.1265325554976799E-2</v>
      </c>
      <c r="DD49" s="40">
        <v>2.40495780709198E-2</v>
      </c>
      <c r="DE49" s="40">
        <v>2.9441752192113702E-2</v>
      </c>
      <c r="DF49" s="40">
        <v>-1.6253241418249902E-2</v>
      </c>
      <c r="DG49" s="40">
        <v>5.5043808402223698E-2</v>
      </c>
      <c r="DH49" s="40">
        <v>-5.0352009760155601E-2</v>
      </c>
      <c r="DI49" s="40">
        <v>4.6267183439318897E-2</v>
      </c>
      <c r="DJ49" s="40">
        <v>-5.0990868458296201E-2</v>
      </c>
      <c r="DK49" s="40">
        <v>-7.1807692763890497E-3</v>
      </c>
      <c r="DL49" s="40">
        <v>2.7634252269041898E-3</v>
      </c>
      <c r="DM49" s="40">
        <v>-2.5238797157454002E-2</v>
      </c>
      <c r="DN49" s="40">
        <v>8.61807772760694E-3</v>
      </c>
      <c r="DO49" s="40">
        <v>-8.9654666293826203E-4</v>
      </c>
      <c r="DP49" s="40">
        <v>-3.2185157963255898E-2</v>
      </c>
      <c r="DQ49" s="40">
        <v>1.36561812131213E-2</v>
      </c>
      <c r="DR49" s="40">
        <v>-4.8924795287164001E-2</v>
      </c>
      <c r="DS49" s="40">
        <v>6.8688186021077999E-2</v>
      </c>
      <c r="DT49" s="40">
        <v>-4.1081213427832497E-2</v>
      </c>
      <c r="DU49" s="40">
        <v>4.9436194155251301E-2</v>
      </c>
      <c r="DV49" s="40">
        <v>-4.9261510029195203E-2</v>
      </c>
      <c r="DW49" s="40">
        <v>5.0394826921519198E-2</v>
      </c>
      <c r="DX49" s="40">
        <v>-6.1510983804970103E-2</v>
      </c>
      <c r="DY49" s="40">
        <v>3.3686447144046699E-2</v>
      </c>
      <c r="DZ49" s="40">
        <v>2.4249004727777999E-2</v>
      </c>
      <c r="EA49" s="40">
        <v>-3.6408273701437899E-2</v>
      </c>
      <c r="EB49" s="40">
        <v>-3.9574672323972097E-2</v>
      </c>
      <c r="EC49" s="40">
        <v>6.9394741867618695E-2</v>
      </c>
      <c r="ED49" s="40">
        <v>-3.4343298215605798E-2</v>
      </c>
      <c r="EE49" s="40">
        <v>2.5874630960708599E-2</v>
      </c>
      <c r="EF49" s="40">
        <v>-0.101151753997775</v>
      </c>
      <c r="EG49" s="40">
        <v>1.74273295884807E-2</v>
      </c>
      <c r="EH49" s="40">
        <v>-3.8336548530293398E-2</v>
      </c>
      <c r="EI49" s="40">
        <v>8.9212102355983702E-2</v>
      </c>
      <c r="EJ49" s="40">
        <v>0.37878664518337801</v>
      </c>
      <c r="EK49" s="40">
        <v>-0.139159313728516</v>
      </c>
      <c r="EL49" s="40">
        <v>-0.105506203276461</v>
      </c>
      <c r="EM49" s="40">
        <v>-2.4661112241606699E-2</v>
      </c>
      <c r="EN49" s="40">
        <v>0.13046993682712199</v>
      </c>
      <c r="EO49" s="40">
        <v>-7.2679832839876696E-2</v>
      </c>
      <c r="EP49" s="40">
        <v>-0.13842000351950501</v>
      </c>
      <c r="EQ49" s="40">
        <v>6.2156442914443097E-2</v>
      </c>
      <c r="ER49" s="40">
        <v>-2.72289366534967E-2</v>
      </c>
      <c r="ES49" s="40">
        <v>-2.63489103061498E-2</v>
      </c>
      <c r="ET49" s="40">
        <v>3.9394199632383803E-2</v>
      </c>
      <c r="EU49" s="40">
        <v>-4.3338419867515701E-2</v>
      </c>
      <c r="EV49" s="40">
        <v>6.5521735755150703E-2</v>
      </c>
      <c r="EW49" s="40">
        <v>9.7287405601679394E-3</v>
      </c>
      <c r="EX49" s="40">
        <v>-2.2658907388290999E-2</v>
      </c>
      <c r="EY49" s="40">
        <v>1.6796980371232201E-2</v>
      </c>
      <c r="EZ49" s="40">
        <v>-6.0009806760622899E-3</v>
      </c>
      <c r="FA49" s="40">
        <v>1.9777453198537399E-2</v>
      </c>
      <c r="FB49" s="40">
        <v>0.157986692955257</v>
      </c>
      <c r="FC49" s="40">
        <v>-8.98829889676937E-2</v>
      </c>
      <c r="FD49" s="40">
        <v>-1.04653124624108E-2</v>
      </c>
      <c r="FE49" s="40">
        <v>-6.8475833626964203E-2</v>
      </c>
      <c r="FF49" s="40">
        <v>4.82349996230481E-2</v>
      </c>
      <c r="FG49" s="40">
        <v>-1.41597729862304E-2</v>
      </c>
      <c r="FH49" s="40">
        <v>-3.4539927543149697E-2</v>
      </c>
      <c r="FI49" s="40">
        <v>0.11571119760431101</v>
      </c>
      <c r="FJ49" s="40">
        <v>-0.10532067551949</v>
      </c>
      <c r="FK49" s="40">
        <v>-3.1265445884984498E-2</v>
      </c>
      <c r="FL49" s="40">
        <v>-3.5352304852020101E-2</v>
      </c>
      <c r="FM49" s="40">
        <v>1.44949238010979E-2</v>
      </c>
      <c r="FN49" s="40">
        <v>3.02322916160691E-2</v>
      </c>
      <c r="FO49" s="40">
        <v>2.44508918375262E-2</v>
      </c>
      <c r="FP49" s="40">
        <v>-2.3448087578342401E-2</v>
      </c>
      <c r="FQ49" s="40">
        <v>2.5739147449656399E-2</v>
      </c>
      <c r="FR49" s="40">
        <v>-1.70525185917891E-2</v>
      </c>
      <c r="FS49" s="40">
        <v>-2.40763116271464E-2</v>
      </c>
      <c r="FT49" s="40">
        <v>7.5388786186404697E-2</v>
      </c>
      <c r="FU49" s="40">
        <v>-4.2021537359020297E-2</v>
      </c>
      <c r="FV49" s="40">
        <v>-2.9950979129854099E-3</v>
      </c>
      <c r="FW49" s="40">
        <v>-4.2347234962754202E-3</v>
      </c>
      <c r="FX49" s="40">
        <v>5.1991034004163897E-2</v>
      </c>
      <c r="FY49" s="40">
        <v>-1.5348345587432701E-2</v>
      </c>
      <c r="FZ49" s="40">
        <v>-3.1677341092847401E-2</v>
      </c>
      <c r="GA49" s="40">
        <v>3.3417078830274297E-2</v>
      </c>
      <c r="GB49" s="40">
        <v>1.9881558890133101E-3</v>
      </c>
      <c r="GC49" s="40">
        <v>-9.4552447040172197E-2</v>
      </c>
      <c r="GD49" s="40">
        <v>7.3223113123155506E-2</v>
      </c>
      <c r="GE49" s="40">
        <v>-2.74600638446434E-2</v>
      </c>
    </row>
    <row r="50" spans="1:187" ht="15" x14ac:dyDescent="0.25">
      <c r="A50" s="36" t="s">
        <v>24</v>
      </c>
      <c r="B50" s="90"/>
      <c r="C50" s="40">
        <f>SUM(C51:C53)</f>
        <v>3.47414879814148</v>
      </c>
      <c r="D50" s="40">
        <f t="shared" ref="D50:BO50" si="49">SUM(D51:D53)</f>
        <v>0.46373710227966297</v>
      </c>
      <c r="E50" s="40">
        <f t="shared" si="49"/>
        <v>-1.2972036581802402</v>
      </c>
      <c r="F50" s="40">
        <f t="shared" si="49"/>
        <v>-3.4303487286376999</v>
      </c>
      <c r="G50" s="40">
        <f t="shared" si="49"/>
        <v>-1.31961431480408</v>
      </c>
      <c r="H50" s="40">
        <f t="shared" si="49"/>
        <v>-0.75895958366394001</v>
      </c>
      <c r="I50" s="40">
        <f t="shared" si="49"/>
        <v>-0.5950436427688599</v>
      </c>
      <c r="J50" s="40">
        <f t="shared" si="49"/>
        <v>-0.32547352554321302</v>
      </c>
      <c r="K50" s="40">
        <f t="shared" si="49"/>
        <v>1.20888516448975</v>
      </c>
      <c r="L50" s="40">
        <f t="shared" si="49"/>
        <v>0.49471956382751503</v>
      </c>
      <c r="M50" s="40">
        <f t="shared" si="49"/>
        <v>-2.2069025344848603</v>
      </c>
      <c r="N50" s="40">
        <f t="shared" si="49"/>
        <v>1.66661326759338</v>
      </c>
      <c r="O50" s="40">
        <f t="shared" si="49"/>
        <v>-2.1401847420501703</v>
      </c>
      <c r="P50" s="40">
        <f t="shared" si="49"/>
        <v>3.47296797279358</v>
      </c>
      <c r="Q50" s="40">
        <f t="shared" si="49"/>
        <v>0.642032023963928</v>
      </c>
      <c r="R50" s="40">
        <f t="shared" si="49"/>
        <v>-1.57459709907532</v>
      </c>
      <c r="S50" s="40">
        <f t="shared" si="49"/>
        <v>6.4049859733580988E-2</v>
      </c>
      <c r="T50" s="40">
        <f t="shared" si="49"/>
        <v>-1.6657950990676902</v>
      </c>
      <c r="U50" s="40">
        <f t="shared" si="49"/>
        <v>1.76149518619537</v>
      </c>
      <c r="V50" s="40">
        <f t="shared" si="49"/>
        <v>-0.86762914669036895</v>
      </c>
      <c r="W50" s="40">
        <f t="shared" si="49"/>
        <v>-0.74103190799713103</v>
      </c>
      <c r="X50" s="40">
        <f t="shared" si="49"/>
        <v>0.709444268341065</v>
      </c>
      <c r="Y50" s="40">
        <f t="shared" si="49"/>
        <v>1.33571310684204</v>
      </c>
      <c r="Z50" s="40">
        <f t="shared" si="49"/>
        <v>-0.12266135829925598</v>
      </c>
      <c r="AA50" s="40">
        <f t="shared" si="49"/>
        <v>2.99651835948944</v>
      </c>
      <c r="AB50" s="40">
        <f t="shared" si="49"/>
        <v>-5.0038471091079693</v>
      </c>
      <c r="AC50" s="40">
        <f t="shared" si="49"/>
        <v>3.25437759284973</v>
      </c>
      <c r="AD50" s="40">
        <f t="shared" si="49"/>
        <v>-1.24777365898132</v>
      </c>
      <c r="AE50" s="40">
        <f t="shared" si="49"/>
        <v>-1.1408151477050781</v>
      </c>
      <c r="AF50" s="40">
        <f t="shared" si="49"/>
        <v>3.2562064628601006E-2</v>
      </c>
      <c r="AG50" s="40">
        <f t="shared" si="49"/>
        <v>-0.64512092212677008</v>
      </c>
      <c r="AH50" s="40">
        <f t="shared" si="49"/>
        <v>0.93751960945129398</v>
      </c>
      <c r="AI50" s="40">
        <f t="shared" si="49"/>
        <v>-0.95487206344604503</v>
      </c>
      <c r="AJ50" s="40">
        <f t="shared" si="49"/>
        <v>1.34244683055878</v>
      </c>
      <c r="AK50" s="40">
        <f t="shared" si="49"/>
        <v>2.2142627246856699</v>
      </c>
      <c r="AL50" s="40">
        <f t="shared" si="49"/>
        <v>-8.6070919778442416</v>
      </c>
      <c r="AM50" s="40">
        <f t="shared" si="49"/>
        <v>6.3502703231048594</v>
      </c>
      <c r="AN50" s="40">
        <f t="shared" si="49"/>
        <v>0.778989350643158</v>
      </c>
      <c r="AO50" s="40">
        <f t="shared" si="49"/>
        <v>-4.803232660388951</v>
      </c>
      <c r="AP50" s="40">
        <f t="shared" si="49"/>
        <v>2.6835914481926011</v>
      </c>
      <c r="AQ50" s="40">
        <f t="shared" si="49"/>
        <v>1.502512879619599</v>
      </c>
      <c r="AR50" s="40">
        <f t="shared" si="49"/>
        <v>-5.4507538109016398</v>
      </c>
      <c r="AS50" s="40">
        <f t="shared" si="49"/>
        <v>6.4254672317123411</v>
      </c>
      <c r="AT50" s="40">
        <f t="shared" si="49"/>
        <v>-1.0067634799766541</v>
      </c>
      <c r="AU50" s="40">
        <f t="shared" si="49"/>
        <v>-2.852524111385347</v>
      </c>
      <c r="AV50" s="40">
        <f t="shared" si="49"/>
        <v>3.679588462619785</v>
      </c>
      <c r="AW50" s="40">
        <f t="shared" si="49"/>
        <v>-0.8931103215026891</v>
      </c>
      <c r="AX50" s="40">
        <f t="shared" si="49"/>
        <v>-1.4369063733673095</v>
      </c>
      <c r="AY50" s="40">
        <f t="shared" si="49"/>
        <v>5.6329853921127322</v>
      </c>
      <c r="AZ50" s="40">
        <f t="shared" si="49"/>
        <v>6.0841019508361835</v>
      </c>
      <c r="BA50" s="40">
        <f t="shared" si="49"/>
        <v>5.6595844311714174</v>
      </c>
      <c r="BB50" s="40">
        <f t="shared" si="49"/>
        <v>2.4330508342933621</v>
      </c>
      <c r="BC50" s="40">
        <f t="shared" si="49"/>
        <v>7.7268982799710475</v>
      </c>
      <c r="BD50" s="40">
        <f t="shared" si="49"/>
        <v>0.75190140930462102</v>
      </c>
      <c r="BE50" s="40">
        <f t="shared" si="49"/>
        <v>1.8148238603091587</v>
      </c>
      <c r="BF50" s="40">
        <f t="shared" si="49"/>
        <v>1.6059697603506282</v>
      </c>
      <c r="BG50" s="40">
        <f t="shared" si="49"/>
        <v>3.7270542527700261</v>
      </c>
      <c r="BH50" s="40">
        <f t="shared" si="49"/>
        <v>8.4319359015198039</v>
      </c>
      <c r="BI50" s="40">
        <f t="shared" si="49"/>
        <v>5.4309329301534826</v>
      </c>
      <c r="BJ50" s="40">
        <f t="shared" si="49"/>
        <v>1.0299596520940582</v>
      </c>
      <c r="BK50" s="40">
        <f t="shared" si="49"/>
        <v>6.7762553344143859</v>
      </c>
      <c r="BL50" s="40">
        <f t="shared" si="49"/>
        <v>1.5238568832802413</v>
      </c>
      <c r="BM50" s="40">
        <f t="shared" si="49"/>
        <v>7.1842466719803113</v>
      </c>
      <c r="BN50" s="40">
        <f t="shared" si="49"/>
        <v>5.6209072218397669</v>
      </c>
      <c r="BO50" s="40">
        <f t="shared" si="49"/>
        <v>6.1586006751019022</v>
      </c>
      <c r="BP50" s="40">
        <f t="shared" ref="BP50:EA50" si="50">SUM(BP51:BP53)</f>
        <v>9.9347734390756273</v>
      </c>
      <c r="BQ50" s="40">
        <f t="shared" si="50"/>
        <v>5.1513094469210845</v>
      </c>
      <c r="BR50" s="40">
        <f t="shared" si="50"/>
        <v>8.0193876960122488</v>
      </c>
      <c r="BS50" s="40">
        <f t="shared" si="50"/>
        <v>3.9364374056448641</v>
      </c>
      <c r="BT50" s="40">
        <f t="shared" si="50"/>
        <v>4.2592540071412568</v>
      </c>
      <c r="BU50" s="40">
        <f t="shared" si="50"/>
        <v>7.5831406889518593</v>
      </c>
      <c r="BV50" s="40">
        <f t="shared" si="50"/>
        <v>1.2585932094709569</v>
      </c>
      <c r="BW50" s="40">
        <f t="shared" si="50"/>
        <v>4.0459912991084694</v>
      </c>
      <c r="BX50" s="40">
        <f t="shared" si="50"/>
        <v>2.6661846889704348</v>
      </c>
      <c r="BY50" s="40">
        <f t="shared" si="50"/>
        <v>5.7041105167384449</v>
      </c>
      <c r="BZ50" s="40">
        <f t="shared" si="50"/>
        <v>1.9171521818510948</v>
      </c>
      <c r="CA50" s="40">
        <f t="shared" si="50"/>
        <v>2.6560680654146074</v>
      </c>
      <c r="CB50" s="40">
        <f t="shared" si="50"/>
        <v>5.0773485747516638</v>
      </c>
      <c r="CC50" s="40">
        <f t="shared" si="50"/>
        <v>3.4726018449125711</v>
      </c>
      <c r="CD50" s="40">
        <f t="shared" si="50"/>
        <v>-0.75391204876007789</v>
      </c>
      <c r="CE50" s="40">
        <f t="shared" si="50"/>
        <v>2.5752443648704268</v>
      </c>
      <c r="CF50" s="40">
        <f t="shared" si="50"/>
        <v>5.6223275915144555</v>
      </c>
      <c r="CG50" s="40">
        <f t="shared" si="50"/>
        <v>1.3330902777059321</v>
      </c>
      <c r="CH50" s="40">
        <f t="shared" si="50"/>
        <v>0.52785318360896127</v>
      </c>
      <c r="CI50" s="40">
        <f t="shared" si="50"/>
        <v>3.0921411298911545</v>
      </c>
      <c r="CJ50" s="40">
        <f t="shared" si="50"/>
        <v>4.0526400111350522</v>
      </c>
      <c r="CK50" s="40">
        <f t="shared" si="50"/>
        <v>3.7898019174297128</v>
      </c>
      <c r="CL50" s="40">
        <f t="shared" si="50"/>
        <v>1.6681157788431462</v>
      </c>
      <c r="CM50" s="40">
        <f t="shared" si="50"/>
        <v>-2.240612742670745</v>
      </c>
      <c r="CN50" s="40">
        <f t="shared" si="50"/>
        <v>3.5351726710603808</v>
      </c>
      <c r="CO50" s="40">
        <f t="shared" si="50"/>
        <v>1.5032875482390113</v>
      </c>
      <c r="CP50" s="40">
        <f t="shared" si="50"/>
        <v>-1.1059723082376376</v>
      </c>
      <c r="CQ50" s="40">
        <f t="shared" si="50"/>
        <v>0.82309356331855454</v>
      </c>
      <c r="CR50" s="40">
        <f t="shared" si="50"/>
        <v>2.5888959405052847</v>
      </c>
      <c r="CS50" s="40">
        <f t="shared" si="50"/>
        <v>-3.0290443701071501</v>
      </c>
      <c r="CT50" s="40">
        <f t="shared" si="50"/>
        <v>-2.0138162362199896E-2</v>
      </c>
      <c r="CU50" s="40">
        <f t="shared" si="50"/>
        <v>0.40423003468280949</v>
      </c>
      <c r="CV50" s="40">
        <f t="shared" si="50"/>
        <v>0.54637400030846395</v>
      </c>
      <c r="CW50" s="40">
        <f t="shared" si="50"/>
        <v>-1.415813138763018</v>
      </c>
      <c r="CX50" s="40">
        <f t="shared" si="50"/>
        <v>1.5059242289523045E-2</v>
      </c>
      <c r="CY50" s="40">
        <f t="shared" si="50"/>
        <v>2.483059544336057</v>
      </c>
      <c r="CZ50" s="40">
        <f t="shared" si="50"/>
        <v>2.102814534309541</v>
      </c>
      <c r="DA50" s="40">
        <f t="shared" si="50"/>
        <v>1.4983281412527798</v>
      </c>
      <c r="DB50" s="40">
        <f t="shared" si="50"/>
        <v>-1.0005584554528051</v>
      </c>
      <c r="DC50" s="40">
        <f t="shared" si="50"/>
        <v>1.8945442140322239</v>
      </c>
      <c r="DD50" s="40">
        <f t="shared" si="50"/>
        <v>-0.77678528681835701</v>
      </c>
      <c r="DE50" s="40">
        <f t="shared" si="50"/>
        <v>0.92284055069141546</v>
      </c>
      <c r="DF50" s="40">
        <f t="shared" si="50"/>
        <v>-3.6983240776264301</v>
      </c>
      <c r="DG50" s="40">
        <f t="shared" si="50"/>
        <v>2.2695723885021248</v>
      </c>
      <c r="DH50" s="40">
        <f t="shared" si="50"/>
        <v>1.6482312123220701</v>
      </c>
      <c r="DI50" s="40">
        <f t="shared" si="50"/>
        <v>-7.0329419010050076E-2</v>
      </c>
      <c r="DJ50" s="40">
        <f t="shared" si="50"/>
        <v>-2.3517637340017252</v>
      </c>
      <c r="DK50" s="40">
        <f t="shared" si="50"/>
        <v>-0.62215419157547303</v>
      </c>
      <c r="DL50" s="40">
        <f t="shared" si="50"/>
        <v>2.2311350123185898</v>
      </c>
      <c r="DM50" s="40">
        <f t="shared" si="50"/>
        <v>-1.253265254992876</v>
      </c>
      <c r="DN50" s="40">
        <f t="shared" si="50"/>
        <v>0.95103329610024101</v>
      </c>
      <c r="DO50" s="40">
        <f t="shared" si="50"/>
        <v>0.97955739697490496</v>
      </c>
      <c r="DP50" s="40">
        <f t="shared" si="50"/>
        <v>0.33402152593803996</v>
      </c>
      <c r="DQ50" s="40">
        <f t="shared" si="50"/>
        <v>-1.602084794195032</v>
      </c>
      <c r="DR50" s="40">
        <f t="shared" si="50"/>
        <v>-3.2854399200450701</v>
      </c>
      <c r="DS50" s="40">
        <f t="shared" si="50"/>
        <v>2.0801631012634179</v>
      </c>
      <c r="DT50" s="40">
        <f t="shared" si="50"/>
        <v>2.132570226480512</v>
      </c>
      <c r="DU50" s="40">
        <f t="shared" si="50"/>
        <v>0.26375726654003201</v>
      </c>
      <c r="DV50" s="40">
        <f t="shared" si="50"/>
        <v>-0.61181020693796306</v>
      </c>
      <c r="DW50" s="40">
        <f t="shared" si="50"/>
        <v>2.7028506372159198</v>
      </c>
      <c r="DX50" s="40">
        <f t="shared" si="50"/>
        <v>-0.71915920916192577</v>
      </c>
      <c r="DY50" s="40">
        <f t="shared" si="50"/>
        <v>-3.3369837954696071</v>
      </c>
      <c r="DZ50" s="40">
        <f t="shared" si="50"/>
        <v>1.0147848687949521</v>
      </c>
      <c r="EA50" s="40">
        <f t="shared" si="50"/>
        <v>-1.1981939556670471</v>
      </c>
      <c r="EB50" s="40">
        <f t="shared" ref="EB50:GB50" si="51">SUM(EB51:EB53)</f>
        <v>-9.4859922768290028E-2</v>
      </c>
      <c r="EC50" s="40">
        <f t="shared" si="51"/>
        <v>1.081851419940109</v>
      </c>
      <c r="ED50" s="40">
        <f t="shared" si="51"/>
        <v>-1.2826158553152807</v>
      </c>
      <c r="EE50" s="40">
        <f t="shared" si="51"/>
        <v>0.36698565626772006</v>
      </c>
      <c r="EF50" s="40">
        <f t="shared" si="51"/>
        <v>2.2389195607196442</v>
      </c>
      <c r="EG50" s="40">
        <f t="shared" si="51"/>
        <v>-1.5757461105160822</v>
      </c>
      <c r="EH50" s="40">
        <f t="shared" si="51"/>
        <v>0.44090269346612004</v>
      </c>
      <c r="EI50" s="40">
        <f t="shared" si="51"/>
        <v>-0.668314044119935</v>
      </c>
      <c r="EJ50" s="40">
        <f t="shared" si="51"/>
        <v>2.2823704866307102</v>
      </c>
      <c r="EK50" s="40">
        <f t="shared" si="51"/>
        <v>-5.5569550890519959E-2</v>
      </c>
      <c r="EL50" s="40">
        <f t="shared" si="51"/>
        <v>-1.3564865022500807</v>
      </c>
      <c r="EM50" s="40">
        <f t="shared" si="51"/>
        <v>0.59577348147462905</v>
      </c>
      <c r="EN50" s="40">
        <f t="shared" si="51"/>
        <v>-0.95151096242363598</v>
      </c>
      <c r="EO50" s="40">
        <f t="shared" si="51"/>
        <v>-0.46703353880759002</v>
      </c>
      <c r="EP50" s="40">
        <f t="shared" si="51"/>
        <v>0.95490457034187104</v>
      </c>
      <c r="EQ50" s="40">
        <f t="shared" si="51"/>
        <v>0.18071739754918689</v>
      </c>
      <c r="ER50" s="40">
        <f t="shared" si="51"/>
        <v>1.4975256502870782</v>
      </c>
      <c r="ES50" s="40">
        <f t="shared" si="51"/>
        <v>-2.2439020904314972</v>
      </c>
      <c r="ET50" s="40">
        <f t="shared" si="51"/>
        <v>1.0415915373748059</v>
      </c>
      <c r="EU50" s="40">
        <f t="shared" si="51"/>
        <v>-1.509232901187874</v>
      </c>
      <c r="EV50" s="40">
        <f t="shared" si="51"/>
        <v>5.2543895594729939E-2</v>
      </c>
      <c r="EW50" s="40">
        <f t="shared" si="51"/>
        <v>-0.89352485709817075</v>
      </c>
      <c r="EX50" s="40">
        <f t="shared" si="51"/>
        <v>0.53438703223835804</v>
      </c>
      <c r="EY50" s="40">
        <f t="shared" si="51"/>
        <v>1.2153868104634529</v>
      </c>
      <c r="EZ50" s="40">
        <f t="shared" si="51"/>
        <v>0.30258428705860402</v>
      </c>
      <c r="FA50" s="40">
        <f t="shared" si="51"/>
        <v>0.72530476120617793</v>
      </c>
      <c r="FB50" s="40">
        <f t="shared" si="51"/>
        <v>-0.39589719279978497</v>
      </c>
      <c r="FC50" s="40">
        <f t="shared" si="51"/>
        <v>0.23369107373735129</v>
      </c>
      <c r="FD50" s="40">
        <f t="shared" si="51"/>
        <v>1.8421059082610789</v>
      </c>
      <c r="FE50" s="40">
        <f t="shared" si="51"/>
        <v>-2.1527431233499339</v>
      </c>
      <c r="FF50" s="40">
        <f t="shared" si="51"/>
        <v>-2.1978065060650975E-2</v>
      </c>
      <c r="FG50" s="40">
        <f t="shared" si="51"/>
        <v>0.39273494306784801</v>
      </c>
      <c r="FH50" s="40">
        <f t="shared" si="51"/>
        <v>1.8399395194053549</v>
      </c>
      <c r="FI50" s="40">
        <f t="shared" si="51"/>
        <v>-0.10866061977275299</v>
      </c>
      <c r="FJ50" s="40">
        <f t="shared" si="51"/>
        <v>-1.6535465765901161</v>
      </c>
      <c r="FK50" s="40">
        <f t="shared" si="51"/>
        <v>-0.55903585633388997</v>
      </c>
      <c r="FL50" s="40">
        <f t="shared" si="51"/>
        <v>2.2463910753232419</v>
      </c>
      <c r="FM50" s="40">
        <f t="shared" si="51"/>
        <v>-1.4074895557038531</v>
      </c>
      <c r="FN50" s="40">
        <f t="shared" si="51"/>
        <v>-1.031650189041698</v>
      </c>
      <c r="FO50" s="40">
        <f t="shared" si="51"/>
        <v>-0.62016968984883603</v>
      </c>
      <c r="FP50" s="40">
        <f t="shared" si="51"/>
        <v>1.8697997959291319</v>
      </c>
      <c r="FQ50" s="40">
        <f t="shared" si="51"/>
        <v>0.32883291488863498</v>
      </c>
      <c r="FR50" s="40">
        <f t="shared" si="51"/>
        <v>1.3008958467778979</v>
      </c>
      <c r="FS50" s="40">
        <f t="shared" si="51"/>
        <v>-7.4366134513978901</v>
      </c>
      <c r="FT50" s="40">
        <f t="shared" si="51"/>
        <v>3.555357785617828</v>
      </c>
      <c r="FU50" s="40">
        <f t="shared" si="51"/>
        <v>-2.5693605217715318</v>
      </c>
      <c r="FV50" s="40">
        <f t="shared" si="51"/>
        <v>2.0820462265088917</v>
      </c>
      <c r="FW50" s="40">
        <f t="shared" si="51"/>
        <v>2.2883201669609239</v>
      </c>
      <c r="FX50" s="40">
        <f t="shared" si="51"/>
        <v>0.10108266460760407</v>
      </c>
      <c r="FY50" s="40">
        <f t="shared" si="51"/>
        <v>1.2108705701347331</v>
      </c>
      <c r="FZ50" s="40">
        <f t="shared" si="51"/>
        <v>-2.6896568040822251</v>
      </c>
      <c r="GA50" s="40">
        <f t="shared" si="51"/>
        <v>3.7486948379411203E-2</v>
      </c>
      <c r="GB50" s="40">
        <f t="shared" si="51"/>
        <v>2.2236411974325483</v>
      </c>
      <c r="GC50" s="40">
        <f t="shared" ref="GC50:GD50" si="52">SUM(GC51:GC53)</f>
        <v>0.41774222378860804</v>
      </c>
      <c r="GD50" s="40">
        <f t="shared" si="52"/>
        <v>-0.72072502737535371</v>
      </c>
      <c r="GE50" s="40">
        <f t="shared" ref="GE50" si="53">SUM(GE51:GE53)</f>
        <v>1.479967318743306</v>
      </c>
    </row>
    <row r="51" spans="1:187" ht="15" x14ac:dyDescent="0.25">
      <c r="A51" s="37" t="s">
        <v>38</v>
      </c>
      <c r="B51" s="90">
        <v>2</v>
      </c>
      <c r="C51" s="40">
        <v>0.65417000000000003</v>
      </c>
      <c r="D51" s="40">
        <v>7.4099999999999904E-3</v>
      </c>
      <c r="E51" s="40">
        <v>0.25331749999999997</v>
      </c>
      <c r="F51" s="40">
        <v>-0.219165</v>
      </c>
      <c r="G51" s="40">
        <v>-0.1074925</v>
      </c>
      <c r="H51" s="40">
        <v>-0.39814500000000003</v>
      </c>
      <c r="I51" s="40">
        <v>-0.16292499999999999</v>
      </c>
      <c r="J51" s="40">
        <v>-0.61521999999999999</v>
      </c>
      <c r="K51" s="40">
        <v>0.11143500000000001</v>
      </c>
      <c r="L51" s="40">
        <v>0.1342825</v>
      </c>
      <c r="M51" s="40">
        <v>-0.25550250000000002</v>
      </c>
      <c r="N51" s="40">
        <v>2.2419999999999999E-2</v>
      </c>
      <c r="O51" s="40">
        <v>-0.20624500000000001</v>
      </c>
      <c r="P51" s="40">
        <v>0.50217000000000001</v>
      </c>
      <c r="Q51" s="40">
        <v>7.4194999999999997E-2</v>
      </c>
      <c r="R51" s="40">
        <v>-9.5380000000000006E-2</v>
      </c>
      <c r="S51" s="40">
        <v>-0.23659749999999999</v>
      </c>
      <c r="T51" s="40">
        <v>-0.30195749999999999</v>
      </c>
      <c r="U51" s="40">
        <v>0.2294725</v>
      </c>
      <c r="V51" s="40">
        <v>0.109345</v>
      </c>
      <c r="W51" s="40">
        <v>-0.41329749999999998</v>
      </c>
      <c r="X51" s="40">
        <v>0.12862999999999999</v>
      </c>
      <c r="Y51" s="40">
        <v>-7.9420000000000004E-2</v>
      </c>
      <c r="Z51" s="40">
        <v>0.13513749999999999</v>
      </c>
      <c r="AA51" s="40">
        <v>0.20272999999999999</v>
      </c>
      <c r="AB51" s="40">
        <v>-0.24742749999999999</v>
      </c>
      <c r="AC51" s="40">
        <v>5.2914999999999997E-2</v>
      </c>
      <c r="AD51" s="40">
        <v>4.7024999999999997E-2</v>
      </c>
      <c r="AE51" s="40">
        <v>-0.28158</v>
      </c>
      <c r="AF51" s="40">
        <v>-7.2152499999999994E-2</v>
      </c>
      <c r="AG51" s="40">
        <v>-2.6884999999999999E-2</v>
      </c>
      <c r="AH51" s="40">
        <v>0.26695000000000002</v>
      </c>
      <c r="AI51" s="40">
        <v>-0.17812500000000001</v>
      </c>
      <c r="AJ51" s="40">
        <v>5.13E-3</v>
      </c>
      <c r="AK51" s="40">
        <v>9.4524999999999904E-3</v>
      </c>
      <c r="AL51" s="40">
        <v>-0.38584249999999998</v>
      </c>
      <c r="AM51" s="40">
        <v>0.21831</v>
      </c>
      <c r="AN51" s="40">
        <v>0.180195700092316</v>
      </c>
      <c r="AO51" s="40">
        <v>0.29824007921218898</v>
      </c>
      <c r="AP51" s="40">
        <v>0.13457751264572099</v>
      </c>
      <c r="AQ51" s="40">
        <v>0.25844344865798902</v>
      </c>
      <c r="AR51" s="40">
        <v>-1.08525599241257</v>
      </c>
      <c r="AS51" s="40">
        <v>0.948173494949341</v>
      </c>
      <c r="AT51" s="40">
        <v>0.121501741161346</v>
      </c>
      <c r="AU51" s="40">
        <v>-0.44578796419143701</v>
      </c>
      <c r="AV51" s="40">
        <v>0.596808668346405</v>
      </c>
      <c r="AW51" s="40">
        <v>0.41608128124237098</v>
      </c>
      <c r="AX51" s="40">
        <v>-1.0103557301902799</v>
      </c>
      <c r="AY51" s="40">
        <v>-2.3464994430542001E-2</v>
      </c>
      <c r="AZ51" s="40">
        <v>-0.231928004951477</v>
      </c>
      <c r="BA51" s="40">
        <v>-7.83730813980104E-3</v>
      </c>
      <c r="BB51" s="40">
        <v>-0.24962061075210601</v>
      </c>
      <c r="BC51" s="40">
        <v>0.40744624048130301</v>
      </c>
      <c r="BD51" s="40">
        <v>9.3062183039669996E-2</v>
      </c>
      <c r="BE51" s="40">
        <v>-0.14942510882415999</v>
      </c>
      <c r="BF51" s="40">
        <v>-0.25004302129872003</v>
      </c>
      <c r="BG51" s="40">
        <v>5.4438795928399997E-3</v>
      </c>
      <c r="BH51" s="40">
        <v>0.21165428416990001</v>
      </c>
      <c r="BI51" s="40">
        <v>-4.3691826732189999E-2</v>
      </c>
      <c r="BJ51" s="40">
        <v>-0.20348846478064</v>
      </c>
      <c r="BK51" s="40">
        <v>0.47694955432787001</v>
      </c>
      <c r="BL51" s="40">
        <v>-0.23066093274835001</v>
      </c>
      <c r="BM51" s="40">
        <v>0.52106375102847002</v>
      </c>
      <c r="BN51" s="40">
        <v>-0.36075088301863001</v>
      </c>
      <c r="BO51" s="40">
        <v>3.7586469978822097E-2</v>
      </c>
      <c r="BP51" s="40">
        <v>0.726797670746268</v>
      </c>
      <c r="BQ51" s="40">
        <v>0.64340859287868002</v>
      </c>
      <c r="BR51" s="40">
        <v>-0.29266449865419503</v>
      </c>
      <c r="BS51" s="40">
        <v>-0.49754516075764699</v>
      </c>
      <c r="BT51" s="40">
        <v>0.64996465581860896</v>
      </c>
      <c r="BU51" s="40">
        <v>-0.20006532917163</v>
      </c>
      <c r="BV51" s="40">
        <v>0.62104693669995503</v>
      </c>
      <c r="BW51" s="40">
        <v>0.39259336413995499</v>
      </c>
      <c r="BX51" s="40">
        <v>-0.70647008545199297</v>
      </c>
      <c r="BY51" s="40">
        <v>1.74237167792453</v>
      </c>
      <c r="BZ51" s="40">
        <v>-0.39608140699580302</v>
      </c>
      <c r="CA51" s="40">
        <v>-1.6566202835133801</v>
      </c>
      <c r="CB51" s="40">
        <v>1.01973783841466</v>
      </c>
      <c r="CC51" s="40">
        <v>-0.29258599191234802</v>
      </c>
      <c r="CD51" s="40">
        <v>-0.60817536131031302</v>
      </c>
      <c r="CE51" s="40">
        <v>0.28140490949775898</v>
      </c>
      <c r="CF51" s="40">
        <v>1.4894248801041601</v>
      </c>
      <c r="CG51" s="40">
        <v>-1.6738715937629101</v>
      </c>
      <c r="CH51" s="40">
        <v>0.109537320372056</v>
      </c>
      <c r="CI51" s="40">
        <v>0.37312512074062498</v>
      </c>
      <c r="CJ51" s="40">
        <v>1.5070182365233999</v>
      </c>
      <c r="CK51" s="40">
        <v>-1.35467609526094</v>
      </c>
      <c r="CL51" s="40">
        <v>0.164785930028957</v>
      </c>
      <c r="CM51" s="40">
        <v>-1.62717327232378</v>
      </c>
      <c r="CN51" s="40">
        <v>2.6582034283358902</v>
      </c>
      <c r="CO51" s="40">
        <v>0.60585336237478404</v>
      </c>
      <c r="CP51" s="40">
        <v>-0.94184673100525595</v>
      </c>
      <c r="CQ51" s="40">
        <v>1.7839793083956199</v>
      </c>
      <c r="CR51" s="40">
        <v>0.82649201360162206</v>
      </c>
      <c r="CS51" s="40">
        <v>-1.0073947515824599</v>
      </c>
      <c r="CT51" s="40">
        <v>1.1561736917627801</v>
      </c>
      <c r="CU51" s="40">
        <v>-1.08857498324583</v>
      </c>
      <c r="CV51" s="40">
        <v>1.0213842319966999</v>
      </c>
      <c r="CW51" s="40">
        <v>-0.50006693057992302</v>
      </c>
      <c r="CX51" s="40">
        <v>0.71737670951468202</v>
      </c>
      <c r="CY51" s="40">
        <v>0.42537122226106699</v>
      </c>
      <c r="CZ51" s="40">
        <v>0.123991988230541</v>
      </c>
      <c r="DA51" s="40">
        <v>2.7348928396027299</v>
      </c>
      <c r="DB51" s="40">
        <v>0.30760004073764502</v>
      </c>
      <c r="DC51" s="40">
        <v>1.1635516623469799</v>
      </c>
      <c r="DD51" s="40">
        <v>-0.23854434874247399</v>
      </c>
      <c r="DE51" s="40">
        <v>4.8726759502117502E-2</v>
      </c>
      <c r="DF51" s="40">
        <v>-2.4106551086371502</v>
      </c>
      <c r="DG51" s="40">
        <v>2.07410828431057</v>
      </c>
      <c r="DH51" s="40">
        <v>-1.0247469930122599</v>
      </c>
      <c r="DI51" s="40">
        <v>1.3531262521387799</v>
      </c>
      <c r="DJ51" s="40">
        <v>-1.5445707943636</v>
      </c>
      <c r="DK51" s="40">
        <v>-0.35505635233878102</v>
      </c>
      <c r="DL51" s="40">
        <v>1.4346578275027999</v>
      </c>
      <c r="DM51" s="40">
        <v>-0.850144892522121</v>
      </c>
      <c r="DN51" s="40">
        <v>0.26341521357758901</v>
      </c>
      <c r="DO51" s="40">
        <v>0.71515384909372803</v>
      </c>
      <c r="DP51" s="40">
        <v>0.64528736963351696</v>
      </c>
      <c r="DQ51" s="40">
        <v>-0.93007689649594005</v>
      </c>
      <c r="DR51" s="40">
        <v>-2.2426998571974801</v>
      </c>
      <c r="DS51" s="40">
        <v>1.7802755847435701</v>
      </c>
      <c r="DT51" s="40">
        <v>0.75531838282845198</v>
      </c>
      <c r="DU51" s="40">
        <v>-0.15391784467689601</v>
      </c>
      <c r="DV51" s="40">
        <v>-0.20345362889615201</v>
      </c>
      <c r="DW51" s="40">
        <v>1.32418113593723</v>
      </c>
      <c r="DX51" s="40">
        <v>-6.5938239029417504E-3</v>
      </c>
      <c r="DY51" s="40">
        <v>-2.5527047265396301</v>
      </c>
      <c r="DZ51" s="40">
        <v>1.40325992403037</v>
      </c>
      <c r="EA51" s="40">
        <v>-0.72017937271791899</v>
      </c>
      <c r="EB51" s="40">
        <v>-0.59421626156188201</v>
      </c>
      <c r="EC51" s="40">
        <v>1.0499908233859101</v>
      </c>
      <c r="ED51" s="40">
        <v>-1.22619791196382</v>
      </c>
      <c r="EE51" s="40">
        <v>1.4044147570013601</v>
      </c>
      <c r="EF51" s="40">
        <v>1.51862353586549</v>
      </c>
      <c r="EG51" s="40">
        <v>-1.5453742931417001</v>
      </c>
      <c r="EH51" s="40">
        <v>0.55771561208618703</v>
      </c>
      <c r="EI51" s="40">
        <v>-8.2634471032300996E-2</v>
      </c>
      <c r="EJ51" s="40">
        <v>1.0730716645498599</v>
      </c>
      <c r="EK51" s="40">
        <v>-0.47491291666172097</v>
      </c>
      <c r="EL51" s="40">
        <v>2.0752734467679199E-2</v>
      </c>
      <c r="EM51" s="40">
        <v>-0.21973265613395801</v>
      </c>
      <c r="EN51" s="40">
        <v>-0.26394256554447199</v>
      </c>
      <c r="EO51" s="40">
        <v>-0.32047481140770401</v>
      </c>
      <c r="EP51" s="40">
        <v>0.61945608175093403</v>
      </c>
      <c r="EQ51" s="40">
        <v>0.185940152969163</v>
      </c>
      <c r="ER51" s="40">
        <v>1.2774568172502101</v>
      </c>
      <c r="ES51" s="40">
        <v>-2.0920665629961901</v>
      </c>
      <c r="ET51" s="40">
        <v>0.88779778921395003</v>
      </c>
      <c r="EU51" s="40">
        <v>-0.657183960706202</v>
      </c>
      <c r="EV51" s="40">
        <v>-0.60980141800394105</v>
      </c>
      <c r="EW51" s="40">
        <v>-3.41389334872267E-2</v>
      </c>
      <c r="EX51" s="40">
        <v>0.373669748344712</v>
      </c>
      <c r="EY51" s="40">
        <v>6.1026228896792802E-2</v>
      </c>
      <c r="EZ51" s="40">
        <v>5.2065025220153001E-2</v>
      </c>
      <c r="FA51" s="40">
        <v>0.83167645977232396</v>
      </c>
      <c r="FB51" s="40">
        <v>-0.143731451736935</v>
      </c>
      <c r="FC51" s="40">
        <v>0.20522048420806999</v>
      </c>
      <c r="FD51" s="40">
        <v>1.3260290209999399</v>
      </c>
      <c r="FE51" s="40">
        <v>-2.2165687904037101</v>
      </c>
      <c r="FF51" s="40">
        <v>0.28527577826740302</v>
      </c>
      <c r="FG51" s="40">
        <v>0.18981747216955</v>
      </c>
      <c r="FH51" s="40">
        <v>1.34988231581829</v>
      </c>
      <c r="FI51" s="40">
        <v>0.170623155899776</v>
      </c>
      <c r="FJ51" s="40">
        <v>-1.06306837931412</v>
      </c>
      <c r="FK51" s="40">
        <v>-0.118797856728961</v>
      </c>
      <c r="FL51" s="40">
        <v>1.76849997408807</v>
      </c>
      <c r="FM51" s="40">
        <v>-0.97990751262758502</v>
      </c>
      <c r="FN51" s="40">
        <v>-0.87700018915464895</v>
      </c>
      <c r="FO51" s="40">
        <v>-0.27700934446484399</v>
      </c>
      <c r="FP51" s="40">
        <v>0.93280740069016299</v>
      </c>
      <c r="FQ51" s="40">
        <v>0.47999527489865901</v>
      </c>
      <c r="FR51" s="40">
        <v>0.79842995586375498</v>
      </c>
      <c r="FS51" s="40">
        <v>-6.38404770281059</v>
      </c>
      <c r="FT51" s="40">
        <v>3.4105294623634901</v>
      </c>
      <c r="FU51" s="40">
        <v>-1.88326507622701</v>
      </c>
      <c r="FV51" s="40">
        <v>1.1950084362250899</v>
      </c>
      <c r="FW51" s="40">
        <v>1.35909202132328</v>
      </c>
      <c r="FX51" s="40">
        <v>-0.86759667995308398</v>
      </c>
      <c r="FY51" s="40">
        <v>-0.194451244387917</v>
      </c>
      <c r="FZ51" s="40">
        <v>-1.9848092064754199</v>
      </c>
      <c r="GA51" s="40">
        <v>-1.2964733921501499E-2</v>
      </c>
      <c r="GB51" s="40">
        <v>1.7913200786642101</v>
      </c>
      <c r="GC51" s="40">
        <v>0.25244395331659403</v>
      </c>
      <c r="GD51" s="40">
        <v>-0.67129156031873405</v>
      </c>
      <c r="GE51" s="40">
        <v>0.42547528727228601</v>
      </c>
    </row>
    <row r="52" spans="1:187" ht="15" x14ac:dyDescent="0.25">
      <c r="A52" s="37" t="s">
        <v>39</v>
      </c>
      <c r="B52" s="90">
        <v>3</v>
      </c>
      <c r="C52" s="40">
        <v>2.8199787981414799</v>
      </c>
      <c r="D52" s="40">
        <v>0.456327102279663</v>
      </c>
      <c r="E52" s="40">
        <v>-1.5505211581802401</v>
      </c>
      <c r="F52" s="40">
        <v>-3.2111837286377001</v>
      </c>
      <c r="G52" s="40">
        <v>-1.21212181480408</v>
      </c>
      <c r="H52" s="40">
        <v>-0.36081458366393998</v>
      </c>
      <c r="I52" s="40">
        <v>-0.43211864276885997</v>
      </c>
      <c r="J52" s="40">
        <v>0.28974647445678697</v>
      </c>
      <c r="K52" s="40">
        <v>1.0974501644897501</v>
      </c>
      <c r="L52" s="40">
        <v>0.360437063827515</v>
      </c>
      <c r="M52" s="40">
        <v>-1.9514000344848601</v>
      </c>
      <c r="N52" s="40">
        <v>1.6441932675933799</v>
      </c>
      <c r="O52" s="40">
        <v>-1.9339397420501701</v>
      </c>
      <c r="P52" s="40">
        <v>2.97079797279358</v>
      </c>
      <c r="Q52" s="40">
        <v>0.56783702396392799</v>
      </c>
      <c r="R52" s="40">
        <v>-1.47921709907532</v>
      </c>
      <c r="S52" s="40">
        <v>0.30064735973358098</v>
      </c>
      <c r="T52" s="40">
        <v>-1.3638375990676901</v>
      </c>
      <c r="U52" s="40">
        <v>1.5320226861953701</v>
      </c>
      <c r="V52" s="40">
        <v>-0.97697414669036897</v>
      </c>
      <c r="W52" s="40">
        <v>-0.32773440799713099</v>
      </c>
      <c r="X52" s="40">
        <v>0.58081426834106498</v>
      </c>
      <c r="Y52" s="40">
        <v>1.4151331068420401</v>
      </c>
      <c r="Z52" s="40">
        <v>-0.25779885829925597</v>
      </c>
      <c r="AA52" s="40">
        <v>2.7937883594894402</v>
      </c>
      <c r="AB52" s="40">
        <v>-4.7564196091079696</v>
      </c>
      <c r="AC52" s="40">
        <v>3.20146259284973</v>
      </c>
      <c r="AD52" s="40">
        <v>-1.2947986589813201</v>
      </c>
      <c r="AE52" s="40">
        <v>-0.85923514770507803</v>
      </c>
      <c r="AF52" s="40">
        <v>0.104714564628601</v>
      </c>
      <c r="AG52" s="40">
        <v>-0.61823592212677003</v>
      </c>
      <c r="AH52" s="40">
        <v>0.67056960945129396</v>
      </c>
      <c r="AI52" s="40">
        <v>-0.77674706344604505</v>
      </c>
      <c r="AJ52" s="40">
        <v>1.3373168305587799</v>
      </c>
      <c r="AK52" s="40">
        <v>2.2048102246856698</v>
      </c>
      <c r="AL52" s="40">
        <v>-8.2212494778442409</v>
      </c>
      <c r="AM52" s="40">
        <v>6.1319603231048596</v>
      </c>
      <c r="AN52" s="40">
        <v>0.59879365055084199</v>
      </c>
      <c r="AO52" s="40">
        <v>-5.1014727396011397</v>
      </c>
      <c r="AP52" s="40">
        <v>2.5490139355468799</v>
      </c>
      <c r="AQ52" s="40">
        <v>1.24406943096161</v>
      </c>
      <c r="AR52" s="40">
        <v>-4.3654978184890698</v>
      </c>
      <c r="AS52" s="40">
        <v>5.4772937367630004</v>
      </c>
      <c r="AT52" s="40">
        <v>-1.128265221138</v>
      </c>
      <c r="AU52" s="40">
        <v>-2.4067361471939099</v>
      </c>
      <c r="AV52" s="40">
        <v>3.0827797942733799</v>
      </c>
      <c r="AW52" s="40">
        <v>-1.3091916027450601</v>
      </c>
      <c r="AX52" s="40">
        <v>-1.61064119213104</v>
      </c>
      <c r="AY52" s="40">
        <v>-9.7541687736511201E-2</v>
      </c>
      <c r="AZ52" s="40">
        <v>-0.22920173069000199</v>
      </c>
      <c r="BA52" s="40">
        <v>-0.124959065856933</v>
      </c>
      <c r="BB52" s="40">
        <v>-2.0505933715057401</v>
      </c>
      <c r="BC52" s="40">
        <v>3.5890810848999002</v>
      </c>
      <c r="BD52" s="40">
        <v>-2.15705396537781</v>
      </c>
      <c r="BE52" s="40">
        <v>-0.69100287063795196</v>
      </c>
      <c r="BF52" s="40">
        <v>0.80534419102739996</v>
      </c>
      <c r="BG52" s="40">
        <v>-1.2578960949281299</v>
      </c>
      <c r="BH52" s="40">
        <v>2.3043810814993799</v>
      </c>
      <c r="BI52" s="40">
        <v>0.58048393851866797</v>
      </c>
      <c r="BJ52" s="40">
        <v>-3.1114241118621799</v>
      </c>
      <c r="BK52" s="40">
        <v>0.78986587776184003</v>
      </c>
      <c r="BL52" s="40">
        <v>-2.0540854299926798</v>
      </c>
      <c r="BM52" s="40">
        <v>1.05917909107208</v>
      </c>
      <c r="BN52" s="40">
        <v>0.28266797752380302</v>
      </c>
      <c r="BO52" s="40">
        <v>0.242698064842225</v>
      </c>
      <c r="BP52" s="40">
        <v>2.1381779735565201</v>
      </c>
      <c r="BQ52" s="40">
        <v>-2.0275646614837601</v>
      </c>
      <c r="BR52" s="40">
        <v>1.20122092952728</v>
      </c>
      <c r="BS52" s="40">
        <v>-0.57477395095825201</v>
      </c>
      <c r="BT52" s="40">
        <v>-0.42192560718536398</v>
      </c>
      <c r="BU52" s="40">
        <v>3.2216599040985101</v>
      </c>
      <c r="BV52" s="40">
        <v>-2.1363847543335002</v>
      </c>
      <c r="BW52" s="40">
        <v>-0.40729671352386498</v>
      </c>
      <c r="BX52" s="40">
        <v>-0.77868185260772704</v>
      </c>
      <c r="BY52" s="40">
        <v>0.23033429019928001</v>
      </c>
      <c r="BZ52" s="40">
        <v>-1.7614603667831401</v>
      </c>
      <c r="CA52" s="40">
        <v>0.366854901046753</v>
      </c>
      <c r="CB52" s="40">
        <v>0.74022201927185105</v>
      </c>
      <c r="CC52" s="40">
        <v>1.0598869407653799</v>
      </c>
      <c r="CD52" s="40">
        <v>-2.2153335901260398</v>
      </c>
      <c r="CE52" s="40">
        <v>-0.31074601535797097</v>
      </c>
      <c r="CF52" s="40">
        <v>2.2913094572067298</v>
      </c>
      <c r="CG52" s="40">
        <v>0.33707802394866898</v>
      </c>
      <c r="CH52" s="40">
        <v>-0.95026461826324504</v>
      </c>
      <c r="CI52" s="40">
        <v>0.61403601394653295</v>
      </c>
      <c r="CJ52" s="40">
        <v>-0.88320765731811501</v>
      </c>
      <c r="CK52" s="40">
        <v>1.9284185144424399</v>
      </c>
      <c r="CL52" s="40">
        <v>-0.58251310760497998</v>
      </c>
      <c r="CM52" s="40">
        <v>-1.3928045597039</v>
      </c>
      <c r="CN52" s="40">
        <v>0.41111311727907002</v>
      </c>
      <c r="CO52" s="40">
        <v>0.72764629111016399</v>
      </c>
      <c r="CP52" s="40">
        <v>-0.299456239597433</v>
      </c>
      <c r="CQ52" s="40">
        <v>-1.1389581925027901</v>
      </c>
      <c r="CR52" s="40">
        <v>1.7396200879350201</v>
      </c>
      <c r="CS52" s="40">
        <v>-2.0216496185246902</v>
      </c>
      <c r="CT52" s="40">
        <v>-1.17631185412498</v>
      </c>
      <c r="CU52" s="40">
        <v>1.2591451754009999</v>
      </c>
      <c r="CV52" s="40">
        <v>-0.47501023168823597</v>
      </c>
      <c r="CW52" s="40">
        <v>-0.91574620818309505</v>
      </c>
      <c r="CX52" s="40">
        <v>-0.70231746722515898</v>
      </c>
      <c r="CY52" s="40">
        <v>2.05768832207499</v>
      </c>
      <c r="CZ52" s="40">
        <v>1.9788225460790001</v>
      </c>
      <c r="DA52" s="40">
        <v>-1.2365646983499501</v>
      </c>
      <c r="DB52" s="40">
        <v>-1.30815849619045</v>
      </c>
      <c r="DC52" s="40">
        <v>0.73099255168524402</v>
      </c>
      <c r="DD52" s="40">
        <v>-0.53824093807588302</v>
      </c>
      <c r="DE52" s="40">
        <v>0.874113791189298</v>
      </c>
      <c r="DF52" s="40">
        <v>-1.28766896898928</v>
      </c>
      <c r="DG52" s="40">
        <v>0.19546410419155499</v>
      </c>
      <c r="DH52" s="40">
        <v>2.6729782053343301</v>
      </c>
      <c r="DI52" s="40">
        <v>-1.42345567114883</v>
      </c>
      <c r="DJ52" s="40">
        <v>-0.807192939638125</v>
      </c>
      <c r="DK52" s="40">
        <v>-0.267097839236692</v>
      </c>
      <c r="DL52" s="40">
        <v>0.79647718481579</v>
      </c>
      <c r="DM52" s="40">
        <v>-0.403120362470755</v>
      </c>
      <c r="DN52" s="40">
        <v>0.687618082522652</v>
      </c>
      <c r="DO52" s="40">
        <v>0.26440354788117698</v>
      </c>
      <c r="DP52" s="40">
        <v>-0.311265843695477</v>
      </c>
      <c r="DQ52" s="40">
        <v>-0.67200789769909197</v>
      </c>
      <c r="DR52" s="40">
        <v>-1.04274006284759</v>
      </c>
      <c r="DS52" s="40">
        <v>0.29988751651984802</v>
      </c>
      <c r="DT52" s="40">
        <v>1.37725184365206</v>
      </c>
      <c r="DU52" s="40">
        <v>0.41767511121692802</v>
      </c>
      <c r="DV52" s="40">
        <v>-0.40835657804181102</v>
      </c>
      <c r="DW52" s="40">
        <v>1.37866950127869</v>
      </c>
      <c r="DX52" s="40">
        <v>-0.71256538525898405</v>
      </c>
      <c r="DY52" s="40">
        <v>-0.78427906892997701</v>
      </c>
      <c r="DZ52" s="40">
        <v>-0.38847505523541798</v>
      </c>
      <c r="EA52" s="40">
        <v>-0.47801458294912802</v>
      </c>
      <c r="EB52" s="40">
        <v>0.49935633879359198</v>
      </c>
      <c r="EC52" s="40">
        <v>3.1860596554198997E-2</v>
      </c>
      <c r="ED52" s="40">
        <v>-5.6417943351460602E-2</v>
      </c>
      <c r="EE52" s="40">
        <v>-1.03742910073364</v>
      </c>
      <c r="EF52" s="40">
        <v>0.720296024854154</v>
      </c>
      <c r="EG52" s="40">
        <v>-3.0371817374382E-2</v>
      </c>
      <c r="EH52" s="40">
        <v>-0.116812918620067</v>
      </c>
      <c r="EI52" s="40">
        <v>-0.58567957308763396</v>
      </c>
      <c r="EJ52" s="40">
        <v>1.20929882208085</v>
      </c>
      <c r="EK52" s="40">
        <v>0.41934336577120102</v>
      </c>
      <c r="EL52" s="40">
        <v>-1.3772392367177599</v>
      </c>
      <c r="EM52" s="40">
        <v>0.81550613760858703</v>
      </c>
      <c r="EN52" s="40">
        <v>-0.68756839687916405</v>
      </c>
      <c r="EO52" s="40">
        <v>-0.14655872739988601</v>
      </c>
      <c r="EP52" s="40">
        <v>0.33544848859093701</v>
      </c>
      <c r="EQ52" s="40">
        <v>-5.2227554199760998E-3</v>
      </c>
      <c r="ER52" s="40">
        <v>0.220068833036868</v>
      </c>
      <c r="ES52" s="40">
        <v>-0.15183552743530701</v>
      </c>
      <c r="ET52" s="40">
        <v>0.153793748160856</v>
      </c>
      <c r="EU52" s="40">
        <v>-0.85204894048167201</v>
      </c>
      <c r="EV52" s="40">
        <v>0.66234531359867099</v>
      </c>
      <c r="EW52" s="40">
        <v>-0.85938592361094401</v>
      </c>
      <c r="EX52" s="40">
        <v>0.16071728389364601</v>
      </c>
      <c r="EY52" s="40">
        <v>1.15436058156666</v>
      </c>
      <c r="EZ52" s="40">
        <v>0.25051926183845102</v>
      </c>
      <c r="FA52" s="40">
        <v>-0.10637169856614601</v>
      </c>
      <c r="FB52" s="40">
        <v>-0.25216574106285</v>
      </c>
      <c r="FC52" s="40">
        <v>2.84705895292813E-2</v>
      </c>
      <c r="FD52" s="40">
        <v>0.51607688726113898</v>
      </c>
      <c r="FE52" s="40">
        <v>6.3825667053776097E-2</v>
      </c>
      <c r="FF52" s="40">
        <v>-0.307253843328054</v>
      </c>
      <c r="FG52" s="40">
        <v>0.20291747089829801</v>
      </c>
      <c r="FH52" s="40">
        <v>0.490057203587065</v>
      </c>
      <c r="FI52" s="40">
        <v>-0.27928377567252899</v>
      </c>
      <c r="FJ52" s="40">
        <v>-0.59047819727599604</v>
      </c>
      <c r="FK52" s="40">
        <v>-0.44023799960492899</v>
      </c>
      <c r="FL52" s="40">
        <v>0.47789110123517198</v>
      </c>
      <c r="FM52" s="40">
        <v>-0.42758204307626801</v>
      </c>
      <c r="FN52" s="40">
        <v>-0.154649999887049</v>
      </c>
      <c r="FO52" s="40">
        <v>-0.34316034538399198</v>
      </c>
      <c r="FP52" s="40">
        <v>0.93699239523896904</v>
      </c>
      <c r="FQ52" s="40">
        <v>-0.15116236001002401</v>
      </c>
      <c r="FR52" s="40">
        <v>0.50246589091414295</v>
      </c>
      <c r="FS52" s="40">
        <v>-1.0525657485872999</v>
      </c>
      <c r="FT52" s="40">
        <v>0.144828323254338</v>
      </c>
      <c r="FU52" s="40">
        <v>-0.68609544554452195</v>
      </c>
      <c r="FV52" s="40">
        <v>0.88703779028380203</v>
      </c>
      <c r="FW52" s="40">
        <v>0.929228145637644</v>
      </c>
      <c r="FX52" s="40">
        <v>0.96867934456068805</v>
      </c>
      <c r="FY52" s="40">
        <v>1.40532181452265</v>
      </c>
      <c r="FZ52" s="40">
        <v>-0.70484759760680504</v>
      </c>
      <c r="GA52" s="40">
        <v>5.0451682300912702E-2</v>
      </c>
      <c r="GB52" s="40">
        <v>0.43232111876833801</v>
      </c>
      <c r="GC52" s="40">
        <v>0.16529827047201401</v>
      </c>
      <c r="GD52" s="40">
        <v>-4.9433467056619697E-2</v>
      </c>
      <c r="GE52" s="40">
        <v>1.05449203147102</v>
      </c>
    </row>
    <row r="53" spans="1:187" ht="17.25" x14ac:dyDescent="0.25">
      <c r="A53" s="37" t="s">
        <v>97</v>
      </c>
      <c r="B53" s="90">
        <v>5</v>
      </c>
      <c r="C53" s="40">
        <v>0</v>
      </c>
      <c r="D53" s="40">
        <v>0</v>
      </c>
      <c r="E53" s="40">
        <v>0</v>
      </c>
      <c r="F53" s="40">
        <v>0</v>
      </c>
      <c r="G53" s="40">
        <v>0</v>
      </c>
      <c r="H53" s="40">
        <v>0</v>
      </c>
      <c r="I53" s="40">
        <v>0</v>
      </c>
      <c r="J53" s="40">
        <v>0</v>
      </c>
      <c r="K53" s="40">
        <v>0</v>
      </c>
      <c r="L53" s="40">
        <v>0</v>
      </c>
      <c r="M53" s="40">
        <v>0</v>
      </c>
      <c r="N53" s="40">
        <v>0</v>
      </c>
      <c r="O53" s="40">
        <v>0</v>
      </c>
      <c r="P53" s="40">
        <v>0</v>
      </c>
      <c r="Q53" s="40">
        <v>0</v>
      </c>
      <c r="R53" s="40">
        <v>0</v>
      </c>
      <c r="S53" s="40">
        <v>0</v>
      </c>
      <c r="T53" s="40">
        <v>0</v>
      </c>
      <c r="U53" s="40">
        <v>0</v>
      </c>
      <c r="V53" s="40">
        <v>0</v>
      </c>
      <c r="W53" s="40">
        <v>0</v>
      </c>
      <c r="X53" s="40">
        <v>0</v>
      </c>
      <c r="Y53" s="40">
        <v>0</v>
      </c>
      <c r="Z53" s="40">
        <v>0</v>
      </c>
      <c r="AA53" s="40">
        <v>0</v>
      </c>
      <c r="AB53" s="40">
        <v>0</v>
      </c>
      <c r="AC53" s="40">
        <v>0</v>
      </c>
      <c r="AD53" s="40">
        <v>0</v>
      </c>
      <c r="AE53" s="40">
        <v>0</v>
      </c>
      <c r="AF53" s="40">
        <v>0</v>
      </c>
      <c r="AG53" s="40">
        <v>0</v>
      </c>
      <c r="AH53" s="40">
        <v>0</v>
      </c>
      <c r="AI53" s="40">
        <v>0</v>
      </c>
      <c r="AJ53" s="40">
        <v>0</v>
      </c>
      <c r="AK53" s="40">
        <v>0</v>
      </c>
      <c r="AL53" s="40">
        <v>0</v>
      </c>
      <c r="AM53" s="40">
        <v>0</v>
      </c>
      <c r="AN53" s="40">
        <v>0</v>
      </c>
      <c r="AO53" s="40">
        <v>0</v>
      </c>
      <c r="AP53" s="40">
        <v>0</v>
      </c>
      <c r="AQ53" s="40">
        <v>0</v>
      </c>
      <c r="AR53" s="40">
        <v>0</v>
      </c>
      <c r="AS53" s="40">
        <v>0</v>
      </c>
      <c r="AT53" s="40">
        <v>0</v>
      </c>
      <c r="AU53" s="40">
        <v>0</v>
      </c>
      <c r="AV53" s="40">
        <v>0</v>
      </c>
      <c r="AW53" s="40">
        <v>0</v>
      </c>
      <c r="AX53" s="40">
        <v>1.1840905489540101</v>
      </c>
      <c r="AY53" s="40">
        <v>5.7539920742797852</v>
      </c>
      <c r="AZ53" s="40">
        <v>6.5452316864776625</v>
      </c>
      <c r="BA53" s="40">
        <v>5.7923808051681513</v>
      </c>
      <c r="BB53" s="40">
        <v>4.7332648165512081</v>
      </c>
      <c r="BC53" s="40">
        <v>3.7303709545898447</v>
      </c>
      <c r="BD53" s="40">
        <v>2.8158931916427612</v>
      </c>
      <c r="BE53" s="40">
        <v>2.6552518397712706</v>
      </c>
      <c r="BF53" s="40">
        <v>1.0506685906219482</v>
      </c>
      <c r="BG53" s="40">
        <v>4.9795064681053161</v>
      </c>
      <c r="BH53" s="40">
        <v>5.9159005358505246</v>
      </c>
      <c r="BI53" s="40">
        <v>4.8941408183670045</v>
      </c>
      <c r="BJ53" s="40">
        <v>4.344872228736878</v>
      </c>
      <c r="BK53" s="40">
        <v>5.5094399023246758</v>
      </c>
      <c r="BL53" s="40">
        <v>3.8086032460212711</v>
      </c>
      <c r="BM53" s="40">
        <v>5.604003829879761</v>
      </c>
      <c r="BN53" s="40">
        <v>5.6989901273345938</v>
      </c>
      <c r="BO53" s="40">
        <v>5.8783161402808553</v>
      </c>
      <c r="BP53" s="40">
        <v>7.0697977947728381</v>
      </c>
      <c r="BQ53" s="40">
        <v>6.5354655155261652</v>
      </c>
      <c r="BR53" s="40">
        <v>7.1108312651391632</v>
      </c>
      <c r="BS53" s="40">
        <v>5.0087565173607631</v>
      </c>
      <c r="BT53" s="40">
        <v>4.0312149585080119</v>
      </c>
      <c r="BU53" s="40">
        <v>4.5615461140249796</v>
      </c>
      <c r="BV53" s="40">
        <v>2.7739310271045019</v>
      </c>
      <c r="BW53" s="40">
        <v>4.0606946484923796</v>
      </c>
      <c r="BX53" s="40">
        <v>4.1513366270301546</v>
      </c>
      <c r="BY53" s="40">
        <v>3.731404548614635</v>
      </c>
      <c r="BZ53" s="40">
        <v>4.0746939556300381</v>
      </c>
      <c r="CA53" s="40">
        <v>3.9458334478812347</v>
      </c>
      <c r="CB53" s="40">
        <v>3.3173887170651524</v>
      </c>
      <c r="CC53" s="40">
        <v>2.7053008960595393</v>
      </c>
      <c r="CD53" s="40">
        <v>2.0695969026762748</v>
      </c>
      <c r="CE53" s="40">
        <v>2.6045854707306386</v>
      </c>
      <c r="CF53" s="40">
        <v>1.8415932542035658</v>
      </c>
      <c r="CG53" s="40">
        <v>2.6698838475201732</v>
      </c>
      <c r="CH53" s="40">
        <v>1.3685804815001503</v>
      </c>
      <c r="CI53" s="40">
        <v>2.1049799952039967</v>
      </c>
      <c r="CJ53" s="40">
        <v>3.428829431929767</v>
      </c>
      <c r="CK53" s="40">
        <v>3.2160594982482129</v>
      </c>
      <c r="CL53" s="40">
        <v>2.0858429564191692</v>
      </c>
      <c r="CM53" s="40">
        <v>0.77936508935693527</v>
      </c>
      <c r="CN53" s="40">
        <v>0.46585612544542099</v>
      </c>
      <c r="CO53" s="40">
        <v>0.16978789475406322</v>
      </c>
      <c r="CP53" s="40">
        <v>0.13533066236505151</v>
      </c>
      <c r="CQ53" s="40">
        <v>0.17807244742572476</v>
      </c>
      <c r="CR53" s="40">
        <v>2.27838389686424E-2</v>
      </c>
      <c r="CS53" s="40">
        <v>0</v>
      </c>
      <c r="CT53" s="40">
        <v>0</v>
      </c>
      <c r="CU53" s="40">
        <v>0.23365984252763958</v>
      </c>
      <c r="CV53" s="40">
        <v>0</v>
      </c>
      <c r="CW53" s="40">
        <v>0</v>
      </c>
      <c r="CX53" s="40">
        <v>0</v>
      </c>
      <c r="CY53" s="40">
        <v>0</v>
      </c>
      <c r="CZ53" s="40">
        <v>0</v>
      </c>
      <c r="DA53" s="40">
        <v>0</v>
      </c>
      <c r="DB53" s="40">
        <v>0</v>
      </c>
      <c r="DC53" s="40">
        <v>0</v>
      </c>
      <c r="DD53" s="40">
        <v>0</v>
      </c>
      <c r="DE53" s="40">
        <v>0</v>
      </c>
      <c r="DF53" s="40">
        <v>0</v>
      </c>
      <c r="DG53" s="40">
        <v>0</v>
      </c>
      <c r="DH53" s="40">
        <v>0</v>
      </c>
      <c r="DI53" s="40">
        <v>0</v>
      </c>
      <c r="DJ53" s="40">
        <v>0</v>
      </c>
      <c r="DK53" s="40">
        <v>0</v>
      </c>
      <c r="DL53" s="40">
        <v>0</v>
      </c>
      <c r="DM53" s="40">
        <v>0</v>
      </c>
      <c r="DN53" s="40">
        <v>0</v>
      </c>
      <c r="DO53" s="40">
        <v>0</v>
      </c>
      <c r="DP53" s="40">
        <v>0</v>
      </c>
      <c r="DQ53" s="40">
        <v>0</v>
      </c>
      <c r="DR53" s="40">
        <v>0</v>
      </c>
      <c r="DS53" s="40">
        <v>0</v>
      </c>
      <c r="DT53" s="40">
        <v>0</v>
      </c>
      <c r="DU53" s="40">
        <v>0</v>
      </c>
      <c r="DV53" s="40">
        <v>0</v>
      </c>
      <c r="DW53" s="40">
        <v>0</v>
      </c>
      <c r="DX53" s="40">
        <v>0</v>
      </c>
      <c r="DY53" s="40">
        <v>0</v>
      </c>
      <c r="DZ53" s="40">
        <v>0</v>
      </c>
      <c r="EA53" s="40">
        <v>0</v>
      </c>
      <c r="EB53" s="40">
        <v>0</v>
      </c>
      <c r="EC53" s="40">
        <v>0</v>
      </c>
      <c r="ED53" s="40">
        <v>0</v>
      </c>
      <c r="EE53" s="40">
        <v>0</v>
      </c>
      <c r="EF53" s="40">
        <v>0</v>
      </c>
      <c r="EG53" s="40">
        <v>0</v>
      </c>
      <c r="EH53" s="40">
        <v>0</v>
      </c>
      <c r="EI53" s="40">
        <v>0</v>
      </c>
      <c r="EJ53" s="40">
        <v>0</v>
      </c>
      <c r="EK53" s="40">
        <v>0</v>
      </c>
      <c r="EL53" s="40">
        <v>0</v>
      </c>
      <c r="EM53" s="40">
        <v>0</v>
      </c>
      <c r="EN53" s="40">
        <v>0</v>
      </c>
      <c r="EO53" s="40">
        <v>0</v>
      </c>
      <c r="EP53" s="40">
        <v>0</v>
      </c>
      <c r="EQ53" s="40">
        <v>0</v>
      </c>
      <c r="ER53" s="40">
        <v>0</v>
      </c>
      <c r="ES53" s="40">
        <v>0</v>
      </c>
      <c r="ET53" s="40">
        <v>0</v>
      </c>
      <c r="EU53" s="40">
        <v>0</v>
      </c>
      <c r="EV53" s="40">
        <v>0</v>
      </c>
      <c r="EW53" s="40">
        <v>0</v>
      </c>
      <c r="EX53" s="40">
        <v>0</v>
      </c>
      <c r="EY53" s="40">
        <v>0</v>
      </c>
      <c r="EZ53" s="40">
        <v>0</v>
      </c>
      <c r="FA53" s="40">
        <v>0</v>
      </c>
      <c r="FB53" s="40">
        <v>0</v>
      </c>
      <c r="FC53" s="40">
        <v>0</v>
      </c>
      <c r="FD53" s="40">
        <v>0</v>
      </c>
      <c r="FE53" s="40">
        <v>0</v>
      </c>
      <c r="FF53" s="40">
        <v>0</v>
      </c>
      <c r="FG53" s="40">
        <v>0</v>
      </c>
      <c r="FH53" s="40">
        <v>0</v>
      </c>
      <c r="FI53" s="40">
        <v>0</v>
      </c>
      <c r="FJ53" s="40">
        <v>0</v>
      </c>
      <c r="FK53" s="40">
        <v>0</v>
      </c>
      <c r="FL53" s="40">
        <v>0</v>
      </c>
      <c r="FM53" s="40">
        <v>0</v>
      </c>
      <c r="FN53" s="40">
        <v>0</v>
      </c>
      <c r="FO53" s="40">
        <v>0</v>
      </c>
      <c r="FP53" s="40">
        <v>0</v>
      </c>
      <c r="FQ53" s="40">
        <v>0</v>
      </c>
      <c r="FR53" s="40">
        <v>0</v>
      </c>
      <c r="FS53" s="40">
        <v>0</v>
      </c>
      <c r="FT53" s="40">
        <v>0</v>
      </c>
      <c r="FU53" s="40">
        <v>0</v>
      </c>
      <c r="FV53" s="40">
        <v>0</v>
      </c>
      <c r="FW53" s="40">
        <v>0</v>
      </c>
      <c r="FX53" s="40">
        <v>0</v>
      </c>
      <c r="FY53" s="40">
        <v>0</v>
      </c>
      <c r="FZ53" s="40">
        <v>0</v>
      </c>
      <c r="GA53" s="40">
        <v>0</v>
      </c>
      <c r="GB53" s="40">
        <v>0</v>
      </c>
      <c r="GC53" s="40">
        <v>0</v>
      </c>
      <c r="GD53" s="40">
        <v>0</v>
      </c>
      <c r="GE53" s="40">
        <v>0</v>
      </c>
    </row>
    <row r="54" spans="1:187" ht="15" x14ac:dyDescent="0.25">
      <c r="A54" s="36" t="s">
        <v>25</v>
      </c>
      <c r="B54" s="90"/>
      <c r="C54" s="40">
        <v>1.0345848468788501</v>
      </c>
      <c r="D54" s="40">
        <v>0.84785933116888501</v>
      </c>
      <c r="E54" s="40">
        <v>-2.2148941045776098</v>
      </c>
      <c r="F54" s="40">
        <v>1.1691956569791699</v>
      </c>
      <c r="G54" s="40">
        <v>3.47339420489432</v>
      </c>
      <c r="H54" s="40">
        <v>-0.78734999661626703</v>
      </c>
      <c r="I54" s="40">
        <v>-1.65165810811605</v>
      </c>
      <c r="J54" s="40">
        <v>-8.54497881659501E-2</v>
      </c>
      <c r="K54" s="40">
        <v>0.70050484007302205</v>
      </c>
      <c r="L54" s="40">
        <v>-0.62200007726182105</v>
      </c>
      <c r="M54" s="40">
        <v>-1.44447950687477</v>
      </c>
      <c r="N54" s="40">
        <v>0.91280342374555101</v>
      </c>
      <c r="O54" s="40">
        <v>0.76855451621931004</v>
      </c>
      <c r="P54" s="40">
        <v>-0.50730442175717505</v>
      </c>
      <c r="Q54" s="40">
        <v>-0.53514743753500704</v>
      </c>
      <c r="R54" s="40">
        <v>1.4856745863950001</v>
      </c>
      <c r="S54" s="40">
        <v>-0.219715506900546</v>
      </c>
      <c r="T54" s="40">
        <v>-0.51601800068768999</v>
      </c>
      <c r="U54" s="40">
        <v>-0.95714422904204499</v>
      </c>
      <c r="V54" s="40">
        <v>8.0466695671695801E-2</v>
      </c>
      <c r="W54" s="40">
        <v>-1.72125669416365</v>
      </c>
      <c r="X54" s="40">
        <v>0.40667036111191501</v>
      </c>
      <c r="Y54" s="40">
        <v>1.29287946013445</v>
      </c>
      <c r="Z54" s="40">
        <v>2.59467693149975</v>
      </c>
      <c r="AA54" s="40">
        <v>0.743608961830726</v>
      </c>
      <c r="AB54" s="40">
        <v>-3.5481153681453099</v>
      </c>
      <c r="AC54" s="40">
        <v>3.6708933678793301</v>
      </c>
      <c r="AD54" s="40">
        <v>-4.67927903100753E-2</v>
      </c>
      <c r="AE54" s="40">
        <v>-1.01341685037063</v>
      </c>
      <c r="AF54" s="40">
        <v>-9.28163665612666E-2</v>
      </c>
      <c r="AG54" s="40">
        <v>-2.9748790606755402</v>
      </c>
      <c r="AH54" s="40">
        <v>0.66695203315348195</v>
      </c>
      <c r="AI54" s="40">
        <v>0.14920592546211001</v>
      </c>
      <c r="AJ54" s="40">
        <v>-1.28609383881343</v>
      </c>
      <c r="AK54" s="40">
        <v>-0.57332818325352297</v>
      </c>
      <c r="AL54" s="40">
        <v>-0.29473141922010099</v>
      </c>
      <c r="AM54" s="40">
        <v>1.74885895970659</v>
      </c>
      <c r="AN54" s="40">
        <v>-0.371471512175859</v>
      </c>
      <c r="AO54" s="40">
        <v>-1.6516803534987901</v>
      </c>
      <c r="AP54" s="40">
        <v>1.0546013806574099</v>
      </c>
      <c r="AQ54" s="40">
        <v>1.06876125304655</v>
      </c>
      <c r="AR54" s="40">
        <v>-3.07511270766418</v>
      </c>
      <c r="AS54" s="40">
        <v>3.89895974830671</v>
      </c>
      <c r="AT54" s="40">
        <v>-1.01131365522767</v>
      </c>
      <c r="AU54" s="40">
        <v>-1.5107482234458101</v>
      </c>
      <c r="AV54" s="40">
        <v>2.19938004738502</v>
      </c>
      <c r="AW54" s="40">
        <v>0.72746005375364398</v>
      </c>
      <c r="AX54" s="40">
        <v>-2.3040683117713101</v>
      </c>
      <c r="AY54" s="40">
        <v>0.16844694245908601</v>
      </c>
      <c r="AZ54" s="40">
        <v>1.05051334495181</v>
      </c>
      <c r="BA54" s="40">
        <v>-0.76494393914075598</v>
      </c>
      <c r="BB54" s="40">
        <v>-0.32496260926866</v>
      </c>
      <c r="BC54" s="40">
        <v>0.95327781402951905</v>
      </c>
      <c r="BD54" s="40">
        <v>0.56507234062576595</v>
      </c>
      <c r="BE54" s="40">
        <v>1.9724436914141199</v>
      </c>
      <c r="BF54" s="40">
        <v>-2.1623691802904998</v>
      </c>
      <c r="BG54" s="40">
        <v>-2.2269946787872401</v>
      </c>
      <c r="BH54" s="40">
        <v>1.60608581127201</v>
      </c>
      <c r="BI54" s="40">
        <v>1.1730067191086599</v>
      </c>
      <c r="BJ54" s="40">
        <v>-1.52616175830837</v>
      </c>
      <c r="BK54" s="40">
        <v>1.3056902536811601</v>
      </c>
      <c r="BL54" s="40">
        <v>0.10337980474865199</v>
      </c>
      <c r="BM54" s="40">
        <v>0.98121580462267</v>
      </c>
      <c r="BN54" s="40">
        <v>-3.4434882629776098</v>
      </c>
      <c r="BO54" s="40">
        <v>1.27636732196171</v>
      </c>
      <c r="BP54" s="40">
        <v>1.0817120166974801</v>
      </c>
      <c r="BQ54" s="40">
        <v>1.6823597008001701</v>
      </c>
      <c r="BR54" s="40">
        <v>-2.65971808144621</v>
      </c>
      <c r="BS54" s="40">
        <v>-0.43570638889420099</v>
      </c>
      <c r="BT54" s="40">
        <v>-7.2188169469106301E-3</v>
      </c>
      <c r="BU54" s="40">
        <v>0.46849092196794201</v>
      </c>
      <c r="BV54" s="40">
        <v>0.52415119545890998</v>
      </c>
      <c r="BW54" s="40">
        <v>-0.35470633997001599</v>
      </c>
      <c r="BX54" s="40">
        <v>-0.54500198753136397</v>
      </c>
      <c r="BY54" s="40">
        <v>2.7060264992304299</v>
      </c>
      <c r="BZ54" s="40">
        <v>-0.38060146445763698</v>
      </c>
      <c r="CA54" s="40">
        <v>0.185939046419617</v>
      </c>
      <c r="CB54" s="40">
        <v>1.86734673144035</v>
      </c>
      <c r="CC54" s="40">
        <v>0.79722799724946702</v>
      </c>
      <c r="CD54" s="40">
        <v>-1.31596198798529</v>
      </c>
      <c r="CE54" s="40">
        <v>-0.63444380317527804</v>
      </c>
      <c r="CF54" s="40">
        <v>-0.49708818408380601</v>
      </c>
      <c r="CG54" s="40">
        <v>-0.22949234641635299</v>
      </c>
      <c r="CH54" s="40">
        <v>1.16474537638413</v>
      </c>
      <c r="CI54" s="40">
        <v>-2.2964796549606099</v>
      </c>
      <c r="CJ54" s="40">
        <v>2.0690640005666801</v>
      </c>
      <c r="CK54" s="40">
        <v>0.680480388346973</v>
      </c>
      <c r="CL54" s="40">
        <v>-1.5220077755347099</v>
      </c>
      <c r="CM54" s="40">
        <v>-2.1669080746234499</v>
      </c>
      <c r="CN54" s="40">
        <v>2.8969048374881599</v>
      </c>
      <c r="CO54" s="40">
        <v>-0.29959203078525298</v>
      </c>
      <c r="CP54" s="40">
        <v>-0.48636763664348298</v>
      </c>
      <c r="CQ54" s="40">
        <v>1.37861745835742</v>
      </c>
      <c r="CR54" s="40">
        <v>2.16686704800731</v>
      </c>
      <c r="CS54" s="40">
        <v>-2.5883277096745698</v>
      </c>
      <c r="CT54" s="40">
        <v>1.1473979607673801</v>
      </c>
      <c r="CU54" s="40">
        <v>1.08552630827689</v>
      </c>
      <c r="CV54" s="40">
        <v>-2.1784433922269399</v>
      </c>
      <c r="CW54" s="40">
        <v>2.5366262030248898</v>
      </c>
      <c r="CX54" s="40">
        <v>-3.9487281609872502</v>
      </c>
      <c r="CY54" s="40">
        <v>2.76650283293574</v>
      </c>
      <c r="CZ54" s="40">
        <v>-0.98889583182437302</v>
      </c>
      <c r="DA54" s="40">
        <v>3.7548064024449199</v>
      </c>
      <c r="DB54" s="40">
        <v>0.67098764448122095</v>
      </c>
      <c r="DC54" s="40">
        <v>1.29399142714851</v>
      </c>
      <c r="DD54" s="40">
        <v>-0.29514564220045802</v>
      </c>
      <c r="DE54" s="40">
        <v>1.1173598652138701</v>
      </c>
      <c r="DF54" s="40">
        <v>-2.3451657367677798</v>
      </c>
      <c r="DG54" s="40">
        <v>1.9104669061792701</v>
      </c>
      <c r="DH54" s="40">
        <v>-2.0079890679054602</v>
      </c>
      <c r="DI54" s="40">
        <v>2.8727281612838098</v>
      </c>
      <c r="DJ54" s="40">
        <v>-3.04632399806734</v>
      </c>
      <c r="DK54" s="40">
        <v>-0.131470870828541</v>
      </c>
      <c r="DL54" s="40">
        <v>4.4565251092947697</v>
      </c>
      <c r="DM54" s="40">
        <v>-0.79261246712056099</v>
      </c>
      <c r="DN54" s="40">
        <v>-1.80401496725149</v>
      </c>
      <c r="DO54" s="40">
        <v>0.29929680703002398</v>
      </c>
      <c r="DP54" s="40">
        <v>0.113975656773991</v>
      </c>
      <c r="DQ54" s="40">
        <v>-2.34083695743398</v>
      </c>
      <c r="DR54" s="40">
        <v>8.6330981063022297E-2</v>
      </c>
      <c r="DS54" s="40">
        <v>1.78819765086412</v>
      </c>
      <c r="DT54" s="40">
        <v>-1.73816299544133</v>
      </c>
      <c r="DU54" s="40">
        <v>0.12145428971773101</v>
      </c>
      <c r="DV54" s="40">
        <v>1.5023947401335001</v>
      </c>
      <c r="DW54" s="40">
        <v>6.0762978032232899E-2</v>
      </c>
      <c r="DX54" s="40">
        <v>2.2753121807668202</v>
      </c>
      <c r="DY54" s="40">
        <v>-3.5953981718962602</v>
      </c>
      <c r="DZ54" s="40">
        <v>0.33646086993886198</v>
      </c>
      <c r="EA54" s="40">
        <v>1.2729536440462199</v>
      </c>
      <c r="EB54" s="40">
        <v>2.1418967809356801</v>
      </c>
      <c r="EC54" s="40">
        <v>-3.6153353464392399</v>
      </c>
      <c r="ED54" s="40">
        <v>0.86124461851598599</v>
      </c>
      <c r="EE54" s="40">
        <v>1.2460997090860999</v>
      </c>
      <c r="EF54" s="40">
        <v>-0.57525140500218497</v>
      </c>
      <c r="EG54" s="40">
        <v>0.39161880801005999</v>
      </c>
      <c r="EH54" s="40">
        <v>0.106659724716129</v>
      </c>
      <c r="EI54" s="40">
        <v>-1.79654657712558</v>
      </c>
      <c r="EJ54" s="40">
        <v>3.5640741037794599</v>
      </c>
      <c r="EK54" s="40">
        <v>-3.0773516661948199</v>
      </c>
      <c r="EL54" s="40">
        <v>1.4603512214482</v>
      </c>
      <c r="EM54" s="40">
        <v>0.50808594065849799</v>
      </c>
      <c r="EN54" s="40">
        <v>-0.92767949264944505</v>
      </c>
      <c r="EO54" s="40">
        <v>-1.2831247777052199</v>
      </c>
      <c r="EP54" s="40">
        <v>0.14003601247665801</v>
      </c>
      <c r="EQ54" s="40">
        <v>-1.09802989387296</v>
      </c>
      <c r="ER54" s="40">
        <v>2.5492342034494002</v>
      </c>
      <c r="ES54" s="40">
        <v>0.38739693568597</v>
      </c>
      <c r="ET54" s="40">
        <v>-2.3924675645215698</v>
      </c>
      <c r="EU54" s="40">
        <v>-1.5668706251272</v>
      </c>
      <c r="EV54" s="40">
        <v>3.3482350441106501</v>
      </c>
      <c r="EW54" s="40">
        <v>-1.14010462579483</v>
      </c>
      <c r="EX54" s="40">
        <v>-0.180724085063136</v>
      </c>
      <c r="EY54" s="40">
        <v>-1.2822891401466101</v>
      </c>
      <c r="EZ54" s="40">
        <v>1.5546634160020001</v>
      </c>
      <c r="FA54" s="40">
        <v>2.4190736111279199E-2</v>
      </c>
      <c r="FB54" s="40">
        <v>0.62927350290192197</v>
      </c>
      <c r="FC54" s="40">
        <v>0.42134429991038902</v>
      </c>
      <c r="FD54" s="40">
        <v>0.24252506625459</v>
      </c>
      <c r="FE54" s="40">
        <v>0.27895890777566601</v>
      </c>
      <c r="FF54" s="40">
        <v>-0.51595182168211295</v>
      </c>
      <c r="FG54" s="40">
        <v>-1.1146771836812399</v>
      </c>
      <c r="FH54" s="40">
        <v>1.6215091357214599</v>
      </c>
      <c r="FI54" s="40">
        <v>-1.0385329244977</v>
      </c>
      <c r="FJ54" s="40">
        <v>-0.55410085207856996</v>
      </c>
      <c r="FK54" s="40">
        <v>0.71936496369458502</v>
      </c>
      <c r="FL54" s="40">
        <v>1.3799214348528701</v>
      </c>
      <c r="FM54" s="40">
        <v>-0.75916688792312603</v>
      </c>
      <c r="FN54" s="40">
        <v>-0.58181395562997096</v>
      </c>
      <c r="FO54" s="40">
        <v>-1.60910838785406</v>
      </c>
      <c r="FP54" s="40">
        <v>2.5533219666629701</v>
      </c>
      <c r="FQ54" s="40">
        <v>-1.32259628945008</v>
      </c>
      <c r="FR54" s="40">
        <v>1.5695261143283801</v>
      </c>
      <c r="FS54" s="40">
        <v>-2.2143498294473698</v>
      </c>
      <c r="FT54" s="40">
        <v>1.8643618589781401</v>
      </c>
      <c r="FU54" s="40">
        <v>-2.0458193627308199</v>
      </c>
      <c r="FV54" s="40">
        <v>3.0564624066952502</v>
      </c>
      <c r="FW54" s="40">
        <v>-3.3859108759039298</v>
      </c>
      <c r="FX54" s="40">
        <v>1.3136511752286699</v>
      </c>
      <c r="FY54" s="40">
        <v>0.35725322652845398</v>
      </c>
      <c r="FZ54" s="40">
        <v>-0.36927832589147802</v>
      </c>
      <c r="GA54" s="40">
        <v>-0.29433448893111203</v>
      </c>
      <c r="GB54" s="40">
        <v>1.8555876545293499</v>
      </c>
      <c r="GC54" s="40">
        <v>-0.57359829319486499</v>
      </c>
      <c r="GD54" s="40">
        <v>1.27524600373073</v>
      </c>
      <c r="GE54" s="40">
        <v>-3.12877497561698</v>
      </c>
    </row>
    <row r="55" spans="1:187" ht="15" x14ac:dyDescent="0.25">
      <c r="A55" s="36" t="s">
        <v>26</v>
      </c>
      <c r="B55" s="90"/>
      <c r="C55" s="40">
        <v>-0.75089437249755897</v>
      </c>
      <c r="D55" s="40">
        <v>0.61030361154260304</v>
      </c>
      <c r="E55" s="40">
        <v>0.27407075979354301</v>
      </c>
      <c r="F55" s="40">
        <v>1.8011178654994899</v>
      </c>
      <c r="G55" s="40">
        <v>-2.4918866639858401</v>
      </c>
      <c r="H55" s="40">
        <v>-0.73744266189129004</v>
      </c>
      <c r="I55" s="40">
        <v>-1.6866949146264301</v>
      </c>
      <c r="J55" s="40">
        <v>-0.77224272518093195</v>
      </c>
      <c r="K55" s="40">
        <v>0.37937473544907901</v>
      </c>
      <c r="L55" s="40">
        <v>-1.91188702534336</v>
      </c>
      <c r="M55" s="40">
        <v>0.131053810363015</v>
      </c>
      <c r="N55" s="40">
        <v>0.94844726280383496</v>
      </c>
      <c r="O55" s="40">
        <v>0.45973023297137899</v>
      </c>
      <c r="P55" s="40">
        <v>-0.70783217781591601</v>
      </c>
      <c r="Q55" s="40">
        <v>1.4053272090976301</v>
      </c>
      <c r="R55" s="40">
        <v>0.29292735092887001</v>
      </c>
      <c r="S55" s="40">
        <v>8.4687241894539703E-2</v>
      </c>
      <c r="T55" s="40">
        <v>-0.67334517125109405</v>
      </c>
      <c r="U55" s="40">
        <v>1.11213445690951</v>
      </c>
      <c r="V55" s="40">
        <v>-0.50744281710085404</v>
      </c>
      <c r="W55" s="40">
        <v>-0.58464832506114806</v>
      </c>
      <c r="X55" s="40">
        <v>0.14347586282319599</v>
      </c>
      <c r="Y55" s="40">
        <v>-1.30879672721482</v>
      </c>
      <c r="Z55" s="40">
        <v>1.1985239577636699</v>
      </c>
      <c r="AA55" s="40">
        <v>2.4459505429806598</v>
      </c>
      <c r="AB55" s="40">
        <v>-1.2584786090411699</v>
      </c>
      <c r="AC55" s="40">
        <v>-0.69247421692041899</v>
      </c>
      <c r="AD55" s="40">
        <v>1.0238431174612199</v>
      </c>
      <c r="AE55" s="40">
        <v>-1.5664097327880899</v>
      </c>
      <c r="AF55" s="40">
        <v>0.69625753616821295</v>
      </c>
      <c r="AG55" s="40">
        <v>-1.30355141853215</v>
      </c>
      <c r="AH55" s="40">
        <v>0.43782484142460398</v>
      </c>
      <c r="AI55" s="40">
        <v>1.28128916392134</v>
      </c>
      <c r="AJ55" s="40">
        <v>-0.74633791128156901</v>
      </c>
      <c r="AK55" s="40">
        <v>-6.1875484703063997E-2</v>
      </c>
      <c r="AL55" s="40">
        <v>-1.4435341609611501</v>
      </c>
      <c r="AM55" s="40">
        <v>-0.58326461904855698</v>
      </c>
      <c r="AN55" s="40">
        <v>0.997380805995426</v>
      </c>
      <c r="AO55" s="40">
        <v>-1.3503205310745301</v>
      </c>
      <c r="AP55" s="40">
        <v>-0.58520560316085801</v>
      </c>
      <c r="AQ55" s="40">
        <v>0.88447388512039204</v>
      </c>
      <c r="AR55" s="40">
        <v>-0.66997939019012398</v>
      </c>
      <c r="AS55" s="40">
        <v>0.68507375939578996</v>
      </c>
      <c r="AT55" s="40">
        <v>-0.56918573596210498</v>
      </c>
      <c r="AU55" s="40">
        <v>0.324925845115698</v>
      </c>
      <c r="AV55" s="40">
        <v>1.55374526821652</v>
      </c>
      <c r="AW55" s="40">
        <v>-0.33332828445709201</v>
      </c>
      <c r="AX55" s="40">
        <v>-1.3243390238567401</v>
      </c>
      <c r="AY55" s="40">
        <v>0.30142983389547001</v>
      </c>
      <c r="AZ55" s="40">
        <v>-0.14694446472796299</v>
      </c>
      <c r="BA55" s="40">
        <v>0.74168832349957603</v>
      </c>
      <c r="BB55" s="40">
        <v>-0.98728586155669495</v>
      </c>
      <c r="BC55" s="40">
        <v>6.63412056045318E-2</v>
      </c>
      <c r="BD55" s="40">
        <v>-0.20235693400955199</v>
      </c>
      <c r="BE55" s="40">
        <v>1.1514647815666199</v>
      </c>
      <c r="BF55" s="40">
        <v>-0.253740917881012</v>
      </c>
      <c r="BG55" s="40">
        <v>-8.1745707504272402E-2</v>
      </c>
      <c r="BH55" s="40">
        <v>-5.65055086746215E-2</v>
      </c>
      <c r="BI55" s="40">
        <v>-0.24044132705688501</v>
      </c>
      <c r="BJ55" s="40">
        <v>-0.30786268245315601</v>
      </c>
      <c r="BK55" s="40">
        <v>0.246482119693756</v>
      </c>
      <c r="BL55" s="40">
        <v>-0.67920833209991405</v>
      </c>
      <c r="BM55" s="40">
        <v>3.17305909042358E-2</v>
      </c>
      <c r="BN55" s="40">
        <v>1.32963584423137</v>
      </c>
      <c r="BO55" s="40">
        <v>-0.30729936189218798</v>
      </c>
      <c r="BP55" s="40">
        <v>-0.95491046437506999</v>
      </c>
      <c r="BQ55" s="40">
        <v>0.93636929984001105</v>
      </c>
      <c r="BR55" s="40">
        <v>-0.528532666240911</v>
      </c>
      <c r="BS55" s="40">
        <v>0.30301705147978403</v>
      </c>
      <c r="BT55" s="40">
        <v>-0.33077671521003499</v>
      </c>
      <c r="BU55" s="40">
        <v>0.98785957514178002</v>
      </c>
      <c r="BV55" s="40">
        <v>0.298811318683394</v>
      </c>
      <c r="BW55" s="40">
        <v>-1.19087248973503</v>
      </c>
      <c r="BX55" s="40">
        <v>-0.11767979855734099</v>
      </c>
      <c r="BY55" s="40">
        <v>-0.83937719862503501</v>
      </c>
      <c r="BZ55" s="40">
        <v>0.14542021280435699</v>
      </c>
      <c r="CA55" s="40">
        <v>1.64925521739323</v>
      </c>
      <c r="CB55" s="40">
        <v>-1.34411033617302</v>
      </c>
      <c r="CC55" s="40">
        <v>1.2760712717456699</v>
      </c>
      <c r="CD55" s="40">
        <v>-1.1336755486229799</v>
      </c>
      <c r="CE55" s="40">
        <v>9.8276012353431495E-3</v>
      </c>
      <c r="CF55" s="40">
        <v>0.68666078954410303</v>
      </c>
      <c r="CG55" s="40">
        <v>-0.415088996764789</v>
      </c>
      <c r="CH55" s="40">
        <v>0.92858216789955805</v>
      </c>
      <c r="CI55" s="40">
        <v>-0.64805002230931097</v>
      </c>
      <c r="CJ55" s="40">
        <v>9.9453535346302798E-3</v>
      </c>
      <c r="CK55" s="40">
        <v>8.9191627202001106E-2</v>
      </c>
      <c r="CL55" s="40">
        <v>0.34466580018709397</v>
      </c>
      <c r="CM55" s="40">
        <v>-0.71436341113245505</v>
      </c>
      <c r="CN55" s="40">
        <v>1.0381110439093499</v>
      </c>
      <c r="CO55" s="40">
        <v>-0.62304796720414901</v>
      </c>
      <c r="CP55" s="40">
        <v>-0.53998148942701996</v>
      </c>
      <c r="CQ55" s="40">
        <v>0.39533418140395399</v>
      </c>
      <c r="CR55" s="40">
        <v>0.88276957309626103</v>
      </c>
      <c r="CS55" s="40">
        <v>0.29346153403605801</v>
      </c>
      <c r="CT55" s="40">
        <v>-0.57560466313573699</v>
      </c>
      <c r="CU55" s="40">
        <v>-1.0106471274245801</v>
      </c>
      <c r="CV55" s="40">
        <v>1.1690981816733801</v>
      </c>
      <c r="CW55" s="40">
        <v>-1.23366946838337</v>
      </c>
      <c r="CX55" s="40">
        <v>1.4981675729549699</v>
      </c>
      <c r="CY55" s="40">
        <v>-0.88315106621405703</v>
      </c>
      <c r="CZ55" s="40">
        <v>0.19062507630677</v>
      </c>
      <c r="DA55" s="40">
        <v>0.92237344461199799</v>
      </c>
      <c r="DB55" s="40">
        <v>-0.20032138050222401</v>
      </c>
      <c r="DC55" s="40">
        <v>2.4476392879319499E-2</v>
      </c>
      <c r="DD55" s="40">
        <v>0.265666200843648</v>
      </c>
      <c r="DE55" s="40">
        <v>-0.51653821932814004</v>
      </c>
      <c r="DF55" s="40">
        <v>-0.305872625381712</v>
      </c>
      <c r="DG55" s="40">
        <v>0.29743105396912101</v>
      </c>
      <c r="DH55" s="40">
        <v>-0.167547873728525</v>
      </c>
      <c r="DI55" s="40">
        <v>0.92177629431226404</v>
      </c>
      <c r="DJ55" s="40">
        <v>-0.47510333377873798</v>
      </c>
      <c r="DK55" s="40">
        <v>0.22032309828332</v>
      </c>
      <c r="DL55" s="40">
        <v>-0.19791550751133799</v>
      </c>
      <c r="DM55" s="40">
        <v>-0.58261706744406405</v>
      </c>
      <c r="DN55" s="40">
        <v>0.25337661654411198</v>
      </c>
      <c r="DO55" s="40">
        <v>-0.60338586281953499</v>
      </c>
      <c r="DP55" s="40">
        <v>0.54905436301800303</v>
      </c>
      <c r="DQ55" s="40">
        <v>-0.26402277742344299</v>
      </c>
      <c r="DR55" s="40">
        <v>0.80591064252810196</v>
      </c>
      <c r="DS55" s="40">
        <v>0.22755354917133799</v>
      </c>
      <c r="DT55" s="40">
        <v>-0.94419036675640899</v>
      </c>
      <c r="DU55" s="40">
        <v>-0.17156266698967401</v>
      </c>
      <c r="DV55" s="40">
        <v>0.46706792460772201</v>
      </c>
      <c r="DW55" s="40">
        <v>0.27524468466431901</v>
      </c>
      <c r="DX55" s="40">
        <v>-0.188896503613662</v>
      </c>
      <c r="DY55" s="40">
        <v>0.16697785276864099</v>
      </c>
      <c r="DZ55" s="40">
        <v>-0.64462105836499595</v>
      </c>
      <c r="EA55" s="40">
        <v>0.22793500534693201</v>
      </c>
      <c r="EB55" s="40">
        <v>0.360426602953201</v>
      </c>
      <c r="EC55" s="40">
        <v>-9.4665421966402499E-2</v>
      </c>
      <c r="ED55" s="40">
        <v>0.318666893598678</v>
      </c>
      <c r="EE55" s="40">
        <v>-1.41012573528536</v>
      </c>
      <c r="EF55" s="40">
        <v>0.96903159481685797</v>
      </c>
      <c r="EG55" s="40">
        <v>0.403388825207874</v>
      </c>
      <c r="EH55" s="40">
        <v>-0.30710965009261498</v>
      </c>
      <c r="EI55" s="40">
        <v>8.1659415208918104E-2</v>
      </c>
      <c r="EJ55" s="40">
        <v>-0.19147404696147</v>
      </c>
      <c r="EK55" s="40">
        <v>-0.15301800415484801</v>
      </c>
      <c r="EL55" s="40">
        <v>-0.20727085338967699</v>
      </c>
      <c r="EM55" s="40">
        <v>-8.0360227925962105E-2</v>
      </c>
      <c r="EN55" s="40">
        <v>0.47557190181487402</v>
      </c>
      <c r="EO55" s="40">
        <v>-0.18593418010543999</v>
      </c>
      <c r="EP55" s="40">
        <v>0.23411701696818699</v>
      </c>
      <c r="EQ55" s="40">
        <v>-0.52264216999991897</v>
      </c>
      <c r="ER55" s="40">
        <v>0.60426276608802398</v>
      </c>
      <c r="ES55" s="40">
        <v>-0.27258137274296601</v>
      </c>
      <c r="ET55" s="40">
        <v>-0.43871641790322502</v>
      </c>
      <c r="EU55" s="40">
        <v>0.32896189092864198</v>
      </c>
      <c r="EV55" s="40">
        <v>0.52421296409692397</v>
      </c>
      <c r="EW55" s="40">
        <v>-0.33663586255176697</v>
      </c>
      <c r="EX55" s="40">
        <v>3.4463371039091298E-3</v>
      </c>
      <c r="EY55" s="40">
        <v>-0.96157248981827903</v>
      </c>
      <c r="EZ55" s="40">
        <v>0.54798979035570305</v>
      </c>
      <c r="FA55" s="40">
        <v>-0.144591313031846</v>
      </c>
      <c r="FB55" s="40">
        <v>0.37277520565035099</v>
      </c>
      <c r="FC55" s="40">
        <v>0.62487698619101095</v>
      </c>
      <c r="FD55" s="40">
        <v>-0.24848192977737199</v>
      </c>
      <c r="FE55" s="40">
        <v>-7.5752468000057804E-2</v>
      </c>
      <c r="FF55" s="40">
        <v>-0.225719464520825</v>
      </c>
      <c r="FG55" s="40">
        <v>-0.27706826743774898</v>
      </c>
      <c r="FH55" s="40">
        <v>0.28039643545135601</v>
      </c>
      <c r="FI55" s="40">
        <v>-0.46584802728685398</v>
      </c>
      <c r="FJ55" s="40">
        <v>0.69567459899242401</v>
      </c>
      <c r="FK55" s="40">
        <v>-1.0074465309907501</v>
      </c>
      <c r="FL55" s="40">
        <v>0.40076972340779199</v>
      </c>
      <c r="FM55" s="40">
        <v>0.18886282193139101</v>
      </c>
      <c r="FN55" s="40">
        <v>8.5644750498730701E-2</v>
      </c>
      <c r="FO55" s="40">
        <v>0.13106825831233199</v>
      </c>
      <c r="FP55" s="40">
        <v>-8.9101924673781405E-2</v>
      </c>
      <c r="FQ55" s="40">
        <v>0.37917535820885301</v>
      </c>
      <c r="FR55" s="40">
        <v>-0.35761084089820899</v>
      </c>
      <c r="FS55" s="40">
        <v>-7.6656340066828393E-2</v>
      </c>
      <c r="FT55" s="40">
        <v>-9.4535032183607801E-2</v>
      </c>
      <c r="FU55" s="40">
        <v>-0.46527690342014899</v>
      </c>
      <c r="FV55" s="40">
        <v>0.22053026718489199</v>
      </c>
      <c r="FW55" s="40">
        <v>-0.29206086440784901</v>
      </c>
      <c r="FX55" s="40">
        <v>0.12955544444460601</v>
      </c>
      <c r="FY55" s="40">
        <v>0.441777579167144</v>
      </c>
      <c r="FZ55" s="40">
        <v>-0.31166745194572598</v>
      </c>
      <c r="GA55" s="40">
        <v>-0.41356966667005102</v>
      </c>
      <c r="GB55" s="40">
        <v>0.99869414358688602</v>
      </c>
      <c r="GC55" s="40">
        <v>1.5489012030045699</v>
      </c>
      <c r="GD55" s="40">
        <v>-1.64847730696395</v>
      </c>
      <c r="GE55" s="40">
        <v>-0.160499272773754</v>
      </c>
    </row>
    <row r="56" spans="1:187" ht="15" x14ac:dyDescent="0.25">
      <c r="A56" s="36" t="s">
        <v>27</v>
      </c>
      <c r="B56" s="90"/>
      <c r="C56" s="40">
        <f>SUM(C57:C59)</f>
        <v>-0.53709652246453543</v>
      </c>
      <c r="D56" s="40">
        <f t="shared" ref="D56:BO56" si="54">SUM(D57:D59)</f>
        <v>0.66184610520943443</v>
      </c>
      <c r="E56" s="40">
        <f t="shared" si="54"/>
        <v>-0.24528779987806892</v>
      </c>
      <c r="F56" s="40">
        <f t="shared" si="54"/>
        <v>0.1684634793630439</v>
      </c>
      <c r="G56" s="40">
        <f t="shared" si="54"/>
        <v>1.1361763436761159</v>
      </c>
      <c r="H56" s="40">
        <f t="shared" si="54"/>
        <v>1.9238053290813453</v>
      </c>
      <c r="I56" s="40">
        <f t="shared" si="54"/>
        <v>1.8262330257662416</v>
      </c>
      <c r="J56" s="40">
        <f t="shared" si="54"/>
        <v>2.1999162542206991</v>
      </c>
      <c r="K56" s="40">
        <f t="shared" si="54"/>
        <v>-0.68720886468779796</v>
      </c>
      <c r="L56" s="40">
        <f t="shared" si="54"/>
        <v>0.1251757618562806</v>
      </c>
      <c r="M56" s="40">
        <f t="shared" si="54"/>
        <v>0.42674661728053975</v>
      </c>
      <c r="N56" s="40">
        <f t="shared" si="54"/>
        <v>-0.636026068046465</v>
      </c>
      <c r="O56" s="40">
        <f t="shared" si="54"/>
        <v>4.0868587931493949E-2</v>
      </c>
      <c r="P56" s="40">
        <f t="shared" si="54"/>
        <v>-0.31104043795581504</v>
      </c>
      <c r="Q56" s="40">
        <f t="shared" si="54"/>
        <v>1.9747237793138084E-2</v>
      </c>
      <c r="R56" s="40">
        <f t="shared" si="54"/>
        <v>0.51658585323011597</v>
      </c>
      <c r="S56" s="40">
        <f t="shared" si="54"/>
        <v>0.31678896650679123</v>
      </c>
      <c r="T56" s="40">
        <f t="shared" si="54"/>
        <v>0.20829778689118938</v>
      </c>
      <c r="U56" s="40">
        <f t="shared" si="54"/>
        <v>-0.13898505947849563</v>
      </c>
      <c r="V56" s="40">
        <f t="shared" si="54"/>
        <v>-0.24453161188750544</v>
      </c>
      <c r="W56" s="40">
        <f t="shared" si="54"/>
        <v>-0.65243357595550056</v>
      </c>
      <c r="X56" s="40">
        <f t="shared" si="54"/>
        <v>1.0767823682893569</v>
      </c>
      <c r="Y56" s="40">
        <f t="shared" si="54"/>
        <v>-0.63985962544469999</v>
      </c>
      <c r="Z56" s="40">
        <f t="shared" si="54"/>
        <v>0.81178650628333815</v>
      </c>
      <c r="AA56" s="40">
        <f t="shared" si="54"/>
        <v>-0.4517821796164963</v>
      </c>
      <c r="AB56" s="40">
        <f t="shared" si="54"/>
        <v>-2.4882610163357993E-2</v>
      </c>
      <c r="AC56" s="40">
        <f t="shared" si="54"/>
        <v>1.7263143830379097</v>
      </c>
      <c r="AD56" s="40">
        <f t="shared" si="54"/>
        <v>-8.6138918383795102E-2</v>
      </c>
      <c r="AE56" s="40">
        <f t="shared" si="54"/>
        <v>-0.48199418324049215</v>
      </c>
      <c r="AF56" s="40">
        <f t="shared" si="54"/>
        <v>0.45926733679276494</v>
      </c>
      <c r="AG56" s="40">
        <f t="shared" si="54"/>
        <v>-1.1678816459425951</v>
      </c>
      <c r="AH56" s="40">
        <f t="shared" si="54"/>
        <v>0.50381052377106883</v>
      </c>
      <c r="AI56" s="40">
        <f t="shared" si="54"/>
        <v>-0.17797491816715438</v>
      </c>
      <c r="AJ56" s="40">
        <f t="shared" si="54"/>
        <v>-0.80791240158071242</v>
      </c>
      <c r="AK56" s="40">
        <f t="shared" si="54"/>
        <v>-0.81220965031298897</v>
      </c>
      <c r="AL56" s="40">
        <f t="shared" si="54"/>
        <v>1.3086912939419399</v>
      </c>
      <c r="AM56" s="40">
        <f t="shared" si="54"/>
        <v>0.29435098463714582</v>
      </c>
      <c r="AN56" s="40">
        <f t="shared" si="54"/>
        <v>-0.5131221411591278</v>
      </c>
      <c r="AO56" s="40">
        <f t="shared" si="54"/>
        <v>-0.73755100445492006</v>
      </c>
      <c r="AP56" s="40">
        <f t="shared" si="54"/>
        <v>-7.8733702433752967E-3</v>
      </c>
      <c r="AQ56" s="40">
        <f t="shared" si="54"/>
        <v>-0.53074028981403265</v>
      </c>
      <c r="AR56" s="40">
        <f t="shared" si="54"/>
        <v>1.4413580269848643</v>
      </c>
      <c r="AS56" s="40">
        <f t="shared" si="54"/>
        <v>0.59508711299087991</v>
      </c>
      <c r="AT56" s="40">
        <f t="shared" si="54"/>
        <v>-1.7944514271900864</v>
      </c>
      <c r="AU56" s="40">
        <f t="shared" si="54"/>
        <v>0.42276347627135336</v>
      </c>
      <c r="AV56" s="40">
        <f t="shared" si="54"/>
        <v>-0.69291872369380458</v>
      </c>
      <c r="AW56" s="40">
        <f t="shared" si="54"/>
        <v>0.8094071472436245</v>
      </c>
      <c r="AX56" s="40">
        <f t="shared" si="54"/>
        <v>-3.1406075982072165E-3</v>
      </c>
      <c r="AY56" s="40">
        <f t="shared" si="54"/>
        <v>0.55824754432419743</v>
      </c>
      <c r="AZ56" s="40">
        <f t="shared" si="54"/>
        <v>-0.56865295821222128</v>
      </c>
      <c r="BA56" s="40">
        <f t="shared" si="54"/>
        <v>1.2521517494521393</v>
      </c>
      <c r="BB56" s="40">
        <f t="shared" si="54"/>
        <v>-2.0670770631196262</v>
      </c>
      <c r="BC56" s="40">
        <f t="shared" si="54"/>
        <v>1.1908580139459248</v>
      </c>
      <c r="BD56" s="40">
        <f t="shared" si="54"/>
        <v>-9.2104479601402611E-2</v>
      </c>
      <c r="BE56" s="40">
        <f t="shared" si="54"/>
        <v>-0.40443423138294077</v>
      </c>
      <c r="BF56" s="40">
        <f t="shared" si="54"/>
        <v>0.68602932114542681</v>
      </c>
      <c r="BG56" s="40">
        <f t="shared" si="54"/>
        <v>-0.15202337180523584</v>
      </c>
      <c r="BH56" s="40">
        <f t="shared" si="54"/>
        <v>0.31181468165341342</v>
      </c>
      <c r="BI56" s="40">
        <f t="shared" si="54"/>
        <v>-0.13533309737736329</v>
      </c>
      <c r="BJ56" s="40">
        <f t="shared" si="54"/>
        <v>-0.32371647252357444</v>
      </c>
      <c r="BK56" s="40">
        <f t="shared" si="54"/>
        <v>0.43318117490127256</v>
      </c>
      <c r="BL56" s="40">
        <f t="shared" si="54"/>
        <v>-0.51674897869027003</v>
      </c>
      <c r="BM56" s="40">
        <f t="shared" si="54"/>
        <v>0.78277495106316175</v>
      </c>
      <c r="BN56" s="40">
        <f t="shared" si="54"/>
        <v>-0.43882124353358692</v>
      </c>
      <c r="BO56" s="40">
        <f t="shared" si="54"/>
        <v>-0.25248224079044018</v>
      </c>
      <c r="BP56" s="40">
        <f t="shared" ref="BP56:EA56" si="55">SUM(BP57:BP59)</f>
        <v>1.0635568237214492</v>
      </c>
      <c r="BQ56" s="40">
        <f t="shared" si="55"/>
        <v>-0.34582969271132946</v>
      </c>
      <c r="BR56" s="40">
        <f t="shared" si="55"/>
        <v>-0.45716993217264651</v>
      </c>
      <c r="BS56" s="40">
        <f t="shared" si="55"/>
        <v>5.8544814289740107E-4</v>
      </c>
      <c r="BT56" s="40">
        <f t="shared" si="55"/>
        <v>-0.51677335379292177</v>
      </c>
      <c r="BU56" s="40">
        <f t="shared" si="55"/>
        <v>0.99243493563457685</v>
      </c>
      <c r="BV56" s="40">
        <f t="shared" si="55"/>
        <v>0.97028164038635445</v>
      </c>
      <c r="BW56" s="40">
        <f t="shared" si="55"/>
        <v>-0.99354754435262449</v>
      </c>
      <c r="BX56" s="40">
        <f t="shared" si="55"/>
        <v>-1.2126270352476161</v>
      </c>
      <c r="BY56" s="40">
        <f t="shared" si="55"/>
        <v>0.99056518816519334</v>
      </c>
      <c r="BZ56" s="40">
        <f t="shared" si="55"/>
        <v>0.75067400700558162</v>
      </c>
      <c r="CA56" s="40">
        <f t="shared" si="55"/>
        <v>4.8731631470721397E-2</v>
      </c>
      <c r="CB56" s="40">
        <f t="shared" si="55"/>
        <v>-1.0434360972140144</v>
      </c>
      <c r="CC56" s="40">
        <f t="shared" si="55"/>
        <v>0.37014828898318913</v>
      </c>
      <c r="CD56" s="40">
        <f t="shared" si="55"/>
        <v>-1.5236767751203155</v>
      </c>
      <c r="CE56" s="40">
        <f t="shared" si="55"/>
        <v>0.2467928408263324</v>
      </c>
      <c r="CF56" s="40">
        <f t="shared" si="55"/>
        <v>-4.6408848167227804E-2</v>
      </c>
      <c r="CG56" s="40">
        <f t="shared" si="55"/>
        <v>0.9181783369273071</v>
      </c>
      <c r="CH56" s="40">
        <f t="shared" si="55"/>
        <v>1.2147742851457397</v>
      </c>
      <c r="CI56" s="40">
        <f t="shared" si="55"/>
        <v>-2.6613930725804944</v>
      </c>
      <c r="CJ56" s="40">
        <f t="shared" si="55"/>
        <v>1.6213472191077165</v>
      </c>
      <c r="CK56" s="40">
        <f t="shared" si="55"/>
        <v>-0.50167378661041806</v>
      </c>
      <c r="CL56" s="40">
        <f t="shared" si="55"/>
        <v>0.60064014831919244</v>
      </c>
      <c r="CM56" s="40">
        <f t="shared" si="55"/>
        <v>-1.594254400270954</v>
      </c>
      <c r="CN56" s="40">
        <f t="shared" si="55"/>
        <v>0.34802008481742513</v>
      </c>
      <c r="CO56" s="40">
        <f t="shared" si="55"/>
        <v>1.1536958661818009</v>
      </c>
      <c r="CP56" s="40">
        <f t="shared" si="55"/>
        <v>-1.0274568562590305</v>
      </c>
      <c r="CQ56" s="40">
        <f t="shared" si="55"/>
        <v>-0.46651062056062415</v>
      </c>
      <c r="CR56" s="40">
        <f t="shared" si="55"/>
        <v>2.6734218423747271</v>
      </c>
      <c r="CS56" s="40">
        <f t="shared" si="55"/>
        <v>-0.37601204138200228</v>
      </c>
      <c r="CT56" s="40">
        <f t="shared" si="55"/>
        <v>0.65588425132981487</v>
      </c>
      <c r="CU56" s="40">
        <f t="shared" si="55"/>
        <v>-1.4463634052670336</v>
      </c>
      <c r="CV56" s="40">
        <f t="shared" si="55"/>
        <v>0.48393046350467317</v>
      </c>
      <c r="CW56" s="40">
        <f t="shared" si="55"/>
        <v>1.2546972567002848</v>
      </c>
      <c r="CX56" s="40">
        <f t="shared" si="55"/>
        <v>-1.6623390095546076</v>
      </c>
      <c r="CY56" s="40">
        <f t="shared" si="55"/>
        <v>1.2148741318448708</v>
      </c>
      <c r="CZ56" s="40">
        <f t="shared" si="55"/>
        <v>-2.2572485042252448</v>
      </c>
      <c r="DA56" s="40">
        <f t="shared" si="55"/>
        <v>1.275132867248175</v>
      </c>
      <c r="DB56" s="40">
        <f t="shared" si="55"/>
        <v>0.35242832206435359</v>
      </c>
      <c r="DC56" s="40">
        <f t="shared" si="55"/>
        <v>-3.7353524913640995E-2</v>
      </c>
      <c r="DD56" s="40">
        <f t="shared" si="55"/>
        <v>-0.12982866843480681</v>
      </c>
      <c r="DE56" s="40">
        <f t="shared" si="55"/>
        <v>1.1311593713760739</v>
      </c>
      <c r="DF56" s="40">
        <f t="shared" si="55"/>
        <v>-1.578340479917312</v>
      </c>
      <c r="DG56" s="40">
        <f t="shared" si="55"/>
        <v>0.32200985603124949</v>
      </c>
      <c r="DH56" s="40">
        <f t="shared" si="55"/>
        <v>-0.51538891231054551</v>
      </c>
      <c r="DI56" s="40">
        <f t="shared" si="55"/>
        <v>0.89087982883104089</v>
      </c>
      <c r="DJ56" s="40">
        <f t="shared" si="55"/>
        <v>-0.91001108836139732</v>
      </c>
      <c r="DK56" s="40">
        <f t="shared" si="55"/>
        <v>0.66448619373069051</v>
      </c>
      <c r="DL56" s="40">
        <f t="shared" si="55"/>
        <v>0.47362433179494207</v>
      </c>
      <c r="DM56" s="40">
        <f t="shared" si="55"/>
        <v>0.17123316180988393</v>
      </c>
      <c r="DN56" s="40">
        <f t="shared" si="55"/>
        <v>0.30545094147838947</v>
      </c>
      <c r="DO56" s="40">
        <f t="shared" si="55"/>
        <v>-0.48695170039454766</v>
      </c>
      <c r="DP56" s="40">
        <f t="shared" si="55"/>
        <v>-0.68868090112200697</v>
      </c>
      <c r="DQ56" s="40">
        <f t="shared" si="55"/>
        <v>-0.41724370556768797</v>
      </c>
      <c r="DR56" s="40">
        <f t="shared" si="55"/>
        <v>0.44328814461537902</v>
      </c>
      <c r="DS56" s="40">
        <f t="shared" si="55"/>
        <v>-1.15959550383194E-2</v>
      </c>
      <c r="DT56" s="40">
        <f t="shared" si="55"/>
        <v>6.5688515153304178E-2</v>
      </c>
      <c r="DU56" s="40">
        <f t="shared" si="55"/>
        <v>0.77635295955783268</v>
      </c>
      <c r="DV56" s="40">
        <f t="shared" si="55"/>
        <v>0.82781537409935058</v>
      </c>
      <c r="DW56" s="40">
        <f t="shared" si="55"/>
        <v>-0.17455985588054088</v>
      </c>
      <c r="DX56" s="40">
        <f t="shared" si="55"/>
        <v>0.47819149038039344</v>
      </c>
      <c r="DY56" s="40">
        <f t="shared" si="55"/>
        <v>-1.1521791406983315</v>
      </c>
      <c r="DZ56" s="40">
        <f t="shared" si="55"/>
        <v>0.31911912358132094</v>
      </c>
      <c r="EA56" s="40">
        <f t="shared" si="55"/>
        <v>-0.58368028474086819</v>
      </c>
      <c r="EB56" s="40">
        <f t="shared" ref="EB56:GB56" si="56">SUM(EB57:EB59)</f>
        <v>-0.1641238076881481</v>
      </c>
      <c r="EC56" s="40">
        <f t="shared" si="56"/>
        <v>-0.27865343497783746</v>
      </c>
      <c r="ED56" s="40">
        <f t="shared" si="56"/>
        <v>0.40394634666041529</v>
      </c>
      <c r="EE56" s="40">
        <f t="shared" si="56"/>
        <v>-0.45939744003398686</v>
      </c>
      <c r="EF56" s="40">
        <f t="shared" si="56"/>
        <v>4.03302268452463E-2</v>
      </c>
      <c r="EG56" s="40">
        <f t="shared" si="56"/>
        <v>0.50177205483613774</v>
      </c>
      <c r="EH56" s="40">
        <f t="shared" si="56"/>
        <v>-8.8209454162716999E-2</v>
      </c>
      <c r="EI56" s="40">
        <f t="shared" si="56"/>
        <v>-0.56405216395422919</v>
      </c>
      <c r="EJ56" s="40">
        <f t="shared" si="56"/>
        <v>0.55624948440904898</v>
      </c>
      <c r="EK56" s="40">
        <f t="shared" si="56"/>
        <v>0.50982957762553416</v>
      </c>
      <c r="EL56" s="40">
        <f t="shared" si="56"/>
        <v>-1.6031421511108597E-2</v>
      </c>
      <c r="EM56" s="40">
        <f t="shared" si="56"/>
        <v>-0.30608741401051209</v>
      </c>
      <c r="EN56" s="40">
        <f t="shared" si="56"/>
        <v>0.243884975859123</v>
      </c>
      <c r="EO56" s="40">
        <f t="shared" si="56"/>
        <v>-0.36755495780555614</v>
      </c>
      <c r="EP56" s="40">
        <f t="shared" si="56"/>
        <v>-0.16118793742236909</v>
      </c>
      <c r="EQ56" s="40">
        <f t="shared" si="56"/>
        <v>0.64924557965746588</v>
      </c>
      <c r="ER56" s="40">
        <f t="shared" si="56"/>
        <v>6.93312752489188E-2</v>
      </c>
      <c r="ES56" s="40">
        <f t="shared" si="56"/>
        <v>-0.35799959349787319</v>
      </c>
      <c r="ET56" s="40">
        <f t="shared" si="56"/>
        <v>-6.693559003628971E-2</v>
      </c>
      <c r="EU56" s="40">
        <f t="shared" si="56"/>
        <v>-0.17239405495927371</v>
      </c>
      <c r="EV56" s="40">
        <f t="shared" si="56"/>
        <v>0.87302986807836935</v>
      </c>
      <c r="EW56" s="40">
        <f t="shared" si="56"/>
        <v>-0.67233774417808423</v>
      </c>
      <c r="EX56" s="40">
        <f t="shared" si="56"/>
        <v>-0.19349027704914862</v>
      </c>
      <c r="EY56" s="40">
        <f t="shared" si="56"/>
        <v>0.48851816746733157</v>
      </c>
      <c r="EZ56" s="40">
        <f t="shared" si="56"/>
        <v>-0.19840103536567338</v>
      </c>
      <c r="FA56" s="40">
        <f t="shared" si="56"/>
        <v>0.39396235283199338</v>
      </c>
      <c r="FB56" s="40">
        <f t="shared" si="56"/>
        <v>-0.32457152006789469</v>
      </c>
      <c r="FC56" s="40">
        <f t="shared" si="56"/>
        <v>0.1167681375171077</v>
      </c>
      <c r="FD56" s="40">
        <f t="shared" si="56"/>
        <v>-5.7865973637551707E-2</v>
      </c>
      <c r="FE56" s="40">
        <f t="shared" si="56"/>
        <v>0.57532857598674847</v>
      </c>
      <c r="FF56" s="40">
        <f t="shared" si="56"/>
        <v>-0.1052818545698454</v>
      </c>
      <c r="FG56" s="40">
        <f t="shared" si="56"/>
        <v>-0.1745162614591047</v>
      </c>
      <c r="FH56" s="40">
        <f t="shared" si="56"/>
        <v>0.63339896753701908</v>
      </c>
      <c r="FI56" s="40">
        <f t="shared" si="56"/>
        <v>-0.58544331322414478</v>
      </c>
      <c r="FJ56" s="40">
        <f t="shared" si="56"/>
        <v>-0.23120476360485592</v>
      </c>
      <c r="FK56" s="40">
        <f t="shared" si="56"/>
        <v>0.1973207873927833</v>
      </c>
      <c r="FL56" s="40">
        <f t="shared" si="56"/>
        <v>0.31024806703393698</v>
      </c>
      <c r="FM56" s="40">
        <f t="shared" si="56"/>
        <v>-1.9779277212892965E-3</v>
      </c>
      <c r="FN56" s="40">
        <f t="shared" si="56"/>
        <v>-6.5790230760413695E-2</v>
      </c>
      <c r="FO56" s="40">
        <f t="shared" si="56"/>
        <v>-1.009832496967106</v>
      </c>
      <c r="FP56" s="40">
        <f t="shared" si="56"/>
        <v>0.95392951983313745</v>
      </c>
      <c r="FQ56" s="40">
        <f t="shared" si="56"/>
        <v>-0.66311948266456233</v>
      </c>
      <c r="FR56" s="40">
        <f t="shared" si="56"/>
        <v>0.56653689216186087</v>
      </c>
      <c r="FS56" s="40">
        <f t="shared" si="56"/>
        <v>-0.22848326904529051</v>
      </c>
      <c r="FT56" s="40">
        <f t="shared" si="56"/>
        <v>-0.62903960741035736</v>
      </c>
      <c r="FU56" s="40">
        <f t="shared" si="56"/>
        <v>0.31788064013587863</v>
      </c>
      <c r="FV56" s="40">
        <f t="shared" si="56"/>
        <v>0.12755875798947738</v>
      </c>
      <c r="FW56" s="40">
        <f t="shared" si="56"/>
        <v>1.3701949314969899</v>
      </c>
      <c r="FX56" s="40">
        <f t="shared" si="56"/>
        <v>0.113520820449168</v>
      </c>
      <c r="FY56" s="40">
        <f t="shared" si="56"/>
        <v>1.4535905754017777</v>
      </c>
      <c r="FZ56" s="40">
        <f t="shared" si="56"/>
        <v>0.30940433484935298</v>
      </c>
      <c r="GA56" s="40">
        <f t="shared" si="56"/>
        <v>-0.61654408188766341</v>
      </c>
      <c r="GB56" s="40">
        <f t="shared" si="56"/>
        <v>-0.35734743685132403</v>
      </c>
      <c r="GC56" s="40">
        <f t="shared" ref="GC56:GD56" si="57">SUM(GC57:GC59)</f>
        <v>1.4528732583358119</v>
      </c>
      <c r="GD56" s="40">
        <f t="shared" si="57"/>
        <v>-0.50334077357447427</v>
      </c>
      <c r="GE56" s="40">
        <f t="shared" ref="GE56" si="58">SUM(GE57:GE59)</f>
        <v>1.1760296480963506</v>
      </c>
    </row>
    <row r="57" spans="1:187" ht="15" x14ac:dyDescent="0.25">
      <c r="A57" s="37" t="s">
        <v>42</v>
      </c>
      <c r="B57" s="90"/>
      <c r="C57" s="40">
        <v>-0.36248857634331999</v>
      </c>
      <c r="D57" s="40">
        <v>0.27778891794976002</v>
      </c>
      <c r="E57" s="40">
        <v>-0.11367463731856001</v>
      </c>
      <c r="F57" s="40">
        <v>1.339803025492E-2</v>
      </c>
      <c r="G57" s="40">
        <v>1.0692462622819201</v>
      </c>
      <c r="H57" s="40">
        <v>1.81095936279564</v>
      </c>
      <c r="I57" s="40">
        <v>1.6974701653422</v>
      </c>
      <c r="J57" s="40">
        <v>1.87813495393536</v>
      </c>
      <c r="K57" s="40">
        <v>-0.80142473708235995</v>
      </c>
      <c r="L57" s="40">
        <v>0.37254868902608002</v>
      </c>
      <c r="M57" s="40">
        <v>0.58738077276760003</v>
      </c>
      <c r="N57" s="40">
        <v>-0.36517745438756</v>
      </c>
      <c r="O57" s="40">
        <v>-0.11826427398028</v>
      </c>
      <c r="P57" s="40">
        <v>-0.13690098042484</v>
      </c>
      <c r="Q57" s="40">
        <v>-8.7852136100599901E-2</v>
      </c>
      <c r="R57" s="40">
        <v>0.10621068274748</v>
      </c>
      <c r="S57" s="40">
        <v>0.17983030920012</v>
      </c>
      <c r="T57" s="40">
        <v>0.16582959938356001</v>
      </c>
      <c r="U57" s="40">
        <v>0.19021494164684</v>
      </c>
      <c r="V57" s="40">
        <v>-0.51830442301040003</v>
      </c>
      <c r="W57" s="40">
        <v>-0.43714845184814</v>
      </c>
      <c r="X57" s="40">
        <v>0.32813731286561998</v>
      </c>
      <c r="Y57" s="40">
        <v>-0.91798752173833997</v>
      </c>
      <c r="Z57" s="40">
        <v>0.96844055155997999</v>
      </c>
      <c r="AA57" s="40">
        <v>-0.21184045867685999</v>
      </c>
      <c r="AB57" s="40">
        <v>-0.40563818997064</v>
      </c>
      <c r="AC57" s="40">
        <v>1.20451105736576</v>
      </c>
      <c r="AD57" s="40">
        <v>-0.22174387610932</v>
      </c>
      <c r="AE57" s="40">
        <v>-0.27086395336301999</v>
      </c>
      <c r="AF57" s="40">
        <v>0.76229163952713996</v>
      </c>
      <c r="AG57" s="40">
        <v>-0.80763205798712001</v>
      </c>
      <c r="AH57" s="40">
        <v>0.68455166211488006</v>
      </c>
      <c r="AI57" s="40">
        <v>4.7297709110219903E-2</v>
      </c>
      <c r="AJ57" s="40">
        <v>-0.70702083054342002</v>
      </c>
      <c r="AK57" s="40">
        <v>-0.53474983886965999</v>
      </c>
      <c r="AL57" s="40">
        <v>0.99401759497496001</v>
      </c>
      <c r="AM57" s="40">
        <v>2.6394564665679899E-2</v>
      </c>
      <c r="AN57" s="40">
        <v>-0.34820039188391999</v>
      </c>
      <c r="AO57" s="40">
        <v>-0.51300797188122005</v>
      </c>
      <c r="AP57" s="40">
        <v>-1.289467102844E-2</v>
      </c>
      <c r="AQ57" s="40">
        <v>-0.52084829224018003</v>
      </c>
      <c r="AR57" s="40">
        <v>1.3435558540341199</v>
      </c>
      <c r="AS57" s="40">
        <v>0.64317999964478001</v>
      </c>
      <c r="AT57" s="40">
        <v>-1.6824164628041001</v>
      </c>
      <c r="AU57" s="40">
        <v>0.29394721629592002</v>
      </c>
      <c r="AV57" s="40">
        <v>-0.54603806920237996</v>
      </c>
      <c r="AW57" s="40">
        <v>0.61822380834591995</v>
      </c>
      <c r="AX57" s="40">
        <v>0.12959784990987999</v>
      </c>
      <c r="AY57" s="40">
        <v>0.59079203767517996</v>
      </c>
      <c r="AZ57" s="40">
        <v>-0.45851309588846001</v>
      </c>
      <c r="BA57" s="40">
        <v>1.2591533712973499</v>
      </c>
      <c r="BB57" s="40">
        <v>-2.0149175343919601</v>
      </c>
      <c r="BC57" s="40">
        <v>1.14338119704291</v>
      </c>
      <c r="BD57" s="40">
        <v>-6.8696970338967503E-2</v>
      </c>
      <c r="BE57" s="40">
        <v>-0.45428073919142797</v>
      </c>
      <c r="BF57" s="40">
        <v>0.61069145093239097</v>
      </c>
      <c r="BG57" s="40">
        <v>8.7513417050110402E-3</v>
      </c>
      <c r="BH57" s="40">
        <v>0.10005297743983201</v>
      </c>
      <c r="BI57" s="40">
        <v>-2.6790640984066201E-2</v>
      </c>
      <c r="BJ57" s="40">
        <v>-0.40320989034882998</v>
      </c>
      <c r="BK57" s="40">
        <v>0.61801111621053995</v>
      </c>
      <c r="BL57" s="40">
        <v>-0.56300006074822295</v>
      </c>
      <c r="BM57" s="40">
        <v>0.90027678361411101</v>
      </c>
      <c r="BN57" s="40">
        <v>-0.54349810848948898</v>
      </c>
      <c r="BO57" s="40">
        <v>-0.22668225260074301</v>
      </c>
      <c r="BP57" s="40">
        <v>1.02129996274596</v>
      </c>
      <c r="BQ57" s="40">
        <v>-0.33495919439361099</v>
      </c>
      <c r="BR57" s="40">
        <v>-0.43920383782373901</v>
      </c>
      <c r="BS57" s="40">
        <v>-3.1946340339768599E-2</v>
      </c>
      <c r="BT57" s="40">
        <v>-0.51062435681416196</v>
      </c>
      <c r="BU57" s="40">
        <v>0.97919473771282395</v>
      </c>
      <c r="BV57" s="40">
        <v>0.99648673338485905</v>
      </c>
      <c r="BW57" s="40">
        <v>-0.92337416526326899</v>
      </c>
      <c r="BX57" s="40">
        <v>-1.10124597024136</v>
      </c>
      <c r="BY57" s="40">
        <v>0.98745998907614296</v>
      </c>
      <c r="BZ57" s="40">
        <v>0.71060551777447201</v>
      </c>
      <c r="CA57" s="40">
        <v>0.1051983141375</v>
      </c>
      <c r="CB57" s="40">
        <v>-1.08927658271435</v>
      </c>
      <c r="CC57" s="40">
        <v>0.41983837845691402</v>
      </c>
      <c r="CD57" s="40">
        <v>-1.44874090126091</v>
      </c>
      <c r="CE57" s="40">
        <v>0.16724776680213199</v>
      </c>
      <c r="CF57" s="40">
        <v>-1.1909857597159399E-2</v>
      </c>
      <c r="CG57" s="40">
        <v>0.90765163773526003</v>
      </c>
      <c r="CH57" s="40">
        <v>1.1477488058709899</v>
      </c>
      <c r="CI57" s="40">
        <v>-2.49658252500359</v>
      </c>
      <c r="CJ57" s="40">
        <v>1.7043731920996601</v>
      </c>
      <c r="CK57" s="40">
        <v>-0.50116908455734799</v>
      </c>
      <c r="CL57" s="40">
        <v>0.58194155322641905</v>
      </c>
      <c r="CM57" s="40">
        <v>-1.57567600591518</v>
      </c>
      <c r="CN57" s="40">
        <v>0.32324999275733601</v>
      </c>
      <c r="CO57" s="40">
        <v>1.1406972694181901</v>
      </c>
      <c r="CP57" s="40">
        <v>-1.0247584570738499</v>
      </c>
      <c r="CQ57" s="40">
        <v>-0.42598303322694497</v>
      </c>
      <c r="CR57" s="40">
        <v>2.5508495801791402</v>
      </c>
      <c r="CS57" s="40">
        <v>-0.34001755430238201</v>
      </c>
      <c r="CT57" s="40">
        <v>0.54293499135438195</v>
      </c>
      <c r="CU57" s="40">
        <v>-1.24939707252625</v>
      </c>
      <c r="CV57" s="40">
        <v>0.322980317996861</v>
      </c>
      <c r="CW57" s="40">
        <v>1.25809625587631</v>
      </c>
      <c r="CX57" s="40">
        <v>-1.6452099149539301</v>
      </c>
      <c r="CY57" s="40">
        <v>1.22496802859246</v>
      </c>
      <c r="CZ57" s="40">
        <v>-2.18719492691659</v>
      </c>
      <c r="DA57" s="40">
        <v>1.25528787361109</v>
      </c>
      <c r="DB57" s="40">
        <v>0.24894675803084501</v>
      </c>
      <c r="DC57" s="40">
        <v>0.143604012775568</v>
      </c>
      <c r="DD57" s="40">
        <v>-0.243623029076286</v>
      </c>
      <c r="DE57" s="40">
        <v>1.1174952754707701</v>
      </c>
      <c r="DF57" s="40">
        <v>-1.4613684183900599</v>
      </c>
      <c r="DG57" s="40">
        <v>0.31202005839330998</v>
      </c>
      <c r="DH57" s="40">
        <v>-0.51289511229223494</v>
      </c>
      <c r="DI57" s="40">
        <v>0.91552401954301599</v>
      </c>
      <c r="DJ57" s="40">
        <v>-1.0350407451416399</v>
      </c>
      <c r="DK57" s="40">
        <v>0.691374484261849</v>
      </c>
      <c r="DL57" s="40">
        <v>0.34554837473317501</v>
      </c>
      <c r="DM57" s="40">
        <v>0.31684911253162501</v>
      </c>
      <c r="DN57" s="40">
        <v>0.24209216340984699</v>
      </c>
      <c r="DO57" s="40">
        <v>-0.48668650075618097</v>
      </c>
      <c r="DP57" s="40">
        <v>-0.628804321913633</v>
      </c>
      <c r="DQ57" s="40">
        <v>-0.356404125993103</v>
      </c>
      <c r="DR57" s="40">
        <v>0.45617324052068298</v>
      </c>
      <c r="DS57" s="40">
        <v>9.0640385072128203E-3</v>
      </c>
      <c r="DT57" s="40">
        <v>-1.35960577608194E-2</v>
      </c>
      <c r="DU57" s="40">
        <v>0.76110176403933905</v>
      </c>
      <c r="DV57" s="40">
        <v>0.81840267634925901</v>
      </c>
      <c r="DW57" s="40">
        <v>-0.31123911024836898</v>
      </c>
      <c r="DX57" s="40">
        <v>0.42903790913497097</v>
      </c>
      <c r="DY57" s="40">
        <v>-1.03007418242349</v>
      </c>
      <c r="DZ57" s="40">
        <v>0.25199954725685803</v>
      </c>
      <c r="EA57" s="40">
        <v>-0.55135550988873505</v>
      </c>
      <c r="EB57" s="40">
        <v>-0.22055144945746299</v>
      </c>
      <c r="EC57" s="40">
        <v>-0.30884599325619499</v>
      </c>
      <c r="ED57" s="40">
        <v>0.393950838875811</v>
      </c>
      <c r="EE57" s="40">
        <v>-0.430043505815071</v>
      </c>
      <c r="EF57" s="40">
        <v>2.3852783940726398E-2</v>
      </c>
      <c r="EG57" s="40">
        <v>0.426576531405082</v>
      </c>
      <c r="EH57" s="40">
        <v>1.2527334201428E-2</v>
      </c>
      <c r="EI57" s="40">
        <v>-0.59233819529186904</v>
      </c>
      <c r="EJ57" s="40">
        <v>0.53903930426911495</v>
      </c>
      <c r="EK57" s="40">
        <v>0.51054241019542401</v>
      </c>
      <c r="EL57" s="40">
        <v>9.1310145192360401E-2</v>
      </c>
      <c r="EM57" s="40">
        <v>-0.344191418004831</v>
      </c>
      <c r="EN57" s="40">
        <v>0.36464437550666001</v>
      </c>
      <c r="EO57" s="40">
        <v>-0.42452583347477102</v>
      </c>
      <c r="EP57" s="40">
        <v>-0.12428749795694199</v>
      </c>
      <c r="EQ57" s="40">
        <v>0.619920956869213</v>
      </c>
      <c r="ER57" s="40">
        <v>4.1569987444970702E-2</v>
      </c>
      <c r="ES57" s="40">
        <v>-0.31080600203261699</v>
      </c>
      <c r="ET57" s="40">
        <v>-8.5089393427806803E-2</v>
      </c>
      <c r="EU57" s="40">
        <v>-8.8835283999775694E-2</v>
      </c>
      <c r="EV57" s="40">
        <v>0.83454703417753096</v>
      </c>
      <c r="EW57" s="40">
        <v>-0.706224059420134</v>
      </c>
      <c r="EX57" s="40">
        <v>-0.20484158956479601</v>
      </c>
      <c r="EY57" s="40">
        <v>0.51345423194028605</v>
      </c>
      <c r="EZ57" s="40">
        <v>-0.22868994543033599</v>
      </c>
      <c r="FA57" s="40">
        <v>0.385353755747948</v>
      </c>
      <c r="FB57" s="40">
        <v>-0.28890733214827802</v>
      </c>
      <c r="FC57" s="40">
        <v>0.18894791306795</v>
      </c>
      <c r="FD57" s="40">
        <v>-0.155493140568704</v>
      </c>
      <c r="FE57" s="40">
        <v>0.64268375317180704</v>
      </c>
      <c r="FF57" s="40">
        <v>-0.153480538243704</v>
      </c>
      <c r="FG57" s="40">
        <v>-0.17352296179556101</v>
      </c>
      <c r="FH57" s="40">
        <v>0.61126257503518799</v>
      </c>
      <c r="FI57" s="40">
        <v>-0.60483630665523602</v>
      </c>
      <c r="FJ57" s="40">
        <v>-0.22808296466229</v>
      </c>
      <c r="FK57" s="40">
        <v>0.215909681096244</v>
      </c>
      <c r="FL57" s="40">
        <v>0.35206125287072898</v>
      </c>
      <c r="FM57" s="40">
        <v>-4.1899114198950399E-2</v>
      </c>
      <c r="FN57" s="40">
        <v>-3.5849340902167799E-2</v>
      </c>
      <c r="FO57" s="40">
        <v>-1.0015076997869301</v>
      </c>
      <c r="FP57" s="40">
        <v>0.93278642699485004</v>
      </c>
      <c r="FQ57" s="40">
        <v>-0.689370973772503</v>
      </c>
      <c r="FR57" s="40">
        <v>0.58451088607360402</v>
      </c>
      <c r="FS57" s="40">
        <v>-0.20385402711856601</v>
      </c>
      <c r="FT57" s="40">
        <v>-0.62325058967513602</v>
      </c>
      <c r="FU57" s="40">
        <v>0.30339382095080503</v>
      </c>
      <c r="FV57" s="40">
        <v>0.14468090045033999</v>
      </c>
      <c r="FW57" s="40">
        <v>1.3774451313785601</v>
      </c>
      <c r="FX57" s="40">
        <v>0.13459306852611</v>
      </c>
      <c r="FY57" s="40">
        <v>1.4572275287149401</v>
      </c>
      <c r="FZ57" s="40">
        <v>0.32070318885943599</v>
      </c>
      <c r="GA57" s="40">
        <v>-0.58933573172480702</v>
      </c>
      <c r="GB57" s="40">
        <v>-0.33950675675223801</v>
      </c>
      <c r="GC57" s="40">
        <v>1.4447496342439199</v>
      </c>
      <c r="GD57" s="40">
        <v>-0.51679807656840504</v>
      </c>
      <c r="GE57" s="40">
        <v>1.1860787560106301</v>
      </c>
    </row>
    <row r="58" spans="1:187" ht="15" x14ac:dyDescent="0.25">
      <c r="A58" s="37" t="s">
        <v>43</v>
      </c>
      <c r="B58" s="90"/>
      <c r="C58" s="40">
        <v>-5.1462382568359402E-2</v>
      </c>
      <c r="D58" s="40">
        <v>-2.17106926460266E-2</v>
      </c>
      <c r="E58" s="40">
        <v>3.5380388015747097E-2</v>
      </c>
      <c r="F58" s="40">
        <v>0.11687826041030901</v>
      </c>
      <c r="G58" s="40">
        <v>-2.81434904670715E-2</v>
      </c>
      <c r="H58" s="40">
        <v>7.3787975006103504E-3</v>
      </c>
      <c r="I58" s="40">
        <v>3.4292488384246797E-2</v>
      </c>
      <c r="J58" s="40">
        <v>0.104722164527893</v>
      </c>
      <c r="K58" s="40">
        <v>-0.144974450893402</v>
      </c>
      <c r="L58" s="40">
        <v>8.9869969558715908E-3</v>
      </c>
      <c r="M58" s="40">
        <v>7.0855375999450701E-2</v>
      </c>
      <c r="N58" s="40">
        <v>-0.144501451053619</v>
      </c>
      <c r="O58" s="40">
        <v>-0.21072142862319901</v>
      </c>
      <c r="P58" s="40">
        <v>0.21214042814254799</v>
      </c>
      <c r="Q58" s="40">
        <v>-0.134237354530334</v>
      </c>
      <c r="R58" s="40">
        <v>0.18849043615341199</v>
      </c>
      <c r="S58" s="40">
        <v>5.04690829048157E-2</v>
      </c>
      <c r="T58" s="40">
        <v>-1.79739939117433E-3</v>
      </c>
      <c r="U58" s="40">
        <v>-3.37248885765076E-2</v>
      </c>
      <c r="V58" s="40">
        <v>0.183571237819672</v>
      </c>
      <c r="W58" s="40">
        <v>-0.28474590354919399</v>
      </c>
      <c r="X58" s="40">
        <v>0.53794271778488201</v>
      </c>
      <c r="Y58" s="40">
        <v>0.50024463055419899</v>
      </c>
      <c r="Z58" s="40">
        <v>-0.19549083378219601</v>
      </c>
      <c r="AA58" s="40">
        <v>-0.188159336265564</v>
      </c>
      <c r="AB58" s="40">
        <v>0.175435640575409</v>
      </c>
      <c r="AC58" s="40">
        <v>0.46519534242630001</v>
      </c>
      <c r="AD58" s="40">
        <v>5.0043383049011202E-2</v>
      </c>
      <c r="AE58" s="40">
        <v>-0.17855743951797501</v>
      </c>
      <c r="AF58" s="40">
        <v>-0.177280339950562</v>
      </c>
      <c r="AG58" s="40">
        <v>-0.126811257045746</v>
      </c>
      <c r="AH58" s="40">
        <v>-0.190902735336304</v>
      </c>
      <c r="AI58" s="40">
        <v>-0.14147425207900999</v>
      </c>
      <c r="AJ58" s="40">
        <v>2.1001192886352601E-2</v>
      </c>
      <c r="AK58" s="40">
        <v>-0.150555849002838</v>
      </c>
      <c r="AL58" s="40">
        <v>0.18475373741912801</v>
      </c>
      <c r="AM58" s="40">
        <v>1.6886094280242899E-2</v>
      </c>
      <c r="AN58" s="40">
        <v>-4.4745784843444797E-2</v>
      </c>
      <c r="AO58" s="40">
        <v>-2.2656692325592E-2</v>
      </c>
      <c r="AP58" s="40">
        <v>-5.3117882007598899E-2</v>
      </c>
      <c r="AQ58" s="40">
        <v>1.1730396026611301E-2</v>
      </c>
      <c r="AR58" s="40">
        <v>-4.4367384971618698E-2</v>
      </c>
      <c r="AS58" s="40">
        <v>2.0764692966461201E-2</v>
      </c>
      <c r="AT58" s="40">
        <v>-5.7422180549621601E-2</v>
      </c>
      <c r="AU58" s="40">
        <v>4.4414684955596903E-2</v>
      </c>
      <c r="AV58" s="40">
        <v>-4.7631083866119403E-2</v>
      </c>
      <c r="AW58" s="40">
        <v>0.105668164207458</v>
      </c>
      <c r="AX58" s="40">
        <v>-7.4970474605560306E-2</v>
      </c>
      <c r="AY58" s="40">
        <v>6.9767476367950401E-2</v>
      </c>
      <c r="AZ58" s="40">
        <v>-0.11877025976944</v>
      </c>
      <c r="BA58" s="40">
        <v>8.3200671817779501E-2</v>
      </c>
      <c r="BB58" s="40">
        <v>-0.101836865505219</v>
      </c>
      <c r="BC58" s="40">
        <v>3.8785986862182602E-3</v>
      </c>
      <c r="BD58" s="40">
        <v>-3.9731986541748096E-3</v>
      </c>
      <c r="BE58" s="40">
        <v>-1.1730396026611301E-2</v>
      </c>
      <c r="BF58" s="40">
        <v>5.8226280277252199E-2</v>
      </c>
      <c r="BG58" s="40">
        <v>-4.3184885372161898E-2</v>
      </c>
      <c r="BH58" s="40">
        <v>-2.39810918769836E-2</v>
      </c>
      <c r="BI58" s="40">
        <v>-1.9203793495178201E-2</v>
      </c>
      <c r="BJ58" s="40">
        <v>8.0173472843170196E-2</v>
      </c>
      <c r="BK58" s="40">
        <v>-3.4387088352203402E-2</v>
      </c>
      <c r="BL58" s="40">
        <v>9.9471866306304904E-2</v>
      </c>
      <c r="BM58" s="40">
        <v>-7.7477373756408702E-2</v>
      </c>
      <c r="BN58" s="40">
        <v>9.5025667812347406E-2</v>
      </c>
      <c r="BO58" s="40">
        <v>-9.7627166931152295E-2</v>
      </c>
      <c r="BP58" s="40">
        <v>8.5944070888519297E-2</v>
      </c>
      <c r="BQ58" s="40">
        <v>3.5900687839508102E-2</v>
      </c>
      <c r="BR58" s="40">
        <v>-7.8044973564147897E-3</v>
      </c>
      <c r="BS58" s="40">
        <v>4.41781850357056E-2</v>
      </c>
      <c r="BT58" s="40">
        <v>-2.8096190483093302E-2</v>
      </c>
      <c r="BU58" s="40">
        <v>-4.3042985420227102E-2</v>
      </c>
      <c r="BV58" s="40">
        <v>1.7642894023895302E-2</v>
      </c>
      <c r="BW58" s="40">
        <v>-3.3109988784789999E-3</v>
      </c>
      <c r="BX58" s="40">
        <v>-4.7441883930206298E-2</v>
      </c>
      <c r="BY58" s="40">
        <v>-1.8919993591307E-4</v>
      </c>
      <c r="BZ58" s="40">
        <v>-2.5494691364288301E-2</v>
      </c>
      <c r="CA58" s="40">
        <v>-1.4521095081329399E-2</v>
      </c>
      <c r="CB58" s="40">
        <v>2.1805292613983202E-2</v>
      </c>
      <c r="CC58" s="40">
        <v>9.7769066883087105E-2</v>
      </c>
      <c r="CD58" s="40">
        <v>-9.2660668613433805E-2</v>
      </c>
      <c r="CE58" s="40">
        <v>5.6901880725860603E-2</v>
      </c>
      <c r="CF58" s="40">
        <v>1.8257793815612801E-2</v>
      </c>
      <c r="CG58" s="40">
        <v>-5.3969281719207798E-2</v>
      </c>
      <c r="CH58" s="40">
        <v>2.0764692966461201E-2</v>
      </c>
      <c r="CI58" s="40">
        <v>-8.5234571128845193E-2</v>
      </c>
      <c r="CJ58" s="40">
        <v>-5.6949180709838898E-2</v>
      </c>
      <c r="CK58" s="40">
        <v>5.15096825523376E-2</v>
      </c>
      <c r="CL58" s="40">
        <v>-1.46629950332642E-2</v>
      </c>
      <c r="CM58" s="40">
        <v>-3.4055988464355498E-3</v>
      </c>
      <c r="CN58" s="40">
        <v>1.42372951774597E-2</v>
      </c>
      <c r="CO58" s="40">
        <v>-1.4284595161438001E-2</v>
      </c>
      <c r="CP58" s="40">
        <v>-3.7839987182617502E-4</v>
      </c>
      <c r="CQ58" s="40">
        <v>-1.5703594680786099E-2</v>
      </c>
      <c r="CR58" s="40">
        <v>3.5711487903594998E-2</v>
      </c>
      <c r="CS58" s="40">
        <v>-5.3023282039642301E-2</v>
      </c>
      <c r="CT58" s="40">
        <v>0.15424524775314299</v>
      </c>
      <c r="CU58" s="40">
        <v>-0.20963352899169899</v>
      </c>
      <c r="CV58" s="40">
        <v>0.16034694568634</v>
      </c>
      <c r="CW58" s="40">
        <v>4.2569985580444298E-3</v>
      </c>
      <c r="CX58" s="40">
        <v>-7.7098973884582598E-3</v>
      </c>
      <c r="CY58" s="40">
        <v>-6.1962979011535701E-3</v>
      </c>
      <c r="CZ58" s="40">
        <v>-4.5786384490966801E-2</v>
      </c>
      <c r="DA58" s="40">
        <v>1.14465961227417E-2</v>
      </c>
      <c r="DB58" s="40">
        <v>0.124871957702637</v>
      </c>
      <c r="DC58" s="40">
        <v>-0.20471433065795899</v>
      </c>
      <c r="DD58" s="40">
        <v>0.13281835501098599</v>
      </c>
      <c r="DE58" s="40">
        <v>1.18249959945679E-3</v>
      </c>
      <c r="DF58" s="40">
        <v>-9.0106469478607204E-2</v>
      </c>
      <c r="DG58" s="40">
        <v>-1.3906195289611799E-2</v>
      </c>
      <c r="DH58" s="40">
        <v>1.76901940078735E-2</v>
      </c>
      <c r="DI58" s="40">
        <v>-4.6637784202575701E-2</v>
      </c>
      <c r="DJ58" s="40">
        <v>0.145352850765228</v>
      </c>
      <c r="DK58" s="40">
        <v>-3.5333088031768801E-2</v>
      </c>
      <c r="DL58" s="40">
        <v>0.11768236013793899</v>
      </c>
      <c r="DM58" s="40">
        <v>-0.14454875103759801</v>
      </c>
      <c r="DN58" s="40">
        <v>7.4355574813842806E-2</v>
      </c>
      <c r="DO58" s="40">
        <v>-6.6219977569580103E-3</v>
      </c>
      <c r="DP58" s="40">
        <v>-7.1801375679016094E-2</v>
      </c>
      <c r="DQ58" s="40">
        <v>-5.6570780838012702E-2</v>
      </c>
      <c r="DR58" s="40">
        <v>-6.5746977729797401E-3</v>
      </c>
      <c r="DS58" s="40">
        <v>-7.9463973083496193E-3</v>
      </c>
      <c r="DT58" s="40">
        <v>8.4666971321105997E-2</v>
      </c>
      <c r="DU58" s="40">
        <v>-7.56799743652343E-4</v>
      </c>
      <c r="DV58" s="40">
        <v>-1.25344957542419E-2</v>
      </c>
      <c r="DW58" s="40">
        <v>0.121135258968353</v>
      </c>
      <c r="DX58" s="40">
        <v>9.8383966674804701E-2</v>
      </c>
      <c r="DY58" s="40">
        <v>-0.130642555747986</v>
      </c>
      <c r="DZ58" s="40">
        <v>8.9113169815063495E-2</v>
      </c>
      <c r="EA58" s="40">
        <v>-4.72526839942932E-2</v>
      </c>
      <c r="EB58" s="40">
        <v>5.8699280117034902E-2</v>
      </c>
      <c r="EC58" s="40">
        <v>6.1489979171753205E-4</v>
      </c>
      <c r="ED58" s="40">
        <v>3.8738686878204302E-2</v>
      </c>
      <c r="EE58" s="40">
        <v>-4.0063086429595898E-2</v>
      </c>
      <c r="EF58" s="40">
        <v>3.8312987022399901E-2</v>
      </c>
      <c r="EG58" s="40">
        <v>4.6637784202575701E-2</v>
      </c>
      <c r="EH58" s="40">
        <v>-0.107134463710785</v>
      </c>
      <c r="EI58" s="40">
        <v>3.0650389617919899E-2</v>
      </c>
      <c r="EJ58" s="40">
        <v>1.6058344560623199E-2</v>
      </c>
      <c r="EK58" s="40">
        <v>1.7784793975830101E-2</v>
      </c>
      <c r="EL58" s="40">
        <v>-0.115222760971069</v>
      </c>
      <c r="EM58" s="40">
        <v>3.0130089794158901E-2</v>
      </c>
      <c r="EN58" s="40">
        <v>-0.11496440386253701</v>
      </c>
      <c r="EO58" s="40">
        <v>5.8176234792494903E-2</v>
      </c>
      <c r="EP58" s="40">
        <v>-1.6223894504547101E-2</v>
      </c>
      <c r="EQ58" s="40">
        <v>1.0595196411132801E-2</v>
      </c>
      <c r="ER58" s="40">
        <v>2.0575493030548099E-2</v>
      </c>
      <c r="ES58" s="40">
        <v>-5.5028425766576197E-2</v>
      </c>
      <c r="ET58" s="40">
        <v>4.55525434629971E-2</v>
      </c>
      <c r="EU58" s="40">
        <v>-0.112394669985658</v>
      </c>
      <c r="EV58" s="40">
        <v>5.9483898625678398E-2</v>
      </c>
      <c r="EW58" s="40">
        <v>5.11785826644897E-2</v>
      </c>
      <c r="EX58" s="40">
        <v>1.9865993270874001E-3</v>
      </c>
      <c r="EY58" s="40">
        <v>-6.7165977249145602E-3</v>
      </c>
      <c r="EZ58" s="40">
        <v>3.1123389457702599E-2</v>
      </c>
      <c r="FA58" s="40">
        <v>8.6085970840453999E-3</v>
      </c>
      <c r="FB58" s="40">
        <v>-3.5664187919616702E-2</v>
      </c>
      <c r="FC58" s="40">
        <v>-7.2179775550842304E-2</v>
      </c>
      <c r="FD58" s="40">
        <v>9.7627166931152295E-2</v>
      </c>
      <c r="FE58" s="40">
        <v>-6.7355177185058596E-2</v>
      </c>
      <c r="FF58" s="40">
        <v>4.81986836738586E-2</v>
      </c>
      <c r="FG58" s="40">
        <v>-9.9329966354369894E-4</v>
      </c>
      <c r="FH58" s="40">
        <v>2.2136392501831099E-2</v>
      </c>
      <c r="FI58" s="40">
        <v>1.9392993431091299E-2</v>
      </c>
      <c r="FJ58" s="40">
        <v>-3.1217989425659301E-3</v>
      </c>
      <c r="FK58" s="40">
        <v>-1.8588893703460702E-2</v>
      </c>
      <c r="FL58" s="40">
        <v>-4.1813185836792E-2</v>
      </c>
      <c r="FM58" s="40">
        <v>3.9921186477661103E-2</v>
      </c>
      <c r="FN58" s="40">
        <v>-2.99408898582459E-2</v>
      </c>
      <c r="FO58" s="40">
        <v>-8.3247971801757893E-3</v>
      </c>
      <c r="FP58" s="40">
        <v>2.11430928382874E-2</v>
      </c>
      <c r="FQ58" s="40">
        <v>2.62514911079407E-2</v>
      </c>
      <c r="FR58" s="40">
        <v>-1.7973993911743199E-2</v>
      </c>
      <c r="FS58" s="40">
        <v>-2.4629241926724499E-2</v>
      </c>
      <c r="FT58" s="40">
        <v>-5.78901773522136E-3</v>
      </c>
      <c r="FU58" s="40">
        <v>1.44868191850736E-2</v>
      </c>
      <c r="FV58" s="40">
        <v>-1.7122142460862601E-2</v>
      </c>
      <c r="FW58" s="40">
        <v>-7.2501998815701499E-3</v>
      </c>
      <c r="FX58" s="40">
        <v>-2.1072248076942E-2</v>
      </c>
      <c r="FY58" s="40">
        <v>-3.6369533131624301E-3</v>
      </c>
      <c r="FZ58" s="40">
        <v>-1.1298854010082999E-2</v>
      </c>
      <c r="GA58" s="40">
        <v>-2.7208350162856401E-2</v>
      </c>
      <c r="GB58" s="40">
        <v>-1.7840680099086001E-2</v>
      </c>
      <c r="GC58" s="40">
        <v>8.1236240918919397E-3</v>
      </c>
      <c r="GD58" s="40">
        <v>1.34573029939308E-2</v>
      </c>
      <c r="GE58" s="40">
        <v>-1.0049107914279499E-2</v>
      </c>
    </row>
    <row r="59" spans="1:187" ht="15" x14ac:dyDescent="0.25">
      <c r="A59" s="37" t="s">
        <v>44</v>
      </c>
      <c r="B59" s="90"/>
      <c r="C59" s="40">
        <v>-0.123145563552856</v>
      </c>
      <c r="D59" s="40">
        <v>0.40576787990570101</v>
      </c>
      <c r="E59" s="40">
        <v>-0.166993550575256</v>
      </c>
      <c r="F59" s="40">
        <v>3.81871886978149E-2</v>
      </c>
      <c r="G59" s="40">
        <v>9.5073571861267095E-2</v>
      </c>
      <c r="H59" s="40">
        <v>0.105467168785095</v>
      </c>
      <c r="I59" s="40">
        <v>9.44703720397949E-2</v>
      </c>
      <c r="J59" s="40">
        <v>0.21705913575744601</v>
      </c>
      <c r="K59" s="40">
        <v>0.25919032328796399</v>
      </c>
      <c r="L59" s="40">
        <v>-0.25635992412567099</v>
      </c>
      <c r="M59" s="40">
        <v>-0.231489531486511</v>
      </c>
      <c r="N59" s="40">
        <v>-0.126347162605286</v>
      </c>
      <c r="O59" s="40">
        <v>0.36985429053497298</v>
      </c>
      <c r="P59" s="40">
        <v>-0.386279885673523</v>
      </c>
      <c r="Q59" s="40">
        <v>0.241836728424072</v>
      </c>
      <c r="R59" s="40">
        <v>0.22188473432922401</v>
      </c>
      <c r="S59" s="40">
        <v>8.6489574401855507E-2</v>
      </c>
      <c r="T59" s="40">
        <v>4.4265586898803701E-2</v>
      </c>
      <c r="U59" s="40">
        <v>-0.29547511254882802</v>
      </c>
      <c r="V59" s="40">
        <v>9.0201573303222607E-2</v>
      </c>
      <c r="W59" s="40">
        <v>6.9460779441833501E-2</v>
      </c>
      <c r="X59" s="40">
        <v>0.21070233763885499</v>
      </c>
      <c r="Y59" s="40">
        <v>-0.222116734260559</v>
      </c>
      <c r="Z59" s="40">
        <v>3.88367885055542E-2</v>
      </c>
      <c r="AA59" s="40">
        <v>-5.1782384674072299E-2</v>
      </c>
      <c r="AB59" s="40">
        <v>0.205319939231873</v>
      </c>
      <c r="AC59" s="40">
        <v>5.6607983245849598E-2</v>
      </c>
      <c r="AD59" s="40">
        <v>8.5561574676513694E-2</v>
      </c>
      <c r="AE59" s="40">
        <v>-3.2572790359497103E-2</v>
      </c>
      <c r="AF59" s="40">
        <v>-0.125743962783813</v>
      </c>
      <c r="AG59" s="40">
        <v>-0.23343833090972901</v>
      </c>
      <c r="AH59" s="40">
        <v>1.0161596992492699E-2</v>
      </c>
      <c r="AI59" s="40">
        <v>-8.3798375198364305E-2</v>
      </c>
      <c r="AJ59" s="40">
        <v>-0.121892763923645</v>
      </c>
      <c r="AK59" s="40">
        <v>-0.12690396244049101</v>
      </c>
      <c r="AL59" s="40">
        <v>0.12991996154785199</v>
      </c>
      <c r="AM59" s="40">
        <v>0.25107032569122301</v>
      </c>
      <c r="AN59" s="40">
        <v>-0.120175964431763</v>
      </c>
      <c r="AO59" s="40">
        <v>-0.201886340248108</v>
      </c>
      <c r="AP59" s="40">
        <v>5.8139182792663599E-2</v>
      </c>
      <c r="AQ59" s="40">
        <v>-2.1622393600463901E-2</v>
      </c>
      <c r="AR59" s="40">
        <v>0.14216955792236299</v>
      </c>
      <c r="AS59" s="40">
        <v>-6.8857579620361306E-2</v>
      </c>
      <c r="AT59" s="40">
        <v>-5.4612783836364802E-2</v>
      </c>
      <c r="AU59" s="40">
        <v>8.4401575019836403E-2</v>
      </c>
      <c r="AV59" s="40">
        <v>-9.9249570625305206E-2</v>
      </c>
      <c r="AW59" s="40">
        <v>8.5515174690246595E-2</v>
      </c>
      <c r="AX59" s="40">
        <v>-5.7767982902526903E-2</v>
      </c>
      <c r="AY59" s="40">
        <v>-0.102311969718933</v>
      </c>
      <c r="AZ59" s="40">
        <v>8.6303974456787107E-3</v>
      </c>
      <c r="BA59" s="40">
        <v>-9.0202293662990304E-2</v>
      </c>
      <c r="BB59" s="40">
        <v>4.9677336777552997E-2</v>
      </c>
      <c r="BC59" s="40">
        <v>4.3598218216796603E-2</v>
      </c>
      <c r="BD59" s="40">
        <v>-1.94343106082603E-2</v>
      </c>
      <c r="BE59" s="40">
        <v>6.15769038350985E-2</v>
      </c>
      <c r="BF59" s="40">
        <v>1.71115899357837E-2</v>
      </c>
      <c r="BG59" s="40">
        <v>-0.117589828138085</v>
      </c>
      <c r="BH59" s="40">
        <v>0.235742796090565</v>
      </c>
      <c r="BI59" s="40">
        <v>-8.9338662898118898E-2</v>
      </c>
      <c r="BJ59" s="40">
        <v>-6.8005501791464399E-4</v>
      </c>
      <c r="BK59" s="40">
        <v>-0.150442852957064</v>
      </c>
      <c r="BL59" s="40">
        <v>-5.3220784248351999E-2</v>
      </c>
      <c r="BM59" s="40">
        <v>-4.0024458794540502E-2</v>
      </c>
      <c r="BN59" s="40">
        <v>9.6511971435546892E-3</v>
      </c>
      <c r="BO59" s="40">
        <v>7.1827178741455097E-2</v>
      </c>
      <c r="BP59" s="40">
        <v>-4.3687209913030101E-2</v>
      </c>
      <c r="BQ59" s="40">
        <v>-4.6771186157226599E-2</v>
      </c>
      <c r="BR59" s="40">
        <v>-1.0161596992492699E-2</v>
      </c>
      <c r="BS59" s="40">
        <v>-1.16463965530396E-2</v>
      </c>
      <c r="BT59" s="40">
        <v>2.1947193504333499E-2</v>
      </c>
      <c r="BU59" s="40">
        <v>5.628318334198E-2</v>
      </c>
      <c r="BV59" s="40">
        <v>-4.3847987022399899E-2</v>
      </c>
      <c r="BW59" s="40">
        <v>-6.6862380210876496E-2</v>
      </c>
      <c r="BX59" s="40">
        <v>-6.3939181076049803E-2</v>
      </c>
      <c r="BY59" s="40">
        <v>3.2943990249633798E-3</v>
      </c>
      <c r="BZ59" s="40">
        <v>6.5563180595397896E-2</v>
      </c>
      <c r="CA59" s="40">
        <v>-4.1945587585449202E-2</v>
      </c>
      <c r="CB59" s="40">
        <v>2.4035192886352499E-2</v>
      </c>
      <c r="CC59" s="40">
        <v>-0.147459156356812</v>
      </c>
      <c r="CD59" s="40">
        <v>1.77247947540283E-2</v>
      </c>
      <c r="CE59" s="40">
        <v>2.26431932983398E-2</v>
      </c>
      <c r="CF59" s="40">
        <v>-5.2756784385681203E-2</v>
      </c>
      <c r="CG59" s="40">
        <v>6.4495980911254899E-2</v>
      </c>
      <c r="CH59" s="40">
        <v>4.6260786308288601E-2</v>
      </c>
      <c r="CI59" s="40">
        <v>-7.9575976448059096E-2</v>
      </c>
      <c r="CJ59" s="40">
        <v>-2.6076792282104501E-2</v>
      </c>
      <c r="CK59" s="40">
        <v>-5.20143846054077E-2</v>
      </c>
      <c r="CL59" s="40">
        <v>3.33615901260376E-2</v>
      </c>
      <c r="CM59" s="40">
        <v>-1.5172795509338401E-2</v>
      </c>
      <c r="CN59" s="40">
        <v>1.0532796882629401E-2</v>
      </c>
      <c r="CO59" s="40">
        <v>2.72831919250488E-2</v>
      </c>
      <c r="CP59" s="40">
        <v>-2.31999931335449E-3</v>
      </c>
      <c r="CQ59" s="40">
        <v>-2.48239926528931E-2</v>
      </c>
      <c r="CR59" s="40">
        <v>8.6860774291992196E-2</v>
      </c>
      <c r="CS59" s="40">
        <v>1.7028794960021999E-2</v>
      </c>
      <c r="CT59" s="40">
        <v>-4.129598777771E-2</v>
      </c>
      <c r="CU59" s="40">
        <v>1.2667196250915501E-2</v>
      </c>
      <c r="CV59" s="40">
        <v>6.0319982147216504E-4</v>
      </c>
      <c r="CW59" s="40">
        <v>-7.65599773406982E-3</v>
      </c>
      <c r="CX59" s="40">
        <v>-9.4191972122192394E-3</v>
      </c>
      <c r="CY59" s="40">
        <v>-3.8975988464355401E-3</v>
      </c>
      <c r="CZ59" s="40">
        <v>-2.4267192817688001E-2</v>
      </c>
      <c r="DA59" s="40">
        <v>8.3983975143432608E-3</v>
      </c>
      <c r="DB59" s="40">
        <v>-2.1390393669128399E-2</v>
      </c>
      <c r="DC59" s="40">
        <v>2.3756792968749999E-2</v>
      </c>
      <c r="DD59" s="40">
        <v>-1.9023994369506799E-2</v>
      </c>
      <c r="DE59" s="40">
        <v>1.2481596305847199E-2</v>
      </c>
      <c r="DF59" s="40">
        <v>-2.6865592048644998E-2</v>
      </c>
      <c r="DG59" s="40">
        <v>2.3895992927551301E-2</v>
      </c>
      <c r="DH59" s="40">
        <v>-2.01839940261841E-2</v>
      </c>
      <c r="DI59" s="40">
        <v>2.1993593490600601E-2</v>
      </c>
      <c r="DJ59" s="40">
        <v>-2.0323193984985399E-2</v>
      </c>
      <c r="DK59" s="40">
        <v>8.4447975006103505E-3</v>
      </c>
      <c r="DL59" s="40">
        <v>1.0393596923828101E-2</v>
      </c>
      <c r="DM59" s="40">
        <v>-1.0671996841430699E-3</v>
      </c>
      <c r="DN59" s="40">
        <v>-1.09967967453003E-2</v>
      </c>
      <c r="DO59" s="40">
        <v>6.3567981185913098E-3</v>
      </c>
      <c r="DP59" s="40">
        <v>1.19247964706421E-2</v>
      </c>
      <c r="DQ59" s="40">
        <v>-4.2687987365722701E-3</v>
      </c>
      <c r="DR59" s="40">
        <v>-6.3103981323242202E-3</v>
      </c>
      <c r="DS59" s="40">
        <v>-1.2713596237182601E-2</v>
      </c>
      <c r="DT59" s="40">
        <v>-5.38239840698242E-3</v>
      </c>
      <c r="DU59" s="40">
        <v>1.6007995262146E-2</v>
      </c>
      <c r="DV59" s="40">
        <v>2.1947193504333499E-2</v>
      </c>
      <c r="DW59" s="40">
        <v>1.55439953994751E-2</v>
      </c>
      <c r="DX59" s="40">
        <v>-4.9230385429382302E-2</v>
      </c>
      <c r="DY59" s="40">
        <v>8.5375974731445297E-3</v>
      </c>
      <c r="DZ59" s="40">
        <v>-2.1993593490600601E-2</v>
      </c>
      <c r="EA59" s="40">
        <v>1.492790914216E-2</v>
      </c>
      <c r="EB59" s="40">
        <v>-2.2716383477199998E-3</v>
      </c>
      <c r="EC59" s="40">
        <v>2.9577658486639999E-2</v>
      </c>
      <c r="ED59" s="40">
        <v>-2.87431790936E-2</v>
      </c>
      <c r="EE59" s="40">
        <v>1.0709152210680001E-2</v>
      </c>
      <c r="EF59" s="40">
        <v>-2.1835544117879999E-2</v>
      </c>
      <c r="EG59" s="40">
        <v>2.8557739228480001E-2</v>
      </c>
      <c r="EH59" s="40">
        <v>6.3976753466399999E-3</v>
      </c>
      <c r="EI59" s="40">
        <v>-2.3643582802800002E-3</v>
      </c>
      <c r="EJ59" s="40">
        <v>1.1518355793109199E-3</v>
      </c>
      <c r="EK59" s="40">
        <v>-1.849762654572E-2</v>
      </c>
      <c r="EL59" s="40">
        <v>7.8811942676000005E-3</v>
      </c>
      <c r="EM59" s="40">
        <v>7.97391420016E-3</v>
      </c>
      <c r="EN59" s="40">
        <v>-5.7949957849999997E-3</v>
      </c>
      <c r="EO59" s="40">
        <v>-1.20535912328E-3</v>
      </c>
      <c r="EP59" s="40">
        <v>-2.0676544960879999E-2</v>
      </c>
      <c r="EQ59" s="40">
        <v>1.8729426377119999E-2</v>
      </c>
      <c r="ER59" s="40">
        <v>7.1857947734E-3</v>
      </c>
      <c r="ES59" s="40">
        <v>7.8348343013200008E-3</v>
      </c>
      <c r="ET59" s="40">
        <v>-2.739874007148E-2</v>
      </c>
      <c r="EU59" s="40">
        <v>2.8835899026159999E-2</v>
      </c>
      <c r="EV59" s="40">
        <v>-2.100106472484E-2</v>
      </c>
      <c r="EW59" s="40">
        <v>-1.729226742244E-2</v>
      </c>
      <c r="EX59" s="40">
        <v>9.3647131885599994E-3</v>
      </c>
      <c r="EY59" s="40">
        <v>-1.8219466748040002E-2</v>
      </c>
      <c r="EZ59" s="40">
        <v>-8.3447939304000002E-4</v>
      </c>
      <c r="FA59" s="40">
        <v>0</v>
      </c>
      <c r="FB59" s="40">
        <v>0</v>
      </c>
      <c r="FC59" s="40">
        <v>0</v>
      </c>
      <c r="FD59" s="40">
        <v>0</v>
      </c>
      <c r="FE59" s="40">
        <v>0</v>
      </c>
      <c r="FF59" s="40">
        <v>0</v>
      </c>
      <c r="FG59" s="40">
        <v>0</v>
      </c>
      <c r="FH59" s="40">
        <v>0</v>
      </c>
      <c r="FI59" s="40">
        <v>0</v>
      </c>
      <c r="FJ59" s="40">
        <v>0</v>
      </c>
      <c r="FK59" s="40">
        <v>0</v>
      </c>
      <c r="FL59" s="40">
        <v>0</v>
      </c>
      <c r="FM59" s="40">
        <v>0</v>
      </c>
      <c r="FN59" s="40">
        <v>0</v>
      </c>
      <c r="FO59" s="40">
        <v>0</v>
      </c>
      <c r="FP59" s="40">
        <v>0</v>
      </c>
      <c r="FQ59" s="40">
        <v>0</v>
      </c>
      <c r="FR59" s="40">
        <v>0</v>
      </c>
      <c r="FS59" s="40">
        <v>0</v>
      </c>
      <c r="FT59" s="40">
        <v>0</v>
      </c>
      <c r="FU59" s="40">
        <v>0</v>
      </c>
      <c r="FV59" s="40">
        <v>0</v>
      </c>
      <c r="FW59" s="40">
        <v>0</v>
      </c>
      <c r="FX59" s="40">
        <v>0</v>
      </c>
      <c r="FY59" s="40">
        <v>0</v>
      </c>
      <c r="FZ59" s="40">
        <v>0</v>
      </c>
      <c r="GA59" s="40">
        <v>0</v>
      </c>
      <c r="GB59" s="40">
        <v>0</v>
      </c>
      <c r="GC59" s="40">
        <v>0</v>
      </c>
      <c r="GD59" s="40">
        <v>0</v>
      </c>
      <c r="GE59" s="40">
        <v>0</v>
      </c>
    </row>
    <row r="60" spans="1:187" ht="15" x14ac:dyDescent="0.25">
      <c r="A60" s="36" t="s">
        <v>154</v>
      </c>
      <c r="B60" s="90">
        <v>4</v>
      </c>
      <c r="C60" s="40">
        <v>-0.15536383689880001</v>
      </c>
      <c r="D60" s="40">
        <v>0.14902647837116001</v>
      </c>
      <c r="E60" s="40">
        <v>7.2961931242480002E-2</v>
      </c>
      <c r="F60" s="40">
        <v>0.10161158962888001</v>
      </c>
      <c r="G60" s="40">
        <v>-0.27818660214045998</v>
      </c>
      <c r="H60" s="40">
        <v>0.14350632802523999</v>
      </c>
      <c r="I60" s="40">
        <v>-3.3542744907720003E-2</v>
      </c>
      <c r="J60" s="40">
        <v>-0.21181230169738</v>
      </c>
      <c r="K60" s="40">
        <v>-0.2797547337413</v>
      </c>
      <c r="L60" s="40">
        <v>0.46086162786026003</v>
      </c>
      <c r="M60" s="40">
        <v>0.23469613056281999</v>
      </c>
      <c r="N60" s="40">
        <v>0.15731064386266</v>
      </c>
      <c r="O60" s="40">
        <v>-0.13263963391270001</v>
      </c>
      <c r="P60" s="40">
        <v>-0.32099991188498</v>
      </c>
      <c r="Q60" s="40">
        <v>0.47208075318690002</v>
      </c>
      <c r="R60" s="40">
        <v>-0.15432634895492001</v>
      </c>
      <c r="S60" s="40">
        <v>-0.21057856329006</v>
      </c>
      <c r="T60" s="40">
        <v>0.18060280656225999</v>
      </c>
      <c r="U60" s="40">
        <v>-6.718264165948E-2</v>
      </c>
      <c r="V60" s="40">
        <v>0.26677011844648002</v>
      </c>
      <c r="W60" s="40">
        <v>-0.14570266194859999</v>
      </c>
      <c r="X60" s="40">
        <v>-0.10679575397612</v>
      </c>
      <c r="Y60" s="40">
        <v>0.78820983274951995</v>
      </c>
      <c r="Z60" s="40">
        <v>-9.4525134655600002E-2</v>
      </c>
      <c r="AA60" s="40">
        <v>0.43250038199348001</v>
      </c>
      <c r="AB60" s="40">
        <v>-5.1795579899999696E-3</v>
      </c>
      <c r="AC60" s="40">
        <v>0.57328031448298</v>
      </c>
      <c r="AD60" s="40">
        <v>-0.23862645657944001</v>
      </c>
      <c r="AE60" s="40">
        <v>-0.11374191560112</v>
      </c>
      <c r="AF60" s="40">
        <v>3.9452881810159997E-2</v>
      </c>
      <c r="AG60" s="40">
        <v>-0.16824273974760001</v>
      </c>
      <c r="AH60" s="40">
        <v>-0.14484945348450001</v>
      </c>
      <c r="AI60" s="40">
        <v>-0.33409421744700002</v>
      </c>
      <c r="AJ60" s="40">
        <v>2.8042917984000501E-3</v>
      </c>
      <c r="AK60" s="40">
        <v>-3.0496186757559999E-2</v>
      </c>
      <c r="AL60" s="40">
        <v>-1.1120709903886801</v>
      </c>
      <c r="AM60" s="40">
        <v>0.53042803082432</v>
      </c>
      <c r="AN60" s="40">
        <v>4.2140278130980001E-2</v>
      </c>
      <c r="AO60" s="40">
        <v>-0.14911861126604001</v>
      </c>
      <c r="AP60" s="40">
        <v>2.4436187127959998E-2</v>
      </c>
      <c r="AQ60" s="40">
        <v>-0.25460279174209999</v>
      </c>
      <c r="AR60" s="40">
        <v>-0.46740990882236</v>
      </c>
      <c r="AS60" s="40">
        <v>-0.15131551982484001</v>
      </c>
      <c r="AT60" s="40">
        <v>0.21870610503426</v>
      </c>
      <c r="AU60" s="40">
        <v>0.4060397598671</v>
      </c>
      <c r="AV60" s="40">
        <v>1.75138303028996</v>
      </c>
      <c r="AW60" s="40">
        <v>-1.0102072280008401</v>
      </c>
      <c r="AX60" s="40">
        <v>0.15915093515486001</v>
      </c>
      <c r="AY60" s="40">
        <v>-0.56595983261367999</v>
      </c>
      <c r="AZ60" s="40">
        <v>-0.30217706704025998</v>
      </c>
      <c r="BA60" s="40">
        <v>0.13147404096202001</v>
      </c>
      <c r="BB60" s="40">
        <v>-5.9044254102499999E-2</v>
      </c>
      <c r="BC60" s="40">
        <v>-0.22047603750610401</v>
      </c>
      <c r="BD60" s="40">
        <v>0.26643361623999201</v>
      </c>
      <c r="BE60" s="40">
        <v>-0.29091212679476403</v>
      </c>
      <c r="BF60" s="40">
        <v>0.29551354953962</v>
      </c>
      <c r="BG60" s="40">
        <v>-0.22724303740823201</v>
      </c>
      <c r="BH60" s="40">
        <v>5.0198231060920001E-2</v>
      </c>
      <c r="BI60" s="40">
        <v>0.85419362945202004</v>
      </c>
      <c r="BJ60" s="40">
        <v>-0.27522302503564</v>
      </c>
      <c r="BK60" s="40">
        <v>-0.64519919989032004</v>
      </c>
      <c r="BL60" s="40">
        <v>9.8801039422944006E-2</v>
      </c>
      <c r="BM60" s="40">
        <v>0.26719150635517602</v>
      </c>
      <c r="BN60" s="40">
        <v>-1.2603648602024099E-2</v>
      </c>
      <c r="BO60" s="40">
        <v>-0.18299582614000401</v>
      </c>
      <c r="BP60" s="40">
        <v>-0.36688065934349801</v>
      </c>
      <c r="BQ60" s="40">
        <v>0.89029907030023003</v>
      </c>
      <c r="BR60" s="40">
        <v>0.20642932147236601</v>
      </c>
      <c r="BS60" s="40">
        <v>-0.44383725812427699</v>
      </c>
      <c r="BT60" s="40">
        <v>-0.57082341142472603</v>
      </c>
      <c r="BU60" s="40">
        <v>0.28431559257793698</v>
      </c>
      <c r="BV60" s="40">
        <v>-0.18033266329667899</v>
      </c>
      <c r="BW60" s="40">
        <v>-0.42396705983907801</v>
      </c>
      <c r="BX60" s="40">
        <v>0.28826440623041599</v>
      </c>
      <c r="BY60" s="40">
        <v>0.79676298559731296</v>
      </c>
      <c r="BZ60" s="40">
        <v>0.12860751239822199</v>
      </c>
      <c r="CA60" s="40">
        <v>-0.89795125361237005</v>
      </c>
      <c r="CB60" s="40">
        <v>0.49762223710563303</v>
      </c>
      <c r="CC60" s="40">
        <v>0.26316994650117997</v>
      </c>
      <c r="CD60" s="40">
        <v>-0.11317522208460699</v>
      </c>
      <c r="CE60" s="40">
        <v>-0.38680244522842999</v>
      </c>
      <c r="CF60" s="40">
        <v>-0.104268644751546</v>
      </c>
      <c r="CG60" s="40">
        <v>0.72047685695114805</v>
      </c>
      <c r="CH60" s="40">
        <v>-0.40227240316787999</v>
      </c>
      <c r="CI60" s="40">
        <v>-0.390578317780236</v>
      </c>
      <c r="CJ60" s="40">
        <v>-6.44984200256773E-4</v>
      </c>
      <c r="CK60" s="40">
        <v>0.18526034159128099</v>
      </c>
      <c r="CL60" s="40">
        <v>-9.1631721422639298E-2</v>
      </c>
      <c r="CM60" s="40">
        <v>-0.31894206788690999</v>
      </c>
      <c r="CN60" s="40">
        <v>0.55216734910662801</v>
      </c>
      <c r="CO60" s="40">
        <v>0.59136423623638601</v>
      </c>
      <c r="CP60" s="40">
        <v>-0.50643672163972298</v>
      </c>
      <c r="CQ60" s="40">
        <v>2.2984197376065298E-2</v>
      </c>
      <c r="CR60" s="40">
        <v>2.7653720665668E-2</v>
      </c>
      <c r="CS60" s="40">
        <v>-0.84816000452903095</v>
      </c>
      <c r="CT60" s="40">
        <v>0.69256324740618902</v>
      </c>
      <c r="CU60" s="40">
        <v>5.6790033825209604E-3</v>
      </c>
      <c r="CV60" s="40">
        <v>0.56177888815843202</v>
      </c>
      <c r="CW60" s="40">
        <v>0.149693584778434</v>
      </c>
      <c r="CX60" s="40">
        <v>0.41979140400868298</v>
      </c>
      <c r="CY60" s="40">
        <v>-1.2909562155107099</v>
      </c>
      <c r="CZ60" s="40">
        <v>9.4986534742412601E-2</v>
      </c>
      <c r="DA60" s="40">
        <v>0.43643945635825399</v>
      </c>
      <c r="DB60" s="40">
        <v>-6.6294572642826802E-2</v>
      </c>
      <c r="DC60" s="40">
        <v>-0.86468886929831301</v>
      </c>
      <c r="DD60" s="40">
        <v>0.175709306529792</v>
      </c>
      <c r="DE60" s="40">
        <v>0.13211776995660199</v>
      </c>
      <c r="DF60" s="40">
        <v>0.23430107312125301</v>
      </c>
      <c r="DG60" s="40">
        <v>0.35221306823853799</v>
      </c>
      <c r="DH60" s="40">
        <v>-0.25964321308467198</v>
      </c>
      <c r="DI60" s="40">
        <v>0.14013311070036799</v>
      </c>
      <c r="DJ60" s="40">
        <v>-0.19820065668728301</v>
      </c>
      <c r="DK60" s="40">
        <v>-0.10331405594375299</v>
      </c>
      <c r="DL60" s="40">
        <v>-0.15248779888338901</v>
      </c>
      <c r="DM60" s="40">
        <v>6.3539004731967205E-2</v>
      </c>
      <c r="DN60" s="40">
        <v>-2.0712075851310598E-2</v>
      </c>
      <c r="DO60" s="40">
        <v>2.5401549192131102E-2</v>
      </c>
      <c r="DP60" s="40">
        <v>-1.14585132369438E-2</v>
      </c>
      <c r="DQ60" s="40">
        <v>-0.22690858903626901</v>
      </c>
      <c r="DR60" s="40">
        <v>0.69900150211556999</v>
      </c>
      <c r="DS60" s="40">
        <v>-0.69625790779152297</v>
      </c>
      <c r="DT60" s="40">
        <v>-0.25256633045834198</v>
      </c>
      <c r="DU60" s="40">
        <v>0.51550959710538402</v>
      </c>
      <c r="DV60" s="40">
        <v>-8.4933659539548997E-2</v>
      </c>
      <c r="DW60" s="40">
        <v>-0.50286654771014405</v>
      </c>
      <c r="DX60" s="40">
        <v>0.58073888770786497</v>
      </c>
      <c r="DY60" s="40">
        <v>0.240142224196147</v>
      </c>
      <c r="DZ60" s="40">
        <v>-0.278991538554763</v>
      </c>
      <c r="EA60" s="40">
        <v>-0.18958203138982299</v>
      </c>
      <c r="EB60" s="40">
        <v>-8.1431936977982497E-2</v>
      </c>
      <c r="EC60" s="40">
        <v>0.37881916950716199</v>
      </c>
      <c r="ED60" s="40">
        <v>-0.28021249788458702</v>
      </c>
      <c r="EE60" s="40">
        <v>-0.53797861538437797</v>
      </c>
      <c r="EF60" s="40">
        <v>0.36806383844952301</v>
      </c>
      <c r="EG60" s="40">
        <v>0.21719206746626199</v>
      </c>
      <c r="EH60" s="40">
        <v>6.0141467756513703E-2</v>
      </c>
      <c r="EI60" s="40">
        <v>-0.15508352988667401</v>
      </c>
      <c r="EJ60" s="40">
        <v>0.65510265105027898</v>
      </c>
      <c r="EK60" s="40">
        <v>1.3088312864376299E-2</v>
      </c>
      <c r="EL60" s="40">
        <v>-0.41925118529174499</v>
      </c>
      <c r="EM60" s="40">
        <v>-0.27299554814830401</v>
      </c>
      <c r="EN60" s="40">
        <v>0.32249155185133299</v>
      </c>
      <c r="EO60" s="40">
        <v>0.12229804490273</v>
      </c>
      <c r="EP60" s="40">
        <v>0.13591725722207701</v>
      </c>
      <c r="EQ60" s="40">
        <v>-0.50045174216311195</v>
      </c>
      <c r="ER60" s="40">
        <v>1.41519621441313</v>
      </c>
      <c r="ES60" s="40">
        <v>0.40750695551296801</v>
      </c>
      <c r="ET60" s="40">
        <v>1.0014765584704099</v>
      </c>
      <c r="EU60" s="40">
        <v>-0.30673322814981802</v>
      </c>
      <c r="EV60" s="40">
        <v>-0.34169656181213398</v>
      </c>
      <c r="EW60" s="40">
        <v>0.87134014149197903</v>
      </c>
      <c r="EX60" s="40">
        <v>0.53502954573366202</v>
      </c>
      <c r="EY60" s="40">
        <v>-1.2919615988291999</v>
      </c>
      <c r="EZ60" s="40">
        <v>-0.157312580592124</v>
      </c>
      <c r="FA60" s="40">
        <v>0.62358995367038605</v>
      </c>
      <c r="FB60" s="40">
        <v>-0.282565675374853</v>
      </c>
      <c r="FC60" s="40">
        <v>8.3862033209076203E-2</v>
      </c>
      <c r="FD60" s="40">
        <v>0.165287734390064</v>
      </c>
      <c r="FE60" s="40">
        <v>0.72663046910008799</v>
      </c>
      <c r="FF60" s="40">
        <v>0.56881690130678597</v>
      </c>
      <c r="FG60" s="40">
        <v>-1.5368997890920699</v>
      </c>
      <c r="FH60" s="40">
        <v>-0.14512405714452201</v>
      </c>
      <c r="FI60" s="40">
        <v>0.78490885455822501</v>
      </c>
      <c r="FJ60" s="40">
        <v>-0.29725888582202598</v>
      </c>
      <c r="FK60" s="40">
        <v>-0.574626184995087</v>
      </c>
      <c r="FL60" s="40">
        <v>-0.34388663440239198</v>
      </c>
      <c r="FM60" s="40">
        <v>2.0354822106719102</v>
      </c>
      <c r="FN60" s="40">
        <v>-1.85360225540302</v>
      </c>
      <c r="FO60" s="40">
        <v>0.94497691623733304</v>
      </c>
      <c r="FP60" s="40">
        <v>1.2884251849742101</v>
      </c>
      <c r="FQ60" s="40">
        <v>-1.3798978697433599</v>
      </c>
      <c r="FR60" s="40">
        <v>1.71133206158425</v>
      </c>
      <c r="FS60" s="40">
        <v>-1.01442383550521</v>
      </c>
      <c r="FT60" s="40">
        <v>2.2929954235841699</v>
      </c>
      <c r="FU60" s="40">
        <v>-2.34534172505413</v>
      </c>
      <c r="FV60" s="40">
        <v>0.14342881684367401</v>
      </c>
      <c r="FW60" s="40">
        <v>0.15345284387930699</v>
      </c>
      <c r="FX60" s="40">
        <v>-1.10862767149146</v>
      </c>
      <c r="FY60" s="40">
        <v>1.90094417517926</v>
      </c>
      <c r="FZ60" s="40">
        <v>-0.33223040672927701</v>
      </c>
      <c r="GA60" s="40">
        <v>-0.50503280946166096</v>
      </c>
      <c r="GB60" s="40">
        <v>0.43359470017622498</v>
      </c>
      <c r="GC60" s="40">
        <v>0.38223331303821201</v>
      </c>
      <c r="GD60" s="40">
        <v>-0.91378428396863498</v>
      </c>
      <c r="GE60" s="40">
        <v>1.4642655681615699</v>
      </c>
    </row>
    <row r="61" spans="1:187" ht="15" x14ac:dyDescent="0.2">
      <c r="A61" s="25" t="s">
        <v>156</v>
      </c>
      <c r="B61" s="86">
        <v>6</v>
      </c>
      <c r="C61" s="17">
        <f>SUM(C62:C64,C68:C70,C74)</f>
        <v>-1.8004273711887535</v>
      </c>
      <c r="D61" s="17">
        <f t="shared" ref="D61:BO61" si="59">SUM(D62:D64,D68:D70,D74)</f>
        <v>1.1164348844321466</v>
      </c>
      <c r="E61" s="17">
        <f t="shared" si="59"/>
        <v>-0.67862127075261847</v>
      </c>
      <c r="F61" s="17">
        <f t="shared" si="59"/>
        <v>0.81835896963889776</v>
      </c>
      <c r="G61" s="17">
        <f t="shared" si="59"/>
        <v>0.66720380011516134</v>
      </c>
      <c r="H61" s="17">
        <f t="shared" si="59"/>
        <v>0.47125577260334856</v>
      </c>
      <c r="I61" s="17">
        <f t="shared" si="59"/>
        <v>-1.7418333284925638</v>
      </c>
      <c r="J61" s="17">
        <f t="shared" si="59"/>
        <v>0.49120529848829414</v>
      </c>
      <c r="K61" s="17">
        <f t="shared" si="59"/>
        <v>2.4265117885223568</v>
      </c>
      <c r="L61" s="17">
        <f t="shared" si="59"/>
        <v>-2.6469318508610464</v>
      </c>
      <c r="M61" s="17">
        <f t="shared" si="59"/>
        <v>0.92750621370616004</v>
      </c>
      <c r="N61" s="17">
        <f t="shared" si="59"/>
        <v>3.0432652419619952</v>
      </c>
      <c r="O61" s="17">
        <f t="shared" si="59"/>
        <v>1.9531208692298969</v>
      </c>
      <c r="P61" s="17">
        <f t="shared" si="59"/>
        <v>3.5075098233331792</v>
      </c>
      <c r="Q61" s="17">
        <f t="shared" si="59"/>
        <v>-6.1048542525513554</v>
      </c>
      <c r="R61" s="17">
        <f t="shared" si="59"/>
        <v>-6.5135378853971138E-2</v>
      </c>
      <c r="S61" s="17">
        <f t="shared" si="59"/>
        <v>-5.1884279271749989E-3</v>
      </c>
      <c r="T61" s="17">
        <f t="shared" si="59"/>
        <v>0.42848436469149442</v>
      </c>
      <c r="U61" s="17">
        <f t="shared" si="59"/>
        <v>-1.9275142000799728</v>
      </c>
      <c r="V61" s="17">
        <f t="shared" si="59"/>
        <v>0.80130020860672668</v>
      </c>
      <c r="W61" s="17">
        <f t="shared" si="59"/>
        <v>-9.6333038275334786E-3</v>
      </c>
      <c r="X61" s="17">
        <f t="shared" si="59"/>
        <v>0.12224561156121294</v>
      </c>
      <c r="Y61" s="17">
        <f t="shared" si="59"/>
        <v>-1.7513800766077723</v>
      </c>
      <c r="Z61" s="17">
        <f t="shared" si="59"/>
        <v>-0.70198561745678356</v>
      </c>
      <c r="AA61" s="17">
        <f t="shared" si="59"/>
        <v>0.28791158350426044</v>
      </c>
      <c r="AB61" s="17">
        <f t="shared" si="59"/>
        <v>0.84103834986193093</v>
      </c>
      <c r="AC61" s="17">
        <f t="shared" si="59"/>
        <v>0.4513354801444282</v>
      </c>
      <c r="AD61" s="17">
        <f t="shared" si="59"/>
        <v>-0.72463084321563398</v>
      </c>
      <c r="AE61" s="17">
        <f t="shared" si="59"/>
        <v>0.31053009451225155</v>
      </c>
      <c r="AF61" s="17">
        <f t="shared" si="59"/>
        <v>1.365492720243763</v>
      </c>
      <c r="AG61" s="17">
        <f t="shared" si="59"/>
        <v>1.1491061363972306</v>
      </c>
      <c r="AH61" s="17">
        <f t="shared" si="59"/>
        <v>-2.93921316318198</v>
      </c>
      <c r="AI61" s="17">
        <f t="shared" si="59"/>
        <v>1.344844636813062</v>
      </c>
      <c r="AJ61" s="17">
        <f t="shared" si="59"/>
        <v>2.2989477740953106E-2</v>
      </c>
      <c r="AK61" s="17">
        <f t="shared" si="59"/>
        <v>-0.37541478595004735</v>
      </c>
      <c r="AL61" s="17">
        <f t="shared" si="59"/>
        <v>0.51756160242075178</v>
      </c>
      <c r="AM61" s="17">
        <f t="shared" si="59"/>
        <v>1.5537201564791432</v>
      </c>
      <c r="AN61" s="17">
        <f t="shared" si="59"/>
        <v>-2.4149946872154611</v>
      </c>
      <c r="AO61" s="17">
        <f t="shared" si="59"/>
        <v>-0.82791332915564297</v>
      </c>
      <c r="AP61" s="17">
        <f t="shared" si="59"/>
        <v>-0.84642343144697119</v>
      </c>
      <c r="AQ61" s="17">
        <f t="shared" si="59"/>
        <v>0.95879588449517872</v>
      </c>
      <c r="AR61" s="17">
        <f t="shared" si="59"/>
        <v>-1.0433260702095006</v>
      </c>
      <c r="AS61" s="17">
        <f t="shared" si="59"/>
        <v>1.0877286841618929</v>
      </c>
      <c r="AT61" s="17">
        <f t="shared" si="59"/>
        <v>2.3758438570458049E-3</v>
      </c>
      <c r="AU61" s="17">
        <f t="shared" si="59"/>
        <v>1.01267537389919</v>
      </c>
      <c r="AV61" s="17">
        <f t="shared" si="59"/>
        <v>-0.79712033590716946</v>
      </c>
      <c r="AW61" s="17">
        <f t="shared" si="59"/>
        <v>-3.1912753849370525</v>
      </c>
      <c r="AX61" s="17">
        <f t="shared" si="59"/>
        <v>3.3820834553360442</v>
      </c>
      <c r="AY61" s="17">
        <f t="shared" si="59"/>
        <v>0.20684048930043486</v>
      </c>
      <c r="AZ61" s="17">
        <f t="shared" si="59"/>
        <v>-1.3741999502251963</v>
      </c>
      <c r="BA61" s="17">
        <f t="shared" si="59"/>
        <v>2.5116060728502414</v>
      </c>
      <c r="BB61" s="17">
        <f t="shared" si="59"/>
        <v>2.5765153925403967</v>
      </c>
      <c r="BC61" s="17">
        <f t="shared" si="59"/>
        <v>-3.6153804082240524</v>
      </c>
      <c r="BD61" s="17">
        <f t="shared" si="59"/>
        <v>1.3039801727606386</v>
      </c>
      <c r="BE61" s="17">
        <f t="shared" si="59"/>
        <v>0.66167089439027593</v>
      </c>
      <c r="BF61" s="17">
        <f t="shared" si="59"/>
        <v>-1.7314692329420132</v>
      </c>
      <c r="BG61" s="17">
        <f t="shared" si="59"/>
        <v>4.2580322353609192</v>
      </c>
      <c r="BH61" s="17">
        <f t="shared" si="59"/>
        <v>-3.5479960734732856</v>
      </c>
      <c r="BI61" s="17">
        <f t="shared" si="59"/>
        <v>2.030256887044307</v>
      </c>
      <c r="BJ61" s="17">
        <f t="shared" si="59"/>
        <v>-1.2862123343380443</v>
      </c>
      <c r="BK61" s="17">
        <f t="shared" si="59"/>
        <v>0.68754838201020851</v>
      </c>
      <c r="BL61" s="17">
        <f t="shared" si="59"/>
        <v>-1.2323705926254289</v>
      </c>
      <c r="BM61" s="17">
        <f t="shared" si="59"/>
        <v>1.9975017465247877</v>
      </c>
      <c r="BN61" s="17">
        <f t="shared" si="59"/>
        <v>-0.23566236506942745</v>
      </c>
      <c r="BO61" s="17">
        <f t="shared" si="59"/>
        <v>0.30722981973586588</v>
      </c>
      <c r="BP61" s="17">
        <f t="shared" ref="BP61:EA61" si="60">SUM(BP62:BP64,BP68:BP70,BP74)</f>
        <v>2.123270793582916</v>
      </c>
      <c r="BQ61" s="17">
        <f t="shared" si="60"/>
        <v>-0.86511396883718783</v>
      </c>
      <c r="BR61" s="17">
        <f t="shared" si="60"/>
        <v>-1.97189258868419</v>
      </c>
      <c r="BS61" s="17">
        <f t="shared" si="60"/>
        <v>0.8197052193327139</v>
      </c>
      <c r="BT61" s="17">
        <f t="shared" si="60"/>
        <v>-1.7975058158701889</v>
      </c>
      <c r="BU61" s="17">
        <f t="shared" si="60"/>
        <v>-1.1436661079825869</v>
      </c>
      <c r="BV61" s="17">
        <f t="shared" si="60"/>
        <v>-6.6050409974247577</v>
      </c>
      <c r="BW61" s="17">
        <f t="shared" si="60"/>
        <v>-3.6651177735384888</v>
      </c>
      <c r="BX61" s="17">
        <f t="shared" si="60"/>
        <v>2.5056200971676179</v>
      </c>
      <c r="BY61" s="17">
        <f t="shared" si="60"/>
        <v>-7.998017467551354</v>
      </c>
      <c r="BZ61" s="17">
        <f t="shared" si="60"/>
        <v>-0.78592655053942073</v>
      </c>
      <c r="CA61" s="17">
        <f t="shared" si="60"/>
        <v>-4.2393939475293294</v>
      </c>
      <c r="CB61" s="17">
        <f t="shared" si="60"/>
        <v>-2.2718399362450836</v>
      </c>
      <c r="CC61" s="17">
        <f t="shared" si="60"/>
        <v>-1.4290201711402679</v>
      </c>
      <c r="CD61" s="17">
        <f t="shared" si="60"/>
        <v>2.6571131033084203</v>
      </c>
      <c r="CE61" s="17">
        <f t="shared" si="60"/>
        <v>-3.5975582844478318</v>
      </c>
      <c r="CF61" s="17">
        <f t="shared" si="60"/>
        <v>-8.1432213528581023</v>
      </c>
      <c r="CG61" s="17">
        <f t="shared" si="60"/>
        <v>-0.29821598124542559</v>
      </c>
      <c r="CH61" s="17">
        <f t="shared" si="60"/>
        <v>-2.3920455774716016</v>
      </c>
      <c r="CI61" s="17">
        <f t="shared" si="60"/>
        <v>2.717803284679865</v>
      </c>
      <c r="CJ61" s="17">
        <f t="shared" si="60"/>
        <v>-2.2834375244293872</v>
      </c>
      <c r="CK61" s="17">
        <f t="shared" si="60"/>
        <v>0.48495720699600736</v>
      </c>
      <c r="CL61" s="17">
        <f t="shared" si="60"/>
        <v>-0.80504788503550706</v>
      </c>
      <c r="CM61" s="17">
        <f t="shared" si="60"/>
        <v>3.4955760174715862</v>
      </c>
      <c r="CN61" s="17">
        <f t="shared" si="60"/>
        <v>-5.022447130134565</v>
      </c>
      <c r="CO61" s="17">
        <f t="shared" si="60"/>
        <v>-2.1570193208902477</v>
      </c>
      <c r="CP61" s="17">
        <f t="shared" si="60"/>
        <v>1.1821967336686261</v>
      </c>
      <c r="CQ61" s="17">
        <f t="shared" si="60"/>
        <v>6.1134871529502206</v>
      </c>
      <c r="CR61" s="17">
        <f t="shared" si="60"/>
        <v>-4.7426506231862451</v>
      </c>
      <c r="CS61" s="17">
        <f t="shared" si="60"/>
        <v>1.0989336023896439</v>
      </c>
      <c r="CT61" s="17">
        <f t="shared" si="60"/>
        <v>2.2601674818990336</v>
      </c>
      <c r="CU61" s="17">
        <f t="shared" si="60"/>
        <v>0.60376578196435349</v>
      </c>
      <c r="CV61" s="17">
        <f t="shared" si="60"/>
        <v>0.8288094293656415</v>
      </c>
      <c r="CW61" s="17">
        <f t="shared" si="60"/>
        <v>-3.7196191195489087E-2</v>
      </c>
      <c r="CX61" s="17">
        <f t="shared" si="60"/>
        <v>2.4259153324275551</v>
      </c>
      <c r="CY61" s="17">
        <f t="shared" si="60"/>
        <v>2.6829635262610134</v>
      </c>
      <c r="CZ61" s="17">
        <f t="shared" si="60"/>
        <v>1.8666393673710262</v>
      </c>
      <c r="DA61" s="17">
        <f t="shared" si="60"/>
        <v>-6.8728505682497012</v>
      </c>
      <c r="DB61" s="17">
        <f t="shared" si="60"/>
        <v>-3.9850814976798685</v>
      </c>
      <c r="DC61" s="17">
        <f t="shared" si="60"/>
        <v>6.4481353021110399</v>
      </c>
      <c r="DD61" s="17">
        <f t="shared" si="60"/>
        <v>0.52066181512772558</v>
      </c>
      <c r="DE61" s="17">
        <f t="shared" si="60"/>
        <v>2.6732695579663308</v>
      </c>
      <c r="DF61" s="17">
        <f t="shared" si="60"/>
        <v>-1.145984165630922</v>
      </c>
      <c r="DG61" s="17">
        <f t="shared" si="60"/>
        <v>-1.0775791740550926</v>
      </c>
      <c r="DH61" s="17">
        <f t="shared" si="60"/>
        <v>4.3786745277412935</v>
      </c>
      <c r="DI61" s="17">
        <f t="shared" si="60"/>
        <v>-1.1179456403617973</v>
      </c>
      <c r="DJ61" s="17">
        <f t="shared" si="60"/>
        <v>0.99901388323809737</v>
      </c>
      <c r="DK61" s="17">
        <f t="shared" si="60"/>
        <v>-1.920993474967164</v>
      </c>
      <c r="DL61" s="17">
        <f t="shared" si="60"/>
        <v>1.0890201900248182</v>
      </c>
      <c r="DM61" s="17">
        <f t="shared" si="60"/>
        <v>0.66446151458150204</v>
      </c>
      <c r="DN61" s="17">
        <f t="shared" si="60"/>
        <v>1.9354026687163788</v>
      </c>
      <c r="DO61" s="17">
        <f t="shared" si="60"/>
        <v>-1.940935461131057</v>
      </c>
      <c r="DP61" s="17">
        <f t="shared" si="60"/>
        <v>1.0667758010868436</v>
      </c>
      <c r="DQ61" s="17">
        <f t="shared" si="60"/>
        <v>0.83865767073410635</v>
      </c>
      <c r="DR61" s="17">
        <f t="shared" si="60"/>
        <v>-1.1642192036677248</v>
      </c>
      <c r="DS61" s="17">
        <f t="shared" si="60"/>
        <v>-1.3951470533032539</v>
      </c>
      <c r="DT61" s="17">
        <f t="shared" si="60"/>
        <v>3.5377585204934627</v>
      </c>
      <c r="DU61" s="17">
        <f t="shared" si="60"/>
        <v>-1.9720327551997268</v>
      </c>
      <c r="DV61" s="17">
        <f t="shared" si="60"/>
        <v>1.7604061680686913</v>
      </c>
      <c r="DW61" s="17">
        <f t="shared" si="60"/>
        <v>-2.0960108361041425</v>
      </c>
      <c r="DX61" s="17">
        <f t="shared" si="60"/>
        <v>4.4526815410583856E-2</v>
      </c>
      <c r="DY61" s="17">
        <f t="shared" si="60"/>
        <v>-1.5142174382444795</v>
      </c>
      <c r="DZ61" s="17">
        <f t="shared" si="60"/>
        <v>-0.1947275463960628</v>
      </c>
      <c r="EA61" s="17">
        <f t="shared" si="60"/>
        <v>1.647680393481926</v>
      </c>
      <c r="EB61" s="17">
        <f t="shared" ref="EB61:GB61" si="61">SUM(EB62:EB64,EB68:EB70,EB74)</f>
        <v>2.4128792505039818</v>
      </c>
      <c r="EC61" s="17">
        <f t="shared" si="61"/>
        <v>-2.6862251387464688</v>
      </c>
      <c r="ED61" s="17">
        <f t="shared" si="61"/>
        <v>-1.8934662382977518</v>
      </c>
      <c r="EE61" s="17">
        <f t="shared" si="61"/>
        <v>2.2634797258292028</v>
      </c>
      <c r="EF61" s="17">
        <f t="shared" si="61"/>
        <v>1.173860478594446</v>
      </c>
      <c r="EG61" s="17">
        <f t="shared" si="61"/>
        <v>-2.68624832977802</v>
      </c>
      <c r="EH61" s="17">
        <f t="shared" si="61"/>
        <v>-1.1783120610227904</v>
      </c>
      <c r="EI61" s="17">
        <f t="shared" si="61"/>
        <v>-0.10175184471774802</v>
      </c>
      <c r="EJ61" s="17">
        <f t="shared" si="61"/>
        <v>1.5841784974393844</v>
      </c>
      <c r="EK61" s="17">
        <f t="shared" si="61"/>
        <v>1.0955151488946675</v>
      </c>
      <c r="EL61" s="17">
        <f t="shared" si="61"/>
        <v>0.29855881167590115</v>
      </c>
      <c r="EM61" s="17">
        <f t="shared" si="61"/>
        <v>-0.4457387045435991</v>
      </c>
      <c r="EN61" s="17">
        <f t="shared" si="61"/>
        <v>1.456277839516354</v>
      </c>
      <c r="EO61" s="17">
        <f t="shared" si="61"/>
        <v>-0.45763346318294951</v>
      </c>
      <c r="EP61" s="17">
        <f t="shared" si="61"/>
        <v>0.24918691061822362</v>
      </c>
      <c r="EQ61" s="17">
        <f t="shared" si="61"/>
        <v>-0.35321503852460251</v>
      </c>
      <c r="ER61" s="17">
        <f t="shared" si="61"/>
        <v>0.91264160994332078</v>
      </c>
      <c r="ES61" s="17">
        <f t="shared" si="61"/>
        <v>-0.68248149414149495</v>
      </c>
      <c r="ET61" s="17">
        <f t="shared" si="61"/>
        <v>0.56426958513627568</v>
      </c>
      <c r="EU61" s="17">
        <f t="shared" si="61"/>
        <v>-0.96660078014474771</v>
      </c>
      <c r="EV61" s="17">
        <f t="shared" si="61"/>
        <v>1.7412994358468477</v>
      </c>
      <c r="EW61" s="17">
        <f t="shared" si="61"/>
        <v>2.9446780828190819</v>
      </c>
      <c r="EX61" s="17">
        <f t="shared" si="61"/>
        <v>-1.3443929194086817</v>
      </c>
      <c r="EY61" s="17">
        <f t="shared" si="61"/>
        <v>1.5175766664932104</v>
      </c>
      <c r="EZ61" s="17">
        <f t="shared" si="61"/>
        <v>2.2809399104394217</v>
      </c>
      <c r="FA61" s="17">
        <f t="shared" si="61"/>
        <v>0.55970184351653129</v>
      </c>
      <c r="FB61" s="17">
        <f t="shared" si="61"/>
        <v>1.9087686347952526</v>
      </c>
      <c r="FC61" s="17">
        <f t="shared" si="61"/>
        <v>-3.0031295745521365</v>
      </c>
      <c r="FD61" s="17">
        <f t="shared" si="61"/>
        <v>0.76725793062219638</v>
      </c>
      <c r="FE61" s="17">
        <f t="shared" si="61"/>
        <v>1.8139396299570894</v>
      </c>
      <c r="FF61" s="17">
        <f t="shared" si="61"/>
        <v>2.7431266688608669</v>
      </c>
      <c r="FG61" s="17">
        <f t="shared" si="61"/>
        <v>3.8705125977039572</v>
      </c>
      <c r="FH61" s="17">
        <f t="shared" si="61"/>
        <v>2.6235672345267216</v>
      </c>
      <c r="FI61" s="17">
        <f t="shared" si="61"/>
        <v>0.65667879068941937</v>
      </c>
      <c r="FJ61" s="17">
        <f t="shared" si="61"/>
        <v>1.7403147114490809</v>
      </c>
      <c r="FK61" s="17">
        <f t="shared" si="61"/>
        <v>-4.2513505915432431E-2</v>
      </c>
      <c r="FL61" s="17">
        <f t="shared" si="61"/>
        <v>1.0532160713814445</v>
      </c>
      <c r="FM61" s="17">
        <f t="shared" si="61"/>
        <v>-0.44446108276859453</v>
      </c>
      <c r="FN61" s="17">
        <f t="shared" si="61"/>
        <v>-4.2210784882557641</v>
      </c>
      <c r="FO61" s="17">
        <f t="shared" si="61"/>
        <v>-5.3686400484547212</v>
      </c>
      <c r="FP61" s="17">
        <f t="shared" si="61"/>
        <v>-0.58652318167862927</v>
      </c>
      <c r="FQ61" s="17">
        <f t="shared" si="61"/>
        <v>-0.47361882941493055</v>
      </c>
      <c r="FR61" s="17">
        <f t="shared" si="61"/>
        <v>1.2934278728336961</v>
      </c>
      <c r="FS61" s="17">
        <f t="shared" si="61"/>
        <v>1.5192011619043218</v>
      </c>
      <c r="FT61" s="17">
        <f t="shared" si="61"/>
        <v>2.7523649739605864</v>
      </c>
      <c r="FU61" s="17">
        <f t="shared" si="61"/>
        <v>-2.7354216695113713</v>
      </c>
      <c r="FV61" s="17">
        <f t="shared" si="61"/>
        <v>-4.4623346917537621</v>
      </c>
      <c r="FW61" s="17">
        <f t="shared" si="61"/>
        <v>1.5459629496519005</v>
      </c>
      <c r="FX61" s="17">
        <f t="shared" si="61"/>
        <v>-4.2011479439646227</v>
      </c>
      <c r="FY61" s="17">
        <f t="shared" si="61"/>
        <v>0.26417962635922476</v>
      </c>
      <c r="FZ61" s="17">
        <f t="shared" si="61"/>
        <v>0.75289624327015492</v>
      </c>
      <c r="GA61" s="17">
        <f t="shared" si="61"/>
        <v>-4.5071381268179227</v>
      </c>
      <c r="GB61" s="17">
        <f t="shared" si="61"/>
        <v>-1.6423745178870448</v>
      </c>
      <c r="GC61" s="17">
        <f>SUM(GC62:GC64,GC68:GC70,GC74)</f>
        <v>2.1192727134266436</v>
      </c>
      <c r="GD61" s="17">
        <f>SUM(GD62:GD64,GD68:GD70,GD74)</f>
        <v>0.3926905605221952</v>
      </c>
      <c r="GE61" s="17">
        <f>SUM(GE62:GE64,GE68:GE70,GE74)</f>
        <v>-3.2584340194767041</v>
      </c>
    </row>
    <row r="62" spans="1:187" ht="15" x14ac:dyDescent="0.25">
      <c r="A62" s="36" t="s">
        <v>21</v>
      </c>
      <c r="B62" s="90"/>
      <c r="C62" s="40">
        <v>5.1518500000000002E-2</v>
      </c>
      <c r="D62" s="40">
        <v>-3.9223249999999502E-2</v>
      </c>
      <c r="E62" s="40">
        <v>-1.7484499999999601E-2</v>
      </c>
      <c r="F62" s="40">
        <v>-4.3337250000000001E-2</v>
      </c>
      <c r="G62" s="40">
        <v>-0.52397400000000005</v>
      </c>
      <c r="H62" s="40">
        <v>-6.6525249999999897E-2</v>
      </c>
      <c r="I62" s="40">
        <v>-4.2822999999999799E-2</v>
      </c>
      <c r="J62" s="40">
        <v>4.5020249999999901E-2</v>
      </c>
      <c r="K62" s="40">
        <v>-1.855975E-2</v>
      </c>
      <c r="L62" s="40">
        <v>-0.16124074999999999</v>
      </c>
      <c r="M62" s="40">
        <v>0.78282875000000096</v>
      </c>
      <c r="N62" s="40">
        <v>-9.3359749999999894E-2</v>
      </c>
      <c r="O62" s="40">
        <v>-0.16456000000000001</v>
      </c>
      <c r="P62" s="40">
        <v>-0.95318575000000005</v>
      </c>
      <c r="Q62" s="40">
        <v>-0.117856749999999</v>
      </c>
      <c r="R62" s="40">
        <v>0.78105225</v>
      </c>
      <c r="S62" s="40">
        <v>-0.90353724999999996</v>
      </c>
      <c r="T62" s="40">
        <v>0.60176600000000002</v>
      </c>
      <c r="U62" s="40">
        <v>0.2532915</v>
      </c>
      <c r="V62" s="40">
        <v>-1.02144075</v>
      </c>
      <c r="W62" s="40">
        <v>-1.8980500000000199E-2</v>
      </c>
      <c r="X62" s="40">
        <v>2.7292270430835401E-3</v>
      </c>
      <c r="Y62" s="40">
        <v>9.3396404572404501E-3</v>
      </c>
      <c r="Z62" s="40">
        <v>1.36092977138003E-3</v>
      </c>
      <c r="AA62" s="40">
        <v>1.5898699836701701E-3</v>
      </c>
      <c r="AB62" s="40">
        <v>1.0501644139203199</v>
      </c>
      <c r="AC62" s="40">
        <v>-1.0552997521730101</v>
      </c>
      <c r="AD62" s="40">
        <v>-4.9410706368697198E-3</v>
      </c>
      <c r="AE62" s="40">
        <v>1.05859913337226</v>
      </c>
      <c r="AF62" s="40">
        <v>-1.05276719835356</v>
      </c>
      <c r="AG62" s="40">
        <v>0.96361264263025004</v>
      </c>
      <c r="AH62" s="40">
        <v>-0.97234773088294002</v>
      </c>
      <c r="AI62" s="40">
        <v>0.96828952318659001</v>
      </c>
      <c r="AJ62" s="40">
        <v>-0.21268684129365001</v>
      </c>
      <c r="AK62" s="40">
        <v>-3.10016171773706E-2</v>
      </c>
      <c r="AL62" s="40">
        <v>1.1885478017126401</v>
      </c>
      <c r="AM62" s="40">
        <v>-0.7138863063866</v>
      </c>
      <c r="AN62" s="40">
        <v>8.4825778240257294E-3</v>
      </c>
      <c r="AO62" s="40">
        <v>-0.55061462336670897</v>
      </c>
      <c r="AP62" s="40">
        <v>-0.52974285650680497</v>
      </c>
      <c r="AQ62" s="40">
        <v>1.3146957610015899</v>
      </c>
      <c r="AR62" s="40">
        <v>-0.768037380943278</v>
      </c>
      <c r="AS62" s="40">
        <v>-0.52558365590161404</v>
      </c>
      <c r="AT62" s="40">
        <v>0.44362536263979901</v>
      </c>
      <c r="AU62" s="40">
        <v>1.3937142615798499</v>
      </c>
      <c r="AV62" s="40">
        <v>-1.0422429762944101</v>
      </c>
      <c r="AW62" s="40">
        <v>0</v>
      </c>
      <c r="AX62" s="40">
        <v>0.25567009620704501</v>
      </c>
      <c r="AY62" s="40">
        <v>-0.26580711281078701</v>
      </c>
      <c r="AZ62" s="40">
        <v>0.469207616248833</v>
      </c>
      <c r="BA62" s="40">
        <v>3.59045432687254E-2</v>
      </c>
      <c r="BB62" s="40">
        <v>3.0321259818946199E-2</v>
      </c>
      <c r="BC62" s="40">
        <v>0.46091889890647297</v>
      </c>
      <c r="BD62" s="40">
        <v>-0.13162568786041401</v>
      </c>
      <c r="BE62" s="40">
        <v>-0.63954594613278504</v>
      </c>
      <c r="BF62" s="40">
        <v>-0.393689994546848</v>
      </c>
      <c r="BG62" s="40">
        <v>1.0778705888516</v>
      </c>
      <c r="BH62" s="40">
        <v>-0.759487800193277</v>
      </c>
      <c r="BI62" s="40">
        <v>0.33443922759619898</v>
      </c>
      <c r="BJ62" s="40">
        <v>0.55899226625260301</v>
      </c>
      <c r="BK62" s="40">
        <v>0.44800170344246498</v>
      </c>
      <c r="BL62" s="40">
        <v>-0.79335599936740897</v>
      </c>
      <c r="BM62" s="40">
        <v>0.35748023424186398</v>
      </c>
      <c r="BN62" s="40">
        <v>0.84283678868419498</v>
      </c>
      <c r="BO62" s="40">
        <v>-0.91213432417471496</v>
      </c>
      <c r="BP62" s="40">
        <v>1.1792789024639899E-2</v>
      </c>
      <c r="BQ62" s="40">
        <v>0.49884823557714902</v>
      </c>
      <c r="BR62" s="40">
        <v>1.83576682958848E-2</v>
      </c>
      <c r="BS62" s="40">
        <v>0.41879226592282598</v>
      </c>
      <c r="BT62" s="40">
        <v>-0.63711573428653701</v>
      </c>
      <c r="BU62" s="40">
        <v>0.79321680189239996</v>
      </c>
      <c r="BV62" s="40">
        <v>-0.77960855387663197</v>
      </c>
      <c r="BW62" s="40">
        <v>1.5835123264813301E-3</v>
      </c>
      <c r="BX62" s="40">
        <v>0.32942450687557101</v>
      </c>
      <c r="BY62" s="40">
        <v>-0.31339504419574099</v>
      </c>
      <c r="BZ62" s="40">
        <v>2.5161274562041501E-2</v>
      </c>
      <c r="CA62" s="40">
        <v>0.30635167957660397</v>
      </c>
      <c r="CB62" s="40">
        <v>-0.66190511095137095</v>
      </c>
      <c r="CC62" s="40">
        <v>1.2438041247057E-2</v>
      </c>
      <c r="CD62" s="40">
        <v>0.25763813192569701</v>
      </c>
      <c r="CE62" s="40">
        <v>-0.23501487697260101</v>
      </c>
      <c r="CF62" s="40">
        <v>-3.9261361076701799E-2</v>
      </c>
      <c r="CG62" s="40">
        <v>1.90778000373569</v>
      </c>
      <c r="CH62" s="40">
        <v>2.4972891138222599</v>
      </c>
      <c r="CI62" s="40">
        <v>0.46720307582953302</v>
      </c>
      <c r="CJ62" s="40">
        <v>-0.38876845267552701</v>
      </c>
      <c r="CK62" s="40">
        <v>1.2995432285163799</v>
      </c>
      <c r="CL62" s="40">
        <v>-1.30718925151163E-2</v>
      </c>
      <c r="CM62" s="40">
        <v>-1.3248374717329399E-2</v>
      </c>
      <c r="CN62" s="40">
        <v>1.99906169168097</v>
      </c>
      <c r="CO62" s="40">
        <v>-7.9697133832185005E-2</v>
      </c>
      <c r="CP62" s="40">
        <v>-0.135314062475059</v>
      </c>
      <c r="CQ62" s="40">
        <v>0.66457275345118905</v>
      </c>
      <c r="CR62" s="40">
        <v>-0.96594114557627797</v>
      </c>
      <c r="CS62" s="40">
        <v>1.0474925850321299</v>
      </c>
      <c r="CT62" s="40">
        <v>-1.0350504890254</v>
      </c>
      <c r="CU62" s="40">
        <v>5.6468299595564701E-2</v>
      </c>
      <c r="CV62" s="40">
        <v>1.158803946156</v>
      </c>
      <c r="CW62" s="40">
        <v>5.6093134912775598E-3</v>
      </c>
      <c r="CX62" s="40">
        <v>7.7104516409263902E-3</v>
      </c>
      <c r="CY62" s="40">
        <v>0.95863019265976102</v>
      </c>
      <c r="CZ62" s="40">
        <v>-0.32610125324088002</v>
      </c>
      <c r="DA62" s="40">
        <v>0.10895962223906</v>
      </c>
      <c r="DB62" s="40">
        <v>3.7849000816501102E-3</v>
      </c>
      <c r="DC62" s="40">
        <v>2.8552226026271899</v>
      </c>
      <c r="DD62" s="40">
        <v>-1.7571279895510501</v>
      </c>
      <c r="DE62" s="40">
        <v>1.33521725219679</v>
      </c>
      <c r="DF62" s="40">
        <v>-0.94765067014482995</v>
      </c>
      <c r="DG62" s="40">
        <v>-0.23104088413809001</v>
      </c>
      <c r="DH62" s="40">
        <v>-0.50207650479048604</v>
      </c>
      <c r="DI62" s="40">
        <v>-0.98276598358893996</v>
      </c>
      <c r="DJ62" s="40">
        <v>-1.18944964521013E-2</v>
      </c>
      <c r="DK62" s="40">
        <v>3.9764544169598997E-3</v>
      </c>
      <c r="DL62" s="40">
        <v>5.3232299271699897E-3</v>
      </c>
      <c r="DM62" s="40">
        <v>7.3892021696242696E-3</v>
      </c>
      <c r="DN62" s="40">
        <v>2.7829201969536199E-2</v>
      </c>
      <c r="DO62" s="40">
        <v>-0.36799742157124998</v>
      </c>
      <c r="DP62" s="40">
        <v>6.6166264471900103E-3</v>
      </c>
      <c r="DQ62" s="40">
        <v>-0.73141777016325005</v>
      </c>
      <c r="DR62" s="40">
        <v>0.73167667815027004</v>
      </c>
      <c r="DS62" s="40">
        <v>-1.2900229953105999</v>
      </c>
      <c r="DT62" s="40">
        <v>3.9346164924499603E-3</v>
      </c>
      <c r="DU62" s="40">
        <v>1.7061234579002799E-3</v>
      </c>
      <c r="DV62" s="40">
        <v>-0.22003463082055999</v>
      </c>
      <c r="DW62" s="40">
        <v>1.49762764118994E-3</v>
      </c>
      <c r="DX62" s="40">
        <v>0.71899217239024005</v>
      </c>
      <c r="DY62" s="40">
        <v>-1.15100939998355</v>
      </c>
      <c r="DZ62" s="40">
        <v>6.2112688611404296E-3</v>
      </c>
      <c r="EA62" s="40">
        <v>-0.65566229478686999</v>
      </c>
      <c r="EB62" s="40">
        <v>0.29202324813988001</v>
      </c>
      <c r="EC62" s="40">
        <v>-1.3580463054284599</v>
      </c>
      <c r="ED62" s="40">
        <v>-1.2116991858741599</v>
      </c>
      <c r="EE62" s="40">
        <v>-0.25616068134356701</v>
      </c>
      <c r="EF62" s="40">
        <v>0.61927501452240996</v>
      </c>
      <c r="EG62" s="40">
        <v>9.8009107667024493E-3</v>
      </c>
      <c r="EH62" s="40">
        <v>0.34425601295606301</v>
      </c>
      <c r="EI62" s="40">
        <v>3.0783726582935399E-2</v>
      </c>
      <c r="EJ62" s="40">
        <v>0.29580900108481001</v>
      </c>
      <c r="EK62" s="40">
        <v>1.73692044244897E-2</v>
      </c>
      <c r="EL62" s="40">
        <v>1.46227417602489E-2</v>
      </c>
      <c r="EM62" s="40">
        <v>-1.9513901635440301</v>
      </c>
      <c r="EN62" s="40">
        <v>0.78066657373582704</v>
      </c>
      <c r="EO62" s="40">
        <v>-0.82111417473954096</v>
      </c>
      <c r="EP62" s="40">
        <v>0.23991985212309</v>
      </c>
      <c r="EQ62" s="40">
        <v>0.95782208272258795</v>
      </c>
      <c r="ER62" s="40">
        <v>0.60127996244815696</v>
      </c>
      <c r="ES62" s="40">
        <v>7.3329735489047502E-3</v>
      </c>
      <c r="ET62" s="40">
        <v>-0.467566748411337</v>
      </c>
      <c r="EU62" s="40">
        <v>-0.95312221960654997</v>
      </c>
      <c r="EV62" s="40">
        <v>1.7853821551629301</v>
      </c>
      <c r="EW62" s="40">
        <v>-1.01178025688678</v>
      </c>
      <c r="EX62" s="40">
        <v>-1.8280295749692399</v>
      </c>
      <c r="EY62" s="40">
        <v>-1.8714747404707599</v>
      </c>
      <c r="EZ62" s="40">
        <v>1.6042815285097799E-3</v>
      </c>
      <c r="FA62" s="40">
        <v>-0.16030103945205701</v>
      </c>
      <c r="FB62" s="40">
        <v>3.0307809338631902E-3</v>
      </c>
      <c r="FC62" s="40">
        <v>-2.0272375505551299</v>
      </c>
      <c r="FD62" s="40">
        <v>-2.0927184930440799E-3</v>
      </c>
      <c r="FE62" s="40">
        <v>0.76785821722949998</v>
      </c>
      <c r="FF62" s="40">
        <v>7.9895643645618703E-4</v>
      </c>
      <c r="FG62" s="40">
        <v>-0.22179127831645901</v>
      </c>
      <c r="FH62" s="40">
        <v>-0.16102668894939201</v>
      </c>
      <c r="FI62" s="40">
        <v>-0.71130086477455201</v>
      </c>
      <c r="FJ62" s="40">
        <v>-2.1685453916462198</v>
      </c>
      <c r="FK62" s="40">
        <v>-2.2111040587209199</v>
      </c>
      <c r="FL62" s="40">
        <v>-1.75296174360915</v>
      </c>
      <c r="FM62" s="40">
        <v>-2.4844056289228602</v>
      </c>
      <c r="FN62" s="40">
        <v>-6.0791978623412302</v>
      </c>
      <c r="FO62" s="40">
        <v>-4.3031164043036103</v>
      </c>
      <c r="FP62" s="40">
        <v>-2.8894312460985501</v>
      </c>
      <c r="FQ62" s="40">
        <v>-0.66742926807060798</v>
      </c>
      <c r="FR62" s="40">
        <v>-0.74029954639868201</v>
      </c>
      <c r="FS62" s="40">
        <v>-1.1195139492539901</v>
      </c>
      <c r="FT62" s="40">
        <v>-1.2039816883513299</v>
      </c>
      <c r="FU62" s="40">
        <v>-1.1490623021689701</v>
      </c>
      <c r="FV62" s="40">
        <v>-1.477074536947</v>
      </c>
      <c r="FW62" s="40">
        <v>0.83828899427959802</v>
      </c>
      <c r="FX62" s="40">
        <v>-2.1376199585908999</v>
      </c>
      <c r="FY62" s="40">
        <v>-1.11263818129907</v>
      </c>
      <c r="FZ62" s="40">
        <v>-0.719396089809617</v>
      </c>
      <c r="GA62" s="40">
        <v>-0.79995258297767302</v>
      </c>
      <c r="GB62" s="40">
        <v>-1.2706533304795</v>
      </c>
      <c r="GC62" s="40">
        <v>-1.31068904656225</v>
      </c>
      <c r="GD62" s="40">
        <v>-4.3906121540086804</v>
      </c>
      <c r="GE62" s="40">
        <v>-1.9981482802113999</v>
      </c>
    </row>
    <row r="63" spans="1:187" ht="15" x14ac:dyDescent="0.25">
      <c r="A63" s="36" t="s">
        <v>22</v>
      </c>
      <c r="B63" s="90"/>
      <c r="C63" s="40">
        <v>-1.1704019988316401</v>
      </c>
      <c r="D63" s="40">
        <v>0.87823676571480047</v>
      </c>
      <c r="E63" s="40">
        <v>-1.3430839107218602</v>
      </c>
      <c r="F63" s="40">
        <v>0.21039928026591026</v>
      </c>
      <c r="G63" s="40">
        <v>1.4237012372307898</v>
      </c>
      <c r="H63" s="40">
        <v>0.65608115168548986</v>
      </c>
      <c r="I63" s="40">
        <v>-1.8698706806222698</v>
      </c>
      <c r="J63" s="40">
        <v>-0.17600112733625028</v>
      </c>
      <c r="K63" s="40">
        <v>2.5935684551402303</v>
      </c>
      <c r="L63" s="40">
        <v>-2.3388125451905695</v>
      </c>
      <c r="M63" s="40">
        <v>0.27892883799008028</v>
      </c>
      <c r="N63" s="40">
        <v>2.45093262531491</v>
      </c>
      <c r="O63" s="40">
        <v>-0.61836106105504962</v>
      </c>
      <c r="P63" s="40">
        <v>2.1915436674249005</v>
      </c>
      <c r="Q63" s="40">
        <v>-2.42356054051755</v>
      </c>
      <c r="R63" s="40">
        <v>0.36723525168591031</v>
      </c>
      <c r="S63" s="40">
        <v>0.55186948037124006</v>
      </c>
      <c r="T63" s="40">
        <v>7.4354377198109806E-2</v>
      </c>
      <c r="U63" s="40">
        <v>-2.4026398066552401</v>
      </c>
      <c r="V63" s="40">
        <v>1.8527329090165496</v>
      </c>
      <c r="W63" s="40">
        <v>-0.37124343987774022</v>
      </c>
      <c r="X63" s="40">
        <v>0.14655561771412984</v>
      </c>
      <c r="Y63" s="40">
        <v>-0.57683828633820933</v>
      </c>
      <c r="Z63" s="40">
        <v>-1.1316175138635196</v>
      </c>
      <c r="AA63" s="40">
        <v>0.3322795462245598</v>
      </c>
      <c r="AB63" s="40">
        <v>0.26153999897635982</v>
      </c>
      <c r="AC63" s="40">
        <v>0.35345240185299009</v>
      </c>
      <c r="AD63" s="40">
        <v>-0.13454386172557986</v>
      </c>
      <c r="AE63" s="40">
        <v>-0.50134040569221994</v>
      </c>
      <c r="AF63" s="40">
        <v>2.02947980206693</v>
      </c>
      <c r="AG63" s="40">
        <v>-1.3833605924950115E-2</v>
      </c>
      <c r="AH63" s="40">
        <v>-1.7336487391526596</v>
      </c>
      <c r="AI63" s="40">
        <v>-0.82589514310220979</v>
      </c>
      <c r="AJ63" s="40">
        <v>0.4256506459123004</v>
      </c>
      <c r="AK63" s="40">
        <v>3.9247891464010032E-2</v>
      </c>
      <c r="AL63" s="40">
        <v>-0.1704013695374802</v>
      </c>
      <c r="AM63" s="40">
        <v>0.66802627046484009</v>
      </c>
      <c r="AN63" s="40">
        <v>-0.88467403058659033</v>
      </c>
      <c r="AO63" s="40">
        <v>0.30716062175175002</v>
      </c>
      <c r="AP63" s="40">
        <v>-0.86284326522752008</v>
      </c>
      <c r="AQ63" s="40">
        <v>-1.1904176033977798</v>
      </c>
      <c r="AR63" s="40">
        <v>0.76783400935398005</v>
      </c>
      <c r="AS63" s="40">
        <v>0.91539860622311942</v>
      </c>
      <c r="AT63" s="40">
        <v>-7.4450122079479986E-2</v>
      </c>
      <c r="AU63" s="40">
        <v>-1.1753134749228198</v>
      </c>
      <c r="AV63" s="40">
        <v>0.2955120955754903</v>
      </c>
      <c r="AW63" s="40">
        <v>-0.93577275620911005</v>
      </c>
      <c r="AX63" s="40">
        <v>1.5293708818764902</v>
      </c>
      <c r="AY63" s="40">
        <v>5.4542083493400006E-2</v>
      </c>
      <c r="AZ63" s="40">
        <v>-0.19779214704851011</v>
      </c>
      <c r="BA63" s="40">
        <v>1.8978515648564898</v>
      </c>
      <c r="BB63" s="40">
        <v>1.9976462627514198</v>
      </c>
      <c r="BC63" s="40">
        <v>-2.4317449915843299</v>
      </c>
      <c r="BD63" s="40">
        <v>0.15103605768625994</v>
      </c>
      <c r="BE63" s="40">
        <v>1.4331662699499095</v>
      </c>
      <c r="BF63" s="40">
        <v>-1.3525766296367197</v>
      </c>
      <c r="BG63" s="40">
        <v>3.21022593210055</v>
      </c>
      <c r="BH63" s="40">
        <v>-3.5713133182972205</v>
      </c>
      <c r="BI63" s="40">
        <v>2.7496530434849196</v>
      </c>
      <c r="BJ63" s="40">
        <v>-2.0949353724750699</v>
      </c>
      <c r="BK63" s="40">
        <v>0.58015915193223999</v>
      </c>
      <c r="BL63" s="40">
        <v>-1.3036685845071403</v>
      </c>
      <c r="BM63" s="40">
        <v>2.9746679915535701</v>
      </c>
      <c r="BN63" s="40">
        <v>-2.5027294307553802</v>
      </c>
      <c r="BO63" s="40">
        <v>1.5335041378582002</v>
      </c>
      <c r="BP63" s="40">
        <v>2.7862792704406099</v>
      </c>
      <c r="BQ63" s="40">
        <v>-1.9932177817757102</v>
      </c>
      <c r="BR63" s="40">
        <v>-0.90421294175799005</v>
      </c>
      <c r="BS63" s="40">
        <v>1.7323765455185396</v>
      </c>
      <c r="BT63" s="40">
        <v>2.3946902037447497</v>
      </c>
      <c r="BU63" s="40">
        <v>-0.40049564890975997</v>
      </c>
      <c r="BV63" s="40">
        <v>-2.6080815041934597</v>
      </c>
      <c r="BW63" s="40">
        <v>-1.8975343986431699</v>
      </c>
      <c r="BX63" s="40">
        <v>3.9326878626104995</v>
      </c>
      <c r="BY63" s="40">
        <v>-2.4137495941603602</v>
      </c>
      <c r="BZ63" s="40">
        <v>-0.60957712379278006</v>
      </c>
      <c r="CA63" s="40">
        <v>-1.2964828454194497</v>
      </c>
      <c r="CB63" s="40">
        <v>0.41166627834689984</v>
      </c>
      <c r="CC63" s="40">
        <v>2.21599636872853</v>
      </c>
      <c r="CD63" s="40">
        <v>1.4939639345503395</v>
      </c>
      <c r="CE63" s="40">
        <v>-0.1939009284144399</v>
      </c>
      <c r="CF63" s="40">
        <v>-1.54630590634049</v>
      </c>
      <c r="CG63" s="40">
        <v>-0.89613795902778004</v>
      </c>
      <c r="CH63" s="40">
        <v>-1.4869050238172798</v>
      </c>
      <c r="CI63" s="40">
        <v>3.9378659403477494</v>
      </c>
      <c r="CJ63" s="40">
        <v>-1.05669597509697</v>
      </c>
      <c r="CK63" s="40">
        <v>-2.0296079040730901</v>
      </c>
      <c r="CL63" s="40">
        <v>-0.61555082765376001</v>
      </c>
      <c r="CM63" s="40">
        <v>5.3210072167792299</v>
      </c>
      <c r="CN63" s="40">
        <v>-4.5553884881028592</v>
      </c>
      <c r="CO63" s="40">
        <v>2.9382182446599847E-2</v>
      </c>
      <c r="CP63" s="40">
        <v>1.75288182971135</v>
      </c>
      <c r="CQ63" s="40">
        <v>3.1350789777950197</v>
      </c>
      <c r="CR63" s="40">
        <v>-1.76956960652249</v>
      </c>
      <c r="CS63" s="40">
        <v>-3.67030151069185</v>
      </c>
      <c r="CT63" s="40">
        <v>2.12237281384717</v>
      </c>
      <c r="CU63" s="40">
        <v>1.2016321491162596</v>
      </c>
      <c r="CV63" s="40">
        <v>-1.4080345649887298</v>
      </c>
      <c r="CW63" s="40">
        <v>-0.64285154030830005</v>
      </c>
      <c r="CX63" s="40">
        <v>-0.89362726787970992</v>
      </c>
      <c r="CY63" s="40">
        <v>6.9170603016190197</v>
      </c>
      <c r="CZ63" s="40">
        <v>-4.2675150856484301</v>
      </c>
      <c r="DA63" s="40">
        <v>-1.1903425936696801</v>
      </c>
      <c r="DB63" s="40">
        <v>-0.75483475567508007</v>
      </c>
      <c r="DC63" s="40">
        <v>0.40092033390964987</v>
      </c>
      <c r="DD63" s="40">
        <v>0.24924754281965011</v>
      </c>
      <c r="DE63" s="40">
        <v>0.99104424781880018</v>
      </c>
      <c r="DF63" s="40">
        <v>-1.35316808421751</v>
      </c>
      <c r="DG63" s="40">
        <v>0.12422642279800988</v>
      </c>
      <c r="DH63" s="40">
        <v>3.16255766842988</v>
      </c>
      <c r="DI63" s="40">
        <v>-2.5502515223773901</v>
      </c>
      <c r="DJ63" s="40">
        <v>0.41315965707272939</v>
      </c>
      <c r="DK63" s="40">
        <v>-2.36915093432853</v>
      </c>
      <c r="DL63" s="40">
        <v>1.9138855207558201</v>
      </c>
      <c r="DM63" s="40">
        <v>-0.7397899880820803</v>
      </c>
      <c r="DN63" s="40">
        <v>1.1015390674446801</v>
      </c>
      <c r="DO63" s="40">
        <v>-2.43078132983677</v>
      </c>
      <c r="DP63" s="40">
        <v>-0.10570542349399983</v>
      </c>
      <c r="DQ63" s="40">
        <v>0.59239971852183992</v>
      </c>
      <c r="DR63" s="40">
        <v>-0.18446835800485006</v>
      </c>
      <c r="DS63" s="40">
        <v>-1.1047024239057999</v>
      </c>
      <c r="DT63" s="40">
        <v>3.2631089468113599</v>
      </c>
      <c r="DU63" s="40">
        <v>-2.6444356758670899</v>
      </c>
      <c r="DV63" s="40">
        <v>2.6524910579779299</v>
      </c>
      <c r="DW63" s="40">
        <v>-1.0135137144521598</v>
      </c>
      <c r="DX63" s="40">
        <v>0.76766516555789999</v>
      </c>
      <c r="DY63" s="40">
        <v>-0.4236754762434799</v>
      </c>
      <c r="DZ63" s="40">
        <v>-1.6163355560757995</v>
      </c>
      <c r="EA63" s="40">
        <v>0.6559392534345001</v>
      </c>
      <c r="EB63" s="40">
        <v>0.95137673445417015</v>
      </c>
      <c r="EC63" s="40">
        <v>0.24461280631008997</v>
      </c>
      <c r="ED63" s="40">
        <v>-1.0419240903415496</v>
      </c>
      <c r="EE63" s="40">
        <v>1.0414913984816498</v>
      </c>
      <c r="EF63" s="40">
        <v>0.37843822486367995</v>
      </c>
      <c r="EG63" s="40">
        <v>-2.5110158103649298</v>
      </c>
      <c r="EH63" s="40">
        <v>0.8192547504032599</v>
      </c>
      <c r="EI63" s="40">
        <v>-1.6477044267232301</v>
      </c>
      <c r="EJ63" s="40">
        <v>2.2694866002301506</v>
      </c>
      <c r="EK63" s="40">
        <v>0.98997844852183958</v>
      </c>
      <c r="EL63" s="40">
        <v>-1.0381125628874097</v>
      </c>
      <c r="EM63" s="40">
        <v>0</v>
      </c>
      <c r="EN63" s="40">
        <v>0</v>
      </c>
      <c r="EO63" s="40">
        <v>-5.227761135786E-2</v>
      </c>
      <c r="EP63" s="40">
        <v>-2.4532200627760001E-2</v>
      </c>
      <c r="EQ63" s="40">
        <v>-3.3115500847400003E-2</v>
      </c>
      <c r="ER63" s="40">
        <v>-2.1621600553279999E-2</v>
      </c>
      <c r="ES63" s="40">
        <v>-7.1280001823999998E-4</v>
      </c>
      <c r="ET63" s="40">
        <v>-1.7166600439279998E-2</v>
      </c>
      <c r="EU63" s="40">
        <v>-2.7680846190204E-2</v>
      </c>
      <c r="EV63" s="40">
        <v>-2.0995726775699601E-2</v>
      </c>
      <c r="EW63" s="40">
        <v>-9.6822002477600002E-3</v>
      </c>
      <c r="EX63" s="40">
        <v>-3.47490008892E-2</v>
      </c>
      <c r="EY63" s="40">
        <v>-3.1719600811680002E-2</v>
      </c>
      <c r="EZ63" s="40">
        <v>-1.1939400305519999E-2</v>
      </c>
      <c r="FA63" s="40">
        <v>0</v>
      </c>
      <c r="FB63" s="40">
        <v>-3.231360082688E-2</v>
      </c>
      <c r="FC63" s="40">
        <v>-2.2185900567720001E-2</v>
      </c>
      <c r="FD63" s="40">
        <v>-9.8901002530800003E-3</v>
      </c>
      <c r="FE63" s="40">
        <v>-2.2572000577599999E-3</v>
      </c>
      <c r="FF63" s="40">
        <v>-2.1829500558600001E-2</v>
      </c>
      <c r="FG63" s="40">
        <v>-1.303830033364E-2</v>
      </c>
      <c r="FH63" s="40">
        <v>-1.476090037772E-2</v>
      </c>
      <c r="FI63" s="40">
        <v>-9.26640023712E-3</v>
      </c>
      <c r="FJ63" s="40">
        <v>-2.0433600522879999E-2</v>
      </c>
      <c r="FK63" s="40">
        <v>-0.81196904904755995</v>
      </c>
      <c r="FL63" s="40">
        <v>-0.81498536909232</v>
      </c>
      <c r="FM63" s="40">
        <v>-0.47637835694311997</v>
      </c>
      <c r="FN63" s="40">
        <v>-0.71506112548223999</v>
      </c>
      <c r="FO63" s="40">
        <v>-1.8800100481079999E-2</v>
      </c>
      <c r="FP63" s="40">
        <v>-2.9106000744799999E-2</v>
      </c>
      <c r="FQ63" s="40">
        <v>-1.5859800405840001E-2</v>
      </c>
      <c r="FR63" s="40">
        <v>-2.9432700753159999E-2</v>
      </c>
      <c r="FS63" s="40">
        <v>-2.3058367790045799E-2</v>
      </c>
      <c r="FT63" s="40">
        <v>-1.8535740774315201E-2</v>
      </c>
      <c r="FU63" s="40">
        <v>-1.4809845978972501E-2</v>
      </c>
      <c r="FV63" s="40">
        <v>-2.7604428106375901E-2</v>
      </c>
      <c r="FW63" s="40">
        <v>-2.2425668673855498E-2</v>
      </c>
      <c r="FX63" s="40">
        <v>-1.68954097323404E-2</v>
      </c>
      <c r="FY63" s="40">
        <v>-2.7721594609374099E-2</v>
      </c>
      <c r="FZ63" s="40">
        <v>0.34382451277926801</v>
      </c>
      <c r="GA63" s="40">
        <v>-3.2595721134099198E-2</v>
      </c>
      <c r="GB63" s="40">
        <v>-3.6485649033639503E-2</v>
      </c>
      <c r="GC63" s="40">
        <v>-2.5378264549410098E-2</v>
      </c>
      <c r="GD63" s="40">
        <v>-3.3978285869478E-2</v>
      </c>
      <c r="GE63" s="40">
        <v>-3.7212081352228303E-2</v>
      </c>
    </row>
    <row r="64" spans="1:187" ht="15" x14ac:dyDescent="0.25">
      <c r="A64" s="36" t="s">
        <v>24</v>
      </c>
      <c r="B64" s="90"/>
      <c r="C64" s="40">
        <f>SUM(C65:C67)</f>
        <v>-2.1235490798963649E-3</v>
      </c>
      <c r="D64" s="40">
        <f t="shared" ref="D64:BO64" si="62">SUM(D65:D67)</f>
        <v>-7.6568784255981293E-2</v>
      </c>
      <c r="E64" s="40">
        <f t="shared" si="62"/>
        <v>9.5844811859131906E-2</v>
      </c>
      <c r="F64" s="40">
        <f t="shared" si="62"/>
        <v>-7.5054273414611641E-2</v>
      </c>
      <c r="G64" s="40">
        <f t="shared" si="62"/>
        <v>-5.2623994064331908E-2</v>
      </c>
      <c r="H64" s="40">
        <f t="shared" si="62"/>
        <v>-6.9518365440368005E-2</v>
      </c>
      <c r="I64" s="40">
        <f t="shared" si="62"/>
        <v>-3.4181106948851493E-2</v>
      </c>
      <c r="J64" s="40">
        <f t="shared" si="62"/>
        <v>0.31898701595306389</v>
      </c>
      <c r="K64" s="40">
        <f t="shared" si="62"/>
        <v>-3.1123619079428955E-4</v>
      </c>
      <c r="L64" s="40">
        <f t="shared" si="62"/>
        <v>-1.8722726173400803E-2</v>
      </c>
      <c r="M64" s="40">
        <f t="shared" si="62"/>
        <v>-2.7773390998840401E-2</v>
      </c>
      <c r="N64" s="40">
        <f t="shared" si="62"/>
        <v>0.25755842208862317</v>
      </c>
      <c r="O64" s="40">
        <f t="shared" si="62"/>
        <v>2.8664826781082198</v>
      </c>
      <c r="P64" s="40">
        <f t="shared" si="62"/>
        <v>2.2953127698898301</v>
      </c>
      <c r="Q64" s="40">
        <f t="shared" si="62"/>
        <v>-3.46778370124817</v>
      </c>
      <c r="R64" s="40">
        <f t="shared" si="62"/>
        <v>-1.6712661766052301</v>
      </c>
      <c r="S64" s="40">
        <f t="shared" si="62"/>
        <v>-9.6564667282104902E-2</v>
      </c>
      <c r="T64" s="40">
        <f t="shared" si="62"/>
        <v>-0.17431307342529401</v>
      </c>
      <c r="U64" s="40">
        <f t="shared" si="62"/>
        <v>-1.4415174026489404E-2</v>
      </c>
      <c r="V64" s="40">
        <f t="shared" si="62"/>
        <v>0.49958261188506903</v>
      </c>
      <c r="W64" s="40">
        <f t="shared" si="62"/>
        <v>0.36010553642273091</v>
      </c>
      <c r="X64" s="40">
        <f t="shared" si="62"/>
        <v>-7.9780426177978009E-2</v>
      </c>
      <c r="Y64" s="40">
        <f t="shared" si="62"/>
        <v>3.8956735382079201E-2</v>
      </c>
      <c r="Z64" s="40">
        <f t="shared" si="62"/>
        <v>-0.10461287178039459</v>
      </c>
      <c r="AA64" s="40">
        <f t="shared" si="62"/>
        <v>-2.3455699386595412E-2</v>
      </c>
      <c r="AB64" s="40">
        <f t="shared" si="62"/>
        <v>-0.47747826137542798</v>
      </c>
      <c r="AC64" s="40">
        <f t="shared" si="62"/>
        <v>0.70417675914764399</v>
      </c>
      <c r="AD64" s="40">
        <f t="shared" si="62"/>
        <v>-0.21524187343597506</v>
      </c>
      <c r="AE64" s="40">
        <f t="shared" si="62"/>
        <v>-1.0000745565032949</v>
      </c>
      <c r="AF64" s="40">
        <f t="shared" si="62"/>
        <v>1.042656969184875</v>
      </c>
      <c r="AG64" s="40">
        <f t="shared" si="62"/>
        <v>-1.12878151321408E-2</v>
      </c>
      <c r="AH64" s="40">
        <f t="shared" si="62"/>
        <v>-8.7251105117798169E-2</v>
      </c>
      <c r="AI64" s="40">
        <f t="shared" si="62"/>
        <v>0.82174894279479804</v>
      </c>
      <c r="AJ64" s="40">
        <f t="shared" si="62"/>
        <v>-0.76085799125671505</v>
      </c>
      <c r="AK64" s="40">
        <f t="shared" si="62"/>
        <v>-1.8481664009095188E-2</v>
      </c>
      <c r="AL64" s="40">
        <f t="shared" si="62"/>
        <v>-5.8549676895143996E-3</v>
      </c>
      <c r="AM64" s="40">
        <f t="shared" si="62"/>
        <v>1.0885388082504299</v>
      </c>
      <c r="AN64" s="40">
        <f t="shared" si="62"/>
        <v>-0.76009719057083092</v>
      </c>
      <c r="AO64" s="40">
        <f t="shared" si="62"/>
        <v>-0.13300580150604313</v>
      </c>
      <c r="AP64" s="40">
        <f t="shared" si="62"/>
        <v>-0.1114542030525211</v>
      </c>
      <c r="AQ64" s="40">
        <f t="shared" si="62"/>
        <v>0.67661045015335131</v>
      </c>
      <c r="AR64" s="40">
        <f t="shared" si="62"/>
        <v>-0.71269272684097273</v>
      </c>
      <c r="AS64" s="40">
        <f t="shared" si="62"/>
        <v>0.46668251039504971</v>
      </c>
      <c r="AT64" s="40">
        <f t="shared" si="62"/>
        <v>-0.43343189247131397</v>
      </c>
      <c r="AU64" s="40">
        <f t="shared" si="62"/>
        <v>0.45691119640350286</v>
      </c>
      <c r="AV64" s="40">
        <f t="shared" si="62"/>
        <v>8.3794054222108311E-2</v>
      </c>
      <c r="AW64" s="40">
        <f t="shared" si="62"/>
        <v>-2.108819458198544</v>
      </c>
      <c r="AX64" s="40">
        <f t="shared" si="62"/>
        <v>1.7394236046981821</v>
      </c>
      <c r="AY64" s="40">
        <f t="shared" si="62"/>
        <v>0.66383885173797585</v>
      </c>
      <c r="AZ64" s="40">
        <f t="shared" si="62"/>
        <v>-1.1140124323844867</v>
      </c>
      <c r="BA64" s="40">
        <f t="shared" si="62"/>
        <v>0.60336158390045247</v>
      </c>
      <c r="BB64" s="40">
        <f t="shared" si="62"/>
        <v>-0.17223546728134101</v>
      </c>
      <c r="BC64" s="40">
        <f t="shared" si="62"/>
        <v>-1.2133831736323419</v>
      </c>
      <c r="BD64" s="40">
        <f t="shared" si="62"/>
        <v>1.30239236426491</v>
      </c>
      <c r="BE64" s="40">
        <f t="shared" si="62"/>
        <v>-0.1594857404423409</v>
      </c>
      <c r="BF64" s="40">
        <f t="shared" si="62"/>
        <v>-0.29908023038513598</v>
      </c>
      <c r="BG64" s="40">
        <f t="shared" si="62"/>
        <v>0.111196761780208</v>
      </c>
      <c r="BH64" s="40">
        <f t="shared" si="62"/>
        <v>0.19568553252547619</v>
      </c>
      <c r="BI64" s="40">
        <f t="shared" si="62"/>
        <v>-0.39110562960508399</v>
      </c>
      <c r="BJ64" s="40">
        <f t="shared" si="62"/>
        <v>-8.061154831265703E-3</v>
      </c>
      <c r="BK64" s="40">
        <f t="shared" si="62"/>
        <v>-0.44928100072025701</v>
      </c>
      <c r="BL64" s="40">
        <f t="shared" si="62"/>
        <v>0.12219346112020571</v>
      </c>
      <c r="BM64" s="40">
        <f t="shared" si="62"/>
        <v>-0.78986109555737682</v>
      </c>
      <c r="BN64" s="40">
        <f t="shared" si="62"/>
        <v>1.1660686033463998</v>
      </c>
      <c r="BO64" s="40">
        <f t="shared" si="62"/>
        <v>-0.62078033295903601</v>
      </c>
      <c r="BP64" s="40">
        <f t="shared" ref="BP64:EA64" si="63">SUM(BP65:BP67)</f>
        <v>-0.27675363180910201</v>
      </c>
      <c r="BQ64" s="40">
        <f t="shared" si="63"/>
        <v>0.50203246481181663</v>
      </c>
      <c r="BR64" s="40">
        <f t="shared" si="63"/>
        <v>0.5543385905568804</v>
      </c>
      <c r="BS64" s="40">
        <f t="shared" si="63"/>
        <v>-1.1210731991831</v>
      </c>
      <c r="BT64" s="40">
        <f t="shared" si="63"/>
        <v>-1.9140864095472692</v>
      </c>
      <c r="BU64" s="40">
        <f t="shared" si="63"/>
        <v>-1.7591861220496732</v>
      </c>
      <c r="BV64" s="40">
        <f t="shared" si="63"/>
        <v>-2.7468708511385822</v>
      </c>
      <c r="BW64" s="40">
        <f t="shared" si="63"/>
        <v>-2.6860066496198458</v>
      </c>
      <c r="BX64" s="40">
        <f t="shared" si="63"/>
        <v>-1.463416961256387</v>
      </c>
      <c r="BY64" s="40">
        <f t="shared" si="63"/>
        <v>-4.9989424814120413</v>
      </c>
      <c r="BZ64" s="40">
        <f t="shared" si="63"/>
        <v>-1.9332506627042378</v>
      </c>
      <c r="CA64" s="40">
        <f t="shared" si="63"/>
        <v>-2.5511573753939993</v>
      </c>
      <c r="CB64" s="40">
        <f t="shared" si="63"/>
        <v>-2.8368241830938778</v>
      </c>
      <c r="CC64" s="40">
        <f t="shared" si="63"/>
        <v>-2.7578807362200739</v>
      </c>
      <c r="CD64" s="40">
        <f t="shared" si="63"/>
        <v>-1.2863102228966399</v>
      </c>
      <c r="CE64" s="40">
        <f t="shared" si="63"/>
        <v>-4.0880383621839531</v>
      </c>
      <c r="CF64" s="40">
        <f t="shared" si="63"/>
        <v>-5.8253506282312539</v>
      </c>
      <c r="CG64" s="40">
        <f t="shared" si="63"/>
        <v>-1.6944102398159346</v>
      </c>
      <c r="CH64" s="40">
        <f t="shared" si="63"/>
        <v>-3.3017904989207443</v>
      </c>
      <c r="CI64" s="40">
        <f t="shared" si="63"/>
        <v>-1.7920982283708702</v>
      </c>
      <c r="CJ64" s="40">
        <f t="shared" si="63"/>
        <v>-0.57275935245737908</v>
      </c>
      <c r="CK64" s="40">
        <f t="shared" si="63"/>
        <v>0.86209391066408592</v>
      </c>
      <c r="CL64" s="40">
        <f t="shared" si="63"/>
        <v>-1.6347147603865109</v>
      </c>
      <c r="CM64" s="40">
        <f t="shared" si="63"/>
        <v>-2.1393533528266135</v>
      </c>
      <c r="CN64" s="40">
        <f t="shared" si="63"/>
        <v>-1.891122041300396</v>
      </c>
      <c r="CO64" s="40">
        <f t="shared" si="63"/>
        <v>-2.3411075726024584</v>
      </c>
      <c r="CP64" s="40">
        <f t="shared" si="63"/>
        <v>-0.73828206471835922</v>
      </c>
      <c r="CQ64" s="40">
        <f t="shared" si="63"/>
        <v>0.93667943781158192</v>
      </c>
      <c r="CR64" s="40">
        <f t="shared" si="63"/>
        <v>-0.66412706673756006</v>
      </c>
      <c r="CS64" s="40">
        <f t="shared" si="63"/>
        <v>0.10248231148960701</v>
      </c>
      <c r="CT64" s="40">
        <f t="shared" si="63"/>
        <v>-0.1059499234608318</v>
      </c>
      <c r="CU64" s="40">
        <f t="shared" si="63"/>
        <v>-0.14425405376177203</v>
      </c>
      <c r="CV64" s="40">
        <f t="shared" si="63"/>
        <v>0.35145493952909723</v>
      </c>
      <c r="CW64" s="40">
        <f t="shared" si="63"/>
        <v>-0.33395376723152004</v>
      </c>
      <c r="CX64" s="40">
        <f t="shared" si="63"/>
        <v>1.9386500575841539</v>
      </c>
      <c r="CY64" s="40">
        <f t="shared" si="63"/>
        <v>-1.250121764656015</v>
      </c>
      <c r="CZ64" s="40">
        <f t="shared" si="63"/>
        <v>-0.78067743382518295</v>
      </c>
      <c r="DA64" s="40">
        <f t="shared" si="63"/>
        <v>-2.618812496844539</v>
      </c>
      <c r="DB64" s="40">
        <f t="shared" si="63"/>
        <v>-0.43083291638575727</v>
      </c>
      <c r="DC64" s="40">
        <f t="shared" si="63"/>
        <v>1.5382099574855528</v>
      </c>
      <c r="DD64" s="40">
        <f t="shared" si="63"/>
        <v>1.112521124906507</v>
      </c>
      <c r="DE64" s="40">
        <f t="shared" si="63"/>
        <v>0.19517286355462499</v>
      </c>
      <c r="DF64" s="40">
        <f t="shared" si="63"/>
        <v>-0.18795400846581903</v>
      </c>
      <c r="DG64" s="40">
        <f t="shared" si="63"/>
        <v>2.8415280815932338</v>
      </c>
      <c r="DH64" s="40">
        <f t="shared" si="63"/>
        <v>0.36071416177619503</v>
      </c>
      <c r="DI64" s="40">
        <f t="shared" si="63"/>
        <v>0.71888763059366301</v>
      </c>
      <c r="DJ64" s="40">
        <f t="shared" si="63"/>
        <v>-0.12302685987787101</v>
      </c>
      <c r="DK64" s="40">
        <f t="shared" si="63"/>
        <v>-0.83651917780206997</v>
      </c>
      <c r="DL64" s="40">
        <f t="shared" si="63"/>
        <v>-4.0451714030507305E-2</v>
      </c>
      <c r="DM64" s="40">
        <f t="shared" si="63"/>
        <v>0.88257524614414473</v>
      </c>
      <c r="DN64" s="40">
        <f t="shared" si="63"/>
        <v>0.14605358279431502</v>
      </c>
      <c r="DO64" s="40">
        <f t="shared" si="63"/>
        <v>2.18004487570682E-2</v>
      </c>
      <c r="DP64" s="40">
        <f t="shared" si="63"/>
        <v>1.2561580992760879</v>
      </c>
      <c r="DQ64" s="40">
        <f t="shared" si="63"/>
        <v>-5.5519553530500032E-3</v>
      </c>
      <c r="DR64" s="40">
        <f t="shared" si="63"/>
        <v>-1.040755121515313</v>
      </c>
      <c r="DS64" s="40">
        <f t="shared" si="63"/>
        <v>0.67803784470610906</v>
      </c>
      <c r="DT64" s="40">
        <f t="shared" si="63"/>
        <v>0.44499923177315048</v>
      </c>
      <c r="DU64" s="40">
        <f t="shared" si="63"/>
        <v>-0.27849267861157301</v>
      </c>
      <c r="DV64" s="40">
        <f t="shared" si="63"/>
        <v>0.28959708561714098</v>
      </c>
      <c r="DW64" s="40">
        <f t="shared" si="63"/>
        <v>0.65601775606414903</v>
      </c>
      <c r="DX64" s="40">
        <f t="shared" si="63"/>
        <v>0.31922253673360423</v>
      </c>
      <c r="DY64" s="40">
        <f t="shared" si="63"/>
        <v>0.31877600584286098</v>
      </c>
      <c r="DZ64" s="40">
        <f t="shared" si="63"/>
        <v>0.87766837570703005</v>
      </c>
      <c r="EA64" s="40">
        <f t="shared" si="63"/>
        <v>0.49316558521696607</v>
      </c>
      <c r="EB64" s="40">
        <f t="shared" ref="EB64:GB64" si="64">SUM(EB65:EB67)</f>
        <v>0.192151256064236</v>
      </c>
      <c r="EC64" s="40">
        <f t="shared" si="64"/>
        <v>-1.0964306740302191E-2</v>
      </c>
      <c r="ED64" s="40">
        <f t="shared" si="64"/>
        <v>-8.8472443078386503E-2</v>
      </c>
      <c r="EE64" s="40">
        <f t="shared" si="64"/>
        <v>0.3430307860535794</v>
      </c>
      <c r="EF64" s="40">
        <f t="shared" si="64"/>
        <v>5.329845080195271E-2</v>
      </c>
      <c r="EG64" s="40">
        <f t="shared" si="64"/>
        <v>-0.20070432828706941</v>
      </c>
      <c r="EH64" s="40">
        <f t="shared" si="64"/>
        <v>0.35704532790525967</v>
      </c>
      <c r="EI64" s="40">
        <f t="shared" si="64"/>
        <v>0.68265095314521473</v>
      </c>
      <c r="EJ64" s="40">
        <f t="shared" si="64"/>
        <v>-4.3997928609301198E-2</v>
      </c>
      <c r="EK64" s="40">
        <f t="shared" si="64"/>
        <v>-1.430956635779707</v>
      </c>
      <c r="EL64" s="40">
        <f t="shared" si="64"/>
        <v>0.48243737248114998</v>
      </c>
      <c r="EM64" s="40">
        <f t="shared" si="64"/>
        <v>-0.1202287385750507</v>
      </c>
      <c r="EN64" s="40">
        <f t="shared" si="64"/>
        <v>0.82590790009890203</v>
      </c>
      <c r="EO64" s="40">
        <f t="shared" si="64"/>
        <v>0.25034408056637497</v>
      </c>
      <c r="EP64" s="40">
        <f t="shared" si="64"/>
        <v>0.43314270495768203</v>
      </c>
      <c r="EQ64" s="40">
        <f t="shared" si="64"/>
        <v>-0.12305678129322703</v>
      </c>
      <c r="ER64" s="40">
        <f t="shared" si="64"/>
        <v>-0.29734683271710682</v>
      </c>
      <c r="ES64" s="40">
        <f t="shared" si="64"/>
        <v>-0.48223496652847903</v>
      </c>
      <c r="ET64" s="40">
        <f t="shared" si="64"/>
        <v>1.6135501200475171</v>
      </c>
      <c r="EU64" s="40">
        <f t="shared" si="64"/>
        <v>0.27978663828544204</v>
      </c>
      <c r="EV64" s="40">
        <f t="shared" si="64"/>
        <v>8.2066755888905982E-2</v>
      </c>
      <c r="EW64" s="40">
        <f t="shared" si="64"/>
        <v>-8.6241032645102911E-2</v>
      </c>
      <c r="EX64" s="40">
        <f t="shared" si="64"/>
        <v>-0.83755572446468063</v>
      </c>
      <c r="EY64" s="40">
        <f t="shared" si="64"/>
        <v>1.8183144762367731</v>
      </c>
      <c r="EZ64" s="40">
        <f t="shared" si="64"/>
        <v>1.746863521630855</v>
      </c>
      <c r="FA64" s="40">
        <f t="shared" si="64"/>
        <v>3.079955829921599E-2</v>
      </c>
      <c r="FB64" s="40">
        <f t="shared" si="64"/>
        <v>0.96944226065589689</v>
      </c>
      <c r="FC64" s="40">
        <f t="shared" si="64"/>
        <v>1.3611313572934631</v>
      </c>
      <c r="FD64" s="40">
        <f t="shared" si="64"/>
        <v>1.2077311461022471</v>
      </c>
      <c r="FE64" s="40">
        <f t="shared" si="64"/>
        <v>0.74279297787814402</v>
      </c>
      <c r="FF64" s="40">
        <f t="shared" si="64"/>
        <v>1.8470650740872339</v>
      </c>
      <c r="FG64" s="40">
        <f t="shared" si="64"/>
        <v>4.11295854725625</v>
      </c>
      <c r="FH64" s="40">
        <f t="shared" si="64"/>
        <v>-0.78832046392490496</v>
      </c>
      <c r="FI64" s="40">
        <f t="shared" si="64"/>
        <v>1.085224759839897</v>
      </c>
      <c r="FJ64" s="40">
        <f t="shared" si="64"/>
        <v>1.943554788184926</v>
      </c>
      <c r="FK64" s="40">
        <f t="shared" si="64"/>
        <v>1.4301072236352517</v>
      </c>
      <c r="FL64" s="40">
        <f t="shared" si="64"/>
        <v>3.62198544874036</v>
      </c>
      <c r="FM64" s="40">
        <f t="shared" si="64"/>
        <v>0.62556703724030804</v>
      </c>
      <c r="FN64" s="40">
        <f t="shared" si="64"/>
        <v>3.0910628455872198</v>
      </c>
      <c r="FO64" s="40">
        <f t="shared" si="64"/>
        <v>-0.80974803446040156</v>
      </c>
      <c r="FP64" s="40">
        <f t="shared" si="64"/>
        <v>0.71735373828169402</v>
      </c>
      <c r="FQ64" s="40">
        <f t="shared" si="64"/>
        <v>-2.7114102653533007E-2</v>
      </c>
      <c r="FR64" s="40">
        <f t="shared" si="64"/>
        <v>0.3488697549792712</v>
      </c>
      <c r="FS64" s="40">
        <f t="shared" si="64"/>
        <v>1.9704266790058189</v>
      </c>
      <c r="FT64" s="40">
        <f t="shared" si="64"/>
        <v>0.4969640161170909</v>
      </c>
      <c r="FU64" s="40">
        <f t="shared" si="64"/>
        <v>-0.71574199096342395</v>
      </c>
      <c r="FV64" s="40">
        <f t="shared" si="64"/>
        <v>-1.0127139457112779</v>
      </c>
      <c r="FW64" s="40">
        <f t="shared" si="64"/>
        <v>-6.2824234266161988E-2</v>
      </c>
      <c r="FX64" s="40">
        <f t="shared" si="64"/>
        <v>-3.3865924231118796E-2</v>
      </c>
      <c r="FY64" s="40">
        <f t="shared" si="64"/>
        <v>-1.0183527839054212</v>
      </c>
      <c r="FZ64" s="40">
        <f t="shared" si="64"/>
        <v>-0.43357914518836604</v>
      </c>
      <c r="GA64" s="40">
        <f t="shared" si="64"/>
        <v>-2.3871373287218312</v>
      </c>
      <c r="GB64" s="40">
        <f t="shared" si="64"/>
        <v>-0.49782151780723305</v>
      </c>
      <c r="GC64" s="40">
        <f>SUM(GC65:GC67)</f>
        <v>-0.42906635641180302</v>
      </c>
      <c r="GD64" s="40">
        <f>SUM(GD65:GD67)</f>
        <v>-0.21366473284761289</v>
      </c>
      <c r="GE64" s="40">
        <f>SUM(GE65:GE67)</f>
        <v>0.11498481245854017</v>
      </c>
    </row>
    <row r="65" spans="1:187" ht="15" x14ac:dyDescent="0.25">
      <c r="A65" s="37" t="s">
        <v>38</v>
      </c>
      <c r="B65" s="90">
        <v>2</v>
      </c>
      <c r="C65" s="40">
        <v>2.1510571102112401E-16</v>
      </c>
      <c r="D65" s="40">
        <v>-4.0232499999999997E-2</v>
      </c>
      <c r="E65" s="40">
        <v>0.12321500000000001</v>
      </c>
      <c r="F65" s="40">
        <v>-8.2935000000000106E-2</v>
      </c>
      <c r="G65" s="40">
        <v>-0.13124250000000001</v>
      </c>
      <c r="H65" s="40">
        <v>-5.8994999999999999E-2</v>
      </c>
      <c r="I65" s="40">
        <v>-9.6377499999999894E-2</v>
      </c>
      <c r="J65" s="40">
        <v>0.28656749999999998</v>
      </c>
      <c r="K65" s="40">
        <v>-8.3837499999999995E-2</v>
      </c>
      <c r="L65" s="40">
        <v>-5.60500000000001E-2</v>
      </c>
      <c r="M65" s="40">
        <v>-7.62375E-2</v>
      </c>
      <c r="N65" s="40">
        <v>0.21622</v>
      </c>
      <c r="O65" s="40">
        <v>-6.8970000000000004E-2</v>
      </c>
      <c r="P65" s="40">
        <v>-5.9042499999999998E-2</v>
      </c>
      <c r="Q65" s="40">
        <v>-5.4909999999999903E-2</v>
      </c>
      <c r="R65" s="40">
        <v>0.18292249999999999</v>
      </c>
      <c r="S65" s="40">
        <v>-6.7212499999999897E-2</v>
      </c>
      <c r="T65" s="40">
        <v>-2.06625E-2</v>
      </c>
      <c r="U65" s="40">
        <v>-4.6787500000000003E-2</v>
      </c>
      <c r="V65" s="40">
        <v>0.13466249999999999</v>
      </c>
      <c r="W65" s="40">
        <v>2.8737499999999899E-2</v>
      </c>
      <c r="X65" s="40">
        <v>-4.7879999999999999E-2</v>
      </c>
      <c r="Y65" s="40">
        <v>-1.7860000000000001E-2</v>
      </c>
      <c r="Z65" s="40">
        <v>-8.5642500000000094E-2</v>
      </c>
      <c r="AA65" s="40">
        <v>-2.2040000000000001E-2</v>
      </c>
      <c r="AB65" s="40">
        <v>-8.8302500000000006E-2</v>
      </c>
      <c r="AC65" s="40">
        <v>-1.32525E-2</v>
      </c>
      <c r="AD65" s="40">
        <v>9.9939999999999904E-2</v>
      </c>
      <c r="AE65" s="40">
        <v>-6.88275E-2</v>
      </c>
      <c r="AF65" s="40">
        <v>7.1440000000000003E-2</v>
      </c>
      <c r="AG65" s="40">
        <v>-2.31325E-2</v>
      </c>
      <c r="AH65" s="40">
        <v>-6.7449999999999698E-3</v>
      </c>
      <c r="AI65" s="40">
        <v>-2.66000000000002E-3</v>
      </c>
      <c r="AJ65" s="40">
        <v>-2.1375000000000599E-3</v>
      </c>
      <c r="AK65" s="40">
        <v>-4.6549999999999899E-3</v>
      </c>
      <c r="AL65" s="40">
        <v>-5.2249999999999996E-4</v>
      </c>
      <c r="AM65" s="40">
        <v>2.28475E-2</v>
      </c>
      <c r="AN65" s="40">
        <v>1.23083947563171E-2</v>
      </c>
      <c r="AO65" s="40">
        <v>4.4114189529418603E-3</v>
      </c>
      <c r="AP65" s="40">
        <v>-3.4392966442108097E-2</v>
      </c>
      <c r="AQ65" s="40">
        <v>1.69417259788513E-2</v>
      </c>
      <c r="AR65" s="40">
        <v>-7.9827911052703704E-2</v>
      </c>
      <c r="AS65" s="40">
        <v>1.3281186847686701E-2</v>
      </c>
      <c r="AT65" s="40">
        <v>4.9651928215027001E-2</v>
      </c>
      <c r="AU65" s="40">
        <v>2.2338674697875899E-2</v>
      </c>
      <c r="AV65" s="40">
        <v>-4.83378885269167E-2</v>
      </c>
      <c r="AW65" s="40">
        <v>-0.111881093444824</v>
      </c>
      <c r="AX65" s="40">
        <v>0.24685174140930199</v>
      </c>
      <c r="AY65" s="40">
        <v>-5.4251067123413099E-2</v>
      </c>
      <c r="AZ65" s="40">
        <v>-7.6918251743316596E-2</v>
      </c>
      <c r="BA65" s="40">
        <v>-2.38404343414306E-2</v>
      </c>
      <c r="BB65" s="40">
        <v>0.143371115970612</v>
      </c>
      <c r="BC65" s="40">
        <v>-5.3406286234571901E-2</v>
      </c>
      <c r="BD65" s="40">
        <v>5.181071612496E-2</v>
      </c>
      <c r="BE65" s="40">
        <v>3.1114587672870099E-2</v>
      </c>
      <c r="BF65" s="40">
        <v>-5.2890106044230001E-2</v>
      </c>
      <c r="BG65" s="40">
        <v>3.0973797683400001E-2</v>
      </c>
      <c r="BH65" s="40">
        <v>-6.4763395156198196E-3</v>
      </c>
      <c r="BI65" s="40">
        <v>-5.1998436110919997E-2</v>
      </c>
      <c r="BJ65" s="40">
        <v>3.2569417564059899E-2</v>
      </c>
      <c r="BK65" s="40">
        <v>-7.0817364703410005E-2</v>
      </c>
      <c r="BL65" s="40">
        <v>3.92334770656401E-2</v>
      </c>
      <c r="BM65" s="40">
        <v>-7.7528354201479896E-2</v>
      </c>
      <c r="BN65" s="40">
        <v>0.13553382986311999</v>
      </c>
      <c r="BO65" s="40">
        <v>-0.146379468510488</v>
      </c>
      <c r="BP65" s="40">
        <v>0.10152124428953201</v>
      </c>
      <c r="BQ65" s="40">
        <v>-3.51310724425173E-2</v>
      </c>
      <c r="BR65" s="40">
        <v>7.2906419154901397E-2</v>
      </c>
      <c r="BS65" s="40">
        <v>-0.617367357432002</v>
      </c>
      <c r="BT65" s="40">
        <v>-1.5008909485792501</v>
      </c>
      <c r="BU65" s="40">
        <v>-1.9889069425147601</v>
      </c>
      <c r="BV65" s="40">
        <v>-2.5540054047045602</v>
      </c>
      <c r="BW65" s="40">
        <v>-2.3772426134031099</v>
      </c>
      <c r="BX65" s="40">
        <v>-1.83716159931791</v>
      </c>
      <c r="BY65" s="40">
        <v>-4.0462239842120296</v>
      </c>
      <c r="BZ65" s="40">
        <v>-2.2381451205976099</v>
      </c>
      <c r="CA65" s="40">
        <v>-2.3816037788592701</v>
      </c>
      <c r="CB65" s="40">
        <v>-3.25799475060639</v>
      </c>
      <c r="CC65" s="40">
        <v>-2.3532266615511901</v>
      </c>
      <c r="CD65" s="40">
        <v>-2.9943515328255299</v>
      </c>
      <c r="CE65" s="40">
        <v>-3.1301761572126399</v>
      </c>
      <c r="CF65" s="40">
        <v>-5.6867536582834397</v>
      </c>
      <c r="CG65" s="40">
        <v>-1.6959675091411901</v>
      </c>
      <c r="CH65" s="40">
        <v>-2.5345758113444501</v>
      </c>
      <c r="CI65" s="40">
        <v>-1.8702920244905601</v>
      </c>
      <c r="CJ65" s="40">
        <v>-0.92753361873850704</v>
      </c>
      <c r="CK65" s="40">
        <v>1.5295961714444199</v>
      </c>
      <c r="CL65" s="40">
        <v>-1.91540075876908</v>
      </c>
      <c r="CM65" s="40">
        <v>-2.22548469600877</v>
      </c>
      <c r="CN65" s="40">
        <v>-1.72804670229982</v>
      </c>
      <c r="CO65" s="40">
        <v>-2.5091558649787702</v>
      </c>
      <c r="CP65" s="40">
        <v>-0.77243593318568304</v>
      </c>
      <c r="CQ65" s="40">
        <v>0.51067875916050298</v>
      </c>
      <c r="CR65" s="40">
        <v>-0.293265273018737</v>
      </c>
      <c r="CS65" s="40">
        <v>-0.32661553005979399</v>
      </c>
      <c r="CT65" s="40">
        <v>-7.9342478561607005E-2</v>
      </c>
      <c r="CU65" s="40">
        <v>-0.63590910158359004</v>
      </c>
      <c r="CV65" s="40">
        <v>-5.8992160283242799E-2</v>
      </c>
      <c r="CW65" s="40">
        <v>0.80577071326177996</v>
      </c>
      <c r="CX65" s="40">
        <v>0.87263163613871397</v>
      </c>
      <c r="CY65" s="40">
        <v>-0.79475518415805901</v>
      </c>
      <c r="CZ65" s="40">
        <v>-0.89871805988461595</v>
      </c>
      <c r="DA65" s="40">
        <v>-1.7701022721167401</v>
      </c>
      <c r="DB65" s="40">
        <v>-0.35647107524736299</v>
      </c>
      <c r="DC65" s="40">
        <v>1.0132913504549499</v>
      </c>
      <c r="DD65" s="40">
        <v>0.90367951288682502</v>
      </c>
      <c r="DE65" s="40">
        <v>0.47949204829211201</v>
      </c>
      <c r="DF65" s="40">
        <v>-0.35720390428051202</v>
      </c>
      <c r="DG65" s="40">
        <v>2.6803650526318799</v>
      </c>
      <c r="DH65" s="40">
        <v>0.47073666626364002</v>
      </c>
      <c r="DI65" s="40">
        <v>0.32111756959384802</v>
      </c>
      <c r="DJ65" s="40">
        <v>-0.31670400210566502</v>
      </c>
      <c r="DK65" s="40">
        <v>-0.75228073252892502</v>
      </c>
      <c r="DL65" s="40">
        <v>-0.113808578399772</v>
      </c>
      <c r="DM65" s="40">
        <v>0.85377657944163299</v>
      </c>
      <c r="DN65" s="40">
        <v>-0.11064853913214499</v>
      </c>
      <c r="DO65" s="40">
        <v>5.5874338934464099E-2</v>
      </c>
      <c r="DP65" s="40">
        <v>0.95980430616512002</v>
      </c>
      <c r="DQ65" s="40">
        <v>0.159802493815936</v>
      </c>
      <c r="DR65" s="40">
        <v>-1.19814181094543</v>
      </c>
      <c r="DS65" s="40">
        <v>0.57295305400686702</v>
      </c>
      <c r="DT65" s="40">
        <v>0.34550669543722501</v>
      </c>
      <c r="DU65" s="40">
        <v>-0.42800394109304002</v>
      </c>
      <c r="DV65" s="40">
        <v>0.12005403490863099</v>
      </c>
      <c r="DW65" s="40">
        <v>0.76314915627319901</v>
      </c>
      <c r="DX65" s="40">
        <v>-8.9303950829564799E-2</v>
      </c>
      <c r="DY65" s="40">
        <v>0.60519523137985198</v>
      </c>
      <c r="DZ65" s="40">
        <v>2.0879433526523901</v>
      </c>
      <c r="EA65" s="40">
        <v>0.49405792981276397</v>
      </c>
      <c r="EB65" s="40">
        <v>-0.143793001501132</v>
      </c>
      <c r="EC65" s="40">
        <v>-6.0798942159347204E-3</v>
      </c>
      <c r="ED65" s="40">
        <v>-0.10340747368174</v>
      </c>
      <c r="EE65" s="40">
        <v>0.30202923664150699</v>
      </c>
      <c r="EF65" s="40">
        <v>8.1994838763895905E-2</v>
      </c>
      <c r="EG65" s="40">
        <v>-0.27477012831323</v>
      </c>
      <c r="EH65" s="40">
        <v>-3.11778192198153E-2</v>
      </c>
      <c r="EI65" s="40">
        <v>0.66543894791783598</v>
      </c>
      <c r="EJ65" s="40">
        <v>-0.110728308849092</v>
      </c>
      <c r="EK65" s="40">
        <v>-0.96196688886235604</v>
      </c>
      <c r="EL65" s="40">
        <v>-0.19913606304421899</v>
      </c>
      <c r="EM65" s="40">
        <v>-7.5297941453439293E-2</v>
      </c>
      <c r="EN65" s="40">
        <v>0.16439733330849901</v>
      </c>
      <c r="EO65" s="40">
        <v>0.70303860454977596</v>
      </c>
      <c r="EP65" s="40">
        <v>-0.30603604312150401</v>
      </c>
      <c r="EQ65" s="40">
        <v>-0.25638485432166802</v>
      </c>
      <c r="ER65" s="40">
        <v>-0.34529609744484102</v>
      </c>
      <c r="ES65" s="40">
        <v>-0.28079976964904302</v>
      </c>
      <c r="ET65" s="40">
        <v>0.83805335886592303</v>
      </c>
      <c r="EU65" s="40">
        <v>0.32556979040221101</v>
      </c>
      <c r="EV65" s="40">
        <v>0.19248802224887299</v>
      </c>
      <c r="EW65" s="40">
        <v>-4.0264514675613601E-2</v>
      </c>
      <c r="EX65" s="40">
        <v>-0.806560319091991</v>
      </c>
      <c r="EY65" s="40">
        <v>0.51876895047722305</v>
      </c>
      <c r="EZ65" s="40">
        <v>0.60131106363112496</v>
      </c>
      <c r="FA65" s="40">
        <v>-0.25726801079876799</v>
      </c>
      <c r="FB65" s="40">
        <v>-0.87908526322482305</v>
      </c>
      <c r="FC65" s="40">
        <v>-0.68905529842076696</v>
      </c>
      <c r="FD65" s="40">
        <v>-0.53798629915618301</v>
      </c>
      <c r="FE65" s="40">
        <v>-0.69117242858797601</v>
      </c>
      <c r="FF65" s="40">
        <v>0.43151817541412402</v>
      </c>
      <c r="FG65" s="40">
        <v>1.28992866801794</v>
      </c>
      <c r="FH65" s="40">
        <v>-0.94082276825365396</v>
      </c>
      <c r="FI65" s="40">
        <v>5.4070274037569003E-3</v>
      </c>
      <c r="FJ65" s="40">
        <v>6.0954209407706003E-2</v>
      </c>
      <c r="FK65" s="40">
        <v>-3.5692825169118397E-2</v>
      </c>
      <c r="FL65" s="40">
        <v>1.7567547692262699</v>
      </c>
      <c r="FM65" s="40">
        <v>-0.17554850639831099</v>
      </c>
      <c r="FN65" s="40">
        <v>1.7983728855301799</v>
      </c>
      <c r="FO65" s="40">
        <v>-0.728584993102529</v>
      </c>
      <c r="FP65" s="40">
        <v>0.419895357520643</v>
      </c>
      <c r="FQ65" s="40">
        <v>0.104543928785965</v>
      </c>
      <c r="FR65" s="40">
        <v>0.31883795925227199</v>
      </c>
      <c r="FS65" s="40">
        <v>0.86650025424106902</v>
      </c>
      <c r="FT65" s="40">
        <v>-9.8616740938899106E-2</v>
      </c>
      <c r="FU65" s="40">
        <v>-1.1127368926715899</v>
      </c>
      <c r="FV65" s="40">
        <v>-0.83863702129831696</v>
      </c>
      <c r="FW65" s="40">
        <v>9.9532241728048004E-2</v>
      </c>
      <c r="FX65" s="40">
        <v>7.7572144558968201E-2</v>
      </c>
      <c r="FY65" s="40">
        <v>0.60408686089209895</v>
      </c>
      <c r="FZ65" s="40">
        <v>-9.9071207164225003E-2</v>
      </c>
      <c r="GA65" s="40">
        <v>-1.86418344707982</v>
      </c>
      <c r="GB65" s="40">
        <v>-0.27539372284140001</v>
      </c>
      <c r="GC65" s="40">
        <v>-0.30673832788701999</v>
      </c>
      <c r="GD65" s="40">
        <v>-5.6796922893942899E-2</v>
      </c>
      <c r="GE65" s="40">
        <v>0.120920708889518</v>
      </c>
    </row>
    <row r="66" spans="1:187" ht="15" x14ac:dyDescent="0.25">
      <c r="A66" s="37" t="s">
        <v>39</v>
      </c>
      <c r="B66" s="90">
        <v>3</v>
      </c>
      <c r="C66" s="40">
        <v>-2.12354907989658E-3</v>
      </c>
      <c r="D66" s="40">
        <v>-3.6336284255981302E-2</v>
      </c>
      <c r="E66" s="40">
        <v>-2.7370188140868099E-2</v>
      </c>
      <c r="F66" s="40">
        <v>7.8807265853884593E-3</v>
      </c>
      <c r="G66" s="40">
        <v>7.8618505935668104E-2</v>
      </c>
      <c r="H66" s="40">
        <v>-1.0523365440368001E-2</v>
      </c>
      <c r="I66" s="40">
        <v>6.2196393051148401E-2</v>
      </c>
      <c r="J66" s="40">
        <v>3.2419515953063902E-2</v>
      </c>
      <c r="K66" s="40">
        <v>8.3526263809205706E-2</v>
      </c>
      <c r="L66" s="40">
        <v>3.7327273826599297E-2</v>
      </c>
      <c r="M66" s="40">
        <v>4.8464109001159598E-2</v>
      </c>
      <c r="N66" s="40">
        <v>4.1338422088623199E-2</v>
      </c>
      <c r="O66" s="40">
        <v>2.93545267810822</v>
      </c>
      <c r="P66" s="40">
        <v>2.35435526988983</v>
      </c>
      <c r="Q66" s="40">
        <v>-3.41287370124817</v>
      </c>
      <c r="R66" s="40">
        <v>-1.85418867660523</v>
      </c>
      <c r="S66" s="40">
        <v>-2.9352167282105001E-2</v>
      </c>
      <c r="T66" s="40">
        <v>-0.15365057342529401</v>
      </c>
      <c r="U66" s="40">
        <v>3.2372325973510599E-2</v>
      </c>
      <c r="V66" s="40">
        <v>0.36492011188506901</v>
      </c>
      <c r="W66" s="40">
        <v>0.33136803642273099</v>
      </c>
      <c r="X66" s="40">
        <v>-3.1900426177978003E-2</v>
      </c>
      <c r="Y66" s="40">
        <v>5.6816735382079202E-2</v>
      </c>
      <c r="Z66" s="40">
        <v>-1.8970371780394499E-2</v>
      </c>
      <c r="AA66" s="40">
        <v>-1.4156993865954101E-3</v>
      </c>
      <c r="AB66" s="40">
        <v>-0.38917576137542798</v>
      </c>
      <c r="AC66" s="40">
        <v>0.71742925914764399</v>
      </c>
      <c r="AD66" s="40">
        <v>-0.31518187343597498</v>
      </c>
      <c r="AE66" s="40">
        <v>-0.93124705650329498</v>
      </c>
      <c r="AF66" s="40">
        <v>0.97121696918487499</v>
      </c>
      <c r="AG66" s="40">
        <v>1.1844684867859201E-2</v>
      </c>
      <c r="AH66" s="40">
        <v>-8.0506105117798196E-2</v>
      </c>
      <c r="AI66" s="40">
        <v>0.82440894279479804</v>
      </c>
      <c r="AJ66" s="40">
        <v>-0.75872049125671504</v>
      </c>
      <c r="AK66" s="40">
        <v>-1.3826664009095199E-2</v>
      </c>
      <c r="AL66" s="40">
        <v>-5.3324676895144E-3</v>
      </c>
      <c r="AM66" s="40">
        <v>1.06569130825043</v>
      </c>
      <c r="AN66" s="40">
        <v>-0.77240558532714798</v>
      </c>
      <c r="AO66" s="40">
        <v>-0.137417220458985</v>
      </c>
      <c r="AP66" s="40">
        <v>-7.7061236610413003E-2</v>
      </c>
      <c r="AQ66" s="40">
        <v>0.65966872417449995</v>
      </c>
      <c r="AR66" s="40">
        <v>-0.63286481578826903</v>
      </c>
      <c r="AS66" s="40">
        <v>0.45340132354736301</v>
      </c>
      <c r="AT66" s="40">
        <v>-0.48308382068634098</v>
      </c>
      <c r="AU66" s="40">
        <v>0.43457252170562699</v>
      </c>
      <c r="AV66" s="40">
        <v>0.13213194274902501</v>
      </c>
      <c r="AW66" s="40">
        <v>-1.99693836475372</v>
      </c>
      <c r="AX66" s="40">
        <v>1.49257186328888</v>
      </c>
      <c r="AY66" s="40">
        <v>0.71808991886138895</v>
      </c>
      <c r="AZ66" s="40">
        <v>-1.03709418064117</v>
      </c>
      <c r="BA66" s="40">
        <v>0.62720201824188304</v>
      </c>
      <c r="BB66" s="40">
        <v>-0.31560658325195301</v>
      </c>
      <c r="BC66" s="40">
        <v>-1.1599768873977701</v>
      </c>
      <c r="BD66" s="40">
        <v>1.2505816481399501</v>
      </c>
      <c r="BE66" s="40">
        <v>-0.19060032811521099</v>
      </c>
      <c r="BF66" s="40">
        <v>-0.24619012434090601</v>
      </c>
      <c r="BG66" s="40">
        <v>8.0222964096808E-2</v>
      </c>
      <c r="BH66" s="40">
        <v>0.20216187204109601</v>
      </c>
      <c r="BI66" s="40">
        <v>-0.33910719349416402</v>
      </c>
      <c r="BJ66" s="40">
        <v>-4.0630572395325602E-2</v>
      </c>
      <c r="BK66" s="40">
        <v>-0.37846363601684702</v>
      </c>
      <c r="BL66" s="40">
        <v>8.2959984054565603E-2</v>
      </c>
      <c r="BM66" s="40">
        <v>-0.71233274135589697</v>
      </c>
      <c r="BN66" s="40">
        <v>1.0305347734832799</v>
      </c>
      <c r="BO66" s="40">
        <v>-0.47440086444854801</v>
      </c>
      <c r="BP66" s="40">
        <v>-0.37827487609863403</v>
      </c>
      <c r="BQ66" s="40">
        <v>0.53716353725433397</v>
      </c>
      <c r="BR66" s="40">
        <v>0.48143217140197903</v>
      </c>
      <c r="BS66" s="40">
        <v>-0.503705841751098</v>
      </c>
      <c r="BT66" s="40">
        <v>-0.41319546096801901</v>
      </c>
      <c r="BU66" s="40">
        <v>0.22972082046508699</v>
      </c>
      <c r="BV66" s="40">
        <v>-0.19286544643402201</v>
      </c>
      <c r="BW66" s="40">
        <v>-0.30876403621673598</v>
      </c>
      <c r="BX66" s="40">
        <v>0.37374463806152303</v>
      </c>
      <c r="BY66" s="40">
        <v>-0.952718497200012</v>
      </c>
      <c r="BZ66" s="40">
        <v>0.304894457893372</v>
      </c>
      <c r="CA66" s="40">
        <v>-0.16955359653472901</v>
      </c>
      <c r="CB66" s="40">
        <v>0.42117056751251197</v>
      </c>
      <c r="CC66" s="40">
        <v>-0.40465407466888398</v>
      </c>
      <c r="CD66" s="40">
        <v>1.70804130992889</v>
      </c>
      <c r="CE66" s="40">
        <v>-0.95786220497131302</v>
      </c>
      <c r="CF66" s="40">
        <v>-0.13859696994781401</v>
      </c>
      <c r="CG66" s="40">
        <v>1.55726932525554E-3</v>
      </c>
      <c r="CH66" s="40">
        <v>-0.76721468757629396</v>
      </c>
      <c r="CI66" s="40">
        <v>7.8193796119689907E-2</v>
      </c>
      <c r="CJ66" s="40">
        <v>0.35477426628112801</v>
      </c>
      <c r="CK66" s="40">
        <v>-0.66750226078033403</v>
      </c>
      <c r="CL66" s="40">
        <v>0.28068599838256902</v>
      </c>
      <c r="CM66" s="40">
        <v>8.6131343182156594E-2</v>
      </c>
      <c r="CN66" s="40">
        <v>-0.163075339000576</v>
      </c>
      <c r="CO66" s="40">
        <v>0.168048292376312</v>
      </c>
      <c r="CP66" s="40">
        <v>3.4153868467323802E-2</v>
      </c>
      <c r="CQ66" s="40">
        <v>0.42600067865107899</v>
      </c>
      <c r="CR66" s="40">
        <v>-0.370861793718823</v>
      </c>
      <c r="CS66" s="40">
        <v>0.429097841549401</v>
      </c>
      <c r="CT66" s="40">
        <v>-2.66074448992248E-2</v>
      </c>
      <c r="CU66" s="40">
        <v>0.49165504782181801</v>
      </c>
      <c r="CV66" s="40">
        <v>0.41044709981234001</v>
      </c>
      <c r="CW66" s="40">
        <v>-1.1397244804933</v>
      </c>
      <c r="CX66" s="40">
        <v>1.06601842144544</v>
      </c>
      <c r="CY66" s="40">
        <v>-0.45536658049795598</v>
      </c>
      <c r="CZ66" s="40">
        <v>0.118040626059433</v>
      </c>
      <c r="DA66" s="40">
        <v>-0.848710224727799</v>
      </c>
      <c r="DB66" s="40">
        <v>-7.4361841138394294E-2</v>
      </c>
      <c r="DC66" s="40">
        <v>0.524918607030603</v>
      </c>
      <c r="DD66" s="40">
        <v>0.20884161201968199</v>
      </c>
      <c r="DE66" s="40">
        <v>-0.28431918473748702</v>
      </c>
      <c r="DF66" s="40">
        <v>0.16924989581469299</v>
      </c>
      <c r="DG66" s="40">
        <v>0.16116302896135401</v>
      </c>
      <c r="DH66" s="40">
        <v>-0.11002250448744499</v>
      </c>
      <c r="DI66" s="40">
        <v>0.39777006099981499</v>
      </c>
      <c r="DJ66" s="40">
        <v>0.193677142227794</v>
      </c>
      <c r="DK66" s="40">
        <v>-8.4238445273144905E-2</v>
      </c>
      <c r="DL66" s="40">
        <v>7.3356864369264696E-2</v>
      </c>
      <c r="DM66" s="40">
        <v>2.8798666702511699E-2</v>
      </c>
      <c r="DN66" s="40">
        <v>0.25670212192646003</v>
      </c>
      <c r="DO66" s="40">
        <v>-3.4073890177395899E-2</v>
      </c>
      <c r="DP66" s="40">
        <v>0.29635379311096799</v>
      </c>
      <c r="DQ66" s="40">
        <v>-0.16535444916898601</v>
      </c>
      <c r="DR66" s="40">
        <v>0.15738668943011699</v>
      </c>
      <c r="DS66" s="40">
        <v>0.105084790699242</v>
      </c>
      <c r="DT66" s="40">
        <v>9.9492536335925502E-2</v>
      </c>
      <c r="DU66" s="40">
        <v>0.14951126248146701</v>
      </c>
      <c r="DV66" s="40">
        <v>0.16954305070851</v>
      </c>
      <c r="DW66" s="40">
        <v>-0.10713140020905</v>
      </c>
      <c r="DX66" s="40">
        <v>0.40852648756316901</v>
      </c>
      <c r="DY66" s="40">
        <v>-0.28641922553699101</v>
      </c>
      <c r="DZ66" s="40">
        <v>-1.21027497694536</v>
      </c>
      <c r="EA66" s="40">
        <v>-8.9234459579788303E-4</v>
      </c>
      <c r="EB66" s="40">
        <v>0.335944257565368</v>
      </c>
      <c r="EC66" s="40">
        <v>-4.8844125243674699E-3</v>
      </c>
      <c r="ED66" s="40">
        <v>1.4935030603353499E-2</v>
      </c>
      <c r="EE66" s="40">
        <v>4.1001549412072402E-2</v>
      </c>
      <c r="EF66" s="40">
        <v>-2.8696387961943199E-2</v>
      </c>
      <c r="EG66" s="40">
        <v>7.4065800026160603E-2</v>
      </c>
      <c r="EH66" s="40">
        <v>0.388223147125075</v>
      </c>
      <c r="EI66" s="40">
        <v>1.7212005227378702E-2</v>
      </c>
      <c r="EJ66" s="40">
        <v>6.6730380239790804E-2</v>
      </c>
      <c r="EK66" s="40">
        <v>-0.46898974691735101</v>
      </c>
      <c r="EL66" s="40">
        <v>0.68157343552536898</v>
      </c>
      <c r="EM66" s="40">
        <v>-4.4930797121611403E-2</v>
      </c>
      <c r="EN66" s="40">
        <v>0.66151056679040299</v>
      </c>
      <c r="EO66" s="40">
        <v>-0.45269452398340099</v>
      </c>
      <c r="EP66" s="40">
        <v>0.73917874807918604</v>
      </c>
      <c r="EQ66" s="40">
        <v>0.13332807302844099</v>
      </c>
      <c r="ER66" s="40">
        <v>4.7949264727734198E-2</v>
      </c>
      <c r="ES66" s="40">
        <v>-0.20143519687943601</v>
      </c>
      <c r="ET66" s="40">
        <v>0.77549676118159405</v>
      </c>
      <c r="EU66" s="40">
        <v>-4.5783152116768998E-2</v>
      </c>
      <c r="EV66" s="40">
        <v>-0.110421266359967</v>
      </c>
      <c r="EW66" s="40">
        <v>-4.5976517969489303E-2</v>
      </c>
      <c r="EX66" s="40">
        <v>-3.0995405372689602E-2</v>
      </c>
      <c r="EY66" s="40">
        <v>1.2995455257595501</v>
      </c>
      <c r="EZ66" s="40">
        <v>1.14555245799973</v>
      </c>
      <c r="FA66" s="40">
        <v>0.28806756909798398</v>
      </c>
      <c r="FB66" s="40">
        <v>1.8485275238807199</v>
      </c>
      <c r="FC66" s="40">
        <v>2.0501866557142301</v>
      </c>
      <c r="FD66" s="40">
        <v>1.7457174452584301</v>
      </c>
      <c r="FE66" s="40">
        <v>1.43396540646612</v>
      </c>
      <c r="FF66" s="40">
        <v>1.4155468986731099</v>
      </c>
      <c r="FG66" s="40">
        <v>2.8230298792383102</v>
      </c>
      <c r="FH66" s="40">
        <v>0.15250230432874901</v>
      </c>
      <c r="FI66" s="40">
        <v>1.07981773243614</v>
      </c>
      <c r="FJ66" s="40">
        <v>1.88260057877722</v>
      </c>
      <c r="FK66" s="40">
        <v>1.4658000488043701</v>
      </c>
      <c r="FL66" s="40">
        <v>1.8652306795140901</v>
      </c>
      <c r="FM66" s="40">
        <v>0.80111554363861903</v>
      </c>
      <c r="FN66" s="40">
        <v>1.2926899600570401</v>
      </c>
      <c r="FO66" s="40">
        <v>-8.1163041357872598E-2</v>
      </c>
      <c r="FP66" s="40">
        <v>0.29745838076105102</v>
      </c>
      <c r="FQ66" s="40">
        <v>-0.131658031439498</v>
      </c>
      <c r="FR66" s="40">
        <v>3.00317957269992E-2</v>
      </c>
      <c r="FS66" s="40">
        <v>1.10392642476475</v>
      </c>
      <c r="FT66" s="40">
        <v>0.59558075705599001</v>
      </c>
      <c r="FU66" s="40">
        <v>0.39699490170816598</v>
      </c>
      <c r="FV66" s="40">
        <v>-0.17407692441296099</v>
      </c>
      <c r="FW66" s="40">
        <v>-0.16235647599420999</v>
      </c>
      <c r="FX66" s="40">
        <v>-0.111438068790087</v>
      </c>
      <c r="FY66" s="40">
        <v>-1.62243964479752</v>
      </c>
      <c r="FZ66" s="40">
        <v>-0.33450793802414103</v>
      </c>
      <c r="GA66" s="40">
        <v>-0.52295388164201095</v>
      </c>
      <c r="GB66" s="40">
        <v>-0.22242779496583301</v>
      </c>
      <c r="GC66" s="40">
        <v>-0.122328028524783</v>
      </c>
      <c r="GD66" s="40">
        <v>-0.15686780995367</v>
      </c>
      <c r="GE66" s="40">
        <v>-5.9358964309778302E-3</v>
      </c>
    </row>
    <row r="67" spans="1:187" ht="15" x14ac:dyDescent="0.25">
      <c r="A67" s="37" t="s">
        <v>153</v>
      </c>
      <c r="B67" s="90">
        <v>5</v>
      </c>
      <c r="C67" s="40">
        <v>0</v>
      </c>
      <c r="D67" s="40">
        <v>0</v>
      </c>
      <c r="E67" s="40">
        <v>0</v>
      </c>
      <c r="F67" s="40">
        <v>0</v>
      </c>
      <c r="G67" s="40">
        <v>0</v>
      </c>
      <c r="H67" s="40">
        <v>0</v>
      </c>
      <c r="I67" s="40">
        <v>0</v>
      </c>
      <c r="J67" s="40">
        <v>0</v>
      </c>
      <c r="K67" s="40">
        <v>0</v>
      </c>
      <c r="L67" s="40">
        <v>0</v>
      </c>
      <c r="M67" s="40">
        <v>0</v>
      </c>
      <c r="N67" s="40">
        <v>0</v>
      </c>
      <c r="O67" s="40">
        <v>0</v>
      </c>
      <c r="P67" s="40">
        <v>0</v>
      </c>
      <c r="Q67" s="40">
        <v>0</v>
      </c>
      <c r="R67" s="40">
        <v>0</v>
      </c>
      <c r="S67" s="40">
        <v>0</v>
      </c>
      <c r="T67" s="40">
        <v>0</v>
      </c>
      <c r="U67" s="40">
        <v>0</v>
      </c>
      <c r="V67" s="40">
        <v>0</v>
      </c>
      <c r="W67" s="40">
        <v>0</v>
      </c>
      <c r="X67" s="40">
        <v>0</v>
      </c>
      <c r="Y67" s="40">
        <v>0</v>
      </c>
      <c r="Z67" s="40">
        <v>0</v>
      </c>
      <c r="AA67" s="40">
        <v>0</v>
      </c>
      <c r="AB67" s="40">
        <v>0</v>
      </c>
      <c r="AC67" s="40">
        <v>0</v>
      </c>
      <c r="AD67" s="40">
        <v>0</v>
      </c>
      <c r="AE67" s="40">
        <v>0</v>
      </c>
      <c r="AF67" s="40">
        <v>0</v>
      </c>
      <c r="AG67" s="40">
        <v>0</v>
      </c>
      <c r="AH67" s="40">
        <v>0</v>
      </c>
      <c r="AI67" s="40">
        <v>0</v>
      </c>
      <c r="AJ67" s="40">
        <v>0</v>
      </c>
      <c r="AK67" s="40">
        <v>0</v>
      </c>
      <c r="AL67" s="40">
        <v>0</v>
      </c>
      <c r="AM67" s="40">
        <v>0</v>
      </c>
      <c r="AN67" s="40">
        <v>0</v>
      </c>
      <c r="AO67" s="40">
        <v>0</v>
      </c>
      <c r="AP67" s="40">
        <v>0</v>
      </c>
      <c r="AQ67" s="40">
        <v>0</v>
      </c>
      <c r="AR67" s="40">
        <v>0</v>
      </c>
      <c r="AS67" s="40">
        <v>0</v>
      </c>
      <c r="AT67" s="40">
        <v>0</v>
      </c>
      <c r="AU67" s="40">
        <v>0</v>
      </c>
      <c r="AV67" s="40">
        <v>0</v>
      </c>
      <c r="AW67" s="40">
        <v>0</v>
      </c>
      <c r="AX67" s="40">
        <v>0</v>
      </c>
      <c r="AY67" s="40">
        <v>0</v>
      </c>
      <c r="AZ67" s="40">
        <v>0</v>
      </c>
      <c r="BA67" s="40">
        <v>0</v>
      </c>
      <c r="BB67" s="40">
        <v>0</v>
      </c>
      <c r="BC67" s="40">
        <v>0</v>
      </c>
      <c r="BD67" s="40">
        <v>0</v>
      </c>
      <c r="BE67" s="40">
        <v>0</v>
      </c>
      <c r="BF67" s="40">
        <v>0</v>
      </c>
      <c r="BG67" s="40">
        <v>0</v>
      </c>
      <c r="BH67" s="40">
        <v>0</v>
      </c>
      <c r="BI67" s="40">
        <v>0</v>
      </c>
      <c r="BJ67" s="40">
        <v>0</v>
      </c>
      <c r="BK67" s="40">
        <v>0</v>
      </c>
      <c r="BL67" s="40">
        <v>0</v>
      </c>
      <c r="BM67" s="40">
        <v>0</v>
      </c>
      <c r="BN67" s="40">
        <v>0</v>
      </c>
      <c r="BO67" s="40">
        <v>0</v>
      </c>
      <c r="BP67" s="40">
        <v>0</v>
      </c>
      <c r="BQ67" s="40">
        <v>0</v>
      </c>
      <c r="BR67" s="40">
        <v>0</v>
      </c>
      <c r="BS67" s="40">
        <v>0</v>
      </c>
      <c r="BT67" s="40">
        <v>0</v>
      </c>
      <c r="BU67" s="40">
        <v>0</v>
      </c>
      <c r="BV67" s="40">
        <v>0</v>
      </c>
      <c r="BW67" s="40">
        <v>0</v>
      </c>
      <c r="BX67" s="40">
        <v>0</v>
      </c>
      <c r="BY67" s="40">
        <v>0</v>
      </c>
      <c r="BZ67" s="40">
        <v>0</v>
      </c>
      <c r="CA67" s="40">
        <v>0</v>
      </c>
      <c r="CB67" s="40">
        <v>0</v>
      </c>
      <c r="CC67" s="40">
        <v>0</v>
      </c>
      <c r="CD67" s="40">
        <v>0</v>
      </c>
      <c r="CE67" s="40">
        <v>0</v>
      </c>
      <c r="CF67" s="40">
        <v>0</v>
      </c>
      <c r="CG67" s="40">
        <v>0</v>
      </c>
      <c r="CH67" s="40">
        <v>0</v>
      </c>
      <c r="CI67" s="40">
        <v>0</v>
      </c>
      <c r="CJ67" s="40">
        <v>0</v>
      </c>
      <c r="CK67" s="40">
        <v>0</v>
      </c>
      <c r="CL67" s="40">
        <v>0</v>
      </c>
      <c r="CM67" s="40">
        <v>0</v>
      </c>
      <c r="CN67" s="40">
        <v>0</v>
      </c>
      <c r="CO67" s="40">
        <v>0</v>
      </c>
      <c r="CP67" s="40">
        <v>0</v>
      </c>
      <c r="CQ67" s="40">
        <v>0</v>
      </c>
      <c r="CR67" s="40">
        <v>0</v>
      </c>
      <c r="CS67" s="40">
        <v>0</v>
      </c>
      <c r="CT67" s="40">
        <v>0</v>
      </c>
      <c r="CU67" s="40">
        <v>0</v>
      </c>
      <c r="CV67" s="40">
        <v>0</v>
      </c>
      <c r="CW67" s="40">
        <v>0</v>
      </c>
      <c r="CX67" s="40">
        <v>0</v>
      </c>
      <c r="CY67" s="40">
        <v>0</v>
      </c>
      <c r="CZ67" s="40">
        <v>0</v>
      </c>
      <c r="DA67" s="40">
        <v>0</v>
      </c>
      <c r="DB67" s="40">
        <v>0</v>
      </c>
      <c r="DC67" s="40">
        <v>0</v>
      </c>
      <c r="DD67" s="40">
        <v>0</v>
      </c>
      <c r="DE67" s="40">
        <v>0</v>
      </c>
      <c r="DF67" s="40">
        <v>0</v>
      </c>
      <c r="DG67" s="40">
        <v>0</v>
      </c>
      <c r="DH67" s="40">
        <v>0</v>
      </c>
      <c r="DI67" s="40">
        <v>0</v>
      </c>
      <c r="DJ67" s="40">
        <v>0</v>
      </c>
      <c r="DK67" s="40">
        <v>0</v>
      </c>
      <c r="DL67" s="40">
        <v>0</v>
      </c>
      <c r="DM67" s="40">
        <v>0</v>
      </c>
      <c r="DN67" s="40">
        <v>0</v>
      </c>
      <c r="DO67" s="40">
        <v>0</v>
      </c>
      <c r="DP67" s="40">
        <v>0</v>
      </c>
      <c r="DQ67" s="40">
        <v>0</v>
      </c>
      <c r="DR67" s="40">
        <v>0</v>
      </c>
      <c r="DS67" s="40">
        <v>0</v>
      </c>
      <c r="DT67" s="40">
        <v>0</v>
      </c>
      <c r="DU67" s="40">
        <v>0</v>
      </c>
      <c r="DV67" s="40">
        <v>0</v>
      </c>
      <c r="DW67" s="40">
        <v>0</v>
      </c>
      <c r="DX67" s="40">
        <v>0</v>
      </c>
      <c r="DY67" s="40">
        <v>0</v>
      </c>
      <c r="DZ67" s="40">
        <v>0</v>
      </c>
      <c r="EA67" s="40">
        <v>0</v>
      </c>
      <c r="EB67" s="40">
        <v>0</v>
      </c>
      <c r="EC67" s="40">
        <v>0</v>
      </c>
      <c r="ED67" s="40">
        <v>0</v>
      </c>
      <c r="EE67" s="40">
        <v>0</v>
      </c>
      <c r="EF67" s="40">
        <v>0</v>
      </c>
      <c r="EG67" s="40">
        <v>0</v>
      </c>
      <c r="EH67" s="40">
        <v>0</v>
      </c>
      <c r="EI67" s="40">
        <v>0</v>
      </c>
      <c r="EJ67" s="40">
        <v>0</v>
      </c>
      <c r="EK67" s="40">
        <v>0</v>
      </c>
      <c r="EL67" s="40">
        <v>0</v>
      </c>
      <c r="EM67" s="40">
        <v>0</v>
      </c>
      <c r="EN67" s="40">
        <v>0</v>
      </c>
      <c r="EO67" s="40">
        <v>0</v>
      </c>
      <c r="EP67" s="40">
        <v>0</v>
      </c>
      <c r="EQ67" s="40">
        <v>0</v>
      </c>
      <c r="ER67" s="40">
        <v>0</v>
      </c>
      <c r="ES67" s="40">
        <v>0</v>
      </c>
      <c r="ET67" s="40">
        <v>0</v>
      </c>
      <c r="EU67" s="40">
        <v>0</v>
      </c>
      <c r="EV67" s="40">
        <v>0</v>
      </c>
      <c r="EW67" s="40">
        <v>0</v>
      </c>
      <c r="EX67" s="40">
        <v>0</v>
      </c>
      <c r="EY67" s="40">
        <v>0</v>
      </c>
      <c r="EZ67" s="40">
        <v>0</v>
      </c>
      <c r="FA67" s="40">
        <v>0</v>
      </c>
      <c r="FB67" s="40">
        <v>0</v>
      </c>
      <c r="FC67" s="40">
        <v>0</v>
      </c>
      <c r="FD67" s="40">
        <v>0</v>
      </c>
      <c r="FE67" s="40">
        <v>0</v>
      </c>
      <c r="FF67" s="40">
        <v>0</v>
      </c>
      <c r="FG67" s="40">
        <v>0</v>
      </c>
      <c r="FH67" s="40">
        <v>0</v>
      </c>
      <c r="FI67" s="40">
        <v>0</v>
      </c>
      <c r="FJ67" s="40">
        <v>0</v>
      </c>
      <c r="FK67" s="40">
        <v>0</v>
      </c>
      <c r="FL67" s="40">
        <v>0</v>
      </c>
      <c r="FM67" s="40">
        <v>0</v>
      </c>
      <c r="FN67" s="40">
        <v>0</v>
      </c>
      <c r="FO67" s="40">
        <v>0</v>
      </c>
      <c r="FP67" s="40">
        <v>0</v>
      </c>
      <c r="FQ67" s="40">
        <v>0</v>
      </c>
      <c r="FR67" s="40">
        <v>0</v>
      </c>
      <c r="FS67" s="40">
        <v>0</v>
      </c>
      <c r="FT67" s="40">
        <v>0</v>
      </c>
      <c r="FU67" s="40">
        <v>0</v>
      </c>
      <c r="FV67" s="40">
        <v>0</v>
      </c>
      <c r="FW67" s="40">
        <v>0</v>
      </c>
      <c r="FX67" s="40">
        <v>0</v>
      </c>
      <c r="FY67" s="40">
        <v>0</v>
      </c>
      <c r="FZ67" s="40">
        <v>0</v>
      </c>
      <c r="GA67" s="40">
        <v>0</v>
      </c>
      <c r="GB67" s="40">
        <v>0</v>
      </c>
      <c r="GC67" s="40">
        <v>0</v>
      </c>
      <c r="GD67" s="40">
        <v>0</v>
      </c>
      <c r="GE67" s="40">
        <v>0</v>
      </c>
    </row>
    <row r="68" spans="1:187" ht="15" x14ac:dyDescent="0.25">
      <c r="A68" s="36" t="s">
        <v>25</v>
      </c>
      <c r="B68" s="90"/>
      <c r="C68" s="40">
        <v>-7.4394213256835803E-2</v>
      </c>
      <c r="D68" s="40">
        <v>-0.28622538282012899</v>
      </c>
      <c r="E68" s="40">
        <v>-7.5011033084870102E-2</v>
      </c>
      <c r="F68" s="40">
        <v>9.40816666374205E-2</v>
      </c>
      <c r="G68" s="40">
        <v>-0.20609612602233901</v>
      </c>
      <c r="H68" s="40">
        <v>1.98329970932012E-3</v>
      </c>
      <c r="I68" s="40">
        <v>-2.6556390319824201E-2</v>
      </c>
      <c r="J68" s="40">
        <v>0.24783927155304</v>
      </c>
      <c r="K68" s="40">
        <v>-0.172973617309571</v>
      </c>
      <c r="L68" s="40">
        <v>-4.3819583618164598E-2</v>
      </c>
      <c r="M68" s="40">
        <v>5.31776034660335E-2</v>
      </c>
      <c r="N68" s="40">
        <v>0.39171689948272698</v>
      </c>
      <c r="O68" s="40">
        <v>-6.3191736183167702E-2</v>
      </c>
      <c r="P68" s="40">
        <v>-0.13502267108917301</v>
      </c>
      <c r="Q68" s="40">
        <v>-0.117772197250365</v>
      </c>
      <c r="R68" s="40">
        <v>0.49103636469650302</v>
      </c>
      <c r="S68" s="40">
        <v>-0.153386465316773</v>
      </c>
      <c r="T68" s="40">
        <v>9.3882947986602905E-2</v>
      </c>
      <c r="U68" s="40">
        <v>0.35486533877944798</v>
      </c>
      <c r="V68" s="40">
        <v>-0.24617027509307801</v>
      </c>
      <c r="W68" s="40">
        <v>3.82976848411559E-2</v>
      </c>
      <c r="X68" s="40">
        <v>5.8878838893890298E-2</v>
      </c>
      <c r="Y68" s="40">
        <v>-0.325560629795074</v>
      </c>
      <c r="Z68" s="40">
        <v>0.51697864278030503</v>
      </c>
      <c r="AA68" s="40">
        <v>-3.02172701568603E-2</v>
      </c>
      <c r="AB68" s="40">
        <v>1.72736139717104E-2</v>
      </c>
      <c r="AC68" s="40">
        <v>0.43646400954437298</v>
      </c>
      <c r="AD68" s="40">
        <v>-0.38289598794555602</v>
      </c>
      <c r="AE68" s="40">
        <v>0.36966481408309998</v>
      </c>
      <c r="AF68" s="40">
        <v>-0.72193397480707899</v>
      </c>
      <c r="AG68" s="40">
        <v>6.8064254575422201E-2</v>
      </c>
      <c r="AH68" s="40">
        <v>0.21148966659917501</v>
      </c>
      <c r="AI68" s="40">
        <v>6.4141658355712505E-2</v>
      </c>
      <c r="AJ68" s="40">
        <v>0.54235203409066302</v>
      </c>
      <c r="AK68" s="40">
        <v>-0.359209377529151</v>
      </c>
      <c r="AL68" s="40">
        <v>-0.326761807991028</v>
      </c>
      <c r="AM68" s="40">
        <v>0.52816729905695203</v>
      </c>
      <c r="AN68" s="40">
        <v>-0.71788625499343806</v>
      </c>
      <c r="AO68" s="40">
        <v>-0.38684636799240202</v>
      </c>
      <c r="AP68" s="40">
        <v>0.63359904332351702</v>
      </c>
      <c r="AQ68" s="40">
        <v>-7.3866014984130507E-2</v>
      </c>
      <c r="AR68" s="40">
        <v>-0.19513869329833899</v>
      </c>
      <c r="AS68" s="40">
        <v>0.15064606835174599</v>
      </c>
      <c r="AT68" s="40">
        <v>0.130584435554504</v>
      </c>
      <c r="AU68" s="40">
        <v>0.19121979480362</v>
      </c>
      <c r="AV68" s="40">
        <v>-0.27294520681381201</v>
      </c>
      <c r="AW68" s="40">
        <v>-0.46900241979599</v>
      </c>
      <c r="AX68" s="40">
        <v>0.34332930263900702</v>
      </c>
      <c r="AY68" s="40">
        <v>-0.240165697933197</v>
      </c>
      <c r="AZ68" s="40">
        <v>-0.21177134805679401</v>
      </c>
      <c r="BA68" s="40">
        <v>3.04847295799252E-2</v>
      </c>
      <c r="BB68" s="40">
        <v>0.69484952249145304</v>
      </c>
      <c r="BC68" s="40">
        <v>-0.50715922664642399</v>
      </c>
      <c r="BD68" s="40">
        <v>-5.8849939872736602E-2</v>
      </c>
      <c r="BE68" s="40">
        <v>4.40492449455284E-2</v>
      </c>
      <c r="BF68" s="40">
        <v>0.46039758263015701</v>
      </c>
      <c r="BG68" s="40">
        <v>-6.1613178939808602E-3</v>
      </c>
      <c r="BH68" s="40">
        <v>0.18690863611221301</v>
      </c>
      <c r="BI68" s="40">
        <v>-0.74322046595764102</v>
      </c>
      <c r="BJ68" s="40">
        <v>0.48439075431823903</v>
      </c>
      <c r="BK68" s="40">
        <v>-0.21998202492904601</v>
      </c>
      <c r="BL68" s="40">
        <v>0.81952203982543803</v>
      </c>
      <c r="BM68" s="40">
        <v>-0.85817042666625798</v>
      </c>
      <c r="BN68" s="40">
        <v>0.35151697984695401</v>
      </c>
      <c r="BO68" s="40">
        <v>7.8568985735000402E-2</v>
      </c>
      <c r="BP68" s="40">
        <v>-0.73275328414040197</v>
      </c>
      <c r="BQ68" s="40">
        <v>0.349226577228129</v>
      </c>
      <c r="BR68" s="40">
        <v>-1.4727251975678</v>
      </c>
      <c r="BS68" s="40">
        <v>-0.64652268644495303</v>
      </c>
      <c r="BT68" s="40">
        <v>-0.61230139683274898</v>
      </c>
      <c r="BU68" s="40">
        <v>0.72293396532700704</v>
      </c>
      <c r="BV68" s="40">
        <v>-1.0335169283855801</v>
      </c>
      <c r="BW68" s="40">
        <v>0.65598351036417901</v>
      </c>
      <c r="BX68" s="40">
        <v>-4.2638401814818497E-2</v>
      </c>
      <c r="BY68" s="40">
        <v>8.5404231856534701E-2</v>
      </c>
      <c r="BZ68" s="40">
        <v>0.94625623125312996</v>
      </c>
      <c r="CA68" s="40">
        <v>3.2210212413240402E-2</v>
      </c>
      <c r="CB68" s="40">
        <v>0.55351958895181397</v>
      </c>
      <c r="CC68" s="40">
        <v>-0.84074321404865604</v>
      </c>
      <c r="CD68" s="40">
        <v>0.45566998625583699</v>
      </c>
      <c r="CE68" s="40">
        <v>0.687272956191048</v>
      </c>
      <c r="CF68" s="40">
        <v>-0.22667380435981699</v>
      </c>
      <c r="CG68" s="40">
        <v>0.12216244805970899</v>
      </c>
      <c r="CH68" s="40">
        <v>0.384615671359408</v>
      </c>
      <c r="CI68" s="40">
        <v>-0.78414794068331695</v>
      </c>
      <c r="CJ68" s="40">
        <v>0.36376465098204902</v>
      </c>
      <c r="CK68" s="40">
        <v>3.7640845766117502E-2</v>
      </c>
      <c r="CL68" s="40">
        <v>1.22417797019999</v>
      </c>
      <c r="CM68" s="40">
        <v>0.40516307494638898</v>
      </c>
      <c r="CN68" s="40">
        <v>-0.70639127286207504</v>
      </c>
      <c r="CO68" s="40">
        <v>0.63319408440138203</v>
      </c>
      <c r="CP68" s="40">
        <v>-0.30766224755850302</v>
      </c>
      <c r="CQ68" s="40">
        <v>0.84157843099236596</v>
      </c>
      <c r="CR68" s="40">
        <v>-0.27473865596638303</v>
      </c>
      <c r="CS68" s="40">
        <v>2.1759424465014798</v>
      </c>
      <c r="CT68" s="40">
        <v>0.72393408579098495</v>
      </c>
      <c r="CU68" s="40">
        <v>-1.39030916907777</v>
      </c>
      <c r="CV68" s="40">
        <v>1.7820598917452599</v>
      </c>
      <c r="CW68" s="40">
        <v>-0.58615466858792997</v>
      </c>
      <c r="CX68" s="40">
        <v>1.72774827797747</v>
      </c>
      <c r="CY68" s="40">
        <v>-2.9064134152416798</v>
      </c>
      <c r="CZ68" s="40">
        <v>4.9278502556566499</v>
      </c>
      <c r="DA68" s="40">
        <v>-3.5338470002359301</v>
      </c>
      <c r="DB68" s="40">
        <v>-2.22043697832195</v>
      </c>
      <c r="DC68" s="40">
        <v>2.3554217629446299</v>
      </c>
      <c r="DD68" s="40">
        <v>-0.1435843664759</v>
      </c>
      <c r="DE68" s="40">
        <v>0.39018481810593503</v>
      </c>
      <c r="DF68" s="40">
        <v>-0.35075609524826701</v>
      </c>
      <c r="DG68" s="40">
        <v>-3.5761482208050901</v>
      </c>
      <c r="DH68" s="40">
        <v>1.94387178328904</v>
      </c>
      <c r="DI68" s="40">
        <v>1.7783533553148301</v>
      </c>
      <c r="DJ68" s="40">
        <v>-0.42016216331914202</v>
      </c>
      <c r="DK68" s="40">
        <v>0.71193809027092902</v>
      </c>
      <c r="DL68" s="40">
        <v>-0.57400178821478898</v>
      </c>
      <c r="DM68" s="40">
        <v>0.46011146036212303</v>
      </c>
      <c r="DN68" s="40">
        <v>-0.62377407193866297</v>
      </c>
      <c r="DO68" s="40">
        <v>0.266158716785097</v>
      </c>
      <c r="DP68" s="40">
        <v>-0.66862366279533902</v>
      </c>
      <c r="DQ68" s="40">
        <v>0.216264047471318</v>
      </c>
      <c r="DR68" s="40">
        <v>-0.8333787937539</v>
      </c>
      <c r="DS68" s="40">
        <v>-0.53846403961122902</v>
      </c>
      <c r="DT68" s="40">
        <v>0.105280556135376</v>
      </c>
      <c r="DU68" s="40">
        <v>0.10469378339869501</v>
      </c>
      <c r="DV68" s="40">
        <v>-0.23178024780131001</v>
      </c>
      <c r="DW68" s="40">
        <v>-0.54689508065397696</v>
      </c>
      <c r="DX68" s="40">
        <v>-1.45714746683908</v>
      </c>
      <c r="DY68" s="40">
        <v>-0.63099253309994396</v>
      </c>
      <c r="DZ68" s="40">
        <v>0.44040850184562003</v>
      </c>
      <c r="EA68" s="40">
        <v>0.42364428158362299</v>
      </c>
      <c r="EB68" s="40">
        <v>1.03784978371555</v>
      </c>
      <c r="EC68" s="40">
        <v>-0.62623647589437703</v>
      </c>
      <c r="ED68" s="40">
        <v>0.17976894453039999</v>
      </c>
      <c r="EE68" s="40">
        <v>0.67861015663848201</v>
      </c>
      <c r="EF68" s="40">
        <v>-0.227200402099829</v>
      </c>
      <c r="EG68" s="40">
        <v>0.72371573164990999</v>
      </c>
      <c r="EH68" s="40">
        <v>-1.66090794087785</v>
      </c>
      <c r="EI68" s="40">
        <v>0.63879277419907599</v>
      </c>
      <c r="EJ68" s="40">
        <v>-1.8511539248472999</v>
      </c>
      <c r="EK68" s="40">
        <v>-0.118628793295858</v>
      </c>
      <c r="EL68" s="40">
        <v>-0.29596259513127698</v>
      </c>
      <c r="EM68" s="40">
        <v>0.63807247143336498</v>
      </c>
      <c r="EN68" s="40">
        <v>0.36670707587968099</v>
      </c>
      <c r="EO68" s="40">
        <v>-0.112670797825145</v>
      </c>
      <c r="EP68" s="40">
        <v>-0.235862157481908</v>
      </c>
      <c r="EQ68" s="40">
        <v>-0.57438555430204496</v>
      </c>
      <c r="ER68" s="40">
        <v>0.18664497821534001</v>
      </c>
      <c r="ES68" s="40">
        <v>0.19157608514643701</v>
      </c>
      <c r="ET68" s="40">
        <v>-0.92640138855140397</v>
      </c>
      <c r="EU68" s="40">
        <v>0.93161162773686601</v>
      </c>
      <c r="EV68" s="40">
        <v>-0.50415573323805696</v>
      </c>
      <c r="EW68" s="40">
        <v>0.257444213431471</v>
      </c>
      <c r="EX68" s="40">
        <v>0.29912491839657002</v>
      </c>
      <c r="EY68" s="40">
        <v>0.15385624355304001</v>
      </c>
      <c r="EZ68" s="40">
        <v>0.112187888617841</v>
      </c>
      <c r="FA68" s="40">
        <v>0.17273087463140799</v>
      </c>
      <c r="FB68" s="40">
        <v>0.67042226598280696</v>
      </c>
      <c r="FC68" s="40">
        <v>-1.5150250427787899</v>
      </c>
      <c r="FD68" s="40">
        <v>-0.756963996754068</v>
      </c>
      <c r="FE68" s="40">
        <v>0.50857375772256896</v>
      </c>
      <c r="FF68" s="40">
        <v>-0.16432883866732401</v>
      </c>
      <c r="FG68" s="40">
        <v>0.163789493463499</v>
      </c>
      <c r="FH68" s="40">
        <v>0.25510893888735903</v>
      </c>
      <c r="FI68" s="40">
        <v>9.8456427807862901E-2</v>
      </c>
      <c r="FJ68" s="40">
        <v>8.5807323315509595E-2</v>
      </c>
      <c r="FK68" s="40">
        <v>8.8482468244438894E-2</v>
      </c>
      <c r="FL68" s="40">
        <v>0.83808035967652095</v>
      </c>
      <c r="FM68" s="40">
        <v>0.88918470245341896</v>
      </c>
      <c r="FN68" s="40">
        <v>-1.1089540118144301</v>
      </c>
      <c r="FO68" s="40">
        <v>0.127006450312555</v>
      </c>
      <c r="FP68" s="40">
        <v>-0.30530149479645802</v>
      </c>
      <c r="FQ68" s="40">
        <v>-0.16424535004371499</v>
      </c>
      <c r="FR68" s="40">
        <v>-0.44237006846014099</v>
      </c>
      <c r="FS68" s="40">
        <v>0.35090511285569798</v>
      </c>
      <c r="FT68" s="40">
        <v>1.1288633806166499</v>
      </c>
      <c r="FU68" s="40">
        <v>-2.1785647094870102</v>
      </c>
      <c r="FV68" s="40">
        <v>-0.75816972018553597</v>
      </c>
      <c r="FW68" s="40">
        <v>-0.103157489464296</v>
      </c>
      <c r="FX68" s="40">
        <v>-0.352388355978552</v>
      </c>
      <c r="FY68" s="40">
        <v>8.8883040323424201E-3</v>
      </c>
      <c r="FZ68" s="40">
        <v>0.69974532828190295</v>
      </c>
      <c r="GA68" s="40">
        <v>-0.61842759138874503</v>
      </c>
      <c r="GB68" s="40">
        <v>-8.8793420792541697E-2</v>
      </c>
      <c r="GC68" s="40">
        <v>0.69579859000757804</v>
      </c>
      <c r="GD68" s="40">
        <v>0.41305072936319298</v>
      </c>
      <c r="GE68" s="40">
        <v>0.28125192255345899</v>
      </c>
    </row>
    <row r="69" spans="1:187" ht="15" x14ac:dyDescent="0.25">
      <c r="A69" s="36" t="s">
        <v>26</v>
      </c>
      <c r="B69" s="90"/>
      <c r="C69" s="40">
        <v>-0.67979863084177505</v>
      </c>
      <c r="D69" s="40">
        <v>0.60785722489379801</v>
      </c>
      <c r="E69" s="40">
        <v>0.58209036770554601</v>
      </c>
      <c r="F69" s="40">
        <v>0.683411085389238</v>
      </c>
      <c r="G69" s="40">
        <v>6.3047903586917902E-4</v>
      </c>
      <c r="H69" s="40">
        <v>-5.8056873015541403E-2</v>
      </c>
      <c r="I69" s="40">
        <v>4.7201808634143499E-2</v>
      </c>
      <c r="J69" s="40">
        <v>3.0558935925197199E-2</v>
      </c>
      <c r="K69" s="40">
        <v>2.40119699037116E-2</v>
      </c>
      <c r="L69" s="40">
        <v>-9.5894055242314296E-3</v>
      </c>
      <c r="M69" s="40">
        <v>-0.19774589940743401</v>
      </c>
      <c r="N69" s="40">
        <v>-1.79596817624504E-3</v>
      </c>
      <c r="O69" s="40">
        <v>-6.7926810290865405E-2</v>
      </c>
      <c r="P69" s="40">
        <v>0.10840974578320201</v>
      </c>
      <c r="Q69" s="40">
        <v>2.13495474712487E-2</v>
      </c>
      <c r="R69" s="40">
        <v>-3.4177908176054497E-2</v>
      </c>
      <c r="S69" s="40">
        <v>2.6015426461442798E-2</v>
      </c>
      <c r="T69" s="40">
        <v>-1.5824074920264299E-2</v>
      </c>
      <c r="U69" s="40">
        <v>-5.0383694243311301E-2</v>
      </c>
      <c r="V69" s="40">
        <v>6.5143297123586102E-2</v>
      </c>
      <c r="W69" s="40">
        <v>-1.88765990135412E-2</v>
      </c>
      <c r="X69" s="40">
        <v>-1.66005949930139E-2</v>
      </c>
      <c r="Y69" s="40">
        <v>-2.37216244041537E-2</v>
      </c>
      <c r="Z69" s="40">
        <v>3.0106683747367999E-3</v>
      </c>
      <c r="AA69" s="40">
        <v>-3.2623271842476202E-2</v>
      </c>
      <c r="AB69" s="40">
        <v>-2.0811220882147E-2</v>
      </c>
      <c r="AC69" s="40">
        <v>-1.2282995070785299E-2</v>
      </c>
      <c r="AD69" s="40">
        <v>-3.1740417773442497E-2</v>
      </c>
      <c r="AE69" s="40">
        <v>0.37073311687441901</v>
      </c>
      <c r="AF69" s="40">
        <v>2.2241768212069701E-2</v>
      </c>
      <c r="AG69" s="40">
        <v>0.10413630703385</v>
      </c>
      <c r="AH69" s="40">
        <v>-0.34743778973509198</v>
      </c>
      <c r="AI69" s="40">
        <v>0.10953483405117199</v>
      </c>
      <c r="AJ69" s="40">
        <v>-9.6958635323250199E-3</v>
      </c>
      <c r="AK69" s="40">
        <v>-2.1750860305220599E-2</v>
      </c>
      <c r="AL69" s="40">
        <v>-6.4880169065670299E-3</v>
      </c>
      <c r="AM69" s="40">
        <v>-1.8475671050656901E-2</v>
      </c>
      <c r="AN69" s="40">
        <v>-7.6193755801796298E-2</v>
      </c>
      <c r="AO69" s="40">
        <v>-3.5278569379998903E-2</v>
      </c>
      <c r="AP69" s="40">
        <v>-5.9765933946454696E-3</v>
      </c>
      <c r="AQ69" s="40">
        <v>0.21141359646274799</v>
      </c>
      <c r="AR69" s="40">
        <v>-4.3119316268373002E-2</v>
      </c>
      <c r="AS69" s="40">
        <v>1.8290698612512001E-2</v>
      </c>
      <c r="AT69" s="40">
        <v>-3.6390517184526301E-2</v>
      </c>
      <c r="AU69" s="40">
        <v>2.1888483203136499E-3</v>
      </c>
      <c r="AV69" s="40">
        <v>2.3999187703375698E-3</v>
      </c>
      <c r="AW69" s="40">
        <v>0.28633054000122898</v>
      </c>
      <c r="AX69" s="40">
        <v>-0.12620943989264</v>
      </c>
      <c r="AY69" s="40">
        <v>7.7011392567042994E-2</v>
      </c>
      <c r="AZ69" s="40">
        <v>-7.7653532065846798E-2</v>
      </c>
      <c r="BA69" s="40">
        <v>-4.4713880825033497E-2</v>
      </c>
      <c r="BB69" s="40">
        <v>1.7744971500396702E-2</v>
      </c>
      <c r="BC69" s="40">
        <v>5.21033794021612E-3</v>
      </c>
      <c r="BD69" s="40">
        <v>-2.8322602382659701E-2</v>
      </c>
      <c r="BE69" s="40">
        <v>-5.4043880294799701E-2</v>
      </c>
      <c r="BF69" s="40">
        <v>-6.0264352493287297E-3</v>
      </c>
      <c r="BG69" s="40">
        <v>4.4573475620269899E-2</v>
      </c>
      <c r="BH69" s="40">
        <v>0.33101062353897098</v>
      </c>
      <c r="BI69" s="40">
        <v>-6.8273509613037298E-2</v>
      </c>
      <c r="BJ69" s="40">
        <v>-0.31821413260650599</v>
      </c>
      <c r="BK69" s="40">
        <v>0.22198287063598601</v>
      </c>
      <c r="BL69" s="40">
        <v>-9.00341811256411E-2</v>
      </c>
      <c r="BM69" s="40">
        <v>6.5834263336181295E-2</v>
      </c>
      <c r="BN69" s="40">
        <v>8.5570266891479604E-2</v>
      </c>
      <c r="BO69" s="40">
        <v>0.11272175283263</v>
      </c>
      <c r="BP69" s="40">
        <v>3.2544888270398002E-3</v>
      </c>
      <c r="BQ69" s="40">
        <v>-0.233990043057382</v>
      </c>
      <c r="BR69" s="40">
        <v>-3.8736770035168698E-2</v>
      </c>
      <c r="BS69" s="40">
        <v>0.119501321102508</v>
      </c>
      <c r="BT69" s="40">
        <v>-0.547606651697085</v>
      </c>
      <c r="BU69" s="40">
        <v>-0.40814014857637598</v>
      </c>
      <c r="BV69" s="40">
        <v>3.7242267554068398E-2</v>
      </c>
      <c r="BW69" s="40">
        <v>0.13791992442190501</v>
      </c>
      <c r="BX69" s="40">
        <v>-0.41654516446328799</v>
      </c>
      <c r="BY69" s="40">
        <v>-0.44002625265119599</v>
      </c>
      <c r="BZ69" s="40">
        <v>0.19108826421105299</v>
      </c>
      <c r="CA69" s="40">
        <v>-0.153191389961089</v>
      </c>
      <c r="CB69" s="40">
        <v>-0.18943170606658999</v>
      </c>
      <c r="CC69" s="40">
        <v>-0.111392063572747</v>
      </c>
      <c r="CD69" s="40">
        <v>0.128871255871116</v>
      </c>
      <c r="CE69" s="40">
        <v>2.2213950381301702E-2</v>
      </c>
      <c r="CF69" s="40">
        <v>-0.33874020989280401</v>
      </c>
      <c r="CG69" s="40">
        <v>-7.7201702743501105E-2</v>
      </c>
      <c r="CH69" s="40">
        <v>7.6099361174172098E-2</v>
      </c>
      <c r="CI69" s="40">
        <v>0.13120547654008899</v>
      </c>
      <c r="CJ69" s="40">
        <v>-8.1177672334982201E-2</v>
      </c>
      <c r="CK69" s="40">
        <v>-0.156296937085254</v>
      </c>
      <c r="CL69" s="40">
        <v>-0.14362207694478599</v>
      </c>
      <c r="CM69" s="40">
        <v>-0.24089412743467001</v>
      </c>
      <c r="CN69" s="40">
        <v>-0.104698153267362</v>
      </c>
      <c r="CO69" s="40">
        <v>-0.20348898630991</v>
      </c>
      <c r="CP69" s="40">
        <v>5.94593123536519E-2</v>
      </c>
      <c r="CQ69" s="40">
        <v>5.0553137100326197E-2</v>
      </c>
      <c r="CR69" s="40">
        <v>-0.34277067493480001</v>
      </c>
      <c r="CS69" s="40">
        <v>0.72338635245505301</v>
      </c>
      <c r="CT69" s="40">
        <v>0.30503309370599002</v>
      </c>
      <c r="CU69" s="40">
        <v>0.45686514527849698</v>
      </c>
      <c r="CV69" s="40">
        <v>-0.97382219887020904</v>
      </c>
      <c r="CW69" s="40">
        <v>1.80550636819463</v>
      </c>
      <c r="CX69" s="40">
        <v>-0.56942733337032103</v>
      </c>
      <c r="CY69" s="40">
        <v>-0.27170215883338</v>
      </c>
      <c r="CZ69" s="40">
        <v>-0.62458819468202398</v>
      </c>
      <c r="DA69" s="40">
        <v>0.30684279812746101</v>
      </c>
      <c r="DB69" s="40">
        <v>-0.64841913588557798</v>
      </c>
      <c r="DC69" s="40">
        <v>-0.217356710639838</v>
      </c>
      <c r="DD69" s="40">
        <v>0.649336871163811</v>
      </c>
      <c r="DE69" s="40">
        <v>-0.75241869601333999</v>
      </c>
      <c r="DF69" s="40">
        <v>1.0032559854757599</v>
      </c>
      <c r="DG69" s="40">
        <v>0.441587307903483</v>
      </c>
      <c r="DH69" s="40">
        <v>-1.40660330103534</v>
      </c>
      <c r="DI69" s="40">
        <v>-8.9543057869741094E-2</v>
      </c>
      <c r="DJ69" s="40">
        <v>0.76531873594109801</v>
      </c>
      <c r="DK69" s="40">
        <v>0.55970425895696996</v>
      </c>
      <c r="DL69" s="40">
        <v>-4.3620282009391102E-2</v>
      </c>
      <c r="DM69" s="40">
        <v>-2.3226437987090499E-2</v>
      </c>
      <c r="DN69" s="40">
        <v>0.30998420335721399</v>
      </c>
      <c r="DO69" s="40">
        <v>0.48087984515138799</v>
      </c>
      <c r="DP69" s="40">
        <v>0.65779972596623604</v>
      </c>
      <c r="DQ69" s="40">
        <v>0.405066352724472</v>
      </c>
      <c r="DR69" s="40">
        <v>0.301624582962845</v>
      </c>
      <c r="DS69" s="40">
        <v>0.23111145352051801</v>
      </c>
      <c r="DT69" s="40">
        <v>-5.73413851361298E-3</v>
      </c>
      <c r="DU69" s="40">
        <v>0.68018045829666895</v>
      </c>
      <c r="DV69" s="40">
        <v>-0.87342157326950998</v>
      </c>
      <c r="DW69" s="40">
        <v>-1.2389464725613799</v>
      </c>
      <c r="DX69" s="40">
        <v>-0.114613151789728</v>
      </c>
      <c r="DY69" s="40">
        <v>0.29483612606793203</v>
      </c>
      <c r="DZ69" s="40">
        <v>-5.6651697834598003E-2</v>
      </c>
      <c r="EA69" s="40">
        <v>-8.9880393392542696E-2</v>
      </c>
      <c r="EB69" s="40">
        <v>0.16159138055807201</v>
      </c>
      <c r="EC69" s="40">
        <v>-0.91321004893164304</v>
      </c>
      <c r="ED69" s="40">
        <v>0.47632627768784702</v>
      </c>
      <c r="EE69" s="40">
        <v>0.36366746724764598</v>
      </c>
      <c r="EF69" s="40">
        <v>0.55557321062620302</v>
      </c>
      <c r="EG69" s="40">
        <v>-0.72775469785392</v>
      </c>
      <c r="EH69" s="40">
        <v>-0.99581362223554803</v>
      </c>
      <c r="EI69" s="40">
        <v>-0.20115218065604401</v>
      </c>
      <c r="EJ69" s="40">
        <v>0.77377285421909203</v>
      </c>
      <c r="EK69" s="40">
        <v>0.91173663064924804</v>
      </c>
      <c r="EL69" s="40">
        <v>0.88384102761822603</v>
      </c>
      <c r="EM69" s="40">
        <v>1.3429567971654</v>
      </c>
      <c r="EN69" s="40">
        <v>-0.67799659416825597</v>
      </c>
      <c r="EO69" s="40">
        <v>-0.13703103460143501</v>
      </c>
      <c r="EP69" s="40">
        <v>-0.34224220692164797</v>
      </c>
      <c r="EQ69" s="40">
        <v>-0.83032600101295795</v>
      </c>
      <c r="ER69" s="40">
        <v>-8.32215582316779E-2</v>
      </c>
      <c r="ES69" s="40">
        <v>0.158236711268155</v>
      </c>
      <c r="ET69" s="40">
        <v>-9.5085312287789506E-2</v>
      </c>
      <c r="EU69" s="40">
        <v>-0.57372725195214502</v>
      </c>
      <c r="EV69" s="40">
        <v>0.49855468982998302</v>
      </c>
      <c r="EW69" s="40">
        <v>3.3335535167182799</v>
      </c>
      <c r="EX69" s="40">
        <v>1.1917646232197401</v>
      </c>
      <c r="EY69" s="40">
        <v>1.1559870896747699</v>
      </c>
      <c r="EZ69" s="40">
        <v>0.44333865423882501</v>
      </c>
      <c r="FA69" s="40">
        <v>0.41602286661983201</v>
      </c>
      <c r="FB69" s="40">
        <v>0.115688623652345</v>
      </c>
      <c r="FC69" s="40">
        <v>-0.49434226879771898</v>
      </c>
      <c r="FD69" s="40">
        <v>-3.8923667771323903E-2</v>
      </c>
      <c r="FE69" s="40">
        <v>-0.19329236794301699</v>
      </c>
      <c r="FF69" s="40">
        <v>0.69081088461908302</v>
      </c>
      <c r="FG69" s="40">
        <v>-0.112238796634577</v>
      </c>
      <c r="FH69" s="40">
        <v>3.9781006854599101</v>
      </c>
      <c r="FI69" s="40">
        <v>0.193434307502617</v>
      </c>
      <c r="FJ69" s="40">
        <v>0.23457098393593401</v>
      </c>
      <c r="FK69" s="40">
        <v>1.04478917026088</v>
      </c>
      <c r="FL69" s="40">
        <v>-0.523855145244147</v>
      </c>
      <c r="FM69" s="40">
        <v>1.0445214125603099</v>
      </c>
      <c r="FN69" s="40">
        <v>0.68901648613960598</v>
      </c>
      <c r="FO69" s="40">
        <v>8.9559104541693996E-2</v>
      </c>
      <c r="FP69" s="40">
        <v>2.2553187200067599</v>
      </c>
      <c r="FQ69" s="40">
        <v>0.423314952419104</v>
      </c>
      <c r="FR69" s="40">
        <v>2.76208861378222</v>
      </c>
      <c r="FS69" s="40">
        <v>8.80985803261468E-2</v>
      </c>
      <c r="FT69" s="40">
        <v>0.84146135925396504</v>
      </c>
      <c r="FU69" s="40">
        <v>1.6764678943750499</v>
      </c>
      <c r="FV69" s="40">
        <v>0.114016814841135</v>
      </c>
      <c r="FW69" s="40">
        <v>0.67088331188058403</v>
      </c>
      <c r="FX69" s="40">
        <v>-1.7100100705592101</v>
      </c>
      <c r="FY69" s="40">
        <v>2.3437338589862402</v>
      </c>
      <c r="FZ69" s="40">
        <v>1.2329774795720501</v>
      </c>
      <c r="GA69" s="40">
        <v>-0.69280206106967301</v>
      </c>
      <c r="GB69" s="40">
        <v>0.12952670960459201</v>
      </c>
      <c r="GC69" s="40">
        <v>3.0354645362253101</v>
      </c>
      <c r="GD69" s="40">
        <v>4.4646499322060196</v>
      </c>
      <c r="GE69" s="40">
        <v>-0.49417957746489999</v>
      </c>
    </row>
    <row r="70" spans="1:187" ht="15" x14ac:dyDescent="0.25">
      <c r="A70" s="36" t="s">
        <v>27</v>
      </c>
      <c r="B70" s="90"/>
      <c r="C70" s="40">
        <f>SUM(C71:C73)</f>
        <v>4.9044785484313999E-2</v>
      </c>
      <c r="D70" s="40">
        <f t="shared" ref="D70:BO70" si="65">SUM(D71:D73)</f>
        <v>3.1923190551757803E-2</v>
      </c>
      <c r="E70" s="40">
        <f t="shared" si="65"/>
        <v>7.8230376846313496E-2</v>
      </c>
      <c r="F70" s="40">
        <f t="shared" si="65"/>
        <v>-5.1828784660339397E-2</v>
      </c>
      <c r="G70" s="40">
        <f t="shared" si="65"/>
        <v>2.33855930786133E-2</v>
      </c>
      <c r="H70" s="40">
        <f t="shared" si="65"/>
        <v>6.7279980087280302E-3</v>
      </c>
      <c r="I70" s="40">
        <f t="shared" si="65"/>
        <v>0.18402234553527799</v>
      </c>
      <c r="J70" s="40">
        <f t="shared" si="65"/>
        <v>2.4499192749023398E-2</v>
      </c>
      <c r="K70" s="40">
        <f t="shared" si="65"/>
        <v>0</v>
      </c>
      <c r="L70" s="40">
        <f t="shared" si="65"/>
        <v>0</v>
      </c>
      <c r="M70" s="40">
        <f t="shared" si="65"/>
        <v>0</v>
      </c>
      <c r="N70" s="40">
        <f t="shared" si="65"/>
        <v>0</v>
      </c>
      <c r="O70" s="40">
        <f t="shared" si="65"/>
        <v>0</v>
      </c>
      <c r="P70" s="40">
        <f t="shared" si="65"/>
        <v>0</v>
      </c>
      <c r="Q70" s="40">
        <f t="shared" si="65"/>
        <v>0</v>
      </c>
      <c r="R70" s="40">
        <f t="shared" si="65"/>
        <v>0</v>
      </c>
      <c r="S70" s="40">
        <f t="shared" si="65"/>
        <v>0</v>
      </c>
      <c r="T70" s="40">
        <f t="shared" si="65"/>
        <v>0</v>
      </c>
      <c r="U70" s="40">
        <f t="shared" si="65"/>
        <v>0</v>
      </c>
      <c r="V70" s="40">
        <f t="shared" si="65"/>
        <v>0</v>
      </c>
      <c r="W70" s="40">
        <f t="shared" si="65"/>
        <v>2.7827985764127E-4</v>
      </c>
      <c r="X70" s="40">
        <f t="shared" si="65"/>
        <v>1.3919995880126999E-4</v>
      </c>
      <c r="Y70" s="40">
        <f t="shared" si="65"/>
        <v>-1.4189995193481401E-4</v>
      </c>
      <c r="Z70" s="40">
        <f t="shared" si="65"/>
        <v>3.9013779715488866E-3</v>
      </c>
      <c r="AA70" s="40">
        <f t="shared" si="65"/>
        <v>1.207599365202539E-3</v>
      </c>
      <c r="AB70" s="40">
        <f t="shared" si="65"/>
        <v>1.0207996978759801E-3</v>
      </c>
      <c r="AC70" s="40">
        <f t="shared" si="65"/>
        <v>9.4599967956542996E-5</v>
      </c>
      <c r="AD70" s="40">
        <f t="shared" si="65"/>
        <v>-1.410399742107227E-4</v>
      </c>
      <c r="AE70" s="40">
        <f t="shared" si="65"/>
        <v>-7.4483919149255897E-4</v>
      </c>
      <c r="AF70" s="40">
        <f t="shared" si="65"/>
        <v>2.449781251146723E-2</v>
      </c>
      <c r="AG70" s="40">
        <f t="shared" si="65"/>
        <v>5.6593184890593173E-3</v>
      </c>
      <c r="AH70" s="40">
        <f t="shared" si="65"/>
        <v>9.1964544065141797E-3</v>
      </c>
      <c r="AI70" s="40">
        <f t="shared" si="65"/>
        <v>-3.6133993530081511E-4</v>
      </c>
      <c r="AJ70" s="40">
        <f t="shared" si="65"/>
        <v>1.0853676662399772E-2</v>
      </c>
      <c r="AK70" s="40">
        <f t="shared" si="65"/>
        <v>1.3907989884E-4</v>
      </c>
      <c r="AL70" s="40">
        <f t="shared" si="65"/>
        <v>2.8759591369612982E-3</v>
      </c>
      <c r="AM70" s="40">
        <f t="shared" si="65"/>
        <v>-1.4349984742172795E-4</v>
      </c>
      <c r="AN70" s="40">
        <f t="shared" si="65"/>
        <v>-4.720998420715328E-4</v>
      </c>
      <c r="AO70" s="40">
        <f t="shared" si="65"/>
        <v>-5.2618561727800002E-2</v>
      </c>
      <c r="AP70" s="40">
        <f t="shared" si="65"/>
        <v>1.2031452823223456E-2</v>
      </c>
      <c r="AQ70" s="40">
        <f t="shared" si="65"/>
        <v>0</v>
      </c>
      <c r="AR70" s="40">
        <f t="shared" si="65"/>
        <v>-0.115171700916298</v>
      </c>
      <c r="AS70" s="40">
        <f t="shared" si="65"/>
        <v>-4.6359966279999999E-5</v>
      </c>
      <c r="AT70" s="40">
        <f t="shared" si="65"/>
        <v>6.8743958890434571E-3</v>
      </c>
      <c r="AU70" s="40">
        <f t="shared" si="65"/>
        <v>-7.8999946215654307E-4</v>
      </c>
      <c r="AV70" s="40">
        <f t="shared" si="65"/>
        <v>-1.8355982972345701E-4</v>
      </c>
      <c r="AW70" s="40">
        <f t="shared" si="65"/>
        <v>-5.6190223289497396E-2</v>
      </c>
      <c r="AX70" s="40">
        <f t="shared" si="65"/>
        <v>-9.2719932559999998E-5</v>
      </c>
      <c r="AY70" s="40">
        <f t="shared" si="65"/>
        <v>-4.6359966279999997E-4</v>
      </c>
      <c r="AZ70" s="40">
        <f t="shared" si="65"/>
        <v>-4.0839920051641E-5</v>
      </c>
      <c r="BA70" s="40">
        <f t="shared" si="65"/>
        <v>-1.3950392990381641E-3</v>
      </c>
      <c r="BB70" s="40">
        <f t="shared" si="65"/>
        <v>-3.8989543978041339E-5</v>
      </c>
      <c r="BC70" s="40">
        <f t="shared" si="65"/>
        <v>7.1946010542330421E-2</v>
      </c>
      <c r="BD70" s="40">
        <f t="shared" si="65"/>
        <v>7.2705538030267344E-2</v>
      </c>
      <c r="BE70" s="40">
        <f t="shared" si="65"/>
        <v>-2.6682566394437002E-4</v>
      </c>
      <c r="BF70" s="40">
        <f t="shared" si="65"/>
        <v>-0.11615952197234181</v>
      </c>
      <c r="BG70" s="40">
        <f t="shared" si="65"/>
        <v>-0.19451883057219635</v>
      </c>
      <c r="BH70" s="40">
        <f t="shared" si="65"/>
        <v>-7.0241981951112531E-2</v>
      </c>
      <c r="BI70" s="40">
        <f t="shared" si="65"/>
        <v>0.22907692533356239</v>
      </c>
      <c r="BJ70" s="40">
        <f t="shared" si="65"/>
        <v>3.5178379832071359E-2</v>
      </c>
      <c r="BK70" s="40">
        <f t="shared" si="65"/>
        <v>6.8751715738824493E-2</v>
      </c>
      <c r="BL70" s="40">
        <f t="shared" si="65"/>
        <v>-3.5506672172238268E-2</v>
      </c>
      <c r="BM70" s="40">
        <f t="shared" si="65"/>
        <v>0.20173086689038314</v>
      </c>
      <c r="BN70" s="40">
        <f t="shared" si="65"/>
        <v>-0.22828120139891553</v>
      </c>
      <c r="BO70" s="40">
        <f t="shared" si="65"/>
        <v>-5.5369970705167124E-3</v>
      </c>
      <c r="BP70" s="40">
        <f t="shared" ref="BP70:EA70" si="66">SUM(BP71:BP73)</f>
        <v>0.28296656446873286</v>
      </c>
      <c r="BQ70" s="40">
        <f t="shared" si="66"/>
        <v>-4.626804625665832E-2</v>
      </c>
      <c r="BR70" s="40">
        <f t="shared" si="66"/>
        <v>-0.25934268651341236</v>
      </c>
      <c r="BS70" s="40">
        <f t="shared" si="66"/>
        <v>0.17449285962002353</v>
      </c>
      <c r="BT70" s="40">
        <f t="shared" si="66"/>
        <v>-0.50462066966718466</v>
      </c>
      <c r="BU70" s="40">
        <f t="shared" si="66"/>
        <v>-8.4103472390151965E-2</v>
      </c>
      <c r="BV70" s="40">
        <f t="shared" si="66"/>
        <v>0.15527778750462817</v>
      </c>
      <c r="BW70" s="40">
        <f t="shared" si="66"/>
        <v>0.17944777158752589</v>
      </c>
      <c r="BX70" s="40">
        <f t="shared" si="66"/>
        <v>0.13774544933352212</v>
      </c>
      <c r="BY70" s="40">
        <f t="shared" si="66"/>
        <v>-0.19842942951924428</v>
      </c>
      <c r="BZ70" s="40">
        <f t="shared" si="66"/>
        <v>0.44163971286858472</v>
      </c>
      <c r="CA70" s="40">
        <f t="shared" si="66"/>
        <v>-0.57165028284701458</v>
      </c>
      <c r="CB70" s="40">
        <f t="shared" si="66"/>
        <v>0.42398284559860727</v>
      </c>
      <c r="CC70" s="40">
        <f t="shared" si="66"/>
        <v>-5.8193684165888895E-2</v>
      </c>
      <c r="CD70" s="40">
        <f t="shared" si="66"/>
        <v>1.2342942314090914</v>
      </c>
      <c r="CE70" s="40">
        <f t="shared" si="66"/>
        <v>4.5229680583374753E-2</v>
      </c>
      <c r="CF70" s="40">
        <f t="shared" si="66"/>
        <v>-0.36550955797845791</v>
      </c>
      <c r="CG70" s="40">
        <f t="shared" si="66"/>
        <v>0.25921548804186212</v>
      </c>
      <c r="CH70" s="40">
        <f t="shared" si="66"/>
        <v>-0.49637977546191092</v>
      </c>
      <c r="CI70" s="40">
        <f t="shared" si="66"/>
        <v>0.41939276864086983</v>
      </c>
      <c r="CJ70" s="40">
        <f t="shared" si="66"/>
        <v>-0.33832202441946491</v>
      </c>
      <c r="CK70" s="40">
        <f t="shared" si="66"/>
        <v>0.31722423029910607</v>
      </c>
      <c r="CL70" s="40">
        <f t="shared" si="66"/>
        <v>0.32501018144610949</v>
      </c>
      <c r="CM70" s="40">
        <f t="shared" si="66"/>
        <v>-4.6414291469918295E-2</v>
      </c>
      <c r="CN70" s="40">
        <f t="shared" si="66"/>
        <v>9.2494713032810108E-2</v>
      </c>
      <c r="CO70" s="40">
        <f t="shared" si="66"/>
        <v>-0.13087921274174599</v>
      </c>
      <c r="CP70" s="40">
        <f t="shared" si="66"/>
        <v>0.40817271285929363</v>
      </c>
      <c r="CQ70" s="40">
        <f t="shared" si="66"/>
        <v>0.37705756700016524</v>
      </c>
      <c r="CR70" s="40">
        <f t="shared" si="66"/>
        <v>-0.86575262752201909</v>
      </c>
      <c r="CS70" s="40">
        <f t="shared" si="66"/>
        <v>0.65359915689638715</v>
      </c>
      <c r="CT70" s="40">
        <f t="shared" si="66"/>
        <v>-0.1352405440402169</v>
      </c>
      <c r="CU70" s="40">
        <f t="shared" si="66"/>
        <v>0.48320168612162184</v>
      </c>
      <c r="CV70" s="40">
        <f t="shared" si="66"/>
        <v>-0.13499338528369409</v>
      </c>
      <c r="CW70" s="40">
        <f t="shared" si="66"/>
        <v>-0.43642938883534665</v>
      </c>
      <c r="CX70" s="40">
        <f t="shared" si="66"/>
        <v>0.20433764834489759</v>
      </c>
      <c r="CY70" s="40">
        <f t="shared" si="66"/>
        <v>-0.90334365461185862</v>
      </c>
      <c r="CZ70" s="40">
        <f t="shared" si="66"/>
        <v>2.6641343858951432</v>
      </c>
      <c r="DA70" s="40">
        <f t="shared" si="66"/>
        <v>-4.4095857148319532E-2</v>
      </c>
      <c r="DB70" s="40">
        <f t="shared" si="66"/>
        <v>-0.11277584961291931</v>
      </c>
      <c r="DC70" s="40">
        <f t="shared" si="66"/>
        <v>-0.44413056060576733</v>
      </c>
      <c r="DD70" s="40">
        <f t="shared" si="66"/>
        <v>0.3079861906692985</v>
      </c>
      <c r="DE70" s="40">
        <f t="shared" si="66"/>
        <v>0.36913888000937894</v>
      </c>
      <c r="DF70" s="40">
        <f t="shared" si="66"/>
        <v>0.62272594147121874</v>
      </c>
      <c r="DG70" s="40">
        <f t="shared" si="66"/>
        <v>-0.98534676534491494</v>
      </c>
      <c r="DH70" s="40">
        <f t="shared" si="66"/>
        <v>0.81793893268881934</v>
      </c>
      <c r="DI70" s="40">
        <f t="shared" si="66"/>
        <v>-0.14826022250232115</v>
      </c>
      <c r="DJ70" s="40">
        <f t="shared" si="66"/>
        <v>0.13511698713202827</v>
      </c>
      <c r="DK70" s="40">
        <f t="shared" si="66"/>
        <v>-0.17688181184857563</v>
      </c>
      <c r="DL70" s="40">
        <f t="shared" si="66"/>
        <v>-0.16083508101407593</v>
      </c>
      <c r="DM70" s="40">
        <f t="shared" si="66"/>
        <v>-9.506214948710022E-2</v>
      </c>
      <c r="DN70" s="40">
        <f t="shared" si="66"/>
        <v>0.74313031770125348</v>
      </c>
      <c r="DO70" s="40">
        <f t="shared" si="66"/>
        <v>3.1291278632765494E-4</v>
      </c>
      <c r="DP70" s="40">
        <f t="shared" si="66"/>
        <v>0.13272277872142638</v>
      </c>
      <c r="DQ70" s="40">
        <f t="shared" si="66"/>
        <v>0.20433949976233942</v>
      </c>
      <c r="DR70" s="40">
        <f t="shared" si="66"/>
        <v>-0.25189784726046671</v>
      </c>
      <c r="DS70" s="40">
        <f t="shared" si="66"/>
        <v>0.59200203725067391</v>
      </c>
      <c r="DT70" s="40">
        <f t="shared" si="66"/>
        <v>-0.34697477853704906</v>
      </c>
      <c r="DU70" s="40">
        <f t="shared" si="66"/>
        <v>-5.2670585539219047E-3</v>
      </c>
      <c r="DV70" s="40">
        <f t="shared" si="66"/>
        <v>3.1377417931529497E-2</v>
      </c>
      <c r="DW70" s="40">
        <f t="shared" si="66"/>
        <v>-3.5497456886319598E-2</v>
      </c>
      <c r="DX70" s="40">
        <f t="shared" si="66"/>
        <v>-0.29857418636347749</v>
      </c>
      <c r="DY70" s="40">
        <f t="shared" si="66"/>
        <v>9.5160631089223499E-2</v>
      </c>
      <c r="DZ70" s="40">
        <f t="shared" si="66"/>
        <v>0.18828016269094289</v>
      </c>
      <c r="EA70" s="40">
        <f t="shared" si="66"/>
        <v>0.95952760383546853</v>
      </c>
      <c r="EB70" s="40">
        <f t="shared" ref="EB70:GB70" si="67">SUM(EB71:EB73)</f>
        <v>-0.266065281030197</v>
      </c>
      <c r="EC70" s="40">
        <f t="shared" si="67"/>
        <v>-1.8048376324548396E-2</v>
      </c>
      <c r="ED70" s="40">
        <f t="shared" si="67"/>
        <v>-3.9848113484034699E-2</v>
      </c>
      <c r="EE70" s="40">
        <f t="shared" si="67"/>
        <v>7.7252063451543701E-2</v>
      </c>
      <c r="EF70" s="40">
        <f t="shared" si="67"/>
        <v>-4.2956196109160683E-2</v>
      </c>
      <c r="EG70" s="40">
        <f t="shared" si="67"/>
        <v>0.19551923196777438</v>
      </c>
      <c r="EH70" s="40">
        <f t="shared" si="67"/>
        <v>-3.84781838651609E-2</v>
      </c>
      <c r="EI70" s="40">
        <f t="shared" si="67"/>
        <v>0.30417832328158523</v>
      </c>
      <c r="EJ70" s="40">
        <f t="shared" si="67"/>
        <v>0.370081161884035</v>
      </c>
      <c r="EK70" s="40">
        <f t="shared" si="67"/>
        <v>0.70198426746519405</v>
      </c>
      <c r="EL70" s="40">
        <f t="shared" si="67"/>
        <v>0.13717183948624601</v>
      </c>
      <c r="EM70" s="40">
        <f t="shared" si="67"/>
        <v>-0.30509010797032698</v>
      </c>
      <c r="EN70" s="40">
        <f t="shared" si="67"/>
        <v>9.0366760697167189E-2</v>
      </c>
      <c r="EO70" s="40">
        <f t="shared" si="67"/>
        <v>-4.5248777958751402E-4</v>
      </c>
      <c r="EP70" s="40">
        <f t="shared" si="67"/>
        <v>-3.4026703563992497E-2</v>
      </c>
      <c r="EQ70" s="40">
        <f t="shared" si="67"/>
        <v>0.24541527507033273</v>
      </c>
      <c r="ER70" s="40">
        <f t="shared" si="67"/>
        <v>0.5972255253198141</v>
      </c>
      <c r="ES70" s="40">
        <f t="shared" si="67"/>
        <v>-0.68266385449865463</v>
      </c>
      <c r="ET70" s="40">
        <f t="shared" si="67"/>
        <v>0.349848281033598</v>
      </c>
      <c r="EU70" s="40">
        <f t="shared" si="67"/>
        <v>-0.7367359507255048</v>
      </c>
      <c r="EV70" s="40">
        <f t="shared" si="67"/>
        <v>-0.36913234431783898</v>
      </c>
      <c r="EW70" s="40">
        <f t="shared" si="67"/>
        <v>0.35522295945729399</v>
      </c>
      <c r="EX70" s="40">
        <f t="shared" si="67"/>
        <v>-3.6052799471245414E-2</v>
      </c>
      <c r="EY70" s="40">
        <f t="shared" si="67"/>
        <v>3.0060215683307499E-2</v>
      </c>
      <c r="EZ70" s="40">
        <f t="shared" si="67"/>
        <v>-3.8025003247463079E-2</v>
      </c>
      <c r="FA70" s="40">
        <f t="shared" si="67"/>
        <v>8.0993947832222996E-2</v>
      </c>
      <c r="FB70" s="40">
        <f t="shared" si="67"/>
        <v>4.4421819849731502E-2</v>
      </c>
      <c r="FC70" s="40">
        <f t="shared" si="67"/>
        <v>-0.30246401657563121</v>
      </c>
      <c r="FD70" s="40">
        <f t="shared" si="67"/>
        <v>0.21064337348914139</v>
      </c>
      <c r="FE70" s="40">
        <f t="shared" si="67"/>
        <v>-0.20624479086064268</v>
      </c>
      <c r="FF70" s="40">
        <f t="shared" si="67"/>
        <v>0.4320407859642022</v>
      </c>
      <c r="FG70" s="40">
        <f t="shared" si="67"/>
        <v>-0.23349532498131861</v>
      </c>
      <c r="FH70" s="40">
        <f t="shared" si="67"/>
        <v>-0.53990696996303467</v>
      </c>
      <c r="FI70" s="40">
        <f t="shared" si="67"/>
        <v>-9.884061809463561E-2</v>
      </c>
      <c r="FJ70" s="40">
        <f t="shared" si="67"/>
        <v>1.5721820720044892</v>
      </c>
      <c r="FK70" s="40">
        <f t="shared" si="67"/>
        <v>0.29083295850535651</v>
      </c>
      <c r="FL70" s="40">
        <f t="shared" si="67"/>
        <v>-0.40787857497471069</v>
      </c>
      <c r="FM70" s="40">
        <f t="shared" si="67"/>
        <v>-0.12833613356659951</v>
      </c>
      <c r="FN70" s="40">
        <f t="shared" si="67"/>
        <v>-0.15512053625665051</v>
      </c>
      <c r="FO70" s="40">
        <f t="shared" si="67"/>
        <v>0.2886151853120707</v>
      </c>
      <c r="FP70" s="40">
        <f t="shared" si="67"/>
        <v>-0.55326304738497833</v>
      </c>
      <c r="FQ70" s="40">
        <f t="shared" si="67"/>
        <v>-0.29166235649874261</v>
      </c>
      <c r="FR70" s="40">
        <f t="shared" si="67"/>
        <v>-0.17540164195173413</v>
      </c>
      <c r="FS70" s="40">
        <f t="shared" si="67"/>
        <v>1.5108143449817137</v>
      </c>
      <c r="FT70" s="40">
        <f t="shared" si="67"/>
        <v>1.4140025719158662</v>
      </c>
      <c r="FU70" s="40">
        <f t="shared" si="67"/>
        <v>-0.23443937016203845</v>
      </c>
      <c r="FV70" s="40">
        <f t="shared" si="67"/>
        <v>-1.4312832315641202</v>
      </c>
      <c r="FW70" s="40">
        <f t="shared" si="67"/>
        <v>0.11288993345466911</v>
      </c>
      <c r="FX70" s="40">
        <f t="shared" si="67"/>
        <v>-1.0386907825570991E-3</v>
      </c>
      <c r="FY70" s="40">
        <f t="shared" si="67"/>
        <v>-6.57206863395806E-2</v>
      </c>
      <c r="FZ70" s="40">
        <f t="shared" si="67"/>
        <v>-0.48169291038156198</v>
      </c>
      <c r="GA70" s="40">
        <f t="shared" si="67"/>
        <v>-9.5624276710136208E-2</v>
      </c>
      <c r="GB70" s="40">
        <f t="shared" si="67"/>
        <v>-3.1717580795350211E-4</v>
      </c>
      <c r="GC70" s="40">
        <f t="shared" ref="GC70:GD70" si="68">SUM(GC71:GC73)</f>
        <v>3.6492402014005804E-2</v>
      </c>
      <c r="GD70" s="40">
        <f t="shared" si="68"/>
        <v>2.85515693302331E-2</v>
      </c>
      <c r="GE70" s="40">
        <f t="shared" ref="GE70" si="69">SUM(GE71:GE73)</f>
        <v>-5.9829181665305348E-2</v>
      </c>
    </row>
    <row r="71" spans="1:187" ht="15" x14ac:dyDescent="0.25">
      <c r="A71" s="37" t="s">
        <v>42</v>
      </c>
      <c r="B71" s="90"/>
      <c r="C71" s="40">
        <v>0</v>
      </c>
      <c r="D71" s="40">
        <v>0</v>
      </c>
      <c r="E71" s="40">
        <v>0</v>
      </c>
      <c r="F71" s="40">
        <v>0</v>
      </c>
      <c r="G71" s="40">
        <v>0</v>
      </c>
      <c r="H71" s="40">
        <v>0</v>
      </c>
      <c r="I71" s="40">
        <v>0</v>
      </c>
      <c r="J71" s="40">
        <v>0</v>
      </c>
      <c r="K71" s="40">
        <v>0</v>
      </c>
      <c r="L71" s="40">
        <v>0</v>
      </c>
      <c r="M71" s="40">
        <v>0</v>
      </c>
      <c r="N71" s="40">
        <v>0</v>
      </c>
      <c r="O71" s="40">
        <v>0</v>
      </c>
      <c r="P71" s="40">
        <v>0</v>
      </c>
      <c r="Q71" s="40">
        <v>0</v>
      </c>
      <c r="R71" s="40">
        <v>0</v>
      </c>
      <c r="S71" s="40">
        <v>0</v>
      </c>
      <c r="T71" s="40">
        <v>0</v>
      </c>
      <c r="U71" s="40">
        <v>0</v>
      </c>
      <c r="V71" s="40">
        <v>0</v>
      </c>
      <c r="W71" s="40">
        <v>1.3907989884E-4</v>
      </c>
      <c r="X71" s="40">
        <v>0</v>
      </c>
      <c r="Y71" s="40">
        <v>0</v>
      </c>
      <c r="Z71" s="40">
        <v>2.9269782599399999E-3</v>
      </c>
      <c r="AA71" s="40">
        <v>9.2919944760000005E-4</v>
      </c>
      <c r="AB71" s="40">
        <v>0</v>
      </c>
      <c r="AC71" s="40">
        <v>0</v>
      </c>
      <c r="AD71" s="40">
        <v>4.6359966279999999E-5</v>
      </c>
      <c r="AE71" s="40">
        <v>-1.3444390221200001E-3</v>
      </c>
      <c r="AF71" s="40">
        <v>5.5631959536000001E-4</v>
      </c>
      <c r="AG71" s="40">
        <v>-3.7087973023999999E-4</v>
      </c>
      <c r="AH71" s="40">
        <v>9.1036544339800005E-3</v>
      </c>
      <c r="AI71" s="40">
        <v>4.6359966279999999E-5</v>
      </c>
      <c r="AJ71" s="40">
        <v>6.0467968363999997E-4</v>
      </c>
      <c r="AK71" s="40">
        <v>1.3907989884E-4</v>
      </c>
      <c r="AL71" s="40">
        <v>4.6459972380000003E-5</v>
      </c>
      <c r="AM71" s="40">
        <v>-2.3179983139999999E-4</v>
      </c>
      <c r="AN71" s="40">
        <v>0</v>
      </c>
      <c r="AO71" s="40">
        <v>-5.2618561727800002E-2</v>
      </c>
      <c r="AP71" s="40">
        <v>1.212605279118E-2</v>
      </c>
      <c r="AQ71" s="40">
        <v>0</v>
      </c>
      <c r="AR71" s="40">
        <v>-1.8543986512E-4</v>
      </c>
      <c r="AS71" s="40">
        <v>-4.6359966279999999E-5</v>
      </c>
      <c r="AT71" s="40">
        <v>6.968995857E-3</v>
      </c>
      <c r="AU71" s="40">
        <v>-6.9539949420000002E-4</v>
      </c>
      <c r="AV71" s="40">
        <v>-2.7815979768000001E-4</v>
      </c>
      <c r="AW71" s="40">
        <v>-1.8543986512E-4</v>
      </c>
      <c r="AX71" s="40">
        <v>-9.2719932559999998E-5</v>
      </c>
      <c r="AY71" s="40">
        <v>-4.6359966279999997E-4</v>
      </c>
      <c r="AZ71" s="40">
        <v>-1.8543986512E-4</v>
      </c>
      <c r="BA71" s="40">
        <v>-6.4903952792000005E-4</v>
      </c>
      <c r="BB71" s="40">
        <v>1.8101924244355401E-3</v>
      </c>
      <c r="BC71" s="40">
        <v>7.2429914497375306E-2</v>
      </c>
      <c r="BD71" s="40">
        <v>7.7716092636108097E-2</v>
      </c>
      <c r="BE71" s="40">
        <v>3.24589885711712E-3</v>
      </c>
      <c r="BF71" s="40">
        <v>-0.11657413895416199</v>
      </c>
      <c r="BG71" s="40">
        <v>-0.195310371231079</v>
      </c>
      <c r="BH71" s="40">
        <v>-4.7992933101654298E-2</v>
      </c>
      <c r="BI71" s="40">
        <v>0.203703338275909</v>
      </c>
      <c r="BJ71" s="40">
        <v>3.6910507003784301E-2</v>
      </c>
      <c r="BK71" s="40">
        <v>6.82434947687416E-2</v>
      </c>
      <c r="BL71" s="40">
        <v>-2.3176074769791801E-2</v>
      </c>
      <c r="BM71" s="40">
        <v>0.25049073670191002</v>
      </c>
      <c r="BN71" s="40">
        <v>-0.22743961886061501</v>
      </c>
      <c r="BO71" s="40">
        <v>-5.2119883289541397E-2</v>
      </c>
      <c r="BP71" s="40">
        <v>0.30196125880848501</v>
      </c>
      <c r="BQ71" s="40">
        <v>9.2740005853853003E-5</v>
      </c>
      <c r="BR71" s="40">
        <v>-0.25971838639210498</v>
      </c>
      <c r="BS71" s="40">
        <v>0.174357259652067</v>
      </c>
      <c r="BT71" s="40">
        <v>-0.38661020462888501</v>
      </c>
      <c r="BU71" s="40">
        <v>6.4195383708023399E-2</v>
      </c>
      <c r="BV71" s="40">
        <v>0.20061057408757499</v>
      </c>
      <c r="BW71" s="40">
        <v>0.17931037162414701</v>
      </c>
      <c r="BX71" s="40">
        <v>0.19347183284029701</v>
      </c>
      <c r="BY71" s="40">
        <v>-0.19880062940938101</v>
      </c>
      <c r="BZ71" s="40">
        <v>0.54025138365639602</v>
      </c>
      <c r="CA71" s="40">
        <v>-0.55186228875216603</v>
      </c>
      <c r="CB71" s="40">
        <v>0.46821733247223402</v>
      </c>
      <c r="CC71" s="40">
        <v>-0.14012345994561301</v>
      </c>
      <c r="CD71" s="40">
        <v>1.2964202130298801</v>
      </c>
      <c r="CE71" s="40">
        <v>9.23463665918281E-2</v>
      </c>
      <c r="CF71" s="40">
        <v>-0.27427098501855801</v>
      </c>
      <c r="CG71" s="40">
        <v>0.41304764247606601</v>
      </c>
      <c r="CH71" s="40">
        <v>-0.400638603838681</v>
      </c>
      <c r="CI71" s="40">
        <v>0.43815726304470898</v>
      </c>
      <c r="CJ71" s="40">
        <v>-0.31426973157659999</v>
      </c>
      <c r="CK71" s="40">
        <v>0.31839772992145099</v>
      </c>
      <c r="CL71" s="40">
        <v>0.32860948021701403</v>
      </c>
      <c r="CM71" s="40">
        <v>-1.8319799835549402E-2</v>
      </c>
      <c r="CN71" s="40">
        <v>0.112330007111637</v>
      </c>
      <c r="CO71" s="40">
        <v>-7.4480729484452293E-2</v>
      </c>
      <c r="CP71" s="40">
        <v>0.44536070180430098</v>
      </c>
      <c r="CQ71" s="40">
        <v>0.39359936205174001</v>
      </c>
      <c r="CR71" s="40">
        <v>-0.90754719506891002</v>
      </c>
      <c r="CS71" s="40">
        <v>0.60194362290066095</v>
      </c>
      <c r="CT71" s="40">
        <v>-0.13242203892528501</v>
      </c>
      <c r="CU71" s="40">
        <v>0.44921102107643601</v>
      </c>
      <c r="CV71" s="40">
        <v>-0.11160867149117901</v>
      </c>
      <c r="CW71" s="40">
        <v>-0.45332925149215603</v>
      </c>
      <c r="CX71" s="40">
        <v>0.188189248322813</v>
      </c>
      <c r="CY71" s="40">
        <v>-0.91612221795991999</v>
      </c>
      <c r="CZ71" s="40">
        <v>2.6082010191982099</v>
      </c>
      <c r="DA71" s="40">
        <v>-6.7027687919051698E-2</v>
      </c>
      <c r="DB71" s="40">
        <v>-4.6891607639502099E-2</v>
      </c>
      <c r="DC71" s="40">
        <v>-0.54303300486004202</v>
      </c>
      <c r="DD71" s="40">
        <v>0.28337180634921399</v>
      </c>
      <c r="DE71" s="40">
        <v>0.31225899913477401</v>
      </c>
      <c r="DF71" s="40">
        <v>0.65548506893566505</v>
      </c>
      <c r="DG71" s="40">
        <v>-0.997807399899035</v>
      </c>
      <c r="DH71" s="40">
        <v>0.75757138102935595</v>
      </c>
      <c r="DI71" s="40">
        <v>-0.17187467195219999</v>
      </c>
      <c r="DJ71" s="40">
        <v>0.18075517168708199</v>
      </c>
      <c r="DK71" s="40">
        <v>-0.17719479952827699</v>
      </c>
      <c r="DL71" s="40">
        <v>-0.18881337180664801</v>
      </c>
      <c r="DM71" s="40">
        <v>-9.4661276132531405E-2</v>
      </c>
      <c r="DN71" s="40">
        <v>0.75599411334792099</v>
      </c>
      <c r="DO71" s="40">
        <v>-4.1608991230240899E-4</v>
      </c>
      <c r="DP71" s="40">
        <v>0.13703227778486901</v>
      </c>
      <c r="DQ71" s="40">
        <v>0.176791980515972</v>
      </c>
      <c r="DR71" s="40">
        <v>-0.24327390205937399</v>
      </c>
      <c r="DS71" s="40">
        <v>0.59568306128270299</v>
      </c>
      <c r="DT71" s="40">
        <v>-0.30591129961843599</v>
      </c>
      <c r="DU71" s="40">
        <v>-5.7806368030699504E-3</v>
      </c>
      <c r="DV71" s="40">
        <v>4.7493711974019498E-2</v>
      </c>
      <c r="DW71" s="40">
        <v>-3.5497456886319598E-2</v>
      </c>
      <c r="DX71" s="40">
        <v>-0.29841929856973698</v>
      </c>
      <c r="DY71" s="40">
        <v>6.3867653850223499E-2</v>
      </c>
      <c r="DZ71" s="40">
        <v>0.222148361218165</v>
      </c>
      <c r="EA71" s="40">
        <v>0.95972933183533404</v>
      </c>
      <c r="EB71" s="40">
        <v>-0.28933798410275702</v>
      </c>
      <c r="EC71" s="40">
        <v>-3.7351827952552097E-2</v>
      </c>
      <c r="ED71" s="40">
        <v>-3.9848113484034699E-2</v>
      </c>
      <c r="EE71" s="40">
        <v>7.7336642505494504E-2</v>
      </c>
      <c r="EF71" s="40">
        <v>-9.8462073243706892E-3</v>
      </c>
      <c r="EG71" s="40">
        <v>0.17612230002745599</v>
      </c>
      <c r="EH71" s="40">
        <v>-6.4347045049400906E-2</v>
      </c>
      <c r="EI71" s="40">
        <v>-6.4429768610694799E-2</v>
      </c>
      <c r="EJ71" s="40">
        <v>0.34782837806963501</v>
      </c>
      <c r="EK71" s="40">
        <v>0.70198426746519405</v>
      </c>
      <c r="EL71" s="40">
        <v>0.13749635925020601</v>
      </c>
      <c r="EM71" s="40">
        <v>-0.30411654867844701</v>
      </c>
      <c r="EN71" s="40">
        <v>9.0564816799735298E-2</v>
      </c>
      <c r="EO71" s="40">
        <v>-1.5419792840132301E-4</v>
      </c>
      <c r="EP71" s="40">
        <v>-3.4026703563992497E-2</v>
      </c>
      <c r="EQ71" s="40">
        <v>0.245502735563354</v>
      </c>
      <c r="ER71" s="40">
        <v>0.56880686599017405</v>
      </c>
      <c r="ES71" s="40">
        <v>-0.68291812236404204</v>
      </c>
      <c r="ET71" s="40">
        <v>0.349848281033598</v>
      </c>
      <c r="EU71" s="40">
        <v>-0.75229693471080294</v>
      </c>
      <c r="EV71" s="40">
        <v>-0.36913234431783898</v>
      </c>
      <c r="EW71" s="40">
        <v>0.35522295945729399</v>
      </c>
      <c r="EX71" s="40">
        <v>-3.6349425304203799E-2</v>
      </c>
      <c r="EY71" s="40">
        <v>3.0060215683307499E-2</v>
      </c>
      <c r="EZ71" s="40">
        <v>-2.93691061794394E-2</v>
      </c>
      <c r="FA71" s="40">
        <v>8.0993947832222996E-2</v>
      </c>
      <c r="FB71" s="40">
        <v>4.4421819849731502E-2</v>
      </c>
      <c r="FC71" s="40">
        <v>-0.289882220837411</v>
      </c>
      <c r="FD71" s="40">
        <v>0.220670970092535</v>
      </c>
      <c r="FE71" s="40">
        <v>-0.18992629638813899</v>
      </c>
      <c r="FF71" s="40">
        <v>0.451559479388427</v>
      </c>
      <c r="FG71" s="40">
        <v>-0.22223792879449</v>
      </c>
      <c r="FH71" s="40">
        <v>-0.48631608811565302</v>
      </c>
      <c r="FI71" s="40">
        <v>-8.8765721507263806E-2</v>
      </c>
      <c r="FJ71" s="40">
        <v>1.5921426652433199</v>
      </c>
      <c r="FK71" s="40">
        <v>0.33969384195491098</v>
      </c>
      <c r="FL71" s="40">
        <v>-0.39156008050220698</v>
      </c>
      <c r="FM71" s="40">
        <v>-0.107334940680247</v>
      </c>
      <c r="FN71" s="40">
        <v>-0.112692450628141</v>
      </c>
      <c r="FO71" s="40">
        <v>0.33047567113284099</v>
      </c>
      <c r="FP71" s="40">
        <v>-0.52010575861621</v>
      </c>
      <c r="FQ71" s="40">
        <v>-0.250085670581842</v>
      </c>
      <c r="FR71" s="40">
        <v>-0.130613057112867</v>
      </c>
      <c r="FS71" s="40">
        <v>1.5491163063186</v>
      </c>
      <c r="FT71" s="40">
        <v>1.45580907008133</v>
      </c>
      <c r="FU71" s="40">
        <v>-0.204237810697179</v>
      </c>
      <c r="FV71" s="40">
        <v>-1.4219099233558701</v>
      </c>
      <c r="FW71" s="40">
        <v>0.13180991844968001</v>
      </c>
      <c r="FX71" s="40">
        <v>1.54689986017433E-2</v>
      </c>
      <c r="FY71" s="40">
        <v>-4.1455801943746498E-2</v>
      </c>
      <c r="FZ71" s="40">
        <v>-0.458610525225291</v>
      </c>
      <c r="GA71" s="40">
        <v>-5.8210000770360801E-2</v>
      </c>
      <c r="GB71" s="40">
        <v>1.7467612755074999E-2</v>
      </c>
      <c r="GC71" s="40">
        <v>5.3520391063713903E-2</v>
      </c>
      <c r="GD71" s="40">
        <v>4.8512156494057601E-2</v>
      </c>
      <c r="GE71" s="40">
        <v>-8.4141147291032503E-3</v>
      </c>
    </row>
    <row r="72" spans="1:187" ht="15" x14ac:dyDescent="0.25">
      <c r="A72" s="37" t="s">
        <v>43</v>
      </c>
      <c r="B72" s="90"/>
      <c r="C72" s="40">
        <v>0</v>
      </c>
      <c r="D72" s="40">
        <v>0</v>
      </c>
      <c r="E72" s="40">
        <v>0</v>
      </c>
      <c r="F72" s="40">
        <v>0</v>
      </c>
      <c r="G72" s="40">
        <v>0</v>
      </c>
      <c r="H72" s="40">
        <v>0</v>
      </c>
      <c r="I72" s="40">
        <v>0</v>
      </c>
      <c r="J72" s="40">
        <v>0</v>
      </c>
      <c r="K72" s="40">
        <v>0</v>
      </c>
      <c r="L72" s="40">
        <v>0</v>
      </c>
      <c r="M72" s="40">
        <v>0</v>
      </c>
      <c r="N72" s="40">
        <v>0</v>
      </c>
      <c r="O72" s="40">
        <v>0</v>
      </c>
      <c r="P72" s="40">
        <v>0</v>
      </c>
      <c r="Q72" s="40">
        <v>0</v>
      </c>
      <c r="R72" s="40">
        <v>0</v>
      </c>
      <c r="S72" s="40">
        <v>0</v>
      </c>
      <c r="T72" s="40">
        <v>0</v>
      </c>
      <c r="U72" s="40">
        <v>0</v>
      </c>
      <c r="V72" s="40">
        <v>0</v>
      </c>
      <c r="W72" s="40">
        <v>0</v>
      </c>
      <c r="X72" s="40">
        <v>0</v>
      </c>
      <c r="Y72" s="40">
        <v>-1.4189995193481401E-4</v>
      </c>
      <c r="Z72" s="40">
        <v>0</v>
      </c>
      <c r="AA72" s="40">
        <v>0</v>
      </c>
      <c r="AB72" s="40">
        <v>0</v>
      </c>
      <c r="AC72" s="40">
        <v>9.4599967956542996E-5</v>
      </c>
      <c r="AD72" s="40">
        <v>-9.4599967956542996E-5</v>
      </c>
      <c r="AE72" s="40">
        <v>-1.8919993591308599E-4</v>
      </c>
      <c r="AF72" s="40">
        <v>-4.7299983978271498E-5</v>
      </c>
      <c r="AG72" s="40">
        <v>-9.4599967956542996E-5</v>
      </c>
      <c r="AH72" s="40">
        <v>0</v>
      </c>
      <c r="AI72" s="40">
        <v>5.2029982376098597E-4</v>
      </c>
      <c r="AJ72" s="40">
        <v>-2.8379990386962899E-4</v>
      </c>
      <c r="AK72" s="40">
        <v>0</v>
      </c>
      <c r="AL72" s="40">
        <v>-4.7299983978271498E-5</v>
      </c>
      <c r="AM72" s="40">
        <v>-2.36499919891357E-4</v>
      </c>
      <c r="AN72" s="40">
        <v>-4.2569985580444302E-4</v>
      </c>
      <c r="AO72" s="40">
        <v>0</v>
      </c>
      <c r="AP72" s="40">
        <v>-9.4599967956542996E-5</v>
      </c>
      <c r="AQ72" s="40">
        <v>0</v>
      </c>
      <c r="AR72" s="40">
        <v>-0.114986261051178</v>
      </c>
      <c r="AS72" s="40">
        <v>0</v>
      </c>
      <c r="AT72" s="40">
        <v>-9.4599967956542996E-5</v>
      </c>
      <c r="AU72" s="40">
        <v>-9.4599967956542996E-5</v>
      </c>
      <c r="AV72" s="40">
        <v>9.4599967956542996E-5</v>
      </c>
      <c r="AW72" s="40">
        <v>0</v>
      </c>
      <c r="AX72" s="40">
        <v>0</v>
      </c>
      <c r="AY72" s="40">
        <v>0</v>
      </c>
      <c r="AZ72" s="40">
        <v>2.8379990386962899E-4</v>
      </c>
      <c r="BA72" s="40">
        <v>-1.8919993591308599E-4</v>
      </c>
      <c r="BB72" s="40">
        <v>-4.7299983978271498E-5</v>
      </c>
      <c r="BC72" s="40">
        <v>-9.4599967956542996E-4</v>
      </c>
      <c r="BD72" s="40">
        <v>-7.0949975967407196E-4</v>
      </c>
      <c r="BE72" s="40">
        <v>-1.79739939117432E-3</v>
      </c>
      <c r="BF72" s="40">
        <v>-5.2029982376098597E-4</v>
      </c>
      <c r="BG72" s="40">
        <v>-2.8379990386962899E-4</v>
      </c>
      <c r="BH72" s="40">
        <v>-9.4599967956542996E-4</v>
      </c>
      <c r="BI72" s="40">
        <v>-1.4189995193481401E-4</v>
      </c>
      <c r="BJ72" s="40">
        <v>-3.3109988784790003E-4</v>
      </c>
      <c r="BK72" s="40">
        <v>-8.9869969558715795E-4</v>
      </c>
      <c r="BL72" s="40">
        <v>-2.0338993110656698E-3</v>
      </c>
      <c r="BM72" s="40">
        <v>-1.8636193687439E-2</v>
      </c>
      <c r="BN72" s="40">
        <v>-7.0949975967407196E-4</v>
      </c>
      <c r="BO72" s="40">
        <v>-1.4189995193481401E-4</v>
      </c>
      <c r="BP72" s="40">
        <v>-8.9869969558715795E-4</v>
      </c>
      <c r="BQ72" s="40">
        <v>-3.7839987182617199E-4</v>
      </c>
      <c r="BR72" s="40">
        <v>2.36499919891357E-4</v>
      </c>
      <c r="BS72" s="40">
        <v>-1.8919993591308599E-4</v>
      </c>
      <c r="BT72" s="40">
        <v>-8.0409972763061501E-4</v>
      </c>
      <c r="BU72" s="40">
        <v>-2.36499919891357E-4</v>
      </c>
      <c r="BV72" s="40">
        <v>0</v>
      </c>
      <c r="BW72" s="40">
        <v>-9.4599967956543105E-5</v>
      </c>
      <c r="BX72" s="40">
        <v>0</v>
      </c>
      <c r="BY72" s="40">
        <v>0</v>
      </c>
      <c r="BZ72" s="40">
        <v>-6.1489979171752902E-4</v>
      </c>
      <c r="CA72" s="40">
        <v>-1.1351996154785201E-3</v>
      </c>
      <c r="CB72" s="40">
        <v>-8.0409972763061501E-4</v>
      </c>
      <c r="CC72" s="40">
        <v>-6.6219977569580103E-4</v>
      </c>
      <c r="CD72" s="40">
        <v>1.8919993591308599E-4</v>
      </c>
      <c r="CE72" s="40">
        <v>-1.0878996315002399E-3</v>
      </c>
      <c r="CF72" s="40">
        <v>-8.5139971160889504E-4</v>
      </c>
      <c r="CG72" s="40">
        <v>-8.5139971160888702E-4</v>
      </c>
      <c r="CH72" s="40">
        <v>-9.4599967956542996E-4</v>
      </c>
      <c r="CI72" s="40">
        <v>-9.9329966354370089E-4</v>
      </c>
      <c r="CJ72" s="40">
        <v>-8.9869969558715795E-4</v>
      </c>
      <c r="CK72" s="40">
        <v>-7.0949975967407196E-4</v>
      </c>
      <c r="CL72" s="40">
        <v>-3.83129870223999E-3</v>
      </c>
      <c r="CM72" s="40">
        <v>-1.18249959945679E-3</v>
      </c>
      <c r="CN72" s="40">
        <v>-1.18249959945679E-3</v>
      </c>
      <c r="CO72" s="40">
        <v>-1.18249959945679E-3</v>
      </c>
      <c r="CP72" s="40">
        <v>-1.1351996154785201E-3</v>
      </c>
      <c r="CQ72" s="40">
        <v>-1.22979958343506E-3</v>
      </c>
      <c r="CR72" s="40">
        <v>-1.2770995674133299E-3</v>
      </c>
      <c r="CS72" s="40">
        <v>-9.9329966354370089E-4</v>
      </c>
      <c r="CT72" s="40">
        <v>-1.18249959945679E-3</v>
      </c>
      <c r="CU72" s="40">
        <v>2.0953892902374299E-2</v>
      </c>
      <c r="CV72" s="40">
        <v>-4.8766283481597901E-2</v>
      </c>
      <c r="CW72" s="40">
        <v>4.2569985580444298E-3</v>
      </c>
      <c r="CX72" s="40">
        <v>-5.6286980934143098E-3</v>
      </c>
      <c r="CY72" s="40">
        <v>9.6018967475891108E-3</v>
      </c>
      <c r="CZ72" s="40">
        <v>1.9865993270873999E-2</v>
      </c>
      <c r="DA72" s="40">
        <v>2.8852990226745602E-3</v>
      </c>
      <c r="DB72" s="40">
        <v>-7.7335473804473906E-2</v>
      </c>
      <c r="DC72" s="40">
        <v>6.95782764320374E-2</v>
      </c>
      <c r="DD72" s="40">
        <v>6.9057976608276296E-3</v>
      </c>
      <c r="DE72" s="40">
        <v>6.0591279476165799E-2</v>
      </c>
      <c r="DF72" s="40">
        <v>-2.9467890018463099E-2</v>
      </c>
      <c r="DG72" s="40">
        <v>-6.1016979331970297E-3</v>
      </c>
      <c r="DH72" s="40">
        <v>4.2428085628509499E-2</v>
      </c>
      <c r="DI72" s="40">
        <v>4.7299983978271497E-3</v>
      </c>
      <c r="DJ72" s="40">
        <v>-4.5313384651184098E-2</v>
      </c>
      <c r="DK72" s="40">
        <v>6.6219977569580103E-4</v>
      </c>
      <c r="DL72" s="40">
        <v>-2.8379990386962899E-4</v>
      </c>
      <c r="DM72" s="40">
        <v>-1.4189995193481401E-4</v>
      </c>
      <c r="DN72" s="40">
        <v>-1.27709956741333E-2</v>
      </c>
      <c r="DO72" s="40">
        <v>1.0878996315002399E-3</v>
      </c>
      <c r="DP72" s="40">
        <v>0</v>
      </c>
      <c r="DQ72" s="40">
        <v>-1.84469937515259E-3</v>
      </c>
      <c r="DR72" s="40">
        <v>-8.5612971000671393E-3</v>
      </c>
      <c r="DS72" s="40">
        <v>-1.7264494152069099E-2</v>
      </c>
      <c r="DT72" s="40">
        <v>-7.4071774909973104E-2</v>
      </c>
      <c r="DU72" s="40">
        <v>0</v>
      </c>
      <c r="DV72" s="40">
        <v>-4.7394583946228003E-2</v>
      </c>
      <c r="DW72" s="40">
        <v>0</v>
      </c>
      <c r="DX72" s="40">
        <v>0</v>
      </c>
      <c r="DY72" s="40">
        <v>0</v>
      </c>
      <c r="DZ72" s="40">
        <v>-5.9597979812622097E-2</v>
      </c>
      <c r="EA72" s="40">
        <v>0</v>
      </c>
      <c r="EB72" s="40">
        <v>0</v>
      </c>
      <c r="EC72" s="40">
        <v>0</v>
      </c>
      <c r="ED72" s="40">
        <v>0</v>
      </c>
      <c r="EE72" s="40">
        <v>0</v>
      </c>
      <c r="EF72" s="40">
        <v>-3.3109988784789997E-2</v>
      </c>
      <c r="EG72" s="40">
        <v>0</v>
      </c>
      <c r="EH72" s="40">
        <v>0</v>
      </c>
      <c r="EI72" s="40">
        <v>0</v>
      </c>
      <c r="EJ72" s="40">
        <v>0</v>
      </c>
      <c r="EK72" s="40">
        <v>0</v>
      </c>
      <c r="EL72" s="40">
        <v>0</v>
      </c>
      <c r="EM72" s="40">
        <v>0</v>
      </c>
      <c r="EN72" s="40">
        <v>0</v>
      </c>
      <c r="EO72" s="40">
        <v>0</v>
      </c>
      <c r="EP72" s="40">
        <v>0</v>
      </c>
      <c r="EQ72" s="40">
        <v>0</v>
      </c>
      <c r="ER72" s="40">
        <v>0</v>
      </c>
      <c r="ES72" s="40">
        <v>0</v>
      </c>
      <c r="ET72" s="40">
        <v>0</v>
      </c>
      <c r="EU72" s="40">
        <v>0</v>
      </c>
      <c r="EV72" s="40">
        <v>0</v>
      </c>
      <c r="EW72" s="40">
        <v>0</v>
      </c>
      <c r="EX72" s="40">
        <v>0</v>
      </c>
      <c r="EY72" s="40">
        <v>0</v>
      </c>
      <c r="EZ72" s="40">
        <v>-8.6558970680236796E-3</v>
      </c>
      <c r="FA72" s="40">
        <v>0</v>
      </c>
      <c r="FB72" s="40">
        <v>0</v>
      </c>
      <c r="FC72" s="40">
        <v>-1.25817957382202E-2</v>
      </c>
      <c r="FD72" s="40">
        <v>-1.00275966033936E-2</v>
      </c>
      <c r="FE72" s="40">
        <v>-1.6318494472503699E-2</v>
      </c>
      <c r="FF72" s="40">
        <v>-1.8683493671417199E-2</v>
      </c>
      <c r="FG72" s="40">
        <v>-1.1257396186828601E-2</v>
      </c>
      <c r="FH72" s="40">
        <v>-5.3590881847381602E-2</v>
      </c>
      <c r="FI72" s="40">
        <v>-1.00748965873718E-2</v>
      </c>
      <c r="FJ72" s="40">
        <v>-1.99605932388306E-2</v>
      </c>
      <c r="FK72" s="40">
        <v>-4.8860883449554499E-2</v>
      </c>
      <c r="FL72" s="40">
        <v>-1.6318494472503699E-2</v>
      </c>
      <c r="FM72" s="40">
        <v>-2.10011928863525E-2</v>
      </c>
      <c r="FN72" s="40">
        <v>-4.2428085628509499E-2</v>
      </c>
      <c r="FO72" s="40">
        <v>-4.1860485820770302E-2</v>
      </c>
      <c r="FP72" s="40">
        <v>-3.3157288768768299E-2</v>
      </c>
      <c r="FQ72" s="40">
        <v>-4.1576685916900599E-2</v>
      </c>
      <c r="FR72" s="40">
        <v>-4.4556584907531699E-2</v>
      </c>
      <c r="FS72" s="40">
        <v>-3.8301961336886202E-2</v>
      </c>
      <c r="FT72" s="40">
        <v>-4.1689495988483802E-2</v>
      </c>
      <c r="FU72" s="40">
        <v>-2.7927256523450301E-2</v>
      </c>
      <c r="FV72" s="40">
        <v>-9.37330820825002E-3</v>
      </c>
      <c r="FW72" s="40">
        <v>-1.8919984995010901E-2</v>
      </c>
      <c r="FX72" s="40">
        <v>-1.65076893843004E-2</v>
      </c>
      <c r="FY72" s="40">
        <v>-2.4264884395834099E-2</v>
      </c>
      <c r="FZ72" s="40">
        <v>-2.3082385156271E-2</v>
      </c>
      <c r="GA72" s="40">
        <v>-3.74142759397754E-2</v>
      </c>
      <c r="GB72" s="40">
        <v>-1.7784788563028502E-2</v>
      </c>
      <c r="GC72" s="40">
        <v>-1.7027989049708099E-2</v>
      </c>
      <c r="GD72" s="40">
        <v>-1.9960587163824501E-2</v>
      </c>
      <c r="GE72" s="40">
        <v>-5.1415066936202097E-2</v>
      </c>
    </row>
    <row r="73" spans="1:187" ht="15" x14ac:dyDescent="0.25">
      <c r="A73" s="37" t="s">
        <v>44</v>
      </c>
      <c r="B73" s="90"/>
      <c r="C73" s="40">
        <v>4.9044785484313999E-2</v>
      </c>
      <c r="D73" s="40">
        <v>3.1923190551757803E-2</v>
      </c>
      <c r="E73" s="40">
        <v>7.8230376846313496E-2</v>
      </c>
      <c r="F73" s="40">
        <v>-5.1828784660339397E-2</v>
      </c>
      <c r="G73" s="40">
        <v>2.33855930786133E-2</v>
      </c>
      <c r="H73" s="40">
        <v>6.7279980087280302E-3</v>
      </c>
      <c r="I73" s="40">
        <v>0.18402234553527799</v>
      </c>
      <c r="J73" s="40">
        <v>2.4499192749023398E-2</v>
      </c>
      <c r="K73" s="40">
        <v>0</v>
      </c>
      <c r="L73" s="40">
        <v>0</v>
      </c>
      <c r="M73" s="40">
        <v>0</v>
      </c>
      <c r="N73" s="40">
        <v>0</v>
      </c>
      <c r="O73" s="40">
        <v>0</v>
      </c>
      <c r="P73" s="40">
        <v>0</v>
      </c>
      <c r="Q73" s="40">
        <v>0</v>
      </c>
      <c r="R73" s="40">
        <v>0</v>
      </c>
      <c r="S73" s="40">
        <v>0</v>
      </c>
      <c r="T73" s="40">
        <v>0</v>
      </c>
      <c r="U73" s="40">
        <v>0</v>
      </c>
      <c r="V73" s="40">
        <v>0</v>
      </c>
      <c r="W73" s="40">
        <v>1.3919995880126999E-4</v>
      </c>
      <c r="X73" s="40">
        <v>1.3919995880126999E-4</v>
      </c>
      <c r="Y73" s="40">
        <v>0</v>
      </c>
      <c r="Z73" s="40">
        <v>9.7439971160888698E-4</v>
      </c>
      <c r="AA73" s="40">
        <v>2.7839991760253901E-4</v>
      </c>
      <c r="AB73" s="40">
        <v>1.0207996978759801E-3</v>
      </c>
      <c r="AC73" s="40">
        <v>0</v>
      </c>
      <c r="AD73" s="40">
        <v>-9.2799972534179698E-5</v>
      </c>
      <c r="AE73" s="40">
        <v>7.8879976654052698E-4</v>
      </c>
      <c r="AF73" s="40">
        <v>2.3988792900085501E-2</v>
      </c>
      <c r="AG73" s="40">
        <v>6.12479818725586E-3</v>
      </c>
      <c r="AH73" s="40">
        <v>9.2799972534179603E-5</v>
      </c>
      <c r="AI73" s="40">
        <v>-9.2799972534180104E-4</v>
      </c>
      <c r="AJ73" s="40">
        <v>1.0532796882629401E-2</v>
      </c>
      <c r="AK73" s="40">
        <v>0</v>
      </c>
      <c r="AL73" s="40">
        <v>2.8767991485595698E-3</v>
      </c>
      <c r="AM73" s="40">
        <v>3.2479990386962901E-4</v>
      </c>
      <c r="AN73" s="40">
        <v>-4.6399986267089801E-5</v>
      </c>
      <c r="AO73" s="40">
        <v>0</v>
      </c>
      <c r="AP73" s="40">
        <v>0</v>
      </c>
      <c r="AQ73" s="40">
        <v>0</v>
      </c>
      <c r="AR73" s="40">
        <v>0</v>
      </c>
      <c r="AS73" s="40">
        <v>0</v>
      </c>
      <c r="AT73" s="40">
        <v>0</v>
      </c>
      <c r="AU73" s="40">
        <v>0</v>
      </c>
      <c r="AV73" s="40">
        <v>0</v>
      </c>
      <c r="AW73" s="40">
        <v>-5.6004783424377397E-2</v>
      </c>
      <c r="AX73" s="40">
        <v>0</v>
      </c>
      <c r="AY73" s="40">
        <v>0</v>
      </c>
      <c r="AZ73" s="40">
        <v>-1.3919995880126999E-4</v>
      </c>
      <c r="BA73" s="40">
        <v>-5.5679983520507802E-4</v>
      </c>
      <c r="BB73" s="40">
        <v>-1.8018819844353099E-3</v>
      </c>
      <c r="BC73" s="40">
        <v>4.6209572452055199E-4</v>
      </c>
      <c r="BD73" s="40">
        <v>-4.3010548461666796E-3</v>
      </c>
      <c r="BE73" s="40">
        <v>-1.71532512988717E-3</v>
      </c>
      <c r="BF73" s="40">
        <v>9.3491680558118297E-4</v>
      </c>
      <c r="BG73" s="40">
        <v>1.0753405627522601E-3</v>
      </c>
      <c r="BH73" s="40">
        <v>-2.1303049169892799E-2</v>
      </c>
      <c r="BI73" s="40">
        <v>2.5515487009588202E-2</v>
      </c>
      <c r="BJ73" s="40">
        <v>-1.40102728386504E-3</v>
      </c>
      <c r="BK73" s="40">
        <v>1.40692066567005E-3</v>
      </c>
      <c r="BL73" s="40">
        <v>-1.02966980913808E-2</v>
      </c>
      <c r="BM73" s="40">
        <v>-3.0123676124087902E-2</v>
      </c>
      <c r="BN73" s="40">
        <v>-1.3208277862644701E-4</v>
      </c>
      <c r="BO73" s="40">
        <v>4.6724786170959501E-2</v>
      </c>
      <c r="BP73" s="40">
        <v>-1.8095994644165E-2</v>
      </c>
      <c r="BQ73" s="40">
        <v>-4.5982386390685998E-2</v>
      </c>
      <c r="BR73" s="40">
        <v>1.3919995880126999E-4</v>
      </c>
      <c r="BS73" s="40">
        <v>3.2479990386962901E-4</v>
      </c>
      <c r="BT73" s="40">
        <v>-0.117206365310669</v>
      </c>
      <c r="BU73" s="40">
        <v>-0.148062356178284</v>
      </c>
      <c r="BV73" s="40">
        <v>-4.5332786582946802E-2</v>
      </c>
      <c r="BW73" s="40">
        <v>2.3199993133544899E-4</v>
      </c>
      <c r="BX73" s="40">
        <v>-5.5726383506774897E-2</v>
      </c>
      <c r="BY73" s="40">
        <v>3.7119989013671901E-4</v>
      </c>
      <c r="BZ73" s="40">
        <v>-9.7996770996093704E-2</v>
      </c>
      <c r="CA73" s="40">
        <v>-1.8652794479370099E-2</v>
      </c>
      <c r="CB73" s="40">
        <v>-4.3430387145996098E-2</v>
      </c>
      <c r="CC73" s="40">
        <v>8.2591975555419903E-2</v>
      </c>
      <c r="CD73" s="40">
        <v>-6.2315181556701703E-2</v>
      </c>
      <c r="CE73" s="40">
        <v>-4.6028786376953103E-2</v>
      </c>
      <c r="CF73" s="40">
        <v>-9.0387173248291E-2</v>
      </c>
      <c r="CG73" s="40">
        <v>-0.15298075472259501</v>
      </c>
      <c r="CH73" s="40">
        <v>-9.4795171943664505E-2</v>
      </c>
      <c r="CI73" s="40">
        <v>-1.7771194740295398E-2</v>
      </c>
      <c r="CJ73" s="40">
        <v>-2.3153593147277801E-2</v>
      </c>
      <c r="CK73" s="40">
        <v>-4.63999862670899E-4</v>
      </c>
      <c r="CL73" s="40">
        <v>2.3199993133544899E-4</v>
      </c>
      <c r="CM73" s="40">
        <v>-2.69119920349121E-2</v>
      </c>
      <c r="CN73" s="40">
        <v>-1.8652794479370099E-2</v>
      </c>
      <c r="CO73" s="40">
        <v>-5.5215983657836899E-2</v>
      </c>
      <c r="CP73" s="40">
        <v>-3.6052789329528802E-2</v>
      </c>
      <c r="CQ73" s="40">
        <v>-1.5311995468139701E-2</v>
      </c>
      <c r="CR73" s="40">
        <v>4.3071667114304199E-2</v>
      </c>
      <c r="CS73" s="40">
        <v>5.2648833659269902E-2</v>
      </c>
      <c r="CT73" s="40">
        <v>-1.6360055154750999E-3</v>
      </c>
      <c r="CU73" s="40">
        <v>1.3036772142811501E-2</v>
      </c>
      <c r="CV73" s="40">
        <v>2.5381569689082801E-2</v>
      </c>
      <c r="CW73" s="40">
        <v>1.2642864098764899E-2</v>
      </c>
      <c r="CX73" s="40">
        <v>2.17770981154989E-2</v>
      </c>
      <c r="CY73" s="40">
        <v>3.17666660047223E-3</v>
      </c>
      <c r="CZ73" s="40">
        <v>3.60673734260595E-2</v>
      </c>
      <c r="DA73" s="40">
        <v>2.0046531748057601E-2</v>
      </c>
      <c r="DB73" s="40">
        <v>1.14512318310567E-2</v>
      </c>
      <c r="DC73" s="40">
        <v>2.9324167822237301E-2</v>
      </c>
      <c r="DD73" s="40">
        <v>1.7708586659256901E-2</v>
      </c>
      <c r="DE73" s="40">
        <v>-3.7113986015608401E-3</v>
      </c>
      <c r="DF73" s="40">
        <v>-3.2912374459832801E-3</v>
      </c>
      <c r="DG73" s="40">
        <v>1.8562332487317101E-2</v>
      </c>
      <c r="DH73" s="40">
        <v>1.79394660309539E-2</v>
      </c>
      <c r="DI73" s="40">
        <v>1.88844510520517E-2</v>
      </c>
      <c r="DJ73" s="40">
        <v>-3.2479990386962901E-4</v>
      </c>
      <c r="DK73" s="40">
        <v>-3.49212095994433E-4</v>
      </c>
      <c r="DL73" s="40">
        <v>2.82620906964417E-2</v>
      </c>
      <c r="DM73" s="40">
        <v>-2.5897340263400899E-4</v>
      </c>
      <c r="DN73" s="40">
        <v>-9.2799972534177502E-5</v>
      </c>
      <c r="DO73" s="40">
        <v>-3.5889693287017601E-4</v>
      </c>
      <c r="DP73" s="40">
        <v>-4.3094990634426397E-3</v>
      </c>
      <c r="DQ73" s="40">
        <v>2.939221862152E-2</v>
      </c>
      <c r="DR73" s="40">
        <v>-6.2648101025564894E-5</v>
      </c>
      <c r="DS73" s="40">
        <v>1.3583470120040001E-2</v>
      </c>
      <c r="DT73" s="40">
        <v>3.3008295991360001E-2</v>
      </c>
      <c r="DU73" s="40">
        <v>5.1357824914804605E-4</v>
      </c>
      <c r="DV73" s="40">
        <v>3.1278289903738002E-2</v>
      </c>
      <c r="DW73" s="40">
        <v>0</v>
      </c>
      <c r="DX73" s="40">
        <v>-1.5488779374048901E-4</v>
      </c>
      <c r="DY73" s="40">
        <v>3.1292977239E-2</v>
      </c>
      <c r="DZ73" s="40">
        <v>2.5729781285399999E-2</v>
      </c>
      <c r="EA73" s="40">
        <v>-2.01727999865564E-4</v>
      </c>
      <c r="EB73" s="40">
        <v>2.3272703072559998E-2</v>
      </c>
      <c r="EC73" s="40">
        <v>1.93034516280037E-2</v>
      </c>
      <c r="ED73" s="40">
        <v>0</v>
      </c>
      <c r="EE73" s="40">
        <v>-8.4579053950803505E-5</v>
      </c>
      <c r="EF73" s="40">
        <v>0</v>
      </c>
      <c r="EG73" s="40">
        <v>1.9396931940318399E-2</v>
      </c>
      <c r="EH73" s="40">
        <v>2.5868861184240002E-2</v>
      </c>
      <c r="EI73" s="40">
        <v>0.36860809189228</v>
      </c>
      <c r="EJ73" s="40">
        <v>2.2252783814400001E-2</v>
      </c>
      <c r="EK73" s="40">
        <v>0</v>
      </c>
      <c r="EL73" s="40">
        <v>-3.24519763959999E-4</v>
      </c>
      <c r="EM73" s="40">
        <v>-9.7355929187999796E-4</v>
      </c>
      <c r="EN73" s="40">
        <v>-1.98056102568105E-4</v>
      </c>
      <c r="EO73" s="40">
        <v>-2.9828985118619101E-4</v>
      </c>
      <c r="EP73" s="40">
        <v>0</v>
      </c>
      <c r="EQ73" s="40">
        <v>-8.7460493021270706E-5</v>
      </c>
      <c r="ER73" s="40">
        <v>2.8418659329640002E-2</v>
      </c>
      <c r="ES73" s="40">
        <v>2.5426786538736498E-4</v>
      </c>
      <c r="ET73" s="40">
        <v>0</v>
      </c>
      <c r="EU73" s="40">
        <v>1.5560983985298101E-2</v>
      </c>
      <c r="EV73" s="40">
        <v>0</v>
      </c>
      <c r="EW73" s="40">
        <v>0</v>
      </c>
      <c r="EX73" s="40">
        <v>2.9662583295838501E-4</v>
      </c>
      <c r="EY73" s="40">
        <v>0</v>
      </c>
      <c r="EZ73" s="40">
        <v>0</v>
      </c>
      <c r="FA73" s="40">
        <v>0</v>
      </c>
      <c r="FB73" s="40">
        <v>0</v>
      </c>
      <c r="FC73" s="40">
        <v>0</v>
      </c>
      <c r="FD73" s="40">
        <v>0</v>
      </c>
      <c r="FE73" s="40">
        <v>0</v>
      </c>
      <c r="FF73" s="40">
        <v>-8.3519975280761704E-4</v>
      </c>
      <c r="FG73" s="40">
        <v>0</v>
      </c>
      <c r="FH73" s="40">
        <v>0</v>
      </c>
      <c r="FI73" s="40">
        <v>0</v>
      </c>
      <c r="FJ73" s="40">
        <v>0</v>
      </c>
      <c r="FK73" s="40">
        <v>0</v>
      </c>
      <c r="FL73" s="40">
        <v>0</v>
      </c>
      <c r="FM73" s="40">
        <v>0</v>
      </c>
      <c r="FN73" s="40">
        <v>0</v>
      </c>
      <c r="FO73" s="40">
        <v>0</v>
      </c>
      <c r="FP73" s="40">
        <v>0</v>
      </c>
      <c r="FQ73" s="40">
        <v>0</v>
      </c>
      <c r="FR73" s="40">
        <v>-2.3199993133544899E-4</v>
      </c>
      <c r="FS73" s="40">
        <v>0</v>
      </c>
      <c r="FT73" s="40">
        <v>-1.17002176979989E-4</v>
      </c>
      <c r="FU73" s="40">
        <v>-2.27430294140915E-3</v>
      </c>
      <c r="FV73" s="40">
        <v>0</v>
      </c>
      <c r="FW73" s="40">
        <v>0</v>
      </c>
      <c r="FX73" s="40">
        <v>0</v>
      </c>
      <c r="FY73" s="40">
        <v>0</v>
      </c>
      <c r="FZ73" s="40">
        <v>0</v>
      </c>
      <c r="GA73" s="40">
        <v>0</v>
      </c>
      <c r="GB73" s="40">
        <v>0</v>
      </c>
      <c r="GC73" s="40">
        <v>0</v>
      </c>
      <c r="GD73" s="40">
        <v>0</v>
      </c>
      <c r="GE73" s="40">
        <v>0</v>
      </c>
    </row>
    <row r="74" spans="1:187" ht="15" x14ac:dyDescent="0.25">
      <c r="A74" s="36" t="s">
        <v>154</v>
      </c>
      <c r="B74" s="90">
        <v>4</v>
      </c>
      <c r="C74" s="40">
        <v>2.5727735337080001E-2</v>
      </c>
      <c r="D74" s="40">
        <v>4.35120347900015E-4</v>
      </c>
      <c r="E74" s="40">
        <v>7.9261664312000202E-4</v>
      </c>
      <c r="F74" s="40">
        <v>6.8724542127996096E-4</v>
      </c>
      <c r="G74" s="40">
        <v>2.1806108565600802E-3</v>
      </c>
      <c r="H74" s="40">
        <v>5.6381165571991001E-4</v>
      </c>
      <c r="I74" s="40">
        <v>3.73695228960047E-4</v>
      </c>
      <c r="J74" s="40">
        <v>3.0175964422001698E-4</v>
      </c>
      <c r="K74" s="40">
        <v>7.7596697878005798E-4</v>
      </c>
      <c r="L74" s="40">
        <v>-7.4746840354680003E-2</v>
      </c>
      <c r="M74" s="40">
        <v>3.809031265632E-2</v>
      </c>
      <c r="N74" s="40">
        <v>3.8213013251980003E-2</v>
      </c>
      <c r="O74" s="40">
        <v>6.7779865075995999E-4</v>
      </c>
      <c r="P74" s="40">
        <v>4.5206132442E-4</v>
      </c>
      <c r="Q74" s="40">
        <v>7.6938899347998098E-4</v>
      </c>
      <c r="R74" s="40">
        <v>9.8483954490003801E-4</v>
      </c>
      <c r="S74" s="40">
        <v>0.57041504783901997</v>
      </c>
      <c r="T74" s="40">
        <v>-0.15138181214766</v>
      </c>
      <c r="U74" s="40">
        <v>-6.8232363934380105E-2</v>
      </c>
      <c r="V74" s="40">
        <v>-0.34854758432540001</v>
      </c>
      <c r="W74" s="40">
        <v>7.8573394222004205E-4</v>
      </c>
      <c r="X74" s="40">
        <v>1.0323749122299899E-2</v>
      </c>
      <c r="Y74" s="40">
        <v>-0.87341401195771995</v>
      </c>
      <c r="Z74" s="40">
        <v>8.9931492891598807E-3</v>
      </c>
      <c r="AA74" s="40">
        <v>3.9130809316759899E-2</v>
      </c>
      <c r="AB74" s="40">
        <v>9.3290055532399205E-3</v>
      </c>
      <c r="AC74" s="40">
        <v>2.4730456875260001E-2</v>
      </c>
      <c r="AD74" s="40">
        <v>4.48734082759999E-2</v>
      </c>
      <c r="AE74" s="40">
        <v>1.369283156948E-2</v>
      </c>
      <c r="AF74" s="40">
        <v>2.1317541429060099E-2</v>
      </c>
      <c r="AG74" s="40">
        <v>3.2755034725739998E-2</v>
      </c>
      <c r="AH74" s="40">
        <v>-1.9213919299179899E-2</v>
      </c>
      <c r="AI74" s="40">
        <v>0.20738616146229999</v>
      </c>
      <c r="AJ74" s="40">
        <v>2.7373817158279998E-2</v>
      </c>
      <c r="AK74" s="40">
        <v>1.5641761707939999E-2</v>
      </c>
      <c r="AL74" s="40">
        <v>-0.16435599630426001</v>
      </c>
      <c r="AM74" s="40">
        <v>1.49325599159992E-3</v>
      </c>
      <c r="AN74" s="40">
        <v>1.5846066755240099E-2</v>
      </c>
      <c r="AO74" s="40">
        <v>2.328997306556E-2</v>
      </c>
      <c r="AP74" s="40">
        <v>1.796299058778E-2</v>
      </c>
      <c r="AQ74" s="40">
        <v>2.0359695259399901E-2</v>
      </c>
      <c r="AR74" s="40">
        <v>2.2999738703779901E-2</v>
      </c>
      <c r="AS74" s="40">
        <v>6.2340816447359997E-2</v>
      </c>
      <c r="AT74" s="40">
        <v>-3.4435818490980402E-2</v>
      </c>
      <c r="AU74" s="40">
        <v>0.14474474717687999</v>
      </c>
      <c r="AV74" s="40">
        <v>0.13654533846284</v>
      </c>
      <c r="AW74" s="40">
        <v>9.2178932554859996E-2</v>
      </c>
      <c r="AX74" s="40">
        <v>-0.35940827025948002</v>
      </c>
      <c r="AY74" s="40">
        <v>-8.2115428091199996E-2</v>
      </c>
      <c r="AZ74" s="40">
        <v>-0.24213726699834001</v>
      </c>
      <c r="BA74" s="40">
        <v>-9.8874286312799608E-3</v>
      </c>
      <c r="BB74" s="40">
        <v>8.2278328034999394E-3</v>
      </c>
      <c r="BC74" s="40">
        <v>-1.1682637499761501E-3</v>
      </c>
      <c r="BD74" s="40">
        <v>-3.3555571049880399E-3</v>
      </c>
      <c r="BE74" s="40">
        <v>3.7797772028708002E-2</v>
      </c>
      <c r="BF74" s="40">
        <v>-2.43340037817961E-2</v>
      </c>
      <c r="BG74" s="40">
        <v>1.48456254744681E-2</v>
      </c>
      <c r="BH74" s="40">
        <v>0.13944223479166401</v>
      </c>
      <c r="BI74" s="40">
        <v>-8.0312704194611895E-2</v>
      </c>
      <c r="BJ74" s="40">
        <v>5.6436925171883999E-2</v>
      </c>
      <c r="BK74" s="40">
        <v>3.7915965909995998E-2</v>
      </c>
      <c r="BL74" s="40">
        <v>4.8479343601356001E-2</v>
      </c>
      <c r="BM74" s="40">
        <v>4.5819912726424002E-2</v>
      </c>
      <c r="BN74" s="40">
        <v>4.9355628315839901E-2</v>
      </c>
      <c r="BO74" s="40">
        <v>0.120886597514303</v>
      </c>
      <c r="BP74" s="40">
        <v>4.8484596771397798E-2</v>
      </c>
      <c r="BQ74" s="40">
        <v>5.82546246354681E-2</v>
      </c>
      <c r="BR74" s="40">
        <v>0.130428748337416</v>
      </c>
      <c r="BS74" s="40">
        <v>0.14213811279687</v>
      </c>
      <c r="BT74" s="40">
        <v>2.3534842415886301E-2</v>
      </c>
      <c r="BU74" s="40">
        <v>-7.8914832760328298E-3</v>
      </c>
      <c r="BV74" s="40">
        <v>0.370516785110799</v>
      </c>
      <c r="BW74" s="40">
        <v>-5.6511443975564402E-2</v>
      </c>
      <c r="BX74" s="40">
        <v>2.8362805882518799E-2</v>
      </c>
      <c r="BY74" s="40">
        <v>0.281121102530695</v>
      </c>
      <c r="BZ74" s="40">
        <v>0.15275575306278799</v>
      </c>
      <c r="CA74" s="40">
        <v>-5.4739458976209203E-3</v>
      </c>
      <c r="CB74" s="40">
        <v>2.7152350969434001E-2</v>
      </c>
      <c r="CC74" s="40">
        <v>0.110755116891511</v>
      </c>
      <c r="CD74" s="40">
        <v>0.37298578619297901</v>
      </c>
      <c r="CE74" s="40">
        <v>0.16467929596743699</v>
      </c>
      <c r="CF74" s="40">
        <v>0.19862011502142199</v>
      </c>
      <c r="CG74" s="40">
        <v>8.0375980504529099E-2</v>
      </c>
      <c r="CH74" s="40">
        <v>-6.4974425627506396E-2</v>
      </c>
      <c r="CI74" s="40">
        <v>0.33838219237581002</v>
      </c>
      <c r="CJ74" s="40">
        <v>-0.209478698427113</v>
      </c>
      <c r="CK74" s="40">
        <v>0.15435983290866201</v>
      </c>
      <c r="CL74" s="40">
        <v>5.2723520818566898E-2</v>
      </c>
      <c r="CM74" s="40">
        <v>0.20931587219449799</v>
      </c>
      <c r="CN74" s="40">
        <v>0.143596420684347</v>
      </c>
      <c r="CO74" s="40">
        <v>-6.442268225193E-2</v>
      </c>
      <c r="CP74" s="40">
        <v>0.142941253496252</v>
      </c>
      <c r="CQ74" s="40">
        <v>0.107966848799572</v>
      </c>
      <c r="CR74" s="40">
        <v>0.140249154073285</v>
      </c>
      <c r="CS74" s="40">
        <v>6.6332260706836801E-2</v>
      </c>
      <c r="CT74" s="40">
        <v>0.38506844508133697</v>
      </c>
      <c r="CU74" s="40">
        <v>-5.9838275308047598E-2</v>
      </c>
      <c r="CV74" s="40">
        <v>5.3340801077917201E-2</v>
      </c>
      <c r="CW74" s="40">
        <v>0.15107749208169999</v>
      </c>
      <c r="CX74" s="40">
        <v>1.05234981301385E-2</v>
      </c>
      <c r="CY74" s="40">
        <v>0.138854025325166</v>
      </c>
      <c r="CZ74" s="40">
        <v>0.27353669321575003</v>
      </c>
      <c r="DA74" s="40">
        <v>9.8444959282247599E-2</v>
      </c>
      <c r="DB74" s="40">
        <v>0.178433238119766</v>
      </c>
      <c r="DC74" s="40">
        <v>-4.01520836103764E-2</v>
      </c>
      <c r="DD74" s="40">
        <v>0.102282441595409</v>
      </c>
      <c r="DE74" s="40">
        <v>0.144930192294141</v>
      </c>
      <c r="DF74" s="40">
        <v>6.7562765498525898E-2</v>
      </c>
      <c r="DG74" s="40">
        <v>0.30761488393827602</v>
      </c>
      <c r="DH74" s="40">
        <v>2.27178738318576E-3</v>
      </c>
      <c r="DI74" s="40">
        <v>0.15563416006810199</v>
      </c>
      <c r="DJ74" s="40">
        <v>0.24050202274135599</v>
      </c>
      <c r="DK74" s="40">
        <v>0.18593964536715299</v>
      </c>
      <c r="DL74" s="40">
        <v>-1.12796953894083E-2</v>
      </c>
      <c r="DM74" s="40">
        <v>0.172464181461881</v>
      </c>
      <c r="DN74" s="40">
        <v>0.230640367388043</v>
      </c>
      <c r="DO74" s="40">
        <v>8.8691366797082394E-2</v>
      </c>
      <c r="DP74" s="40">
        <v>-0.21219234303475801</v>
      </c>
      <c r="DQ74" s="40">
        <v>0.157557777770437</v>
      </c>
      <c r="DR74" s="40">
        <v>0.11297965575369</v>
      </c>
      <c r="DS74" s="40">
        <v>3.68910700470736E-2</v>
      </c>
      <c r="DT74" s="40">
        <v>7.3144086331788094E-2</v>
      </c>
      <c r="DU74" s="40">
        <v>0.16958229267959399</v>
      </c>
      <c r="DV74" s="40">
        <v>0.11217705843347101</v>
      </c>
      <c r="DW74" s="40">
        <v>8.1326504744355002E-2</v>
      </c>
      <c r="DX74" s="40">
        <v>0.108981745721125</v>
      </c>
      <c r="DY74" s="40">
        <v>-1.7312791917522E-2</v>
      </c>
      <c r="DZ74" s="40">
        <v>-3.4308601590398703E-2</v>
      </c>
      <c r="EA74" s="40">
        <v>-0.139053642409219</v>
      </c>
      <c r="EB74" s="40">
        <v>4.39521286022704E-2</v>
      </c>
      <c r="EC74" s="40">
        <v>-4.3324317372282501E-3</v>
      </c>
      <c r="ED74" s="40">
        <v>-0.16761762773786801</v>
      </c>
      <c r="EE74" s="40">
        <v>1.55885352998692E-2</v>
      </c>
      <c r="EF74" s="40">
        <v>-0.16256782401080999</v>
      </c>
      <c r="EG74" s="40">
        <v>-0.175809367656487</v>
      </c>
      <c r="EH74" s="40">
        <v>-3.6684053088140199E-3</v>
      </c>
      <c r="EI74" s="40">
        <v>9.0698985452714806E-2</v>
      </c>
      <c r="EJ74" s="40">
        <v>-0.22981926652210199</v>
      </c>
      <c r="EK74" s="40">
        <v>2.4032026909461102E-2</v>
      </c>
      <c r="EL74" s="40">
        <v>0.114560988348717</v>
      </c>
      <c r="EM74" s="40">
        <v>-5.0058963052956297E-2</v>
      </c>
      <c r="EN74" s="40">
        <v>7.0626123273032707E-2</v>
      </c>
      <c r="EO74" s="40">
        <v>0.41556856255424401</v>
      </c>
      <c r="EP74" s="40">
        <v>0.21278762213276001</v>
      </c>
      <c r="EQ74" s="40">
        <v>4.4314411381067599E-3</v>
      </c>
      <c r="ER74" s="40">
        <v>-7.0318864537925602E-2</v>
      </c>
      <c r="ES74" s="40">
        <v>0.12598435694038199</v>
      </c>
      <c r="ET74" s="40">
        <v>0.107091233744971</v>
      </c>
      <c r="EU74" s="40">
        <v>0.113267222307348</v>
      </c>
      <c r="EV74" s="40">
        <v>0.26957963929662399</v>
      </c>
      <c r="EW74" s="40">
        <v>0.10616088299168</v>
      </c>
      <c r="EX74" s="40">
        <v>-9.8895361230625797E-2</v>
      </c>
      <c r="EY74" s="40">
        <v>0.26255298262776</v>
      </c>
      <c r="EZ74" s="40">
        <v>2.69099679763741E-2</v>
      </c>
      <c r="FA74" s="40">
        <v>1.94556355859094E-2</v>
      </c>
      <c r="FB74" s="40">
        <v>0.138076484547489</v>
      </c>
      <c r="FC74" s="40">
        <v>-3.00615257060982E-3</v>
      </c>
      <c r="FD74" s="40">
        <v>0.156753894302324</v>
      </c>
      <c r="FE74" s="40">
        <v>0.196509035988296</v>
      </c>
      <c r="FF74" s="40">
        <v>-4.1430693020184498E-2</v>
      </c>
      <c r="FG74" s="40">
        <v>0.17432825725020301</v>
      </c>
      <c r="FH74" s="40">
        <v>-0.105627366605496</v>
      </c>
      <c r="FI74" s="40">
        <v>9.89711786453501E-2</v>
      </c>
      <c r="FJ74" s="40">
        <v>9.31785361773219E-2</v>
      </c>
      <c r="FK74" s="40">
        <v>0.12634778120712001</v>
      </c>
      <c r="FL74" s="40">
        <v>9.2831095884891301E-2</v>
      </c>
      <c r="FM74" s="40">
        <v>8.5385884409948307E-2</v>
      </c>
      <c r="FN74" s="40">
        <v>5.7175715911961897E-2</v>
      </c>
      <c r="FO74" s="40">
        <v>-0.74215624937594904</v>
      </c>
      <c r="FP74" s="40">
        <v>0.217906149057703</v>
      </c>
      <c r="FQ74" s="40">
        <v>0.26937709583840402</v>
      </c>
      <c r="FR74" s="40">
        <v>-0.430026538364078</v>
      </c>
      <c r="FS74" s="40">
        <v>-1.2584712382210199</v>
      </c>
      <c r="FT74" s="40">
        <v>9.3591075182659494E-2</v>
      </c>
      <c r="FU74" s="40">
        <v>-0.119271345126006</v>
      </c>
      <c r="FV74" s="40">
        <v>0.130494355919413</v>
      </c>
      <c r="FW74" s="40">
        <v>0.11230810244136299</v>
      </c>
      <c r="FX74" s="40">
        <v>5.0670465910054502E-2</v>
      </c>
      <c r="FY74" s="40">
        <v>0.13599070949408801</v>
      </c>
      <c r="FZ74" s="40">
        <v>0.111017068016479</v>
      </c>
      <c r="GA74" s="40">
        <v>0.119401435184235</v>
      </c>
      <c r="GB74" s="40">
        <v>0.122169866429231</v>
      </c>
      <c r="GC74" s="40">
        <v>0.116650852703213</v>
      </c>
      <c r="GD74" s="40">
        <v>0.12469350234852</v>
      </c>
      <c r="GE74" s="40">
        <v>-1.06530163379487</v>
      </c>
    </row>
    <row r="75" spans="1:187" ht="15" x14ac:dyDescent="0.2">
      <c r="A75" s="25" t="s">
        <v>30</v>
      </c>
      <c r="B75" s="86"/>
      <c r="C75" s="17">
        <f>SUM(C76,C79:C81,C85)</f>
        <v>3.8704506504031926</v>
      </c>
      <c r="D75" s="17">
        <f t="shared" ref="D75:BO75" si="70">SUM(D76,D79:D81,D85)</f>
        <v>3.7308161976647574</v>
      </c>
      <c r="E75" s="17">
        <f t="shared" si="70"/>
        <v>5.8033945629449359</v>
      </c>
      <c r="F75" s="17">
        <f t="shared" si="70"/>
        <v>5.6791029630528271</v>
      </c>
      <c r="G75" s="17">
        <f t="shared" si="70"/>
        <v>7.3397369109326362</v>
      </c>
      <c r="H75" s="17">
        <f t="shared" si="70"/>
        <v>4.887111899341817</v>
      </c>
      <c r="I75" s="17">
        <f t="shared" si="70"/>
        <v>4.5501250318376876</v>
      </c>
      <c r="J75" s="17">
        <f t="shared" si="70"/>
        <v>4.4208324910334023</v>
      </c>
      <c r="K75" s="17">
        <f t="shared" si="70"/>
        <v>6.8696917952767933</v>
      </c>
      <c r="L75" s="17">
        <f t="shared" si="70"/>
        <v>5.6262706347726938</v>
      </c>
      <c r="M75" s="17">
        <f t="shared" si="70"/>
        <v>5.6064653207343014</v>
      </c>
      <c r="N75" s="17">
        <f t="shared" si="70"/>
        <v>5.5182860591980507</v>
      </c>
      <c r="O75" s="17">
        <f t="shared" si="70"/>
        <v>6.7507318697338956</v>
      </c>
      <c r="P75" s="17">
        <f t="shared" si="70"/>
        <v>6.1227217319998255</v>
      </c>
      <c r="Q75" s="17">
        <f t="shared" si="70"/>
        <v>4.4851343349178201</v>
      </c>
      <c r="R75" s="17">
        <f t="shared" si="70"/>
        <v>5.05280322098388</v>
      </c>
      <c r="S75" s="17">
        <f t="shared" si="70"/>
        <v>6.1765959479033761</v>
      </c>
      <c r="T75" s="17">
        <f t="shared" si="70"/>
        <v>5.3229353291831396</v>
      </c>
      <c r="U75" s="17">
        <f t="shared" si="70"/>
        <v>4.7128729779648353</v>
      </c>
      <c r="V75" s="17">
        <f t="shared" si="70"/>
        <v>6.2002792281293999</v>
      </c>
      <c r="W75" s="17">
        <f t="shared" si="70"/>
        <v>8.3683877246309386</v>
      </c>
      <c r="X75" s="17">
        <f t="shared" si="70"/>
        <v>7.4451037297720397</v>
      </c>
      <c r="Y75" s="17">
        <f t="shared" si="70"/>
        <v>6.9789489543978256</v>
      </c>
      <c r="Z75" s="17">
        <f t="shared" si="70"/>
        <v>6.7238424750274852</v>
      </c>
      <c r="AA75" s="17">
        <f t="shared" si="70"/>
        <v>6.8760600593464716</v>
      </c>
      <c r="AB75" s="17">
        <f t="shared" si="70"/>
        <v>6.0540467135378497</v>
      </c>
      <c r="AC75" s="17">
        <f t="shared" si="70"/>
        <v>5.6797900133200088</v>
      </c>
      <c r="AD75" s="17">
        <f t="shared" si="70"/>
        <v>5.1981543231614182</v>
      </c>
      <c r="AE75" s="17">
        <f t="shared" si="70"/>
        <v>4.9985622674666121</v>
      </c>
      <c r="AF75" s="17">
        <f t="shared" si="70"/>
        <v>5.9464153117303358</v>
      </c>
      <c r="AG75" s="17">
        <f t="shared" si="70"/>
        <v>4.9106762531948398</v>
      </c>
      <c r="AH75" s="17">
        <f t="shared" si="70"/>
        <v>5.8787751635127492</v>
      </c>
      <c r="AI75" s="17">
        <f t="shared" si="70"/>
        <v>6.5405001704866903</v>
      </c>
      <c r="AJ75" s="17">
        <f t="shared" si="70"/>
        <v>4.6722449367678403</v>
      </c>
      <c r="AK75" s="17">
        <f t="shared" si="70"/>
        <v>5.0027028593549501</v>
      </c>
      <c r="AL75" s="17">
        <f t="shared" si="70"/>
        <v>4.0123368010947065</v>
      </c>
      <c r="AM75" s="17">
        <f t="shared" si="70"/>
        <v>4.1120176861920594</v>
      </c>
      <c r="AN75" s="17">
        <f t="shared" si="70"/>
        <v>5.08034965920044</v>
      </c>
      <c r="AO75" s="17">
        <f t="shared" si="70"/>
        <v>4.116585246346129</v>
      </c>
      <c r="AP75" s="17">
        <f t="shared" si="70"/>
        <v>4.6771712294322239</v>
      </c>
      <c r="AQ75" s="17">
        <f t="shared" si="70"/>
        <v>5.8446873456769648</v>
      </c>
      <c r="AR75" s="17">
        <f t="shared" si="70"/>
        <v>5.16994301449584</v>
      </c>
      <c r="AS75" s="17">
        <f t="shared" si="70"/>
        <v>3.4118653982299807</v>
      </c>
      <c r="AT75" s="17">
        <f t="shared" si="70"/>
        <v>4.3394558402346846</v>
      </c>
      <c r="AU75" s="17">
        <f t="shared" si="70"/>
        <v>5.7039666526148762</v>
      </c>
      <c r="AV75" s="17">
        <f t="shared" si="70"/>
        <v>4.6303592299861185</v>
      </c>
      <c r="AW75" s="17">
        <f t="shared" si="70"/>
        <v>4.5568629633662381</v>
      </c>
      <c r="AX75" s="17">
        <f t="shared" si="70"/>
        <v>4.1792246305732723</v>
      </c>
      <c r="AY75" s="17">
        <f t="shared" si="70"/>
        <v>4.9607492611605011</v>
      </c>
      <c r="AZ75" s="17">
        <f t="shared" si="70"/>
        <v>3.9840922998046602</v>
      </c>
      <c r="BA75" s="17">
        <f t="shared" si="70"/>
        <v>4.7929970296096887</v>
      </c>
      <c r="BB75" s="17">
        <f t="shared" si="70"/>
        <v>5.440734495058523</v>
      </c>
      <c r="BC75" s="17">
        <f t="shared" si="70"/>
        <v>5.8350659494671717</v>
      </c>
      <c r="BD75" s="17">
        <f t="shared" si="70"/>
        <v>5.8518839560027764</v>
      </c>
      <c r="BE75" s="17">
        <f t="shared" si="70"/>
        <v>6.2494978539739208</v>
      </c>
      <c r="BF75" s="17">
        <f t="shared" si="70"/>
        <v>6.3577705314832667</v>
      </c>
      <c r="BG75" s="17">
        <f t="shared" si="70"/>
        <v>7.3363277828366096</v>
      </c>
      <c r="BH75" s="17">
        <f t="shared" si="70"/>
        <v>7.3452367998635832</v>
      </c>
      <c r="BI75" s="17">
        <f t="shared" si="70"/>
        <v>7.3031882116320785</v>
      </c>
      <c r="BJ75" s="17">
        <f t="shared" si="70"/>
        <v>5.8643552301316868</v>
      </c>
      <c r="BK75" s="17">
        <f t="shared" si="70"/>
        <v>5.8120254565946947</v>
      </c>
      <c r="BL75" s="17">
        <f t="shared" si="70"/>
        <v>6.7591117146234154</v>
      </c>
      <c r="BM75" s="17">
        <f t="shared" si="70"/>
        <v>6.3750547449316484</v>
      </c>
      <c r="BN75" s="17">
        <f t="shared" si="70"/>
        <v>6.0838757588799988</v>
      </c>
      <c r="BO75" s="17">
        <f t="shared" si="70"/>
        <v>8.9760029876691654</v>
      </c>
      <c r="BP75" s="17">
        <f t="shared" ref="BP75:EA75" si="71">SUM(BP76,BP79:BP81,BP85)</f>
        <v>7.9169489899662127</v>
      </c>
      <c r="BQ75" s="17">
        <f t="shared" si="71"/>
        <v>7.0276675415831589</v>
      </c>
      <c r="BR75" s="17">
        <f t="shared" si="71"/>
        <v>9.9246818873771883</v>
      </c>
      <c r="BS75" s="17">
        <f t="shared" si="71"/>
        <v>8.9434998228845082</v>
      </c>
      <c r="BT75" s="17">
        <f t="shared" si="71"/>
        <v>7.24203443956059</v>
      </c>
      <c r="BU75" s="17">
        <f t="shared" si="71"/>
        <v>8.2406684754179054</v>
      </c>
      <c r="BV75" s="17">
        <f t="shared" si="71"/>
        <v>7.5663851720700359</v>
      </c>
      <c r="BW75" s="17">
        <f t="shared" si="71"/>
        <v>7.7751403787449416</v>
      </c>
      <c r="BX75" s="17">
        <f t="shared" si="71"/>
        <v>7.7056366963189697</v>
      </c>
      <c r="BY75" s="17">
        <f t="shared" si="71"/>
        <v>7.4652960695003285</v>
      </c>
      <c r="BZ75" s="17">
        <f t="shared" si="71"/>
        <v>7.7100371058767472</v>
      </c>
      <c r="CA75" s="17">
        <f t="shared" si="71"/>
        <v>8.2915847116787162</v>
      </c>
      <c r="CB75" s="17">
        <f t="shared" si="71"/>
        <v>8.205997908058821</v>
      </c>
      <c r="CC75" s="17">
        <f t="shared" si="71"/>
        <v>7.0009846047150539</v>
      </c>
      <c r="CD75" s="17">
        <f t="shared" si="71"/>
        <v>8.1389382122924605</v>
      </c>
      <c r="CE75" s="17">
        <f t="shared" si="71"/>
        <v>9.7673097253648447</v>
      </c>
      <c r="CF75" s="17">
        <f t="shared" si="71"/>
        <v>9.0438122815075452</v>
      </c>
      <c r="CG75" s="17">
        <f t="shared" si="71"/>
        <v>9.9764496019826332</v>
      </c>
      <c r="CH75" s="17">
        <f t="shared" si="71"/>
        <v>9.03760054890693</v>
      </c>
      <c r="CI75" s="17">
        <f t="shared" si="71"/>
        <v>10.214995182287165</v>
      </c>
      <c r="CJ75" s="17">
        <f t="shared" si="71"/>
        <v>9.801056684393231</v>
      </c>
      <c r="CK75" s="17">
        <f t="shared" si="71"/>
        <v>10.270365406377209</v>
      </c>
      <c r="CL75" s="17">
        <f t="shared" si="71"/>
        <v>8.9634648544458617</v>
      </c>
      <c r="CM75" s="17">
        <f t="shared" si="71"/>
        <v>10.319258327063435</v>
      </c>
      <c r="CN75" s="17">
        <f t="shared" si="71"/>
        <v>9.1970218408789357</v>
      </c>
      <c r="CO75" s="17">
        <f t="shared" si="71"/>
        <v>9.4699745747997728</v>
      </c>
      <c r="CP75" s="17">
        <f t="shared" si="71"/>
        <v>9.7228956072129122</v>
      </c>
      <c r="CQ75" s="17">
        <f t="shared" si="71"/>
        <v>8.8958163928764229</v>
      </c>
      <c r="CR75" s="17">
        <f t="shared" si="71"/>
        <v>9.8808395467488488</v>
      </c>
      <c r="CS75" s="17">
        <f t="shared" si="71"/>
        <v>10.011389439718281</v>
      </c>
      <c r="CT75" s="17">
        <f t="shared" si="71"/>
        <v>10.472977449901773</v>
      </c>
      <c r="CU75" s="17">
        <f t="shared" si="71"/>
        <v>11.430097546604653</v>
      </c>
      <c r="CV75" s="17">
        <f t="shared" si="71"/>
        <v>9.8846014994273386</v>
      </c>
      <c r="CW75" s="17">
        <f t="shared" si="71"/>
        <v>9.7342908123795766</v>
      </c>
      <c r="CX75" s="17">
        <f t="shared" si="71"/>
        <v>9.6362548359077564</v>
      </c>
      <c r="CY75" s="17">
        <f t="shared" si="71"/>
        <v>10.605998309776762</v>
      </c>
      <c r="CZ75" s="17">
        <f t="shared" si="71"/>
        <v>9.8636321065622639</v>
      </c>
      <c r="DA75" s="17">
        <f t="shared" si="71"/>
        <v>8.9775185908981534</v>
      </c>
      <c r="DB75" s="17">
        <f t="shared" si="71"/>
        <v>9.9971379969139029</v>
      </c>
      <c r="DC75" s="17">
        <f t="shared" si="71"/>
        <v>10.347349493220184</v>
      </c>
      <c r="DD75" s="17">
        <f t="shared" si="71"/>
        <v>8.9419274145836471</v>
      </c>
      <c r="DE75" s="17">
        <f t="shared" si="71"/>
        <v>8.216664685888377</v>
      </c>
      <c r="DF75" s="17">
        <f t="shared" si="71"/>
        <v>8.9975902930961595</v>
      </c>
      <c r="DG75" s="17">
        <f t="shared" si="71"/>
        <v>9.948690969616905</v>
      </c>
      <c r="DH75" s="17">
        <f t="shared" si="71"/>
        <v>9.6793787343231994</v>
      </c>
      <c r="DI75" s="17">
        <f t="shared" si="71"/>
        <v>9.8231176713828745</v>
      </c>
      <c r="DJ75" s="17">
        <f t="shared" si="71"/>
        <v>10.068885602617943</v>
      </c>
      <c r="DK75" s="17">
        <f t="shared" si="71"/>
        <v>11.240737940400313</v>
      </c>
      <c r="DL75" s="17">
        <f t="shared" si="71"/>
        <v>10.280687239248385</v>
      </c>
      <c r="DM75" s="17">
        <f t="shared" si="71"/>
        <v>9.0226387416621563</v>
      </c>
      <c r="DN75" s="17">
        <f t="shared" si="71"/>
        <v>9.9077587224680048</v>
      </c>
      <c r="DO75" s="17">
        <f t="shared" si="71"/>
        <v>10.902170755681762</v>
      </c>
      <c r="DP75" s="17">
        <f t="shared" si="71"/>
        <v>9.3699077069531835</v>
      </c>
      <c r="DQ75" s="17">
        <f t="shared" si="71"/>
        <v>10.061936830931998</v>
      </c>
      <c r="DR75" s="17">
        <f t="shared" si="71"/>
        <v>10.599195167130011</v>
      </c>
      <c r="DS75" s="17">
        <f t="shared" si="71"/>
        <v>10.602560312322188</v>
      </c>
      <c r="DT75" s="17">
        <f t="shared" si="71"/>
        <v>10.604150446349578</v>
      </c>
      <c r="DU75" s="17">
        <f t="shared" si="71"/>
        <v>10.649210474168418</v>
      </c>
      <c r="DV75" s="17">
        <f t="shared" si="71"/>
        <v>10.629025047638569</v>
      </c>
      <c r="DW75" s="17">
        <f t="shared" si="71"/>
        <v>12.200243960569434</v>
      </c>
      <c r="DX75" s="17">
        <f t="shared" si="71"/>
        <v>10.98591935235206</v>
      </c>
      <c r="DY75" s="17">
        <f t="shared" si="71"/>
        <v>11.004387641432938</v>
      </c>
      <c r="DZ75" s="17">
        <f t="shared" si="71"/>
        <v>11.553965099324829</v>
      </c>
      <c r="EA75" s="17">
        <f t="shared" si="71"/>
        <v>12.10368834855873</v>
      </c>
      <c r="EB75" s="17">
        <f t="shared" ref="EB75:GB75" si="72">SUM(EB76,EB79:EB81,EB85)</f>
        <v>11.008272671444702</v>
      </c>
      <c r="EC75" s="17">
        <f t="shared" si="72"/>
        <v>10.593944222264067</v>
      </c>
      <c r="ED75" s="17">
        <f t="shared" si="72"/>
        <v>11.081203361997389</v>
      </c>
      <c r="EE75" s="17">
        <f t="shared" si="72"/>
        <v>11.756655340408763</v>
      </c>
      <c r="EF75" s="17">
        <f t="shared" si="72"/>
        <v>11.015051142514334</v>
      </c>
      <c r="EG75" s="17">
        <f t="shared" si="72"/>
        <v>11.237750759844644</v>
      </c>
      <c r="EH75" s="17">
        <f t="shared" si="72"/>
        <v>12.659871072623401</v>
      </c>
      <c r="EI75" s="17">
        <f t="shared" si="72"/>
        <v>13.449773835061661</v>
      </c>
      <c r="EJ75" s="17">
        <f t="shared" si="72"/>
        <v>11.074214591994737</v>
      </c>
      <c r="EK75" s="17">
        <f t="shared" si="72"/>
        <v>12.637764616560251</v>
      </c>
      <c r="EL75" s="17">
        <f t="shared" si="72"/>
        <v>11.282978171100172</v>
      </c>
      <c r="EM75" s="17">
        <f t="shared" si="72"/>
        <v>12.977542181368911</v>
      </c>
      <c r="EN75" s="17">
        <f t="shared" si="72"/>
        <v>11.440058466739835</v>
      </c>
      <c r="EO75" s="17">
        <f t="shared" si="72"/>
        <v>11.203805424110516</v>
      </c>
      <c r="EP75" s="17">
        <f t="shared" si="72"/>
        <v>11.550212367356684</v>
      </c>
      <c r="EQ75" s="17">
        <f t="shared" si="72"/>
        <v>13.069830481454387</v>
      </c>
      <c r="ER75" s="17">
        <f t="shared" si="72"/>
        <v>11.191062784148148</v>
      </c>
      <c r="ES75" s="17">
        <f t="shared" si="72"/>
        <v>10.928769255744745</v>
      </c>
      <c r="ET75" s="17">
        <f t="shared" si="72"/>
        <v>12.974027097675622</v>
      </c>
      <c r="EU75" s="17">
        <f t="shared" si="72"/>
        <v>13.483209521009737</v>
      </c>
      <c r="EV75" s="17">
        <f t="shared" si="72"/>
        <v>11.069625845685968</v>
      </c>
      <c r="EW75" s="17">
        <f t="shared" si="72"/>
        <v>11.079764418950242</v>
      </c>
      <c r="EX75" s="17">
        <f t="shared" si="72"/>
        <v>13.683113836100944</v>
      </c>
      <c r="EY75" s="17">
        <f t="shared" si="72"/>
        <v>14.377714077993353</v>
      </c>
      <c r="EZ75" s="17">
        <f t="shared" si="72"/>
        <v>12.208939700806322</v>
      </c>
      <c r="FA75" s="17">
        <f t="shared" si="72"/>
        <v>10.93806749887661</v>
      </c>
      <c r="FB75" s="17">
        <f t="shared" si="72"/>
        <v>12.288777894080663</v>
      </c>
      <c r="FC75" s="17">
        <f t="shared" si="72"/>
        <v>14.382653732984737</v>
      </c>
      <c r="FD75" s="17">
        <f t="shared" si="72"/>
        <v>11.367050452162236</v>
      </c>
      <c r="FE75" s="17">
        <f t="shared" si="72"/>
        <v>11.201401256489152</v>
      </c>
      <c r="FF75" s="17">
        <f t="shared" si="72"/>
        <v>12.600113801812709</v>
      </c>
      <c r="FG75" s="17">
        <f t="shared" si="72"/>
        <v>13.615303207790975</v>
      </c>
      <c r="FH75" s="17">
        <f t="shared" si="72"/>
        <v>11.254470537623105</v>
      </c>
      <c r="FI75" s="17">
        <f t="shared" si="72"/>
        <v>11.239288784374887</v>
      </c>
      <c r="FJ75" s="17">
        <f t="shared" si="72"/>
        <v>14.402340298366259</v>
      </c>
      <c r="FK75" s="17">
        <f t="shared" si="72"/>
        <v>15.103082387067818</v>
      </c>
      <c r="FL75" s="17">
        <f t="shared" si="72"/>
        <v>12.020090822894877</v>
      </c>
      <c r="FM75" s="17">
        <f t="shared" si="72"/>
        <v>12.225242907007953</v>
      </c>
      <c r="FN75" s="17">
        <f t="shared" si="72"/>
        <v>14.681467641915933</v>
      </c>
      <c r="FO75" s="17">
        <f t="shared" si="72"/>
        <v>17.320059680411244</v>
      </c>
      <c r="FP75" s="17">
        <f t="shared" si="72"/>
        <v>12.572635048658173</v>
      </c>
      <c r="FQ75" s="17">
        <f t="shared" si="72"/>
        <v>14.288729153658451</v>
      </c>
      <c r="FR75" s="17">
        <f t="shared" si="72"/>
        <v>16.73312761641623</v>
      </c>
      <c r="FS75" s="17">
        <f t="shared" si="72"/>
        <v>18.989163367933806</v>
      </c>
      <c r="FT75" s="17">
        <f t="shared" si="72"/>
        <v>15.154187882429982</v>
      </c>
      <c r="FU75" s="17">
        <f t="shared" si="72"/>
        <v>14.250751683923667</v>
      </c>
      <c r="FV75" s="17">
        <f t="shared" si="72"/>
        <v>17.760015692063408</v>
      </c>
      <c r="FW75" s="17">
        <f t="shared" si="72"/>
        <v>19.554761912017195</v>
      </c>
      <c r="FX75" s="17">
        <f t="shared" si="72"/>
        <v>15.227403316051152</v>
      </c>
      <c r="FY75" s="17">
        <f t="shared" si="72"/>
        <v>16.186644974345764</v>
      </c>
      <c r="FZ75" s="17">
        <f t="shared" si="72"/>
        <v>18.92803447600101</v>
      </c>
      <c r="GA75" s="17">
        <f t="shared" si="72"/>
        <v>20.530173834604884</v>
      </c>
      <c r="GB75" s="17">
        <f t="shared" si="72"/>
        <v>15.254297827236487</v>
      </c>
      <c r="GC75" s="17">
        <f t="shared" ref="GC75:GD75" si="73">SUM(GC76,GC79:GC81,GC85)</f>
        <v>16.041330035157944</v>
      </c>
      <c r="GD75" s="17">
        <f t="shared" si="73"/>
        <v>18.42769386563257</v>
      </c>
      <c r="GE75" s="17">
        <f t="shared" ref="GE75" si="74">SUM(GE76,GE79:GE81,GE85)</f>
        <v>17.687360133144459</v>
      </c>
    </row>
    <row r="76" spans="1:187" ht="15" x14ac:dyDescent="0.25">
      <c r="A76" s="36" t="s">
        <v>24</v>
      </c>
      <c r="B76" s="90"/>
      <c r="C76" s="40">
        <f>SUM(C77:C78)</f>
        <v>1.6988392639160201E-3</v>
      </c>
      <c r="D76" s="40">
        <f t="shared" ref="D76:BO76" si="75">SUM(D77:D78)</f>
        <v>1.6988392639160201E-3</v>
      </c>
      <c r="E76" s="40">
        <f t="shared" si="75"/>
        <v>1.6988392639160201E-3</v>
      </c>
      <c r="F76" s="40">
        <f t="shared" si="75"/>
        <v>2.21792903900146E-3</v>
      </c>
      <c r="G76" s="40">
        <f t="shared" si="75"/>
        <v>5.1908977508544898E-4</v>
      </c>
      <c r="H76" s="40">
        <f t="shared" si="75"/>
        <v>1.2741294479370099E-3</v>
      </c>
      <c r="I76" s="40">
        <f t="shared" si="75"/>
        <v>1.2741294479370099E-3</v>
      </c>
      <c r="J76" s="40">
        <f t="shared" si="75"/>
        <v>1.2741294479370099E-3</v>
      </c>
      <c r="K76" s="40">
        <f t="shared" si="75"/>
        <v>3.1145386505127002E-3</v>
      </c>
      <c r="L76" s="40">
        <f t="shared" si="75"/>
        <v>1.0853695297241199E-3</v>
      </c>
      <c r="M76" s="40">
        <f t="shared" si="75"/>
        <v>6.1346973419189495E-4</v>
      </c>
      <c r="N76" s="40">
        <f t="shared" si="75"/>
        <v>3.3032985687255899E-4</v>
      </c>
      <c r="O76" s="40">
        <f t="shared" si="75"/>
        <v>3.77519836425781E-4</v>
      </c>
      <c r="P76" s="40">
        <f t="shared" si="75"/>
        <v>3.77519836425781E-4</v>
      </c>
      <c r="Q76" s="40">
        <f t="shared" si="75"/>
        <v>0</v>
      </c>
      <c r="R76" s="40">
        <f t="shared" si="75"/>
        <v>0</v>
      </c>
      <c r="S76" s="40">
        <f t="shared" si="75"/>
        <v>9.4379959106445305E-5</v>
      </c>
      <c r="T76" s="40">
        <f t="shared" si="75"/>
        <v>0</v>
      </c>
      <c r="U76" s="40">
        <f t="shared" si="75"/>
        <v>9.4379959106445305E-5</v>
      </c>
      <c r="V76" s="40">
        <f t="shared" si="75"/>
        <v>0</v>
      </c>
      <c r="W76" s="40">
        <f t="shared" si="75"/>
        <v>0</v>
      </c>
      <c r="X76" s="40">
        <f t="shared" si="75"/>
        <v>0</v>
      </c>
      <c r="Y76" s="40">
        <f t="shared" si="75"/>
        <v>3.77519836425781E-4</v>
      </c>
      <c r="Z76" s="40">
        <f t="shared" si="75"/>
        <v>3.77519836425781E-4</v>
      </c>
      <c r="AA76" s="40">
        <f t="shared" si="75"/>
        <v>5.2670217590331997E-2</v>
      </c>
      <c r="AB76" s="40">
        <f t="shared" si="75"/>
        <v>0</v>
      </c>
      <c r="AC76" s="40">
        <f t="shared" si="75"/>
        <v>4.71899795532227E-5</v>
      </c>
      <c r="AD76" s="40">
        <f t="shared" si="75"/>
        <v>5.6627975463867202E-4</v>
      </c>
      <c r="AE76" s="40">
        <f t="shared" si="75"/>
        <v>6.1346973419189495E-4</v>
      </c>
      <c r="AF76" s="40">
        <f t="shared" si="75"/>
        <v>3.77519836425781E-4</v>
      </c>
      <c r="AG76" s="40">
        <f t="shared" si="75"/>
        <v>4.7189979553222702E-4</v>
      </c>
      <c r="AH76" s="40">
        <f t="shared" si="75"/>
        <v>0</v>
      </c>
      <c r="AI76" s="40">
        <f t="shared" si="75"/>
        <v>0</v>
      </c>
      <c r="AJ76" s="40">
        <f t="shared" si="75"/>
        <v>0</v>
      </c>
      <c r="AK76" s="40">
        <f t="shared" si="75"/>
        <v>0</v>
      </c>
      <c r="AL76" s="40">
        <f t="shared" si="75"/>
        <v>0</v>
      </c>
      <c r="AM76" s="40">
        <f t="shared" si="75"/>
        <v>0</v>
      </c>
      <c r="AN76" s="40">
        <f t="shared" si="75"/>
        <v>0</v>
      </c>
      <c r="AO76" s="40">
        <f t="shared" si="75"/>
        <v>0</v>
      </c>
      <c r="AP76" s="40">
        <f t="shared" si="75"/>
        <v>0</v>
      </c>
      <c r="AQ76" s="40">
        <f t="shared" si="75"/>
        <v>0</v>
      </c>
      <c r="AR76" s="40">
        <f t="shared" si="75"/>
        <v>0</v>
      </c>
      <c r="AS76" s="40">
        <f t="shared" si="75"/>
        <v>4.6929988861083997E-5</v>
      </c>
      <c r="AT76" s="40">
        <f t="shared" si="75"/>
        <v>4.71899795532227E-5</v>
      </c>
      <c r="AU76" s="40">
        <f t="shared" si="75"/>
        <v>9.4379959106445305E-5</v>
      </c>
      <c r="AV76" s="40">
        <f t="shared" si="75"/>
        <v>0</v>
      </c>
      <c r="AW76" s="40">
        <f t="shared" si="75"/>
        <v>0</v>
      </c>
      <c r="AX76" s="40">
        <f t="shared" si="75"/>
        <v>2.8313987731933601E-4</v>
      </c>
      <c r="AY76" s="40">
        <f t="shared" si="75"/>
        <v>5.18853729779476E-4</v>
      </c>
      <c r="AZ76" s="40">
        <f t="shared" si="75"/>
        <v>3.4590243120239203E-4</v>
      </c>
      <c r="BA76" s="40">
        <f t="shared" si="75"/>
        <v>1.7295121700756699E-4</v>
      </c>
      <c r="BB76" s="40">
        <f t="shared" si="75"/>
        <v>6.5721464488049605E-4</v>
      </c>
      <c r="BC76" s="40">
        <f t="shared" si="75"/>
        <v>6.1644257462021201E-4</v>
      </c>
      <c r="BD76" s="40">
        <f t="shared" si="75"/>
        <v>5.3466235222802397E-4</v>
      </c>
      <c r="BE76" s="40">
        <f t="shared" si="75"/>
        <v>3.4590243401513398E-4</v>
      </c>
      <c r="BF76" s="40">
        <f t="shared" si="75"/>
        <v>1.8183581204251921E-3</v>
      </c>
      <c r="BG76" s="40">
        <f t="shared" si="75"/>
        <v>1.41569938659668E-4</v>
      </c>
      <c r="BH76" s="40">
        <f t="shared" si="75"/>
        <v>3.3032985687255899E-4</v>
      </c>
      <c r="BI76" s="40">
        <f t="shared" si="75"/>
        <v>3.2089186096191402E-3</v>
      </c>
      <c r="BJ76" s="40">
        <f t="shared" si="75"/>
        <v>4.5774280166625998E-3</v>
      </c>
      <c r="BK76" s="40">
        <f t="shared" si="75"/>
        <v>3.7280083847045899E-3</v>
      </c>
      <c r="BL76" s="40">
        <f t="shared" si="75"/>
        <v>4.6718079757690403E-3</v>
      </c>
      <c r="BM76" s="40">
        <f t="shared" si="75"/>
        <v>3.2089186096191402E-3</v>
      </c>
      <c r="BN76" s="40">
        <f t="shared" si="75"/>
        <v>6.6065971374511701E-4</v>
      </c>
      <c r="BO76" s="40">
        <f t="shared" si="75"/>
        <v>8.0222965240478504E-4</v>
      </c>
      <c r="BP76" s="40">
        <f t="shared" ref="BP76:EA76" si="76">SUM(BP77:BP78)</f>
        <v>4.3889893406595399E-3</v>
      </c>
      <c r="BQ76" s="40">
        <f t="shared" si="76"/>
        <v>4.4363837470735605E-3</v>
      </c>
      <c r="BR76" s="40">
        <f t="shared" si="76"/>
        <v>4.5778952780587195E-3</v>
      </c>
      <c r="BS76" s="40">
        <f t="shared" si="76"/>
        <v>2.8312399094499296E-3</v>
      </c>
      <c r="BT76" s="40">
        <f t="shared" si="76"/>
        <v>0.24316983754676202</v>
      </c>
      <c r="BU76" s="40">
        <f t="shared" si="76"/>
        <v>3.5862636959271502E-3</v>
      </c>
      <c r="BV76" s="40">
        <f t="shared" si="76"/>
        <v>3.6806436550336002E-3</v>
      </c>
      <c r="BW76" s="40">
        <f t="shared" si="76"/>
        <v>1.6983508763509369E-3</v>
      </c>
      <c r="BX76" s="40">
        <f t="shared" si="76"/>
        <v>1.9344093046870692E-3</v>
      </c>
      <c r="BY76" s="40">
        <f t="shared" si="76"/>
        <v>5.8500923019043794E-3</v>
      </c>
      <c r="BZ76" s="40">
        <f t="shared" si="76"/>
        <v>1.509482427568031E-3</v>
      </c>
      <c r="CA76" s="40">
        <f t="shared" si="76"/>
        <v>6.6065971374511701E-4</v>
      </c>
      <c r="CB76" s="40">
        <f t="shared" si="76"/>
        <v>6.1346973419189495E-4</v>
      </c>
      <c r="CC76" s="40">
        <f t="shared" si="76"/>
        <v>4.3414781188964796E-3</v>
      </c>
      <c r="CD76" s="40">
        <f t="shared" si="76"/>
        <v>5.2347135196226594E-3</v>
      </c>
      <c r="CE76" s="40">
        <f t="shared" si="76"/>
        <v>0.20569741750033382</v>
      </c>
      <c r="CF76" s="40">
        <f t="shared" si="76"/>
        <v>0</v>
      </c>
      <c r="CG76" s="40">
        <f t="shared" si="76"/>
        <v>7.7153586747099852E-8</v>
      </c>
      <c r="CH76" s="40">
        <f t="shared" si="76"/>
        <v>-2.03860711669922E-2</v>
      </c>
      <c r="CI76" s="40">
        <f t="shared" si="76"/>
        <v>-4.71899795532227E-5</v>
      </c>
      <c r="CJ76" s="40">
        <f t="shared" si="76"/>
        <v>4.7135563509427103E-4</v>
      </c>
      <c r="CK76" s="40">
        <f t="shared" si="76"/>
        <v>0</v>
      </c>
      <c r="CL76" s="40">
        <f t="shared" si="76"/>
        <v>5.0485659875816897E-3</v>
      </c>
      <c r="CM76" s="40">
        <f t="shared" si="76"/>
        <v>1.8355429904240918E-2</v>
      </c>
      <c r="CN76" s="40">
        <f t="shared" si="76"/>
        <v>1.8854846724493401E-4</v>
      </c>
      <c r="CO76" s="40">
        <f t="shared" si="76"/>
        <v>9.4274233622467006E-5</v>
      </c>
      <c r="CP76" s="40">
        <f t="shared" si="76"/>
        <v>2.8148792692849698E-4</v>
      </c>
      <c r="CQ76" s="40">
        <f t="shared" si="76"/>
        <v>8.0069166392538697E-4</v>
      </c>
      <c r="CR76" s="40">
        <f t="shared" si="76"/>
        <v>0</v>
      </c>
      <c r="CS76" s="40">
        <f t="shared" si="76"/>
        <v>0</v>
      </c>
      <c r="CT76" s="40">
        <f t="shared" si="76"/>
        <v>0</v>
      </c>
      <c r="CU76" s="40">
        <f t="shared" si="76"/>
        <v>0</v>
      </c>
      <c r="CV76" s="40">
        <f t="shared" si="76"/>
        <v>0</v>
      </c>
      <c r="CW76" s="40">
        <f t="shared" si="76"/>
        <v>0</v>
      </c>
      <c r="CX76" s="40">
        <f t="shared" si="76"/>
        <v>0</v>
      </c>
      <c r="CY76" s="40">
        <f t="shared" si="76"/>
        <v>0</v>
      </c>
      <c r="CZ76" s="40">
        <f t="shared" si="76"/>
        <v>1.1728997024983399E-3</v>
      </c>
      <c r="DA76" s="40">
        <f t="shared" si="76"/>
        <v>0</v>
      </c>
      <c r="DB76" s="40">
        <f t="shared" si="76"/>
        <v>0</v>
      </c>
      <c r="DC76" s="40">
        <f t="shared" si="76"/>
        <v>0</v>
      </c>
      <c r="DD76" s="40">
        <f t="shared" si="76"/>
        <v>0</v>
      </c>
      <c r="DE76" s="40">
        <f t="shared" si="76"/>
        <v>0</v>
      </c>
      <c r="DF76" s="40">
        <f t="shared" si="76"/>
        <v>0</v>
      </c>
      <c r="DG76" s="40">
        <f t="shared" si="76"/>
        <v>0</v>
      </c>
      <c r="DH76" s="40">
        <f t="shared" si="76"/>
        <v>0</v>
      </c>
      <c r="DI76" s="40">
        <f t="shared" si="76"/>
        <v>0</v>
      </c>
      <c r="DJ76" s="40">
        <f t="shared" si="76"/>
        <v>0</v>
      </c>
      <c r="DK76" s="40">
        <f t="shared" si="76"/>
        <v>0</v>
      </c>
      <c r="DL76" s="40">
        <f t="shared" si="76"/>
        <v>0</v>
      </c>
      <c r="DM76" s="40">
        <f t="shared" si="76"/>
        <v>0</v>
      </c>
      <c r="DN76" s="40">
        <f t="shared" si="76"/>
        <v>0</v>
      </c>
      <c r="DO76" s="40">
        <f t="shared" si="76"/>
        <v>0</v>
      </c>
      <c r="DP76" s="40">
        <f t="shared" si="76"/>
        <v>0</v>
      </c>
      <c r="DQ76" s="40">
        <f t="shared" si="76"/>
        <v>0</v>
      </c>
      <c r="DR76" s="40">
        <f t="shared" si="76"/>
        <v>0</v>
      </c>
      <c r="DS76" s="40">
        <f t="shared" si="76"/>
        <v>0</v>
      </c>
      <c r="DT76" s="40">
        <f t="shared" si="76"/>
        <v>0</v>
      </c>
      <c r="DU76" s="40">
        <f t="shared" si="76"/>
        <v>0</v>
      </c>
      <c r="DV76" s="40">
        <f t="shared" si="76"/>
        <v>0</v>
      </c>
      <c r="DW76" s="40">
        <f t="shared" si="76"/>
        <v>0</v>
      </c>
      <c r="DX76" s="40">
        <f t="shared" si="76"/>
        <v>0</v>
      </c>
      <c r="DY76" s="40">
        <f t="shared" si="76"/>
        <v>0</v>
      </c>
      <c r="DZ76" s="40">
        <f t="shared" si="76"/>
        <v>0</v>
      </c>
      <c r="EA76" s="40">
        <f t="shared" si="76"/>
        <v>0</v>
      </c>
      <c r="EB76" s="40">
        <f t="shared" ref="EB76:GB76" si="77">SUM(EB77:EB78)</f>
        <v>1.4126704054882701E-4</v>
      </c>
      <c r="EC76" s="40">
        <f t="shared" si="77"/>
        <v>0</v>
      </c>
      <c r="ED76" s="40">
        <f t="shared" si="77"/>
        <v>0</v>
      </c>
      <c r="EE76" s="40">
        <f t="shared" si="77"/>
        <v>0</v>
      </c>
      <c r="EF76" s="40">
        <f t="shared" si="77"/>
        <v>0</v>
      </c>
      <c r="EG76" s="40">
        <f t="shared" si="77"/>
        <v>0</v>
      </c>
      <c r="EH76" s="40">
        <f t="shared" si="77"/>
        <v>0</v>
      </c>
      <c r="EI76" s="40">
        <f t="shared" si="77"/>
        <v>0</v>
      </c>
      <c r="EJ76" s="40">
        <f t="shared" si="77"/>
        <v>0</v>
      </c>
      <c r="EK76" s="40">
        <f t="shared" si="77"/>
        <v>0</v>
      </c>
      <c r="EL76" s="40">
        <f t="shared" si="77"/>
        <v>0</v>
      </c>
      <c r="EM76" s="40">
        <f t="shared" si="77"/>
        <v>0</v>
      </c>
      <c r="EN76" s="40">
        <f t="shared" si="77"/>
        <v>0</v>
      </c>
      <c r="EO76" s="40">
        <f t="shared" si="77"/>
        <v>0</v>
      </c>
      <c r="EP76" s="40">
        <f t="shared" si="77"/>
        <v>0</v>
      </c>
      <c r="EQ76" s="40">
        <f t="shared" si="77"/>
        <v>0</v>
      </c>
      <c r="ER76" s="40">
        <f t="shared" si="77"/>
        <v>0</v>
      </c>
      <c r="ES76" s="40">
        <f t="shared" si="77"/>
        <v>2.4815430559357199E-2</v>
      </c>
      <c r="ET76" s="40">
        <f t="shared" si="77"/>
        <v>5.1699116713694801E-2</v>
      </c>
      <c r="EU76" s="40">
        <f t="shared" si="77"/>
        <v>4.1898167359551299E-2</v>
      </c>
      <c r="EV76" s="40">
        <f t="shared" si="77"/>
        <v>2.7282030971794199E-2</v>
      </c>
      <c r="EW76" s="40">
        <f t="shared" si="77"/>
        <v>8.316655737814721E-2</v>
      </c>
      <c r="EX76" s="40">
        <f t="shared" si="77"/>
        <v>0</v>
      </c>
      <c r="EY76" s="40">
        <f t="shared" si="77"/>
        <v>0</v>
      </c>
      <c r="EZ76" s="40">
        <f t="shared" si="77"/>
        <v>3.6109710175345096E-2</v>
      </c>
      <c r="FA76" s="40">
        <f t="shared" si="77"/>
        <v>2.6996679743782899E-2</v>
      </c>
      <c r="FB76" s="40">
        <f t="shared" si="77"/>
        <v>0</v>
      </c>
      <c r="FC76" s="40">
        <f t="shared" si="77"/>
        <v>0</v>
      </c>
      <c r="FD76" s="40">
        <f t="shared" si="77"/>
        <v>0</v>
      </c>
      <c r="FE76" s="40">
        <f t="shared" si="77"/>
        <v>3.2744946586156898E-2</v>
      </c>
      <c r="FF76" s="40">
        <f t="shared" si="77"/>
        <v>0</v>
      </c>
      <c r="FG76" s="40">
        <f t="shared" si="77"/>
        <v>4.7017629597883703E-5</v>
      </c>
      <c r="FH76" s="40">
        <f t="shared" si="77"/>
        <v>0</v>
      </c>
      <c r="FI76" s="40">
        <f t="shared" si="77"/>
        <v>0</v>
      </c>
      <c r="FJ76" s="40">
        <f t="shared" si="77"/>
        <v>0</v>
      </c>
      <c r="FK76" s="40">
        <f t="shared" si="77"/>
        <v>0</v>
      </c>
      <c r="FL76" s="40">
        <f t="shared" si="77"/>
        <v>0</v>
      </c>
      <c r="FM76" s="40">
        <f t="shared" si="77"/>
        <v>0</v>
      </c>
      <c r="FN76" s="40">
        <f t="shared" si="77"/>
        <v>1.8785685159775301E-4</v>
      </c>
      <c r="FO76" s="40">
        <f t="shared" si="77"/>
        <v>0</v>
      </c>
      <c r="FP76" s="40">
        <f t="shared" si="77"/>
        <v>0</v>
      </c>
      <c r="FQ76" s="40">
        <f t="shared" si="77"/>
        <v>0</v>
      </c>
      <c r="FR76" s="40">
        <f t="shared" si="77"/>
        <v>2.3457526404009401E-4</v>
      </c>
      <c r="FS76" s="40">
        <f t="shared" si="77"/>
        <v>7.0819432327795797E-5</v>
      </c>
      <c r="FT76" s="40">
        <f t="shared" si="77"/>
        <v>0</v>
      </c>
      <c r="FU76" s="40">
        <f t="shared" si="77"/>
        <v>7.0819432327795797E-5</v>
      </c>
      <c r="FV76" s="40">
        <f t="shared" si="77"/>
        <v>3.5151901978739699E-4</v>
      </c>
      <c r="FW76" s="40">
        <f t="shared" si="77"/>
        <v>0</v>
      </c>
      <c r="FX76" s="40">
        <f t="shared" si="77"/>
        <v>7.0373209970028206E-5</v>
      </c>
      <c r="FY76" s="40">
        <f t="shared" si="77"/>
        <v>7.0373209970028206E-5</v>
      </c>
      <c r="FZ76" s="40">
        <f t="shared" si="77"/>
        <v>0</v>
      </c>
      <c r="GA76" s="40">
        <f t="shared" si="77"/>
        <v>0</v>
      </c>
      <c r="GB76" s="40">
        <f t="shared" si="77"/>
        <v>0</v>
      </c>
      <c r="GC76" s="40">
        <f t="shared" ref="GC76:GD76" si="78">SUM(GC77:GC78)</f>
        <v>0</v>
      </c>
      <c r="GD76" s="40">
        <f t="shared" si="78"/>
        <v>0</v>
      </c>
      <c r="GE76" s="40">
        <f t="shared" ref="GE76" si="79">SUM(GE77:GE78)</f>
        <v>2.8243736846091501E-4</v>
      </c>
    </row>
    <row r="77" spans="1:187" ht="15" x14ac:dyDescent="0.25">
      <c r="A77" s="37" t="s">
        <v>38</v>
      </c>
      <c r="B77" s="90">
        <v>2</v>
      </c>
      <c r="C77" s="40">
        <v>0</v>
      </c>
      <c r="D77" s="40">
        <v>0</v>
      </c>
      <c r="E77" s="40">
        <v>0</v>
      </c>
      <c r="F77" s="40">
        <v>0</v>
      </c>
      <c r="G77" s="40">
        <v>0</v>
      </c>
      <c r="H77" s="40">
        <v>0</v>
      </c>
      <c r="I77" s="40">
        <v>0</v>
      </c>
      <c r="J77" s="40">
        <v>0</v>
      </c>
      <c r="K77" s="40">
        <v>0</v>
      </c>
      <c r="L77" s="40">
        <v>0</v>
      </c>
      <c r="M77" s="40">
        <v>0</v>
      </c>
      <c r="N77" s="40">
        <v>0</v>
      </c>
      <c r="O77" s="40">
        <v>0</v>
      </c>
      <c r="P77" s="40">
        <v>0</v>
      </c>
      <c r="Q77" s="40">
        <v>0</v>
      </c>
      <c r="R77" s="40">
        <v>0</v>
      </c>
      <c r="S77" s="40">
        <v>0</v>
      </c>
      <c r="T77" s="40">
        <v>0</v>
      </c>
      <c r="U77" s="40">
        <v>0</v>
      </c>
      <c r="V77" s="40">
        <v>0</v>
      </c>
      <c r="W77" s="40">
        <v>0</v>
      </c>
      <c r="X77" s="40">
        <v>0</v>
      </c>
      <c r="Y77" s="40">
        <v>0</v>
      </c>
      <c r="Z77" s="40">
        <v>0</v>
      </c>
      <c r="AA77" s="40">
        <v>9.5E-4</v>
      </c>
      <c r="AB77" s="40">
        <v>0</v>
      </c>
      <c r="AC77" s="40">
        <v>0</v>
      </c>
      <c r="AD77" s="40">
        <v>0</v>
      </c>
      <c r="AE77" s="40">
        <v>0</v>
      </c>
      <c r="AF77" s="40">
        <v>0</v>
      </c>
      <c r="AG77" s="40">
        <v>0</v>
      </c>
      <c r="AH77" s="40">
        <v>0</v>
      </c>
      <c r="AI77" s="40">
        <v>0</v>
      </c>
      <c r="AJ77" s="40">
        <v>0</v>
      </c>
      <c r="AK77" s="40">
        <v>0</v>
      </c>
      <c r="AL77" s="40">
        <v>0</v>
      </c>
      <c r="AM77" s="40">
        <v>0</v>
      </c>
      <c r="AN77" s="40">
        <v>0</v>
      </c>
      <c r="AO77" s="40">
        <v>0</v>
      </c>
      <c r="AP77" s="40">
        <v>0</v>
      </c>
      <c r="AQ77" s="40">
        <v>0</v>
      </c>
      <c r="AR77" s="40">
        <v>0</v>
      </c>
      <c r="AS77" s="40">
        <v>4.6929988861083997E-5</v>
      </c>
      <c r="AT77" s="40">
        <v>0</v>
      </c>
      <c r="AU77" s="40">
        <v>0</v>
      </c>
      <c r="AV77" s="40">
        <v>0</v>
      </c>
      <c r="AW77" s="40">
        <v>0</v>
      </c>
      <c r="AX77" s="40">
        <v>0</v>
      </c>
      <c r="AY77" s="40">
        <v>0</v>
      </c>
      <c r="AZ77" s="40">
        <v>0</v>
      </c>
      <c r="BA77" s="40">
        <v>0</v>
      </c>
      <c r="BB77" s="40">
        <v>0</v>
      </c>
      <c r="BC77" s="40">
        <v>0</v>
      </c>
      <c r="BD77" s="40">
        <v>0</v>
      </c>
      <c r="BE77" s="40">
        <v>0</v>
      </c>
      <c r="BF77" s="40">
        <v>7.7744187357792205E-4</v>
      </c>
      <c r="BG77" s="40">
        <v>0</v>
      </c>
      <c r="BH77" s="40">
        <v>0</v>
      </c>
      <c r="BI77" s="40">
        <v>0</v>
      </c>
      <c r="BJ77" s="40">
        <v>0</v>
      </c>
      <c r="BK77" s="40">
        <v>0</v>
      </c>
      <c r="BL77" s="40">
        <v>0</v>
      </c>
      <c r="BM77" s="40">
        <v>0</v>
      </c>
      <c r="BN77" s="40">
        <v>0</v>
      </c>
      <c r="BO77" s="40">
        <v>0</v>
      </c>
      <c r="BP77" s="40">
        <v>5.1941101729528001E-4</v>
      </c>
      <c r="BQ77" s="40">
        <v>8.4994530102864001E-4</v>
      </c>
      <c r="BR77" s="40">
        <v>7.5550693424767995E-4</v>
      </c>
      <c r="BS77" s="40">
        <v>4.7174093178879999E-4</v>
      </c>
      <c r="BT77" s="40">
        <v>3.7739274543104002E-4</v>
      </c>
      <c r="BU77" s="40">
        <v>5.1891502496768005E-4</v>
      </c>
      <c r="BV77" s="40">
        <v>5.1891502496768005E-4</v>
      </c>
      <c r="BW77" s="40">
        <v>4.2422142841392702E-4</v>
      </c>
      <c r="BX77" s="40">
        <v>3.29949999877499E-4</v>
      </c>
      <c r="BY77" s="40">
        <v>1.27266428524178E-3</v>
      </c>
      <c r="BZ77" s="40">
        <v>5.1849285695035503E-4</v>
      </c>
      <c r="CA77" s="40">
        <v>0</v>
      </c>
      <c r="CB77" s="40">
        <v>0</v>
      </c>
      <c r="CC77" s="40">
        <v>0</v>
      </c>
      <c r="CD77" s="40">
        <v>3.06397446017442E-3</v>
      </c>
      <c r="CE77" s="40">
        <v>2.2614156463908299E-3</v>
      </c>
      <c r="CF77" s="40">
        <v>0</v>
      </c>
      <c r="CG77" s="40">
        <v>-4.71128259664756E-5</v>
      </c>
      <c r="CH77" s="40">
        <v>0</v>
      </c>
      <c r="CI77" s="40">
        <v>0</v>
      </c>
      <c r="CJ77" s="40">
        <v>4.7135563509427103E-4</v>
      </c>
      <c r="CK77" s="40">
        <v>0</v>
      </c>
      <c r="CL77" s="40">
        <v>6.5989788913197898E-4</v>
      </c>
      <c r="CM77" s="40">
        <v>9.7573831799253295E-3</v>
      </c>
      <c r="CN77" s="40">
        <v>1.8854846724493401E-4</v>
      </c>
      <c r="CO77" s="40">
        <v>9.4274233622467006E-5</v>
      </c>
      <c r="CP77" s="40">
        <v>0</v>
      </c>
      <c r="CQ77" s="40">
        <v>5.6605811102217098E-4</v>
      </c>
      <c r="CR77" s="40">
        <v>0</v>
      </c>
      <c r="CS77" s="40">
        <v>0</v>
      </c>
      <c r="CT77" s="40">
        <v>0</v>
      </c>
      <c r="CU77" s="40">
        <v>0</v>
      </c>
      <c r="CV77" s="40">
        <v>0</v>
      </c>
      <c r="CW77" s="40">
        <v>0</v>
      </c>
      <c r="CX77" s="40">
        <v>0</v>
      </c>
      <c r="CY77" s="40">
        <v>0</v>
      </c>
      <c r="CZ77" s="40">
        <v>0</v>
      </c>
      <c r="DA77" s="40">
        <v>0</v>
      </c>
      <c r="DB77" s="40">
        <v>0</v>
      </c>
      <c r="DC77" s="40">
        <v>0</v>
      </c>
      <c r="DD77" s="40">
        <v>0</v>
      </c>
      <c r="DE77" s="40">
        <v>0</v>
      </c>
      <c r="DF77" s="40">
        <v>0</v>
      </c>
      <c r="DG77" s="40">
        <v>0</v>
      </c>
      <c r="DH77" s="40">
        <v>0</v>
      </c>
      <c r="DI77" s="40">
        <v>0</v>
      </c>
      <c r="DJ77" s="40">
        <v>0</v>
      </c>
      <c r="DK77" s="40">
        <v>0</v>
      </c>
      <c r="DL77" s="40">
        <v>0</v>
      </c>
      <c r="DM77" s="40">
        <v>0</v>
      </c>
      <c r="DN77" s="40">
        <v>0</v>
      </c>
      <c r="DO77" s="40">
        <v>0</v>
      </c>
      <c r="DP77" s="40">
        <v>0</v>
      </c>
      <c r="DQ77" s="40">
        <v>0</v>
      </c>
      <c r="DR77" s="40">
        <v>0</v>
      </c>
      <c r="DS77" s="40">
        <v>0</v>
      </c>
      <c r="DT77" s="40">
        <v>0</v>
      </c>
      <c r="DU77" s="40">
        <v>0</v>
      </c>
      <c r="DV77" s="40">
        <v>0</v>
      </c>
      <c r="DW77" s="40">
        <v>0</v>
      </c>
      <c r="DX77" s="40">
        <v>0</v>
      </c>
      <c r="DY77" s="40">
        <v>0</v>
      </c>
      <c r="DZ77" s="40">
        <v>0</v>
      </c>
      <c r="EA77" s="40">
        <v>0</v>
      </c>
      <c r="EB77" s="40">
        <v>1.4126704054882701E-4</v>
      </c>
      <c r="EC77" s="40">
        <v>0</v>
      </c>
      <c r="ED77" s="40">
        <v>0</v>
      </c>
      <c r="EE77" s="40">
        <v>0</v>
      </c>
      <c r="EF77" s="40">
        <v>0</v>
      </c>
      <c r="EG77" s="40">
        <v>0</v>
      </c>
      <c r="EH77" s="40">
        <v>0</v>
      </c>
      <c r="EI77" s="40">
        <v>0</v>
      </c>
      <c r="EJ77" s="40">
        <v>0</v>
      </c>
      <c r="EK77" s="40">
        <v>0</v>
      </c>
      <c r="EL77" s="40">
        <v>0</v>
      </c>
      <c r="EM77" s="40">
        <v>0</v>
      </c>
      <c r="EN77" s="40">
        <v>0</v>
      </c>
      <c r="EO77" s="40">
        <v>0</v>
      </c>
      <c r="EP77" s="40">
        <v>0</v>
      </c>
      <c r="EQ77" s="40">
        <v>0</v>
      </c>
      <c r="ER77" s="40">
        <v>0</v>
      </c>
      <c r="ES77" s="40">
        <v>2.4815430559357199E-2</v>
      </c>
      <c r="ET77" s="40">
        <v>5.1699116713694801E-2</v>
      </c>
      <c r="EU77" s="40">
        <v>4.1898167359551299E-2</v>
      </c>
      <c r="EV77" s="40">
        <v>2.7282030971794199E-2</v>
      </c>
      <c r="EW77" s="40">
        <v>2.6576461205282301E-2</v>
      </c>
      <c r="EX77" s="40">
        <v>0</v>
      </c>
      <c r="EY77" s="40">
        <v>0</v>
      </c>
      <c r="EZ77" s="40">
        <v>3.5382510175345099E-2</v>
      </c>
      <c r="FA77" s="40">
        <v>2.6996679743782899E-2</v>
      </c>
      <c r="FB77" s="40">
        <v>0</v>
      </c>
      <c r="FC77" s="40">
        <v>0</v>
      </c>
      <c r="FD77" s="40">
        <v>0</v>
      </c>
      <c r="FE77" s="40">
        <v>3.2744946586156898E-2</v>
      </c>
      <c r="FF77" s="40">
        <v>0</v>
      </c>
      <c r="FG77" s="40">
        <v>4.7017629597883703E-5</v>
      </c>
      <c r="FH77" s="40">
        <v>0</v>
      </c>
      <c r="FI77" s="40">
        <v>0</v>
      </c>
      <c r="FJ77" s="40">
        <v>0</v>
      </c>
      <c r="FK77" s="40">
        <v>0</v>
      </c>
      <c r="FL77" s="40">
        <v>0</v>
      </c>
      <c r="FM77" s="40">
        <v>0</v>
      </c>
      <c r="FN77" s="40">
        <v>0</v>
      </c>
      <c r="FO77" s="40">
        <v>0</v>
      </c>
      <c r="FP77" s="40">
        <v>0</v>
      </c>
      <c r="FQ77" s="40">
        <v>0</v>
      </c>
      <c r="FR77" s="40">
        <v>0</v>
      </c>
      <c r="FS77" s="40">
        <v>0</v>
      </c>
      <c r="FT77" s="40">
        <v>0</v>
      </c>
      <c r="FU77" s="40">
        <v>0</v>
      </c>
      <c r="FV77" s="40">
        <v>3.5151901978739699E-4</v>
      </c>
      <c r="FW77" s="40">
        <v>0</v>
      </c>
      <c r="FX77" s="40">
        <v>7.0373209970028206E-5</v>
      </c>
      <c r="FY77" s="40">
        <v>7.0373209970028206E-5</v>
      </c>
      <c r="FZ77" s="40">
        <v>0</v>
      </c>
      <c r="GA77" s="40">
        <v>0</v>
      </c>
      <c r="GB77" s="40">
        <v>0</v>
      </c>
      <c r="GC77" s="40">
        <v>0</v>
      </c>
      <c r="GD77" s="40">
        <v>0</v>
      </c>
      <c r="GE77" s="40">
        <v>1.4074641994005601E-4</v>
      </c>
    </row>
    <row r="78" spans="1:187" ht="15" x14ac:dyDescent="0.25">
      <c r="A78" s="37" t="s">
        <v>39</v>
      </c>
      <c r="B78" s="90">
        <v>3</v>
      </c>
      <c r="C78" s="40">
        <v>1.6988392639160201E-3</v>
      </c>
      <c r="D78" s="40">
        <v>1.6988392639160201E-3</v>
      </c>
      <c r="E78" s="40">
        <v>1.6988392639160201E-3</v>
      </c>
      <c r="F78" s="40">
        <v>2.21792903900146E-3</v>
      </c>
      <c r="G78" s="40">
        <v>5.1908977508544898E-4</v>
      </c>
      <c r="H78" s="40">
        <v>1.2741294479370099E-3</v>
      </c>
      <c r="I78" s="40">
        <v>1.2741294479370099E-3</v>
      </c>
      <c r="J78" s="40">
        <v>1.2741294479370099E-3</v>
      </c>
      <c r="K78" s="40">
        <v>3.1145386505127002E-3</v>
      </c>
      <c r="L78" s="40">
        <v>1.0853695297241199E-3</v>
      </c>
      <c r="M78" s="40">
        <v>6.1346973419189495E-4</v>
      </c>
      <c r="N78" s="40">
        <v>3.3032985687255899E-4</v>
      </c>
      <c r="O78" s="40">
        <v>3.77519836425781E-4</v>
      </c>
      <c r="P78" s="40">
        <v>3.77519836425781E-4</v>
      </c>
      <c r="Q78" s="40">
        <v>0</v>
      </c>
      <c r="R78" s="40">
        <v>0</v>
      </c>
      <c r="S78" s="40">
        <v>9.4379959106445305E-5</v>
      </c>
      <c r="T78" s="40">
        <v>0</v>
      </c>
      <c r="U78" s="40">
        <v>9.4379959106445305E-5</v>
      </c>
      <c r="V78" s="40">
        <v>0</v>
      </c>
      <c r="W78" s="40">
        <v>0</v>
      </c>
      <c r="X78" s="40">
        <v>0</v>
      </c>
      <c r="Y78" s="40">
        <v>3.77519836425781E-4</v>
      </c>
      <c r="Z78" s="40">
        <v>3.77519836425781E-4</v>
      </c>
      <c r="AA78" s="40">
        <v>5.1720217590331997E-2</v>
      </c>
      <c r="AB78" s="40">
        <v>0</v>
      </c>
      <c r="AC78" s="40">
        <v>4.71899795532227E-5</v>
      </c>
      <c r="AD78" s="40">
        <v>5.6627975463867202E-4</v>
      </c>
      <c r="AE78" s="40">
        <v>6.1346973419189495E-4</v>
      </c>
      <c r="AF78" s="40">
        <v>3.77519836425781E-4</v>
      </c>
      <c r="AG78" s="40">
        <v>4.7189979553222702E-4</v>
      </c>
      <c r="AH78" s="40">
        <v>0</v>
      </c>
      <c r="AI78" s="40">
        <v>0</v>
      </c>
      <c r="AJ78" s="40">
        <v>0</v>
      </c>
      <c r="AK78" s="40">
        <v>0</v>
      </c>
      <c r="AL78" s="40">
        <v>0</v>
      </c>
      <c r="AM78" s="40">
        <v>0</v>
      </c>
      <c r="AN78" s="40">
        <v>0</v>
      </c>
      <c r="AO78" s="40">
        <v>0</v>
      </c>
      <c r="AP78" s="40">
        <v>0</v>
      </c>
      <c r="AQ78" s="40">
        <v>0</v>
      </c>
      <c r="AR78" s="40">
        <v>0</v>
      </c>
      <c r="AS78" s="40">
        <v>0</v>
      </c>
      <c r="AT78" s="40">
        <v>4.71899795532227E-5</v>
      </c>
      <c r="AU78" s="40">
        <v>9.4379959106445305E-5</v>
      </c>
      <c r="AV78" s="40">
        <v>0</v>
      </c>
      <c r="AW78" s="40">
        <v>0</v>
      </c>
      <c r="AX78" s="40">
        <v>2.8313987731933601E-4</v>
      </c>
      <c r="AY78" s="40">
        <v>5.18853729779476E-4</v>
      </c>
      <c r="AZ78" s="40">
        <v>3.4590243120239203E-4</v>
      </c>
      <c r="BA78" s="40">
        <v>1.7295121700756699E-4</v>
      </c>
      <c r="BB78" s="40">
        <v>6.5721464488049605E-4</v>
      </c>
      <c r="BC78" s="40">
        <v>6.1644257462021201E-4</v>
      </c>
      <c r="BD78" s="40">
        <v>5.3466235222802397E-4</v>
      </c>
      <c r="BE78" s="40">
        <v>3.4590243401513398E-4</v>
      </c>
      <c r="BF78" s="40">
        <v>1.0409162468472701E-3</v>
      </c>
      <c r="BG78" s="40">
        <v>1.41569938659668E-4</v>
      </c>
      <c r="BH78" s="40">
        <v>3.3032985687255899E-4</v>
      </c>
      <c r="BI78" s="40">
        <v>3.2089186096191402E-3</v>
      </c>
      <c r="BJ78" s="40">
        <v>4.5774280166625998E-3</v>
      </c>
      <c r="BK78" s="40">
        <v>3.7280083847045899E-3</v>
      </c>
      <c r="BL78" s="40">
        <v>4.6718079757690403E-3</v>
      </c>
      <c r="BM78" s="40">
        <v>3.2089186096191402E-3</v>
      </c>
      <c r="BN78" s="40">
        <v>6.6065971374511701E-4</v>
      </c>
      <c r="BO78" s="40">
        <v>8.0222965240478504E-4</v>
      </c>
      <c r="BP78" s="40">
        <v>3.8695783233642601E-3</v>
      </c>
      <c r="BQ78" s="40">
        <v>3.5864384460449201E-3</v>
      </c>
      <c r="BR78" s="40">
        <v>3.8223883438110399E-3</v>
      </c>
      <c r="BS78" s="40">
        <v>2.3594989776611298E-3</v>
      </c>
      <c r="BT78" s="40">
        <v>0.242792444801331</v>
      </c>
      <c r="BU78" s="40">
        <v>3.06734867095947E-3</v>
      </c>
      <c r="BV78" s="40">
        <v>3.1617286300659199E-3</v>
      </c>
      <c r="BW78" s="40">
        <v>1.2741294479370099E-3</v>
      </c>
      <c r="BX78" s="40">
        <v>1.6044593048095701E-3</v>
      </c>
      <c r="BY78" s="40">
        <v>4.5774280166625998E-3</v>
      </c>
      <c r="BZ78" s="40">
        <v>9.90989570617676E-4</v>
      </c>
      <c r="CA78" s="40">
        <v>6.6065971374511701E-4</v>
      </c>
      <c r="CB78" s="40">
        <v>6.1346973419189495E-4</v>
      </c>
      <c r="CC78" s="40">
        <v>4.3414781188964796E-3</v>
      </c>
      <c r="CD78" s="40">
        <v>2.1707390594482398E-3</v>
      </c>
      <c r="CE78" s="40">
        <v>0.203436001853943</v>
      </c>
      <c r="CF78" s="40">
        <v>0</v>
      </c>
      <c r="CG78" s="40">
        <v>4.71899795532227E-5</v>
      </c>
      <c r="CH78" s="40">
        <v>-2.03860711669922E-2</v>
      </c>
      <c r="CI78" s="40">
        <v>-4.71899795532227E-5</v>
      </c>
      <c r="CJ78" s="40">
        <v>0</v>
      </c>
      <c r="CK78" s="40">
        <v>0</v>
      </c>
      <c r="CL78" s="40">
        <v>4.3886680984497103E-3</v>
      </c>
      <c r="CM78" s="40">
        <v>8.59804672431559E-3</v>
      </c>
      <c r="CN78" s="40">
        <v>0</v>
      </c>
      <c r="CO78" s="40">
        <v>0</v>
      </c>
      <c r="CP78" s="40">
        <v>2.8148792692849698E-4</v>
      </c>
      <c r="CQ78" s="40">
        <v>2.3463355290321601E-4</v>
      </c>
      <c r="CR78" s="40">
        <v>0</v>
      </c>
      <c r="CS78" s="40">
        <v>0</v>
      </c>
      <c r="CT78" s="40">
        <v>0</v>
      </c>
      <c r="CU78" s="40">
        <v>0</v>
      </c>
      <c r="CV78" s="40">
        <v>0</v>
      </c>
      <c r="CW78" s="40">
        <v>0</v>
      </c>
      <c r="CX78" s="40">
        <v>0</v>
      </c>
      <c r="CY78" s="40">
        <v>0</v>
      </c>
      <c r="CZ78" s="40">
        <v>1.1728997024983399E-3</v>
      </c>
      <c r="DA78" s="40">
        <v>0</v>
      </c>
      <c r="DB78" s="40">
        <v>0</v>
      </c>
      <c r="DC78" s="40">
        <v>0</v>
      </c>
      <c r="DD78" s="40">
        <v>0</v>
      </c>
      <c r="DE78" s="40">
        <v>0</v>
      </c>
      <c r="DF78" s="40">
        <v>0</v>
      </c>
      <c r="DG78" s="40">
        <v>0</v>
      </c>
      <c r="DH78" s="40">
        <v>0</v>
      </c>
      <c r="DI78" s="40">
        <v>0</v>
      </c>
      <c r="DJ78" s="40">
        <v>0</v>
      </c>
      <c r="DK78" s="40">
        <v>0</v>
      </c>
      <c r="DL78" s="40">
        <v>0</v>
      </c>
      <c r="DM78" s="40">
        <v>0</v>
      </c>
      <c r="DN78" s="40">
        <v>0</v>
      </c>
      <c r="DO78" s="40">
        <v>0</v>
      </c>
      <c r="DP78" s="40">
        <v>0</v>
      </c>
      <c r="DQ78" s="40">
        <v>0</v>
      </c>
      <c r="DR78" s="40">
        <v>0</v>
      </c>
      <c r="DS78" s="40">
        <v>0</v>
      </c>
      <c r="DT78" s="40">
        <v>0</v>
      </c>
      <c r="DU78" s="40">
        <v>0</v>
      </c>
      <c r="DV78" s="40">
        <v>0</v>
      </c>
      <c r="DW78" s="40">
        <v>0</v>
      </c>
      <c r="DX78" s="40">
        <v>0</v>
      </c>
      <c r="DY78" s="40">
        <v>0</v>
      </c>
      <c r="DZ78" s="40">
        <v>0</v>
      </c>
      <c r="EA78" s="40">
        <v>0</v>
      </c>
      <c r="EB78" s="40">
        <v>0</v>
      </c>
      <c r="EC78" s="40">
        <v>0</v>
      </c>
      <c r="ED78" s="40">
        <v>0</v>
      </c>
      <c r="EE78" s="40">
        <v>0</v>
      </c>
      <c r="EF78" s="40">
        <v>0</v>
      </c>
      <c r="EG78" s="40">
        <v>0</v>
      </c>
      <c r="EH78" s="40">
        <v>0</v>
      </c>
      <c r="EI78" s="40">
        <v>0</v>
      </c>
      <c r="EJ78" s="40">
        <v>0</v>
      </c>
      <c r="EK78" s="40">
        <v>0</v>
      </c>
      <c r="EL78" s="40">
        <v>0</v>
      </c>
      <c r="EM78" s="40">
        <v>0</v>
      </c>
      <c r="EN78" s="40">
        <v>0</v>
      </c>
      <c r="EO78" s="40">
        <v>0</v>
      </c>
      <c r="EP78" s="40">
        <v>0</v>
      </c>
      <c r="EQ78" s="40">
        <v>0</v>
      </c>
      <c r="ER78" s="40">
        <v>0</v>
      </c>
      <c r="ES78" s="40">
        <v>0</v>
      </c>
      <c r="ET78" s="40">
        <v>0</v>
      </c>
      <c r="EU78" s="40">
        <v>0</v>
      </c>
      <c r="EV78" s="40">
        <v>0</v>
      </c>
      <c r="EW78" s="40">
        <v>5.6590096172864902E-2</v>
      </c>
      <c r="EX78" s="40">
        <v>0</v>
      </c>
      <c r="EY78" s="40">
        <v>0</v>
      </c>
      <c r="EZ78" s="40">
        <v>7.272E-4</v>
      </c>
      <c r="FA78" s="40">
        <v>0</v>
      </c>
      <c r="FB78" s="40">
        <v>0</v>
      </c>
      <c r="FC78" s="40">
        <v>0</v>
      </c>
      <c r="FD78" s="40">
        <v>0</v>
      </c>
      <c r="FE78" s="40">
        <v>0</v>
      </c>
      <c r="FF78" s="40">
        <v>0</v>
      </c>
      <c r="FG78" s="40">
        <v>0</v>
      </c>
      <c r="FH78" s="40">
        <v>0</v>
      </c>
      <c r="FI78" s="40">
        <v>0</v>
      </c>
      <c r="FJ78" s="40">
        <v>0</v>
      </c>
      <c r="FK78" s="40">
        <v>0</v>
      </c>
      <c r="FL78" s="40">
        <v>0</v>
      </c>
      <c r="FM78" s="40">
        <v>0</v>
      </c>
      <c r="FN78" s="40">
        <v>1.8785685159775301E-4</v>
      </c>
      <c r="FO78" s="40">
        <v>0</v>
      </c>
      <c r="FP78" s="40">
        <v>0</v>
      </c>
      <c r="FQ78" s="40">
        <v>0</v>
      </c>
      <c r="FR78" s="40">
        <v>2.3457526404009401E-4</v>
      </c>
      <c r="FS78" s="40">
        <v>7.0819432327795797E-5</v>
      </c>
      <c r="FT78" s="40">
        <v>0</v>
      </c>
      <c r="FU78" s="40">
        <v>7.0819432327795797E-5</v>
      </c>
      <c r="FV78" s="40">
        <v>0</v>
      </c>
      <c r="FW78" s="40">
        <v>0</v>
      </c>
      <c r="FX78" s="40">
        <v>0</v>
      </c>
      <c r="FY78" s="40">
        <v>0</v>
      </c>
      <c r="FZ78" s="40">
        <v>0</v>
      </c>
      <c r="GA78" s="40">
        <v>0</v>
      </c>
      <c r="GB78" s="40">
        <v>0</v>
      </c>
      <c r="GC78" s="40">
        <v>0</v>
      </c>
      <c r="GD78" s="40">
        <v>0</v>
      </c>
      <c r="GE78" s="40">
        <v>1.41690948520859E-4</v>
      </c>
    </row>
    <row r="79" spans="1:187" ht="15" x14ac:dyDescent="0.25">
      <c r="A79" s="36" t="s">
        <v>25</v>
      </c>
      <c r="B79" s="90"/>
      <c r="C79" s="40">
        <v>0.35718843363189701</v>
      </c>
      <c r="D79" s="40">
        <v>0.43103623000042102</v>
      </c>
      <c r="E79" s="40">
        <v>1.33722256874847</v>
      </c>
      <c r="F79" s="40">
        <v>0.70698583271789595</v>
      </c>
      <c r="G79" s="40">
        <v>1.7158736465454101</v>
      </c>
      <c r="H79" s="40">
        <v>1.21108640251541</v>
      </c>
      <c r="I79" s="40">
        <v>1.06211361194229</v>
      </c>
      <c r="J79" s="40">
        <v>0.84191186888885505</v>
      </c>
      <c r="K79" s="40">
        <v>2.33394673670578</v>
      </c>
      <c r="L79" s="40">
        <v>1.7498745163726801</v>
      </c>
      <c r="M79" s="40">
        <v>1.26884357960129</v>
      </c>
      <c r="N79" s="40">
        <v>0.98996141433715801</v>
      </c>
      <c r="O79" s="40">
        <v>2.30263364740753</v>
      </c>
      <c r="P79" s="40">
        <v>2.2667544973244902</v>
      </c>
      <c r="Q79" s="40">
        <v>1.2076780185165401</v>
      </c>
      <c r="R79" s="40">
        <v>1.3660708861389199</v>
      </c>
      <c r="S79" s="40">
        <v>2.3716616185764399</v>
      </c>
      <c r="T79" s="40">
        <v>1.2656825421104401</v>
      </c>
      <c r="U79" s="40">
        <v>0.80953393984603905</v>
      </c>
      <c r="V79" s="40">
        <v>1.4681640929641699</v>
      </c>
      <c r="W79" s="40">
        <v>2.8140021298561102</v>
      </c>
      <c r="X79" s="40">
        <v>1.8354965875892599</v>
      </c>
      <c r="Y79" s="40">
        <v>1.18385948918533</v>
      </c>
      <c r="Z79" s="40">
        <v>1.2702539198379501</v>
      </c>
      <c r="AA79" s="40">
        <v>1.42675114823162</v>
      </c>
      <c r="AB79" s="40">
        <v>1.6762505446090701</v>
      </c>
      <c r="AC79" s="40">
        <v>0.91346716613769496</v>
      </c>
      <c r="AD79" s="40">
        <v>1.1511750044937099</v>
      </c>
      <c r="AE79" s="40">
        <v>1.1530597817878701</v>
      </c>
      <c r="AF79" s="40">
        <v>1.87004513806534</v>
      </c>
      <c r="AG79" s="40">
        <v>0.82973969401168801</v>
      </c>
      <c r="AH79" s="40">
        <v>2.1711284337577799</v>
      </c>
      <c r="AI79" s="40">
        <v>2.7981382412719702</v>
      </c>
      <c r="AJ79" s="40">
        <v>1.7801914293212899</v>
      </c>
      <c r="AK79" s="40">
        <v>1.2663719449653601</v>
      </c>
      <c r="AL79" s="40">
        <v>1.3355319419937099</v>
      </c>
      <c r="AM79" s="40">
        <v>1.29891101381302</v>
      </c>
      <c r="AN79" s="40">
        <v>2.1025235803871198</v>
      </c>
      <c r="AO79" s="40">
        <v>1.36756791083145</v>
      </c>
      <c r="AP79" s="40">
        <v>1.45660981960297</v>
      </c>
      <c r="AQ79" s="40">
        <v>2.6736988041458098</v>
      </c>
      <c r="AR79" s="40">
        <v>1.65971087178802</v>
      </c>
      <c r="AS79" s="40">
        <v>0.65651773431396498</v>
      </c>
      <c r="AT79" s="40">
        <v>1.1267241332473801</v>
      </c>
      <c r="AU79" s="40">
        <v>1.77177885351181</v>
      </c>
      <c r="AV79" s="40">
        <v>1.67923296545029</v>
      </c>
      <c r="AW79" s="40">
        <v>1.33371678359985</v>
      </c>
      <c r="AX79" s="40">
        <v>0.91194494814682003</v>
      </c>
      <c r="AY79" s="40">
        <v>1.38039762766647</v>
      </c>
      <c r="AZ79" s="40">
        <v>0.83996235289001497</v>
      </c>
      <c r="BA79" s="40">
        <v>0.89044837563323997</v>
      </c>
      <c r="BB79" s="40">
        <v>0.97814014614745604</v>
      </c>
      <c r="BC79" s="40">
        <v>1.0704600141029399</v>
      </c>
      <c r="BD79" s="40">
        <v>0.949290542063155</v>
      </c>
      <c r="BE79" s="40">
        <v>0.56750988545229797</v>
      </c>
      <c r="BF79" s="40">
        <v>0.80615034226527704</v>
      </c>
      <c r="BG79" s="40">
        <v>1.51517842209244</v>
      </c>
      <c r="BH79" s="40">
        <v>1.4421622070503199</v>
      </c>
      <c r="BI79" s="40">
        <v>1.30252099478149</v>
      </c>
      <c r="BJ79" s="40">
        <v>0.71430551482391402</v>
      </c>
      <c r="BK79" s="40">
        <v>1.3811081267166101</v>
      </c>
      <c r="BL79" s="40">
        <v>0.97694972478103603</v>
      </c>
      <c r="BM79" s="40">
        <v>1.14062547011948</v>
      </c>
      <c r="BN79" s="40">
        <v>0.66537635256576499</v>
      </c>
      <c r="BO79" s="40">
        <v>1.8466217595307299</v>
      </c>
      <c r="BP79" s="40">
        <v>1.2772604528043501</v>
      </c>
      <c r="BQ79" s="40">
        <v>0.81495927985721495</v>
      </c>
      <c r="BR79" s="40">
        <v>1.99358477677152</v>
      </c>
      <c r="BS79" s="40">
        <v>2.3341157759570499</v>
      </c>
      <c r="BT79" s="40">
        <v>1.32271286463212</v>
      </c>
      <c r="BU79" s="40">
        <v>1.81723240703124</v>
      </c>
      <c r="BV79" s="40">
        <v>1.1206609513500301</v>
      </c>
      <c r="BW79" s="40">
        <v>1.70549317259331</v>
      </c>
      <c r="BX79" s="40">
        <v>1.2649245942190399</v>
      </c>
      <c r="BY79" s="40">
        <v>0.99648385797209305</v>
      </c>
      <c r="BZ79" s="40">
        <v>0.809714625764825</v>
      </c>
      <c r="CA79" s="40">
        <v>1.6197046566002999</v>
      </c>
      <c r="CB79" s="40">
        <v>1.1576833429881599</v>
      </c>
      <c r="CC79" s="40">
        <v>1.19784319976981</v>
      </c>
      <c r="CD79" s="40">
        <v>0.68898396663100003</v>
      </c>
      <c r="CE79" s="40">
        <v>2.3682599854390101</v>
      </c>
      <c r="CF79" s="40">
        <v>1.7287090157968099</v>
      </c>
      <c r="CG79" s="40">
        <v>1.4896779845821799</v>
      </c>
      <c r="CH79" s="40">
        <v>1.38363512709787</v>
      </c>
      <c r="CI79" s="40">
        <v>2.03660211061348</v>
      </c>
      <c r="CJ79" s="40">
        <v>1.4302349916344299</v>
      </c>
      <c r="CK79" s="40">
        <v>1.4955171293968601</v>
      </c>
      <c r="CL79" s="40">
        <v>0.84205751858220901</v>
      </c>
      <c r="CM79" s="40">
        <v>1.5959404103047901</v>
      </c>
      <c r="CN79" s="40">
        <v>1.22554125210525</v>
      </c>
      <c r="CO79" s="40">
        <v>1.00473162361871</v>
      </c>
      <c r="CP79" s="40">
        <v>0.89803808690103903</v>
      </c>
      <c r="CQ79" s="40">
        <v>1.47446419046255</v>
      </c>
      <c r="CR79" s="40">
        <v>1.0298047729597799</v>
      </c>
      <c r="CS79" s="40">
        <v>0.83963367200421102</v>
      </c>
      <c r="CT79" s="40">
        <v>1.0707380540379401</v>
      </c>
      <c r="CU79" s="40">
        <v>1.26340680026872</v>
      </c>
      <c r="CV79" s="40">
        <v>0.86401105902344599</v>
      </c>
      <c r="CW79" s="40">
        <v>0.87811382259844195</v>
      </c>
      <c r="CX79" s="40">
        <v>0.85543073684836801</v>
      </c>
      <c r="CY79" s="40">
        <v>0.884976574826705</v>
      </c>
      <c r="CZ79" s="40">
        <v>0.66975756121119101</v>
      </c>
      <c r="DA79" s="40">
        <v>0.45107609098374302</v>
      </c>
      <c r="DB79" s="40">
        <v>0.51886734675425195</v>
      </c>
      <c r="DC79" s="40">
        <v>0.63774249884580803</v>
      </c>
      <c r="DD79" s="40">
        <v>0.45363543338671197</v>
      </c>
      <c r="DE79" s="40">
        <v>0.39729566292188301</v>
      </c>
      <c r="DF79" s="40">
        <v>0.60168686904185997</v>
      </c>
      <c r="DG79" s="40">
        <v>0.51102160365458404</v>
      </c>
      <c r="DH79" s="40">
        <v>0.78524278746958598</v>
      </c>
      <c r="DI79" s="40">
        <v>0.48103935739622899</v>
      </c>
      <c r="DJ79" s="40">
        <v>0.452426163478438</v>
      </c>
      <c r="DK79" s="40">
        <v>0.51557383140324997</v>
      </c>
      <c r="DL79" s="40">
        <v>0.79347825370979697</v>
      </c>
      <c r="DM79" s="40">
        <v>0.47114196874294501</v>
      </c>
      <c r="DN79" s="40">
        <v>0.22567189381984401</v>
      </c>
      <c r="DO79" s="40">
        <v>0.62937757380354198</v>
      </c>
      <c r="DP79" s="40">
        <v>1.0003992570415501</v>
      </c>
      <c r="DQ79" s="40">
        <v>0.46530516236917902</v>
      </c>
      <c r="DR79" s="40">
        <v>0.25151383837894797</v>
      </c>
      <c r="DS79" s="40">
        <v>0.32725656596625502</v>
      </c>
      <c r="DT79" s="40">
        <v>0.50337694968423197</v>
      </c>
      <c r="DU79" s="40">
        <v>0.351100977222921</v>
      </c>
      <c r="DV79" s="40">
        <v>0.26397541333862001</v>
      </c>
      <c r="DW79" s="40">
        <v>0.62276672990363402</v>
      </c>
      <c r="DX79" s="40">
        <v>0.36522783403629699</v>
      </c>
      <c r="DY79" s="40">
        <v>0.3469824470599</v>
      </c>
      <c r="DZ79" s="40">
        <v>0.45618040219683198</v>
      </c>
      <c r="EA79" s="40">
        <v>0.45760936142133302</v>
      </c>
      <c r="EB79" s="40">
        <v>0.39808442947739298</v>
      </c>
      <c r="EC79" s="40">
        <v>0.26877796193148101</v>
      </c>
      <c r="ED79" s="40">
        <v>0.32509770523228598</v>
      </c>
      <c r="EE79" s="40">
        <v>0.440741808316159</v>
      </c>
      <c r="EF79" s="40">
        <v>0.32792472030999698</v>
      </c>
      <c r="EG79" s="40">
        <v>0.30467478898864703</v>
      </c>
      <c r="EH79" s="40">
        <v>0.25606961760424801</v>
      </c>
      <c r="EI79" s="40">
        <v>0.49463752310629799</v>
      </c>
      <c r="EJ79" s="40">
        <v>0.32721118665431398</v>
      </c>
      <c r="EK79" s="40">
        <v>0.26337960989822901</v>
      </c>
      <c r="EL79" s="40">
        <v>0.48850603114549801</v>
      </c>
      <c r="EM79" s="40">
        <v>0.42817736691157099</v>
      </c>
      <c r="EN79" s="40">
        <v>0.26848019990424998</v>
      </c>
      <c r="EO79" s="40">
        <v>0.227715728123426</v>
      </c>
      <c r="EP79" s="40">
        <v>0.33283126700296201</v>
      </c>
      <c r="EQ79" s="40">
        <v>0.44808501869224698</v>
      </c>
      <c r="ER79" s="40">
        <v>0.250561505638348</v>
      </c>
      <c r="ES79" s="40">
        <v>0.28139756897488799</v>
      </c>
      <c r="ET79" s="40">
        <v>0.410424271626115</v>
      </c>
      <c r="EU79" s="40">
        <v>0.57115138279625399</v>
      </c>
      <c r="EV79" s="40">
        <v>0.33252806019574399</v>
      </c>
      <c r="EW79" s="40">
        <v>0.19865363107241399</v>
      </c>
      <c r="EX79" s="40">
        <v>0.90819615419904298</v>
      </c>
      <c r="EY79" s="40">
        <v>0.53887649547974403</v>
      </c>
      <c r="EZ79" s="40">
        <v>0.45655194698372897</v>
      </c>
      <c r="FA79" s="40">
        <v>0.15729787552344701</v>
      </c>
      <c r="FB79" s="40">
        <v>0.41449930740256902</v>
      </c>
      <c r="FC79" s="40">
        <v>0.66988571089558402</v>
      </c>
      <c r="FD79" s="40">
        <v>0.39000101571894402</v>
      </c>
      <c r="FE79" s="40">
        <v>0.15774654304337499</v>
      </c>
      <c r="FF79" s="40">
        <v>0.43219170225300202</v>
      </c>
      <c r="FG79" s="40">
        <v>0.50777737071380902</v>
      </c>
      <c r="FH79" s="40">
        <v>0.40223610246480501</v>
      </c>
      <c r="FI79" s="40">
        <v>0.22744623248464399</v>
      </c>
      <c r="FJ79" s="40">
        <v>0.94822590291276998</v>
      </c>
      <c r="FK79" s="40">
        <v>0.63167374331881898</v>
      </c>
      <c r="FL79" s="40">
        <v>0.31652198417927802</v>
      </c>
      <c r="FM79" s="40">
        <v>0.243671686233254</v>
      </c>
      <c r="FN79" s="40">
        <v>0.425363526502398</v>
      </c>
      <c r="FO79" s="40">
        <v>0.78130820967342396</v>
      </c>
      <c r="FP79" s="40">
        <v>0.33943241604240199</v>
      </c>
      <c r="FQ79" s="40">
        <v>0.30238427457204298</v>
      </c>
      <c r="FR79" s="40">
        <v>0.45085161035313698</v>
      </c>
      <c r="FS79" s="40">
        <v>0.75686313011299799</v>
      </c>
      <c r="FT79" s="40">
        <v>0.49097579459794199</v>
      </c>
      <c r="FU79" s="40">
        <v>0.167659649300681</v>
      </c>
      <c r="FV79" s="40">
        <v>0.32835890896612902</v>
      </c>
      <c r="FW79" s="40">
        <v>0.61174306854976401</v>
      </c>
      <c r="FX79" s="40">
        <v>0.27642079490487598</v>
      </c>
      <c r="FY79" s="40">
        <v>0.17854197375644601</v>
      </c>
      <c r="FZ79" s="40">
        <v>0.47017575222596503</v>
      </c>
      <c r="GA79" s="40">
        <v>0.63413727100984596</v>
      </c>
      <c r="GB79" s="40">
        <v>0.293697444385636</v>
      </c>
      <c r="GC79" s="40">
        <v>0.23943234085842499</v>
      </c>
      <c r="GD79" s="40">
        <v>0.73670334822259997</v>
      </c>
      <c r="GE79" s="40">
        <v>2.16629147342034</v>
      </c>
    </row>
    <row r="80" spans="1:187" ht="15" x14ac:dyDescent="0.25">
      <c r="A80" s="36" t="s">
        <v>26</v>
      </c>
      <c r="B80" s="90"/>
      <c r="C80" s="40">
        <v>2.06191361750738</v>
      </c>
      <c r="D80" s="40">
        <v>2.07274152840042</v>
      </c>
      <c r="E80" s="40">
        <v>3.20768632493255</v>
      </c>
      <c r="F80" s="40">
        <v>3.2892998712959298</v>
      </c>
      <c r="G80" s="40">
        <v>4.3323861946121403</v>
      </c>
      <c r="H80" s="40">
        <v>2.5399069073784699</v>
      </c>
      <c r="I80" s="40">
        <v>2.3120778104474602</v>
      </c>
      <c r="J80" s="40">
        <v>2.1607178526966102</v>
      </c>
      <c r="K80" s="40">
        <v>3.2545932099204999</v>
      </c>
      <c r="L80" s="40">
        <v>2.7289541188702899</v>
      </c>
      <c r="M80" s="40">
        <v>2.9594442613988199</v>
      </c>
      <c r="N80" s="40">
        <v>3.2345240950040202</v>
      </c>
      <c r="O80" s="40">
        <v>3.1235516524899398</v>
      </c>
      <c r="P80" s="40">
        <v>2.6708264948389102</v>
      </c>
      <c r="Q80" s="40">
        <v>1.9999347964012799</v>
      </c>
      <c r="R80" s="40">
        <v>2.21931440484496</v>
      </c>
      <c r="S80" s="40">
        <v>2.4063966293678298</v>
      </c>
      <c r="T80" s="40">
        <v>2.4605827870727</v>
      </c>
      <c r="U80" s="40">
        <v>1.97999295815969</v>
      </c>
      <c r="V80" s="40">
        <v>2.39193598516523</v>
      </c>
      <c r="W80" s="40">
        <v>3.21063672477483</v>
      </c>
      <c r="X80" s="40">
        <v>3.7943277733629799</v>
      </c>
      <c r="Y80" s="40">
        <v>3.7349981353760699</v>
      </c>
      <c r="Z80" s="40">
        <v>3.1654219553531102</v>
      </c>
      <c r="AA80" s="40">
        <v>3.1796261735245199</v>
      </c>
      <c r="AB80" s="40">
        <v>2.8622195089287801</v>
      </c>
      <c r="AC80" s="40">
        <v>2.1047648672027601</v>
      </c>
      <c r="AD80" s="40">
        <v>2.0000799489130698</v>
      </c>
      <c r="AE80" s="40">
        <v>1.8917366559445501</v>
      </c>
      <c r="AF80" s="40">
        <v>2.07434150382857</v>
      </c>
      <c r="AG80" s="40">
        <v>1.95684367938762</v>
      </c>
      <c r="AH80" s="40">
        <v>1.55733238975497</v>
      </c>
      <c r="AI80" s="40">
        <v>1.8352716892147201</v>
      </c>
      <c r="AJ80" s="40">
        <v>1.1297664474465501</v>
      </c>
      <c r="AK80" s="40">
        <v>1.1482089543895899</v>
      </c>
      <c r="AL80" s="40">
        <v>0.76525251910099701</v>
      </c>
      <c r="AM80" s="40">
        <v>0.76573248237903901</v>
      </c>
      <c r="AN80" s="40">
        <v>1.0190183188133199</v>
      </c>
      <c r="AO80" s="40">
        <v>0.91777744551467899</v>
      </c>
      <c r="AP80" s="40">
        <v>0.995036539829254</v>
      </c>
      <c r="AQ80" s="40">
        <v>0.82264754153115405</v>
      </c>
      <c r="AR80" s="40">
        <v>1.0515338927078199</v>
      </c>
      <c r="AS80" s="40">
        <v>0.704471333927155</v>
      </c>
      <c r="AT80" s="40">
        <v>0.85789159700775197</v>
      </c>
      <c r="AU80" s="40">
        <v>1.39882055914396</v>
      </c>
      <c r="AV80" s="40">
        <v>0.95382259453582796</v>
      </c>
      <c r="AW80" s="40">
        <v>0.67426070976638797</v>
      </c>
      <c r="AX80" s="40">
        <v>0.55273079254913304</v>
      </c>
      <c r="AY80" s="40">
        <v>0.76039094976425203</v>
      </c>
      <c r="AZ80" s="40">
        <v>0.55072691448344302</v>
      </c>
      <c r="BA80" s="40">
        <v>0.65089711275944095</v>
      </c>
      <c r="BB80" s="40">
        <v>0.69871630426618803</v>
      </c>
      <c r="BC80" s="40">
        <v>0.976886882789612</v>
      </c>
      <c r="BD80" s="40">
        <v>0.76115976158739396</v>
      </c>
      <c r="BE80" s="40">
        <v>1.0315205260876099</v>
      </c>
      <c r="BF80" s="40">
        <v>0.82081662109756504</v>
      </c>
      <c r="BG80" s="40">
        <v>1.3981023608055101</v>
      </c>
      <c r="BH80" s="40">
        <v>1.15944600295639</v>
      </c>
      <c r="BI80" s="40">
        <v>1.51626422824097</v>
      </c>
      <c r="BJ80" s="40">
        <v>1.1039957272911101</v>
      </c>
      <c r="BK80" s="40">
        <v>1.0309823314933799</v>
      </c>
      <c r="BL80" s="40">
        <v>1.53901497186661</v>
      </c>
      <c r="BM80" s="40">
        <v>1.31045141620255</v>
      </c>
      <c r="BN80" s="40">
        <v>1.05422163660049</v>
      </c>
      <c r="BO80" s="40">
        <v>1.9501658023091999</v>
      </c>
      <c r="BP80" s="40">
        <v>1.78795975278641</v>
      </c>
      <c r="BQ80" s="40">
        <v>1.9852360822137201</v>
      </c>
      <c r="BR80" s="40">
        <v>2.6737536746378998</v>
      </c>
      <c r="BS80" s="40">
        <v>1.9435469792762801</v>
      </c>
      <c r="BT80" s="40">
        <v>1.24904918594847</v>
      </c>
      <c r="BU80" s="40">
        <v>1.6202745548469999</v>
      </c>
      <c r="BV80" s="40">
        <v>1.36945618402097</v>
      </c>
      <c r="BW80" s="40">
        <v>1.54481490261057</v>
      </c>
      <c r="BX80" s="40">
        <v>2.2169319442914199</v>
      </c>
      <c r="BY80" s="40">
        <v>1.5462843668753301</v>
      </c>
      <c r="BZ80" s="40">
        <v>1.94506149744697</v>
      </c>
      <c r="CA80" s="40">
        <v>1.64569609667589</v>
      </c>
      <c r="CB80" s="40">
        <v>2.30710151722977</v>
      </c>
      <c r="CC80" s="40">
        <v>1.8155700765884799</v>
      </c>
      <c r="CD80" s="40">
        <v>2.23691743948504</v>
      </c>
      <c r="CE80" s="40">
        <v>3.18015717180799</v>
      </c>
      <c r="CF80" s="40">
        <v>3.2434071408182201</v>
      </c>
      <c r="CG80" s="40">
        <v>3.3899149994379898</v>
      </c>
      <c r="CH80" s="40">
        <v>1.95091589667299</v>
      </c>
      <c r="CI80" s="40">
        <v>2.5533194139617601</v>
      </c>
      <c r="CJ80" s="40">
        <v>2.6913584965140598</v>
      </c>
      <c r="CK80" s="40">
        <v>2.3626392935401199</v>
      </c>
      <c r="CL80" s="40">
        <v>2.23504640894692</v>
      </c>
      <c r="CM80" s="40">
        <v>2.7910292288496801</v>
      </c>
      <c r="CN80" s="40">
        <v>2.2199088578843398</v>
      </c>
      <c r="CO80" s="40">
        <v>2.59959240257455</v>
      </c>
      <c r="CP80" s="40">
        <v>2.4539480184369298</v>
      </c>
      <c r="CQ80" s="40">
        <v>2.6202279229987999</v>
      </c>
      <c r="CR80" s="40">
        <v>2.7544126845622898</v>
      </c>
      <c r="CS80" s="40">
        <v>2.8228226839269399</v>
      </c>
      <c r="CT80" s="40">
        <v>2.66406192509158</v>
      </c>
      <c r="CU80" s="40">
        <v>3.35037941447239</v>
      </c>
      <c r="CV80" s="40">
        <v>2.8732842455597898</v>
      </c>
      <c r="CW80" s="40">
        <v>2.5312217272661002</v>
      </c>
      <c r="CX80" s="40">
        <v>2.1338613913328701</v>
      </c>
      <c r="CY80" s="40">
        <v>2.9663486763437001</v>
      </c>
      <c r="CZ80" s="40">
        <v>2.7703008024922702</v>
      </c>
      <c r="DA80" s="40">
        <v>1.9583761314431301</v>
      </c>
      <c r="DB80" s="40">
        <v>2.29353204705748</v>
      </c>
      <c r="DC80" s="40">
        <v>2.70480939018986</v>
      </c>
      <c r="DD80" s="40">
        <v>2.1019565391825701</v>
      </c>
      <c r="DE80" s="40">
        <v>1.5603683267508699</v>
      </c>
      <c r="DF80" s="40">
        <v>1.7393235965840199</v>
      </c>
      <c r="DG80" s="40">
        <v>2.34520170217806</v>
      </c>
      <c r="DH80" s="40">
        <v>1.8778463198576401</v>
      </c>
      <c r="DI80" s="40">
        <v>2.2799996576299</v>
      </c>
      <c r="DJ80" s="40">
        <v>2.34480845517681</v>
      </c>
      <c r="DK80" s="40">
        <v>2.8761473425361301</v>
      </c>
      <c r="DL80" s="40">
        <v>2.7560747709606002</v>
      </c>
      <c r="DM80" s="40">
        <v>2.33167231685464</v>
      </c>
      <c r="DN80" s="40">
        <v>2.1263117171014501</v>
      </c>
      <c r="DO80" s="40">
        <v>3.3876513285004899</v>
      </c>
      <c r="DP80" s="40">
        <v>1.73156596550382</v>
      </c>
      <c r="DQ80" s="40">
        <v>2.1293412701744399</v>
      </c>
      <c r="DR80" s="40">
        <v>2.05764354489125</v>
      </c>
      <c r="DS80" s="40">
        <v>2.2059036751207701</v>
      </c>
      <c r="DT80" s="40">
        <v>2.31934268331747</v>
      </c>
      <c r="DU80" s="40">
        <v>2.19569148319678</v>
      </c>
      <c r="DV80" s="40">
        <v>1.7176331827578399</v>
      </c>
      <c r="DW80" s="40">
        <v>2.8431127575619399</v>
      </c>
      <c r="DX80" s="40">
        <v>2.9363020183278499</v>
      </c>
      <c r="DY80" s="40">
        <v>2.80570511438563</v>
      </c>
      <c r="DZ80" s="40">
        <v>2.9649331929309102</v>
      </c>
      <c r="EA80" s="40">
        <v>3.1515429160713699</v>
      </c>
      <c r="EB80" s="40">
        <v>2.99563646374768</v>
      </c>
      <c r="EC80" s="40">
        <v>2.6788587673623399</v>
      </c>
      <c r="ED80" s="40">
        <v>2.63929456862025</v>
      </c>
      <c r="EE80" s="40">
        <v>3.3824128765513901</v>
      </c>
      <c r="EF80" s="40">
        <v>2.3601429895939399</v>
      </c>
      <c r="EG80" s="40">
        <v>2.7592403545161899</v>
      </c>
      <c r="EH80" s="40">
        <v>3.3971566537725901</v>
      </c>
      <c r="EI80" s="40">
        <v>3.67882794271826</v>
      </c>
      <c r="EJ80" s="40">
        <v>3.4015018187053099</v>
      </c>
      <c r="EK80" s="40">
        <v>3.0436813019612901</v>
      </c>
      <c r="EL80" s="40">
        <v>3.1155378944033698</v>
      </c>
      <c r="EM80" s="40">
        <v>3.6980418154081298</v>
      </c>
      <c r="EN80" s="40">
        <v>2.9600059793434399</v>
      </c>
      <c r="EO80" s="40">
        <v>3.0940996429234402</v>
      </c>
      <c r="EP80" s="40">
        <v>2.5109579831309099</v>
      </c>
      <c r="EQ80" s="40">
        <v>3.30774013737105</v>
      </c>
      <c r="ER80" s="40">
        <v>3.0530833520062499</v>
      </c>
      <c r="ES80" s="40">
        <v>2.5924690114732099</v>
      </c>
      <c r="ET80" s="40">
        <v>3.82266701592581</v>
      </c>
      <c r="EU80" s="40">
        <v>4.2126010210184903</v>
      </c>
      <c r="EV80" s="40">
        <v>2.7072190491064898</v>
      </c>
      <c r="EW80" s="40">
        <v>2.1656662269652802</v>
      </c>
      <c r="EX80" s="40">
        <v>2.3574251539848001</v>
      </c>
      <c r="EY80" s="40">
        <v>3.6843463915154899</v>
      </c>
      <c r="EZ80" s="40">
        <v>3.0560070149935901</v>
      </c>
      <c r="FA80" s="40">
        <v>2.04702883217925</v>
      </c>
      <c r="FB80" s="40">
        <v>2.6092112061713499</v>
      </c>
      <c r="FC80" s="40">
        <v>4.3079563621206196</v>
      </c>
      <c r="FD80" s="40">
        <v>2.4127272856906901</v>
      </c>
      <c r="FE80" s="40">
        <v>1.9018124746079601</v>
      </c>
      <c r="FF80" s="40">
        <v>2.59790461064101</v>
      </c>
      <c r="FG80" s="40">
        <v>3.3433988284619298</v>
      </c>
      <c r="FH80" s="40">
        <v>2.1163467065915502</v>
      </c>
      <c r="FI80" s="40">
        <v>1.61943836757298</v>
      </c>
      <c r="FJ80" s="40">
        <v>3.26968104904009</v>
      </c>
      <c r="FK80" s="40">
        <v>3.7902565319597299</v>
      </c>
      <c r="FL80" s="40">
        <v>2.4973807747163699</v>
      </c>
      <c r="FM80" s="40">
        <v>2.3348598325324801</v>
      </c>
      <c r="FN80" s="40">
        <v>3.5073646256130599</v>
      </c>
      <c r="FO80" s="40">
        <v>4.3089299536386196</v>
      </c>
      <c r="FP80" s="40">
        <v>2.2693611479606099</v>
      </c>
      <c r="FQ80" s="40">
        <v>1.8202106557217299</v>
      </c>
      <c r="FR80" s="40">
        <v>2.6510135862698201</v>
      </c>
      <c r="FS80" s="40">
        <v>3.6477664598415802</v>
      </c>
      <c r="FT80" s="40">
        <v>2.0547595218236001</v>
      </c>
      <c r="FU80" s="40">
        <v>1.87511641186816</v>
      </c>
      <c r="FV80" s="40">
        <v>2.90431147145497</v>
      </c>
      <c r="FW80" s="40">
        <v>3.61281164861763</v>
      </c>
      <c r="FX80" s="40">
        <v>2.2715861278010099</v>
      </c>
      <c r="FY80" s="40">
        <v>2.1109293143208498</v>
      </c>
      <c r="FZ80" s="40">
        <v>3.5822668774848601</v>
      </c>
      <c r="GA80" s="40">
        <v>4.26346483937294</v>
      </c>
      <c r="GB80" s="40">
        <v>2.30312302518045</v>
      </c>
      <c r="GC80" s="40">
        <v>2.3000202629742201</v>
      </c>
      <c r="GD80" s="40">
        <v>3.0757922862479701</v>
      </c>
      <c r="GE80" s="40">
        <v>1.82180521265266</v>
      </c>
    </row>
    <row r="81" spans="1:187" ht="15" x14ac:dyDescent="0.25">
      <c r="A81" s="36" t="s">
        <v>27</v>
      </c>
      <c r="B81" s="90"/>
      <c r="C81" s="40">
        <f>SUM(C82:C84)</f>
        <v>1.44964976</v>
      </c>
      <c r="D81" s="40">
        <f t="shared" ref="D81:BO81" si="80">SUM(D82:D84)</f>
        <v>1.2253396000000001</v>
      </c>
      <c r="E81" s="40">
        <f t="shared" si="80"/>
        <v>1.2567868299999998</v>
      </c>
      <c r="F81" s="40">
        <f t="shared" si="80"/>
        <v>1.6805993299999999</v>
      </c>
      <c r="G81" s="40">
        <f t="shared" si="80"/>
        <v>1.2909579799999999</v>
      </c>
      <c r="H81" s="40">
        <f t="shared" si="80"/>
        <v>1.1348444599999998</v>
      </c>
      <c r="I81" s="40">
        <f t="shared" si="80"/>
        <v>1.1746594799999999</v>
      </c>
      <c r="J81" s="40">
        <f t="shared" si="80"/>
        <v>1.4169286399999999</v>
      </c>
      <c r="K81" s="40">
        <f t="shared" si="80"/>
        <v>1.27803731</v>
      </c>
      <c r="L81" s="40">
        <f t="shared" si="80"/>
        <v>1.1463566299999999</v>
      </c>
      <c r="M81" s="40">
        <f t="shared" si="80"/>
        <v>1.3775640099999997</v>
      </c>
      <c r="N81" s="40">
        <f t="shared" si="80"/>
        <v>1.2934702200000001</v>
      </c>
      <c r="O81" s="40">
        <f t="shared" si="80"/>
        <v>1.3241690500000001</v>
      </c>
      <c r="P81" s="40">
        <f t="shared" si="80"/>
        <v>1.18476322</v>
      </c>
      <c r="Q81" s="40">
        <f t="shared" si="80"/>
        <v>1.2775215199999999</v>
      </c>
      <c r="R81" s="40">
        <f t="shared" si="80"/>
        <v>1.4674179299999996</v>
      </c>
      <c r="S81" s="40">
        <f t="shared" si="80"/>
        <v>1.3984433199999997</v>
      </c>
      <c r="T81" s="40">
        <f t="shared" si="80"/>
        <v>1.5966699999999998</v>
      </c>
      <c r="U81" s="40">
        <f t="shared" si="80"/>
        <v>1.9232516999999996</v>
      </c>
      <c r="V81" s="40">
        <f t="shared" si="80"/>
        <v>2.34017915</v>
      </c>
      <c r="W81" s="40">
        <f t="shared" si="80"/>
        <v>2.3437488699999998</v>
      </c>
      <c r="X81" s="40">
        <f t="shared" si="80"/>
        <v>1.8087140199999998</v>
      </c>
      <c r="Y81" s="40">
        <f t="shared" si="80"/>
        <v>2.04831881</v>
      </c>
      <c r="Z81" s="40">
        <f t="shared" si="80"/>
        <v>2.2778560799999998</v>
      </c>
      <c r="AA81" s="40">
        <f t="shared" si="80"/>
        <v>2.2022635199999994</v>
      </c>
      <c r="AB81" s="40">
        <f t="shared" si="80"/>
        <v>1.5020746599999997</v>
      </c>
      <c r="AC81" s="40">
        <f t="shared" si="80"/>
        <v>2.6496857900000004</v>
      </c>
      <c r="AD81" s="40">
        <f t="shared" si="80"/>
        <v>2.0374320899999998</v>
      </c>
      <c r="AE81" s="40">
        <f t="shared" si="80"/>
        <v>1.9362963599999998</v>
      </c>
      <c r="AF81" s="40">
        <f t="shared" si="80"/>
        <v>1.99214815</v>
      </c>
      <c r="AG81" s="40">
        <f t="shared" si="80"/>
        <v>2.1048299799999999</v>
      </c>
      <c r="AH81" s="40">
        <f t="shared" si="80"/>
        <v>2.1336303399999998</v>
      </c>
      <c r="AI81" s="40">
        <f t="shared" si="80"/>
        <v>1.8926422399999998</v>
      </c>
      <c r="AJ81" s="40">
        <f t="shared" si="80"/>
        <v>1.7474090599999998</v>
      </c>
      <c r="AK81" s="40">
        <f t="shared" si="80"/>
        <v>2.5537369599999997</v>
      </c>
      <c r="AL81" s="40">
        <f t="shared" si="80"/>
        <v>1.90433534</v>
      </c>
      <c r="AM81" s="40">
        <f t="shared" si="80"/>
        <v>2.0196111899999996</v>
      </c>
      <c r="AN81" s="40">
        <f t="shared" si="80"/>
        <v>1.9416047599999999</v>
      </c>
      <c r="AO81" s="40">
        <f t="shared" si="80"/>
        <v>1.8179878900000002</v>
      </c>
      <c r="AP81" s="40">
        <f t="shared" si="80"/>
        <v>2.2097708699999998</v>
      </c>
      <c r="AQ81" s="40">
        <f t="shared" si="80"/>
        <v>2.3142360000000002</v>
      </c>
      <c r="AR81" s="40">
        <f t="shared" si="80"/>
        <v>2.43064225</v>
      </c>
      <c r="AS81" s="40">
        <f t="shared" si="80"/>
        <v>2.0123783999999998</v>
      </c>
      <c r="AT81" s="40">
        <f t="shared" si="80"/>
        <v>2.3351089199999997</v>
      </c>
      <c r="AU81" s="40">
        <f t="shared" si="80"/>
        <v>2.5049538600000001</v>
      </c>
      <c r="AV81" s="40">
        <f t="shared" si="80"/>
        <v>1.97193167</v>
      </c>
      <c r="AW81" s="40">
        <f t="shared" si="80"/>
        <v>2.5173374699999997</v>
      </c>
      <c r="AX81" s="40">
        <f t="shared" si="80"/>
        <v>2.6968347499999998</v>
      </c>
      <c r="AY81" s="40">
        <f t="shared" si="80"/>
        <v>2.8011728299999996</v>
      </c>
      <c r="AZ81" s="40">
        <f t="shared" si="80"/>
        <v>2.5835541299999996</v>
      </c>
      <c r="BA81" s="40">
        <f t="shared" si="80"/>
        <v>3.2398255900000001</v>
      </c>
      <c r="BB81" s="40">
        <f t="shared" si="80"/>
        <v>3.7372918299999993</v>
      </c>
      <c r="BC81" s="40">
        <f t="shared" si="80"/>
        <v>3.7782446100000002</v>
      </c>
      <c r="BD81" s="40">
        <f t="shared" si="80"/>
        <v>4.1290309899999995</v>
      </c>
      <c r="BE81" s="40">
        <f t="shared" si="80"/>
        <v>4.6481865399999984</v>
      </c>
      <c r="BF81" s="40">
        <f t="shared" si="80"/>
        <v>4.7109252099999992</v>
      </c>
      <c r="BG81" s="40">
        <f t="shared" si="80"/>
        <v>4.4157244299999991</v>
      </c>
      <c r="BH81" s="40">
        <f t="shared" si="80"/>
        <v>4.7316882600000003</v>
      </c>
      <c r="BI81" s="40">
        <f t="shared" si="80"/>
        <v>4.4716910700000003</v>
      </c>
      <c r="BJ81" s="40">
        <f t="shared" si="80"/>
        <v>4.0338655599999997</v>
      </c>
      <c r="BK81" s="40">
        <f t="shared" si="80"/>
        <v>3.3864029900000001</v>
      </c>
      <c r="BL81" s="40">
        <f t="shared" si="80"/>
        <v>4.2251882099999998</v>
      </c>
      <c r="BM81" s="40">
        <f t="shared" si="80"/>
        <v>3.9083419399999997</v>
      </c>
      <c r="BN81" s="40">
        <f t="shared" si="80"/>
        <v>4.3566081099999989</v>
      </c>
      <c r="BO81" s="40">
        <f t="shared" si="80"/>
        <v>5.168265196176832</v>
      </c>
      <c r="BP81" s="40">
        <f t="shared" ref="BP81:EA81" si="81">SUM(BP82:BP84)</f>
        <v>4.833192795034793</v>
      </c>
      <c r="BQ81" s="40">
        <f t="shared" si="81"/>
        <v>4.2109527957651505</v>
      </c>
      <c r="BR81" s="40">
        <f t="shared" si="81"/>
        <v>5.2399515406897086</v>
      </c>
      <c r="BS81" s="40">
        <f t="shared" si="81"/>
        <v>4.6508368277417285</v>
      </c>
      <c r="BT81" s="40">
        <f t="shared" si="81"/>
        <v>4.4056885514332382</v>
      </c>
      <c r="BU81" s="40">
        <f t="shared" si="81"/>
        <v>4.7730012498437393</v>
      </c>
      <c r="BV81" s="40">
        <f t="shared" si="81"/>
        <v>5.0541833930440019</v>
      </c>
      <c r="BW81" s="40">
        <f t="shared" si="81"/>
        <v>4.5053319526647115</v>
      </c>
      <c r="BX81" s="40">
        <f t="shared" si="81"/>
        <v>4.2083867485038224</v>
      </c>
      <c r="BY81" s="40">
        <f t="shared" si="81"/>
        <v>4.9017997523510006</v>
      </c>
      <c r="BZ81" s="40">
        <f t="shared" si="81"/>
        <v>4.9364655002373841</v>
      </c>
      <c r="CA81" s="40">
        <f t="shared" si="81"/>
        <v>5.0109462986887818</v>
      </c>
      <c r="CB81" s="40">
        <f t="shared" si="81"/>
        <v>4.7203895781066976</v>
      </c>
      <c r="CC81" s="40">
        <f t="shared" si="81"/>
        <v>3.9668468502378671</v>
      </c>
      <c r="CD81" s="40">
        <f t="shared" si="81"/>
        <v>5.1970520926567971</v>
      </c>
      <c r="CE81" s="40">
        <f t="shared" si="81"/>
        <v>3.9969411506175105</v>
      </c>
      <c r="CF81" s="40">
        <f t="shared" si="81"/>
        <v>4.0532491248925151</v>
      </c>
      <c r="CG81" s="40">
        <f t="shared" si="81"/>
        <v>5.0834405408088781</v>
      </c>
      <c r="CH81" s="40">
        <f t="shared" si="81"/>
        <v>5.7011185963030631</v>
      </c>
      <c r="CI81" s="40">
        <f t="shared" si="81"/>
        <v>5.6019438476914774</v>
      </c>
      <c r="CJ81" s="40">
        <f t="shared" si="81"/>
        <v>5.6519018406096473</v>
      </c>
      <c r="CK81" s="40">
        <f t="shared" si="81"/>
        <v>6.3948799834402301</v>
      </c>
      <c r="CL81" s="40">
        <f t="shared" si="81"/>
        <v>5.8661503169127132</v>
      </c>
      <c r="CM81" s="40">
        <f t="shared" si="81"/>
        <v>5.8967332580047245</v>
      </c>
      <c r="CN81" s="40">
        <f t="shared" si="81"/>
        <v>5.734054182422101</v>
      </c>
      <c r="CO81" s="40">
        <f t="shared" si="81"/>
        <v>5.8517962743728917</v>
      </c>
      <c r="CP81" s="40">
        <f t="shared" si="81"/>
        <v>6.3502262101548013</v>
      </c>
      <c r="CQ81" s="40">
        <f t="shared" si="81"/>
        <v>4.7830805877511464</v>
      </c>
      <c r="CR81" s="40">
        <f t="shared" si="81"/>
        <v>6.0728000892267788</v>
      </c>
      <c r="CS81" s="40">
        <f t="shared" si="81"/>
        <v>6.3319480837871298</v>
      </c>
      <c r="CT81" s="40">
        <f t="shared" si="81"/>
        <v>6.726997470772254</v>
      </c>
      <c r="CU81" s="40">
        <f t="shared" si="81"/>
        <v>6.8162287882821797</v>
      </c>
      <c r="CV81" s="40">
        <f t="shared" si="81"/>
        <v>6.1459854975422807</v>
      </c>
      <c r="CW81" s="40">
        <f t="shared" si="81"/>
        <v>6.3249552625150338</v>
      </c>
      <c r="CX81" s="40">
        <f t="shared" si="81"/>
        <v>6.6469627077265176</v>
      </c>
      <c r="CY81" s="40">
        <f t="shared" si="81"/>
        <v>6.7540126546389816</v>
      </c>
      <c r="CZ81" s="40">
        <f t="shared" si="81"/>
        <v>6.4213276867093194</v>
      </c>
      <c r="DA81" s="40">
        <f t="shared" si="81"/>
        <v>6.5680663684712792</v>
      </c>
      <c r="DB81" s="40">
        <f t="shared" si="81"/>
        <v>7.1847386031021703</v>
      </c>
      <c r="DC81" s="40">
        <f t="shared" si="81"/>
        <v>7.0047976041845157</v>
      </c>
      <c r="DD81" s="40">
        <f t="shared" si="81"/>
        <v>6.3863354420143654</v>
      </c>
      <c r="DE81" s="40">
        <f t="shared" si="81"/>
        <v>6.2590006962156242</v>
      </c>
      <c r="DF81" s="40">
        <f t="shared" si="81"/>
        <v>6.6565798274702788</v>
      </c>
      <c r="DG81" s="40">
        <f t="shared" si="81"/>
        <v>7.0924676637842605</v>
      </c>
      <c r="DH81" s="40">
        <f t="shared" si="81"/>
        <v>7.0162896269959729</v>
      </c>
      <c r="DI81" s="40">
        <f t="shared" si="81"/>
        <v>7.0620786563567464</v>
      </c>
      <c r="DJ81" s="40">
        <f t="shared" si="81"/>
        <v>7.2716509839626946</v>
      </c>
      <c r="DK81" s="40">
        <f t="shared" si="81"/>
        <v>7.8490167664609336</v>
      </c>
      <c r="DL81" s="40">
        <f t="shared" si="81"/>
        <v>6.7311342145779882</v>
      </c>
      <c r="DM81" s="40">
        <f t="shared" si="81"/>
        <v>6.2198244560645719</v>
      </c>
      <c r="DN81" s="40">
        <f t="shared" si="81"/>
        <v>7.5557751115467111</v>
      </c>
      <c r="DO81" s="40">
        <f t="shared" si="81"/>
        <v>6.8851418533777302</v>
      </c>
      <c r="DP81" s="40">
        <f t="shared" si="81"/>
        <v>6.6379424844078132</v>
      </c>
      <c r="DQ81" s="40">
        <f t="shared" si="81"/>
        <v>7.4672903983883803</v>
      </c>
      <c r="DR81" s="40">
        <f t="shared" si="81"/>
        <v>8.2900377838598125</v>
      </c>
      <c r="DS81" s="40">
        <f t="shared" si="81"/>
        <v>8.0694000712351635</v>
      </c>
      <c r="DT81" s="40">
        <f t="shared" si="81"/>
        <v>7.7814308133478765</v>
      </c>
      <c r="DU81" s="40">
        <f t="shared" si="81"/>
        <v>8.1024180137487178</v>
      </c>
      <c r="DV81" s="40">
        <f t="shared" si="81"/>
        <v>8.6474164515421084</v>
      </c>
      <c r="DW81" s="40">
        <f t="shared" si="81"/>
        <v>8.7343644731038594</v>
      </c>
      <c r="DX81" s="40">
        <f t="shared" si="81"/>
        <v>7.6843894999879128</v>
      </c>
      <c r="DY81" s="40">
        <f t="shared" si="81"/>
        <v>7.8517000799874079</v>
      </c>
      <c r="DZ81" s="40">
        <f t="shared" si="81"/>
        <v>8.1328515041970864</v>
      </c>
      <c r="EA81" s="40">
        <f t="shared" si="81"/>
        <v>8.4945360710660278</v>
      </c>
      <c r="EB81" s="40">
        <f t="shared" ref="EB81:GB81" si="82">SUM(EB82:EB84)</f>
        <v>7.6144105111790807</v>
      </c>
      <c r="EC81" s="40">
        <f t="shared" si="82"/>
        <v>7.6463074929702453</v>
      </c>
      <c r="ED81" s="40">
        <f t="shared" si="82"/>
        <v>8.1168110881448534</v>
      </c>
      <c r="EE81" s="40">
        <f t="shared" si="82"/>
        <v>7.9335006555412146</v>
      </c>
      <c r="EF81" s="40">
        <f t="shared" si="82"/>
        <v>8.3269834326103975</v>
      </c>
      <c r="EG81" s="40">
        <f t="shared" si="82"/>
        <v>8.1738356163398063</v>
      </c>
      <c r="EH81" s="40">
        <f t="shared" si="82"/>
        <v>9.0066448012465639</v>
      </c>
      <c r="EI81" s="40">
        <f t="shared" si="82"/>
        <v>9.2755773692371033</v>
      </c>
      <c r="EJ81" s="40">
        <f t="shared" si="82"/>
        <v>7.3417605866351145</v>
      </c>
      <c r="EK81" s="40">
        <f t="shared" si="82"/>
        <v>9.3263822047007316</v>
      </c>
      <c r="EL81" s="40">
        <f t="shared" si="82"/>
        <v>7.6772572455513028</v>
      </c>
      <c r="EM81" s="40">
        <f t="shared" si="82"/>
        <v>8.8513229990492093</v>
      </c>
      <c r="EN81" s="40">
        <f t="shared" si="82"/>
        <v>8.2115722874921442</v>
      </c>
      <c r="EO81" s="40">
        <f t="shared" si="82"/>
        <v>7.8819900530636495</v>
      </c>
      <c r="EP81" s="40">
        <f t="shared" si="82"/>
        <v>8.7064231172228119</v>
      </c>
      <c r="EQ81" s="40">
        <f t="shared" si="82"/>
        <v>9.3140053253910899</v>
      </c>
      <c r="ER81" s="40">
        <f t="shared" si="82"/>
        <v>7.8874179265035496</v>
      </c>
      <c r="ES81" s="40">
        <f t="shared" si="82"/>
        <v>8.03008724473729</v>
      </c>
      <c r="ET81" s="40">
        <f t="shared" si="82"/>
        <v>8.6800346934100023</v>
      </c>
      <c r="EU81" s="40">
        <f t="shared" si="82"/>
        <v>8.6575589498354404</v>
      </c>
      <c r="EV81" s="40">
        <f t="shared" si="82"/>
        <v>8.0025967054119391</v>
      </c>
      <c r="EW81" s="40">
        <f t="shared" si="82"/>
        <v>8.6322780035344007</v>
      </c>
      <c r="EX81" s="40">
        <f t="shared" si="82"/>
        <v>10.4174925279171</v>
      </c>
      <c r="EY81" s="40">
        <f t="shared" si="82"/>
        <v>10.154491190998119</v>
      </c>
      <c r="EZ81" s="40">
        <f t="shared" si="82"/>
        <v>8.6602710286536588</v>
      </c>
      <c r="FA81" s="40">
        <f t="shared" si="82"/>
        <v>8.7067441114301296</v>
      </c>
      <c r="FB81" s="40">
        <f t="shared" si="82"/>
        <v>9.2650673805067445</v>
      </c>
      <c r="FC81" s="40">
        <f t="shared" si="82"/>
        <v>9.4048116599685336</v>
      </c>
      <c r="FD81" s="40">
        <f t="shared" si="82"/>
        <v>8.5643221507526004</v>
      </c>
      <c r="FE81" s="40">
        <f t="shared" si="82"/>
        <v>9.1090972922516613</v>
      </c>
      <c r="FF81" s="40">
        <f t="shared" si="82"/>
        <v>9.5700174889186975</v>
      </c>
      <c r="FG81" s="40">
        <f t="shared" si="82"/>
        <v>9.7640799909856373</v>
      </c>
      <c r="FH81" s="40">
        <f t="shared" si="82"/>
        <v>8.73588772856675</v>
      </c>
      <c r="FI81" s="40">
        <f t="shared" si="82"/>
        <v>9.3924041843172628</v>
      </c>
      <c r="FJ81" s="40">
        <f t="shared" si="82"/>
        <v>10.1844333464134</v>
      </c>
      <c r="FK81" s="40">
        <f t="shared" si="82"/>
        <v>10.68115211178927</v>
      </c>
      <c r="FL81" s="40">
        <f t="shared" si="82"/>
        <v>9.20618806399923</v>
      </c>
      <c r="FM81" s="40">
        <f t="shared" si="82"/>
        <v>9.6467113882422186</v>
      </c>
      <c r="FN81" s="40">
        <f t="shared" si="82"/>
        <v>10.748551632948878</v>
      </c>
      <c r="FO81" s="40">
        <f t="shared" si="82"/>
        <v>12.2298215170992</v>
      </c>
      <c r="FP81" s="40">
        <f t="shared" si="82"/>
        <v>9.9638414846551608</v>
      </c>
      <c r="FQ81" s="40">
        <f t="shared" si="82"/>
        <v>12.166134223364677</v>
      </c>
      <c r="FR81" s="40">
        <f t="shared" si="82"/>
        <v>13.631027844529232</v>
      </c>
      <c r="FS81" s="40">
        <f t="shared" si="82"/>
        <v>14.584462958546901</v>
      </c>
      <c r="FT81" s="40">
        <f t="shared" si="82"/>
        <v>12.60845256600844</v>
      </c>
      <c r="FU81" s="40">
        <f t="shared" si="82"/>
        <v>12.207904803322499</v>
      </c>
      <c r="FV81" s="40">
        <f t="shared" si="82"/>
        <v>14.526993792622523</v>
      </c>
      <c r="FW81" s="40">
        <f t="shared" si="82"/>
        <v>15.3302071948498</v>
      </c>
      <c r="FX81" s="40">
        <f t="shared" si="82"/>
        <v>12.679326020135296</v>
      </c>
      <c r="FY81" s="40">
        <f t="shared" si="82"/>
        <v>13.8971033130585</v>
      </c>
      <c r="FZ81" s="40">
        <f t="shared" si="82"/>
        <v>14.875591846290186</v>
      </c>
      <c r="GA81" s="40">
        <f t="shared" si="82"/>
        <v>15.6325717242221</v>
      </c>
      <c r="GB81" s="40">
        <f t="shared" si="82"/>
        <v>12.6574773576704</v>
      </c>
      <c r="GC81" s="40">
        <f t="shared" ref="GC81:GD81" si="83">SUM(GC82:GC84)</f>
        <v>13.501877431325299</v>
      </c>
      <c r="GD81" s="40">
        <f t="shared" si="83"/>
        <v>14.615198231161999</v>
      </c>
      <c r="GE81" s="40">
        <f t="shared" ref="GE81" si="84">SUM(GE82:GE84)</f>
        <v>13.698981009702999</v>
      </c>
    </row>
    <row r="82" spans="1:187" ht="15" x14ac:dyDescent="0.25">
      <c r="A82" s="37" t="s">
        <v>42</v>
      </c>
      <c r="B82" s="90"/>
      <c r="C82" s="40">
        <v>1.44572386</v>
      </c>
      <c r="D82" s="40">
        <v>1.2199947</v>
      </c>
      <c r="E82" s="40">
        <v>1.2510162299999998</v>
      </c>
      <c r="F82" s="40">
        <v>1.6753017299999999</v>
      </c>
      <c r="G82" s="40">
        <v>1.2850981799999999</v>
      </c>
      <c r="H82" s="40">
        <v>1.1234523599999999</v>
      </c>
      <c r="I82" s="40">
        <v>1.1728827799999999</v>
      </c>
      <c r="J82" s="40">
        <v>1.4139140399999999</v>
      </c>
      <c r="K82" s="40">
        <v>1.27160451</v>
      </c>
      <c r="L82" s="40">
        <v>1.1439015299999999</v>
      </c>
      <c r="M82" s="40">
        <v>1.3768644099999998</v>
      </c>
      <c r="N82" s="40">
        <v>1.2916827200000001</v>
      </c>
      <c r="O82" s="40">
        <v>1.3222405500000001</v>
      </c>
      <c r="P82" s="40">
        <v>1.1822495199999998</v>
      </c>
      <c r="Q82" s="40">
        <v>1.2759169199999998</v>
      </c>
      <c r="R82" s="40">
        <v>1.4629271299999997</v>
      </c>
      <c r="S82" s="40">
        <v>1.3974063199999998</v>
      </c>
      <c r="T82" s="40">
        <v>1.5951279999999999</v>
      </c>
      <c r="U82" s="40">
        <v>1.9201816999999997</v>
      </c>
      <c r="V82" s="40">
        <v>2.33867095</v>
      </c>
      <c r="W82" s="40">
        <v>2.3398765699999999</v>
      </c>
      <c r="X82" s="40">
        <v>1.8059260199999998</v>
      </c>
      <c r="Y82" s="40">
        <v>2.0473746099999999</v>
      </c>
      <c r="Z82" s="40">
        <v>2.2741702799999999</v>
      </c>
      <c r="AA82" s="40">
        <v>2.2014621199999995</v>
      </c>
      <c r="AB82" s="40">
        <v>1.5013678599999998</v>
      </c>
      <c r="AC82" s="40">
        <v>2.6489789900000003</v>
      </c>
      <c r="AD82" s="40">
        <v>2.0359675899999998</v>
      </c>
      <c r="AE82" s="40">
        <v>1.9349273599999999</v>
      </c>
      <c r="AF82" s="40">
        <v>1.99182335</v>
      </c>
      <c r="AG82" s="40">
        <v>2.1044560799999998</v>
      </c>
      <c r="AH82" s="40">
        <v>2.1331127400000001</v>
      </c>
      <c r="AI82" s="40">
        <v>1.8915250399999999</v>
      </c>
      <c r="AJ82" s="40">
        <v>1.7471288599999999</v>
      </c>
      <c r="AK82" s="40">
        <v>2.5535031599999995</v>
      </c>
      <c r="AL82" s="40">
        <v>1.9035812400000001</v>
      </c>
      <c r="AM82" s="40">
        <v>2.0188106899999996</v>
      </c>
      <c r="AN82" s="40">
        <v>1.9414191599999999</v>
      </c>
      <c r="AO82" s="40">
        <v>1.8175648900000001</v>
      </c>
      <c r="AP82" s="40">
        <v>2.2091131699999997</v>
      </c>
      <c r="AQ82" s="40">
        <v>2.313863</v>
      </c>
      <c r="AR82" s="40">
        <v>2.4295561499999998</v>
      </c>
      <c r="AS82" s="40">
        <v>2.0115305999999999</v>
      </c>
      <c r="AT82" s="40">
        <v>2.3345440199999996</v>
      </c>
      <c r="AU82" s="40">
        <v>2.5048146600000001</v>
      </c>
      <c r="AV82" s="40">
        <v>1.9716987699999999</v>
      </c>
      <c r="AW82" s="40">
        <v>2.5170099699999997</v>
      </c>
      <c r="AX82" s="40">
        <v>2.6966473499999997</v>
      </c>
      <c r="AY82" s="40">
        <v>2.8007016299999998</v>
      </c>
      <c r="AZ82" s="40">
        <v>2.5827626299999995</v>
      </c>
      <c r="BA82" s="40">
        <v>3.2397327900000001</v>
      </c>
      <c r="BB82" s="40">
        <v>3.7290290299999995</v>
      </c>
      <c r="BC82" s="40">
        <v>3.77697561</v>
      </c>
      <c r="BD82" s="40">
        <v>4.1277182899999998</v>
      </c>
      <c r="BE82" s="40">
        <v>4.6472941399999987</v>
      </c>
      <c r="BF82" s="40">
        <v>4.7099400099999995</v>
      </c>
      <c r="BG82" s="40">
        <v>4.4153050299999999</v>
      </c>
      <c r="BH82" s="40">
        <v>4.7305746600000003</v>
      </c>
      <c r="BI82" s="40">
        <v>4.4715054700000003</v>
      </c>
      <c r="BJ82" s="40">
        <v>4.0336335600000002</v>
      </c>
      <c r="BK82" s="40">
        <v>3.3862619899999999</v>
      </c>
      <c r="BL82" s="40">
        <v>4.2249098099999998</v>
      </c>
      <c r="BM82" s="40">
        <v>3.9081563399999997</v>
      </c>
      <c r="BN82" s="40">
        <v>4.3561369099999991</v>
      </c>
      <c r="BO82" s="40">
        <v>5.1679831961768317</v>
      </c>
      <c r="BP82" s="40">
        <v>4.8330062950347932</v>
      </c>
      <c r="BQ82" s="40">
        <v>4.2108135957651509</v>
      </c>
      <c r="BR82" s="40">
        <v>5.2394857406897088</v>
      </c>
      <c r="BS82" s="40">
        <v>4.6498052277417283</v>
      </c>
      <c r="BT82" s="40">
        <v>4.4049907514332389</v>
      </c>
      <c r="BU82" s="40">
        <v>4.7722588498437393</v>
      </c>
      <c r="BV82" s="40">
        <v>5.0535774930440018</v>
      </c>
      <c r="BW82" s="40">
        <v>4.5040129526647119</v>
      </c>
      <c r="BX82" s="40">
        <v>4.1940714485038226</v>
      </c>
      <c r="BY82" s="40">
        <v>4.901103752351001</v>
      </c>
      <c r="BZ82" s="40">
        <v>4.9360470002373837</v>
      </c>
      <c r="CA82" s="40">
        <v>5.0061693986887823</v>
      </c>
      <c r="CB82" s="40">
        <v>4.7159351781066974</v>
      </c>
      <c r="CC82" s="40">
        <v>3.9625316502378669</v>
      </c>
      <c r="CD82" s="40">
        <v>5.194126192656797</v>
      </c>
      <c r="CE82" s="40">
        <v>3.9951779506175105</v>
      </c>
      <c r="CF82" s="40">
        <v>4.0493979248925154</v>
      </c>
      <c r="CG82" s="40">
        <v>5.0786969408088778</v>
      </c>
      <c r="CH82" s="40">
        <v>5.6985192963030631</v>
      </c>
      <c r="CI82" s="40">
        <v>5.5982638476914781</v>
      </c>
      <c r="CJ82" s="40">
        <v>5.6487466406096472</v>
      </c>
      <c r="CK82" s="40">
        <v>6.3911215834402304</v>
      </c>
      <c r="CL82" s="40">
        <v>5.8647574169127132</v>
      </c>
      <c r="CM82" s="40">
        <v>5.8966868580047249</v>
      </c>
      <c r="CN82" s="40">
        <v>5.7324941824221014</v>
      </c>
      <c r="CO82" s="40">
        <v>5.8502835743728925</v>
      </c>
      <c r="CP82" s="40">
        <v>6.3497550101548015</v>
      </c>
      <c r="CQ82" s="40">
        <v>4.7829413877511469</v>
      </c>
      <c r="CR82" s="40">
        <v>6.0724698892267792</v>
      </c>
      <c r="CS82" s="40">
        <v>6.3315705837871299</v>
      </c>
      <c r="CT82" s="40">
        <v>6.7224448707722537</v>
      </c>
      <c r="CU82" s="40">
        <v>6.8160877882821804</v>
      </c>
      <c r="CV82" s="40">
        <v>6.1453714975422811</v>
      </c>
      <c r="CW82" s="40">
        <v>6.324861562515034</v>
      </c>
      <c r="CX82" s="40">
        <v>6.6469627077265176</v>
      </c>
      <c r="CY82" s="40">
        <v>6.7539653546389813</v>
      </c>
      <c r="CZ82" s="40">
        <v>6.4212339867093196</v>
      </c>
      <c r="DA82" s="40">
        <v>6.5680190684712789</v>
      </c>
      <c r="DB82" s="40">
        <v>7.1847386031021703</v>
      </c>
      <c r="DC82" s="40">
        <v>7.0047976041845157</v>
      </c>
      <c r="DD82" s="40">
        <v>6.3862881420143651</v>
      </c>
      <c r="DE82" s="40">
        <v>6.2589533962156239</v>
      </c>
      <c r="DF82" s="40">
        <v>6.6565798274702788</v>
      </c>
      <c r="DG82" s="40">
        <v>7.0924203637842602</v>
      </c>
      <c r="DH82" s="40">
        <v>7.0162423269959726</v>
      </c>
      <c r="DI82" s="40">
        <v>7.0620786563567464</v>
      </c>
      <c r="DJ82" s="40">
        <v>7.2713716839626947</v>
      </c>
      <c r="DK82" s="40">
        <v>7.8490167664609336</v>
      </c>
      <c r="DL82" s="40">
        <v>6.7311342145779882</v>
      </c>
      <c r="DM82" s="40">
        <v>6.2198244560645719</v>
      </c>
      <c r="DN82" s="40">
        <v>7.5557751115467111</v>
      </c>
      <c r="DO82" s="40">
        <v>6.8847161533777301</v>
      </c>
      <c r="DP82" s="40">
        <v>6.6373275844078128</v>
      </c>
      <c r="DQ82" s="40">
        <v>7.4671957983883805</v>
      </c>
      <c r="DR82" s="40">
        <v>8.2899904838598122</v>
      </c>
      <c r="DS82" s="40">
        <v>8.0693527712351631</v>
      </c>
      <c r="DT82" s="40">
        <v>7.7814308133478765</v>
      </c>
      <c r="DU82" s="40">
        <v>8.1024180137487178</v>
      </c>
      <c r="DV82" s="40">
        <v>8.6474164515421084</v>
      </c>
      <c r="DW82" s="40">
        <v>8.7343644731038594</v>
      </c>
      <c r="DX82" s="40">
        <v>7.6843894999879128</v>
      </c>
      <c r="DY82" s="40">
        <v>7.8514635799874082</v>
      </c>
      <c r="DZ82" s="40">
        <v>8.1328515041970864</v>
      </c>
      <c r="EA82" s="40">
        <v>8.4945360710660278</v>
      </c>
      <c r="EB82" s="40">
        <v>7.6144105111790807</v>
      </c>
      <c r="EC82" s="40">
        <v>7.6463074929702453</v>
      </c>
      <c r="ED82" s="40">
        <v>8.1168110881448534</v>
      </c>
      <c r="EE82" s="40">
        <v>7.9335006555412146</v>
      </c>
      <c r="EF82" s="40">
        <v>8.3267942326103981</v>
      </c>
      <c r="EG82" s="40">
        <v>8.1736464163398068</v>
      </c>
      <c r="EH82" s="40">
        <v>9.0066448012465639</v>
      </c>
      <c r="EI82" s="40">
        <v>9.2755773692371033</v>
      </c>
      <c r="EJ82" s="40">
        <v>7.3417605866351145</v>
      </c>
      <c r="EK82" s="40">
        <v>9.3263822047007316</v>
      </c>
      <c r="EL82" s="40">
        <v>7.6772572455513028</v>
      </c>
      <c r="EM82" s="40">
        <v>8.8513229990492093</v>
      </c>
      <c r="EN82" s="40">
        <v>8.2115722874921442</v>
      </c>
      <c r="EO82" s="40">
        <v>7.8819900530636495</v>
      </c>
      <c r="EP82" s="40">
        <v>8.7064231172228119</v>
      </c>
      <c r="EQ82" s="40">
        <v>9.3140053253910899</v>
      </c>
      <c r="ER82" s="40">
        <v>7.8874179265035496</v>
      </c>
      <c r="ES82" s="40">
        <v>8.03008724473729</v>
      </c>
      <c r="ET82" s="40">
        <v>8.67479183002642</v>
      </c>
      <c r="EU82" s="40">
        <v>8.6575589498354404</v>
      </c>
      <c r="EV82" s="40">
        <v>8.0025967054119391</v>
      </c>
      <c r="EW82" s="40">
        <v>8.6322780035344007</v>
      </c>
      <c r="EX82" s="40">
        <v>10.4174925279171</v>
      </c>
      <c r="EY82" s="40">
        <v>10.1506125923119</v>
      </c>
      <c r="EZ82" s="40">
        <v>8.6555883302398104</v>
      </c>
      <c r="FA82" s="40">
        <v>8.7012573132886502</v>
      </c>
      <c r="FB82" s="40">
        <v>9.2635537810194393</v>
      </c>
      <c r="FC82" s="40">
        <v>9.4024939607535991</v>
      </c>
      <c r="FD82" s="40">
        <v>8.56271395129734</v>
      </c>
      <c r="FE82" s="40">
        <v>9.1050294936295302</v>
      </c>
      <c r="FF82" s="40">
        <v>9.5650036906170008</v>
      </c>
      <c r="FG82" s="40">
        <v>9.7645529908254201</v>
      </c>
      <c r="FH82" s="40">
        <v>8.73588772856675</v>
      </c>
      <c r="FI82" s="40">
        <v>9.3894715853106092</v>
      </c>
      <c r="FJ82" s="40">
        <v>10.1844333464134</v>
      </c>
      <c r="FK82" s="40">
        <v>10.6797804122539</v>
      </c>
      <c r="FL82" s="40">
        <v>9.20618806399923</v>
      </c>
      <c r="FM82" s="40">
        <v>9.6464275883383497</v>
      </c>
      <c r="FN82" s="40">
        <v>10.748504332964901</v>
      </c>
      <c r="FO82" s="40">
        <v>12.2298215170992</v>
      </c>
      <c r="FP82" s="40">
        <v>9.9638414846551608</v>
      </c>
      <c r="FQ82" s="40">
        <v>12.1660869233807</v>
      </c>
      <c r="FR82" s="40">
        <v>13.630223744801601</v>
      </c>
      <c r="FS82" s="40">
        <v>14.584462958546901</v>
      </c>
      <c r="FT82" s="40">
        <v>12.6079282744148</v>
      </c>
      <c r="FU82" s="40">
        <v>12.207904803322499</v>
      </c>
      <c r="FV82" s="40">
        <v>14.5269614837161</v>
      </c>
      <c r="FW82" s="40">
        <v>15.3302071948498</v>
      </c>
      <c r="FX82" s="40">
        <v>12.6793229043917</v>
      </c>
      <c r="FY82" s="40">
        <v>13.8971033130585</v>
      </c>
      <c r="FZ82" s="40">
        <v>14.8755725422266</v>
      </c>
      <c r="GA82" s="40">
        <v>15.6325717242221</v>
      </c>
      <c r="GB82" s="40">
        <v>12.6574773576704</v>
      </c>
      <c r="GC82" s="40">
        <v>13.501877431325299</v>
      </c>
      <c r="GD82" s="40">
        <v>14.615198231161999</v>
      </c>
      <c r="GE82" s="40">
        <v>13.698981009702999</v>
      </c>
    </row>
    <row r="83" spans="1:187" ht="15" x14ac:dyDescent="0.25">
      <c r="A83" s="37" t="s">
        <v>43</v>
      </c>
      <c r="B83" s="90"/>
      <c r="C83" s="40">
        <v>3.9258999999999995E-3</v>
      </c>
      <c r="D83" s="40">
        <v>5.3448999999999997E-3</v>
      </c>
      <c r="E83" s="40">
        <v>5.7705999999999999E-3</v>
      </c>
      <c r="F83" s="40">
        <v>5.2976000000000004E-3</v>
      </c>
      <c r="G83" s="40">
        <v>5.5813999999999994E-3</v>
      </c>
      <c r="H83" s="40">
        <v>1.1020899999999998E-2</v>
      </c>
      <c r="I83" s="40">
        <v>7.0949999999999995E-4</v>
      </c>
      <c r="J83" s="40">
        <v>2.3649999999999999E-3</v>
      </c>
      <c r="K83" s="40">
        <v>6.4328000000000007E-3</v>
      </c>
      <c r="L83" s="40">
        <v>2.2231E-3</v>
      </c>
      <c r="M83" s="40">
        <v>1.8919999999999999E-4</v>
      </c>
      <c r="N83" s="40">
        <v>1.2771E-3</v>
      </c>
      <c r="O83" s="40">
        <v>1.3717E-3</v>
      </c>
      <c r="P83" s="40">
        <v>4.2569999999999999E-4</v>
      </c>
      <c r="Q83" s="40">
        <v>1.4189999999999999E-3</v>
      </c>
      <c r="R83" s="40">
        <v>4.3515999999999997E-3</v>
      </c>
      <c r="S83" s="40">
        <v>8.5139999999999999E-4</v>
      </c>
      <c r="T83" s="40">
        <v>5.6760000000000003E-4</v>
      </c>
      <c r="U83" s="40">
        <v>2.8379999999999998E-3</v>
      </c>
      <c r="V83" s="40">
        <v>1.2297999999999999E-3</v>
      </c>
      <c r="W83" s="40">
        <v>3.5474999999999999E-3</v>
      </c>
      <c r="X83" s="40">
        <v>2.6488000000000002E-3</v>
      </c>
      <c r="Y83" s="40">
        <v>8.5139999999999999E-4</v>
      </c>
      <c r="Z83" s="40">
        <v>3.5001999999999993E-3</v>
      </c>
      <c r="AA83" s="40">
        <v>6.6220000000000005E-4</v>
      </c>
      <c r="AB83" s="40">
        <v>5.6760000000000003E-4</v>
      </c>
      <c r="AC83" s="40">
        <v>5.6760000000000003E-4</v>
      </c>
      <c r="AD83" s="40">
        <v>1.3717E-3</v>
      </c>
      <c r="AE83" s="40">
        <v>1.2297999999999999E-3</v>
      </c>
      <c r="AF83" s="40">
        <v>0</v>
      </c>
      <c r="AG83" s="40">
        <v>1.4190000000000001E-4</v>
      </c>
      <c r="AH83" s="40">
        <v>3.7839999999999998E-4</v>
      </c>
      <c r="AI83" s="40">
        <v>1.8919999999999999E-4</v>
      </c>
      <c r="AJ83" s="40">
        <v>9.4599999999999996E-5</v>
      </c>
      <c r="AK83" s="40">
        <v>9.4599999999999996E-5</v>
      </c>
      <c r="AL83" s="40">
        <v>6.1489999999999993E-4</v>
      </c>
      <c r="AM83" s="40">
        <v>6.1489999999999993E-4</v>
      </c>
      <c r="AN83" s="40">
        <v>0</v>
      </c>
      <c r="AO83" s="40">
        <v>2.8380000000000001E-4</v>
      </c>
      <c r="AP83" s="40">
        <v>4.2569999999999999E-4</v>
      </c>
      <c r="AQ83" s="40">
        <v>9.4599999999999996E-5</v>
      </c>
      <c r="AR83" s="40">
        <v>9.9329999999999991E-4</v>
      </c>
      <c r="AS83" s="40">
        <v>6.6220000000000005E-4</v>
      </c>
      <c r="AT83" s="40">
        <v>4.2569999999999999E-4</v>
      </c>
      <c r="AU83" s="40">
        <v>0</v>
      </c>
      <c r="AV83" s="40">
        <v>4.7299999999999998E-5</v>
      </c>
      <c r="AW83" s="40">
        <v>1.4190000000000001E-4</v>
      </c>
      <c r="AX83" s="40">
        <v>9.4599999999999996E-5</v>
      </c>
      <c r="AY83" s="40">
        <v>3.7839999999999998E-4</v>
      </c>
      <c r="AZ83" s="40">
        <v>1.4190000000000001E-4</v>
      </c>
      <c r="BA83" s="40">
        <v>0</v>
      </c>
      <c r="BB83" s="40">
        <v>1.8919999999999999E-4</v>
      </c>
      <c r="BC83" s="40">
        <v>8.5139999999999999E-4</v>
      </c>
      <c r="BD83" s="40">
        <v>7.0949999999999995E-4</v>
      </c>
      <c r="BE83" s="40">
        <v>5.6760000000000003E-4</v>
      </c>
      <c r="BF83" s="40">
        <v>5.6760000000000003E-4</v>
      </c>
      <c r="BG83" s="40">
        <v>9.4599999999999996E-5</v>
      </c>
      <c r="BH83" s="40">
        <v>0</v>
      </c>
      <c r="BI83" s="40">
        <v>0</v>
      </c>
      <c r="BJ83" s="40">
        <v>0</v>
      </c>
      <c r="BK83" s="40">
        <v>9.4599999999999996E-5</v>
      </c>
      <c r="BL83" s="40">
        <v>0</v>
      </c>
      <c r="BM83" s="40">
        <v>0</v>
      </c>
      <c r="BN83" s="40">
        <v>3.7839999999999998E-4</v>
      </c>
      <c r="BO83" s="40">
        <v>1.8919999999999999E-4</v>
      </c>
      <c r="BP83" s="40">
        <v>4.7299999999999998E-5</v>
      </c>
      <c r="BQ83" s="40">
        <v>0</v>
      </c>
      <c r="BR83" s="40">
        <v>9.4599999999999996E-5</v>
      </c>
      <c r="BS83" s="40">
        <v>5.6760000000000003E-4</v>
      </c>
      <c r="BT83" s="40">
        <v>9.4599999999999996E-5</v>
      </c>
      <c r="BU83" s="40">
        <v>0</v>
      </c>
      <c r="BV83" s="40">
        <v>1.4190000000000001E-4</v>
      </c>
      <c r="BW83" s="40">
        <v>1.0406E-3</v>
      </c>
      <c r="BX83" s="40">
        <v>1.1020899999999998E-2</v>
      </c>
      <c r="BY83" s="40">
        <v>0</v>
      </c>
      <c r="BZ83" s="40">
        <v>4.7299999999999998E-5</v>
      </c>
      <c r="CA83" s="40">
        <v>2.3176999999999998E-3</v>
      </c>
      <c r="CB83" s="40">
        <v>0</v>
      </c>
      <c r="CC83" s="40">
        <v>0</v>
      </c>
      <c r="CD83" s="40">
        <v>1.4190000000000001E-4</v>
      </c>
      <c r="CE83" s="40">
        <v>0</v>
      </c>
      <c r="CF83" s="40">
        <v>0</v>
      </c>
      <c r="CG83" s="40">
        <v>5.6760000000000003E-4</v>
      </c>
      <c r="CH83" s="40">
        <v>4.7299999999999998E-5</v>
      </c>
      <c r="CI83" s="40">
        <v>7.5679999999999996E-4</v>
      </c>
      <c r="CJ83" s="40">
        <v>0</v>
      </c>
      <c r="CK83" s="40">
        <v>0</v>
      </c>
      <c r="CL83" s="40">
        <v>4.7299999999999998E-5</v>
      </c>
      <c r="CM83" s="40">
        <v>0</v>
      </c>
      <c r="CN83" s="40">
        <v>1.5135999999999999E-3</v>
      </c>
      <c r="CO83" s="40">
        <v>1.4663E-3</v>
      </c>
      <c r="CP83" s="40">
        <v>3.7839999999999998E-4</v>
      </c>
      <c r="CQ83" s="40">
        <v>0</v>
      </c>
      <c r="CR83" s="40">
        <v>2.8380000000000001E-4</v>
      </c>
      <c r="CS83" s="40">
        <v>3.3110000000000002E-4</v>
      </c>
      <c r="CT83" s="40">
        <v>2.8380000000000001E-4</v>
      </c>
      <c r="CU83" s="40">
        <v>9.4599999999999996E-5</v>
      </c>
      <c r="CV83" s="40">
        <v>5.6760000000000003E-4</v>
      </c>
      <c r="CW83" s="40">
        <v>4.7299999999999998E-5</v>
      </c>
      <c r="CX83" s="40">
        <v>0</v>
      </c>
      <c r="CY83" s="40">
        <v>4.7299999999999998E-5</v>
      </c>
      <c r="CZ83" s="40">
        <v>4.7299999999999998E-5</v>
      </c>
      <c r="DA83" s="40">
        <v>4.7299999999999998E-5</v>
      </c>
      <c r="DB83" s="40">
        <v>0</v>
      </c>
      <c r="DC83" s="40">
        <v>0</v>
      </c>
      <c r="DD83" s="40">
        <v>4.7299999999999998E-5</v>
      </c>
      <c r="DE83" s="40">
        <v>4.7299999999999998E-5</v>
      </c>
      <c r="DF83" s="40">
        <v>0</v>
      </c>
      <c r="DG83" s="40">
        <v>4.7299999999999998E-5</v>
      </c>
      <c r="DH83" s="40">
        <v>4.7299999999999998E-5</v>
      </c>
      <c r="DI83" s="40">
        <v>0</v>
      </c>
      <c r="DJ83" s="40">
        <v>4.7299999999999998E-5</v>
      </c>
      <c r="DK83" s="40">
        <v>0</v>
      </c>
      <c r="DL83" s="40">
        <v>0</v>
      </c>
      <c r="DM83" s="40">
        <v>0</v>
      </c>
      <c r="DN83" s="40">
        <v>0</v>
      </c>
      <c r="DO83" s="40">
        <v>4.2569999999999999E-4</v>
      </c>
      <c r="DP83" s="40">
        <v>6.1489999999999993E-4</v>
      </c>
      <c r="DQ83" s="40">
        <v>9.4599999999999996E-5</v>
      </c>
      <c r="DR83" s="40">
        <v>4.7299999999999998E-5</v>
      </c>
      <c r="DS83" s="40">
        <v>4.7299999999999998E-5</v>
      </c>
      <c r="DT83" s="40">
        <v>0</v>
      </c>
      <c r="DU83" s="40">
        <v>0</v>
      </c>
      <c r="DV83" s="40">
        <v>0</v>
      </c>
      <c r="DW83" s="40">
        <v>0</v>
      </c>
      <c r="DX83" s="40">
        <v>0</v>
      </c>
      <c r="DY83" s="40">
        <v>2.3649999999999998E-4</v>
      </c>
      <c r="DZ83" s="40">
        <v>0</v>
      </c>
      <c r="EA83" s="40">
        <v>0</v>
      </c>
      <c r="EB83" s="40">
        <v>0</v>
      </c>
      <c r="EC83" s="40">
        <v>0</v>
      </c>
      <c r="ED83" s="40">
        <v>0</v>
      </c>
      <c r="EE83" s="40">
        <v>0</v>
      </c>
      <c r="EF83" s="40">
        <v>1.8919999999999999E-4</v>
      </c>
      <c r="EG83" s="40">
        <v>1.8919999999999999E-4</v>
      </c>
      <c r="EH83" s="40">
        <v>0</v>
      </c>
      <c r="EI83" s="40">
        <v>0</v>
      </c>
      <c r="EJ83" s="40">
        <v>0</v>
      </c>
      <c r="EK83" s="40">
        <v>0</v>
      </c>
      <c r="EL83" s="40">
        <v>0</v>
      </c>
      <c r="EM83" s="40">
        <v>0</v>
      </c>
      <c r="EN83" s="40">
        <v>0</v>
      </c>
      <c r="EO83" s="40">
        <v>0</v>
      </c>
      <c r="EP83" s="40">
        <v>0</v>
      </c>
      <c r="EQ83" s="40">
        <v>0</v>
      </c>
      <c r="ER83" s="40">
        <v>0</v>
      </c>
      <c r="ES83" s="40">
        <v>0</v>
      </c>
      <c r="ET83" s="40">
        <v>0</v>
      </c>
      <c r="EU83" s="40">
        <v>0</v>
      </c>
      <c r="EV83" s="40">
        <v>0</v>
      </c>
      <c r="EW83" s="40">
        <v>0</v>
      </c>
      <c r="EX83" s="40">
        <v>0</v>
      </c>
      <c r="EY83" s="40">
        <v>3.8785986862182602E-3</v>
      </c>
      <c r="EZ83" s="40">
        <v>4.6826984138488804E-3</v>
      </c>
      <c r="FA83" s="40">
        <v>5.4867981414794898E-3</v>
      </c>
      <c r="FB83" s="40">
        <v>1.5135994873046899E-3</v>
      </c>
      <c r="FC83" s="40">
        <v>2.3176992149352999E-3</v>
      </c>
      <c r="FD83" s="40">
        <v>1.60819945526123E-3</v>
      </c>
      <c r="FE83" s="40">
        <v>4.06779862213135E-3</v>
      </c>
      <c r="FF83" s="40">
        <v>5.0137983016967803E-3</v>
      </c>
      <c r="FG83" s="40">
        <v>-4.7299983978271498E-4</v>
      </c>
      <c r="FH83" s="40">
        <v>0</v>
      </c>
      <c r="FI83" s="40">
        <v>2.9325990066528299E-3</v>
      </c>
      <c r="FJ83" s="40">
        <v>0</v>
      </c>
      <c r="FK83" s="40">
        <v>1.3716995353698701E-3</v>
      </c>
      <c r="FL83" s="40">
        <v>0</v>
      </c>
      <c r="FM83" s="40">
        <v>2.8379990386962899E-4</v>
      </c>
      <c r="FN83" s="40">
        <v>4.7299983978271498E-5</v>
      </c>
      <c r="FO83" s="40">
        <v>0</v>
      </c>
      <c r="FP83" s="40">
        <v>0</v>
      </c>
      <c r="FQ83" s="40">
        <v>4.7299983978271498E-5</v>
      </c>
      <c r="FR83" s="40">
        <v>8.0409972763061501E-4</v>
      </c>
      <c r="FS83" s="40">
        <v>0</v>
      </c>
      <c r="FT83" s="40">
        <v>5.2429159364063499E-4</v>
      </c>
      <c r="FU83" s="40">
        <v>0</v>
      </c>
      <c r="FV83" s="40">
        <v>3.23089064229162E-5</v>
      </c>
      <c r="FW83" s="40">
        <v>0</v>
      </c>
      <c r="FX83" s="40">
        <v>3.1157435963399298E-6</v>
      </c>
      <c r="FY83" s="40">
        <v>0</v>
      </c>
      <c r="FZ83" s="40">
        <v>1.93040635860191E-5</v>
      </c>
      <c r="GA83" s="40">
        <v>0</v>
      </c>
      <c r="GB83" s="40">
        <v>0</v>
      </c>
      <c r="GC83" s="40">
        <v>0</v>
      </c>
      <c r="GD83" s="40">
        <v>0</v>
      </c>
      <c r="GE83" s="40">
        <v>0</v>
      </c>
    </row>
    <row r="84" spans="1:187" ht="15" x14ac:dyDescent="0.25">
      <c r="A84" s="37" t="s">
        <v>44</v>
      </c>
      <c r="B84" s="90"/>
      <c r="C84" s="40">
        <v>0</v>
      </c>
      <c r="D84" s="40">
        <v>0</v>
      </c>
      <c r="E84" s="40">
        <v>0</v>
      </c>
      <c r="F84" s="40">
        <v>0</v>
      </c>
      <c r="G84" s="40">
        <v>2.7839999999999999E-4</v>
      </c>
      <c r="H84" s="40">
        <v>3.7119999999999997E-4</v>
      </c>
      <c r="I84" s="40">
        <v>1.0671999999999999E-3</v>
      </c>
      <c r="J84" s="40">
        <v>6.4959999999999996E-4</v>
      </c>
      <c r="K84" s="40">
        <v>0</v>
      </c>
      <c r="L84" s="40">
        <v>2.3199999999999997E-4</v>
      </c>
      <c r="M84" s="40">
        <v>5.1039999999999994E-4</v>
      </c>
      <c r="N84" s="40">
        <v>5.1039999999999994E-4</v>
      </c>
      <c r="O84" s="40">
        <v>5.5679999999999998E-4</v>
      </c>
      <c r="P84" s="40">
        <v>2.088E-3</v>
      </c>
      <c r="Q84" s="40">
        <v>1.8559999999999998E-4</v>
      </c>
      <c r="R84" s="40">
        <v>1.392E-4</v>
      </c>
      <c r="S84" s="40">
        <v>1.8559999999999998E-4</v>
      </c>
      <c r="T84" s="40">
        <v>9.7440000000000005E-4</v>
      </c>
      <c r="U84" s="40">
        <v>2.3199999999999997E-4</v>
      </c>
      <c r="V84" s="40">
        <v>2.7839999999999999E-4</v>
      </c>
      <c r="W84" s="40">
        <v>3.2479999999999998E-4</v>
      </c>
      <c r="X84" s="40">
        <v>1.392E-4</v>
      </c>
      <c r="Y84" s="40">
        <v>9.2799999999999992E-5</v>
      </c>
      <c r="Z84" s="40">
        <v>1.8559999999999998E-4</v>
      </c>
      <c r="AA84" s="40">
        <v>1.392E-4</v>
      </c>
      <c r="AB84" s="40">
        <v>1.392E-4</v>
      </c>
      <c r="AC84" s="40">
        <v>1.392E-4</v>
      </c>
      <c r="AD84" s="40">
        <v>9.2799999999999992E-5</v>
      </c>
      <c r="AE84" s="40">
        <v>1.392E-4</v>
      </c>
      <c r="AF84" s="40">
        <v>3.2479999999999998E-4</v>
      </c>
      <c r="AG84" s="40">
        <v>2.3199999999999997E-4</v>
      </c>
      <c r="AH84" s="40">
        <v>1.392E-4</v>
      </c>
      <c r="AI84" s="40">
        <v>9.279999999999999E-4</v>
      </c>
      <c r="AJ84" s="40">
        <v>1.8559999999999998E-4</v>
      </c>
      <c r="AK84" s="40">
        <v>1.392E-4</v>
      </c>
      <c r="AL84" s="40">
        <v>1.392E-4</v>
      </c>
      <c r="AM84" s="40">
        <v>1.8559999999999998E-4</v>
      </c>
      <c r="AN84" s="40">
        <v>1.8559999999999998E-4</v>
      </c>
      <c r="AO84" s="40">
        <v>1.392E-4</v>
      </c>
      <c r="AP84" s="40">
        <v>2.3199999999999997E-4</v>
      </c>
      <c r="AQ84" s="40">
        <v>2.7839999999999999E-4</v>
      </c>
      <c r="AR84" s="40">
        <v>9.2799999999999992E-5</v>
      </c>
      <c r="AS84" s="40">
        <v>1.8559999999999998E-4</v>
      </c>
      <c r="AT84" s="40">
        <v>1.392E-4</v>
      </c>
      <c r="AU84" s="40">
        <v>1.392E-4</v>
      </c>
      <c r="AV84" s="40">
        <v>1.8559999999999998E-4</v>
      </c>
      <c r="AW84" s="40">
        <v>1.8559999999999998E-4</v>
      </c>
      <c r="AX84" s="40">
        <v>9.2799999999999992E-5</v>
      </c>
      <c r="AY84" s="40">
        <v>9.2799999999999992E-5</v>
      </c>
      <c r="AZ84" s="40">
        <v>6.4959999999999996E-4</v>
      </c>
      <c r="BA84" s="40">
        <v>9.2799999999999992E-5</v>
      </c>
      <c r="BB84" s="40">
        <v>8.0735999999999985E-3</v>
      </c>
      <c r="BC84" s="40">
        <v>4.1759999999999996E-4</v>
      </c>
      <c r="BD84" s="40">
        <v>6.0319999999999992E-4</v>
      </c>
      <c r="BE84" s="40">
        <v>3.2479999999999998E-4</v>
      </c>
      <c r="BF84" s="40">
        <v>4.1759999999999996E-4</v>
      </c>
      <c r="BG84" s="40">
        <v>3.2479999999999998E-4</v>
      </c>
      <c r="BH84" s="40">
        <v>1.1136E-3</v>
      </c>
      <c r="BI84" s="40">
        <v>1.8559999999999998E-4</v>
      </c>
      <c r="BJ84" s="40">
        <v>2.3199999999999997E-4</v>
      </c>
      <c r="BK84" s="40">
        <v>4.6399999999999996E-5</v>
      </c>
      <c r="BL84" s="40">
        <v>2.7839999999999999E-4</v>
      </c>
      <c r="BM84" s="40">
        <v>1.8559999999999998E-4</v>
      </c>
      <c r="BN84" s="40">
        <v>9.2799999999999992E-5</v>
      </c>
      <c r="BO84" s="40">
        <v>9.2799999999999992E-5</v>
      </c>
      <c r="BP84" s="40">
        <v>1.392E-4</v>
      </c>
      <c r="BQ84" s="40">
        <v>1.392E-4</v>
      </c>
      <c r="BR84" s="40">
        <v>3.7119999999999997E-4</v>
      </c>
      <c r="BS84" s="40">
        <v>4.6399999999999995E-4</v>
      </c>
      <c r="BT84" s="40">
        <v>6.0319999999999992E-4</v>
      </c>
      <c r="BU84" s="40">
        <v>7.4239999999999994E-4</v>
      </c>
      <c r="BV84" s="40">
        <v>4.6399999999999995E-4</v>
      </c>
      <c r="BW84" s="40">
        <v>2.7839999999999999E-4</v>
      </c>
      <c r="BX84" s="40">
        <v>3.2943999999999994E-3</v>
      </c>
      <c r="BY84" s="40">
        <v>6.96E-4</v>
      </c>
      <c r="BZ84" s="40">
        <v>3.7119999999999997E-4</v>
      </c>
      <c r="CA84" s="40">
        <v>2.4591999999999999E-3</v>
      </c>
      <c r="CB84" s="40">
        <v>4.4543999999999999E-3</v>
      </c>
      <c r="CC84" s="40">
        <v>4.3151999999999999E-3</v>
      </c>
      <c r="CD84" s="40">
        <v>2.784E-3</v>
      </c>
      <c r="CE84" s="40">
        <v>1.7631999999999999E-3</v>
      </c>
      <c r="CF84" s="40">
        <v>3.8511999999999999E-3</v>
      </c>
      <c r="CG84" s="40">
        <v>4.176E-3</v>
      </c>
      <c r="CH84" s="40">
        <v>2.552E-3</v>
      </c>
      <c r="CI84" s="40">
        <v>2.9231999999999999E-3</v>
      </c>
      <c r="CJ84" s="40">
        <v>3.1552000000000004E-3</v>
      </c>
      <c r="CK84" s="40">
        <v>3.7583999999999998E-3</v>
      </c>
      <c r="CL84" s="40">
        <v>1.3456000000000002E-3</v>
      </c>
      <c r="CM84" s="40">
        <v>4.6399999999999996E-5</v>
      </c>
      <c r="CN84" s="40">
        <v>4.6399999999999996E-5</v>
      </c>
      <c r="CO84" s="40">
        <v>4.6399999999999996E-5</v>
      </c>
      <c r="CP84" s="40">
        <v>9.2799999999999992E-5</v>
      </c>
      <c r="CQ84" s="40">
        <v>1.392E-4</v>
      </c>
      <c r="CR84" s="40">
        <v>4.6399999999999996E-5</v>
      </c>
      <c r="CS84" s="40">
        <v>4.6399999999999996E-5</v>
      </c>
      <c r="CT84" s="40">
        <v>4.2687999999999997E-3</v>
      </c>
      <c r="CU84" s="40">
        <v>4.6399999999999996E-5</v>
      </c>
      <c r="CV84" s="40">
        <v>4.6399999999999996E-5</v>
      </c>
      <c r="CW84" s="40">
        <v>4.6399999999999996E-5</v>
      </c>
      <c r="CX84" s="40">
        <v>0</v>
      </c>
      <c r="CY84" s="40">
        <v>0</v>
      </c>
      <c r="CZ84" s="40">
        <v>4.6399999999999996E-5</v>
      </c>
      <c r="DA84" s="40">
        <v>0</v>
      </c>
      <c r="DB84" s="40">
        <v>0</v>
      </c>
      <c r="DC84" s="40">
        <v>0</v>
      </c>
      <c r="DD84" s="40">
        <v>0</v>
      </c>
      <c r="DE84" s="40">
        <v>0</v>
      </c>
      <c r="DF84" s="40">
        <v>0</v>
      </c>
      <c r="DG84" s="40">
        <v>0</v>
      </c>
      <c r="DH84" s="40">
        <v>0</v>
      </c>
      <c r="DI84" s="40">
        <v>0</v>
      </c>
      <c r="DJ84" s="40">
        <v>2.3199999999999997E-4</v>
      </c>
      <c r="DK84" s="40">
        <v>0</v>
      </c>
      <c r="DL84" s="40">
        <v>0</v>
      </c>
      <c r="DM84" s="40">
        <v>0</v>
      </c>
      <c r="DN84" s="40">
        <v>0</v>
      </c>
      <c r="DO84" s="40">
        <v>0</v>
      </c>
      <c r="DP84" s="40">
        <v>0</v>
      </c>
      <c r="DQ84" s="40">
        <v>0</v>
      </c>
      <c r="DR84" s="40">
        <v>0</v>
      </c>
      <c r="DS84" s="40">
        <v>0</v>
      </c>
      <c r="DT84" s="40">
        <v>0</v>
      </c>
      <c r="DU84" s="40">
        <v>0</v>
      </c>
      <c r="DV84" s="40">
        <v>0</v>
      </c>
      <c r="DW84" s="40">
        <v>0</v>
      </c>
      <c r="DX84" s="40">
        <v>0</v>
      </c>
      <c r="DY84" s="40">
        <v>0</v>
      </c>
      <c r="DZ84" s="40">
        <v>0</v>
      </c>
      <c r="EA84" s="40">
        <v>0</v>
      </c>
      <c r="EB84" s="40">
        <v>0</v>
      </c>
      <c r="EC84" s="40">
        <v>0</v>
      </c>
      <c r="ED84" s="40">
        <v>0</v>
      </c>
      <c r="EE84" s="40">
        <v>0</v>
      </c>
      <c r="EF84" s="40">
        <v>0</v>
      </c>
      <c r="EG84" s="40">
        <v>0</v>
      </c>
      <c r="EH84" s="40">
        <v>0</v>
      </c>
      <c r="EI84" s="40">
        <v>0</v>
      </c>
      <c r="EJ84" s="40">
        <v>0</v>
      </c>
      <c r="EK84" s="40">
        <v>0</v>
      </c>
      <c r="EL84" s="40">
        <v>0</v>
      </c>
      <c r="EM84" s="40">
        <v>0</v>
      </c>
      <c r="EN84" s="40">
        <v>0</v>
      </c>
      <c r="EO84" s="40">
        <v>0</v>
      </c>
      <c r="EP84" s="40">
        <v>0</v>
      </c>
      <c r="EQ84" s="40">
        <v>0</v>
      </c>
      <c r="ER84" s="40">
        <v>0</v>
      </c>
      <c r="ES84" s="40">
        <v>0</v>
      </c>
      <c r="ET84" s="40">
        <v>5.2428633835830598E-3</v>
      </c>
      <c r="EU84" s="40">
        <v>0</v>
      </c>
      <c r="EV84" s="40">
        <v>0</v>
      </c>
      <c r="EW84" s="40">
        <v>0</v>
      </c>
      <c r="EX84" s="40">
        <v>0</v>
      </c>
      <c r="EY84" s="40">
        <v>0</v>
      </c>
      <c r="EZ84" s="40">
        <v>0</v>
      </c>
      <c r="FA84" s="40">
        <v>0</v>
      </c>
      <c r="FB84" s="40">
        <v>0</v>
      </c>
      <c r="FC84" s="40">
        <v>0</v>
      </c>
      <c r="FD84" s="40">
        <v>0</v>
      </c>
      <c r="FE84" s="40">
        <v>0</v>
      </c>
      <c r="FF84" s="40">
        <v>0</v>
      </c>
      <c r="FG84" s="40">
        <v>0</v>
      </c>
      <c r="FH84" s="40">
        <v>0</v>
      </c>
      <c r="FI84" s="40">
        <v>0</v>
      </c>
      <c r="FJ84" s="40">
        <v>0</v>
      </c>
      <c r="FK84" s="40">
        <v>0</v>
      </c>
      <c r="FL84" s="40">
        <v>0</v>
      </c>
      <c r="FM84" s="40">
        <v>0</v>
      </c>
      <c r="FN84" s="40">
        <v>0</v>
      </c>
      <c r="FO84" s="40">
        <v>0</v>
      </c>
      <c r="FP84" s="40">
        <v>0</v>
      </c>
      <c r="FQ84" s="40">
        <v>0</v>
      </c>
      <c r="FR84" s="40">
        <v>0</v>
      </c>
      <c r="FS84" s="40">
        <v>0</v>
      </c>
      <c r="FT84" s="40">
        <v>0</v>
      </c>
      <c r="FU84" s="40">
        <v>0</v>
      </c>
      <c r="FV84" s="40">
        <v>0</v>
      </c>
      <c r="FW84" s="40">
        <v>0</v>
      </c>
      <c r="FX84" s="40">
        <v>0</v>
      </c>
      <c r="FY84" s="40">
        <v>0</v>
      </c>
      <c r="FZ84" s="40">
        <v>0</v>
      </c>
      <c r="GA84" s="40">
        <v>0</v>
      </c>
      <c r="GB84" s="40">
        <v>0</v>
      </c>
      <c r="GC84" s="40">
        <v>0</v>
      </c>
      <c r="GD84" s="40">
        <v>0</v>
      </c>
      <c r="GE84" s="40">
        <v>0</v>
      </c>
    </row>
    <row r="85" spans="1:187" ht="15" x14ac:dyDescent="0.25">
      <c r="A85" s="36" t="s">
        <v>154</v>
      </c>
      <c r="B85" s="90">
        <v>4</v>
      </c>
      <c r="C85" s="40">
        <v>0</v>
      </c>
      <c r="D85" s="40">
        <v>0</v>
      </c>
      <c r="E85" s="40">
        <v>0</v>
      </c>
      <c r="F85" s="40">
        <v>0</v>
      </c>
      <c r="G85" s="40">
        <v>0</v>
      </c>
      <c r="H85" s="40">
        <v>0</v>
      </c>
      <c r="I85" s="40">
        <v>0</v>
      </c>
      <c r="J85" s="40">
        <v>0</v>
      </c>
      <c r="K85" s="40">
        <v>0</v>
      </c>
      <c r="L85" s="40">
        <v>0</v>
      </c>
      <c r="M85" s="40">
        <v>0</v>
      </c>
      <c r="N85" s="40">
        <v>0</v>
      </c>
      <c r="O85" s="40">
        <v>0</v>
      </c>
      <c r="P85" s="40">
        <v>0</v>
      </c>
      <c r="Q85" s="40">
        <v>0</v>
      </c>
      <c r="R85" s="40">
        <v>0</v>
      </c>
      <c r="S85" s="40">
        <v>0</v>
      </c>
      <c r="T85" s="40">
        <v>0</v>
      </c>
      <c r="U85" s="40">
        <v>0</v>
      </c>
      <c r="V85" s="40">
        <v>0</v>
      </c>
      <c r="W85" s="40">
        <v>0</v>
      </c>
      <c r="X85" s="40">
        <v>6.5653488198E-3</v>
      </c>
      <c r="Y85" s="40">
        <v>1.1395000000000001E-2</v>
      </c>
      <c r="Z85" s="40">
        <v>9.9330000000000009E-3</v>
      </c>
      <c r="AA85" s="40">
        <v>1.4749E-2</v>
      </c>
      <c r="AB85" s="40">
        <v>1.3502E-2</v>
      </c>
      <c r="AC85" s="40">
        <v>1.1825E-2</v>
      </c>
      <c r="AD85" s="40">
        <v>8.9009999999999992E-3</v>
      </c>
      <c r="AE85" s="40">
        <v>1.6855999999999999E-2</v>
      </c>
      <c r="AF85" s="40">
        <v>9.5029999999999993E-3</v>
      </c>
      <c r="AG85" s="40">
        <v>1.8790999999999999E-2</v>
      </c>
      <c r="AH85" s="40">
        <v>1.6684000000000001E-2</v>
      </c>
      <c r="AI85" s="40">
        <v>1.4448000000000001E-2</v>
      </c>
      <c r="AJ85" s="40">
        <v>1.4878000000000001E-2</v>
      </c>
      <c r="AK85" s="40">
        <v>3.4384999999999999E-2</v>
      </c>
      <c r="AL85" s="40">
        <v>7.2170000000000003E-3</v>
      </c>
      <c r="AM85" s="40">
        <v>2.7762999999999999E-2</v>
      </c>
      <c r="AN85" s="40">
        <v>1.7203E-2</v>
      </c>
      <c r="AO85" s="40">
        <v>1.3252E-2</v>
      </c>
      <c r="AP85" s="40">
        <v>1.5754000000000001E-2</v>
      </c>
      <c r="AQ85" s="40">
        <v>3.4105000000000003E-2</v>
      </c>
      <c r="AR85" s="40">
        <v>2.8056000000000001E-2</v>
      </c>
      <c r="AS85" s="40">
        <v>3.8450999999999999E-2</v>
      </c>
      <c r="AT85" s="40">
        <v>1.9684E-2</v>
      </c>
      <c r="AU85" s="40">
        <v>2.8319E-2</v>
      </c>
      <c r="AV85" s="40">
        <v>2.5371999999999999E-2</v>
      </c>
      <c r="AW85" s="40">
        <v>3.1548E-2</v>
      </c>
      <c r="AX85" s="40">
        <v>1.7430999999999999E-2</v>
      </c>
      <c r="AY85" s="40">
        <v>1.8269000000000001E-2</v>
      </c>
      <c r="AZ85" s="40">
        <v>9.5029999999999993E-3</v>
      </c>
      <c r="BA85" s="40">
        <v>1.1653E-2</v>
      </c>
      <c r="BB85" s="40">
        <v>2.5929000000000001E-2</v>
      </c>
      <c r="BC85" s="40">
        <v>8.8579999999999996E-3</v>
      </c>
      <c r="BD85" s="40">
        <v>1.1868E-2</v>
      </c>
      <c r="BE85" s="40">
        <v>1.9350000000000001E-3</v>
      </c>
      <c r="BF85" s="40">
        <v>1.806E-2</v>
      </c>
      <c r="BG85" s="40">
        <v>7.1809999999999999E-3</v>
      </c>
      <c r="BH85" s="40">
        <v>1.1610000000000001E-2</v>
      </c>
      <c r="BI85" s="40">
        <v>9.5029999999999993E-3</v>
      </c>
      <c r="BJ85" s="40">
        <v>7.6109999999999997E-3</v>
      </c>
      <c r="BK85" s="40">
        <v>9.8040000000000002E-3</v>
      </c>
      <c r="BL85" s="40">
        <v>1.3287E-2</v>
      </c>
      <c r="BM85" s="40">
        <v>1.2427000000000001E-2</v>
      </c>
      <c r="BN85" s="40">
        <v>7.0089999999999996E-3</v>
      </c>
      <c r="BO85" s="40">
        <v>1.0148000000000001E-2</v>
      </c>
      <c r="BP85" s="40">
        <v>1.4147E-2</v>
      </c>
      <c r="BQ85" s="40">
        <v>1.2083E-2</v>
      </c>
      <c r="BR85" s="40">
        <v>1.2814000000000001E-2</v>
      </c>
      <c r="BS85" s="40">
        <v>1.2168999999999999E-2</v>
      </c>
      <c r="BT85" s="40">
        <v>2.1413999999999999E-2</v>
      </c>
      <c r="BU85" s="40">
        <v>2.6574E-2</v>
      </c>
      <c r="BV85" s="40">
        <v>1.8404E-2</v>
      </c>
      <c r="BW85" s="40">
        <v>1.7801999999999998E-2</v>
      </c>
      <c r="BX85" s="40">
        <v>1.3459E-2</v>
      </c>
      <c r="BY85" s="40">
        <v>1.4878000000000001E-2</v>
      </c>
      <c r="BZ85" s="40">
        <v>1.7285999999999999E-2</v>
      </c>
      <c r="CA85" s="40">
        <v>1.4577E-2</v>
      </c>
      <c r="CB85" s="40">
        <v>2.0209999999999999E-2</v>
      </c>
      <c r="CC85" s="40">
        <v>1.6383000000000002E-2</v>
      </c>
      <c r="CD85" s="40">
        <v>1.0749999999999999E-2</v>
      </c>
      <c r="CE85" s="40">
        <v>1.6254000000000001E-2</v>
      </c>
      <c r="CF85" s="40">
        <v>1.8447000000000002E-2</v>
      </c>
      <c r="CG85" s="40">
        <v>1.3416000000000001E-2</v>
      </c>
      <c r="CH85" s="40">
        <v>2.2317E-2</v>
      </c>
      <c r="CI85" s="40">
        <v>2.3177E-2</v>
      </c>
      <c r="CJ85" s="40">
        <v>2.7089999999999999E-2</v>
      </c>
      <c r="CK85" s="40">
        <v>1.7329000000000001E-2</v>
      </c>
      <c r="CL85" s="40">
        <v>1.51620440164375E-2</v>
      </c>
      <c r="CM85" s="40">
        <v>1.72E-2</v>
      </c>
      <c r="CN85" s="40">
        <v>1.7329000000000001E-2</v>
      </c>
      <c r="CO85" s="40">
        <v>1.376E-2</v>
      </c>
      <c r="CP85" s="40">
        <v>2.04018037932133E-2</v>
      </c>
      <c r="CQ85" s="40">
        <v>1.7243000000000001E-2</v>
      </c>
      <c r="CR85" s="40">
        <v>2.3821999999999999E-2</v>
      </c>
      <c r="CS85" s="40">
        <v>1.6985E-2</v>
      </c>
      <c r="CT85" s="40">
        <v>1.1180000000000001E-2</v>
      </c>
      <c r="CU85" s="40">
        <v>8.2543581363968399E-5</v>
      </c>
      <c r="CV85" s="40">
        <v>1.32069730182349E-3</v>
      </c>
      <c r="CW85" s="40">
        <v>0</v>
      </c>
      <c r="CX85" s="40">
        <v>0</v>
      </c>
      <c r="CY85" s="40">
        <v>6.6040396737583401E-4</v>
      </c>
      <c r="CZ85" s="40">
        <v>1.0731564469857299E-3</v>
      </c>
      <c r="DA85" s="40">
        <v>0</v>
      </c>
      <c r="DB85" s="40">
        <v>0</v>
      </c>
      <c r="DC85" s="40">
        <v>0</v>
      </c>
      <c r="DD85" s="40">
        <v>0</v>
      </c>
      <c r="DE85" s="40">
        <v>0</v>
      </c>
      <c r="DF85" s="40">
        <v>0</v>
      </c>
      <c r="DG85" s="40">
        <v>0</v>
      </c>
      <c r="DH85" s="40">
        <v>0</v>
      </c>
      <c r="DI85" s="40">
        <v>0</v>
      </c>
      <c r="DJ85" s="40">
        <v>0</v>
      </c>
      <c r="DK85" s="40">
        <v>0</v>
      </c>
      <c r="DL85" s="40">
        <v>0</v>
      </c>
      <c r="DM85" s="40">
        <v>0</v>
      </c>
      <c r="DN85" s="40">
        <v>0</v>
      </c>
      <c r="DO85" s="40">
        <v>0</v>
      </c>
      <c r="DP85" s="40">
        <v>0</v>
      </c>
      <c r="DQ85" s="40">
        <v>0</v>
      </c>
      <c r="DR85" s="40">
        <v>0</v>
      </c>
      <c r="DS85" s="40">
        <v>0</v>
      </c>
      <c r="DT85" s="40">
        <v>0</v>
      </c>
      <c r="DU85" s="40">
        <v>0</v>
      </c>
      <c r="DV85" s="40">
        <v>0</v>
      </c>
      <c r="DW85" s="40">
        <v>0</v>
      </c>
      <c r="DX85" s="40">
        <v>0</v>
      </c>
      <c r="DY85" s="40">
        <v>0</v>
      </c>
      <c r="DZ85" s="40">
        <v>0</v>
      </c>
      <c r="EA85" s="40">
        <v>0</v>
      </c>
      <c r="EB85" s="40">
        <v>0</v>
      </c>
      <c r="EC85" s="40">
        <v>0</v>
      </c>
      <c r="ED85" s="40">
        <v>0</v>
      </c>
      <c r="EE85" s="40">
        <v>0</v>
      </c>
      <c r="EF85" s="40">
        <v>0</v>
      </c>
      <c r="EG85" s="40">
        <v>0</v>
      </c>
      <c r="EH85" s="40">
        <v>0</v>
      </c>
      <c r="EI85" s="40">
        <v>7.3099999999999999E-4</v>
      </c>
      <c r="EJ85" s="40">
        <v>3.741E-3</v>
      </c>
      <c r="EK85" s="40">
        <v>4.3214999999999998E-3</v>
      </c>
      <c r="EL85" s="40">
        <v>1.6770000000000001E-3</v>
      </c>
      <c r="EM85" s="40">
        <v>0</v>
      </c>
      <c r="EN85" s="40">
        <v>0</v>
      </c>
      <c r="EO85" s="40">
        <v>0</v>
      </c>
      <c r="EP85" s="40">
        <v>0</v>
      </c>
      <c r="EQ85" s="40">
        <v>0</v>
      </c>
      <c r="ER85" s="40">
        <v>0</v>
      </c>
      <c r="ES85" s="40">
        <v>0</v>
      </c>
      <c r="ET85" s="40">
        <v>9.2020000000000001E-3</v>
      </c>
      <c r="EU85" s="40">
        <v>0</v>
      </c>
      <c r="EV85" s="40">
        <v>0</v>
      </c>
      <c r="EW85" s="40">
        <v>0</v>
      </c>
      <c r="EX85" s="40">
        <v>0</v>
      </c>
      <c r="EY85" s="40">
        <v>0</v>
      </c>
      <c r="EZ85" s="40">
        <v>0</v>
      </c>
      <c r="FA85" s="40">
        <v>0</v>
      </c>
      <c r="FB85" s="40">
        <v>0</v>
      </c>
      <c r="FC85" s="40">
        <v>0</v>
      </c>
      <c r="FD85" s="40">
        <v>0</v>
      </c>
      <c r="FE85" s="40">
        <v>0</v>
      </c>
      <c r="FF85" s="40">
        <v>0</v>
      </c>
      <c r="FG85" s="40">
        <v>0</v>
      </c>
      <c r="FH85" s="40">
        <v>0</v>
      </c>
      <c r="FI85" s="40">
        <v>0</v>
      </c>
      <c r="FJ85" s="40">
        <v>0</v>
      </c>
      <c r="FK85" s="40">
        <v>0</v>
      </c>
      <c r="FL85" s="40">
        <v>0</v>
      </c>
      <c r="FM85" s="40">
        <v>0</v>
      </c>
      <c r="FN85" s="40">
        <v>0</v>
      </c>
      <c r="FO85" s="40">
        <v>0</v>
      </c>
      <c r="FP85" s="40">
        <v>0</v>
      </c>
      <c r="FQ85" s="40">
        <v>0</v>
      </c>
      <c r="FR85" s="40">
        <v>0</v>
      </c>
      <c r="FS85" s="40">
        <v>0</v>
      </c>
      <c r="FT85" s="40">
        <v>0</v>
      </c>
      <c r="FU85" s="40">
        <v>0</v>
      </c>
      <c r="FV85" s="40">
        <v>0</v>
      </c>
      <c r="FW85" s="40">
        <v>0</v>
      </c>
      <c r="FX85" s="40">
        <v>0</v>
      </c>
      <c r="FY85" s="40">
        <v>0</v>
      </c>
      <c r="FZ85" s="40">
        <v>0</v>
      </c>
      <c r="GA85" s="40">
        <v>0</v>
      </c>
      <c r="GB85" s="40">
        <v>0</v>
      </c>
      <c r="GC85" s="40">
        <v>0</v>
      </c>
      <c r="GD85" s="40">
        <v>0</v>
      </c>
      <c r="GE85" s="40">
        <v>0</v>
      </c>
    </row>
    <row r="86" spans="1:187" ht="15" x14ac:dyDescent="0.2">
      <c r="A86" s="9"/>
      <c r="B86" s="8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9"/>
      <c r="DP86" s="9"/>
      <c r="DQ86" s="9"/>
      <c r="DR86" s="9"/>
      <c r="DS86" s="9"/>
      <c r="DT86" s="9"/>
      <c r="DU86" s="9"/>
      <c r="DV86" s="9"/>
      <c r="DW86" s="9"/>
      <c r="DX86" s="9"/>
      <c r="DY86" s="9"/>
      <c r="DZ86" s="9"/>
      <c r="EA86" s="9"/>
      <c r="EB86" s="9"/>
      <c r="EC86" s="9"/>
      <c r="ED86" s="9"/>
      <c r="EE86" s="9"/>
      <c r="EF86" s="9"/>
      <c r="EG86" s="9"/>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9"/>
      <c r="GC86" s="9"/>
      <c r="GD86" s="9"/>
      <c r="GE86" s="9"/>
    </row>
    <row r="87" spans="1:187" ht="15" x14ac:dyDescent="0.25">
      <c r="A87" s="32" t="s">
        <v>59</v>
      </c>
      <c r="B87" s="87"/>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row>
    <row r="88" spans="1:187" ht="15" x14ac:dyDescent="0.2">
      <c r="A88" s="25" t="s">
        <v>31</v>
      </c>
      <c r="B88" s="86"/>
      <c r="C88" s="17">
        <f>SUM(C89:C91)</f>
        <v>36.146247729944605</v>
      </c>
      <c r="D88" s="17">
        <f t="shared" ref="D88:BO88" si="85">SUM(D89:D91)</f>
        <v>41.834191740749397</v>
      </c>
      <c r="E88" s="17">
        <f t="shared" si="85"/>
        <v>46.926175305321394</v>
      </c>
      <c r="F88" s="17">
        <f t="shared" si="85"/>
        <v>41.103592913896605</v>
      </c>
      <c r="G88" s="17">
        <f t="shared" si="85"/>
        <v>39.615392438669197</v>
      </c>
      <c r="H88" s="17">
        <f t="shared" si="85"/>
        <v>35.709124845481696</v>
      </c>
      <c r="I88" s="17">
        <f t="shared" si="85"/>
        <v>36.3976777245786</v>
      </c>
      <c r="J88" s="17">
        <f t="shared" si="85"/>
        <v>29.686381006095154</v>
      </c>
      <c r="K88" s="17">
        <f t="shared" si="85"/>
        <v>41.149603261665298</v>
      </c>
      <c r="L88" s="17">
        <f t="shared" si="85"/>
        <v>41.064526730034402</v>
      </c>
      <c r="M88" s="17">
        <f t="shared" si="85"/>
        <v>37.911003699601999</v>
      </c>
      <c r="N88" s="17">
        <f t="shared" si="85"/>
        <v>44.514265297292702</v>
      </c>
      <c r="O88" s="17">
        <f t="shared" si="85"/>
        <v>36.627581058188682</v>
      </c>
      <c r="P88" s="17">
        <f t="shared" si="85"/>
        <v>41.430144482875704</v>
      </c>
      <c r="Q88" s="17">
        <f t="shared" si="85"/>
        <v>41.720731245055603</v>
      </c>
      <c r="R88" s="17">
        <f t="shared" si="85"/>
        <v>33.366134215748787</v>
      </c>
      <c r="S88" s="17">
        <f t="shared" si="85"/>
        <v>37.806146788424833</v>
      </c>
      <c r="T88" s="17">
        <f t="shared" si="85"/>
        <v>24.295830552126631</v>
      </c>
      <c r="U88" s="17">
        <f t="shared" si="85"/>
        <v>41.460397042177298</v>
      </c>
      <c r="V88" s="17">
        <f t="shared" si="85"/>
        <v>37.537017848270203</v>
      </c>
      <c r="W88" s="17">
        <f t="shared" si="85"/>
        <v>33.631519179712683</v>
      </c>
      <c r="X88" s="17">
        <f t="shared" si="85"/>
        <v>38.339503771205798</v>
      </c>
      <c r="Y88" s="17">
        <f t="shared" si="85"/>
        <v>35.437445649668859</v>
      </c>
      <c r="Z88" s="17">
        <f t="shared" si="85"/>
        <v>38.937028796589971</v>
      </c>
      <c r="AA88" s="17">
        <f t="shared" si="85"/>
        <v>38.245211009784754</v>
      </c>
      <c r="AB88" s="17">
        <f t="shared" si="85"/>
        <v>22.507094176789877</v>
      </c>
      <c r="AC88" s="17">
        <f t="shared" si="85"/>
        <v>38.149685362560867</v>
      </c>
      <c r="AD88" s="17">
        <f t="shared" si="85"/>
        <v>37.129376617483018</v>
      </c>
      <c r="AE88" s="17">
        <f t="shared" si="85"/>
        <v>32.430718917390649</v>
      </c>
      <c r="AF88" s="17">
        <f t="shared" si="85"/>
        <v>36.482991522443356</v>
      </c>
      <c r="AG88" s="17">
        <f t="shared" si="85"/>
        <v>24.388492402088939</v>
      </c>
      <c r="AH88" s="17">
        <f t="shared" si="85"/>
        <v>36.210562825814172</v>
      </c>
      <c r="AI88" s="17">
        <f t="shared" si="85"/>
        <v>37.889699166141092</v>
      </c>
      <c r="AJ88" s="17">
        <f t="shared" si="85"/>
        <v>33.517340578180118</v>
      </c>
      <c r="AK88" s="17">
        <f t="shared" si="85"/>
        <v>32.860453512079189</v>
      </c>
      <c r="AL88" s="17">
        <f t="shared" si="85"/>
        <v>3.744350948997349</v>
      </c>
      <c r="AM88" s="17">
        <f t="shared" si="85"/>
        <v>27.773014649825178</v>
      </c>
      <c r="AN88" s="17">
        <f t="shared" si="85"/>
        <v>34.590986562693232</v>
      </c>
      <c r="AO88" s="17">
        <f t="shared" si="85"/>
        <v>24.16242664278462</v>
      </c>
      <c r="AP88" s="17">
        <f t="shared" si="85"/>
        <v>29.371058376493551</v>
      </c>
      <c r="AQ88" s="17">
        <f t="shared" si="85"/>
        <v>35.9449004198609</v>
      </c>
      <c r="AR88" s="17">
        <f t="shared" si="85"/>
        <v>13.643107647550881</v>
      </c>
      <c r="AS88" s="17">
        <f t="shared" si="85"/>
        <v>33.517657747038314</v>
      </c>
      <c r="AT88" s="17">
        <f t="shared" si="85"/>
        <v>35.252898095510574</v>
      </c>
      <c r="AU88" s="17">
        <f t="shared" si="85"/>
        <v>26.80630381409058</v>
      </c>
      <c r="AV88" s="17">
        <f t="shared" si="85"/>
        <v>34.866661502318351</v>
      </c>
      <c r="AW88" s="17">
        <f t="shared" si="85"/>
        <v>0.85827785582681981</v>
      </c>
      <c r="AX88" s="17">
        <f t="shared" si="85"/>
        <v>8.2699309508815695</v>
      </c>
      <c r="AY88" s="17">
        <f t="shared" si="85"/>
        <v>31.337999870811672</v>
      </c>
      <c r="AZ88" s="17">
        <f t="shared" si="85"/>
        <v>26.581800617876041</v>
      </c>
      <c r="BA88" s="17">
        <f t="shared" si="85"/>
        <v>34.586195420226609</v>
      </c>
      <c r="BB88" s="17">
        <f t="shared" si="85"/>
        <v>35.180369735808114</v>
      </c>
      <c r="BC88" s="17">
        <f t="shared" si="85"/>
        <v>42.152699110136162</v>
      </c>
      <c r="BD88" s="17">
        <f t="shared" si="85"/>
        <v>43.789996995573098</v>
      </c>
      <c r="BE88" s="17">
        <f t="shared" si="85"/>
        <v>46.82067400341753</v>
      </c>
      <c r="BF88" s="17">
        <f t="shared" si="85"/>
        <v>45.53569312307318</v>
      </c>
      <c r="BG88" s="17">
        <f t="shared" si="85"/>
        <v>47.044648202328702</v>
      </c>
      <c r="BH88" s="17">
        <f t="shared" si="85"/>
        <v>50.002047565042218</v>
      </c>
      <c r="BI88" s="17">
        <f t="shared" si="85"/>
        <v>46.192777260234166</v>
      </c>
      <c r="BJ88" s="17">
        <f t="shared" si="85"/>
        <v>56.473841822817846</v>
      </c>
      <c r="BK88" s="17">
        <f t="shared" si="85"/>
        <v>54.299037246224991</v>
      </c>
      <c r="BL88" s="17">
        <f t="shared" si="85"/>
        <v>50.415276334936237</v>
      </c>
      <c r="BM88" s="17">
        <f t="shared" si="85"/>
        <v>51.291638309915584</v>
      </c>
      <c r="BN88" s="17">
        <f t="shared" si="85"/>
        <v>59.605067994125676</v>
      </c>
      <c r="BO88" s="17">
        <f t="shared" si="85"/>
        <v>55.376485768098185</v>
      </c>
      <c r="BP88" s="17">
        <f t="shared" ref="BP88:EA88" si="86">SUM(BP89:BP91)</f>
        <v>49.694610196802032</v>
      </c>
      <c r="BQ88" s="17">
        <f t="shared" si="86"/>
        <v>54.566608403317261</v>
      </c>
      <c r="BR88" s="17">
        <f t="shared" si="86"/>
        <v>58.067511937868247</v>
      </c>
      <c r="BS88" s="17">
        <f t="shared" si="86"/>
        <v>54.773999141554405</v>
      </c>
      <c r="BT88" s="17">
        <f t="shared" si="86"/>
        <v>48.387731411464735</v>
      </c>
      <c r="BU88" s="17">
        <f t="shared" si="86"/>
        <v>52.33187817856723</v>
      </c>
      <c r="BV88" s="17">
        <f t="shared" si="86"/>
        <v>56.290499138858607</v>
      </c>
      <c r="BW88" s="17">
        <f t="shared" si="86"/>
        <v>56.315439089836403</v>
      </c>
      <c r="BX88" s="17">
        <f t="shared" si="86"/>
        <v>45.134396780902229</v>
      </c>
      <c r="BY88" s="17">
        <f t="shared" si="86"/>
        <v>51.654861452806017</v>
      </c>
      <c r="BZ88" s="17">
        <f t="shared" si="86"/>
        <v>54.800159318003246</v>
      </c>
      <c r="CA88" s="17">
        <f t="shared" si="86"/>
        <v>50.204418136988274</v>
      </c>
      <c r="CB88" s="17">
        <f t="shared" si="86"/>
        <v>55.654562919412001</v>
      </c>
      <c r="CC88" s="17">
        <f t="shared" si="86"/>
        <v>55.842972648115001</v>
      </c>
      <c r="CD88" s="17">
        <f t="shared" si="86"/>
        <v>48.100283746319327</v>
      </c>
      <c r="CE88" s="17">
        <f t="shared" si="86"/>
        <v>55.834137198091419</v>
      </c>
      <c r="CF88" s="17">
        <f t="shared" si="86"/>
        <v>52.449609783057959</v>
      </c>
      <c r="CG88" s="17">
        <f t="shared" si="86"/>
        <v>56.663240547908437</v>
      </c>
      <c r="CH88" s="17">
        <f t="shared" si="86"/>
        <v>56.805204604733561</v>
      </c>
      <c r="CI88" s="17">
        <f t="shared" si="86"/>
        <v>50.343537259533669</v>
      </c>
      <c r="CJ88" s="17">
        <f t="shared" si="86"/>
        <v>57.19402016988284</v>
      </c>
      <c r="CK88" s="17">
        <f t="shared" si="86"/>
        <v>57.203513802259259</v>
      </c>
      <c r="CL88" s="17">
        <f t="shared" si="86"/>
        <v>54.71125260060294</v>
      </c>
      <c r="CM88" s="17">
        <f t="shared" si="86"/>
        <v>45.648225562610556</v>
      </c>
      <c r="CN88" s="17">
        <f t="shared" si="86"/>
        <v>58.548951583406357</v>
      </c>
      <c r="CO88" s="17">
        <f t="shared" si="86"/>
        <v>54.016698092933503</v>
      </c>
      <c r="CP88" s="17">
        <f t="shared" si="86"/>
        <v>49.479957517437072</v>
      </c>
      <c r="CQ88" s="17">
        <f t="shared" si="86"/>
        <v>53.91207349720154</v>
      </c>
      <c r="CR88" s="17">
        <f t="shared" si="86"/>
        <v>58.536689131068684</v>
      </c>
      <c r="CS88" s="17">
        <f t="shared" si="86"/>
        <v>60.336897774212126</v>
      </c>
      <c r="CT88" s="17">
        <f t="shared" si="86"/>
        <v>58.152117338241887</v>
      </c>
      <c r="CU88" s="17">
        <f t="shared" si="86"/>
        <v>55.045597805633818</v>
      </c>
      <c r="CV88" s="17">
        <f t="shared" si="86"/>
        <v>63.146287441291406</v>
      </c>
      <c r="CW88" s="17">
        <f t="shared" si="86"/>
        <v>60.482289545365447</v>
      </c>
      <c r="CX88" s="17">
        <f t="shared" si="86"/>
        <v>61.233970896237338</v>
      </c>
      <c r="CY88" s="17">
        <f t="shared" si="86"/>
        <v>51.229580640905056</v>
      </c>
      <c r="CZ88" s="17">
        <f t="shared" si="86"/>
        <v>58.884548149139015</v>
      </c>
      <c r="DA88" s="17">
        <f t="shared" si="86"/>
        <v>60.890878358383183</v>
      </c>
      <c r="DB88" s="17">
        <f t="shared" si="86"/>
        <v>57.678283299221611</v>
      </c>
      <c r="DC88" s="17">
        <f t="shared" si="86"/>
        <v>57.289981975799883</v>
      </c>
      <c r="DD88" s="17">
        <f t="shared" si="86"/>
        <v>59.351282103316279</v>
      </c>
      <c r="DE88" s="17">
        <f t="shared" si="86"/>
        <v>60.341175806796073</v>
      </c>
      <c r="DF88" s="17">
        <f t="shared" si="86"/>
        <v>57.859763547103896</v>
      </c>
      <c r="DG88" s="17">
        <f t="shared" si="86"/>
        <v>60.701187414896054</v>
      </c>
      <c r="DH88" s="17">
        <f t="shared" si="86"/>
        <v>51.686872135773392</v>
      </c>
      <c r="DI88" s="17">
        <f t="shared" si="86"/>
        <v>64.149182533328116</v>
      </c>
      <c r="DJ88" s="17">
        <f t="shared" si="86"/>
        <v>55.572605542272328</v>
      </c>
      <c r="DK88" s="17">
        <f t="shared" si="86"/>
        <v>60.853691260212727</v>
      </c>
      <c r="DL88" s="17">
        <f t="shared" si="86"/>
        <v>59.399608413066069</v>
      </c>
      <c r="DM88" s="17">
        <f t="shared" si="86"/>
        <v>61.403523867080708</v>
      </c>
      <c r="DN88" s="17">
        <f t="shared" si="86"/>
        <v>61.767329447498113</v>
      </c>
      <c r="DO88" s="17">
        <f t="shared" si="86"/>
        <v>62.125649390988549</v>
      </c>
      <c r="DP88" s="17">
        <f t="shared" si="86"/>
        <v>59.488347738962631</v>
      </c>
      <c r="DQ88" s="17">
        <f t="shared" si="86"/>
        <v>61.561611430042461</v>
      </c>
      <c r="DR88" s="17">
        <f t="shared" si="86"/>
        <v>61.496967790713732</v>
      </c>
      <c r="DS88" s="17">
        <f t="shared" si="86"/>
        <v>60.375898884843018</v>
      </c>
      <c r="DT88" s="17">
        <f t="shared" si="86"/>
        <v>49.002372923236315</v>
      </c>
      <c r="DU88" s="17">
        <f t="shared" si="86"/>
        <v>61.274713690097641</v>
      </c>
      <c r="DV88" s="17">
        <f t="shared" si="86"/>
        <v>61.03761432050829</v>
      </c>
      <c r="DW88" s="17">
        <f t="shared" si="86"/>
        <v>53.986535336341419</v>
      </c>
      <c r="DX88" s="17">
        <f t="shared" si="86"/>
        <v>61.153632884816098</v>
      </c>
      <c r="DY88" s="17">
        <f t="shared" si="86"/>
        <v>59.581144174582164</v>
      </c>
      <c r="DZ88" s="17">
        <f t="shared" si="86"/>
        <v>63.994250189140772</v>
      </c>
      <c r="EA88" s="17">
        <f t="shared" si="86"/>
        <v>58.785069662634321</v>
      </c>
      <c r="EB88" s="17">
        <f t="shared" ref="EB88:GB88" si="87">SUM(EB89:EB91)</f>
        <v>57.536285493836616</v>
      </c>
      <c r="EC88" s="17">
        <f t="shared" si="87"/>
        <v>57.796948558206921</v>
      </c>
      <c r="ED88" s="17">
        <f t="shared" si="87"/>
        <v>59.844166403783632</v>
      </c>
      <c r="EE88" s="17">
        <f t="shared" si="87"/>
        <v>52.243503237969414</v>
      </c>
      <c r="EF88" s="17">
        <f t="shared" si="87"/>
        <v>55.27025613950893</v>
      </c>
      <c r="EG88" s="17">
        <f t="shared" si="87"/>
        <v>58.791110373302281</v>
      </c>
      <c r="EH88" s="17">
        <f t="shared" si="87"/>
        <v>56.591483341887127</v>
      </c>
      <c r="EI88" s="17">
        <f t="shared" si="87"/>
        <v>60.533579997193151</v>
      </c>
      <c r="EJ88" s="17">
        <f t="shared" si="87"/>
        <v>57.530733515719731</v>
      </c>
      <c r="EK88" s="17">
        <f t="shared" si="87"/>
        <v>56.41111881080792</v>
      </c>
      <c r="EL88" s="17">
        <f t="shared" si="87"/>
        <v>62.368171936569119</v>
      </c>
      <c r="EM88" s="17">
        <f t="shared" si="87"/>
        <v>54.474305055870012</v>
      </c>
      <c r="EN88" s="17">
        <f t="shared" si="87"/>
        <v>59.687280918948922</v>
      </c>
      <c r="EO88" s="17">
        <f t="shared" si="87"/>
        <v>58.202643642014102</v>
      </c>
      <c r="EP88" s="17">
        <f t="shared" si="87"/>
        <v>59.401133007516506</v>
      </c>
      <c r="EQ88" s="17">
        <f t="shared" si="87"/>
        <v>63.933193245566351</v>
      </c>
      <c r="ER88" s="17">
        <f t="shared" si="87"/>
        <v>54.985655825632726</v>
      </c>
      <c r="ES88" s="17">
        <f t="shared" si="87"/>
        <v>63.572988747497931</v>
      </c>
      <c r="ET88" s="17">
        <f t="shared" si="87"/>
        <v>57.666112489388858</v>
      </c>
      <c r="EU88" s="17">
        <f t="shared" si="87"/>
        <v>61.313878336173609</v>
      </c>
      <c r="EV88" s="17">
        <f t="shared" si="87"/>
        <v>63.912705210753145</v>
      </c>
      <c r="EW88" s="17">
        <f t="shared" si="87"/>
        <v>65.138322020660596</v>
      </c>
      <c r="EX88" s="17">
        <f t="shared" si="87"/>
        <v>62.760199661934692</v>
      </c>
      <c r="EY88" s="17">
        <f t="shared" si="87"/>
        <v>66.995826873483935</v>
      </c>
      <c r="EZ88" s="17">
        <f t="shared" si="87"/>
        <v>59.610192989611733</v>
      </c>
      <c r="FA88" s="17">
        <f t="shared" si="87"/>
        <v>64.399725672695126</v>
      </c>
      <c r="FB88" s="17">
        <f t="shared" si="87"/>
        <v>69.010050270177643</v>
      </c>
      <c r="FC88" s="17">
        <f t="shared" si="87"/>
        <v>59.561273137416322</v>
      </c>
      <c r="FD88" s="17">
        <f t="shared" si="87"/>
        <v>63.138087342099752</v>
      </c>
      <c r="FE88" s="17">
        <f t="shared" si="87"/>
        <v>65.576505997761814</v>
      </c>
      <c r="FF88" s="17">
        <f t="shared" si="87"/>
        <v>55.06248354697086</v>
      </c>
      <c r="FG88" s="17">
        <f t="shared" si="87"/>
        <v>56.801760418228547</v>
      </c>
      <c r="FH88" s="17">
        <f t="shared" si="87"/>
        <v>58.385971428670111</v>
      </c>
      <c r="FI88" s="17">
        <f t="shared" si="87"/>
        <v>59.976023203199574</v>
      </c>
      <c r="FJ88" s="17">
        <f t="shared" si="87"/>
        <v>66.24969874677933</v>
      </c>
      <c r="FK88" s="17">
        <f t="shared" si="87"/>
        <v>66.496245816904917</v>
      </c>
      <c r="FL88" s="17">
        <f t="shared" si="87"/>
        <v>59.731742672193811</v>
      </c>
      <c r="FM88" s="17">
        <f t="shared" si="87"/>
        <v>67.56517423920377</v>
      </c>
      <c r="FN88" s="17">
        <f t="shared" si="87"/>
        <v>66.237235144444753</v>
      </c>
      <c r="FO88" s="17">
        <f t="shared" si="87"/>
        <v>64.485182110299547</v>
      </c>
      <c r="FP88" s="17">
        <f t="shared" si="87"/>
        <v>62.578412948907051</v>
      </c>
      <c r="FQ88" s="17">
        <f t="shared" si="87"/>
        <v>63.384325443556769</v>
      </c>
      <c r="FR88" s="17">
        <f t="shared" si="87"/>
        <v>63.325166301834699</v>
      </c>
      <c r="FS88" s="17">
        <f t="shared" si="87"/>
        <v>58.661165765154543</v>
      </c>
      <c r="FT88" s="17">
        <f t="shared" si="87"/>
        <v>62.522405983785177</v>
      </c>
      <c r="FU88" s="17">
        <f t="shared" si="87"/>
        <v>64.19999558146516</v>
      </c>
      <c r="FV88" s="17">
        <f t="shared" si="87"/>
        <v>64.635158643211753</v>
      </c>
      <c r="FW88" s="17">
        <f t="shared" si="87"/>
        <v>62.469246329954267</v>
      </c>
      <c r="FX88" s="17">
        <f t="shared" si="87"/>
        <v>49.832868049212919</v>
      </c>
      <c r="FY88" s="17">
        <f t="shared" si="87"/>
        <v>67.658832597655447</v>
      </c>
      <c r="FZ88" s="17">
        <f t="shared" si="87"/>
        <v>64.482087292083762</v>
      </c>
      <c r="GA88" s="17">
        <f t="shared" si="87"/>
        <v>62.735400521788151</v>
      </c>
      <c r="GB88" s="17">
        <f t="shared" si="87"/>
        <v>61.153239167948385</v>
      </c>
      <c r="GC88" s="17">
        <f t="shared" ref="GC88:GD88" si="88">SUM(GC89:GC91)</f>
        <v>62.25493022324261</v>
      </c>
      <c r="GD88" s="17">
        <f t="shared" si="88"/>
        <v>63.33199666400656</v>
      </c>
      <c r="GE88" s="17">
        <f t="shared" ref="GE88" si="89">SUM(GE89:GE91)</f>
        <v>59.273267887044156</v>
      </c>
    </row>
    <row r="89" spans="1:187" ht="15" x14ac:dyDescent="0.25">
      <c r="A89" s="36" t="s">
        <v>21</v>
      </c>
      <c r="B89" s="90"/>
      <c r="C89" s="52">
        <v>24.563260753950001</v>
      </c>
      <c r="D89" s="52">
        <v>30.108292797198999</v>
      </c>
      <c r="E89" s="52">
        <v>35.243291349524398</v>
      </c>
      <c r="F89" s="52">
        <v>32.587981933081103</v>
      </c>
      <c r="G89" s="52">
        <v>26.598727335583899</v>
      </c>
      <c r="H89" s="52">
        <v>23.249492681784901</v>
      </c>
      <c r="I89" s="52">
        <v>24.081903584732999</v>
      </c>
      <c r="J89" s="52">
        <v>19.903151116335302</v>
      </c>
      <c r="K89" s="52">
        <v>30.240857114375899</v>
      </c>
      <c r="L89" s="52">
        <v>28.159478137904799</v>
      </c>
      <c r="M89" s="52">
        <v>27.206332855065501</v>
      </c>
      <c r="N89" s="52">
        <v>33.7989943841688</v>
      </c>
      <c r="O89" s="52">
        <v>28.296472172826899</v>
      </c>
      <c r="P89" s="52">
        <v>31.114737107321702</v>
      </c>
      <c r="Q89" s="52">
        <v>30.6803613261763</v>
      </c>
      <c r="R89" s="52">
        <v>26.314816080695099</v>
      </c>
      <c r="S89" s="52">
        <v>28.595613919057602</v>
      </c>
      <c r="T89" s="52">
        <v>18.5216682064151</v>
      </c>
      <c r="U89" s="52">
        <v>29.149144905922</v>
      </c>
      <c r="V89" s="52">
        <v>27.054969121101902</v>
      </c>
      <c r="W89" s="52">
        <v>24.2857325372566</v>
      </c>
      <c r="X89" s="52">
        <v>27.954200552688299</v>
      </c>
      <c r="Y89" s="52">
        <v>26.014319253351601</v>
      </c>
      <c r="Z89" s="52">
        <v>31.081082124398598</v>
      </c>
      <c r="AA89" s="52">
        <v>28.608939640606302</v>
      </c>
      <c r="AB89" s="52">
        <v>17.692776689298199</v>
      </c>
      <c r="AC89" s="52">
        <v>29.679759423563599</v>
      </c>
      <c r="AD89" s="52">
        <v>28.775109926880798</v>
      </c>
      <c r="AE89" s="52">
        <v>25.763097120226199</v>
      </c>
      <c r="AF89" s="52">
        <v>30.2641355951538</v>
      </c>
      <c r="AG89" s="52">
        <v>20.120695274332899</v>
      </c>
      <c r="AH89" s="52">
        <v>30.3491351603341</v>
      </c>
      <c r="AI89" s="52">
        <v>30.5975192602153</v>
      </c>
      <c r="AJ89" s="52">
        <v>29.410838578184599</v>
      </c>
      <c r="AK89" s="52">
        <v>28.875694362302202</v>
      </c>
      <c r="AL89" s="52">
        <v>3.34594345091097</v>
      </c>
      <c r="AM89" s="52">
        <v>25.005418783640799</v>
      </c>
      <c r="AN89" s="52">
        <v>30.409050613082002</v>
      </c>
      <c r="AO89" s="52">
        <v>21.735557080105799</v>
      </c>
      <c r="AP89" s="52">
        <v>26.682522583463101</v>
      </c>
      <c r="AQ89" s="52">
        <v>32.387719246265497</v>
      </c>
      <c r="AR89" s="52">
        <v>11.805518330383</v>
      </c>
      <c r="AS89" s="52">
        <v>32.434380343342902</v>
      </c>
      <c r="AT89" s="52">
        <v>31.7778624708323</v>
      </c>
      <c r="AU89" s="52">
        <v>23.958131229534899</v>
      </c>
      <c r="AV89" s="52">
        <v>32.832449713086397</v>
      </c>
      <c r="AW89" s="52">
        <v>7.9857388977050803E-2</v>
      </c>
      <c r="AX89" s="52">
        <v>8.3468713207369998</v>
      </c>
      <c r="AY89" s="52">
        <v>25.0802542126454</v>
      </c>
      <c r="AZ89" s="52">
        <v>19.449126972452401</v>
      </c>
      <c r="BA89" s="52">
        <v>29.523253312974798</v>
      </c>
      <c r="BB89" s="52">
        <v>30.641995644197898</v>
      </c>
      <c r="BC89" s="52">
        <v>32.933577202280397</v>
      </c>
      <c r="BD89" s="52">
        <v>37.679759953553699</v>
      </c>
      <c r="BE89" s="52">
        <v>42.714366949964997</v>
      </c>
      <c r="BF89" s="52">
        <v>40.1386969850018</v>
      </c>
      <c r="BG89" s="52">
        <v>43.229148730207697</v>
      </c>
      <c r="BH89" s="52">
        <v>37.521504689425598</v>
      </c>
      <c r="BI89" s="52">
        <v>42.270433368996699</v>
      </c>
      <c r="BJ89" s="52">
        <v>48.207525914848397</v>
      </c>
      <c r="BK89" s="52">
        <v>48.182195364385699</v>
      </c>
      <c r="BL89" s="52">
        <v>43.551891290168697</v>
      </c>
      <c r="BM89" s="52">
        <v>48.2481975145052</v>
      </c>
      <c r="BN89" s="52">
        <v>49.284084536425297</v>
      </c>
      <c r="BO89" s="52">
        <v>49.231933078012901</v>
      </c>
      <c r="BP89" s="52">
        <v>44.674986791549799</v>
      </c>
      <c r="BQ89" s="52">
        <v>45.147367613157101</v>
      </c>
      <c r="BR89" s="52">
        <v>50.341345167901999</v>
      </c>
      <c r="BS89" s="52">
        <v>47.623566465426798</v>
      </c>
      <c r="BT89" s="52">
        <v>44.065985070743501</v>
      </c>
      <c r="BU89" s="52">
        <v>44.2387584116345</v>
      </c>
      <c r="BV89" s="52">
        <v>48.330723509071198</v>
      </c>
      <c r="BW89" s="52">
        <v>48.796076196269397</v>
      </c>
      <c r="BX89" s="52">
        <v>42.259736368569101</v>
      </c>
      <c r="BY89" s="52">
        <v>43.746671591627702</v>
      </c>
      <c r="BZ89" s="52">
        <v>49.571457467528496</v>
      </c>
      <c r="CA89" s="52">
        <v>45.516835092503001</v>
      </c>
      <c r="CB89" s="52">
        <v>50.256439000815</v>
      </c>
      <c r="CC89" s="52">
        <v>53.8650957562988</v>
      </c>
      <c r="CD89" s="52">
        <v>46.648879571288298</v>
      </c>
      <c r="CE89" s="52">
        <v>51.461289910664</v>
      </c>
      <c r="CF89" s="52">
        <v>46.562091868478099</v>
      </c>
      <c r="CG89" s="52">
        <v>52.708969329686902</v>
      </c>
      <c r="CH89" s="52">
        <v>53.448160617330998</v>
      </c>
      <c r="CI89" s="52">
        <v>49.206438319162402</v>
      </c>
      <c r="CJ89" s="52">
        <v>50.811978412492898</v>
      </c>
      <c r="CK89" s="52">
        <v>50.182263206945798</v>
      </c>
      <c r="CL89" s="52">
        <v>49.057785217212299</v>
      </c>
      <c r="CM89" s="52">
        <v>47.322415001433903</v>
      </c>
      <c r="CN89" s="52">
        <v>50.262209679875802</v>
      </c>
      <c r="CO89" s="52">
        <v>51.851428439241303</v>
      </c>
      <c r="CP89" s="52">
        <v>45.592021418470701</v>
      </c>
      <c r="CQ89" s="52">
        <v>51.706397492209199</v>
      </c>
      <c r="CR89" s="52">
        <v>53.203292134613598</v>
      </c>
      <c r="CS89" s="52">
        <v>52.655366466312003</v>
      </c>
      <c r="CT89" s="52">
        <v>56.861091032018997</v>
      </c>
      <c r="CU89" s="52">
        <v>49.601721164965099</v>
      </c>
      <c r="CV89" s="52">
        <v>57.313689133208896</v>
      </c>
      <c r="CW89" s="52">
        <v>56.084520984856297</v>
      </c>
      <c r="CX89" s="52">
        <v>56.046663579144301</v>
      </c>
      <c r="CY89" s="52">
        <v>53.642947063352103</v>
      </c>
      <c r="CZ89" s="52">
        <v>50.610831445968103</v>
      </c>
      <c r="DA89" s="52">
        <v>56.220607346705101</v>
      </c>
      <c r="DB89" s="52">
        <v>53.685753677047202</v>
      </c>
      <c r="DC89" s="52">
        <v>55.286779002869302</v>
      </c>
      <c r="DD89" s="52">
        <v>56.762947615543702</v>
      </c>
      <c r="DE89" s="52">
        <v>58.011908183795697</v>
      </c>
      <c r="DF89" s="52">
        <v>52.910844902864099</v>
      </c>
      <c r="DG89" s="52">
        <v>55.306461289495303</v>
      </c>
      <c r="DH89" s="52">
        <v>47.121149626147499</v>
      </c>
      <c r="DI89" s="52">
        <v>56.4248993912259</v>
      </c>
      <c r="DJ89" s="52">
        <v>52.153630049310301</v>
      </c>
      <c r="DK89" s="52">
        <v>52.433117771303998</v>
      </c>
      <c r="DL89" s="52">
        <v>57.675529468138301</v>
      </c>
      <c r="DM89" s="52">
        <v>55.821002505923801</v>
      </c>
      <c r="DN89" s="52">
        <v>55.921516671489201</v>
      </c>
      <c r="DO89" s="52">
        <v>54.962884631561401</v>
      </c>
      <c r="DP89" s="52">
        <v>53.724465481696598</v>
      </c>
      <c r="DQ89" s="52">
        <v>57.062617685075203</v>
      </c>
      <c r="DR89" s="52">
        <v>56.1324559726066</v>
      </c>
      <c r="DS89" s="52">
        <v>54.730759260668897</v>
      </c>
      <c r="DT89" s="52">
        <v>46.780949004371102</v>
      </c>
      <c r="DU89" s="52">
        <v>54.811166948764601</v>
      </c>
      <c r="DV89" s="52">
        <v>59.378793457577601</v>
      </c>
      <c r="DW89" s="52">
        <v>47.848044174611097</v>
      </c>
      <c r="DX89" s="52">
        <v>57.060588184166299</v>
      </c>
      <c r="DY89" s="52">
        <v>56.224890970184703</v>
      </c>
      <c r="DZ89" s="52">
        <v>57.6315320954185</v>
      </c>
      <c r="EA89" s="52">
        <v>57.379609016261199</v>
      </c>
      <c r="EB89" s="52">
        <v>53.253805847911799</v>
      </c>
      <c r="EC89" s="52">
        <v>55.120633142843701</v>
      </c>
      <c r="ED89" s="52">
        <v>55.082535322490699</v>
      </c>
      <c r="EE89" s="52">
        <v>49.448359958903801</v>
      </c>
      <c r="EF89" s="52">
        <v>52.6981535289272</v>
      </c>
      <c r="EG89" s="52">
        <v>53.539040318297999</v>
      </c>
      <c r="EH89" s="52">
        <v>53.258429208962603</v>
      </c>
      <c r="EI89" s="52">
        <v>56.104543761886298</v>
      </c>
      <c r="EJ89" s="52">
        <v>55.660884590996503</v>
      </c>
      <c r="EK89" s="52">
        <v>55.387130909520998</v>
      </c>
      <c r="EL89" s="52">
        <v>57.218069329390701</v>
      </c>
      <c r="EM89" s="52">
        <v>50.344217912725902</v>
      </c>
      <c r="EN89" s="52">
        <v>57.493350761782203</v>
      </c>
      <c r="EO89" s="52">
        <v>54.485223603372503</v>
      </c>
      <c r="EP89" s="52">
        <v>54.855547434666903</v>
      </c>
      <c r="EQ89" s="52">
        <v>62.713950737497498</v>
      </c>
      <c r="ER89" s="52">
        <v>56.943639754821199</v>
      </c>
      <c r="ES89" s="52">
        <v>57.803573834906302</v>
      </c>
      <c r="ET89" s="52">
        <v>49.532498724930399</v>
      </c>
      <c r="EU89" s="52">
        <v>60.632027658406003</v>
      </c>
      <c r="EV89" s="52">
        <v>63.341493359548302</v>
      </c>
      <c r="EW89" s="52">
        <v>62.416932629765597</v>
      </c>
      <c r="EX89" s="52">
        <v>59.249454259733199</v>
      </c>
      <c r="EY89" s="52">
        <v>65.874440773140705</v>
      </c>
      <c r="EZ89" s="52">
        <v>53.596988601433203</v>
      </c>
      <c r="FA89" s="52">
        <v>64.424678342944006</v>
      </c>
      <c r="FB89" s="52">
        <v>63.869740855459398</v>
      </c>
      <c r="FC89" s="52">
        <v>59.676545411726799</v>
      </c>
      <c r="FD89" s="52">
        <v>63.346702002634203</v>
      </c>
      <c r="FE89" s="52">
        <v>64.068365593251997</v>
      </c>
      <c r="FF89" s="52">
        <v>50.714475463260598</v>
      </c>
      <c r="FG89" s="52">
        <v>55.6048368630657</v>
      </c>
      <c r="FH89" s="52">
        <v>59.325990404049101</v>
      </c>
      <c r="FI89" s="52">
        <v>53.207117546868702</v>
      </c>
      <c r="FJ89" s="52">
        <v>61.317576578232398</v>
      </c>
      <c r="FK89" s="52">
        <v>65.456314903272897</v>
      </c>
      <c r="FL89" s="52">
        <v>53.073252656608602</v>
      </c>
      <c r="FM89" s="52">
        <v>65.629726949834506</v>
      </c>
      <c r="FN89" s="52">
        <v>63.301623537231301</v>
      </c>
      <c r="FO89" s="52">
        <v>61.475124951294902</v>
      </c>
      <c r="FP89" s="52">
        <v>57.908711211904702</v>
      </c>
      <c r="FQ89" s="52">
        <v>60.897884327651298</v>
      </c>
      <c r="FR89" s="52">
        <v>64.550953081454296</v>
      </c>
      <c r="FS89" s="52">
        <v>54.6225448577256</v>
      </c>
      <c r="FT89" s="52">
        <v>63.312860308608798</v>
      </c>
      <c r="FU89" s="52">
        <v>62.782665507445699</v>
      </c>
      <c r="FV89" s="52">
        <v>66.042873056924194</v>
      </c>
      <c r="FW89" s="52">
        <v>63.914353697947703</v>
      </c>
      <c r="FX89" s="52">
        <v>40.956234538172303</v>
      </c>
      <c r="FY89" s="52">
        <v>65.288313962843105</v>
      </c>
      <c r="FZ89" s="52">
        <v>65.368106023630006</v>
      </c>
      <c r="GA89" s="52">
        <v>63.021896966704901</v>
      </c>
      <c r="GB89" s="52">
        <v>60.9299051790018</v>
      </c>
      <c r="GC89" s="52">
        <v>63.328303647203299</v>
      </c>
      <c r="GD89" s="52">
        <v>61.6239851020716</v>
      </c>
      <c r="GE89" s="52">
        <v>58.610720868802602</v>
      </c>
    </row>
    <row r="90" spans="1:187" ht="15" x14ac:dyDescent="0.25">
      <c r="A90" s="36" t="s">
        <v>22</v>
      </c>
      <c r="B90" s="90"/>
      <c r="C90" s="52">
        <v>11.582986975994601</v>
      </c>
      <c r="D90" s="52">
        <v>11.7258989435504</v>
      </c>
      <c r="E90" s="52">
        <v>11.682883955796999</v>
      </c>
      <c r="F90" s="52">
        <v>8.5156109808155005</v>
      </c>
      <c r="G90" s="52">
        <v>13.0166651030853</v>
      </c>
      <c r="H90" s="52">
        <v>12.459632163696799</v>
      </c>
      <c r="I90" s="52">
        <v>12.315774139845599</v>
      </c>
      <c r="J90" s="52">
        <v>9.7832298897598502</v>
      </c>
      <c r="K90" s="52">
        <v>10.908746147289399</v>
      </c>
      <c r="L90" s="52">
        <v>12.905048592129599</v>
      </c>
      <c r="M90" s="52">
        <v>10.7046708445365</v>
      </c>
      <c r="N90" s="52">
        <v>10.7152709131239</v>
      </c>
      <c r="O90" s="52">
        <v>8.3311088853617807</v>
      </c>
      <c r="P90" s="52">
        <v>10.315407375554001</v>
      </c>
      <c r="Q90" s="52">
        <v>11.0403699188793</v>
      </c>
      <c r="R90" s="52">
        <v>7.0513181350536902</v>
      </c>
      <c r="S90" s="52">
        <v>9.2105328693672295</v>
      </c>
      <c r="T90" s="52">
        <v>5.7741623457115301</v>
      </c>
      <c r="U90" s="52">
        <v>12.3112521362553</v>
      </c>
      <c r="V90" s="52">
        <v>10.4820487271683</v>
      </c>
      <c r="W90" s="52">
        <v>9.3457866424560798</v>
      </c>
      <c r="X90" s="52">
        <v>10.3853032185175</v>
      </c>
      <c r="Y90" s="52">
        <v>9.4231263963172598</v>
      </c>
      <c r="Z90" s="52">
        <v>7.8559466721913704</v>
      </c>
      <c r="AA90" s="52">
        <v>9.6362713691784503</v>
      </c>
      <c r="AB90" s="52">
        <v>4.8143174874916799</v>
      </c>
      <c r="AC90" s="52">
        <v>8.4699259389972692</v>
      </c>
      <c r="AD90" s="52">
        <v>8.3542666906022198</v>
      </c>
      <c r="AE90" s="52">
        <v>6.6676217971644496</v>
      </c>
      <c r="AF90" s="52">
        <v>6.2188559272895603</v>
      </c>
      <c r="AG90" s="52">
        <v>4.2677971277560403</v>
      </c>
      <c r="AH90" s="52">
        <v>5.8614276654800701</v>
      </c>
      <c r="AI90" s="52">
        <v>7.2921799059257904</v>
      </c>
      <c r="AJ90" s="52">
        <v>4.1065019999955199</v>
      </c>
      <c r="AK90" s="52">
        <v>3.9847591497769899</v>
      </c>
      <c r="AL90" s="52">
        <v>0.39840749808637899</v>
      </c>
      <c r="AM90" s="52">
        <v>2.7675958661843798</v>
      </c>
      <c r="AN90" s="52">
        <v>4.1819359496112298</v>
      </c>
      <c r="AO90" s="52">
        <v>2.4268695626788199</v>
      </c>
      <c r="AP90" s="52">
        <v>2.6885357930304501</v>
      </c>
      <c r="AQ90" s="52">
        <v>3.5571811735954002</v>
      </c>
      <c r="AR90" s="52">
        <v>1.8375893171678801</v>
      </c>
      <c r="AS90" s="52">
        <v>1.08327740369541</v>
      </c>
      <c r="AT90" s="52">
        <v>3.4750356246782701</v>
      </c>
      <c r="AU90" s="52">
        <v>2.8481725845556798</v>
      </c>
      <c r="AV90" s="52">
        <v>2.03421178923195</v>
      </c>
      <c r="AW90" s="52">
        <v>0.77842046684976895</v>
      </c>
      <c r="AX90" s="52">
        <v>-1.2683474505871299</v>
      </c>
      <c r="AY90" s="52">
        <v>0.46819949058067001</v>
      </c>
      <c r="AZ90" s="52">
        <v>0.54699877183603896</v>
      </c>
      <c r="BA90" s="52">
        <v>-1.19653720874019</v>
      </c>
      <c r="BB90" s="52">
        <v>0.18294565415431399</v>
      </c>
      <c r="BC90" s="52">
        <v>4.8672349682023697</v>
      </c>
      <c r="BD90" s="52">
        <v>3.3942859872675002</v>
      </c>
      <c r="BE90" s="52">
        <v>1.6339166075712299</v>
      </c>
      <c r="BF90" s="52">
        <v>4.5521836422776802</v>
      </c>
      <c r="BG90" s="52">
        <v>-1.037769116425</v>
      </c>
      <c r="BH90" s="52">
        <v>5.84878131062582</v>
      </c>
      <c r="BI90" s="52">
        <v>-1.10082215188713</v>
      </c>
      <c r="BJ90" s="52">
        <v>4.6584740466359502</v>
      </c>
      <c r="BK90" s="52">
        <v>0.53714126404449403</v>
      </c>
      <c r="BL90" s="52">
        <v>2.30302193447364</v>
      </c>
      <c r="BM90" s="52">
        <v>-2.1682273707486202</v>
      </c>
      <c r="BN90" s="52">
        <v>4.32130842049978</v>
      </c>
      <c r="BO90" s="52">
        <v>0.13897515654718501</v>
      </c>
      <c r="BP90" s="52">
        <v>-1.90008554106716</v>
      </c>
      <c r="BQ90" s="52">
        <v>2.76221654084486</v>
      </c>
      <c r="BR90" s="52">
        <v>1.2758243324048499</v>
      </c>
      <c r="BS90" s="52">
        <v>2.1820417990150101</v>
      </c>
      <c r="BT90" s="52">
        <v>-0.32115727835626601</v>
      </c>
      <c r="BU90" s="52">
        <v>4.1717845201219301</v>
      </c>
      <c r="BV90" s="52">
        <v>4.73314059191501</v>
      </c>
      <c r="BW90" s="52">
        <v>3.0316713181804098</v>
      </c>
      <c r="BX90" s="52">
        <v>-0.442211989546969</v>
      </c>
      <c r="BY90" s="52">
        <v>3.3853666275909098</v>
      </c>
      <c r="BZ90" s="52">
        <v>1.9337867349701501</v>
      </c>
      <c r="CA90" s="52">
        <v>0.51003223665627195</v>
      </c>
      <c r="CB90" s="52">
        <v>1.8956298118952</v>
      </c>
      <c r="CC90" s="52">
        <v>-0.48936657725880101</v>
      </c>
      <c r="CD90" s="52">
        <v>-0.65101780041576995</v>
      </c>
      <c r="CE90" s="52">
        <v>1.8070557395015201</v>
      </c>
      <c r="CF90" s="52">
        <v>4.0436724986862602</v>
      </c>
      <c r="CG90" s="52">
        <v>1.2260901910583299</v>
      </c>
      <c r="CH90" s="52">
        <v>1.92542891571996</v>
      </c>
      <c r="CI90" s="52">
        <v>-0.62075890887762997</v>
      </c>
      <c r="CJ90" s="52">
        <v>2.5516049541766401</v>
      </c>
      <c r="CK90" s="52">
        <v>3.8541127205230601</v>
      </c>
      <c r="CL90" s="52">
        <v>3.6065760934870399</v>
      </c>
      <c r="CM90" s="52">
        <v>-2.4015658674861502</v>
      </c>
      <c r="CN90" s="52">
        <v>7.9811342531601603</v>
      </c>
      <c r="CO90" s="52">
        <v>1.96949565517</v>
      </c>
      <c r="CP90" s="52">
        <v>3.88793609896637</v>
      </c>
      <c r="CQ90" s="52">
        <v>2.0046133697517399</v>
      </c>
      <c r="CR90" s="52">
        <v>5.3333969964550896</v>
      </c>
      <c r="CS90" s="52">
        <v>7.6815313079001202</v>
      </c>
      <c r="CT90" s="52">
        <v>1.2910263062228899</v>
      </c>
      <c r="CU90" s="52">
        <v>5.2097128059674196</v>
      </c>
      <c r="CV90" s="52">
        <v>5.8325983080825097</v>
      </c>
      <c r="CW90" s="52">
        <v>4.3977685605091503</v>
      </c>
      <c r="CX90" s="52">
        <v>5.1873073170930404</v>
      </c>
      <c r="CY90" s="52">
        <v>-2.4133664224470501</v>
      </c>
      <c r="CZ90" s="52">
        <v>8.2737167031709102</v>
      </c>
      <c r="DA90" s="52">
        <v>4.6702710116780803</v>
      </c>
      <c r="DB90" s="52">
        <v>3.99252962217441</v>
      </c>
      <c r="DC90" s="52">
        <v>2.00320297293058</v>
      </c>
      <c r="DD90" s="52">
        <v>2.5883344877725798</v>
      </c>
      <c r="DE90" s="52">
        <v>2.3292676230003799</v>
      </c>
      <c r="DF90" s="52">
        <v>4.9489186442398001</v>
      </c>
      <c r="DG90" s="52">
        <v>5.3947261254007497</v>
      </c>
      <c r="DH90" s="52">
        <v>4.56572250962589</v>
      </c>
      <c r="DI90" s="52">
        <v>7.7242831421022196</v>
      </c>
      <c r="DJ90" s="52">
        <v>3.41897549296203</v>
      </c>
      <c r="DK90" s="52">
        <v>8.4205734889087296</v>
      </c>
      <c r="DL90" s="52">
        <v>1.72407894492777</v>
      </c>
      <c r="DM90" s="52">
        <v>5.5825213611569096</v>
      </c>
      <c r="DN90" s="52">
        <v>5.84581277600891</v>
      </c>
      <c r="DO90" s="52">
        <v>7.1627647594271497</v>
      </c>
      <c r="DP90" s="52">
        <v>5.7638822572660304</v>
      </c>
      <c r="DQ90" s="52">
        <v>4.4989937449672599</v>
      </c>
      <c r="DR90" s="52">
        <v>5.3645118181071298</v>
      </c>
      <c r="DS90" s="52">
        <v>5.6451396241741199</v>
      </c>
      <c r="DT90" s="52">
        <v>2.2214239188652098</v>
      </c>
      <c r="DU90" s="52">
        <v>6.4635467413330403</v>
      </c>
      <c r="DV90" s="52">
        <v>1.65882086293069</v>
      </c>
      <c r="DW90" s="52">
        <v>6.1384911617303199</v>
      </c>
      <c r="DX90" s="52">
        <v>4.0930447006498003</v>
      </c>
      <c r="DY90" s="52">
        <v>3.35625320439746</v>
      </c>
      <c r="DZ90" s="52">
        <v>6.36271809372227</v>
      </c>
      <c r="EA90" s="52">
        <v>1.4054606463731201</v>
      </c>
      <c r="EB90" s="52">
        <v>4.2824796459248198</v>
      </c>
      <c r="EC90" s="52">
        <v>2.67631541536322</v>
      </c>
      <c r="ED90" s="52">
        <v>4.7616310812929301</v>
      </c>
      <c r="EE90" s="52">
        <v>2.7951432790656101</v>
      </c>
      <c r="EF90" s="52">
        <v>2.5721026105817302</v>
      </c>
      <c r="EG90" s="52">
        <v>5.25207005500428</v>
      </c>
      <c r="EH90" s="52">
        <v>3.33305413292452</v>
      </c>
      <c r="EI90" s="52">
        <v>4.4290362353068504</v>
      </c>
      <c r="EJ90" s="52">
        <v>1.8698489247232299</v>
      </c>
      <c r="EK90" s="52">
        <v>1.02398790128692</v>
      </c>
      <c r="EL90" s="52">
        <v>5.1501026071784199</v>
      </c>
      <c r="EM90" s="52">
        <v>4.1300871431441104</v>
      </c>
      <c r="EN90" s="52">
        <v>2.19393015716672</v>
      </c>
      <c r="EO90" s="52">
        <v>3.7174200386415999</v>
      </c>
      <c r="EP90" s="52">
        <v>4.5455855728495997</v>
      </c>
      <c r="EQ90" s="52">
        <v>1.21924250806885</v>
      </c>
      <c r="ER90" s="52">
        <v>-1.95798392918847</v>
      </c>
      <c r="ES90" s="52">
        <v>5.7694149125916301</v>
      </c>
      <c r="ET90" s="52">
        <v>8.1336137644584596</v>
      </c>
      <c r="EU90" s="52">
        <v>0.68185067776760899</v>
      </c>
      <c r="EV90" s="52">
        <v>0.57121185120484597</v>
      </c>
      <c r="EW90" s="52">
        <v>2.7213893908950002</v>
      </c>
      <c r="EX90" s="52">
        <v>3.5107454022014899</v>
      </c>
      <c r="EY90" s="52">
        <v>1.1213861003432299</v>
      </c>
      <c r="EZ90" s="52">
        <v>6.0132043881785302</v>
      </c>
      <c r="FA90" s="52">
        <v>-2.4952670248883299E-2</v>
      </c>
      <c r="FB90" s="52">
        <v>5.1403094147182404</v>
      </c>
      <c r="FC90" s="52">
        <v>-0.115272274310478</v>
      </c>
      <c r="FD90" s="52">
        <v>-0.20861466053444999</v>
      </c>
      <c r="FE90" s="52">
        <v>1.5081404045098099</v>
      </c>
      <c r="FF90" s="52">
        <v>4.3480080837102602</v>
      </c>
      <c r="FG90" s="52">
        <v>1.1969235551628501</v>
      </c>
      <c r="FH90" s="52">
        <v>-0.94001897537899004</v>
      </c>
      <c r="FI90" s="52">
        <v>6.7689056563308698</v>
      </c>
      <c r="FJ90" s="52">
        <v>4.9321221685469299</v>
      </c>
      <c r="FK90" s="52">
        <v>1.0399309136320201</v>
      </c>
      <c r="FL90" s="52">
        <v>6.65849001558521</v>
      </c>
      <c r="FM90" s="52">
        <v>1.93544728936926</v>
      </c>
      <c r="FN90" s="52">
        <v>2.9356116072134499</v>
      </c>
      <c r="FO90" s="52">
        <v>3.0100571590046399</v>
      </c>
      <c r="FP90" s="52">
        <v>4.6697017370023497</v>
      </c>
      <c r="FQ90" s="52">
        <v>2.4864411159054698</v>
      </c>
      <c r="FR90" s="52">
        <v>-1.2257867796196</v>
      </c>
      <c r="FS90" s="52">
        <v>4.0386209074289399</v>
      </c>
      <c r="FT90" s="52">
        <v>-0.79045432482361799</v>
      </c>
      <c r="FU90" s="52">
        <v>1.4173300740194601</v>
      </c>
      <c r="FV90" s="52">
        <v>-1.40771441371244</v>
      </c>
      <c r="FW90" s="52">
        <v>-1.4451073679934401</v>
      </c>
      <c r="FX90" s="52">
        <v>8.8766335110406196</v>
      </c>
      <c r="FY90" s="52">
        <v>2.3705186348123402</v>
      </c>
      <c r="FZ90" s="52">
        <v>-0.886018731546247</v>
      </c>
      <c r="GA90" s="52">
        <v>-0.28649644491675103</v>
      </c>
      <c r="GB90" s="52">
        <v>0.22333398894658599</v>
      </c>
      <c r="GC90" s="52">
        <v>-1.07337342396069</v>
      </c>
      <c r="GD90" s="52">
        <v>1.7080115619349601</v>
      </c>
      <c r="GE90" s="52">
        <v>0.66254701824155204</v>
      </c>
    </row>
    <row r="91" spans="1:187" ht="15" x14ac:dyDescent="0.25">
      <c r="A91" s="36" t="s">
        <v>153</v>
      </c>
      <c r="B91" s="90">
        <v>5</v>
      </c>
      <c r="C91" s="52">
        <v>0</v>
      </c>
      <c r="D91" s="52">
        <v>0</v>
      </c>
      <c r="E91" s="52">
        <v>0</v>
      </c>
      <c r="F91" s="52">
        <v>0</v>
      </c>
      <c r="G91" s="52">
        <v>0</v>
      </c>
      <c r="H91" s="52">
        <v>0</v>
      </c>
      <c r="I91" s="52">
        <v>0</v>
      </c>
      <c r="J91" s="52">
        <v>0</v>
      </c>
      <c r="K91" s="52">
        <v>0</v>
      </c>
      <c r="L91" s="52">
        <v>0</v>
      </c>
      <c r="M91" s="52">
        <v>0</v>
      </c>
      <c r="N91" s="52">
        <v>0</v>
      </c>
      <c r="O91" s="52">
        <v>0</v>
      </c>
      <c r="P91" s="52">
        <v>0</v>
      </c>
      <c r="Q91" s="52">
        <v>0</v>
      </c>
      <c r="R91" s="52">
        <v>0</v>
      </c>
      <c r="S91" s="52">
        <v>0</v>
      </c>
      <c r="T91" s="52">
        <v>0</v>
      </c>
      <c r="U91" s="52">
        <v>0</v>
      </c>
      <c r="V91" s="52">
        <v>0</v>
      </c>
      <c r="W91" s="52">
        <v>0</v>
      </c>
      <c r="X91" s="52">
        <v>0</v>
      </c>
      <c r="Y91" s="52">
        <v>0</v>
      </c>
      <c r="Z91" s="52">
        <v>0</v>
      </c>
      <c r="AA91" s="52">
        <v>0</v>
      </c>
      <c r="AB91" s="52">
        <v>0</v>
      </c>
      <c r="AC91" s="52">
        <v>0</v>
      </c>
      <c r="AD91" s="52">
        <v>0</v>
      </c>
      <c r="AE91" s="52">
        <v>0</v>
      </c>
      <c r="AF91" s="52">
        <v>0</v>
      </c>
      <c r="AG91" s="52">
        <v>0</v>
      </c>
      <c r="AH91" s="52">
        <v>0</v>
      </c>
      <c r="AI91" s="52">
        <v>0</v>
      </c>
      <c r="AJ91" s="52">
        <v>0</v>
      </c>
      <c r="AK91" s="52">
        <v>0</v>
      </c>
      <c r="AL91" s="52">
        <v>0</v>
      </c>
      <c r="AM91" s="52">
        <v>0</v>
      </c>
      <c r="AN91" s="52">
        <v>0</v>
      </c>
      <c r="AO91" s="52">
        <v>0</v>
      </c>
      <c r="AP91" s="52">
        <v>0</v>
      </c>
      <c r="AQ91" s="52">
        <v>0</v>
      </c>
      <c r="AR91" s="52">
        <v>0</v>
      </c>
      <c r="AS91" s="52">
        <v>0</v>
      </c>
      <c r="AT91" s="52">
        <v>0</v>
      </c>
      <c r="AU91" s="52">
        <v>0</v>
      </c>
      <c r="AV91" s="52">
        <v>0</v>
      </c>
      <c r="AW91" s="52">
        <v>0</v>
      </c>
      <c r="AX91" s="52">
        <v>1.1914070807317001</v>
      </c>
      <c r="AY91" s="52">
        <v>5.7895461675856001</v>
      </c>
      <c r="AZ91" s="52">
        <v>6.5856748735875996</v>
      </c>
      <c r="BA91" s="52">
        <v>6.2594793159920004</v>
      </c>
      <c r="BB91" s="52">
        <v>4.3554284374558998</v>
      </c>
      <c r="BC91" s="52">
        <v>4.3518869396533999</v>
      </c>
      <c r="BD91" s="52">
        <v>2.7159510547518999</v>
      </c>
      <c r="BE91" s="52">
        <v>2.4723904458813002</v>
      </c>
      <c r="BF91" s="52">
        <v>0.84481249579369999</v>
      </c>
      <c r="BG91" s="52">
        <v>4.8532685885460003</v>
      </c>
      <c r="BH91" s="52">
        <v>6.6317615649907999</v>
      </c>
      <c r="BI91" s="52">
        <v>5.0231660431245997</v>
      </c>
      <c r="BJ91" s="52">
        <v>3.6078418613335002</v>
      </c>
      <c r="BK91" s="52">
        <v>5.5797006177948001</v>
      </c>
      <c r="BL91" s="52">
        <v>4.5603631102939</v>
      </c>
      <c r="BM91" s="52">
        <v>5.2116681661589999</v>
      </c>
      <c r="BN91" s="52">
        <v>5.9996750372005998</v>
      </c>
      <c r="BO91" s="52">
        <v>6.0055775335380996</v>
      </c>
      <c r="BP91" s="52">
        <v>6.9197089463193997</v>
      </c>
      <c r="BQ91" s="52">
        <v>6.6570242493152998</v>
      </c>
      <c r="BR91" s="52">
        <v>6.4503424375613996</v>
      </c>
      <c r="BS91" s="52">
        <v>4.9683908771125997</v>
      </c>
      <c r="BT91" s="52">
        <v>4.6429036190774999</v>
      </c>
      <c r="BU91" s="52">
        <v>3.9213352468107998</v>
      </c>
      <c r="BV91" s="52">
        <v>3.2266350378723998</v>
      </c>
      <c r="BW91" s="52">
        <v>4.4876915753865996</v>
      </c>
      <c r="BX91" s="52">
        <v>3.3168724018800999</v>
      </c>
      <c r="BY91" s="52">
        <v>4.5228232335873999</v>
      </c>
      <c r="BZ91" s="52">
        <v>3.2949151155046001</v>
      </c>
      <c r="CA91" s="52">
        <v>4.1775508078290002</v>
      </c>
      <c r="CB91" s="52">
        <v>3.5024941067017998</v>
      </c>
      <c r="CC91" s="52">
        <v>2.467243469075</v>
      </c>
      <c r="CD91" s="52">
        <v>2.1024219754467999</v>
      </c>
      <c r="CE91" s="52">
        <v>2.5657915479259001</v>
      </c>
      <c r="CF91" s="52">
        <v>1.8438454158936</v>
      </c>
      <c r="CG91" s="52">
        <v>2.7281810271631999</v>
      </c>
      <c r="CH91" s="52">
        <v>1.4316150716825999</v>
      </c>
      <c r="CI91" s="52">
        <v>1.7578578492489001</v>
      </c>
      <c r="CJ91" s="52">
        <v>3.8304368032133</v>
      </c>
      <c r="CK91" s="52">
        <v>3.1671378747904</v>
      </c>
      <c r="CL91" s="52">
        <v>2.0468912899035998</v>
      </c>
      <c r="CM91" s="52">
        <v>0.72737642866279995</v>
      </c>
      <c r="CN91" s="52">
        <v>0.3056076503704</v>
      </c>
      <c r="CO91" s="52">
        <v>0.19577399852220001</v>
      </c>
      <c r="CP91" s="52">
        <v>0</v>
      </c>
      <c r="CQ91" s="52">
        <v>0.2010626352406</v>
      </c>
      <c r="CR91" s="52">
        <v>0</v>
      </c>
      <c r="CS91" s="52">
        <v>0</v>
      </c>
      <c r="CT91" s="52">
        <v>0</v>
      </c>
      <c r="CU91" s="52">
        <v>0.23416383470130001</v>
      </c>
      <c r="CV91" s="52">
        <v>0</v>
      </c>
      <c r="CW91" s="52">
        <v>0</v>
      </c>
      <c r="CX91" s="52">
        <v>0</v>
      </c>
      <c r="CY91" s="52">
        <v>0</v>
      </c>
      <c r="CZ91" s="52">
        <v>0</v>
      </c>
      <c r="DA91" s="52">
        <v>0</v>
      </c>
      <c r="DB91" s="52">
        <v>0</v>
      </c>
      <c r="DC91" s="52">
        <v>0</v>
      </c>
      <c r="DD91" s="52">
        <v>0</v>
      </c>
      <c r="DE91" s="52">
        <v>0</v>
      </c>
      <c r="DF91" s="52">
        <v>0</v>
      </c>
      <c r="DG91" s="52">
        <v>0</v>
      </c>
      <c r="DH91" s="52">
        <v>0</v>
      </c>
      <c r="DI91" s="52">
        <v>0</v>
      </c>
      <c r="DJ91" s="52">
        <v>0</v>
      </c>
      <c r="DK91" s="52">
        <v>0</v>
      </c>
      <c r="DL91" s="52">
        <v>0</v>
      </c>
      <c r="DM91" s="52">
        <v>0</v>
      </c>
      <c r="DN91" s="52">
        <v>0</v>
      </c>
      <c r="DO91" s="52">
        <v>0</v>
      </c>
      <c r="DP91" s="52">
        <v>0</v>
      </c>
      <c r="DQ91" s="52">
        <v>0</v>
      </c>
      <c r="DR91" s="52">
        <v>0</v>
      </c>
      <c r="DS91" s="52">
        <v>0</v>
      </c>
      <c r="DT91" s="52">
        <v>0</v>
      </c>
      <c r="DU91" s="52">
        <v>0</v>
      </c>
      <c r="DV91" s="52">
        <v>0</v>
      </c>
      <c r="DW91" s="52">
        <v>0</v>
      </c>
      <c r="DX91" s="52">
        <v>0</v>
      </c>
      <c r="DY91" s="52">
        <v>0</v>
      </c>
      <c r="DZ91" s="52">
        <v>0</v>
      </c>
      <c r="EA91" s="52">
        <v>0</v>
      </c>
      <c r="EB91" s="52">
        <v>0</v>
      </c>
      <c r="EC91" s="52">
        <v>0</v>
      </c>
      <c r="ED91" s="52">
        <v>0</v>
      </c>
      <c r="EE91" s="52">
        <v>0</v>
      </c>
      <c r="EF91" s="52">
        <v>0</v>
      </c>
      <c r="EG91" s="52">
        <v>0</v>
      </c>
      <c r="EH91" s="52">
        <v>0</v>
      </c>
      <c r="EI91" s="52">
        <v>0</v>
      </c>
      <c r="EJ91" s="52">
        <v>0</v>
      </c>
      <c r="EK91" s="52">
        <v>0</v>
      </c>
      <c r="EL91" s="52">
        <v>0</v>
      </c>
      <c r="EM91" s="52">
        <v>0</v>
      </c>
      <c r="EN91" s="52">
        <v>0</v>
      </c>
      <c r="EO91" s="52">
        <v>0</v>
      </c>
      <c r="EP91" s="52">
        <v>0</v>
      </c>
      <c r="EQ91" s="52">
        <v>0</v>
      </c>
      <c r="ER91" s="52">
        <v>0</v>
      </c>
      <c r="ES91" s="52">
        <v>0</v>
      </c>
      <c r="ET91" s="52">
        <v>0</v>
      </c>
      <c r="EU91" s="52">
        <v>0</v>
      </c>
      <c r="EV91" s="52">
        <v>0</v>
      </c>
      <c r="EW91" s="52">
        <v>0</v>
      </c>
      <c r="EX91" s="52">
        <v>0</v>
      </c>
      <c r="EY91" s="52">
        <v>0</v>
      </c>
      <c r="EZ91" s="52">
        <v>0</v>
      </c>
      <c r="FA91" s="52">
        <v>0</v>
      </c>
      <c r="FB91" s="52">
        <v>0</v>
      </c>
      <c r="FC91" s="52">
        <v>0</v>
      </c>
      <c r="FD91" s="52">
        <v>0</v>
      </c>
      <c r="FE91" s="52">
        <v>0</v>
      </c>
      <c r="FF91" s="52">
        <v>0</v>
      </c>
      <c r="FG91" s="52">
        <v>0</v>
      </c>
      <c r="FH91" s="52">
        <v>0</v>
      </c>
      <c r="FI91" s="52">
        <v>0</v>
      </c>
      <c r="FJ91" s="52">
        <v>0</v>
      </c>
      <c r="FK91" s="52">
        <v>0</v>
      </c>
      <c r="FL91" s="52">
        <v>0</v>
      </c>
      <c r="FM91" s="52">
        <v>0</v>
      </c>
      <c r="FN91" s="52">
        <v>0</v>
      </c>
      <c r="FO91" s="52">
        <v>0</v>
      </c>
      <c r="FP91" s="52">
        <v>0</v>
      </c>
      <c r="FQ91" s="52">
        <v>0</v>
      </c>
      <c r="FR91" s="52">
        <v>0</v>
      </c>
      <c r="FS91" s="52">
        <v>0</v>
      </c>
      <c r="FT91" s="52">
        <v>0</v>
      </c>
      <c r="FU91" s="52">
        <v>0</v>
      </c>
      <c r="FV91" s="52">
        <v>0</v>
      </c>
      <c r="FW91" s="52">
        <v>0</v>
      </c>
      <c r="FX91" s="52">
        <v>0</v>
      </c>
      <c r="FY91" s="52">
        <v>0</v>
      </c>
      <c r="FZ91" s="52">
        <v>0</v>
      </c>
      <c r="GA91" s="52">
        <v>0</v>
      </c>
      <c r="GB91" s="52">
        <v>0</v>
      </c>
      <c r="GC91" s="52">
        <v>0</v>
      </c>
      <c r="GD91" s="52">
        <v>0</v>
      </c>
      <c r="GE91" s="52">
        <v>0</v>
      </c>
    </row>
    <row r="92" spans="1:187" ht="15" x14ac:dyDescent="0.2">
      <c r="A92" s="25" t="s">
        <v>58</v>
      </c>
      <c r="B92" s="86"/>
      <c r="C92" s="17">
        <f>C88-C93</f>
        <v>2.3923986417934344</v>
      </c>
      <c r="D92" s="17">
        <f t="shared" ref="D92:BO92" si="90">D88-D93</f>
        <v>2.3257899620241034</v>
      </c>
      <c r="E92" s="17">
        <f t="shared" si="90"/>
        <v>2.5565224881549042</v>
      </c>
      <c r="F92" s="17">
        <f t="shared" si="90"/>
        <v>2.6097652932780306</v>
      </c>
      <c r="G92" s="17">
        <f t="shared" si="90"/>
        <v>3.1970302565273059</v>
      </c>
      <c r="H92" s="17">
        <f t="shared" si="90"/>
        <v>2.8783388175559566</v>
      </c>
      <c r="I92" s="17">
        <f t="shared" si="90"/>
        <v>2.6413021854765901</v>
      </c>
      <c r="J92" s="17">
        <f t="shared" si="90"/>
        <v>2.7452884735234448</v>
      </c>
      <c r="K92" s="17">
        <f t="shared" si="90"/>
        <v>2.6478357600602607</v>
      </c>
      <c r="L92" s="17">
        <f t="shared" si="90"/>
        <v>2.7967876403020213</v>
      </c>
      <c r="M92" s="17">
        <f t="shared" si="90"/>
        <v>2.8811659537415437</v>
      </c>
      <c r="N92" s="17">
        <f t="shared" si="90"/>
        <v>2.8123744003531357</v>
      </c>
      <c r="O92" s="17">
        <f t="shared" si="90"/>
        <v>2.5066261469075997</v>
      </c>
      <c r="P92" s="17">
        <f t="shared" si="90"/>
        <v>2.9657720214778749</v>
      </c>
      <c r="Q92" s="17">
        <f t="shared" si="90"/>
        <v>2.8456254320412526</v>
      </c>
      <c r="R92" s="17">
        <f t="shared" si="90"/>
        <v>2.0053542955942376</v>
      </c>
      <c r="S92" s="17">
        <f t="shared" si="90"/>
        <v>2.9821214692487459</v>
      </c>
      <c r="T92" s="17">
        <f t="shared" si="90"/>
        <v>2.2449264526787154</v>
      </c>
      <c r="U92" s="17">
        <f t="shared" si="90"/>
        <v>3.1328086662388728</v>
      </c>
      <c r="V92" s="17">
        <f t="shared" si="90"/>
        <v>3.2017288490141098</v>
      </c>
      <c r="W92" s="17">
        <f t="shared" si="90"/>
        <v>3.2372390690442217</v>
      </c>
      <c r="X92" s="17">
        <f t="shared" si="90"/>
        <v>2.9904218411212682</v>
      </c>
      <c r="Y92" s="17">
        <f t="shared" si="90"/>
        <v>4.1827517043554181</v>
      </c>
      <c r="Z92" s="17">
        <f t="shared" si="90"/>
        <v>2.0672033880654084</v>
      </c>
      <c r="AA92" s="17">
        <f t="shared" si="90"/>
        <v>2.677312362013673</v>
      </c>
      <c r="AB92" s="17">
        <f t="shared" si="90"/>
        <v>1.4199808161596934</v>
      </c>
      <c r="AC92" s="17">
        <f t="shared" si="90"/>
        <v>2.4455459788628033</v>
      </c>
      <c r="AD92" s="17">
        <f t="shared" si="90"/>
        <v>2.3802526454004962</v>
      </c>
      <c r="AE92" s="17">
        <f t="shared" si="90"/>
        <v>2.3426845972647072</v>
      </c>
      <c r="AF92" s="17">
        <f t="shared" si="90"/>
        <v>2.2346514144464535</v>
      </c>
      <c r="AG92" s="17">
        <f t="shared" si="90"/>
        <v>1.8248066505260319</v>
      </c>
      <c r="AH92" s="17">
        <f t="shared" si="90"/>
        <v>1.9899143074550594</v>
      </c>
      <c r="AI92" s="17">
        <f t="shared" si="90"/>
        <v>2.4399447456310384</v>
      </c>
      <c r="AJ92" s="17">
        <f t="shared" si="90"/>
        <v>1.6184746447241096</v>
      </c>
      <c r="AK92" s="17">
        <f t="shared" si="90"/>
        <v>2.2288199743211443</v>
      </c>
      <c r="AL92" s="17">
        <f t="shared" si="90"/>
        <v>0.62490703356767918</v>
      </c>
      <c r="AM92" s="17">
        <f t="shared" si="90"/>
        <v>1.3580208886836473</v>
      </c>
      <c r="AN92" s="17">
        <f t="shared" si="90"/>
        <v>2.2182395465045701</v>
      </c>
      <c r="AO92" s="17">
        <f t="shared" si="90"/>
        <v>1.4631748943715301</v>
      </c>
      <c r="AP92" s="17">
        <f t="shared" si="90"/>
        <v>2.2759231119121743</v>
      </c>
      <c r="AQ92" s="17">
        <f t="shared" si="90"/>
        <v>2.2932186138425408</v>
      </c>
      <c r="AR92" s="17">
        <f t="shared" si="90"/>
        <v>1.0567011254120757</v>
      </c>
      <c r="AS92" s="17">
        <f t="shared" si="90"/>
        <v>1.8886517020377234</v>
      </c>
      <c r="AT92" s="17">
        <f t="shared" si="90"/>
        <v>2.1684356395216042</v>
      </c>
      <c r="AU92" s="17">
        <f t="shared" si="90"/>
        <v>1.4556321064651456</v>
      </c>
      <c r="AV92" s="17">
        <f t="shared" si="90"/>
        <v>2.115743813363693</v>
      </c>
      <c r="AW92" s="17">
        <f t="shared" si="90"/>
        <v>-1.4946499417034147</v>
      </c>
      <c r="AX92" s="17">
        <f t="shared" si="90"/>
        <v>-1.649031901823232</v>
      </c>
      <c r="AY92" s="17">
        <f t="shared" si="90"/>
        <v>-3.643051311502532</v>
      </c>
      <c r="AZ92" s="17">
        <f t="shared" si="90"/>
        <v>-4.9200268260200879</v>
      </c>
      <c r="BA92" s="17">
        <f t="shared" si="90"/>
        <v>-3.9769062659525218</v>
      </c>
      <c r="BB92" s="17">
        <f t="shared" si="90"/>
        <v>-4.5463170898059886</v>
      </c>
      <c r="BC92" s="17">
        <f t="shared" si="90"/>
        <v>-0.39560964082556183</v>
      </c>
      <c r="BD92" s="17">
        <f t="shared" si="90"/>
        <v>0.27978467467472967</v>
      </c>
      <c r="BE92" s="17">
        <f t="shared" si="90"/>
        <v>2.8283298374832384</v>
      </c>
      <c r="BF92" s="17">
        <f t="shared" si="90"/>
        <v>-0.20472881173066071</v>
      </c>
      <c r="BG92" s="17">
        <f t="shared" si="90"/>
        <v>-0.97026960512775418</v>
      </c>
      <c r="BH92" s="17">
        <f t="shared" si="90"/>
        <v>-0.7450124370581932</v>
      </c>
      <c r="BI92" s="17">
        <f t="shared" si="90"/>
        <v>-4.5764441417864106</v>
      </c>
      <c r="BJ92" s="17">
        <f t="shared" si="90"/>
        <v>-1.5107883237142019</v>
      </c>
      <c r="BK92" s="17">
        <f t="shared" si="90"/>
        <v>-2.7121748517624198</v>
      </c>
      <c r="BL92" s="17">
        <f t="shared" si="90"/>
        <v>-2.8685469895857665</v>
      </c>
      <c r="BM92" s="17">
        <f t="shared" si="90"/>
        <v>-4.2615411610522855</v>
      </c>
      <c r="BN92" s="17">
        <f t="shared" si="90"/>
        <v>-1.6857993217696787</v>
      </c>
      <c r="BO92" s="17">
        <f t="shared" si="90"/>
        <v>-3.4471590907908762</v>
      </c>
      <c r="BP92" s="17">
        <f t="shared" ref="BP92:EA92" si="91">BP88-BP93</f>
        <v>-4.5172464468931821</v>
      </c>
      <c r="BQ92" s="17">
        <f t="shared" si="91"/>
        <v>-4.710904286525178</v>
      </c>
      <c r="BR92" s="17">
        <f t="shared" si="91"/>
        <v>-3.4421185299120438</v>
      </c>
      <c r="BS92" s="17">
        <f t="shared" si="91"/>
        <v>-0.37748824281946014</v>
      </c>
      <c r="BT92" s="17">
        <f t="shared" si="91"/>
        <v>-0.88349201758114759</v>
      </c>
      <c r="BU92" s="17">
        <f t="shared" si="91"/>
        <v>-4.323701469663753</v>
      </c>
      <c r="BV92" s="17">
        <f t="shared" si="91"/>
        <v>-0.35765968272803406</v>
      </c>
      <c r="BW92" s="17">
        <f t="shared" si="91"/>
        <v>-0.9778064892416225</v>
      </c>
      <c r="BX92" s="17">
        <f t="shared" si="91"/>
        <v>-6.0284224208911112</v>
      </c>
      <c r="BY92" s="17">
        <f t="shared" si="91"/>
        <v>-3.5412377233051231</v>
      </c>
      <c r="BZ92" s="17">
        <f t="shared" si="91"/>
        <v>-3.9266522744747334</v>
      </c>
      <c r="CA92" s="17">
        <f t="shared" si="91"/>
        <v>-5.5271924530323702</v>
      </c>
      <c r="CB92" s="17">
        <f t="shared" si="91"/>
        <v>-3.32990754222633</v>
      </c>
      <c r="CC92" s="17">
        <f t="shared" si="91"/>
        <v>-3.5464241745019152</v>
      </c>
      <c r="CD92" s="17">
        <f t="shared" si="91"/>
        <v>-1.1192258104596888</v>
      </c>
      <c r="CE92" s="17">
        <f t="shared" si="91"/>
        <v>-3.6461743995795999</v>
      </c>
      <c r="CF92" s="17">
        <f t="shared" si="91"/>
        <v>-2.0923504542744524</v>
      </c>
      <c r="CG92" s="17">
        <f t="shared" si="91"/>
        <v>-1.3938299740057474</v>
      </c>
      <c r="CH92" s="17">
        <f t="shared" si="91"/>
        <v>1.690469271568837</v>
      </c>
      <c r="CI92" s="17">
        <f t="shared" si="91"/>
        <v>1.6309080762482182</v>
      </c>
      <c r="CJ92" s="17">
        <f t="shared" si="91"/>
        <v>-9.2926453777415929E-2</v>
      </c>
      <c r="CK92" s="17">
        <f t="shared" si="91"/>
        <v>1.2333872962900543</v>
      </c>
      <c r="CL92" s="17">
        <f t="shared" si="91"/>
        <v>2.4575036623857258</v>
      </c>
      <c r="CM92" s="17">
        <f t="shared" si="91"/>
        <v>-6.8042544821395268E-2</v>
      </c>
      <c r="CN92" s="17">
        <f t="shared" si="91"/>
        <v>5.7172642790435688</v>
      </c>
      <c r="CO92" s="17">
        <f t="shared" si="91"/>
        <v>1.7273309533432197</v>
      </c>
      <c r="CP92" s="17">
        <f t="shared" si="91"/>
        <v>2.2043366451250321</v>
      </c>
      <c r="CQ92" s="17">
        <f t="shared" si="91"/>
        <v>5.4869180576106942</v>
      </c>
      <c r="CR92" s="17">
        <f t="shared" si="91"/>
        <v>4.3467493143567424</v>
      </c>
      <c r="CS92" s="17">
        <f t="shared" si="91"/>
        <v>5.2211145893530428</v>
      </c>
      <c r="CT92" s="17">
        <f t="shared" si="91"/>
        <v>3.4045555841618409</v>
      </c>
      <c r="CU92" s="17">
        <f t="shared" si="91"/>
        <v>2.664093661953693</v>
      </c>
      <c r="CV92" s="17">
        <f t="shared" si="91"/>
        <v>6.5382244291466876</v>
      </c>
      <c r="CW92" s="17">
        <f t="shared" si="91"/>
        <v>4.3968739033113877</v>
      </c>
      <c r="CX92" s="17">
        <f t="shared" si="91"/>
        <v>5.1841095719964372</v>
      </c>
      <c r="CY92" s="17">
        <f t="shared" si="91"/>
        <v>1.168907992414745</v>
      </c>
      <c r="CZ92" s="17">
        <f t="shared" si="91"/>
        <v>4.4627874456873897</v>
      </c>
      <c r="DA92" s="17">
        <f t="shared" si="91"/>
        <v>6.764355203675585</v>
      </c>
      <c r="DB92" s="17">
        <f t="shared" si="91"/>
        <v>6.3480901978541979</v>
      </c>
      <c r="DC92" s="17">
        <f t="shared" si="91"/>
        <v>2.9952595251929779</v>
      </c>
      <c r="DD92" s="17">
        <f t="shared" si="91"/>
        <v>4.5536626585772026</v>
      </c>
      <c r="DE92" s="17">
        <f t="shared" si="91"/>
        <v>3.0749227232752077</v>
      </c>
      <c r="DF92" s="17">
        <f t="shared" si="91"/>
        <v>6.1442007359513298</v>
      </c>
      <c r="DG92" s="17">
        <f t="shared" si="91"/>
        <v>4.1727564342644499</v>
      </c>
      <c r="DH92" s="17">
        <f t="shared" si="91"/>
        <v>0.68098023161855537</v>
      </c>
      <c r="DI92" s="17">
        <f t="shared" si="91"/>
        <v>6.9834129743549624</v>
      </c>
      <c r="DJ92" s="17">
        <f t="shared" si="91"/>
        <v>5.4751690755223166</v>
      </c>
      <c r="DK92" s="17">
        <f t="shared" si="91"/>
        <v>3.9018279238473781</v>
      </c>
      <c r="DL92" s="17">
        <f t="shared" si="91"/>
        <v>2.8695472265156639</v>
      </c>
      <c r="DM92" s="17">
        <f t="shared" si="91"/>
        <v>3.2993729971060262</v>
      </c>
      <c r="DN92" s="17">
        <f t="shared" si="91"/>
        <v>3.9669860848682532</v>
      </c>
      <c r="DO92" s="17">
        <f t="shared" si="91"/>
        <v>6.0564447679913584</v>
      </c>
      <c r="DP92" s="17">
        <f t="shared" si="91"/>
        <v>5.5480170585815003</v>
      </c>
      <c r="DQ92" s="17">
        <f t="shared" si="91"/>
        <v>4.7120391689452177</v>
      </c>
      <c r="DR92" s="17">
        <f t="shared" si="91"/>
        <v>4.8281679398587727</v>
      </c>
      <c r="DS92" s="17">
        <f t="shared" si="91"/>
        <v>4.0946843398037842</v>
      </c>
      <c r="DT92" s="17">
        <f t="shared" si="91"/>
        <v>0.52396926723284309</v>
      </c>
      <c r="DU92" s="17">
        <f t="shared" si="91"/>
        <v>5.5350739988078601</v>
      </c>
      <c r="DV92" s="17">
        <f t="shared" si="91"/>
        <v>1.5353987364442361</v>
      </c>
      <c r="DW92" s="17">
        <f t="shared" si="91"/>
        <v>1.9886263066701133</v>
      </c>
      <c r="DX92" s="17">
        <f t="shared" si="91"/>
        <v>3.1513306575303019</v>
      </c>
      <c r="DY92" s="17">
        <f t="shared" si="91"/>
        <v>4.3929458048173373</v>
      </c>
      <c r="DZ92" s="17">
        <f t="shared" si="91"/>
        <v>6.1431467482808628</v>
      </c>
      <c r="EA92" s="17">
        <f t="shared" si="91"/>
        <v>3.8966385696195829</v>
      </c>
      <c r="EB92" s="17">
        <f t="shared" ref="EB92:GB92" si="92">EB88-EB93</f>
        <v>4.4826666690013539</v>
      </c>
      <c r="EC92" s="17">
        <f t="shared" si="92"/>
        <v>4.114061428247453</v>
      </c>
      <c r="ED92" s="17">
        <f t="shared" si="92"/>
        <v>4.6975547679073983</v>
      </c>
      <c r="EE92" s="17">
        <f t="shared" si="92"/>
        <v>4.4185267804708985</v>
      </c>
      <c r="EF92" s="17">
        <f t="shared" si="92"/>
        <v>3.3633809708345908</v>
      </c>
      <c r="EG92" s="17">
        <f t="shared" si="92"/>
        <v>3.416073079747548</v>
      </c>
      <c r="EH92" s="17">
        <f t="shared" si="92"/>
        <v>3.6351203767127203</v>
      </c>
      <c r="EI92" s="17">
        <f t="shared" si="92"/>
        <v>5.2282689802079645</v>
      </c>
      <c r="EJ92" s="17">
        <f t="shared" si="92"/>
        <v>1.8024238136504565</v>
      </c>
      <c r="EK92" s="17">
        <f t="shared" si="92"/>
        <v>2.9863152194185645</v>
      </c>
      <c r="EL92" s="17">
        <f t="shared" si="92"/>
        <v>5.7553185777509341</v>
      </c>
      <c r="EM92" s="17">
        <f t="shared" si="92"/>
        <v>3.8067391716821533</v>
      </c>
      <c r="EN92" s="17">
        <f t="shared" si="92"/>
        <v>4.80077339925041</v>
      </c>
      <c r="EO92" s="17">
        <f t="shared" si="92"/>
        <v>4.6417862761348232</v>
      </c>
      <c r="EP92" s="17">
        <f t="shared" si="92"/>
        <v>3.8175079193752737</v>
      </c>
      <c r="EQ92" s="17">
        <f t="shared" si="92"/>
        <v>4.8618161524569743</v>
      </c>
      <c r="ER92" s="17">
        <f t="shared" si="92"/>
        <v>5.210170709454836</v>
      </c>
      <c r="ES92" s="17">
        <f t="shared" si="92"/>
        <v>4.9665217416120413</v>
      </c>
      <c r="ET92" s="17">
        <f t="shared" si="92"/>
        <v>3.7292521976546666</v>
      </c>
      <c r="EU92" s="17">
        <f t="shared" si="92"/>
        <v>6.0001779739736278</v>
      </c>
      <c r="EV92" s="17">
        <f t="shared" si="92"/>
        <v>4.9303971220384639</v>
      </c>
      <c r="EW92" s="17">
        <f t="shared" si="92"/>
        <v>6.5440070241531814</v>
      </c>
      <c r="EX92" s="17">
        <f t="shared" si="92"/>
        <v>4.6315157362272856</v>
      </c>
      <c r="EY92" s="17">
        <f t="shared" si="92"/>
        <v>5.4473339874735132</v>
      </c>
      <c r="EZ92" s="17">
        <f t="shared" si="92"/>
        <v>4.4696500780294741</v>
      </c>
      <c r="FA92" s="17">
        <f t="shared" si="92"/>
        <v>4.245001042029152</v>
      </c>
      <c r="FB92" s="17">
        <f t="shared" si="92"/>
        <v>4.3938074450143176</v>
      </c>
      <c r="FC92" s="17">
        <f t="shared" si="92"/>
        <v>4.5210414103225318</v>
      </c>
      <c r="FD92" s="17">
        <f t="shared" si="92"/>
        <v>4.1831812248461873</v>
      </c>
      <c r="FE92" s="17">
        <f t="shared" si="92"/>
        <v>4.0173138880969432</v>
      </c>
      <c r="FF92" s="17">
        <f t="shared" si="92"/>
        <v>4.275217190844721</v>
      </c>
      <c r="FG92" s="17">
        <f t="shared" si="92"/>
        <v>3.9431293399889498</v>
      </c>
      <c r="FH92" s="17">
        <f t="shared" si="92"/>
        <v>4.1961124665079481</v>
      </c>
      <c r="FI92" s="17">
        <f t="shared" si="92"/>
        <v>4.5760277414754</v>
      </c>
      <c r="FJ92" s="17">
        <f t="shared" si="92"/>
        <v>4.3227245130269978</v>
      </c>
      <c r="FK92" s="17">
        <f t="shared" si="92"/>
        <v>4.7299096217795622</v>
      </c>
      <c r="FL92" s="17">
        <f t="shared" si="92"/>
        <v>4.3534780646534657</v>
      </c>
      <c r="FM92" s="17">
        <f t="shared" si="92"/>
        <v>4.7292231649429439</v>
      </c>
      <c r="FN92" s="17">
        <f t="shared" si="92"/>
        <v>4.9333923246525373</v>
      </c>
      <c r="FO92" s="17">
        <f t="shared" si="92"/>
        <v>4.2878160347768173</v>
      </c>
      <c r="FP92" s="17">
        <f t="shared" si="92"/>
        <v>3.6007545678362689</v>
      </c>
      <c r="FQ92" s="17">
        <f t="shared" si="92"/>
        <v>3.8191773257188046</v>
      </c>
      <c r="FR92" s="17">
        <f t="shared" si="92"/>
        <v>0.17530244746647838</v>
      </c>
      <c r="FS92" s="17">
        <f t="shared" si="92"/>
        <v>1.6820074381197898</v>
      </c>
      <c r="FT92" s="17">
        <f t="shared" si="92"/>
        <v>0.46816232005350855</v>
      </c>
      <c r="FU92" s="17">
        <f t="shared" si="92"/>
        <v>0.64218022893654592</v>
      </c>
      <c r="FV92" s="17">
        <f t="shared" si="92"/>
        <v>0.84946038334016549</v>
      </c>
      <c r="FW92" s="17">
        <f t="shared" si="92"/>
        <v>2.1807120213895175</v>
      </c>
      <c r="FX92" s="17">
        <f t="shared" si="92"/>
        <v>-0.45640141339401907</v>
      </c>
      <c r="FY92" s="17">
        <f t="shared" si="92"/>
        <v>0.9721892204222371</v>
      </c>
      <c r="FZ92" s="17">
        <f t="shared" si="92"/>
        <v>-0.37914132779957299</v>
      </c>
      <c r="GA92" s="17">
        <f t="shared" si="92"/>
        <v>0.58559014542801435</v>
      </c>
      <c r="GB92" s="17">
        <f t="shared" si="92"/>
        <v>-0.38530838409112533</v>
      </c>
      <c r="GC92" s="17">
        <f t="shared" ref="GC92:GD92" si="93">GC88-GC93</f>
        <v>-1.8880265524092721</v>
      </c>
      <c r="GD92" s="17">
        <f t="shared" si="93"/>
        <v>-1.0359981162198793</v>
      </c>
      <c r="GE92" s="17">
        <f t="shared" ref="GE92" si="94">GE88-GE93</f>
        <v>6.4407797098711868</v>
      </c>
    </row>
    <row r="93" spans="1:187" ht="15" x14ac:dyDescent="0.2">
      <c r="A93" s="25" t="s">
        <v>32</v>
      </c>
      <c r="B93" s="86"/>
      <c r="C93" s="17">
        <f t="shared" ref="C93:BN93" si="95">SUM(C94,C97:C99,C102)</f>
        <v>33.753849088151171</v>
      </c>
      <c r="D93" s="17">
        <f t="shared" si="95"/>
        <v>39.508401778725293</v>
      </c>
      <c r="E93" s="17">
        <f t="shared" si="95"/>
        <v>44.369652817166489</v>
      </c>
      <c r="F93" s="17">
        <f t="shared" si="95"/>
        <v>38.493827620618575</v>
      </c>
      <c r="G93" s="17">
        <f t="shared" si="95"/>
        <v>36.418362182141891</v>
      </c>
      <c r="H93" s="17">
        <f t="shared" si="95"/>
        <v>32.83078602792574</v>
      </c>
      <c r="I93" s="17">
        <f t="shared" si="95"/>
        <v>33.756375539102009</v>
      </c>
      <c r="J93" s="17">
        <f t="shared" si="95"/>
        <v>26.941092532571709</v>
      </c>
      <c r="K93" s="17">
        <f t="shared" si="95"/>
        <v>38.501767501605038</v>
      </c>
      <c r="L93" s="17">
        <f t="shared" si="95"/>
        <v>38.26773908973238</v>
      </c>
      <c r="M93" s="17">
        <f t="shared" si="95"/>
        <v>35.029837745860455</v>
      </c>
      <c r="N93" s="17">
        <f t="shared" si="95"/>
        <v>41.701890896939567</v>
      </c>
      <c r="O93" s="17">
        <f t="shared" si="95"/>
        <v>34.120954911281082</v>
      </c>
      <c r="P93" s="17">
        <f t="shared" si="95"/>
        <v>38.464372461397829</v>
      </c>
      <c r="Q93" s="17">
        <f t="shared" si="95"/>
        <v>38.875105813014351</v>
      </c>
      <c r="R93" s="17">
        <f t="shared" si="95"/>
        <v>31.360779920154549</v>
      </c>
      <c r="S93" s="17">
        <f t="shared" si="95"/>
        <v>34.824025319176087</v>
      </c>
      <c r="T93" s="17">
        <f t="shared" si="95"/>
        <v>22.050904099447916</v>
      </c>
      <c r="U93" s="17">
        <f t="shared" si="95"/>
        <v>38.327588375938426</v>
      </c>
      <c r="V93" s="17">
        <f t="shared" si="95"/>
        <v>34.335288999256093</v>
      </c>
      <c r="W93" s="17">
        <f t="shared" si="95"/>
        <v>30.394280110668461</v>
      </c>
      <c r="X93" s="17">
        <f t="shared" si="95"/>
        <v>35.34908193008453</v>
      </c>
      <c r="Y93" s="17">
        <f t="shared" si="95"/>
        <v>31.254693945313441</v>
      </c>
      <c r="Z93" s="17">
        <f t="shared" si="95"/>
        <v>36.869825408524562</v>
      </c>
      <c r="AA93" s="17">
        <f t="shared" si="95"/>
        <v>35.567898647771081</v>
      </c>
      <c r="AB93" s="17">
        <f t="shared" si="95"/>
        <v>21.087113360630184</v>
      </c>
      <c r="AC93" s="17">
        <f t="shared" si="95"/>
        <v>35.704139383698063</v>
      </c>
      <c r="AD93" s="17">
        <f t="shared" si="95"/>
        <v>34.749123972082522</v>
      </c>
      <c r="AE93" s="17">
        <f t="shared" si="95"/>
        <v>30.088034320125942</v>
      </c>
      <c r="AF93" s="17">
        <f t="shared" si="95"/>
        <v>34.248340107996903</v>
      </c>
      <c r="AG93" s="17">
        <f t="shared" si="95"/>
        <v>22.563685751562907</v>
      </c>
      <c r="AH93" s="17">
        <f t="shared" si="95"/>
        <v>34.220648518359113</v>
      </c>
      <c r="AI93" s="17">
        <f t="shared" si="95"/>
        <v>35.449754420510054</v>
      </c>
      <c r="AJ93" s="17">
        <f t="shared" si="95"/>
        <v>31.898865933456008</v>
      </c>
      <c r="AK93" s="17">
        <f t="shared" si="95"/>
        <v>30.631633537758045</v>
      </c>
      <c r="AL93" s="17">
        <f t="shared" si="95"/>
        <v>3.1194439154296698</v>
      </c>
      <c r="AM93" s="17">
        <f t="shared" si="95"/>
        <v>26.414993761141531</v>
      </c>
      <c r="AN93" s="17">
        <f t="shared" si="95"/>
        <v>32.372747016188661</v>
      </c>
      <c r="AO93" s="17">
        <f t="shared" si="95"/>
        <v>22.69925174841309</v>
      </c>
      <c r="AP93" s="17">
        <f t="shared" si="95"/>
        <v>27.095135264581376</v>
      </c>
      <c r="AQ93" s="17">
        <f t="shared" si="95"/>
        <v>33.65168180601836</v>
      </c>
      <c r="AR93" s="17">
        <f t="shared" si="95"/>
        <v>12.586406522138805</v>
      </c>
      <c r="AS93" s="17">
        <f t="shared" si="95"/>
        <v>31.62900604500059</v>
      </c>
      <c r="AT93" s="17">
        <f t="shared" si="95"/>
        <v>33.08446245598897</v>
      </c>
      <c r="AU93" s="17">
        <f t="shared" si="95"/>
        <v>25.350671707625434</v>
      </c>
      <c r="AV93" s="17">
        <f t="shared" si="95"/>
        <v>32.750917688954658</v>
      </c>
      <c r="AW93" s="17">
        <f t="shared" si="95"/>
        <v>2.3529277975302345</v>
      </c>
      <c r="AX93" s="17">
        <f t="shared" si="95"/>
        <v>9.9189628527048015</v>
      </c>
      <c r="AY93" s="17">
        <f t="shared" si="95"/>
        <v>34.981051182314204</v>
      </c>
      <c r="AZ93" s="17">
        <f t="shared" si="95"/>
        <v>31.501827443896129</v>
      </c>
      <c r="BA93" s="17">
        <f t="shared" si="95"/>
        <v>38.563101686179131</v>
      </c>
      <c r="BB93" s="17">
        <f t="shared" si="95"/>
        <v>39.726686825614102</v>
      </c>
      <c r="BC93" s="17">
        <f t="shared" si="95"/>
        <v>42.548308750961723</v>
      </c>
      <c r="BD93" s="17">
        <f t="shared" si="95"/>
        <v>43.510212320898368</v>
      </c>
      <c r="BE93" s="17">
        <f t="shared" si="95"/>
        <v>43.992344165934291</v>
      </c>
      <c r="BF93" s="17">
        <f t="shared" si="95"/>
        <v>45.740421934803841</v>
      </c>
      <c r="BG93" s="17">
        <f t="shared" si="95"/>
        <v>48.014917807456456</v>
      </c>
      <c r="BH93" s="17">
        <f t="shared" si="95"/>
        <v>50.747060002100412</v>
      </c>
      <c r="BI93" s="17">
        <f t="shared" si="95"/>
        <v>50.769221402020577</v>
      </c>
      <c r="BJ93" s="17">
        <f t="shared" si="95"/>
        <v>57.984630146532048</v>
      </c>
      <c r="BK93" s="17">
        <f t="shared" si="95"/>
        <v>57.011212097987411</v>
      </c>
      <c r="BL93" s="17">
        <f t="shared" si="95"/>
        <v>53.283823324522004</v>
      </c>
      <c r="BM93" s="17">
        <f t="shared" si="95"/>
        <v>55.553179470967869</v>
      </c>
      <c r="BN93" s="17">
        <f t="shared" si="95"/>
        <v>61.290867315895355</v>
      </c>
      <c r="BO93" s="17">
        <f t="shared" ref="BO93:DZ93" si="96">SUM(BO94,BO97:BO99,BO102)</f>
        <v>58.823644858889061</v>
      </c>
      <c r="BP93" s="17">
        <f t="shared" si="96"/>
        <v>54.211856643695214</v>
      </c>
      <c r="BQ93" s="17">
        <f t="shared" si="96"/>
        <v>59.277512689842439</v>
      </c>
      <c r="BR93" s="17">
        <f t="shared" si="96"/>
        <v>61.509630467780291</v>
      </c>
      <c r="BS93" s="17">
        <f t="shared" si="96"/>
        <v>55.151487384373866</v>
      </c>
      <c r="BT93" s="17">
        <f t="shared" si="96"/>
        <v>49.271223429045882</v>
      </c>
      <c r="BU93" s="17">
        <f t="shared" si="96"/>
        <v>56.655579648230983</v>
      </c>
      <c r="BV93" s="17">
        <f t="shared" si="96"/>
        <v>56.648158821586641</v>
      </c>
      <c r="BW93" s="17">
        <f t="shared" si="96"/>
        <v>57.293245579078025</v>
      </c>
      <c r="BX93" s="17">
        <f t="shared" si="96"/>
        <v>51.16281920179334</v>
      </c>
      <c r="BY93" s="17">
        <f t="shared" si="96"/>
        <v>55.19609917611114</v>
      </c>
      <c r="BZ93" s="17">
        <f t="shared" si="96"/>
        <v>58.726811592477979</v>
      </c>
      <c r="CA93" s="17">
        <f t="shared" si="96"/>
        <v>55.731610590020644</v>
      </c>
      <c r="CB93" s="17">
        <f t="shared" si="96"/>
        <v>58.984470461638331</v>
      </c>
      <c r="CC93" s="17">
        <f t="shared" si="96"/>
        <v>59.389396822616916</v>
      </c>
      <c r="CD93" s="17">
        <f t="shared" si="96"/>
        <v>49.219509556779016</v>
      </c>
      <c r="CE93" s="17">
        <f t="shared" si="96"/>
        <v>59.480311597671019</v>
      </c>
      <c r="CF93" s="17">
        <f t="shared" si="96"/>
        <v>54.541960237332411</v>
      </c>
      <c r="CG93" s="17">
        <f t="shared" si="96"/>
        <v>58.057070521914184</v>
      </c>
      <c r="CH93" s="17">
        <f t="shared" si="96"/>
        <v>55.114735333164724</v>
      </c>
      <c r="CI93" s="17">
        <f t="shared" si="96"/>
        <v>48.712629183285451</v>
      </c>
      <c r="CJ93" s="17">
        <f t="shared" si="96"/>
        <v>57.286946623660256</v>
      </c>
      <c r="CK93" s="17">
        <f t="shared" si="96"/>
        <v>55.970126505969205</v>
      </c>
      <c r="CL93" s="17">
        <f t="shared" si="96"/>
        <v>52.253748938217214</v>
      </c>
      <c r="CM93" s="17">
        <f t="shared" si="96"/>
        <v>45.716268107431951</v>
      </c>
      <c r="CN93" s="17">
        <f t="shared" si="96"/>
        <v>52.831687304362788</v>
      </c>
      <c r="CO93" s="17">
        <f t="shared" si="96"/>
        <v>52.289367139590283</v>
      </c>
      <c r="CP93" s="17">
        <f t="shared" si="96"/>
        <v>47.275620872312039</v>
      </c>
      <c r="CQ93" s="17">
        <f t="shared" si="96"/>
        <v>48.425155439590846</v>
      </c>
      <c r="CR93" s="17">
        <f t="shared" si="96"/>
        <v>54.189939816711941</v>
      </c>
      <c r="CS93" s="17">
        <f t="shared" si="96"/>
        <v>55.115783184859083</v>
      </c>
      <c r="CT93" s="17">
        <f t="shared" si="96"/>
        <v>54.747561754080046</v>
      </c>
      <c r="CU93" s="17">
        <f t="shared" si="96"/>
        <v>52.381504143680125</v>
      </c>
      <c r="CV93" s="17">
        <f t="shared" si="96"/>
        <v>56.608063012144719</v>
      </c>
      <c r="CW93" s="17">
        <f t="shared" si="96"/>
        <v>56.085415642054059</v>
      </c>
      <c r="CX93" s="17">
        <f t="shared" si="96"/>
        <v>56.049861324240901</v>
      </c>
      <c r="CY93" s="17">
        <f t="shared" si="96"/>
        <v>50.060672648490311</v>
      </c>
      <c r="CZ93" s="17">
        <f t="shared" si="96"/>
        <v>54.421760703451625</v>
      </c>
      <c r="DA93" s="17">
        <f t="shared" si="96"/>
        <v>54.126523154707598</v>
      </c>
      <c r="DB93" s="17">
        <f t="shared" si="96"/>
        <v>51.330193101367414</v>
      </c>
      <c r="DC93" s="17">
        <f t="shared" si="96"/>
        <v>54.294722450606905</v>
      </c>
      <c r="DD93" s="17">
        <f t="shared" si="96"/>
        <v>54.797619444739077</v>
      </c>
      <c r="DE93" s="17">
        <f t="shared" si="96"/>
        <v>57.266253083520866</v>
      </c>
      <c r="DF93" s="17">
        <f t="shared" si="96"/>
        <v>51.715562811152566</v>
      </c>
      <c r="DG93" s="17">
        <f t="shared" si="96"/>
        <v>56.528430980631605</v>
      </c>
      <c r="DH93" s="17">
        <f t="shared" si="96"/>
        <v>51.005891904154836</v>
      </c>
      <c r="DI93" s="17">
        <f t="shared" si="96"/>
        <v>57.165769558973153</v>
      </c>
      <c r="DJ93" s="17">
        <f t="shared" si="96"/>
        <v>50.097436466750011</v>
      </c>
      <c r="DK93" s="17">
        <f t="shared" si="96"/>
        <v>56.951863336365349</v>
      </c>
      <c r="DL93" s="17">
        <f t="shared" si="96"/>
        <v>56.530061186550405</v>
      </c>
      <c r="DM93" s="17">
        <f t="shared" si="96"/>
        <v>58.104150869974681</v>
      </c>
      <c r="DN93" s="17">
        <f t="shared" si="96"/>
        <v>57.80034336262986</v>
      </c>
      <c r="DO93" s="17">
        <f t="shared" si="96"/>
        <v>56.069204622997191</v>
      </c>
      <c r="DP93" s="17">
        <f t="shared" si="96"/>
        <v>53.94033068038113</v>
      </c>
      <c r="DQ93" s="17">
        <f t="shared" si="96"/>
        <v>56.849572261097244</v>
      </c>
      <c r="DR93" s="17">
        <f t="shared" si="96"/>
        <v>56.66879985085496</v>
      </c>
      <c r="DS93" s="17">
        <f t="shared" si="96"/>
        <v>56.281214545039234</v>
      </c>
      <c r="DT93" s="17">
        <f t="shared" si="96"/>
        <v>48.478403656003472</v>
      </c>
      <c r="DU93" s="17">
        <f t="shared" si="96"/>
        <v>55.739639691289781</v>
      </c>
      <c r="DV93" s="17">
        <f t="shared" si="96"/>
        <v>59.502215584064054</v>
      </c>
      <c r="DW93" s="17">
        <f t="shared" si="96"/>
        <v>51.997909029671305</v>
      </c>
      <c r="DX93" s="17">
        <f t="shared" si="96"/>
        <v>58.002302227285796</v>
      </c>
      <c r="DY93" s="17">
        <f t="shared" si="96"/>
        <v>55.188198369764827</v>
      </c>
      <c r="DZ93" s="17">
        <f t="shared" si="96"/>
        <v>57.851103440859909</v>
      </c>
      <c r="EA93" s="17">
        <f t="shared" ref="EA93:GB93" si="97">SUM(EA94,EA97:EA99,EA102)</f>
        <v>54.888431093014738</v>
      </c>
      <c r="EB93" s="17">
        <f t="shared" si="97"/>
        <v>53.053618824835262</v>
      </c>
      <c r="EC93" s="17">
        <f t="shared" si="97"/>
        <v>53.682887129959468</v>
      </c>
      <c r="ED93" s="17">
        <f t="shared" si="97"/>
        <v>55.146611635876233</v>
      </c>
      <c r="EE93" s="17">
        <f t="shared" si="97"/>
        <v>47.824976457498515</v>
      </c>
      <c r="EF93" s="17">
        <f t="shared" si="97"/>
        <v>51.90687516867434</v>
      </c>
      <c r="EG93" s="17">
        <f t="shared" si="97"/>
        <v>55.375037293554733</v>
      </c>
      <c r="EH93" s="17">
        <f t="shared" si="97"/>
        <v>52.956362965174407</v>
      </c>
      <c r="EI93" s="17">
        <f t="shared" si="97"/>
        <v>55.305311016985186</v>
      </c>
      <c r="EJ93" s="17">
        <f t="shared" si="97"/>
        <v>55.728309702069275</v>
      </c>
      <c r="EK93" s="17">
        <f t="shared" si="97"/>
        <v>53.424803591389356</v>
      </c>
      <c r="EL93" s="17">
        <f t="shared" si="97"/>
        <v>56.612853358818185</v>
      </c>
      <c r="EM93" s="17">
        <f t="shared" si="97"/>
        <v>50.667565884187859</v>
      </c>
      <c r="EN93" s="17">
        <f t="shared" si="97"/>
        <v>54.886507519698512</v>
      </c>
      <c r="EO93" s="17">
        <f t="shared" si="97"/>
        <v>53.560857365879279</v>
      </c>
      <c r="EP93" s="17">
        <f t="shared" si="97"/>
        <v>55.583625088141233</v>
      </c>
      <c r="EQ93" s="17">
        <f t="shared" si="97"/>
        <v>59.071377093109376</v>
      </c>
      <c r="ER93" s="17">
        <f t="shared" si="97"/>
        <v>49.77548511617789</v>
      </c>
      <c r="ES93" s="17">
        <f t="shared" si="97"/>
        <v>58.606467005885889</v>
      </c>
      <c r="ET93" s="17">
        <f t="shared" si="97"/>
        <v>53.936860291734192</v>
      </c>
      <c r="EU93" s="17">
        <f t="shared" si="97"/>
        <v>55.313700362199981</v>
      </c>
      <c r="EV93" s="17">
        <f t="shared" si="97"/>
        <v>58.982308088714682</v>
      </c>
      <c r="EW93" s="17">
        <f t="shared" si="97"/>
        <v>58.594314996507414</v>
      </c>
      <c r="EX93" s="17">
        <f t="shared" si="97"/>
        <v>58.128683925707406</v>
      </c>
      <c r="EY93" s="17">
        <f t="shared" si="97"/>
        <v>61.548492886010422</v>
      </c>
      <c r="EZ93" s="17">
        <f t="shared" si="97"/>
        <v>55.140542911582259</v>
      </c>
      <c r="FA93" s="17">
        <f t="shared" si="97"/>
        <v>60.154724630665974</v>
      </c>
      <c r="FB93" s="17">
        <f t="shared" si="97"/>
        <v>64.616242825163326</v>
      </c>
      <c r="FC93" s="17">
        <f t="shared" si="97"/>
        <v>55.04023172709379</v>
      </c>
      <c r="FD93" s="17">
        <f t="shared" si="97"/>
        <v>58.954906117253564</v>
      </c>
      <c r="FE93" s="17">
        <f t="shared" si="97"/>
        <v>61.55919210966487</v>
      </c>
      <c r="FF93" s="17">
        <f t="shared" si="97"/>
        <v>50.787266356126139</v>
      </c>
      <c r="FG93" s="17">
        <f t="shared" si="97"/>
        <v>52.858631078239597</v>
      </c>
      <c r="FH93" s="17">
        <f t="shared" si="97"/>
        <v>54.189858962162162</v>
      </c>
      <c r="FI93" s="17">
        <f t="shared" si="97"/>
        <v>55.399995461724174</v>
      </c>
      <c r="FJ93" s="17">
        <f t="shared" si="97"/>
        <v>61.926974233752333</v>
      </c>
      <c r="FK93" s="17">
        <f t="shared" si="97"/>
        <v>61.766336195125355</v>
      </c>
      <c r="FL93" s="17">
        <f t="shared" si="97"/>
        <v>55.378264607540345</v>
      </c>
      <c r="FM93" s="17">
        <f t="shared" si="97"/>
        <v>62.835951074260826</v>
      </c>
      <c r="FN93" s="17">
        <f t="shared" si="97"/>
        <v>61.303842819792216</v>
      </c>
      <c r="FO93" s="17">
        <f t="shared" si="97"/>
        <v>60.19736607552273</v>
      </c>
      <c r="FP93" s="17">
        <f t="shared" si="97"/>
        <v>58.977658381070782</v>
      </c>
      <c r="FQ93" s="17">
        <f t="shared" si="97"/>
        <v>59.565148117837964</v>
      </c>
      <c r="FR93" s="17">
        <f t="shared" si="97"/>
        <v>63.14986385436822</v>
      </c>
      <c r="FS93" s="17">
        <f t="shared" si="97"/>
        <v>56.979158327034753</v>
      </c>
      <c r="FT93" s="17">
        <f t="shared" si="97"/>
        <v>62.054243663731668</v>
      </c>
      <c r="FU93" s="17">
        <f t="shared" si="97"/>
        <v>63.557815352528614</v>
      </c>
      <c r="FV93" s="17">
        <f t="shared" si="97"/>
        <v>63.785698259871587</v>
      </c>
      <c r="FW93" s="17">
        <f t="shared" si="97"/>
        <v>60.288534308564749</v>
      </c>
      <c r="FX93" s="17">
        <f t="shared" si="97"/>
        <v>50.289269462606939</v>
      </c>
      <c r="FY93" s="17">
        <f t="shared" si="97"/>
        <v>66.68664337723321</v>
      </c>
      <c r="FZ93" s="17">
        <f t="shared" si="97"/>
        <v>64.861228619883335</v>
      </c>
      <c r="GA93" s="17">
        <f t="shared" si="97"/>
        <v>62.149810376360136</v>
      </c>
      <c r="GB93" s="17">
        <f t="shared" si="97"/>
        <v>61.53854755203951</v>
      </c>
      <c r="GC93" s="17">
        <f t="shared" ref="GC93:GD93" si="98">SUM(GC94,GC97:GC99,GC102)</f>
        <v>64.142956775651882</v>
      </c>
      <c r="GD93" s="17">
        <f t="shared" si="98"/>
        <v>64.367994780226439</v>
      </c>
      <c r="GE93" s="17">
        <f t="shared" ref="GE93" si="99">SUM(GE94,GE97:GE99,GE102)</f>
        <v>52.832488177172969</v>
      </c>
    </row>
    <row r="94" spans="1:187" ht="15" x14ac:dyDescent="0.25">
      <c r="A94" s="36" t="s">
        <v>24</v>
      </c>
      <c r="B94" s="90"/>
      <c r="C94" s="13">
        <f>SUM(C95:C96)</f>
        <v>14.702555563564301</v>
      </c>
      <c r="D94" s="13">
        <f t="shared" ref="D94:BO94" si="100">SUM(D95:D96)</f>
        <v>14.712549497833251</v>
      </c>
      <c r="E94" s="13">
        <f t="shared" si="100"/>
        <v>15.746513280391694</v>
      </c>
      <c r="F94" s="13">
        <f t="shared" si="100"/>
        <v>13.70411777404785</v>
      </c>
      <c r="G94" s="13">
        <f t="shared" si="100"/>
        <v>15.680323496704103</v>
      </c>
      <c r="H94" s="13">
        <f t="shared" si="100"/>
        <v>14.502646312084199</v>
      </c>
      <c r="I94" s="13">
        <f t="shared" si="100"/>
        <v>16.040881502933502</v>
      </c>
      <c r="J94" s="13">
        <f t="shared" si="100"/>
        <v>10.898822440910338</v>
      </c>
      <c r="K94" s="13">
        <f t="shared" si="100"/>
        <v>16.042951693840028</v>
      </c>
      <c r="L94" s="13">
        <f t="shared" si="100"/>
        <v>18.013086205101011</v>
      </c>
      <c r="M94" s="13">
        <f t="shared" si="100"/>
        <v>14.604230256843564</v>
      </c>
      <c r="N94" s="13">
        <f t="shared" si="100"/>
        <v>17.356313792438506</v>
      </c>
      <c r="O94" s="13">
        <f t="shared" si="100"/>
        <v>13.848560633220673</v>
      </c>
      <c r="P94" s="13">
        <f t="shared" si="100"/>
        <v>17.062898465824127</v>
      </c>
      <c r="Q94" s="13">
        <f t="shared" si="100"/>
        <v>16.339499513301849</v>
      </c>
      <c r="R94" s="13">
        <f t="shared" si="100"/>
        <v>12.979012310867311</v>
      </c>
      <c r="S94" s="13">
        <f t="shared" si="100"/>
        <v>15.23588264925003</v>
      </c>
      <c r="T94" s="13">
        <f t="shared" si="100"/>
        <v>10.235128372097014</v>
      </c>
      <c r="U94" s="13">
        <f t="shared" si="100"/>
        <v>17.324007052364347</v>
      </c>
      <c r="V94" s="13">
        <f t="shared" si="100"/>
        <v>15.80684791978836</v>
      </c>
      <c r="W94" s="13">
        <f t="shared" si="100"/>
        <v>14.062077106189729</v>
      </c>
      <c r="X94" s="13">
        <f t="shared" si="100"/>
        <v>16.556864487171172</v>
      </c>
      <c r="Y94" s="13">
        <f t="shared" si="100"/>
        <v>14.827202961788176</v>
      </c>
      <c r="Z94" s="13">
        <f t="shared" si="100"/>
        <v>14.994079785766601</v>
      </c>
      <c r="AA94" s="13">
        <f t="shared" si="100"/>
        <v>15.190084226665498</v>
      </c>
      <c r="AB94" s="13">
        <f t="shared" si="100"/>
        <v>8.3087665590858464</v>
      </c>
      <c r="AC94" s="13">
        <f t="shared" si="100"/>
        <v>16.597335240211489</v>
      </c>
      <c r="AD94" s="13">
        <f t="shared" si="100"/>
        <v>17.003773457794189</v>
      </c>
      <c r="AE94" s="13">
        <f t="shared" si="100"/>
        <v>14.725785912513734</v>
      </c>
      <c r="AF94" s="13">
        <f t="shared" si="100"/>
        <v>15.866712259387967</v>
      </c>
      <c r="AG94" s="13">
        <f t="shared" si="100"/>
        <v>10.768907450294494</v>
      </c>
      <c r="AH94" s="13">
        <f t="shared" si="100"/>
        <v>18.201138213539124</v>
      </c>
      <c r="AI94" s="13">
        <f t="shared" si="100"/>
        <v>17.527550820178984</v>
      </c>
      <c r="AJ94" s="13">
        <f t="shared" si="100"/>
        <v>17.688091282310488</v>
      </c>
      <c r="AK94" s="13">
        <f t="shared" si="100"/>
        <v>17.640199037857055</v>
      </c>
      <c r="AL94" s="13">
        <f t="shared" si="100"/>
        <v>1.590119145832062</v>
      </c>
      <c r="AM94" s="13">
        <f t="shared" si="100"/>
        <v>14.109441687850952</v>
      </c>
      <c r="AN94" s="13">
        <f t="shared" si="100"/>
        <v>17.925158291835785</v>
      </c>
      <c r="AO94" s="13">
        <f t="shared" si="100"/>
        <v>12.523654667148591</v>
      </c>
      <c r="AP94" s="13">
        <f t="shared" si="100"/>
        <v>14.667011079292299</v>
      </c>
      <c r="AQ94" s="13">
        <f t="shared" si="100"/>
        <v>18.0056723887825</v>
      </c>
      <c r="AR94" s="13">
        <f t="shared" si="100"/>
        <v>7.2301397599983233</v>
      </c>
      <c r="AS94" s="13">
        <f t="shared" si="100"/>
        <v>17.488319154949188</v>
      </c>
      <c r="AT94" s="13">
        <f t="shared" si="100"/>
        <v>18.097448667583468</v>
      </c>
      <c r="AU94" s="13">
        <f t="shared" si="100"/>
        <v>12.723970300769805</v>
      </c>
      <c r="AV94" s="13">
        <f t="shared" si="100"/>
        <v>16.73911822658539</v>
      </c>
      <c r="AW94" s="13">
        <f t="shared" si="100"/>
        <v>0.55625914962768552</v>
      </c>
      <c r="AX94" s="13">
        <f t="shared" si="100"/>
        <v>5.6116694143867498</v>
      </c>
      <c r="AY94" s="13">
        <f t="shared" si="100"/>
        <v>24.092417969894406</v>
      </c>
      <c r="AZ94" s="13">
        <f t="shared" si="100"/>
        <v>24.225890506248472</v>
      </c>
      <c r="BA94" s="13">
        <f t="shared" si="100"/>
        <v>26.709330844573977</v>
      </c>
      <c r="BB94" s="13">
        <f t="shared" si="100"/>
        <v>24.851142290916446</v>
      </c>
      <c r="BC94" s="13">
        <f t="shared" si="100"/>
        <v>23.401418854141237</v>
      </c>
      <c r="BD94" s="13">
        <f t="shared" si="100"/>
        <v>21.940849891567229</v>
      </c>
      <c r="BE94" s="13">
        <f t="shared" si="100"/>
        <v>20.595865996704099</v>
      </c>
      <c r="BF94" s="13">
        <f t="shared" si="100"/>
        <v>20.853791892166136</v>
      </c>
      <c r="BG94" s="13">
        <f t="shared" si="100"/>
        <v>23.98078243265152</v>
      </c>
      <c r="BH94" s="13">
        <f t="shared" si="100"/>
        <v>25.444037820816035</v>
      </c>
      <c r="BI94" s="13">
        <f t="shared" si="100"/>
        <v>27.350904615669251</v>
      </c>
      <c r="BJ94" s="13">
        <f t="shared" si="100"/>
        <v>26.261507895030974</v>
      </c>
      <c r="BK94" s="13">
        <f t="shared" si="100"/>
        <v>26.834050379257203</v>
      </c>
      <c r="BL94" s="13">
        <f t="shared" si="100"/>
        <v>24.590222027759548</v>
      </c>
      <c r="BM94" s="13">
        <f t="shared" si="100"/>
        <v>27.920626571025849</v>
      </c>
      <c r="BN94" s="13">
        <f t="shared" si="100"/>
        <v>28.816213649158481</v>
      </c>
      <c r="BO94" s="13">
        <f t="shared" si="100"/>
        <v>26.661535983244178</v>
      </c>
      <c r="BP94" s="13">
        <f t="shared" ref="BP94:EA94" si="101">SUM(BP95:BP96)</f>
        <v>29.202637552277572</v>
      </c>
      <c r="BQ94" s="13">
        <f t="shared" si="101"/>
        <v>27.634534349982751</v>
      </c>
      <c r="BR94" s="13">
        <f t="shared" si="101"/>
        <v>28.725311807768037</v>
      </c>
      <c r="BS94" s="13">
        <f t="shared" si="101"/>
        <v>23.490171423760064</v>
      </c>
      <c r="BT94" s="13">
        <f t="shared" si="101"/>
        <v>25.228885607658718</v>
      </c>
      <c r="BU94" s="13">
        <f t="shared" si="101"/>
        <v>26.267474761473014</v>
      </c>
      <c r="BV94" s="13">
        <f t="shared" si="101"/>
        <v>22.846085009049435</v>
      </c>
      <c r="BW94" s="13">
        <f t="shared" si="101"/>
        <v>23.97138317806019</v>
      </c>
      <c r="BX94" s="13">
        <f t="shared" si="101"/>
        <v>25.636021832726829</v>
      </c>
      <c r="BY94" s="13">
        <f t="shared" si="101"/>
        <v>24.915054336708266</v>
      </c>
      <c r="BZ94" s="13">
        <f t="shared" si="101"/>
        <v>26.051236312326196</v>
      </c>
      <c r="CA94" s="13">
        <f t="shared" si="101"/>
        <v>24.411636516962957</v>
      </c>
      <c r="CB94" s="13">
        <f t="shared" si="101"/>
        <v>25.897340020001085</v>
      </c>
      <c r="CC94" s="13">
        <f t="shared" si="101"/>
        <v>26.075623216937721</v>
      </c>
      <c r="CD94" s="13">
        <f t="shared" si="101"/>
        <v>20.92550802366442</v>
      </c>
      <c r="CE94" s="13">
        <f t="shared" si="101"/>
        <v>23.347005203397501</v>
      </c>
      <c r="CF94" s="13">
        <f t="shared" si="101"/>
        <v>22.281337676620367</v>
      </c>
      <c r="CG94" s="13">
        <f t="shared" si="101"/>
        <v>23.482742245387275</v>
      </c>
      <c r="CH94" s="13">
        <f t="shared" si="101"/>
        <v>19.773472875854445</v>
      </c>
      <c r="CI94" s="13">
        <f t="shared" si="101"/>
        <v>19.968892029953757</v>
      </c>
      <c r="CJ94" s="13">
        <f t="shared" si="101"/>
        <v>23.477303116385368</v>
      </c>
      <c r="CK94" s="13">
        <f t="shared" si="101"/>
        <v>22.928385719506096</v>
      </c>
      <c r="CL94" s="13">
        <f t="shared" si="101"/>
        <v>19.053106456369349</v>
      </c>
      <c r="CM94" s="13">
        <f t="shared" si="101"/>
        <v>18.051248631547615</v>
      </c>
      <c r="CN94" s="13">
        <f t="shared" si="101"/>
        <v>18.226571049044111</v>
      </c>
      <c r="CO94" s="13">
        <f t="shared" si="101"/>
        <v>18.469410881168876</v>
      </c>
      <c r="CP94" s="13">
        <f t="shared" si="101"/>
        <v>16.185566601073944</v>
      </c>
      <c r="CQ94" s="13">
        <f t="shared" si="101"/>
        <v>16.462233498009304</v>
      </c>
      <c r="CR94" s="13">
        <f t="shared" si="101"/>
        <v>19.073064751685493</v>
      </c>
      <c r="CS94" s="13">
        <f t="shared" si="101"/>
        <v>19.809015329827552</v>
      </c>
      <c r="CT94" s="13">
        <f t="shared" si="101"/>
        <v>17.858697332507646</v>
      </c>
      <c r="CU94" s="13">
        <f t="shared" si="101"/>
        <v>17.915519423444231</v>
      </c>
      <c r="CV94" s="13">
        <f t="shared" si="101"/>
        <v>18.305320468618014</v>
      </c>
      <c r="CW94" s="13">
        <f t="shared" si="101"/>
        <v>18.23710266831581</v>
      </c>
      <c r="CX94" s="13">
        <f t="shared" si="101"/>
        <v>20.589981843163134</v>
      </c>
      <c r="CY94" s="13">
        <f t="shared" si="101"/>
        <v>16.697004367615179</v>
      </c>
      <c r="CZ94" s="13">
        <f t="shared" si="101"/>
        <v>17.327325763754565</v>
      </c>
      <c r="DA94" s="13">
        <f t="shared" si="101"/>
        <v>15.164260703633786</v>
      </c>
      <c r="DB94" s="13">
        <f t="shared" si="101"/>
        <v>15.353889131052821</v>
      </c>
      <c r="DC94" s="13">
        <f t="shared" si="101"/>
        <v>15.592400718373611</v>
      </c>
      <c r="DD94" s="13">
        <f t="shared" si="101"/>
        <v>17.433579588840459</v>
      </c>
      <c r="DE94" s="13">
        <f t="shared" si="101"/>
        <v>18.189281351467478</v>
      </c>
      <c r="DF94" s="13">
        <f t="shared" si="101"/>
        <v>16.065081647525222</v>
      </c>
      <c r="DG94" s="13">
        <f t="shared" si="101"/>
        <v>18.704449188362616</v>
      </c>
      <c r="DH94" s="13">
        <f t="shared" si="101"/>
        <v>18.105776233691678</v>
      </c>
      <c r="DI94" s="13">
        <f t="shared" si="101"/>
        <v>16.785272874752202</v>
      </c>
      <c r="DJ94" s="13">
        <f t="shared" si="101"/>
        <v>17.046360418028868</v>
      </c>
      <c r="DK94" s="13">
        <f t="shared" si="101"/>
        <v>17.411450503964844</v>
      </c>
      <c r="DL94" s="13">
        <f t="shared" si="101"/>
        <v>17.991163826432651</v>
      </c>
      <c r="DM94" s="13">
        <f t="shared" si="101"/>
        <v>18.665153475315314</v>
      </c>
      <c r="DN94" s="13">
        <f t="shared" si="101"/>
        <v>17.988424794546145</v>
      </c>
      <c r="DO94" s="13">
        <f t="shared" si="101"/>
        <v>16.684125096978111</v>
      </c>
      <c r="DP94" s="13">
        <f t="shared" si="101"/>
        <v>18.262445006906148</v>
      </c>
      <c r="DQ94" s="13">
        <f t="shared" si="101"/>
        <v>18.609103739891385</v>
      </c>
      <c r="DR94" s="13">
        <f t="shared" si="101"/>
        <v>17.999646132342527</v>
      </c>
      <c r="DS94" s="13">
        <f t="shared" si="101"/>
        <v>19.306212802272196</v>
      </c>
      <c r="DT94" s="13">
        <f t="shared" si="101"/>
        <v>17.372960451475343</v>
      </c>
      <c r="DU94" s="13">
        <f t="shared" si="101"/>
        <v>19.297117777673289</v>
      </c>
      <c r="DV94" s="13">
        <f t="shared" si="101"/>
        <v>20.607447218010968</v>
      </c>
      <c r="DW94" s="13">
        <f t="shared" si="101"/>
        <v>18.749095923168877</v>
      </c>
      <c r="DX94" s="13">
        <f t="shared" si="101"/>
        <v>19.476062286019545</v>
      </c>
      <c r="DY94" s="13">
        <f t="shared" si="101"/>
        <v>18.603469346623157</v>
      </c>
      <c r="DZ94" s="13">
        <f t="shared" si="101"/>
        <v>20.621022480208573</v>
      </c>
      <c r="EA94" s="13">
        <f t="shared" si="101"/>
        <v>17.023778735130062</v>
      </c>
      <c r="EB94" s="13">
        <f t="shared" ref="EB94:GB94" si="102">SUM(EB95:EB96)</f>
        <v>16.248893570787629</v>
      </c>
      <c r="EC94" s="13">
        <f t="shared" si="102"/>
        <v>18.044556663377804</v>
      </c>
      <c r="ED94" s="13">
        <f t="shared" si="102"/>
        <v>18.441583001214013</v>
      </c>
      <c r="EE94" s="13">
        <f t="shared" si="102"/>
        <v>16.329155563012087</v>
      </c>
      <c r="EF94" s="13">
        <f t="shared" si="102"/>
        <v>17.088933357792463</v>
      </c>
      <c r="EG94" s="13">
        <f t="shared" si="102"/>
        <v>16.731094723961142</v>
      </c>
      <c r="EH94" s="13">
        <f t="shared" si="102"/>
        <v>16.831407268310819</v>
      </c>
      <c r="EI94" s="13">
        <f t="shared" si="102"/>
        <v>17.214430808600209</v>
      </c>
      <c r="EJ94" s="13">
        <f t="shared" si="102"/>
        <v>17.922347451320494</v>
      </c>
      <c r="EK94" s="13">
        <f t="shared" si="102"/>
        <v>17.39630823886295</v>
      </c>
      <c r="EL94" s="13">
        <f t="shared" si="102"/>
        <v>18.172696214735769</v>
      </c>
      <c r="EM94" s="13">
        <f t="shared" si="102"/>
        <v>15.221885776544696</v>
      </c>
      <c r="EN94" s="13">
        <f t="shared" si="102"/>
        <v>16.979808459282317</v>
      </c>
      <c r="EO94" s="13">
        <f t="shared" si="102"/>
        <v>17.102441290629407</v>
      </c>
      <c r="EP94" s="13">
        <f t="shared" si="102"/>
        <v>17.257070630440605</v>
      </c>
      <c r="EQ94" s="13">
        <f t="shared" si="102"/>
        <v>16.729465864034797</v>
      </c>
      <c r="ER94" s="13">
        <f t="shared" si="102"/>
        <v>15.342417743835059</v>
      </c>
      <c r="ES94" s="13">
        <f t="shared" si="102"/>
        <v>16.617348579621392</v>
      </c>
      <c r="ET94" s="13">
        <f t="shared" si="102"/>
        <v>15.83904204456903</v>
      </c>
      <c r="EU94" s="13">
        <f t="shared" si="102"/>
        <v>15.40076211862181</v>
      </c>
      <c r="EV94" s="13">
        <f t="shared" si="102"/>
        <v>16.011826373018412</v>
      </c>
      <c r="EW94" s="13">
        <f t="shared" si="102"/>
        <v>15.76949480033306</v>
      </c>
      <c r="EX94" s="13">
        <f t="shared" si="102"/>
        <v>14.947927457370699</v>
      </c>
      <c r="EY94" s="13">
        <f t="shared" si="102"/>
        <v>16.363171619488259</v>
      </c>
      <c r="EZ94" s="13">
        <f t="shared" si="102"/>
        <v>15.653082226959551</v>
      </c>
      <c r="FA94" s="13">
        <f t="shared" si="102"/>
        <v>15.216997489399381</v>
      </c>
      <c r="FB94" s="13">
        <f t="shared" si="102"/>
        <v>17.713427508852579</v>
      </c>
      <c r="FC94" s="13">
        <f t="shared" si="102"/>
        <v>15.81512810599691</v>
      </c>
      <c r="FD94" s="13">
        <f t="shared" si="102"/>
        <v>15.797961669719381</v>
      </c>
      <c r="FE94" s="13">
        <f t="shared" si="102"/>
        <v>16.423837938664541</v>
      </c>
      <c r="FF94" s="13">
        <f t="shared" si="102"/>
        <v>13.109562951899502</v>
      </c>
      <c r="FG94" s="13">
        <f t="shared" si="102"/>
        <v>15.66088733624305</v>
      </c>
      <c r="FH94" s="13">
        <f t="shared" si="102"/>
        <v>13.952887673545799</v>
      </c>
      <c r="FI94" s="13">
        <f t="shared" si="102"/>
        <v>15.189661626695649</v>
      </c>
      <c r="FJ94" s="13">
        <f t="shared" si="102"/>
        <v>17.758363751468938</v>
      </c>
      <c r="FK94" s="13">
        <f t="shared" si="102"/>
        <v>16.312882239306649</v>
      </c>
      <c r="FL94" s="13">
        <f t="shared" si="102"/>
        <v>16.77770936794456</v>
      </c>
      <c r="FM94" s="13">
        <f t="shared" si="102"/>
        <v>17.946966090833499</v>
      </c>
      <c r="FN94" s="13">
        <f t="shared" si="102"/>
        <v>17.000554733279191</v>
      </c>
      <c r="FO94" s="13">
        <f t="shared" si="102"/>
        <v>18.51860260783922</v>
      </c>
      <c r="FP94" s="13">
        <f t="shared" si="102"/>
        <v>17.258476450727809</v>
      </c>
      <c r="FQ94" s="13">
        <f t="shared" si="102"/>
        <v>17.662806313813348</v>
      </c>
      <c r="FR94" s="13">
        <f t="shared" si="102"/>
        <v>18.008160374474173</v>
      </c>
      <c r="FS94" s="13">
        <f t="shared" si="102"/>
        <v>14.920324030276339</v>
      </c>
      <c r="FT94" s="13">
        <f t="shared" si="102"/>
        <v>17.807661519387501</v>
      </c>
      <c r="FU94" s="13">
        <f t="shared" si="102"/>
        <v>16.821284888410201</v>
      </c>
      <c r="FV94" s="13">
        <f t="shared" si="102"/>
        <v>17.707637060203822</v>
      </c>
      <c r="FW94" s="13">
        <f t="shared" si="102"/>
        <v>17.60966504675368</v>
      </c>
      <c r="FX94" s="13">
        <f t="shared" si="102"/>
        <v>14.2432747374574</v>
      </c>
      <c r="FY94" s="13">
        <f t="shared" si="102"/>
        <v>18.39746855024897</v>
      </c>
      <c r="FZ94" s="13">
        <f t="shared" si="102"/>
        <v>19.065854002811882</v>
      </c>
      <c r="GA94" s="13">
        <f t="shared" si="102"/>
        <v>17.206663590671258</v>
      </c>
      <c r="GB94" s="13">
        <f t="shared" si="102"/>
        <v>17.834063431292101</v>
      </c>
      <c r="GC94" s="13">
        <f t="shared" ref="GC94:GD94" si="103">SUM(GC95:GC96)</f>
        <v>17.179229779737579</v>
      </c>
      <c r="GD94" s="13">
        <f t="shared" si="103"/>
        <v>17.703362390487438</v>
      </c>
      <c r="GE94" s="13">
        <f t="shared" ref="GE94" si="104">SUM(GE95:GE96)</f>
        <v>16.255050613850731</v>
      </c>
    </row>
    <row r="95" spans="1:187" ht="15" x14ac:dyDescent="0.25">
      <c r="A95" s="37" t="s">
        <v>38</v>
      </c>
      <c r="B95" s="90">
        <v>2</v>
      </c>
      <c r="C95" s="52">
        <v>2.1638948563957214</v>
      </c>
      <c r="D95" s="52">
        <v>1.7994834928894043</v>
      </c>
      <c r="E95" s="52">
        <v>1.8023462222099305</v>
      </c>
      <c r="F95" s="52">
        <v>1.4895578464508057</v>
      </c>
      <c r="G95" s="52">
        <v>1.5350799356460567</v>
      </c>
      <c r="H95" s="52">
        <v>1.4080404557991029</v>
      </c>
      <c r="I95" s="52">
        <v>1.7517556942176817</v>
      </c>
      <c r="J95" s="52">
        <v>1.3434178611373899</v>
      </c>
      <c r="K95" s="52">
        <v>1.4547357947158814</v>
      </c>
      <c r="L95" s="52">
        <v>1.0714116456985476</v>
      </c>
      <c r="M95" s="52">
        <v>0.94244803630828855</v>
      </c>
      <c r="N95" s="52">
        <v>1.289683023891449</v>
      </c>
      <c r="O95" s="52">
        <v>1.0902305712318419</v>
      </c>
      <c r="P95" s="52">
        <v>1.3215954163169861</v>
      </c>
      <c r="Q95" s="52">
        <v>0.8318340525627137</v>
      </c>
      <c r="R95" s="52">
        <v>0.99266312438964843</v>
      </c>
      <c r="S95" s="52">
        <v>0.71835733949661251</v>
      </c>
      <c r="T95" s="52">
        <v>0.54527954057693473</v>
      </c>
      <c r="U95" s="52">
        <v>0.96267486150741577</v>
      </c>
      <c r="V95" s="52">
        <v>1.0140162693214416</v>
      </c>
      <c r="W95" s="52">
        <v>0.50576448995590217</v>
      </c>
      <c r="X95" s="52">
        <v>0.82188489492416372</v>
      </c>
      <c r="Y95" s="52">
        <v>0.54208830133438102</v>
      </c>
      <c r="Z95" s="52">
        <v>0.82934676315307609</v>
      </c>
      <c r="AA95" s="52">
        <v>0.91011327398300168</v>
      </c>
      <c r="AB95" s="52">
        <v>0.40402027410507202</v>
      </c>
      <c r="AC95" s="52">
        <v>0.56963620479583743</v>
      </c>
      <c r="AD95" s="52">
        <v>0.69052785610198963</v>
      </c>
      <c r="AE95" s="52">
        <v>0.2194446279144287</v>
      </c>
      <c r="AF95" s="52">
        <v>0.42983176797866818</v>
      </c>
      <c r="AG95" s="52">
        <v>0.3384590796661377</v>
      </c>
      <c r="AH95" s="52">
        <v>0.76477109848022462</v>
      </c>
      <c r="AI95" s="52">
        <v>0.27881106382369997</v>
      </c>
      <c r="AJ95" s="52">
        <v>0.38951890754699714</v>
      </c>
      <c r="AK95" s="52">
        <v>0.36295653385162352</v>
      </c>
      <c r="AL95" s="52">
        <v>2.4544384174346932E-2</v>
      </c>
      <c r="AM95" s="52">
        <v>0.56794672519683842</v>
      </c>
      <c r="AN95" s="52">
        <v>0.50304255060195935</v>
      </c>
      <c r="AO95" s="52">
        <v>0.57916299253463743</v>
      </c>
      <c r="AP95" s="52">
        <v>2.0124517823410035</v>
      </c>
      <c r="AQ95" s="52">
        <v>2.145592160739898</v>
      </c>
      <c r="AR95" s="52">
        <v>0.52425490556716925</v>
      </c>
      <c r="AS95" s="52">
        <v>2.155822898311615</v>
      </c>
      <c r="AT95" s="52">
        <v>1.9341256309318544</v>
      </c>
      <c r="AU95" s="52">
        <v>1.3468437503242492</v>
      </c>
      <c r="AV95" s="52">
        <v>1.7833395767211915</v>
      </c>
      <c r="AW95" s="52">
        <v>0.25849037864685054</v>
      </c>
      <c r="AX95" s="52">
        <v>0.33606565023422247</v>
      </c>
      <c r="AY95" s="52">
        <v>1.5760967459106445</v>
      </c>
      <c r="AZ95" s="52">
        <v>1.0870862619781494</v>
      </c>
      <c r="BA95" s="52">
        <v>1.4155961840057374</v>
      </c>
      <c r="BB95" s="52">
        <v>1.2176454909896852</v>
      </c>
      <c r="BC95" s="52">
        <v>1.4987561242675782</v>
      </c>
      <c r="BD95" s="52">
        <v>1.0117636298561095</v>
      </c>
      <c r="BE95" s="52">
        <v>0.71765338966369618</v>
      </c>
      <c r="BF95" s="52">
        <v>0.85656615669250502</v>
      </c>
      <c r="BG95" s="52">
        <v>1.3943368990516662</v>
      </c>
      <c r="BH95" s="52">
        <v>1.7626903816223145</v>
      </c>
      <c r="BI95" s="52">
        <v>1.410903185119629</v>
      </c>
      <c r="BJ95" s="52">
        <v>1.8056313214302062</v>
      </c>
      <c r="BK95" s="52">
        <v>2.378787275390625</v>
      </c>
      <c r="BL95" s="52">
        <v>2.0025495546913148</v>
      </c>
      <c r="BM95" s="52">
        <v>3.0553769248008731</v>
      </c>
      <c r="BN95" s="52">
        <v>3.2910593288612371</v>
      </c>
      <c r="BO95" s="52">
        <v>3.2521740368359193</v>
      </c>
      <c r="BP95" s="52">
        <v>4.704541679560303</v>
      </c>
      <c r="BQ95" s="52">
        <v>5.311402624494753</v>
      </c>
      <c r="BR95" s="52">
        <v>4.740333820570287</v>
      </c>
      <c r="BS95" s="52">
        <v>5.281800168680121</v>
      </c>
      <c r="BT95" s="52">
        <v>5.9779482617208526</v>
      </c>
      <c r="BU95" s="52">
        <v>5.4511551631922996</v>
      </c>
      <c r="BV95" s="52">
        <v>5.684336705775503</v>
      </c>
      <c r="BW95" s="52">
        <v>6.0145642763383913</v>
      </c>
      <c r="BX95" s="52">
        <v>5.6260717193397705</v>
      </c>
      <c r="BY95" s="52">
        <v>5.7802526407110983</v>
      </c>
      <c r="BZ95" s="52">
        <v>6.4683869333127575</v>
      </c>
      <c r="CA95" s="52">
        <v>5.6200833690577729</v>
      </c>
      <c r="CB95" s="52">
        <v>7.0265419224150669</v>
      </c>
      <c r="CC95" s="52">
        <v>6.9153903566136625</v>
      </c>
      <c r="CD95" s="52">
        <v>6.2448984685902644</v>
      </c>
      <c r="CE95" s="52">
        <v>6.9526281791766742</v>
      </c>
      <c r="CF95" s="52">
        <v>7.1475810530259496</v>
      </c>
      <c r="CG95" s="52">
        <v>7.7974082615815474</v>
      </c>
      <c r="CH95" s="52">
        <v>8.739382103955263</v>
      </c>
      <c r="CI95" s="52">
        <v>8.4865696676183155</v>
      </c>
      <c r="CJ95" s="52">
        <v>10.464330776910371</v>
      </c>
      <c r="CK95" s="52">
        <v>10.752093392135423</v>
      </c>
      <c r="CL95" s="52">
        <v>8.9897418080814511</v>
      </c>
      <c r="CM95" s="52">
        <v>8.2488068934986245</v>
      </c>
      <c r="CN95" s="52">
        <v>11.32096848167077</v>
      </c>
      <c r="CO95" s="52">
        <v>9.3746297914181262</v>
      </c>
      <c r="CP95" s="52">
        <v>9.7341917184542162</v>
      </c>
      <c r="CQ95" s="52">
        <v>10.799681185664253</v>
      </c>
      <c r="CR95" s="52">
        <v>13.696530740329466</v>
      </c>
      <c r="CS95" s="52">
        <v>15.025588013500274</v>
      </c>
      <c r="CT95" s="52">
        <v>14.176170646402253</v>
      </c>
      <c r="CU95" s="52">
        <v>11.082845844011633</v>
      </c>
      <c r="CV95" s="52">
        <v>14.237936934048591</v>
      </c>
      <c r="CW95" s="52">
        <v>13.751817031778442</v>
      </c>
      <c r="CX95" s="52">
        <v>14.306352762108709</v>
      </c>
      <c r="CY95" s="52">
        <v>9.8821756001712195</v>
      </c>
      <c r="CZ95" s="52">
        <v>10.406419947216657</v>
      </c>
      <c r="DA95" s="52">
        <v>13.983713695075156</v>
      </c>
      <c r="DB95" s="52">
        <v>12.256120268790403</v>
      </c>
      <c r="DC95" s="52">
        <v>11.288208869571742</v>
      </c>
      <c r="DD95" s="52">
        <v>13.206554058945231</v>
      </c>
      <c r="DE95" s="52">
        <v>13.52275962592706</v>
      </c>
      <c r="DF95" s="52">
        <v>12.321131346870491</v>
      </c>
      <c r="DG95" s="52">
        <v>14.350654592875612</v>
      </c>
      <c r="DH95" s="52">
        <v>11.509117755681064</v>
      </c>
      <c r="DI95" s="52">
        <v>13.956967281783241</v>
      </c>
      <c r="DJ95" s="52">
        <v>13.570353044911</v>
      </c>
      <c r="DK95" s="52">
        <v>12.792782250659092</v>
      </c>
      <c r="DL95" s="52">
        <v>13.103692382781468</v>
      </c>
      <c r="DM95" s="52">
        <v>14.489487513549012</v>
      </c>
      <c r="DN95" s="52">
        <v>13.125718328124483</v>
      </c>
      <c r="DO95" s="52">
        <v>13.301154919379414</v>
      </c>
      <c r="DP95" s="52">
        <v>14.066388382543405</v>
      </c>
      <c r="DQ95" s="52">
        <v>14.907188826863285</v>
      </c>
      <c r="DR95" s="52">
        <v>14.329883473319507</v>
      </c>
      <c r="DS95" s="52">
        <v>15.230189570172339</v>
      </c>
      <c r="DT95" s="52">
        <v>12.963433747464363</v>
      </c>
      <c r="DU95" s="52">
        <v>16.457717350409162</v>
      </c>
      <c r="DV95" s="52">
        <v>16.042779709159635</v>
      </c>
      <c r="DW95" s="52">
        <v>14.320231258698422</v>
      </c>
      <c r="DX95" s="52">
        <v>15.887489002943388</v>
      </c>
      <c r="DY95" s="52">
        <v>15.799696947549934</v>
      </c>
      <c r="DZ95" s="52">
        <v>18.160474299771792</v>
      </c>
      <c r="EA95" s="52">
        <v>14.147470309843351</v>
      </c>
      <c r="EB95" s="52">
        <v>13.359106045553865</v>
      </c>
      <c r="EC95" s="52">
        <v>15.73451133238239</v>
      </c>
      <c r="ED95" s="52">
        <v>14.580877590247153</v>
      </c>
      <c r="EE95" s="52">
        <v>13.315189434236691</v>
      </c>
      <c r="EF95" s="52">
        <v>14.404623443591335</v>
      </c>
      <c r="EG95" s="52">
        <v>13.68979422891103</v>
      </c>
      <c r="EH95" s="52">
        <v>13.5511424165498</v>
      </c>
      <c r="EI95" s="52">
        <v>14.577360683723228</v>
      </c>
      <c r="EJ95" s="52">
        <v>14.500702623750778</v>
      </c>
      <c r="EK95" s="52">
        <v>13.731580872866992</v>
      </c>
      <c r="EL95" s="52">
        <v>14.800934927387502</v>
      </c>
      <c r="EM95" s="52">
        <v>11.180309835370794</v>
      </c>
      <c r="EN95" s="52">
        <v>13.633959807654316</v>
      </c>
      <c r="EO95" s="52">
        <v>14.170028475166058</v>
      </c>
      <c r="EP95" s="52">
        <v>12.314152916294912</v>
      </c>
      <c r="EQ95" s="52">
        <v>12.211198665023455</v>
      </c>
      <c r="ER95" s="52">
        <v>11.687613014249889</v>
      </c>
      <c r="ES95" s="52">
        <v>13.464954461257868</v>
      </c>
      <c r="ET95" s="52">
        <v>11.996760855832916</v>
      </c>
      <c r="EU95" s="52">
        <v>13.5273246775198</v>
      </c>
      <c r="EV95" s="52">
        <v>12.754772821173701</v>
      </c>
      <c r="EW95" s="52">
        <v>13.1339930516816</v>
      </c>
      <c r="EX95" s="52">
        <v>11.812178651098201</v>
      </c>
      <c r="EY95" s="52">
        <v>11.5923930949976</v>
      </c>
      <c r="EZ95" s="52">
        <v>12.582757355215101</v>
      </c>
      <c r="FA95" s="52">
        <v>11.9055827995514</v>
      </c>
      <c r="FB95" s="52">
        <v>12.9817814509403</v>
      </c>
      <c r="FC95" s="52">
        <v>12.122546195424301</v>
      </c>
      <c r="FD95" s="52">
        <v>11.497287086042</v>
      </c>
      <c r="FE95" s="52">
        <v>11.9112095573998</v>
      </c>
      <c r="FF95" s="52">
        <v>9.6585360121530108</v>
      </c>
      <c r="FG95" s="52">
        <v>11.120891858268999</v>
      </c>
      <c r="FH95" s="52">
        <v>10.6775626287906</v>
      </c>
      <c r="FI95" s="52">
        <v>11.624497688891999</v>
      </c>
      <c r="FJ95" s="52">
        <v>14.034546708269099</v>
      </c>
      <c r="FK95" s="52">
        <v>12.2037484316703</v>
      </c>
      <c r="FL95" s="52">
        <v>13.1125752290595</v>
      </c>
      <c r="FM95" s="52">
        <v>14.2099297419994</v>
      </c>
      <c r="FN95" s="52">
        <v>12.434881812047401</v>
      </c>
      <c r="FO95" s="52">
        <v>14.8267163572178</v>
      </c>
      <c r="FP95" s="52">
        <v>13.112687064188799</v>
      </c>
      <c r="FQ95" s="52">
        <v>14.103940175963199</v>
      </c>
      <c r="FR95" s="52">
        <v>13.826244687473601</v>
      </c>
      <c r="FS95" s="52">
        <v>11.790168250655899</v>
      </c>
      <c r="FT95" s="52">
        <v>13.6419216301066</v>
      </c>
      <c r="FU95" s="52">
        <v>12.7418148231971</v>
      </c>
      <c r="FV95" s="52">
        <v>14.290085733684901</v>
      </c>
      <c r="FW95" s="52">
        <v>14.4223429534981</v>
      </c>
      <c r="FX95" s="52">
        <v>11.1579571291322</v>
      </c>
      <c r="FY95" s="52">
        <v>14.767784077666001</v>
      </c>
      <c r="FZ95" s="52">
        <v>15.209224740729001</v>
      </c>
      <c r="GA95" s="52">
        <v>13.877019273730999</v>
      </c>
      <c r="GB95" s="52">
        <v>14.076428316968199</v>
      </c>
      <c r="GC95" s="52">
        <v>13.7189681936038</v>
      </c>
      <c r="GD95" s="52">
        <v>14.639564485644</v>
      </c>
      <c r="GE95" s="52">
        <v>12.991199767772301</v>
      </c>
    </row>
    <row r="96" spans="1:187" ht="15" x14ac:dyDescent="0.25">
      <c r="A96" s="37" t="s">
        <v>39</v>
      </c>
      <c r="B96" s="90">
        <v>3</v>
      </c>
      <c r="C96" s="52">
        <v>12.53866070716858</v>
      </c>
      <c r="D96" s="52">
        <v>12.913066004943847</v>
      </c>
      <c r="E96" s="52">
        <v>13.944167058181764</v>
      </c>
      <c r="F96" s="52">
        <v>12.214559927597044</v>
      </c>
      <c r="G96" s="52">
        <v>14.145243561058047</v>
      </c>
      <c r="H96" s="52">
        <v>13.094605856285096</v>
      </c>
      <c r="I96" s="52">
        <v>14.289125808715818</v>
      </c>
      <c r="J96" s="52">
        <v>9.555404579772949</v>
      </c>
      <c r="K96" s="52">
        <v>14.588215899124146</v>
      </c>
      <c r="L96" s="52">
        <v>16.941674559402465</v>
      </c>
      <c r="M96" s="52">
        <v>13.661782220535276</v>
      </c>
      <c r="N96" s="52">
        <v>16.066630768547057</v>
      </c>
      <c r="O96" s="52">
        <v>12.758330061988831</v>
      </c>
      <c r="P96" s="52">
        <v>15.74130304950714</v>
      </c>
      <c r="Q96" s="52">
        <v>15.507665460739135</v>
      </c>
      <c r="R96" s="52">
        <v>11.986349186477662</v>
      </c>
      <c r="S96" s="52">
        <v>14.517525309753417</v>
      </c>
      <c r="T96" s="52">
        <v>9.689848831520079</v>
      </c>
      <c r="U96" s="52">
        <v>16.361332190856931</v>
      </c>
      <c r="V96" s="52">
        <v>14.792831650466919</v>
      </c>
      <c r="W96" s="52">
        <v>13.556312616233827</v>
      </c>
      <c r="X96" s="52">
        <v>15.734979592247008</v>
      </c>
      <c r="Y96" s="52">
        <v>14.285114660453795</v>
      </c>
      <c r="Z96" s="52">
        <v>14.164733022613525</v>
      </c>
      <c r="AA96" s="52">
        <v>14.279970952682495</v>
      </c>
      <c r="AB96" s="52">
        <v>7.9047462849807744</v>
      </c>
      <c r="AC96" s="52">
        <v>16.027699035415651</v>
      </c>
      <c r="AD96" s="52">
        <v>16.313245601692199</v>
      </c>
      <c r="AE96" s="52">
        <v>14.506341284599305</v>
      </c>
      <c r="AF96" s="52">
        <v>15.436880491409299</v>
      </c>
      <c r="AG96" s="52">
        <v>10.430448370628357</v>
      </c>
      <c r="AH96" s="52">
        <v>17.4363671150589</v>
      </c>
      <c r="AI96" s="52">
        <v>17.248739756355285</v>
      </c>
      <c r="AJ96" s="52">
        <v>17.298572374763491</v>
      </c>
      <c r="AK96" s="52">
        <v>17.277242504005432</v>
      </c>
      <c r="AL96" s="52">
        <v>1.5655747616577151</v>
      </c>
      <c r="AM96" s="52">
        <v>13.541494962654113</v>
      </c>
      <c r="AN96" s="52">
        <v>17.422115741233824</v>
      </c>
      <c r="AO96" s="52">
        <v>11.944491674613953</v>
      </c>
      <c r="AP96" s="52">
        <v>12.654559296951296</v>
      </c>
      <c r="AQ96" s="52">
        <v>15.860080228042603</v>
      </c>
      <c r="AR96" s="52">
        <v>6.7058848544311536</v>
      </c>
      <c r="AS96" s="52">
        <v>15.332496256637574</v>
      </c>
      <c r="AT96" s="52">
        <v>16.163323036651612</v>
      </c>
      <c r="AU96" s="52">
        <v>11.377126550445556</v>
      </c>
      <c r="AV96" s="52">
        <v>14.955778649864198</v>
      </c>
      <c r="AW96" s="52">
        <v>0.29776877098083498</v>
      </c>
      <c r="AX96" s="52">
        <v>5.2756037641525273</v>
      </c>
      <c r="AY96" s="52">
        <v>22.516321223983763</v>
      </c>
      <c r="AZ96" s="52">
        <v>23.138804244270322</v>
      </c>
      <c r="BA96" s="52">
        <v>25.293734660568241</v>
      </c>
      <c r="BB96" s="52">
        <v>23.63349679992676</v>
      </c>
      <c r="BC96" s="52">
        <v>21.902662729873658</v>
      </c>
      <c r="BD96" s="52">
        <v>20.92908626171112</v>
      </c>
      <c r="BE96" s="52">
        <v>19.878212607040403</v>
      </c>
      <c r="BF96" s="52">
        <v>19.997225735473631</v>
      </c>
      <c r="BG96" s="52">
        <v>22.586445533599854</v>
      </c>
      <c r="BH96" s="52">
        <v>23.681347439193722</v>
      </c>
      <c r="BI96" s="52">
        <v>25.940001430549621</v>
      </c>
      <c r="BJ96" s="52">
        <v>24.455876573600769</v>
      </c>
      <c r="BK96" s="52">
        <v>24.455263103866578</v>
      </c>
      <c r="BL96" s="52">
        <v>22.587672473068235</v>
      </c>
      <c r="BM96" s="52">
        <v>24.865249646224978</v>
      </c>
      <c r="BN96" s="52">
        <v>25.525154320297244</v>
      </c>
      <c r="BO96" s="52">
        <v>23.409361946408257</v>
      </c>
      <c r="BP96" s="52">
        <v>24.498095872717268</v>
      </c>
      <c r="BQ96" s="52">
        <v>22.323131725487997</v>
      </c>
      <c r="BR96" s="52">
        <v>23.984977987197748</v>
      </c>
      <c r="BS96" s="52">
        <v>18.208371255079943</v>
      </c>
      <c r="BT96" s="52">
        <v>19.250937345937867</v>
      </c>
      <c r="BU96" s="52">
        <v>20.816319598280714</v>
      </c>
      <c r="BV96" s="52">
        <v>17.161748303273932</v>
      </c>
      <c r="BW96" s="52">
        <v>17.9568189017218</v>
      </c>
      <c r="BX96" s="52">
        <v>20.00995011338706</v>
      </c>
      <c r="BY96" s="52">
        <v>19.134801695997169</v>
      </c>
      <c r="BZ96" s="52">
        <v>19.582849379013439</v>
      </c>
      <c r="CA96" s="52">
        <v>18.791553147905184</v>
      </c>
      <c r="CB96" s="52">
        <v>18.870798097586018</v>
      </c>
      <c r="CC96" s="52">
        <v>19.160232860324058</v>
      </c>
      <c r="CD96" s="52">
        <v>14.680609555074156</v>
      </c>
      <c r="CE96" s="52">
        <v>16.394377024220827</v>
      </c>
      <c r="CF96" s="52">
        <v>15.133756623594419</v>
      </c>
      <c r="CG96" s="52">
        <v>15.685333983805728</v>
      </c>
      <c r="CH96" s="52">
        <v>11.034090771899182</v>
      </c>
      <c r="CI96" s="52">
        <v>11.482322362335442</v>
      </c>
      <c r="CJ96" s="52">
        <v>13.012972339474997</v>
      </c>
      <c r="CK96" s="52">
        <v>12.176292327370671</v>
      </c>
      <c r="CL96" s="52">
        <v>10.063364648287898</v>
      </c>
      <c r="CM96" s="52">
        <v>9.8024417380489908</v>
      </c>
      <c r="CN96" s="52">
        <v>6.905602567373343</v>
      </c>
      <c r="CO96" s="52">
        <v>9.0947810897507502</v>
      </c>
      <c r="CP96" s="52">
        <v>6.4513748826197261</v>
      </c>
      <c r="CQ96" s="52">
        <v>5.6625523123450492</v>
      </c>
      <c r="CR96" s="52">
        <v>5.3765340113560285</v>
      </c>
      <c r="CS96" s="52">
        <v>4.7834273163272805</v>
      </c>
      <c r="CT96" s="52">
        <v>3.6825266861053914</v>
      </c>
      <c r="CU96" s="52">
        <v>6.8326735794325959</v>
      </c>
      <c r="CV96" s="52">
        <v>4.067383534569422</v>
      </c>
      <c r="CW96" s="52">
        <v>4.485285636537367</v>
      </c>
      <c r="CX96" s="52">
        <v>6.283629081054424</v>
      </c>
      <c r="CY96" s="52">
        <v>6.8148287674439594</v>
      </c>
      <c r="CZ96" s="52">
        <v>6.9209058165379105</v>
      </c>
      <c r="DA96" s="52">
        <v>1.18054700855863</v>
      </c>
      <c r="DB96" s="52">
        <v>3.0977688622624178</v>
      </c>
      <c r="DC96" s="52">
        <v>4.30419184880187</v>
      </c>
      <c r="DD96" s="52">
        <v>4.2270255298952266</v>
      </c>
      <c r="DE96" s="52">
        <v>4.6665217255404192</v>
      </c>
      <c r="DF96" s="52">
        <v>3.7439503006547312</v>
      </c>
      <c r="DG96" s="52">
        <v>4.3537945954870025</v>
      </c>
      <c r="DH96" s="52">
        <v>6.5966584780106121</v>
      </c>
      <c r="DI96" s="52">
        <v>2.8283055929689596</v>
      </c>
      <c r="DJ96" s="52">
        <v>3.4760073731178673</v>
      </c>
      <c r="DK96" s="52">
        <v>4.6186682533057519</v>
      </c>
      <c r="DL96" s="52">
        <v>4.8874714436511821</v>
      </c>
      <c r="DM96" s="52">
        <v>4.1756659617663008</v>
      </c>
      <c r="DN96" s="52">
        <v>4.8627064664216615</v>
      </c>
      <c r="DO96" s="52">
        <v>3.3829701775986956</v>
      </c>
      <c r="DP96" s="52">
        <v>4.1960566243627424</v>
      </c>
      <c r="DQ96" s="52">
        <v>3.7019149130281011</v>
      </c>
      <c r="DR96" s="52">
        <v>3.669762659023021</v>
      </c>
      <c r="DS96" s="52">
        <v>4.076023232099856</v>
      </c>
      <c r="DT96" s="52">
        <v>4.4095267040109789</v>
      </c>
      <c r="DU96" s="52">
        <v>2.8394004272641284</v>
      </c>
      <c r="DV96" s="52">
        <v>4.5646675088513335</v>
      </c>
      <c r="DW96" s="52">
        <v>4.4288646644704537</v>
      </c>
      <c r="DX96" s="52">
        <v>3.5885732830761561</v>
      </c>
      <c r="DY96" s="52">
        <v>2.8037723990732242</v>
      </c>
      <c r="DZ96" s="52">
        <v>2.4605481804367804</v>
      </c>
      <c r="EA96" s="52">
        <v>2.876308425286711</v>
      </c>
      <c r="EB96" s="52">
        <v>2.8897875252337628</v>
      </c>
      <c r="EC96" s="52">
        <v>2.3100453309954143</v>
      </c>
      <c r="ED96" s="52">
        <v>3.8607054109668617</v>
      </c>
      <c r="EE96" s="52">
        <v>3.0139661287753965</v>
      </c>
      <c r="EF96" s="52">
        <v>2.6843099142011284</v>
      </c>
      <c r="EG96" s="52">
        <v>3.0413004950501112</v>
      </c>
      <c r="EH96" s="52">
        <v>3.2802648517610216</v>
      </c>
      <c r="EI96" s="52">
        <v>2.6370701248769808</v>
      </c>
      <c r="EJ96" s="52">
        <v>3.4216448275697156</v>
      </c>
      <c r="EK96" s="52">
        <v>3.6647273659959594</v>
      </c>
      <c r="EL96" s="52">
        <v>3.3717612873482685</v>
      </c>
      <c r="EM96" s="52">
        <v>4.0415759411739014</v>
      </c>
      <c r="EN96" s="52">
        <v>3.3458486516280019</v>
      </c>
      <c r="EO96" s="52">
        <v>2.9324128154633509</v>
      </c>
      <c r="EP96" s="52">
        <v>4.9429177141456941</v>
      </c>
      <c r="EQ96" s="52">
        <v>4.5182671990113423</v>
      </c>
      <c r="ER96" s="52">
        <v>3.6548047295851696</v>
      </c>
      <c r="ES96" s="52">
        <v>3.1523941183635245</v>
      </c>
      <c r="ET96" s="52">
        <v>3.8422811887361155</v>
      </c>
      <c r="EU96" s="52">
        <v>1.87343744110201</v>
      </c>
      <c r="EV96" s="52">
        <v>3.2570535518447099</v>
      </c>
      <c r="EW96" s="52">
        <v>2.63550174865146</v>
      </c>
      <c r="EX96" s="52">
        <v>3.1357488062724999</v>
      </c>
      <c r="EY96" s="52">
        <v>4.7707785244906598</v>
      </c>
      <c r="EZ96" s="52">
        <v>3.0703248717444498</v>
      </c>
      <c r="FA96" s="52">
        <v>3.3114146898479802</v>
      </c>
      <c r="FB96" s="52">
        <v>4.7316460579122799</v>
      </c>
      <c r="FC96" s="52">
        <v>3.6925819105726099</v>
      </c>
      <c r="FD96" s="52">
        <v>4.3006745836773801</v>
      </c>
      <c r="FE96" s="52">
        <v>4.5126283812647401</v>
      </c>
      <c r="FF96" s="52">
        <v>3.4510269397464901</v>
      </c>
      <c r="FG96" s="52">
        <v>4.5399954779740499</v>
      </c>
      <c r="FH96" s="52">
        <v>3.2753250447552</v>
      </c>
      <c r="FI96" s="52">
        <v>3.5651639378036499</v>
      </c>
      <c r="FJ96" s="52">
        <v>3.7238170431998401</v>
      </c>
      <c r="FK96" s="52">
        <v>4.1091338076363497</v>
      </c>
      <c r="FL96" s="52">
        <v>3.66513413888506</v>
      </c>
      <c r="FM96" s="52">
        <v>3.7370363488341001</v>
      </c>
      <c r="FN96" s="52">
        <v>4.5656729212317897</v>
      </c>
      <c r="FO96" s="52">
        <v>3.6918862506214198</v>
      </c>
      <c r="FP96" s="52">
        <v>4.1457893865390103</v>
      </c>
      <c r="FQ96" s="52">
        <v>3.55886613785015</v>
      </c>
      <c r="FR96" s="52">
        <v>4.1819156870005703</v>
      </c>
      <c r="FS96" s="52">
        <v>3.13015577962044</v>
      </c>
      <c r="FT96" s="52">
        <v>4.1657398892808999</v>
      </c>
      <c r="FU96" s="52">
        <v>4.0794700652131004</v>
      </c>
      <c r="FV96" s="52">
        <v>3.4175513265189199</v>
      </c>
      <c r="FW96" s="52">
        <v>3.1873220932555801</v>
      </c>
      <c r="FX96" s="52">
        <v>3.0853176083251999</v>
      </c>
      <c r="FY96" s="52">
        <v>3.6296844725829698</v>
      </c>
      <c r="FZ96" s="52">
        <v>3.8566292620828801</v>
      </c>
      <c r="GA96" s="52">
        <v>3.3296443169402599</v>
      </c>
      <c r="GB96" s="52">
        <v>3.7576351143239002</v>
      </c>
      <c r="GC96" s="52">
        <v>3.4602615861337802</v>
      </c>
      <c r="GD96" s="52">
        <v>3.0637979048434398</v>
      </c>
      <c r="GE96" s="52">
        <v>3.2638508460784301</v>
      </c>
    </row>
    <row r="97" spans="1:187" ht="15" x14ac:dyDescent="0.25">
      <c r="A97" s="36" t="s">
        <v>25</v>
      </c>
      <c r="B97" s="90"/>
      <c r="C97" s="52">
        <v>5.7696416434211697</v>
      </c>
      <c r="D97" s="52">
        <v>7.08055167350388</v>
      </c>
      <c r="E97" s="52">
        <v>7.79067450947952</v>
      </c>
      <c r="F97" s="52">
        <v>6.9958212556495702</v>
      </c>
      <c r="G97" s="52">
        <v>7.3956225592842104</v>
      </c>
      <c r="H97" s="52">
        <v>6.3072058906135604</v>
      </c>
      <c r="I97" s="52">
        <v>6.5548057491607699</v>
      </c>
      <c r="J97" s="52">
        <v>5.2398536810302696</v>
      </c>
      <c r="K97" s="52">
        <v>8.4494825802764897</v>
      </c>
      <c r="L97" s="52">
        <v>7.4306879139137303</v>
      </c>
      <c r="M97" s="52">
        <v>6.70608136017227</v>
      </c>
      <c r="N97" s="52">
        <v>8.8934173586006207</v>
      </c>
      <c r="O97" s="52">
        <v>7.4545859453468299</v>
      </c>
      <c r="P97" s="52">
        <v>8.2684271242523195</v>
      </c>
      <c r="Q97" s="52">
        <v>7.8206689358863803</v>
      </c>
      <c r="R97" s="52">
        <v>7.1861446035003702</v>
      </c>
      <c r="S97" s="52">
        <v>7.9355761549301196</v>
      </c>
      <c r="T97" s="52">
        <v>4.7433354129409802</v>
      </c>
      <c r="U97" s="52">
        <v>8.4814048957595798</v>
      </c>
      <c r="V97" s="52">
        <v>7.7598142832908596</v>
      </c>
      <c r="W97" s="52">
        <v>6.4931035886650097</v>
      </c>
      <c r="X97" s="52">
        <v>7.6959655619659397</v>
      </c>
      <c r="Y97" s="52">
        <v>7.0435708448066698</v>
      </c>
      <c r="Z97" s="52">
        <v>9.1692729541892994</v>
      </c>
      <c r="AA97" s="52">
        <v>8.4115770168495203</v>
      </c>
      <c r="AB97" s="52">
        <v>4.6205867161521903</v>
      </c>
      <c r="AC97" s="52">
        <v>9.3018939973182704</v>
      </c>
      <c r="AD97" s="52">
        <v>8.6211968465042101</v>
      </c>
      <c r="AE97" s="52">
        <v>7.7939719325408898</v>
      </c>
      <c r="AF97" s="52">
        <v>9.2768784062385592</v>
      </c>
      <c r="AG97" s="52">
        <v>6.0164356010704001</v>
      </c>
      <c r="AH97" s="52">
        <v>9.4713106992759695</v>
      </c>
      <c r="AI97" s="52">
        <v>8.9279794424934398</v>
      </c>
      <c r="AJ97" s="52">
        <v>9.0535396632995599</v>
      </c>
      <c r="AK97" s="52">
        <v>7.6967812055969196</v>
      </c>
      <c r="AL97" s="52">
        <v>0.44421872545623797</v>
      </c>
      <c r="AM97" s="52">
        <v>7.5310992609787002</v>
      </c>
      <c r="AN97" s="52">
        <v>8.5184571854209903</v>
      </c>
      <c r="AO97" s="52">
        <v>5.8278815056343101</v>
      </c>
      <c r="AP97" s="52">
        <v>7.0071459007988004</v>
      </c>
      <c r="AQ97" s="52">
        <v>8.5740213649711592</v>
      </c>
      <c r="AR97" s="52">
        <v>2.57691051750946</v>
      </c>
      <c r="AS97" s="52">
        <v>8.7549987639541609</v>
      </c>
      <c r="AT97" s="52">
        <v>8.8681050244407693</v>
      </c>
      <c r="AU97" s="52">
        <v>5.9286437515144303</v>
      </c>
      <c r="AV97" s="52">
        <v>7.8083405888938904</v>
      </c>
      <c r="AW97" s="52">
        <v>1.00441295663834</v>
      </c>
      <c r="AX97" s="52">
        <v>1.9423603542594901</v>
      </c>
      <c r="AY97" s="52">
        <v>6.7197861417694096</v>
      </c>
      <c r="AZ97" s="52">
        <v>5.4691290905685399</v>
      </c>
      <c r="BA97" s="52">
        <v>7.89775200044632</v>
      </c>
      <c r="BB97" s="52">
        <v>9.9554482570991496</v>
      </c>
      <c r="BC97" s="52">
        <v>10.5201284440842</v>
      </c>
      <c r="BD97" s="52">
        <v>11.579217351928699</v>
      </c>
      <c r="BE97" s="52">
        <v>12.705005337265</v>
      </c>
      <c r="BF97" s="52">
        <v>11.861042725742299</v>
      </c>
      <c r="BG97" s="52">
        <v>12.294312117645299</v>
      </c>
      <c r="BH97" s="52">
        <v>14.077737768047299</v>
      </c>
      <c r="BI97" s="52">
        <v>11.9656931699715</v>
      </c>
      <c r="BJ97" s="52">
        <v>16.6335351944428</v>
      </c>
      <c r="BK97" s="52">
        <v>16.1339626652031</v>
      </c>
      <c r="BL97" s="52">
        <v>16.557392340469399</v>
      </c>
      <c r="BM97" s="52">
        <v>14.16772059729</v>
      </c>
      <c r="BN97" s="52">
        <v>15.8465417834473</v>
      </c>
      <c r="BO97" s="52">
        <v>16.652845209799398</v>
      </c>
      <c r="BP97" s="52">
        <v>12.662822066634</v>
      </c>
      <c r="BQ97" s="52">
        <v>16.001388305373901</v>
      </c>
      <c r="BR97" s="52">
        <v>16.5003545861459</v>
      </c>
      <c r="BS97" s="52">
        <v>16.9797981464848</v>
      </c>
      <c r="BT97" s="52">
        <v>13.855937557688</v>
      </c>
      <c r="BU97" s="52">
        <v>16.4995691248097</v>
      </c>
      <c r="BV97" s="52">
        <v>18.173425642055999</v>
      </c>
      <c r="BW97" s="52">
        <v>17.952293761602899</v>
      </c>
      <c r="BX97" s="52">
        <v>13.474014558854901</v>
      </c>
      <c r="BY97" s="52">
        <v>16.039523225867001</v>
      </c>
      <c r="BZ97" s="52">
        <v>16.822360799880801</v>
      </c>
      <c r="CA97" s="52">
        <v>17.029602111857599</v>
      </c>
      <c r="CB97" s="52">
        <v>19.120761239677002</v>
      </c>
      <c r="CC97" s="52">
        <v>18.531846877366299</v>
      </c>
      <c r="CD97" s="52">
        <v>13.3801456261121</v>
      </c>
      <c r="CE97" s="52">
        <v>18.360218539615001</v>
      </c>
      <c r="CF97" s="52">
        <v>16.211147601704301</v>
      </c>
      <c r="CG97" s="52">
        <v>18.6337531062435</v>
      </c>
      <c r="CH97" s="52">
        <v>18.6209136817019</v>
      </c>
      <c r="CI97" s="52">
        <v>15.909128302656001</v>
      </c>
      <c r="CJ97" s="52">
        <v>18.585244534107101</v>
      </c>
      <c r="CK97" s="52">
        <v>18.6618978220488</v>
      </c>
      <c r="CL97" s="52">
        <v>17.451119351109298</v>
      </c>
      <c r="CM97" s="52">
        <v>14.173935975172901</v>
      </c>
      <c r="CN97" s="52">
        <v>18.280156498192898</v>
      </c>
      <c r="CO97" s="52">
        <v>18.219227498173801</v>
      </c>
      <c r="CP97" s="52">
        <v>15.5664671401739</v>
      </c>
      <c r="CQ97" s="52">
        <v>16.101731473824699</v>
      </c>
      <c r="CR97" s="52">
        <v>19.4254273880697</v>
      </c>
      <c r="CS97" s="52">
        <v>18.630663850928599</v>
      </c>
      <c r="CT97" s="52">
        <v>19.398622296444199</v>
      </c>
      <c r="CU97" s="52">
        <v>18.177368024352599</v>
      </c>
      <c r="CV97" s="52">
        <v>21.621362160931302</v>
      </c>
      <c r="CW97" s="52">
        <v>21.864988542689598</v>
      </c>
      <c r="CX97" s="52">
        <v>19.043523027459099</v>
      </c>
      <c r="CY97" s="52">
        <v>17.289549298497299</v>
      </c>
      <c r="CZ97" s="52">
        <v>20.859660975879301</v>
      </c>
      <c r="DA97" s="52">
        <v>21.676436267178801</v>
      </c>
      <c r="DB97" s="52">
        <v>18.2996754563896</v>
      </c>
      <c r="DC97" s="52">
        <v>21.361980638559999</v>
      </c>
      <c r="DD97" s="52">
        <v>20.431827437827501</v>
      </c>
      <c r="DE97" s="52">
        <v>21.600877674972701</v>
      </c>
      <c r="DF97" s="52">
        <v>20.257383828144</v>
      </c>
      <c r="DG97" s="52">
        <v>20.178827528199399</v>
      </c>
      <c r="DH97" s="52">
        <v>18.833687968517101</v>
      </c>
      <c r="DI97" s="52">
        <v>23.0187897034657</v>
      </c>
      <c r="DJ97" s="52">
        <v>18.683594196913202</v>
      </c>
      <c r="DK97" s="52">
        <v>20.3191169256032</v>
      </c>
      <c r="DL97" s="52">
        <v>23.041642859646799</v>
      </c>
      <c r="DM97" s="52">
        <v>22.1474668953425</v>
      </c>
      <c r="DN97" s="52">
        <v>21.562862193361099</v>
      </c>
      <c r="DO97" s="52">
        <v>22.436529724825899</v>
      </c>
      <c r="DP97" s="52">
        <v>20.9508807800885</v>
      </c>
      <c r="DQ97" s="52">
        <v>20.635364378747401</v>
      </c>
      <c r="DR97" s="52">
        <v>20.451718904522799</v>
      </c>
      <c r="DS97" s="52">
        <v>18.912504418527</v>
      </c>
      <c r="DT97" s="52">
        <v>16.037281677611901</v>
      </c>
      <c r="DU97" s="52">
        <v>19.782714139958301</v>
      </c>
      <c r="DV97" s="52">
        <v>19.539126435228901</v>
      </c>
      <c r="DW97" s="52">
        <v>15.5552212725838</v>
      </c>
      <c r="DX97" s="52">
        <v>20.5491240130183</v>
      </c>
      <c r="DY97" s="52">
        <v>19.449582516839101</v>
      </c>
      <c r="DZ97" s="52">
        <v>19.2953426915976</v>
      </c>
      <c r="EA97" s="52">
        <v>20.031787981866501</v>
      </c>
      <c r="EB97" s="52">
        <v>18.031171296255</v>
      </c>
      <c r="EC97" s="52">
        <v>18.839549383438499</v>
      </c>
      <c r="ED97" s="52">
        <v>18.360158819409101</v>
      </c>
      <c r="EE97" s="52">
        <v>15.1402362807522</v>
      </c>
      <c r="EF97" s="52">
        <v>18.0685626167203</v>
      </c>
      <c r="EG97" s="52">
        <v>21.388518020621198</v>
      </c>
      <c r="EH97" s="52">
        <v>17.744347320609499</v>
      </c>
      <c r="EI97" s="52">
        <v>19.0590106417025</v>
      </c>
      <c r="EJ97" s="52">
        <v>19.895241863747099</v>
      </c>
      <c r="EK97" s="52">
        <v>16.940763198856999</v>
      </c>
      <c r="EL97" s="52">
        <v>18.051341119607599</v>
      </c>
      <c r="EM97" s="52">
        <v>16.8945458260532</v>
      </c>
      <c r="EN97" s="52">
        <v>18.688005544684199</v>
      </c>
      <c r="EO97" s="52">
        <v>17.584920542914499</v>
      </c>
      <c r="EP97" s="52">
        <v>18.913228184604598</v>
      </c>
      <c r="EQ97" s="52">
        <v>23.1103824328104</v>
      </c>
      <c r="ER97" s="52">
        <v>16.629496429922401</v>
      </c>
      <c r="ES97" s="52">
        <v>22.9990475873436</v>
      </c>
      <c r="ET97" s="52">
        <v>18.902909938137999</v>
      </c>
      <c r="EU97" s="52">
        <v>18.1799140616431</v>
      </c>
      <c r="EV97" s="52">
        <v>22.227230507951699</v>
      </c>
      <c r="EW97" s="52">
        <v>21.068067381471</v>
      </c>
      <c r="EX97" s="52">
        <v>21.219616161201198</v>
      </c>
      <c r="EY97" s="52">
        <v>21.500313766141101</v>
      </c>
      <c r="EZ97" s="52">
        <v>20.059200399734401</v>
      </c>
      <c r="FA97" s="52">
        <v>23.732802104557202</v>
      </c>
      <c r="FB97" s="52">
        <v>26.699636373900301</v>
      </c>
      <c r="FC97" s="52">
        <v>19.8867697947457</v>
      </c>
      <c r="FD97" s="52">
        <v>23.199758030468999</v>
      </c>
      <c r="FE97" s="52">
        <v>24.699332962686</v>
      </c>
      <c r="FF97" s="52">
        <v>19.780026901896399</v>
      </c>
      <c r="FG97" s="52">
        <v>19.4916301870763</v>
      </c>
      <c r="FH97" s="52">
        <v>20.686499954636801</v>
      </c>
      <c r="FI97" s="52">
        <v>21.193271735094498</v>
      </c>
      <c r="FJ97" s="52">
        <v>23.499364444362001</v>
      </c>
      <c r="FK97" s="52">
        <v>22.3649044469255</v>
      </c>
      <c r="FL97" s="52">
        <v>20.068681325334001</v>
      </c>
      <c r="FM97" s="52">
        <v>26.1321098228428</v>
      </c>
      <c r="FN97" s="52">
        <v>24.0176698898564</v>
      </c>
      <c r="FO97" s="52">
        <v>20.596385318389402</v>
      </c>
      <c r="FP97" s="52">
        <v>19.2220778702739</v>
      </c>
      <c r="FQ97" s="52">
        <v>21.462510102418801</v>
      </c>
      <c r="FR97" s="52">
        <v>21.418947368167601</v>
      </c>
      <c r="FS97" s="52">
        <v>19.582208675829801</v>
      </c>
      <c r="FT97" s="52">
        <v>24.352547271674201</v>
      </c>
      <c r="FU97" s="52">
        <v>23.992679091438202</v>
      </c>
      <c r="FV97" s="52">
        <v>23.335586073345699</v>
      </c>
      <c r="FW97" s="52">
        <v>18.9633079307118</v>
      </c>
      <c r="FX97" s="52">
        <v>15.415161331400601</v>
      </c>
      <c r="FY97" s="52">
        <v>22.365156100910699</v>
      </c>
      <c r="FZ97" s="52">
        <v>22.3253506005499</v>
      </c>
      <c r="GA97" s="52">
        <v>22.369354035137299</v>
      </c>
      <c r="GB97" s="52">
        <v>22.7331945559026</v>
      </c>
      <c r="GC97" s="52">
        <v>21.771682827573201</v>
      </c>
      <c r="GD97" s="52">
        <v>21.504499703655</v>
      </c>
      <c r="GE97" s="52">
        <v>20.271874022202901</v>
      </c>
    </row>
    <row r="98" spans="1:187" ht="15" x14ac:dyDescent="0.25">
      <c r="A98" s="36" t="s">
        <v>26</v>
      </c>
      <c r="B98" s="90"/>
      <c r="C98" s="52">
        <v>11.3892746428763</v>
      </c>
      <c r="D98" s="52">
        <v>16.616615529443099</v>
      </c>
      <c r="E98" s="52">
        <v>20.1106107815732</v>
      </c>
      <c r="F98" s="52">
        <v>16.2377377063974</v>
      </c>
      <c r="G98" s="52">
        <v>12.0950732129612</v>
      </c>
      <c r="H98" s="52">
        <v>10.9107253101143</v>
      </c>
      <c r="I98" s="52">
        <v>10.6101001179865</v>
      </c>
      <c r="J98" s="52">
        <v>10.1946651310187</v>
      </c>
      <c r="K98" s="52">
        <v>12.795130945901001</v>
      </c>
      <c r="L98" s="52">
        <v>11.475844974508499</v>
      </c>
      <c r="M98" s="52">
        <v>12.886162969245801</v>
      </c>
      <c r="N98" s="52">
        <v>14.1562337096048</v>
      </c>
      <c r="O98" s="52">
        <v>11.4026504206866</v>
      </c>
      <c r="P98" s="52">
        <v>12.504952937396901</v>
      </c>
      <c r="Q98" s="52">
        <v>13.313062126842899</v>
      </c>
      <c r="R98" s="52">
        <v>9.9558742776385696</v>
      </c>
      <c r="S98" s="52">
        <v>10.285600867452899</v>
      </c>
      <c r="T98" s="52">
        <v>6.3407940258695197</v>
      </c>
      <c r="U98" s="52">
        <v>11.535372751492</v>
      </c>
      <c r="V98" s="52">
        <v>9.5069546352136705</v>
      </c>
      <c r="W98" s="52">
        <v>8.6781913172032201</v>
      </c>
      <c r="X98" s="52">
        <v>10.4524964143368</v>
      </c>
      <c r="Y98" s="52">
        <v>8.2682064846533105</v>
      </c>
      <c r="Z98" s="52">
        <v>11.390325423870699</v>
      </c>
      <c r="AA98" s="52">
        <v>10.3273093849033</v>
      </c>
      <c r="AB98" s="52">
        <v>7.2539735876106697</v>
      </c>
      <c r="AC98" s="52">
        <v>9.1437745956268905</v>
      </c>
      <c r="AD98" s="52">
        <v>7.8995433069335199</v>
      </c>
      <c r="AE98" s="52">
        <v>6.25097060516892</v>
      </c>
      <c r="AF98" s="52">
        <v>8.1633670075074001</v>
      </c>
      <c r="AG98" s="52">
        <v>5.4594101853129704</v>
      </c>
      <c r="AH98" s="52">
        <v>5.2871362525726999</v>
      </c>
      <c r="AI98" s="52">
        <v>7.4657301613477296</v>
      </c>
      <c r="AJ98" s="52">
        <v>4.0939626537033202</v>
      </c>
      <c r="AK98" s="52">
        <v>4.9413290011831501</v>
      </c>
      <c r="AL98" s="52">
        <v>1.0633997250684699</v>
      </c>
      <c r="AM98" s="52">
        <v>2.74888377126116</v>
      </c>
      <c r="AN98" s="52">
        <v>5.1623182870961397</v>
      </c>
      <c r="AO98" s="52">
        <v>3.71087932557207</v>
      </c>
      <c r="AP98" s="52">
        <v>4.0084452648677402</v>
      </c>
      <c r="AQ98" s="52">
        <v>4.9478902952181603</v>
      </c>
      <c r="AR98" s="52">
        <v>2.1960101140625801</v>
      </c>
      <c r="AS98" s="52">
        <v>4.9039125800272201</v>
      </c>
      <c r="AT98" s="52">
        <v>3.6168577396664099</v>
      </c>
      <c r="AU98" s="52">
        <v>4.7201715293200204</v>
      </c>
      <c r="AV98" s="52">
        <v>6.4948795376413999</v>
      </c>
      <c r="AW98" s="52">
        <v>0.65266883365814898</v>
      </c>
      <c r="AX98" s="52">
        <v>1.7806177684478799</v>
      </c>
      <c r="AY98" s="52">
        <v>2.8792061957029098</v>
      </c>
      <c r="AZ98" s="52">
        <v>1.11713655323682</v>
      </c>
      <c r="BA98" s="52">
        <v>2.8630764862331501</v>
      </c>
      <c r="BB98" s="52">
        <v>2.3741382210884101</v>
      </c>
      <c r="BC98" s="52">
        <v>3.0123802941436799</v>
      </c>
      <c r="BD98" s="52">
        <v>3.32598569339752</v>
      </c>
      <c r="BE98" s="52">
        <v>4.5525537844390902</v>
      </c>
      <c r="BF98" s="52">
        <v>3.2627431177139301</v>
      </c>
      <c r="BG98" s="52">
        <v>3.1971040892028801</v>
      </c>
      <c r="BH98" s="52">
        <v>3.6508077089576698</v>
      </c>
      <c r="BI98" s="52">
        <v>3.1091770000038199</v>
      </c>
      <c r="BJ98" s="52">
        <v>3.0978311873512299</v>
      </c>
      <c r="BK98" s="52">
        <v>3.90053465628178</v>
      </c>
      <c r="BL98" s="52">
        <v>4.0459504885700603</v>
      </c>
      <c r="BM98" s="52">
        <v>3.42405328734589</v>
      </c>
      <c r="BN98" s="52">
        <v>3.7615081772696999</v>
      </c>
      <c r="BO98" s="52">
        <v>3.9978053033635201</v>
      </c>
      <c r="BP98" s="52">
        <v>3.0455103955310898</v>
      </c>
      <c r="BQ98" s="52">
        <v>5.1824079707411199</v>
      </c>
      <c r="BR98" s="52">
        <v>4.9222259255524303</v>
      </c>
      <c r="BS98" s="52">
        <v>4.7764568536047696</v>
      </c>
      <c r="BT98" s="52">
        <v>2.8910600209471302</v>
      </c>
      <c r="BU98" s="52">
        <v>3.8009407917595901</v>
      </c>
      <c r="BV98" s="52">
        <v>5.0313561120647599</v>
      </c>
      <c r="BW98" s="52">
        <v>5.4386694512477201</v>
      </c>
      <c r="BX98" s="52">
        <v>4.26198829982253</v>
      </c>
      <c r="BY98" s="52">
        <v>4.4847123889630298</v>
      </c>
      <c r="BZ98" s="52">
        <v>4.2515521776785299</v>
      </c>
      <c r="CA98" s="52">
        <v>4.6417014335758404</v>
      </c>
      <c r="CB98" s="52">
        <v>3.6751804768177299</v>
      </c>
      <c r="CC98" s="52">
        <v>5.39567300403671</v>
      </c>
      <c r="CD98" s="52">
        <v>3.0686122376089302</v>
      </c>
      <c r="CE98" s="52">
        <v>5.4606908691426304</v>
      </c>
      <c r="CF98" s="52">
        <v>6.5250446006540201</v>
      </c>
      <c r="CG98" s="52">
        <v>5.00854118215074</v>
      </c>
      <c r="CH98" s="52">
        <v>5.0882407356451402</v>
      </c>
      <c r="CI98" s="52">
        <v>3.8295274249004798</v>
      </c>
      <c r="CJ98" s="52">
        <v>4.9976841699786503</v>
      </c>
      <c r="CK98" s="52">
        <v>4.7247185155700198</v>
      </c>
      <c r="CL98" s="52">
        <v>3.8491031360566601</v>
      </c>
      <c r="CM98" s="52">
        <v>3.2764245535013998</v>
      </c>
      <c r="CN98" s="52">
        <v>5.7749315572427697</v>
      </c>
      <c r="CO98" s="52">
        <v>5.1914812472602296</v>
      </c>
      <c r="CP98" s="52">
        <v>5.15305755496082</v>
      </c>
      <c r="CQ98" s="52">
        <v>5.0310626823237401</v>
      </c>
      <c r="CR98" s="52">
        <v>5.3773004025296496</v>
      </c>
      <c r="CS98" s="52">
        <v>6.4922960524236597</v>
      </c>
      <c r="CT98" s="52">
        <v>4.2862986315372398</v>
      </c>
      <c r="CU98" s="52">
        <v>5.9179937031041803</v>
      </c>
      <c r="CV98" s="52">
        <v>5.7200536271229501</v>
      </c>
      <c r="CW98" s="52">
        <v>5.1102251303716004</v>
      </c>
      <c r="CX98" s="52">
        <v>4.9807928370101102</v>
      </c>
      <c r="CY98" s="52">
        <v>4.5834970687657401</v>
      </c>
      <c r="CZ98" s="52">
        <v>5.3045278403526002</v>
      </c>
      <c r="DA98" s="52">
        <v>5.84478952349337</v>
      </c>
      <c r="DB98" s="52">
        <v>6.2238634165713203</v>
      </c>
      <c r="DC98" s="52">
        <v>6.02665127723865</v>
      </c>
      <c r="DD98" s="52">
        <v>6.3276137918525004</v>
      </c>
      <c r="DE98" s="52">
        <v>5.4403609909411603</v>
      </c>
      <c r="DF98" s="52">
        <v>4.4269428181748403</v>
      </c>
      <c r="DG98" s="52">
        <v>5.6377515309313697</v>
      </c>
      <c r="DH98" s="52">
        <v>4.5758433028666703</v>
      </c>
      <c r="DI98" s="52">
        <v>5.9712160423390399</v>
      </c>
      <c r="DJ98" s="52">
        <v>4.3230113598869497</v>
      </c>
      <c r="DK98" s="52">
        <v>7.0920496339365702</v>
      </c>
      <c r="DL98" s="52">
        <v>6.1181764200164404</v>
      </c>
      <c r="DM98" s="52">
        <v>6.4261153279259497</v>
      </c>
      <c r="DN98" s="52">
        <v>5.4104829517053501</v>
      </c>
      <c r="DO98" s="52">
        <v>5.4007650420814199</v>
      </c>
      <c r="DP98" s="52">
        <v>4.8659959722794204</v>
      </c>
      <c r="DQ98" s="52">
        <v>6.9251129940915401</v>
      </c>
      <c r="DR98" s="52">
        <v>5.5876767767748703</v>
      </c>
      <c r="DS98" s="52">
        <v>6.2566247653353901</v>
      </c>
      <c r="DT98" s="52">
        <v>4.0217759637299499</v>
      </c>
      <c r="DU98" s="52">
        <v>5.06859717209361</v>
      </c>
      <c r="DV98" s="52">
        <v>5.7556673906649802</v>
      </c>
      <c r="DW98" s="52">
        <v>6.89591764986017</v>
      </c>
      <c r="DX98" s="52">
        <v>5.8280471480669602</v>
      </c>
      <c r="DY98" s="52">
        <v>6.03732820075271</v>
      </c>
      <c r="DZ98" s="52">
        <v>5.8494541734532097</v>
      </c>
      <c r="EA98" s="52">
        <v>5.2935030743250397</v>
      </c>
      <c r="EB98" s="52">
        <v>7.0103214776381799</v>
      </c>
      <c r="EC98" s="52">
        <v>5.1926405352746201</v>
      </c>
      <c r="ED98" s="52">
        <v>6.33643505841476</v>
      </c>
      <c r="EE98" s="52">
        <v>5.3422964727108804</v>
      </c>
      <c r="EF98" s="52">
        <v>5.8274118993210697</v>
      </c>
      <c r="EG98" s="52">
        <v>6.32558545050943</v>
      </c>
      <c r="EH98" s="52">
        <v>6.5186622192527697</v>
      </c>
      <c r="EI98" s="52">
        <v>6.7817175972358497</v>
      </c>
      <c r="EJ98" s="52">
        <v>6.36507429624195</v>
      </c>
      <c r="EK98" s="52">
        <v>8.71732608961495</v>
      </c>
      <c r="EL98" s="52">
        <v>7.6669641601134098</v>
      </c>
      <c r="EM98" s="52">
        <v>7.5677335157768999</v>
      </c>
      <c r="EN98" s="52">
        <v>7.8195029528206303</v>
      </c>
      <c r="EO98" s="52">
        <v>8.3417495605587604</v>
      </c>
      <c r="EP98" s="52">
        <v>7.3081629545620901</v>
      </c>
      <c r="EQ98" s="52">
        <v>4.7649797691899902</v>
      </c>
      <c r="ER98" s="52">
        <v>5.6123292693204698</v>
      </c>
      <c r="ES98" s="52">
        <v>5.9552289517201604</v>
      </c>
      <c r="ET98" s="52">
        <v>6.3734486472650804</v>
      </c>
      <c r="EU98" s="52">
        <v>8.1580374854343791</v>
      </c>
      <c r="EV98" s="52">
        <v>7.8742941707898497</v>
      </c>
      <c r="EW98" s="52">
        <v>8.2105419766632401</v>
      </c>
      <c r="EX98" s="52">
        <v>8.0586621921745198</v>
      </c>
      <c r="EY98" s="52">
        <v>8.8151464780091704</v>
      </c>
      <c r="EZ98" s="52">
        <v>7.5894927727879802</v>
      </c>
      <c r="FA98" s="52">
        <v>8.09724192881459</v>
      </c>
      <c r="FB98" s="52">
        <v>6.82744120917957</v>
      </c>
      <c r="FC98" s="52">
        <v>6.91488390102419</v>
      </c>
      <c r="FD98" s="52">
        <v>7.7523475070190804</v>
      </c>
      <c r="FE98" s="52">
        <v>7.0984163659783501</v>
      </c>
      <c r="FF98" s="52">
        <v>5.9916028572425102</v>
      </c>
      <c r="FG98" s="52">
        <v>5.1621264510770004</v>
      </c>
      <c r="FH98" s="52">
        <v>8.6668364396653601</v>
      </c>
      <c r="FI98" s="52">
        <v>6.5268014096301004</v>
      </c>
      <c r="FJ98" s="52">
        <v>7.3335359922009404</v>
      </c>
      <c r="FK98" s="52">
        <v>8.6775480703384797</v>
      </c>
      <c r="FL98" s="52">
        <v>6.8617004670633799</v>
      </c>
      <c r="FM98" s="52">
        <v>5.2125097082956904</v>
      </c>
      <c r="FN98" s="52">
        <v>5.4990378932392803</v>
      </c>
      <c r="FO98" s="52">
        <v>6.30043315414399</v>
      </c>
      <c r="FP98" s="52">
        <v>8.3861695399813296</v>
      </c>
      <c r="FQ98" s="52">
        <v>6.1266729361182897</v>
      </c>
      <c r="FR98" s="52">
        <v>7.7777246009220899</v>
      </c>
      <c r="FS98" s="52">
        <v>6.2131938321710303</v>
      </c>
      <c r="FT98" s="52">
        <v>4.7762909541632403</v>
      </c>
      <c r="FU98" s="52">
        <v>8.1480082946185206</v>
      </c>
      <c r="FV98" s="52">
        <v>6.4086761809236998</v>
      </c>
      <c r="FW98" s="52">
        <v>6.3567727001292003</v>
      </c>
      <c r="FX98" s="52">
        <v>6.6654171176640897</v>
      </c>
      <c r="FY98" s="52">
        <v>8.3688303453744304</v>
      </c>
      <c r="FZ98" s="52">
        <v>5.9851839131470301</v>
      </c>
      <c r="GA98" s="52">
        <v>5.0867810457629696</v>
      </c>
      <c r="GB98" s="52">
        <v>4.9303680777998098</v>
      </c>
      <c r="GC98" s="52">
        <v>8.5414815896956799</v>
      </c>
      <c r="GD98" s="52">
        <v>8.1303396228536897</v>
      </c>
      <c r="GE98" s="52">
        <v>2.3293470116715498</v>
      </c>
    </row>
    <row r="99" spans="1:187" ht="15" x14ac:dyDescent="0.25">
      <c r="A99" s="36" t="s">
        <v>27</v>
      </c>
      <c r="B99" s="90"/>
      <c r="C99" s="13">
        <f t="shared" ref="C99" si="105">SUM(C100:C101)</f>
        <v>0</v>
      </c>
      <c r="D99" s="13">
        <f t="shared" ref="D99:BO99" si="106">SUM(D100:D101)</f>
        <v>0</v>
      </c>
      <c r="E99" s="13">
        <f t="shared" si="106"/>
        <v>0</v>
      </c>
      <c r="F99" s="13">
        <f t="shared" si="106"/>
        <v>0</v>
      </c>
      <c r="G99" s="13">
        <f t="shared" si="106"/>
        <v>0</v>
      </c>
      <c r="H99" s="13">
        <f t="shared" si="106"/>
        <v>0</v>
      </c>
      <c r="I99" s="13">
        <f t="shared" si="106"/>
        <v>0</v>
      </c>
      <c r="J99" s="13">
        <f t="shared" si="106"/>
        <v>0</v>
      </c>
      <c r="K99" s="13">
        <f t="shared" si="106"/>
        <v>0</v>
      </c>
      <c r="L99" s="13">
        <f t="shared" si="106"/>
        <v>0</v>
      </c>
      <c r="M99" s="13">
        <f t="shared" si="106"/>
        <v>0</v>
      </c>
      <c r="N99" s="13">
        <f t="shared" si="106"/>
        <v>0</v>
      </c>
      <c r="O99" s="13">
        <f t="shared" si="106"/>
        <v>0</v>
      </c>
      <c r="P99" s="13">
        <f t="shared" si="106"/>
        <v>0</v>
      </c>
      <c r="Q99" s="13">
        <f t="shared" si="106"/>
        <v>0</v>
      </c>
      <c r="R99" s="13">
        <f t="shared" si="106"/>
        <v>0</v>
      </c>
      <c r="S99" s="13">
        <f t="shared" si="106"/>
        <v>0</v>
      </c>
      <c r="T99" s="13">
        <f t="shared" si="106"/>
        <v>0</v>
      </c>
      <c r="U99" s="13">
        <f t="shared" si="106"/>
        <v>0</v>
      </c>
      <c r="V99" s="13">
        <f t="shared" si="106"/>
        <v>0</v>
      </c>
      <c r="W99" s="13">
        <f t="shared" si="106"/>
        <v>0</v>
      </c>
      <c r="X99" s="13">
        <f t="shared" si="106"/>
        <v>0</v>
      </c>
      <c r="Y99" s="13">
        <f t="shared" si="106"/>
        <v>0</v>
      </c>
      <c r="Z99" s="13">
        <f t="shared" si="106"/>
        <v>0</v>
      </c>
      <c r="AA99" s="13">
        <f t="shared" si="106"/>
        <v>0</v>
      </c>
      <c r="AB99" s="13">
        <f t="shared" si="106"/>
        <v>0</v>
      </c>
      <c r="AC99" s="13">
        <f t="shared" si="106"/>
        <v>0</v>
      </c>
      <c r="AD99" s="13">
        <f t="shared" si="106"/>
        <v>0</v>
      </c>
      <c r="AE99" s="13">
        <f t="shared" si="106"/>
        <v>0</v>
      </c>
      <c r="AF99" s="13">
        <f t="shared" si="106"/>
        <v>0</v>
      </c>
      <c r="AG99" s="13">
        <f t="shared" si="106"/>
        <v>0</v>
      </c>
      <c r="AH99" s="13">
        <f t="shared" si="106"/>
        <v>0</v>
      </c>
      <c r="AI99" s="13">
        <f t="shared" si="106"/>
        <v>0</v>
      </c>
      <c r="AJ99" s="13">
        <f t="shared" si="106"/>
        <v>0</v>
      </c>
      <c r="AK99" s="13">
        <f t="shared" si="106"/>
        <v>0</v>
      </c>
      <c r="AL99" s="13">
        <f t="shared" si="106"/>
        <v>0</v>
      </c>
      <c r="AM99" s="13">
        <f t="shared" si="106"/>
        <v>0</v>
      </c>
      <c r="AN99" s="13">
        <f t="shared" si="106"/>
        <v>0</v>
      </c>
      <c r="AO99" s="13">
        <f t="shared" si="106"/>
        <v>0</v>
      </c>
      <c r="AP99" s="13">
        <f t="shared" si="106"/>
        <v>0</v>
      </c>
      <c r="AQ99" s="13">
        <f t="shared" si="106"/>
        <v>0</v>
      </c>
      <c r="AR99" s="13">
        <f t="shared" si="106"/>
        <v>0</v>
      </c>
      <c r="AS99" s="13">
        <f t="shared" si="106"/>
        <v>0</v>
      </c>
      <c r="AT99" s="13">
        <f t="shared" si="106"/>
        <v>0</v>
      </c>
      <c r="AU99" s="13">
        <f t="shared" si="106"/>
        <v>0</v>
      </c>
      <c r="AV99" s="13">
        <f t="shared" si="106"/>
        <v>0</v>
      </c>
      <c r="AW99" s="13">
        <f t="shared" si="106"/>
        <v>0</v>
      </c>
      <c r="AX99" s="13">
        <f t="shared" si="106"/>
        <v>0</v>
      </c>
      <c r="AY99" s="13">
        <f t="shared" si="106"/>
        <v>0</v>
      </c>
      <c r="AZ99" s="13">
        <f t="shared" si="106"/>
        <v>0</v>
      </c>
      <c r="BA99" s="13">
        <f t="shared" si="106"/>
        <v>0.12737580073214799</v>
      </c>
      <c r="BB99" s="13">
        <f t="shared" si="106"/>
        <v>0.90831585545462301</v>
      </c>
      <c r="BC99" s="13">
        <f t="shared" si="106"/>
        <v>3.83705072588333</v>
      </c>
      <c r="BD99" s="13">
        <f t="shared" si="106"/>
        <v>5.2737845208116401</v>
      </c>
      <c r="BE99" s="13">
        <f t="shared" si="106"/>
        <v>5.7283867148975602</v>
      </c>
      <c r="BF99" s="13">
        <f t="shared" si="106"/>
        <v>7.7486784098633308</v>
      </c>
      <c r="BG99" s="13">
        <f t="shared" si="106"/>
        <v>6.8162729920085896</v>
      </c>
      <c r="BH99" s="13">
        <f t="shared" si="106"/>
        <v>6.6088069828902194</v>
      </c>
      <c r="BI99" s="13">
        <f t="shared" si="106"/>
        <v>6.87628018858672</v>
      </c>
      <c r="BJ99" s="13">
        <f t="shared" si="106"/>
        <v>10.357203178989959</v>
      </c>
      <c r="BK99" s="13">
        <f t="shared" si="106"/>
        <v>8.5943982539062507</v>
      </c>
      <c r="BL99" s="13">
        <f t="shared" si="106"/>
        <v>7.0749824105054193</v>
      </c>
      <c r="BM99" s="13">
        <f t="shared" si="106"/>
        <v>8.9003760286560052</v>
      </c>
      <c r="BN99" s="13">
        <f t="shared" si="106"/>
        <v>10.90508583306538</v>
      </c>
      <c r="BO99" s="13">
        <f t="shared" si="106"/>
        <v>9.6809321858920487</v>
      </c>
      <c r="BP99" s="13">
        <f t="shared" ref="BP99:EA99" si="107">SUM(BP100:BP101)</f>
        <v>8.545707270826977</v>
      </c>
      <c r="BQ99" s="13">
        <f t="shared" si="107"/>
        <v>9.1057238447070095</v>
      </c>
      <c r="BR99" s="13">
        <f t="shared" si="107"/>
        <v>9.3893227826063299</v>
      </c>
      <c r="BS99" s="13">
        <f t="shared" si="107"/>
        <v>8.5052389660444199</v>
      </c>
      <c r="BT99" s="13">
        <f t="shared" si="107"/>
        <v>6.79946928695297</v>
      </c>
      <c r="BU99" s="13">
        <f t="shared" si="107"/>
        <v>9.1270621697942502</v>
      </c>
      <c r="BV99" s="13">
        <f t="shared" si="107"/>
        <v>8.7672618869740706</v>
      </c>
      <c r="BW99" s="13">
        <f t="shared" si="107"/>
        <v>8.2877216640380098</v>
      </c>
      <c r="BX99" s="13">
        <f t="shared" si="107"/>
        <v>6.4981044223611804</v>
      </c>
      <c r="BY99" s="13">
        <f t="shared" si="107"/>
        <v>8.4718117893570994</v>
      </c>
      <c r="BZ99" s="13">
        <f t="shared" si="107"/>
        <v>9.4648404235147403</v>
      </c>
      <c r="CA99" s="13">
        <f t="shared" si="107"/>
        <v>8.0670277067732403</v>
      </c>
      <c r="CB99" s="13">
        <f t="shared" si="107"/>
        <v>8.7874022917947006</v>
      </c>
      <c r="CC99" s="13">
        <f t="shared" si="107"/>
        <v>8.4463365198732596</v>
      </c>
      <c r="CD99" s="13">
        <f t="shared" si="107"/>
        <v>9.5533948501078694</v>
      </c>
      <c r="CE99" s="13">
        <f t="shared" si="107"/>
        <v>10.2493231714844</v>
      </c>
      <c r="CF99" s="13">
        <f t="shared" si="107"/>
        <v>7.9733285719434299</v>
      </c>
      <c r="CG99" s="13">
        <f t="shared" si="107"/>
        <v>9.6101918771259598</v>
      </c>
      <c r="CH99" s="13">
        <f t="shared" si="107"/>
        <v>9.8857246695802097</v>
      </c>
      <c r="CI99" s="13">
        <f t="shared" si="107"/>
        <v>7.0905388784586902</v>
      </c>
      <c r="CJ99" s="13">
        <f t="shared" si="107"/>
        <v>9.0335225097562901</v>
      </c>
      <c r="CK99" s="13">
        <f t="shared" si="107"/>
        <v>8.7950607492379707</v>
      </c>
      <c r="CL99" s="13">
        <f t="shared" si="107"/>
        <v>9.8674489883273804</v>
      </c>
      <c r="CM99" s="13">
        <f t="shared" si="107"/>
        <v>8.0707487179351105</v>
      </c>
      <c r="CN99" s="13">
        <f t="shared" si="107"/>
        <v>8.5995044627206898</v>
      </c>
      <c r="CO99" s="13">
        <f t="shared" si="107"/>
        <v>9.16370519491376</v>
      </c>
      <c r="CP99" s="13">
        <f t="shared" si="107"/>
        <v>9.17838465813076</v>
      </c>
      <c r="CQ99" s="13">
        <f t="shared" si="107"/>
        <v>8.7743535226602702</v>
      </c>
      <c r="CR99" s="13">
        <f t="shared" si="107"/>
        <v>8.7299349806333808</v>
      </c>
      <c r="CS99" s="13">
        <f t="shared" si="107"/>
        <v>9.8595089181009996</v>
      </c>
      <c r="CT99" s="13">
        <f t="shared" si="107"/>
        <v>11.0425008001049</v>
      </c>
      <c r="CU99" s="13">
        <f t="shared" si="107"/>
        <v>8.3667299332280116</v>
      </c>
      <c r="CV99" s="13">
        <f t="shared" si="107"/>
        <v>9.2791672048299905</v>
      </c>
      <c r="CW99" s="13">
        <f t="shared" si="107"/>
        <v>10.23533662548814</v>
      </c>
      <c r="CX99" s="13">
        <f t="shared" si="107"/>
        <v>9.7477802927826591</v>
      </c>
      <c r="CY99" s="13">
        <f t="shared" si="107"/>
        <v>9.6115271394307591</v>
      </c>
      <c r="CZ99" s="13">
        <f t="shared" si="107"/>
        <v>9.3706468752795207</v>
      </c>
      <c r="DA99" s="13">
        <f t="shared" si="107"/>
        <v>10.184537347915882</v>
      </c>
      <c r="DB99" s="13">
        <f t="shared" si="107"/>
        <v>9.6724176399085202</v>
      </c>
      <c r="DC99" s="13">
        <f t="shared" si="107"/>
        <v>9.5646452399778799</v>
      </c>
      <c r="DD99" s="13">
        <f t="shared" si="107"/>
        <v>8.9933564019438013</v>
      </c>
      <c r="DE99" s="13">
        <f t="shared" si="107"/>
        <v>11.1490236104634</v>
      </c>
      <c r="DF99" s="13">
        <f t="shared" si="107"/>
        <v>9.0994195079424696</v>
      </c>
      <c r="DG99" s="13">
        <f t="shared" si="107"/>
        <v>10.091557335625479</v>
      </c>
      <c r="DH99" s="13">
        <f t="shared" si="107"/>
        <v>8.4750034020489196</v>
      </c>
      <c r="DI99" s="13">
        <f t="shared" si="107"/>
        <v>10.350070325949739</v>
      </c>
      <c r="DJ99" s="13">
        <f t="shared" si="107"/>
        <v>8.9146804083409794</v>
      </c>
      <c r="DK99" s="13">
        <f t="shared" si="107"/>
        <v>10.4907807715361</v>
      </c>
      <c r="DL99" s="13">
        <f t="shared" si="107"/>
        <v>8.4687172580995096</v>
      </c>
      <c r="DM99" s="13">
        <f t="shared" si="107"/>
        <v>10.04613189729902</v>
      </c>
      <c r="DN99" s="13">
        <f t="shared" si="107"/>
        <v>11.357905694034661</v>
      </c>
      <c r="DO99" s="13">
        <f t="shared" si="107"/>
        <v>9.3401253399000304</v>
      </c>
      <c r="DP99" s="13">
        <f t="shared" si="107"/>
        <v>8.7597009916157411</v>
      </c>
      <c r="DQ99" s="13">
        <f t="shared" si="107"/>
        <v>10.069549338049521</v>
      </c>
      <c r="DR99" s="13">
        <f t="shared" si="107"/>
        <v>10.44945653232708</v>
      </c>
      <c r="DS99" s="13">
        <f t="shared" si="107"/>
        <v>10.75257305229594</v>
      </c>
      <c r="DT99" s="13">
        <f t="shared" si="107"/>
        <v>10.080726206709061</v>
      </c>
      <c r="DU99" s="13">
        <f t="shared" si="107"/>
        <v>10.288316463329201</v>
      </c>
      <c r="DV99" s="13">
        <f t="shared" si="107"/>
        <v>12.020792070625859</v>
      </c>
      <c r="DW99" s="13">
        <f t="shared" si="107"/>
        <v>9.46148382791608</v>
      </c>
      <c r="DX99" s="13">
        <f t="shared" si="107"/>
        <v>10.402729656467859</v>
      </c>
      <c r="DY99" s="13">
        <f t="shared" si="107"/>
        <v>10.01783371307593</v>
      </c>
      <c r="DZ99" s="13">
        <f t="shared" si="107"/>
        <v>10.790345152288999</v>
      </c>
      <c r="EA99" s="13">
        <f t="shared" si="107"/>
        <v>10.840404437956341</v>
      </c>
      <c r="EB99" s="13">
        <f t="shared" ref="EB99:GB99" si="108">SUM(EB100:EB101)</f>
        <v>10.59217582329066</v>
      </c>
      <c r="EC99" s="13">
        <f t="shared" si="108"/>
        <v>10.11343485635674</v>
      </c>
      <c r="ED99" s="13">
        <f t="shared" si="108"/>
        <v>10.558270792954399</v>
      </c>
      <c r="EE99" s="13">
        <f t="shared" si="108"/>
        <v>9.2141898169509098</v>
      </c>
      <c r="EF99" s="13">
        <f t="shared" si="108"/>
        <v>9.4655797604782101</v>
      </c>
      <c r="EG99" s="13">
        <f t="shared" si="108"/>
        <v>9.8591611596716415</v>
      </c>
      <c r="EH99" s="13">
        <f t="shared" si="108"/>
        <v>10.281410297559839</v>
      </c>
      <c r="EI99" s="13">
        <f t="shared" si="108"/>
        <v>10.82763996233286</v>
      </c>
      <c r="EJ99" s="13">
        <f t="shared" si="108"/>
        <v>9.7490694643966602</v>
      </c>
      <c r="EK99" s="13">
        <f t="shared" si="108"/>
        <v>9.9100835779637908</v>
      </c>
      <c r="EL99" s="13">
        <f t="shared" si="108"/>
        <v>11.2270178891144</v>
      </c>
      <c r="EM99" s="13">
        <f t="shared" si="108"/>
        <v>9.2895149909593204</v>
      </c>
      <c r="EN99" s="13">
        <f t="shared" si="108"/>
        <v>9.9891902106255515</v>
      </c>
      <c r="EO99" s="13">
        <f t="shared" si="108"/>
        <v>9.5188919962181693</v>
      </c>
      <c r="EP99" s="13">
        <f t="shared" si="108"/>
        <v>10.8121351073724</v>
      </c>
      <c r="EQ99" s="13">
        <f t="shared" si="108"/>
        <v>12.655056568604881</v>
      </c>
      <c r="ER99" s="13">
        <f t="shared" si="108"/>
        <v>10.56739813828394</v>
      </c>
      <c r="ES99" s="13">
        <f t="shared" si="108"/>
        <v>11.526135935761141</v>
      </c>
      <c r="ET99" s="13">
        <f t="shared" si="108"/>
        <v>11.1407543807029</v>
      </c>
      <c r="EU99" s="13">
        <f t="shared" si="108"/>
        <v>12.08946115512706</v>
      </c>
      <c r="EV99" s="13">
        <f t="shared" si="108"/>
        <v>11.5203885650623</v>
      </c>
      <c r="EW99" s="13">
        <f t="shared" si="108"/>
        <v>12.3504126315449</v>
      </c>
      <c r="EX99" s="13">
        <f t="shared" si="108"/>
        <v>12.60576308818092</v>
      </c>
      <c r="EY99" s="13">
        <f t="shared" si="108"/>
        <v>13.6540100391599</v>
      </c>
      <c r="EZ99" s="13">
        <f t="shared" si="108"/>
        <v>10.525430727203201</v>
      </c>
      <c r="FA99" s="13">
        <f t="shared" si="108"/>
        <v>11.821709485693701</v>
      </c>
      <c r="FB99" s="13">
        <f t="shared" si="108"/>
        <v>11.918080737081899</v>
      </c>
      <c r="FC99" s="13">
        <f t="shared" si="108"/>
        <v>11.123756334242699</v>
      </c>
      <c r="FD99" s="13">
        <f t="shared" si="108"/>
        <v>11.087925597217399</v>
      </c>
      <c r="FE99" s="13">
        <f t="shared" si="108"/>
        <v>11.881010065518</v>
      </c>
      <c r="FF99" s="13">
        <f t="shared" si="108"/>
        <v>11.288808890604701</v>
      </c>
      <c r="FG99" s="13">
        <f t="shared" si="108"/>
        <v>11.0502227561356</v>
      </c>
      <c r="FH99" s="13">
        <f t="shared" si="108"/>
        <v>9.8176737272899199</v>
      </c>
      <c r="FI99" s="13">
        <f t="shared" si="108"/>
        <v>11.3333484220265</v>
      </c>
      <c r="FJ99" s="13">
        <f t="shared" si="108"/>
        <v>11.873940912435</v>
      </c>
      <c r="FK99" s="13">
        <f t="shared" si="108"/>
        <v>13.004847358779299</v>
      </c>
      <c r="FL99" s="13">
        <f t="shared" si="108"/>
        <v>10.5516620278103</v>
      </c>
      <c r="FM99" s="13">
        <f t="shared" si="108"/>
        <v>12.5043358475264</v>
      </c>
      <c r="FN99" s="13">
        <f t="shared" si="108"/>
        <v>13.7020164334645</v>
      </c>
      <c r="FO99" s="13">
        <f t="shared" si="108"/>
        <v>13.5173806514932</v>
      </c>
      <c r="FP99" s="13">
        <f t="shared" si="108"/>
        <v>12.1161452918468</v>
      </c>
      <c r="FQ99" s="13">
        <f t="shared" si="108"/>
        <v>13.5644535555374</v>
      </c>
      <c r="FR99" s="13">
        <f t="shared" si="108"/>
        <v>14.2024652342115</v>
      </c>
      <c r="FS99" s="13">
        <f t="shared" si="108"/>
        <v>14.6522520984804</v>
      </c>
      <c r="FT99" s="13">
        <f t="shared" si="108"/>
        <v>13.989511622300199</v>
      </c>
      <c r="FU99" s="13">
        <f t="shared" si="108"/>
        <v>13.0399028815692</v>
      </c>
      <c r="FV99" s="13">
        <f t="shared" si="108"/>
        <v>15.109842647128</v>
      </c>
      <c r="FW99" s="13">
        <f t="shared" si="108"/>
        <v>16.123046798370599</v>
      </c>
      <c r="FX99" s="13">
        <f t="shared" si="108"/>
        <v>13.442356000452101</v>
      </c>
      <c r="FY99" s="13">
        <f t="shared" si="108"/>
        <v>15.846476235736301</v>
      </c>
      <c r="FZ99" s="13">
        <f t="shared" si="108"/>
        <v>16.193874356159</v>
      </c>
      <c r="GA99" s="13">
        <f t="shared" si="108"/>
        <v>16.003372701663</v>
      </c>
      <c r="GB99" s="13">
        <f t="shared" si="108"/>
        <v>14.438946166078001</v>
      </c>
      <c r="GC99" s="13">
        <f t="shared" ref="GC99:GD99" si="109">SUM(GC100:GC101)</f>
        <v>15.460402348887699</v>
      </c>
      <c r="GD99" s="13">
        <f t="shared" si="109"/>
        <v>15.646579213070799</v>
      </c>
      <c r="GE99" s="13">
        <f t="shared" ref="GE99" si="110">SUM(GE100:GE101)</f>
        <v>13.9702264692789</v>
      </c>
    </row>
    <row r="100" spans="1:187" ht="15" x14ac:dyDescent="0.25">
      <c r="A100" s="37" t="s">
        <v>42</v>
      </c>
      <c r="B100" s="90"/>
      <c r="C100" s="52">
        <v>0</v>
      </c>
      <c r="D100" s="52">
        <v>0</v>
      </c>
      <c r="E100" s="52">
        <v>0</v>
      </c>
      <c r="F100" s="52">
        <v>0</v>
      </c>
      <c r="G100" s="52">
        <v>0</v>
      </c>
      <c r="H100" s="52">
        <v>0</v>
      </c>
      <c r="I100" s="52">
        <v>0</v>
      </c>
      <c r="J100" s="52">
        <v>0</v>
      </c>
      <c r="K100" s="52">
        <v>0</v>
      </c>
      <c r="L100" s="52">
        <v>0</v>
      </c>
      <c r="M100" s="52">
        <v>0</v>
      </c>
      <c r="N100" s="52">
        <v>0</v>
      </c>
      <c r="O100" s="52">
        <v>0</v>
      </c>
      <c r="P100" s="52">
        <v>0</v>
      </c>
      <c r="Q100" s="52">
        <v>0</v>
      </c>
      <c r="R100" s="52">
        <v>0</v>
      </c>
      <c r="S100" s="52">
        <v>0</v>
      </c>
      <c r="T100" s="52">
        <v>0</v>
      </c>
      <c r="U100" s="52">
        <v>0</v>
      </c>
      <c r="V100" s="52">
        <v>0</v>
      </c>
      <c r="W100" s="52">
        <v>0</v>
      </c>
      <c r="X100" s="52">
        <v>0</v>
      </c>
      <c r="Y100" s="52">
        <v>0</v>
      </c>
      <c r="Z100" s="52">
        <v>0</v>
      </c>
      <c r="AA100" s="52">
        <v>0</v>
      </c>
      <c r="AB100" s="52">
        <v>0</v>
      </c>
      <c r="AC100" s="52">
        <v>0</v>
      </c>
      <c r="AD100" s="52">
        <v>0</v>
      </c>
      <c r="AE100" s="52">
        <v>0</v>
      </c>
      <c r="AF100" s="52">
        <v>0</v>
      </c>
      <c r="AG100" s="52">
        <v>0</v>
      </c>
      <c r="AH100" s="52">
        <v>0</v>
      </c>
      <c r="AI100" s="52">
        <v>0</v>
      </c>
      <c r="AJ100" s="52">
        <v>0</v>
      </c>
      <c r="AK100" s="52">
        <v>0</v>
      </c>
      <c r="AL100" s="52">
        <v>0</v>
      </c>
      <c r="AM100" s="52">
        <v>0</v>
      </c>
      <c r="AN100" s="52">
        <v>0</v>
      </c>
      <c r="AO100" s="52">
        <v>0</v>
      </c>
      <c r="AP100" s="52">
        <v>0</v>
      </c>
      <c r="AQ100" s="52">
        <v>0</v>
      </c>
      <c r="AR100" s="52">
        <v>0</v>
      </c>
      <c r="AS100" s="52">
        <v>0</v>
      </c>
      <c r="AT100" s="52">
        <v>0</v>
      </c>
      <c r="AU100" s="52">
        <v>0</v>
      </c>
      <c r="AV100" s="52">
        <v>0</v>
      </c>
      <c r="AW100" s="52">
        <v>0</v>
      </c>
      <c r="AX100" s="52">
        <v>0</v>
      </c>
      <c r="AY100" s="52">
        <v>0</v>
      </c>
      <c r="AZ100" s="52">
        <v>0</v>
      </c>
      <c r="BA100" s="52">
        <v>0.11560036929702799</v>
      </c>
      <c r="BB100" s="52">
        <v>0.78912438214874303</v>
      </c>
      <c r="BC100" s="52">
        <v>3.7488740700187702</v>
      </c>
      <c r="BD100" s="52">
        <v>5.2143974040069603</v>
      </c>
      <c r="BE100" s="52">
        <v>5.6267656688118004</v>
      </c>
      <c r="BF100" s="52">
        <v>7.6372290509262104</v>
      </c>
      <c r="BG100" s="52">
        <v>6.7150691856193498</v>
      </c>
      <c r="BH100" s="52">
        <v>6.2619880751495396</v>
      </c>
      <c r="BI100" s="52">
        <v>6.7956138472595198</v>
      </c>
      <c r="BJ100" s="52">
        <v>10.159385202873199</v>
      </c>
      <c r="BK100" s="52">
        <v>8.5943982539062507</v>
      </c>
      <c r="BL100" s="52">
        <v>7.0259799261474596</v>
      </c>
      <c r="BM100" s="52">
        <v>8.8561104417572007</v>
      </c>
      <c r="BN100" s="52">
        <v>10.805829145259899</v>
      </c>
      <c r="BO100" s="52">
        <v>9.5552810230807701</v>
      </c>
      <c r="BP100" s="52">
        <v>8.4112401106249504</v>
      </c>
      <c r="BQ100" s="52">
        <v>9.1057238447070095</v>
      </c>
      <c r="BR100" s="52">
        <v>9.3893227826063299</v>
      </c>
      <c r="BS100" s="52">
        <v>8.5052389660444199</v>
      </c>
      <c r="BT100" s="52">
        <v>6.79946928695297</v>
      </c>
      <c r="BU100" s="52">
        <v>9.1270621697942502</v>
      </c>
      <c r="BV100" s="52">
        <v>8.7672618869740706</v>
      </c>
      <c r="BW100" s="52">
        <v>8.2877216640380098</v>
      </c>
      <c r="BX100" s="52">
        <v>6.4981044223611804</v>
      </c>
      <c r="BY100" s="52">
        <v>8.4718117893570994</v>
      </c>
      <c r="BZ100" s="52">
        <v>9.4648404235147403</v>
      </c>
      <c r="CA100" s="52">
        <v>8.0670277067732403</v>
      </c>
      <c r="CB100" s="52">
        <v>8.7874022917947006</v>
      </c>
      <c r="CC100" s="52">
        <v>8.4463365198732596</v>
      </c>
      <c r="CD100" s="52">
        <v>9.5533948501078694</v>
      </c>
      <c r="CE100" s="52">
        <v>10.2493231714844</v>
      </c>
      <c r="CF100" s="52">
        <v>7.9733285719434299</v>
      </c>
      <c r="CG100" s="52">
        <v>9.6101918771259598</v>
      </c>
      <c r="CH100" s="52">
        <v>9.8857246695802097</v>
      </c>
      <c r="CI100" s="52">
        <v>7.0905388784586902</v>
      </c>
      <c r="CJ100" s="52">
        <v>9.0335225097562901</v>
      </c>
      <c r="CK100" s="52">
        <v>8.7950607492379707</v>
      </c>
      <c r="CL100" s="52">
        <v>9.8674489883273804</v>
      </c>
      <c r="CM100" s="52">
        <v>8.0707487179351105</v>
      </c>
      <c r="CN100" s="52">
        <v>8.5995044627206898</v>
      </c>
      <c r="CO100" s="52">
        <v>9.16370519491376</v>
      </c>
      <c r="CP100" s="52">
        <v>9.17838465813076</v>
      </c>
      <c r="CQ100" s="52">
        <v>8.7743535226602702</v>
      </c>
      <c r="CR100" s="52">
        <v>8.6368905283094204</v>
      </c>
      <c r="CS100" s="52">
        <v>9.7882072899623598</v>
      </c>
      <c r="CT100" s="52">
        <v>11.0285928102209</v>
      </c>
      <c r="CU100" s="52">
        <v>8.3110979736920108</v>
      </c>
      <c r="CV100" s="52">
        <v>9.2263168432707907</v>
      </c>
      <c r="CW100" s="52">
        <v>10.2071497659899</v>
      </c>
      <c r="CX100" s="52">
        <v>9.7119903988144998</v>
      </c>
      <c r="CY100" s="52">
        <v>9.5826448804383197</v>
      </c>
      <c r="CZ100" s="52">
        <v>9.3337907020869206</v>
      </c>
      <c r="DA100" s="52">
        <v>10.132799625547401</v>
      </c>
      <c r="DB100" s="52">
        <v>9.6613376079675994</v>
      </c>
      <c r="DC100" s="52">
        <v>9.5101722795988799</v>
      </c>
      <c r="DD100" s="52">
        <v>8.9745806156004004</v>
      </c>
      <c r="DE100" s="52">
        <v>11.1490236104634</v>
      </c>
      <c r="DF100" s="52">
        <v>9.0994195079424696</v>
      </c>
      <c r="DG100" s="52">
        <v>10.0405150127512</v>
      </c>
      <c r="DH100" s="52">
        <v>8.4549295366496793</v>
      </c>
      <c r="DI100" s="52">
        <v>10.2959218853347</v>
      </c>
      <c r="DJ100" s="52">
        <v>8.9146804083409794</v>
      </c>
      <c r="DK100" s="52">
        <v>10.4625011921053</v>
      </c>
      <c r="DL100" s="52">
        <v>8.4201783734043492</v>
      </c>
      <c r="DM100" s="52">
        <v>10.0148852800263</v>
      </c>
      <c r="DN100" s="52">
        <v>11.3437536982232</v>
      </c>
      <c r="DO100" s="52">
        <v>9.3006266486294695</v>
      </c>
      <c r="DP100" s="52">
        <v>8.7125529059089803</v>
      </c>
      <c r="DQ100" s="52">
        <v>10.040157119428001</v>
      </c>
      <c r="DR100" s="52">
        <v>10.430634386017401</v>
      </c>
      <c r="DS100" s="52">
        <v>10.7389895821759</v>
      </c>
      <c r="DT100" s="52">
        <v>10.047717910717701</v>
      </c>
      <c r="DU100" s="52">
        <v>10.2382476997468</v>
      </c>
      <c r="DV100" s="52">
        <v>11.972484985762099</v>
      </c>
      <c r="DW100" s="52">
        <v>9.46148382791608</v>
      </c>
      <c r="DX100" s="52">
        <v>10.384556549686099</v>
      </c>
      <c r="DY100" s="52">
        <v>9.9865407358369307</v>
      </c>
      <c r="DZ100" s="52">
        <v>10.7646153710036</v>
      </c>
      <c r="EA100" s="52">
        <v>10.8217213715455</v>
      </c>
      <c r="EB100" s="52">
        <v>10.568903120218099</v>
      </c>
      <c r="EC100" s="52">
        <v>10.060909014561499</v>
      </c>
      <c r="ED100" s="52">
        <v>10.558270792954399</v>
      </c>
      <c r="EE100" s="52">
        <v>9.1699624091197904</v>
      </c>
      <c r="EF100" s="52">
        <v>9.4655797604782101</v>
      </c>
      <c r="EG100" s="52">
        <v>9.8074234373031608</v>
      </c>
      <c r="EH100" s="52">
        <v>10.2555414363756</v>
      </c>
      <c r="EI100" s="52">
        <v>10.809698655382499</v>
      </c>
      <c r="EJ100" s="52">
        <v>9.7268166805822602</v>
      </c>
      <c r="EK100" s="52">
        <v>9.9100835779637908</v>
      </c>
      <c r="EL100" s="52">
        <v>11.207546703276799</v>
      </c>
      <c r="EM100" s="52">
        <v>9.2572948143947205</v>
      </c>
      <c r="EN100" s="52">
        <v>9.9728251425287109</v>
      </c>
      <c r="EO100" s="52">
        <v>9.4958510929770092</v>
      </c>
      <c r="EP100" s="52">
        <v>10.8121351073724</v>
      </c>
      <c r="EQ100" s="52">
        <v>12.607491243201601</v>
      </c>
      <c r="ER100" s="52">
        <v>10.5389794789543</v>
      </c>
      <c r="ES100" s="52">
        <v>11.498180876094301</v>
      </c>
      <c r="ET100" s="52">
        <v>11.1407543807029</v>
      </c>
      <c r="EU100" s="52">
        <v>12.0388360719493</v>
      </c>
      <c r="EV100" s="52">
        <v>11.5203885650623</v>
      </c>
      <c r="EW100" s="52">
        <v>12.3504126315449</v>
      </c>
      <c r="EX100" s="52">
        <v>12.573125671919801</v>
      </c>
      <c r="EY100" s="52">
        <v>13.6540100391599</v>
      </c>
      <c r="EZ100" s="52">
        <v>10.525430727203201</v>
      </c>
      <c r="FA100" s="52">
        <v>11.821709485693701</v>
      </c>
      <c r="FB100" s="52">
        <v>11.918080737081899</v>
      </c>
      <c r="FC100" s="52">
        <v>11.123756334242699</v>
      </c>
      <c r="FD100" s="52">
        <v>11.087925597217399</v>
      </c>
      <c r="FE100" s="52">
        <v>11.881010065518</v>
      </c>
      <c r="FF100" s="52">
        <v>11.288808890604701</v>
      </c>
      <c r="FG100" s="52">
        <v>11.0502227561356</v>
      </c>
      <c r="FH100" s="52">
        <v>9.8176737272899199</v>
      </c>
      <c r="FI100" s="52">
        <v>11.3333484220265</v>
      </c>
      <c r="FJ100" s="52">
        <v>11.873940912435</v>
      </c>
      <c r="FK100" s="52">
        <v>13.004847358779299</v>
      </c>
      <c r="FL100" s="52">
        <v>10.5516620278103</v>
      </c>
      <c r="FM100" s="52">
        <v>12.5043358475264</v>
      </c>
      <c r="FN100" s="52">
        <v>13.7020164334645</v>
      </c>
      <c r="FO100" s="52">
        <v>13.5173806514932</v>
      </c>
      <c r="FP100" s="52">
        <v>12.1161452918468</v>
      </c>
      <c r="FQ100" s="52">
        <v>13.5644535555374</v>
      </c>
      <c r="FR100" s="52">
        <v>14.2024652342115</v>
      </c>
      <c r="FS100" s="52">
        <v>14.6522520984804</v>
      </c>
      <c r="FT100" s="52">
        <v>13.989511622300199</v>
      </c>
      <c r="FU100" s="52">
        <v>13.0399028815692</v>
      </c>
      <c r="FV100" s="52">
        <v>15.109842647128</v>
      </c>
      <c r="FW100" s="52">
        <v>16.123046798370599</v>
      </c>
      <c r="FX100" s="52">
        <v>13.442356000452101</v>
      </c>
      <c r="FY100" s="52">
        <v>15.846476235736301</v>
      </c>
      <c r="FZ100" s="52">
        <v>16.193874356159</v>
      </c>
      <c r="GA100" s="52">
        <v>16.003372701663</v>
      </c>
      <c r="GB100" s="52">
        <v>14.438946166078001</v>
      </c>
      <c r="GC100" s="52">
        <v>15.460402348887699</v>
      </c>
      <c r="GD100" s="52">
        <v>15.646579213070799</v>
      </c>
      <c r="GE100" s="52">
        <v>13.9702264692789</v>
      </c>
    </row>
    <row r="101" spans="1:187" ht="15" x14ac:dyDescent="0.25">
      <c r="A101" s="37" t="s">
        <v>44</v>
      </c>
      <c r="B101" s="90"/>
      <c r="C101" s="52">
        <v>0</v>
      </c>
      <c r="D101" s="52">
        <v>0</v>
      </c>
      <c r="E101" s="52">
        <v>0</v>
      </c>
      <c r="F101" s="52">
        <v>0</v>
      </c>
      <c r="G101" s="52">
        <v>0</v>
      </c>
      <c r="H101" s="52">
        <v>0</v>
      </c>
      <c r="I101" s="52">
        <v>0</v>
      </c>
      <c r="J101" s="52">
        <v>0</v>
      </c>
      <c r="K101" s="52">
        <v>0</v>
      </c>
      <c r="L101" s="52">
        <v>0</v>
      </c>
      <c r="M101" s="52">
        <v>0</v>
      </c>
      <c r="N101" s="52">
        <v>0</v>
      </c>
      <c r="O101" s="52">
        <v>0</v>
      </c>
      <c r="P101" s="52">
        <v>0</v>
      </c>
      <c r="Q101" s="52">
        <v>0</v>
      </c>
      <c r="R101" s="52">
        <v>0</v>
      </c>
      <c r="S101" s="52">
        <v>0</v>
      </c>
      <c r="T101" s="52">
        <v>0</v>
      </c>
      <c r="U101" s="52">
        <v>0</v>
      </c>
      <c r="V101" s="52">
        <v>0</v>
      </c>
      <c r="W101" s="52">
        <v>0</v>
      </c>
      <c r="X101" s="52">
        <v>0</v>
      </c>
      <c r="Y101" s="52">
        <v>0</v>
      </c>
      <c r="Z101" s="52">
        <v>0</v>
      </c>
      <c r="AA101" s="52">
        <v>0</v>
      </c>
      <c r="AB101" s="52">
        <v>0</v>
      </c>
      <c r="AC101" s="52">
        <v>0</v>
      </c>
      <c r="AD101" s="52">
        <v>0</v>
      </c>
      <c r="AE101" s="52">
        <v>0</v>
      </c>
      <c r="AF101" s="52">
        <v>0</v>
      </c>
      <c r="AG101" s="52">
        <v>0</v>
      </c>
      <c r="AH101" s="52">
        <v>0</v>
      </c>
      <c r="AI101" s="52">
        <v>0</v>
      </c>
      <c r="AJ101" s="52">
        <v>0</v>
      </c>
      <c r="AK101" s="52">
        <v>0</v>
      </c>
      <c r="AL101" s="52">
        <v>0</v>
      </c>
      <c r="AM101" s="52">
        <v>0</v>
      </c>
      <c r="AN101" s="52">
        <v>0</v>
      </c>
      <c r="AO101" s="52">
        <v>0</v>
      </c>
      <c r="AP101" s="52">
        <v>0</v>
      </c>
      <c r="AQ101" s="52">
        <v>0</v>
      </c>
      <c r="AR101" s="52">
        <v>0</v>
      </c>
      <c r="AS101" s="52">
        <v>0</v>
      </c>
      <c r="AT101" s="52">
        <v>0</v>
      </c>
      <c r="AU101" s="52">
        <v>0</v>
      </c>
      <c r="AV101" s="52">
        <v>0</v>
      </c>
      <c r="AW101" s="52">
        <v>0</v>
      </c>
      <c r="AX101" s="52">
        <v>0</v>
      </c>
      <c r="AY101" s="52">
        <v>0</v>
      </c>
      <c r="AZ101" s="52">
        <v>0</v>
      </c>
      <c r="BA101" s="52">
        <v>1.177543143512E-2</v>
      </c>
      <c r="BB101" s="52">
        <v>0.11919147330587999</v>
      </c>
      <c r="BC101" s="52">
        <v>8.817665586456E-2</v>
      </c>
      <c r="BD101" s="52">
        <v>5.938711680468E-2</v>
      </c>
      <c r="BE101" s="52">
        <v>0.10162104608576</v>
      </c>
      <c r="BF101" s="52">
        <v>0.11144935893712</v>
      </c>
      <c r="BG101" s="52">
        <v>0.10120380638923999</v>
      </c>
      <c r="BH101" s="52">
        <v>0.34681890774068003</v>
      </c>
      <c r="BI101" s="52">
        <v>8.0666341327200006E-2</v>
      </c>
      <c r="BJ101" s="52">
        <v>0.19781797611676</v>
      </c>
      <c r="BK101" s="52">
        <v>0</v>
      </c>
      <c r="BL101" s="52">
        <v>4.9002484357960001E-2</v>
      </c>
      <c r="BM101" s="52">
        <v>4.4265586898803701E-2</v>
      </c>
      <c r="BN101" s="52">
        <v>9.9256687805479998E-2</v>
      </c>
      <c r="BO101" s="52">
        <v>0.125651162811279</v>
      </c>
      <c r="BP101" s="52">
        <v>0.13446716020202601</v>
      </c>
      <c r="BQ101" s="52">
        <v>0</v>
      </c>
      <c r="BR101" s="52">
        <v>0</v>
      </c>
      <c r="BS101" s="52">
        <v>0</v>
      </c>
      <c r="BT101" s="52">
        <v>0</v>
      </c>
      <c r="BU101" s="52">
        <v>0</v>
      </c>
      <c r="BV101" s="52">
        <v>0</v>
      </c>
      <c r="BW101" s="52">
        <v>0</v>
      </c>
      <c r="BX101" s="52">
        <v>0</v>
      </c>
      <c r="BY101" s="52">
        <v>0</v>
      </c>
      <c r="BZ101" s="52">
        <v>0</v>
      </c>
      <c r="CA101" s="52">
        <v>0</v>
      </c>
      <c r="CB101" s="52">
        <v>0</v>
      </c>
      <c r="CC101" s="52">
        <v>0</v>
      </c>
      <c r="CD101" s="52">
        <v>0</v>
      </c>
      <c r="CE101" s="52">
        <v>0</v>
      </c>
      <c r="CF101" s="52">
        <v>0</v>
      </c>
      <c r="CG101" s="52">
        <v>0</v>
      </c>
      <c r="CH101" s="52">
        <v>0</v>
      </c>
      <c r="CI101" s="52">
        <v>0</v>
      </c>
      <c r="CJ101" s="52">
        <v>0</v>
      </c>
      <c r="CK101" s="52">
        <v>0</v>
      </c>
      <c r="CL101" s="52">
        <v>0</v>
      </c>
      <c r="CM101" s="52">
        <v>0</v>
      </c>
      <c r="CN101" s="52">
        <v>0</v>
      </c>
      <c r="CO101" s="52">
        <v>0</v>
      </c>
      <c r="CP101" s="52">
        <v>0</v>
      </c>
      <c r="CQ101" s="52">
        <v>0</v>
      </c>
      <c r="CR101" s="52">
        <v>9.3044452323959997E-2</v>
      </c>
      <c r="CS101" s="52">
        <v>7.1301628138639994E-2</v>
      </c>
      <c r="CT101" s="52">
        <v>1.3907989884000001E-2</v>
      </c>
      <c r="CU101" s="52">
        <v>5.5631959536000003E-2</v>
      </c>
      <c r="CV101" s="52">
        <v>5.2850361559199997E-2</v>
      </c>
      <c r="CW101" s="52">
        <v>2.8186859498239999E-2</v>
      </c>
      <c r="CX101" s="52">
        <v>3.578989396816E-2</v>
      </c>
      <c r="CY101" s="52">
        <v>2.8882258992439999E-2</v>
      </c>
      <c r="CZ101" s="52">
        <v>3.6856173192599997E-2</v>
      </c>
      <c r="DA101" s="52">
        <v>5.1737722368480003E-2</v>
      </c>
      <c r="DB101" s="52">
        <v>1.1080031940920001E-2</v>
      </c>
      <c r="DC101" s="52">
        <v>5.4472960378999999E-2</v>
      </c>
      <c r="DD101" s="52">
        <v>1.8775786343399999E-2</v>
      </c>
      <c r="DE101" s="52">
        <v>0</v>
      </c>
      <c r="DF101" s="52">
        <v>0</v>
      </c>
      <c r="DG101" s="52">
        <v>5.1042322874279997E-2</v>
      </c>
      <c r="DH101" s="52">
        <v>2.0073865399239998E-2</v>
      </c>
      <c r="DI101" s="52">
        <v>5.4148440615039997E-2</v>
      </c>
      <c r="DJ101" s="52">
        <v>0</v>
      </c>
      <c r="DK101" s="52">
        <v>2.8279579430799999E-2</v>
      </c>
      <c r="DL101" s="52">
        <v>4.8538884695160003E-2</v>
      </c>
      <c r="DM101" s="52">
        <v>3.124661727272E-2</v>
      </c>
      <c r="DN101" s="52">
        <v>1.41519958114624E-2</v>
      </c>
      <c r="DO101" s="52">
        <v>3.949869127056E-2</v>
      </c>
      <c r="DP101" s="52">
        <v>4.7148085706759997E-2</v>
      </c>
      <c r="DQ101" s="52">
        <v>2.939221862152E-2</v>
      </c>
      <c r="DR101" s="52">
        <v>1.8822146309679998E-2</v>
      </c>
      <c r="DS101" s="52">
        <v>1.3583470120040001E-2</v>
      </c>
      <c r="DT101" s="52">
        <v>3.3008295991360001E-2</v>
      </c>
      <c r="DU101" s="52">
        <v>5.0068763582399999E-2</v>
      </c>
      <c r="DV101" s="52">
        <v>4.8307084863760001E-2</v>
      </c>
      <c r="DW101" s="52">
        <v>0</v>
      </c>
      <c r="DX101" s="52">
        <v>1.8173106781759998E-2</v>
      </c>
      <c r="DY101" s="52">
        <v>3.1292977239E-2</v>
      </c>
      <c r="DZ101" s="52">
        <v>2.5729781285399999E-2</v>
      </c>
      <c r="EA101" s="52">
        <v>1.8683066410839999E-2</v>
      </c>
      <c r="EB101" s="52">
        <v>2.3272703072559998E-2</v>
      </c>
      <c r="EC101" s="52">
        <v>5.2525841795240003E-2</v>
      </c>
      <c r="ED101" s="52">
        <v>0</v>
      </c>
      <c r="EE101" s="52">
        <v>4.4227407831120003E-2</v>
      </c>
      <c r="EF101" s="52">
        <v>0</v>
      </c>
      <c r="EG101" s="52">
        <v>5.1737722368480003E-2</v>
      </c>
      <c r="EH101" s="52">
        <v>2.5868861184240002E-2</v>
      </c>
      <c r="EI101" s="52">
        <v>1.794130695036E-2</v>
      </c>
      <c r="EJ101" s="52">
        <v>2.2252783814400001E-2</v>
      </c>
      <c r="EK101" s="52">
        <v>0</v>
      </c>
      <c r="EL101" s="52">
        <v>1.9471185837599998E-2</v>
      </c>
      <c r="EM101" s="52">
        <v>3.2220176564600002E-2</v>
      </c>
      <c r="EN101" s="52">
        <v>1.6365068096840001E-2</v>
      </c>
      <c r="EO101" s="52">
        <v>2.304090324116E-2</v>
      </c>
      <c r="EP101" s="52">
        <v>0</v>
      </c>
      <c r="EQ101" s="52">
        <v>4.7565325403279998E-2</v>
      </c>
      <c r="ER101" s="52">
        <v>2.8418659329640002E-2</v>
      </c>
      <c r="ES101" s="52">
        <v>2.7955059666840001E-2</v>
      </c>
      <c r="ET101" s="52">
        <v>0</v>
      </c>
      <c r="EU101" s="52">
        <v>5.0625083177760002E-2</v>
      </c>
      <c r="EV101" s="52">
        <v>0</v>
      </c>
      <c r="EW101" s="52">
        <v>0</v>
      </c>
      <c r="EX101" s="52">
        <v>3.2637416261120003E-2</v>
      </c>
      <c r="EY101" s="52">
        <v>0</v>
      </c>
      <c r="EZ101" s="52">
        <v>0</v>
      </c>
      <c r="FA101" s="52">
        <v>0</v>
      </c>
      <c r="FB101" s="52">
        <v>0</v>
      </c>
      <c r="FC101" s="52">
        <v>0</v>
      </c>
      <c r="FD101" s="52">
        <v>0</v>
      </c>
      <c r="FE101" s="52">
        <v>0</v>
      </c>
      <c r="FF101" s="52">
        <v>0</v>
      </c>
      <c r="FG101" s="52">
        <v>0</v>
      </c>
      <c r="FH101" s="52">
        <v>0</v>
      </c>
      <c r="FI101" s="52">
        <v>0</v>
      </c>
      <c r="FJ101" s="52">
        <v>0</v>
      </c>
      <c r="FK101" s="52">
        <v>0</v>
      </c>
      <c r="FL101" s="52">
        <v>0</v>
      </c>
      <c r="FM101" s="52">
        <v>0</v>
      </c>
      <c r="FN101" s="52">
        <v>0</v>
      </c>
      <c r="FO101" s="52">
        <v>0</v>
      </c>
      <c r="FP101" s="52">
        <v>0</v>
      </c>
      <c r="FQ101" s="52">
        <v>0</v>
      </c>
      <c r="FR101" s="52">
        <v>0</v>
      </c>
      <c r="FS101" s="52">
        <v>0</v>
      </c>
      <c r="FT101" s="52">
        <v>0</v>
      </c>
      <c r="FU101" s="52">
        <v>0</v>
      </c>
      <c r="FV101" s="52">
        <v>0</v>
      </c>
      <c r="FW101" s="52">
        <v>0</v>
      </c>
      <c r="FX101" s="52">
        <v>0</v>
      </c>
      <c r="FY101" s="52">
        <v>0</v>
      </c>
      <c r="FZ101" s="52">
        <v>0</v>
      </c>
      <c r="GA101" s="52">
        <v>0</v>
      </c>
      <c r="GB101" s="52">
        <v>0</v>
      </c>
      <c r="GC101" s="52">
        <v>0</v>
      </c>
      <c r="GD101" s="52">
        <v>0</v>
      </c>
      <c r="GE101" s="52">
        <v>0</v>
      </c>
    </row>
    <row r="102" spans="1:187" ht="15" x14ac:dyDescent="0.25">
      <c r="A102" s="36" t="s">
        <v>154</v>
      </c>
      <c r="B102" s="90">
        <v>4</v>
      </c>
      <c r="C102" s="52">
        <v>1.8923772382894</v>
      </c>
      <c r="D102" s="52">
        <v>1.0986850779450601</v>
      </c>
      <c r="E102" s="52">
        <v>0.72185424572208001</v>
      </c>
      <c r="F102" s="52">
        <v>1.5561508845237599</v>
      </c>
      <c r="G102" s="52">
        <v>1.2473429131923801</v>
      </c>
      <c r="H102" s="52">
        <v>1.11020851511368</v>
      </c>
      <c r="I102" s="52">
        <v>0.55058816902123997</v>
      </c>
      <c r="J102" s="52">
        <v>0.60775127961240005</v>
      </c>
      <c r="K102" s="52">
        <v>1.21420228158752</v>
      </c>
      <c r="L102" s="52">
        <v>1.3481199962091399</v>
      </c>
      <c r="M102" s="52">
        <v>0.83336315959882001</v>
      </c>
      <c r="N102" s="52">
        <v>1.29592603629564</v>
      </c>
      <c r="O102" s="52">
        <v>1.4151579120269799</v>
      </c>
      <c r="P102" s="52">
        <v>0.62809393392447999</v>
      </c>
      <c r="Q102" s="52">
        <v>1.4018752369832199</v>
      </c>
      <c r="R102" s="52">
        <v>1.2397487281482999</v>
      </c>
      <c r="S102" s="52">
        <v>1.3669656475430401</v>
      </c>
      <c r="T102" s="52">
        <v>0.73164628854040004</v>
      </c>
      <c r="U102" s="52">
        <v>0.98680367632249999</v>
      </c>
      <c r="V102" s="52">
        <v>1.2616721609632</v>
      </c>
      <c r="W102" s="52">
        <v>1.1609080986105</v>
      </c>
      <c r="X102" s="52">
        <v>0.64375546661062</v>
      </c>
      <c r="Y102" s="52">
        <v>1.1157136540652799</v>
      </c>
      <c r="Z102" s="52">
        <v>1.3161472446979601</v>
      </c>
      <c r="AA102" s="52">
        <v>1.63892801935276</v>
      </c>
      <c r="AB102" s="52">
        <v>0.90378649778148001</v>
      </c>
      <c r="AC102" s="52">
        <v>0.66113555054142004</v>
      </c>
      <c r="AD102" s="52">
        <v>1.2246103608506</v>
      </c>
      <c r="AE102" s="52">
        <v>1.3173058699024001</v>
      </c>
      <c r="AF102" s="52">
        <v>0.94138243486298001</v>
      </c>
      <c r="AG102" s="52">
        <v>0.31893251488503999</v>
      </c>
      <c r="AH102" s="52">
        <v>1.26106335297132</v>
      </c>
      <c r="AI102" s="52">
        <v>1.5284939964899</v>
      </c>
      <c r="AJ102" s="52">
        <v>1.06327233414264</v>
      </c>
      <c r="AK102" s="52">
        <v>0.35332429312092001</v>
      </c>
      <c r="AL102" s="52">
        <v>2.17063190729E-2</v>
      </c>
      <c r="AM102" s="52">
        <v>2.0255690410507201</v>
      </c>
      <c r="AN102" s="52">
        <v>0.76681325183574001</v>
      </c>
      <c r="AO102" s="52">
        <v>0.63683625005811995</v>
      </c>
      <c r="AP102" s="52">
        <v>1.4125330196225401</v>
      </c>
      <c r="AQ102" s="52">
        <v>2.12409775704654</v>
      </c>
      <c r="AR102" s="52">
        <v>0.58334613056843998</v>
      </c>
      <c r="AS102" s="52">
        <v>0.48177554607001999</v>
      </c>
      <c r="AT102" s="52">
        <v>2.50205102429832</v>
      </c>
      <c r="AU102" s="52">
        <v>1.97788612602118</v>
      </c>
      <c r="AV102" s="52">
        <v>1.70857933583398</v>
      </c>
      <c r="AW102" s="52">
        <v>0.13958685760605999</v>
      </c>
      <c r="AX102" s="52">
        <v>0.58431531561067995</v>
      </c>
      <c r="AY102" s="52">
        <v>1.2896408749474799</v>
      </c>
      <c r="AZ102" s="52">
        <v>0.68967129384229997</v>
      </c>
      <c r="BA102" s="52">
        <v>0.96556655419353998</v>
      </c>
      <c r="BB102" s="52">
        <v>1.6376422010554801</v>
      </c>
      <c r="BC102" s="52">
        <v>1.77733043270928</v>
      </c>
      <c r="BD102" s="52">
        <v>1.39037486319328</v>
      </c>
      <c r="BE102" s="52">
        <v>0.41053233262854399</v>
      </c>
      <c r="BF102" s="52">
        <v>2.0141657893181399</v>
      </c>
      <c r="BG102" s="52">
        <v>1.72644617594816</v>
      </c>
      <c r="BH102" s="52">
        <v>0.96566972138918405</v>
      </c>
      <c r="BI102" s="52">
        <v>1.46716642778929</v>
      </c>
      <c r="BJ102" s="52">
        <v>1.63455269071708</v>
      </c>
      <c r="BK102" s="52">
        <v>1.5482661433390801</v>
      </c>
      <c r="BL102" s="52">
        <v>1.0152760572175801</v>
      </c>
      <c r="BM102" s="52">
        <v>1.14040298665012</v>
      </c>
      <c r="BN102" s="52">
        <v>1.9615178729545</v>
      </c>
      <c r="BO102" s="52">
        <v>1.8305261765899199</v>
      </c>
      <c r="BP102" s="52">
        <v>0.75517935842557604</v>
      </c>
      <c r="BQ102" s="52">
        <v>1.3534582190376601</v>
      </c>
      <c r="BR102" s="52">
        <v>1.97241536570759</v>
      </c>
      <c r="BS102" s="52">
        <v>1.39982199447981</v>
      </c>
      <c r="BT102" s="52">
        <v>0.49587095579905999</v>
      </c>
      <c r="BU102" s="52">
        <v>0.96053280039442401</v>
      </c>
      <c r="BV102" s="52">
        <v>1.8300301714423799</v>
      </c>
      <c r="BW102" s="52">
        <v>1.6431775241292099</v>
      </c>
      <c r="BX102" s="52">
        <v>1.2926900880279</v>
      </c>
      <c r="BY102" s="52">
        <v>1.2849974352157401</v>
      </c>
      <c r="BZ102" s="52">
        <v>2.13682187907771</v>
      </c>
      <c r="CA102" s="52">
        <v>1.58164282085101</v>
      </c>
      <c r="CB102" s="52">
        <v>1.5037864333478099</v>
      </c>
      <c r="CC102" s="52">
        <v>0.93991720440292803</v>
      </c>
      <c r="CD102" s="52">
        <v>2.2918488192857001</v>
      </c>
      <c r="CE102" s="52">
        <v>2.0630738140314802</v>
      </c>
      <c r="CF102" s="52">
        <v>1.5511017864102901</v>
      </c>
      <c r="CG102" s="52">
        <v>1.32184211100672</v>
      </c>
      <c r="CH102" s="52">
        <v>1.7463833703830201</v>
      </c>
      <c r="CI102" s="52">
        <v>1.9145425473165201</v>
      </c>
      <c r="CJ102" s="52">
        <v>1.19319229343285</v>
      </c>
      <c r="CK102" s="52">
        <v>0.86006369960632001</v>
      </c>
      <c r="CL102" s="52">
        <v>2.0329710063545199</v>
      </c>
      <c r="CM102" s="52">
        <v>2.1439102292749199</v>
      </c>
      <c r="CN102" s="52">
        <v>1.9505237371623301</v>
      </c>
      <c r="CO102" s="52">
        <v>1.24554231807362</v>
      </c>
      <c r="CP102" s="52">
        <v>1.19214491797262</v>
      </c>
      <c r="CQ102" s="52">
        <v>2.0557742627728302</v>
      </c>
      <c r="CR102" s="52">
        <v>1.58421229379372</v>
      </c>
      <c r="CS102" s="52">
        <v>0.324299033578268</v>
      </c>
      <c r="CT102" s="52">
        <v>2.1614426934860602</v>
      </c>
      <c r="CU102" s="52">
        <v>2.00389305955111</v>
      </c>
      <c r="CV102" s="52">
        <v>1.68215955064246</v>
      </c>
      <c r="CW102" s="52">
        <v>0.63776267518891205</v>
      </c>
      <c r="CX102" s="52">
        <v>1.6877833238258999</v>
      </c>
      <c r="CY102" s="52">
        <v>1.87909477418134</v>
      </c>
      <c r="CZ102" s="52">
        <v>1.55959924818564</v>
      </c>
      <c r="DA102" s="52">
        <v>1.25649931248576</v>
      </c>
      <c r="DB102" s="52">
        <v>1.7803474574451601</v>
      </c>
      <c r="DC102" s="52">
        <v>1.7490445764567699</v>
      </c>
      <c r="DD102" s="52">
        <v>1.6112422242748199</v>
      </c>
      <c r="DE102" s="52">
        <v>0.88670945567612602</v>
      </c>
      <c r="DF102" s="52">
        <v>1.86673500936604</v>
      </c>
      <c r="DG102" s="52">
        <v>1.9158453975127401</v>
      </c>
      <c r="DH102" s="52">
        <v>1.0155809970304599</v>
      </c>
      <c r="DI102" s="52">
        <v>1.0404206124664801</v>
      </c>
      <c r="DJ102" s="52">
        <v>1.1297900835800101</v>
      </c>
      <c r="DK102" s="52">
        <v>1.6384655013246401</v>
      </c>
      <c r="DL102" s="52">
        <v>0.91036082235500004</v>
      </c>
      <c r="DM102" s="52">
        <v>0.81928327409190405</v>
      </c>
      <c r="DN102" s="52">
        <v>1.4806677289826</v>
      </c>
      <c r="DO102" s="52">
        <v>2.20765941921174</v>
      </c>
      <c r="DP102" s="52">
        <v>1.1013079294913199</v>
      </c>
      <c r="DQ102" s="52">
        <v>0.61044181031739997</v>
      </c>
      <c r="DR102" s="52">
        <v>2.1803015048876899</v>
      </c>
      <c r="DS102" s="52">
        <v>1.0532995066087101</v>
      </c>
      <c r="DT102" s="52">
        <v>0.96565935647721601</v>
      </c>
      <c r="DU102" s="52">
        <v>1.30289413823537</v>
      </c>
      <c r="DV102" s="52">
        <v>1.5791824695333401</v>
      </c>
      <c r="DW102" s="52">
        <v>1.33619035614238</v>
      </c>
      <c r="DX102" s="52">
        <v>1.74633912371314</v>
      </c>
      <c r="DY102" s="52">
        <v>1.07998459247393</v>
      </c>
      <c r="DZ102" s="52">
        <v>1.2949389433115199</v>
      </c>
      <c r="EA102" s="52">
        <v>1.69895686373679</v>
      </c>
      <c r="EB102" s="52">
        <v>1.1710566568637999</v>
      </c>
      <c r="EC102" s="52">
        <v>1.49270569151181</v>
      </c>
      <c r="ED102" s="52">
        <v>1.4501639638839601</v>
      </c>
      <c r="EE102" s="52">
        <v>1.7990983240724401</v>
      </c>
      <c r="EF102" s="52">
        <v>1.4563875343623001</v>
      </c>
      <c r="EG102" s="52">
        <v>1.0706779387913199</v>
      </c>
      <c r="EH102" s="52">
        <v>1.58053585944148</v>
      </c>
      <c r="EI102" s="52">
        <v>1.42251200711377</v>
      </c>
      <c r="EJ102" s="52">
        <v>1.79657662636307</v>
      </c>
      <c r="EK102" s="52">
        <v>0.460322486090668</v>
      </c>
      <c r="EL102" s="52">
        <v>1.4948339752470099</v>
      </c>
      <c r="EM102" s="52">
        <v>1.6938857748537399</v>
      </c>
      <c r="EN102" s="52">
        <v>1.41000035228582</v>
      </c>
      <c r="EO102" s="52">
        <v>1.01285397555845</v>
      </c>
      <c r="EP102" s="52">
        <v>1.2930282111615401</v>
      </c>
      <c r="EQ102" s="52">
        <v>1.8114924584693</v>
      </c>
      <c r="ER102" s="52">
        <v>1.6238435348160201</v>
      </c>
      <c r="ES102" s="52">
        <v>1.5087059514396</v>
      </c>
      <c r="ET102" s="52">
        <v>1.68070528105918</v>
      </c>
      <c r="EU102" s="52">
        <v>1.4855255413736299</v>
      </c>
      <c r="EV102" s="52">
        <v>1.34856847189242</v>
      </c>
      <c r="EW102" s="52">
        <v>1.19579820649522</v>
      </c>
      <c r="EX102" s="52">
        <v>1.29671502678006</v>
      </c>
      <c r="EY102" s="52">
        <v>1.2158509832119899</v>
      </c>
      <c r="EZ102" s="52">
        <v>1.31333678489713</v>
      </c>
      <c r="FA102" s="52">
        <v>1.2859736222011</v>
      </c>
      <c r="FB102" s="52">
        <v>1.45765699614898</v>
      </c>
      <c r="FC102" s="52">
        <v>1.2996935910842899</v>
      </c>
      <c r="FD102" s="52">
        <v>1.1169133128287001</v>
      </c>
      <c r="FE102" s="52">
        <v>1.4565947768179801</v>
      </c>
      <c r="FF102" s="52">
        <v>0.61726475448303397</v>
      </c>
      <c r="FG102" s="52">
        <v>1.4937643477076501</v>
      </c>
      <c r="FH102" s="52">
        <v>1.0659611670242799</v>
      </c>
      <c r="FI102" s="52">
        <v>1.15691226827742</v>
      </c>
      <c r="FJ102" s="52">
        <v>1.4617691332854601</v>
      </c>
      <c r="FK102" s="52">
        <v>1.40615407977542</v>
      </c>
      <c r="FL102" s="52">
        <v>1.1185114193881001</v>
      </c>
      <c r="FM102" s="52">
        <v>1.04002960476244</v>
      </c>
      <c r="FN102" s="52">
        <v>1.0845638699528399</v>
      </c>
      <c r="FO102" s="52">
        <v>1.2645643436569201</v>
      </c>
      <c r="FP102" s="52">
        <v>1.9947892282409501</v>
      </c>
      <c r="FQ102" s="52">
        <v>0.74870520995012102</v>
      </c>
      <c r="FR102" s="52">
        <v>1.74256627659285</v>
      </c>
      <c r="FS102" s="52">
        <v>1.61117969027718</v>
      </c>
      <c r="FT102" s="52">
        <v>1.1282322962065201</v>
      </c>
      <c r="FU102" s="52">
        <v>1.5559401964924899</v>
      </c>
      <c r="FV102" s="52">
        <v>1.22395629827037</v>
      </c>
      <c r="FW102" s="52">
        <v>1.23574183259947</v>
      </c>
      <c r="FX102" s="52">
        <v>0.52306027563274704</v>
      </c>
      <c r="FY102" s="52">
        <v>1.7087121449628</v>
      </c>
      <c r="FZ102" s="52">
        <v>1.2909657472155101</v>
      </c>
      <c r="GA102" s="52">
        <v>1.4836390031255999</v>
      </c>
      <c r="GB102" s="52">
        <v>1.60197532096699</v>
      </c>
      <c r="GC102" s="52">
        <v>1.1901602297577201</v>
      </c>
      <c r="GD102" s="52">
        <v>1.3832138501594999</v>
      </c>
      <c r="GE102" s="52">
        <v>5.9900601688809701E-3</v>
      </c>
    </row>
    <row r="103" spans="1:187" ht="15" x14ac:dyDescent="0.25">
      <c r="A103" s="36"/>
      <c r="B103" s="90"/>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row>
    <row r="104" spans="1:187" ht="15" x14ac:dyDescent="0.2">
      <c r="A104" s="9" t="s">
        <v>33</v>
      </c>
      <c r="B104" s="89"/>
      <c r="C104" s="16">
        <f>SUM(C105:C107)</f>
        <v>1.7205600000000001</v>
      </c>
      <c r="D104" s="16">
        <f t="shared" ref="D104:BO104" si="111">SUM(D105:D107)</f>
        <v>7.0491599999999996</v>
      </c>
      <c r="E104" s="16">
        <f t="shared" si="111"/>
        <v>8.2432800000000004</v>
      </c>
      <c r="F104" s="16">
        <f t="shared" si="111"/>
        <v>7.9351200000000004</v>
      </c>
      <c r="G104" s="16">
        <f t="shared" si="111"/>
        <v>3.03024</v>
      </c>
      <c r="H104" s="16">
        <f t="shared" si="111"/>
        <v>2.2341600000000001</v>
      </c>
      <c r="I104" s="16">
        <f t="shared" si="111"/>
        <v>3.95472</v>
      </c>
      <c r="J104" s="16">
        <f t="shared" si="111"/>
        <v>0.88595999999999997</v>
      </c>
      <c r="K104" s="16">
        <f t="shared" si="111"/>
        <v>3.5310000000000001</v>
      </c>
      <c r="L104" s="16">
        <f t="shared" si="111"/>
        <v>3.9675600000000002</v>
      </c>
      <c r="M104" s="16">
        <f t="shared" si="111"/>
        <v>5.4441600000000001</v>
      </c>
      <c r="N104" s="16">
        <f t="shared" si="111"/>
        <v>3.49248</v>
      </c>
      <c r="O104" s="16">
        <f t="shared" si="111"/>
        <v>2.5166400000000002</v>
      </c>
      <c r="P104" s="16">
        <f t="shared" si="111"/>
        <v>3.73644</v>
      </c>
      <c r="Q104" s="16">
        <f t="shared" si="111"/>
        <v>2.87616</v>
      </c>
      <c r="R104" s="16">
        <f t="shared" si="111"/>
        <v>0.23111999999999999</v>
      </c>
      <c r="S104" s="16">
        <f t="shared" si="111"/>
        <v>1.0143599999999999</v>
      </c>
      <c r="T104" s="16">
        <f t="shared" si="111"/>
        <v>1.07856</v>
      </c>
      <c r="U104" s="16">
        <f t="shared" si="111"/>
        <v>0.37236000000000002</v>
      </c>
      <c r="V104" s="16">
        <f t="shared" si="111"/>
        <v>8.9880000000000002E-2</v>
      </c>
      <c r="W104" s="16">
        <f t="shared" si="111"/>
        <v>0.11556</v>
      </c>
      <c r="X104" s="16">
        <f t="shared" si="111"/>
        <v>0.24396000000000001</v>
      </c>
      <c r="Y104" s="16">
        <f t="shared" si="111"/>
        <v>0.17976</v>
      </c>
      <c r="Z104" s="16">
        <f t="shared" si="111"/>
        <v>7.7039999999999997E-2</v>
      </c>
      <c r="AA104" s="16">
        <f t="shared" si="111"/>
        <v>0</v>
      </c>
      <c r="AB104" s="16">
        <f t="shared" si="111"/>
        <v>0</v>
      </c>
      <c r="AC104" s="16">
        <f t="shared" si="111"/>
        <v>0</v>
      </c>
      <c r="AD104" s="16">
        <f t="shared" si="111"/>
        <v>3.8519999999999999E-2</v>
      </c>
      <c r="AE104" s="16">
        <f t="shared" si="111"/>
        <v>0</v>
      </c>
      <c r="AF104" s="16">
        <f t="shared" si="111"/>
        <v>0</v>
      </c>
      <c r="AG104" s="16">
        <f t="shared" si="111"/>
        <v>3.8519999999999999E-2</v>
      </c>
      <c r="AH104" s="16">
        <f t="shared" si="111"/>
        <v>0</v>
      </c>
      <c r="AI104" s="16">
        <f t="shared" si="111"/>
        <v>0.14124</v>
      </c>
      <c r="AJ104" s="16">
        <f t="shared" si="111"/>
        <v>0</v>
      </c>
      <c r="AK104" s="16">
        <f t="shared" si="111"/>
        <v>5.1360000000000003E-2</v>
      </c>
      <c r="AL104" s="16">
        <f t="shared" si="111"/>
        <v>0</v>
      </c>
      <c r="AM104" s="16">
        <f t="shared" si="111"/>
        <v>0.25679999999999997</v>
      </c>
      <c r="AN104" s="16">
        <f t="shared" si="111"/>
        <v>1.3995599999999999</v>
      </c>
      <c r="AO104" s="16">
        <f t="shared" si="111"/>
        <v>0.21828</v>
      </c>
      <c r="AP104" s="16">
        <f t="shared" si="111"/>
        <v>0</v>
      </c>
      <c r="AQ104" s="16">
        <f t="shared" si="111"/>
        <v>0</v>
      </c>
      <c r="AR104" s="16">
        <f t="shared" si="111"/>
        <v>0</v>
      </c>
      <c r="AS104" s="16">
        <f t="shared" si="111"/>
        <v>3.8519999999999999E-2</v>
      </c>
      <c r="AT104" s="16">
        <f t="shared" si="111"/>
        <v>2.5680000000000001E-2</v>
      </c>
      <c r="AU104" s="16">
        <f t="shared" si="111"/>
        <v>0.10272000000000001</v>
      </c>
      <c r="AV104" s="16">
        <f t="shared" si="111"/>
        <v>0.29255700000000001</v>
      </c>
      <c r="AW104" s="16">
        <f t="shared" si="111"/>
        <v>0.157249</v>
      </c>
      <c r="AX104" s="16">
        <f t="shared" si="111"/>
        <v>5.8511399999999998E-2</v>
      </c>
      <c r="AY104" s="16">
        <f t="shared" si="111"/>
        <v>7.0042599999999997E-2</v>
      </c>
      <c r="AZ104" s="16">
        <f t="shared" si="111"/>
        <v>6.0887279999999998E-3</v>
      </c>
      <c r="BA104" s="16">
        <f t="shared" si="111"/>
        <v>2.6963999999999998E-3</v>
      </c>
      <c r="BB104" s="16">
        <f t="shared" si="111"/>
        <v>2.5034789999999999E-3</v>
      </c>
      <c r="BC104" s="16">
        <f t="shared" si="111"/>
        <v>1.4958340000000001E-2</v>
      </c>
      <c r="BD104" s="16">
        <f t="shared" si="111"/>
        <v>3.8588500000000005E-2</v>
      </c>
      <c r="BE104" s="16">
        <f t="shared" si="111"/>
        <v>3.8568099999999994E-2</v>
      </c>
      <c r="BF104" s="16">
        <f t="shared" si="111"/>
        <v>3.8592599999999998E-2</v>
      </c>
      <c r="BG104" s="16">
        <f t="shared" si="111"/>
        <v>3.8748499999999998E-2</v>
      </c>
      <c r="BH104" s="16">
        <f t="shared" si="111"/>
        <v>2.5679999999999995E-3</v>
      </c>
      <c r="BI104" s="16">
        <f t="shared" si="111"/>
        <v>3.852E-3</v>
      </c>
      <c r="BJ104" s="16">
        <f t="shared" si="111"/>
        <v>4.8876000000000003E-2</v>
      </c>
      <c r="BK104" s="16">
        <f t="shared" si="111"/>
        <v>1.2839999999999998E-3</v>
      </c>
      <c r="BL104" s="16">
        <f t="shared" si="111"/>
        <v>0</v>
      </c>
      <c r="BM104" s="16">
        <f t="shared" si="111"/>
        <v>2.5679999999999995E-3</v>
      </c>
      <c r="BN104" s="16">
        <f t="shared" si="111"/>
        <v>2.8248000000000006E-3</v>
      </c>
      <c r="BO104" s="16">
        <f t="shared" si="111"/>
        <v>1.50201E-2</v>
      </c>
      <c r="BP104" s="16">
        <f t="shared" ref="BP104:EA104" si="112">SUM(BP105:BP107)</f>
        <v>4.35276E-2</v>
      </c>
      <c r="BQ104" s="16">
        <f t="shared" si="112"/>
        <v>4.4297999999999997E-2</v>
      </c>
      <c r="BR104" s="16">
        <f t="shared" si="112"/>
        <v>4.2115199999999998E-2</v>
      </c>
      <c r="BS104" s="16">
        <f t="shared" si="112"/>
        <v>3.99324E-2</v>
      </c>
      <c r="BT104" s="16">
        <f t="shared" si="112"/>
        <v>4.3656000000000007E-3</v>
      </c>
      <c r="BU104" s="16">
        <f t="shared" si="112"/>
        <v>0.14434060000000001</v>
      </c>
      <c r="BV104" s="16">
        <f t="shared" si="112"/>
        <v>0.1198718</v>
      </c>
      <c r="BW104" s="16">
        <f t="shared" si="112"/>
        <v>1.7920629999999996E-3</v>
      </c>
      <c r="BX104" s="16">
        <f t="shared" si="112"/>
        <v>1.3603270000000001</v>
      </c>
      <c r="BY104" s="16">
        <f t="shared" si="112"/>
        <v>1.1553070000000001</v>
      </c>
      <c r="BZ104" s="16">
        <f t="shared" si="112"/>
        <v>0</v>
      </c>
      <c r="CA104" s="16">
        <f t="shared" si="112"/>
        <v>0</v>
      </c>
      <c r="CB104" s="16">
        <f t="shared" si="112"/>
        <v>0.26993099999999998</v>
      </c>
      <c r="CC104" s="16">
        <f t="shared" si="112"/>
        <v>0.24396000000000001</v>
      </c>
      <c r="CD104" s="16">
        <f t="shared" si="112"/>
        <v>0.24396000000000001</v>
      </c>
      <c r="CE104" s="16">
        <f t="shared" si="112"/>
        <v>0.24396000000000001</v>
      </c>
      <c r="CF104" s="16">
        <f t="shared" si="112"/>
        <v>1.2909800000000001E-2</v>
      </c>
      <c r="CG104" s="16">
        <f t="shared" si="112"/>
        <v>0</v>
      </c>
      <c r="CH104" s="16">
        <f t="shared" si="112"/>
        <v>0</v>
      </c>
      <c r="CI104" s="16">
        <f t="shared" si="112"/>
        <v>1.5220300000000001E-2</v>
      </c>
      <c r="CJ104" s="16">
        <f t="shared" si="112"/>
        <v>0.22405800000000001</v>
      </c>
      <c r="CK104" s="16">
        <f t="shared" si="112"/>
        <v>0.18759700000000001</v>
      </c>
      <c r="CL104" s="16">
        <f t="shared" si="112"/>
        <v>0.18759700000000001</v>
      </c>
      <c r="CM104" s="16">
        <f t="shared" si="112"/>
        <v>0.238957</v>
      </c>
      <c r="CN104" s="16">
        <f t="shared" si="112"/>
        <v>0</v>
      </c>
      <c r="CO104" s="16">
        <f t="shared" si="112"/>
        <v>0</v>
      </c>
      <c r="CP104" s="16">
        <f t="shared" si="112"/>
        <v>0</v>
      </c>
      <c r="CQ104" s="16">
        <f t="shared" si="112"/>
        <v>1.0894500000000001E-3</v>
      </c>
      <c r="CR104" s="16">
        <f t="shared" si="112"/>
        <v>0</v>
      </c>
      <c r="CS104" s="16">
        <f t="shared" si="112"/>
        <v>0</v>
      </c>
      <c r="CT104" s="16">
        <f t="shared" si="112"/>
        <v>0</v>
      </c>
      <c r="CU104" s="16">
        <f t="shared" si="112"/>
        <v>0</v>
      </c>
      <c r="CV104" s="16">
        <f t="shared" si="112"/>
        <v>1.3134099999999999E-2</v>
      </c>
      <c r="CW104" s="16">
        <f t="shared" si="112"/>
        <v>2.57147E-2</v>
      </c>
      <c r="CX104" s="16">
        <f t="shared" si="112"/>
        <v>0</v>
      </c>
      <c r="CY104" s="16">
        <f t="shared" si="112"/>
        <v>0</v>
      </c>
      <c r="CZ104" s="16">
        <f t="shared" si="112"/>
        <v>2.00163E-4</v>
      </c>
      <c r="DA104" s="16">
        <f t="shared" si="112"/>
        <v>2.18755E-4</v>
      </c>
      <c r="DB104" s="16">
        <f t="shared" si="112"/>
        <v>1.9552799999999999E-4</v>
      </c>
      <c r="DC104" s="16">
        <f t="shared" si="112"/>
        <v>1.9446200000000001E-4</v>
      </c>
      <c r="DD104" s="16">
        <f t="shared" si="112"/>
        <v>0</v>
      </c>
      <c r="DE104" s="16">
        <f t="shared" si="112"/>
        <v>0</v>
      </c>
      <c r="DF104" s="16">
        <f t="shared" si="112"/>
        <v>0</v>
      </c>
      <c r="DG104" s="16">
        <f t="shared" si="112"/>
        <v>0</v>
      </c>
      <c r="DH104" s="16">
        <f t="shared" si="112"/>
        <v>0</v>
      </c>
      <c r="DI104" s="16">
        <f t="shared" si="112"/>
        <v>0</v>
      </c>
      <c r="DJ104" s="16">
        <f t="shared" si="112"/>
        <v>0</v>
      </c>
      <c r="DK104" s="16">
        <f t="shared" si="112"/>
        <v>6.4200000000000012E-6</v>
      </c>
      <c r="DL104" s="16">
        <f t="shared" si="112"/>
        <v>1.6049999999999997E-5</v>
      </c>
      <c r="DM104" s="16">
        <f t="shared" si="112"/>
        <v>1.6049999999999997E-5</v>
      </c>
      <c r="DN104" s="16">
        <f t="shared" si="112"/>
        <v>1.6049999999999997E-5</v>
      </c>
      <c r="DO104" s="16">
        <f t="shared" si="112"/>
        <v>1.6049999999999997E-5</v>
      </c>
      <c r="DP104" s="16">
        <f t="shared" si="112"/>
        <v>4.6224E-6</v>
      </c>
      <c r="DQ104" s="16">
        <f t="shared" si="112"/>
        <v>0.1476732224</v>
      </c>
      <c r="DR104" s="16">
        <f t="shared" si="112"/>
        <v>9.2592382400000006E-2</v>
      </c>
      <c r="DS104" s="16">
        <f t="shared" si="112"/>
        <v>4.6224E-6</v>
      </c>
      <c r="DT104" s="16">
        <f t="shared" si="112"/>
        <v>0.29665986840000003</v>
      </c>
      <c r="DU104" s="16">
        <f t="shared" si="112"/>
        <v>7.3580904000000004E-3</v>
      </c>
      <c r="DV104" s="16">
        <f t="shared" si="112"/>
        <v>1.3351547999999999E-3</v>
      </c>
      <c r="DW104" s="16">
        <f t="shared" si="112"/>
        <v>1.2325015200000001E-2</v>
      </c>
      <c r="DX104" s="16">
        <f t="shared" si="112"/>
        <v>3.0729436000000001E-3</v>
      </c>
      <c r="DY104" s="16">
        <f t="shared" si="112"/>
        <v>2.1558875999999998E-3</v>
      </c>
      <c r="DZ104" s="16">
        <f t="shared" si="112"/>
        <v>2.9406031200000002E-2</v>
      </c>
      <c r="EA104" s="16">
        <f t="shared" si="112"/>
        <v>0.25929664811999997</v>
      </c>
      <c r="EB104" s="16">
        <f t="shared" ref="EB104:GB104" si="113">SUM(EB105:EB107)</f>
        <v>1.7997161719999995E-2</v>
      </c>
      <c r="EC104" s="16">
        <f t="shared" si="113"/>
        <v>5.34543324E-3</v>
      </c>
      <c r="ED104" s="16">
        <f t="shared" si="113"/>
        <v>7.2835670399999993E-3</v>
      </c>
      <c r="EE104" s="16">
        <f t="shared" si="113"/>
        <v>8.4266325962500006E-3</v>
      </c>
      <c r="EF104" s="16">
        <f t="shared" si="113"/>
        <v>3.4720939199999997E-3</v>
      </c>
      <c r="EG104" s="16">
        <f t="shared" si="113"/>
        <v>2.6663543999999998E-3</v>
      </c>
      <c r="EH104" s="16">
        <f t="shared" si="113"/>
        <v>2.0624891999999999E-3</v>
      </c>
      <c r="EI104" s="16">
        <f t="shared" si="113"/>
        <v>0.33256600235999995</v>
      </c>
      <c r="EJ104" s="16">
        <f t="shared" si="113"/>
        <v>1.2389056778700001</v>
      </c>
      <c r="EK104" s="16">
        <f t="shared" si="113"/>
        <v>9.0857990699999992E-3</v>
      </c>
      <c r="EL104" s="16">
        <f t="shared" si="113"/>
        <v>9.4937258700000006E-3</v>
      </c>
      <c r="EM104" s="16">
        <f t="shared" si="113"/>
        <v>3.6761786699999995E-3</v>
      </c>
      <c r="EN104" s="16">
        <f t="shared" si="113"/>
        <v>2.9307900269999996E-2</v>
      </c>
      <c r="EO104" s="16">
        <f t="shared" si="113"/>
        <v>4.1222995470000003E-2</v>
      </c>
      <c r="EP104" s="16">
        <f t="shared" si="113"/>
        <v>3.7865888670000007E-2</v>
      </c>
      <c r="EQ104" s="16">
        <f t="shared" si="113"/>
        <v>9.76965747E-3</v>
      </c>
      <c r="ER104" s="16">
        <f t="shared" si="113"/>
        <v>7.5631685518302251E-3</v>
      </c>
      <c r="ES104" s="16">
        <f t="shared" si="113"/>
        <v>3.8158202699999995E-3</v>
      </c>
      <c r="ET104" s="16">
        <f t="shared" si="113"/>
        <v>5.5513322699999998E-3</v>
      </c>
      <c r="EU104" s="16">
        <f t="shared" si="113"/>
        <v>2.7363546923119941E-3</v>
      </c>
      <c r="EV104" s="16">
        <f t="shared" si="113"/>
        <v>1.0436454253180245E-2</v>
      </c>
      <c r="EW104" s="16">
        <f t="shared" si="113"/>
        <v>4.40414954098187E-3</v>
      </c>
      <c r="EX104" s="16">
        <f t="shared" si="113"/>
        <v>1.3159767963203523E-2</v>
      </c>
      <c r="EY104" s="16">
        <f t="shared" si="113"/>
        <v>2.0358152071109801E-3</v>
      </c>
      <c r="EZ104" s="16">
        <f t="shared" si="113"/>
        <v>6.8159109018674901E-3</v>
      </c>
      <c r="FA104" s="16">
        <f t="shared" si="113"/>
        <v>9.2289771699999995E-3</v>
      </c>
      <c r="FB104" s="16">
        <f t="shared" si="113"/>
        <v>2.2152343536434301E-2</v>
      </c>
      <c r="FC104" s="16">
        <f t="shared" si="113"/>
        <v>1.8590649785831002E-2</v>
      </c>
      <c r="FD104" s="16">
        <f t="shared" si="113"/>
        <v>8.6264288383578816E-3</v>
      </c>
      <c r="FE104" s="16">
        <f t="shared" si="113"/>
        <v>7.6943379167424813E-3</v>
      </c>
      <c r="FF104" s="16">
        <f t="shared" si="113"/>
        <v>4.8349359108030201E-3</v>
      </c>
      <c r="FG104" s="16">
        <f t="shared" si="113"/>
        <v>8.2761922074047704E-3</v>
      </c>
      <c r="FH104" s="16">
        <f t="shared" si="113"/>
        <v>9.6473036503660278E-3</v>
      </c>
      <c r="FI104" s="16">
        <f t="shared" si="113"/>
        <v>1.27370769276838E-2</v>
      </c>
      <c r="FJ104" s="16">
        <f t="shared" si="113"/>
        <v>7.5021924441604996E-3</v>
      </c>
      <c r="FK104" s="16">
        <f t="shared" si="113"/>
        <v>3.5727451876251298E-3</v>
      </c>
      <c r="FL104" s="16">
        <f t="shared" si="113"/>
        <v>7.9769552595636718E-3</v>
      </c>
      <c r="FM104" s="16">
        <f t="shared" si="113"/>
        <v>3.5389119135266099E-3</v>
      </c>
      <c r="FN104" s="16">
        <f t="shared" si="113"/>
        <v>3.2551886910681707E-4</v>
      </c>
      <c r="FO104" s="16">
        <f t="shared" si="113"/>
        <v>2.1486841263386601E-3</v>
      </c>
      <c r="FP104" s="16">
        <f t="shared" si="113"/>
        <v>9.3817422947359511E-3</v>
      </c>
      <c r="FQ104" s="16">
        <f t="shared" si="113"/>
        <v>2.5526495583855304E-2</v>
      </c>
      <c r="FR104" s="16">
        <f t="shared" si="113"/>
        <v>3.4634108252871005E-3</v>
      </c>
      <c r="FS104" s="16">
        <f t="shared" si="113"/>
        <v>5.0935949286398403E-3</v>
      </c>
      <c r="FT104" s="16">
        <f t="shared" si="113"/>
        <v>1.1264020390892101E-2</v>
      </c>
      <c r="FU104" s="16">
        <f t="shared" si="113"/>
        <v>3.92148610443631E-2</v>
      </c>
      <c r="FV104" s="16">
        <f t="shared" si="113"/>
        <v>7.8296237633555307E-3</v>
      </c>
      <c r="FW104" s="16">
        <f t="shared" si="113"/>
        <v>6.3729840248031994E-3</v>
      </c>
      <c r="FX104" s="16">
        <f t="shared" si="113"/>
        <v>3.09874318353228E-2</v>
      </c>
      <c r="FY104" s="16">
        <f t="shared" si="113"/>
        <v>1.3191113522549798E-2</v>
      </c>
      <c r="FZ104" s="16">
        <f t="shared" si="113"/>
        <v>7.5095788652744105E-2</v>
      </c>
      <c r="GA104" s="16">
        <f t="shared" si="113"/>
        <v>1.2429582946274593E-2</v>
      </c>
      <c r="GB104" s="16">
        <f t="shared" si="113"/>
        <v>8.1855488537166156E-3</v>
      </c>
      <c r="GC104" s="16">
        <f t="shared" ref="GC104:GD104" si="114">SUM(GC105:GC107)</f>
        <v>1.1513884051382598E-2</v>
      </c>
      <c r="GD104" s="16">
        <f t="shared" si="114"/>
        <v>9.9480649482668396E-3</v>
      </c>
      <c r="GE104" s="16">
        <f t="shared" ref="GE104" si="115">SUM(GE105:GE107)</f>
        <v>5.7086309308475702E-3</v>
      </c>
    </row>
    <row r="105" spans="1:187" ht="15" x14ac:dyDescent="0.25">
      <c r="A105" s="36" t="s">
        <v>23</v>
      </c>
      <c r="B105" s="90"/>
      <c r="C105" s="40">
        <f>SUMPRODUCT(--(C$9=Quarterly_kt!$B$9:FD$9),Quarterly_kt!$B105:FD105)/Fuel_Properties!$D$49</f>
        <v>0</v>
      </c>
      <c r="D105" s="40">
        <f>SUMPRODUCT(--(D$9=Quarterly_kt!$B$9:FE$9),Quarterly_kt!$B105:FE105)/Fuel_Properties!$D$49</f>
        <v>0</v>
      </c>
      <c r="E105" s="40">
        <f>SUMPRODUCT(--(E$9=Quarterly_kt!$B$9:FF$9),Quarterly_kt!$B105:FF105)/Fuel_Properties!$D$49</f>
        <v>0</v>
      </c>
      <c r="F105" s="40">
        <f>SUMPRODUCT(--(F$9=Quarterly_kt!$B$9:FG$9),Quarterly_kt!$B105:FG105)/Fuel_Properties!$D$49</f>
        <v>0</v>
      </c>
      <c r="G105" s="40">
        <f>SUMPRODUCT(--(G$9=Quarterly_kt!$B$9:FH$9),Quarterly_kt!$B105:FH105)/Fuel_Properties!$D$49</f>
        <v>0</v>
      </c>
      <c r="H105" s="40">
        <f>SUMPRODUCT(--(H$9=Quarterly_kt!$B$9:FI$9),Quarterly_kt!$B105:FI105)/Fuel_Properties!$D$49</f>
        <v>0</v>
      </c>
      <c r="I105" s="40">
        <f>SUMPRODUCT(--(I$9=Quarterly_kt!$B$9:FJ$9),Quarterly_kt!$B105:FJ105)/Fuel_Properties!$D$49</f>
        <v>0</v>
      </c>
      <c r="J105" s="40">
        <f>SUMPRODUCT(--(J$9=Quarterly_kt!$B$9:FK$9),Quarterly_kt!$B105:FK105)/Fuel_Properties!$D$49</f>
        <v>0</v>
      </c>
      <c r="K105" s="40">
        <f>SUMPRODUCT(--(K$9=Quarterly_kt!$B$9:FL$9),Quarterly_kt!$B105:FL105)/Fuel_Properties!$D$49</f>
        <v>0</v>
      </c>
      <c r="L105" s="40">
        <f>SUMPRODUCT(--(L$9=Quarterly_kt!$B$9:FM$9),Quarterly_kt!$B105:FM105)/Fuel_Properties!$D$49</f>
        <v>0</v>
      </c>
      <c r="M105" s="40">
        <f>SUMPRODUCT(--(M$9=Quarterly_kt!$B$9:FN$9),Quarterly_kt!$B105:FN105)/Fuel_Properties!$D$49</f>
        <v>0</v>
      </c>
      <c r="N105" s="40">
        <f>SUMPRODUCT(--(N$9=Quarterly_kt!$B$9:FO$9),Quarterly_kt!$B105:FO105)/Fuel_Properties!$D$49</f>
        <v>0</v>
      </c>
      <c r="O105" s="40">
        <f>SUMPRODUCT(--(O$9=Quarterly_kt!$B$9:FP$9),Quarterly_kt!$B105:FP105)/Fuel_Properties!$D$49</f>
        <v>0</v>
      </c>
      <c r="P105" s="40">
        <f>SUMPRODUCT(--(P$9=Quarterly_kt!$B$9:FQ$9),Quarterly_kt!$B105:FQ105)/Fuel_Properties!$D$49</f>
        <v>0</v>
      </c>
      <c r="Q105" s="40">
        <f>SUMPRODUCT(--(Q$9=Quarterly_kt!$B$9:FR$9),Quarterly_kt!$B105:FR105)/Fuel_Properties!$D$49</f>
        <v>0</v>
      </c>
      <c r="R105" s="40">
        <f>SUMPRODUCT(--(R$9=Quarterly_kt!$B$9:FS$9),Quarterly_kt!$B105:FS105)/Fuel_Properties!$D$49</f>
        <v>0</v>
      </c>
      <c r="S105" s="40">
        <f>SUMPRODUCT(--(S$9=Quarterly_kt!$B$9:FT$9),Quarterly_kt!$B105:FT105)/Fuel_Properties!$D$49</f>
        <v>0</v>
      </c>
      <c r="T105" s="40">
        <f>SUMPRODUCT(--(T$9=Quarterly_kt!$B$9:FU$9),Quarterly_kt!$B105:FU105)/Fuel_Properties!$D$49</f>
        <v>0</v>
      </c>
      <c r="U105" s="40">
        <f>SUMPRODUCT(--(U$9=Quarterly_kt!$B$9:FV$9),Quarterly_kt!$B105:FV105)/Fuel_Properties!$D$49</f>
        <v>0</v>
      </c>
      <c r="V105" s="40">
        <f>SUMPRODUCT(--(V$9=Quarterly_kt!$B$9:FW$9),Quarterly_kt!$B105:FW105)/Fuel_Properties!$D$49</f>
        <v>0</v>
      </c>
      <c r="W105" s="40">
        <f>SUMPRODUCT(--(W$9=Quarterly_kt!$B$9:FX$9),Quarterly_kt!$B105:FX105)/Fuel_Properties!$D$49</f>
        <v>0</v>
      </c>
      <c r="X105" s="40">
        <f>SUMPRODUCT(--(X$9=Quarterly_kt!$B$9:FY$9),Quarterly_kt!$B105:FY105)/Fuel_Properties!$D$49</f>
        <v>0</v>
      </c>
      <c r="Y105" s="40">
        <f>SUMPRODUCT(--(Y$9=Quarterly_kt!$B$9:FZ$9),Quarterly_kt!$B105:FZ105)/Fuel_Properties!$D$49</f>
        <v>0</v>
      </c>
      <c r="Z105" s="40">
        <f>SUMPRODUCT(--(Z$9=Quarterly_kt!$B$9:GA$9),Quarterly_kt!$B105:GA105)/Fuel_Properties!$D$49</f>
        <v>0</v>
      </c>
      <c r="AA105" s="40">
        <f>SUMPRODUCT(--(AA$9=Quarterly_kt!$B$9:GB$9),Quarterly_kt!$B105:GB105)/Fuel_Properties!$D$49</f>
        <v>0</v>
      </c>
      <c r="AB105" s="40">
        <f>SUMPRODUCT(--(AB$9=Quarterly_kt!$B$9:GC$9),Quarterly_kt!$B105:GC105)/Fuel_Properties!$D$49</f>
        <v>0</v>
      </c>
      <c r="AC105" s="40">
        <f>SUMPRODUCT(--(AC$9=Quarterly_kt!$B$9:GC$9),Quarterly_kt!$B105:GC105)/Fuel_Properties!$D$49</f>
        <v>0</v>
      </c>
      <c r="AD105" s="40">
        <f>SUMPRODUCT(--(AD$9=Quarterly_kt!$B$9:GC$9),Quarterly_kt!$B105:GC105)/Fuel_Properties!$D$49</f>
        <v>0</v>
      </c>
      <c r="AE105" s="40">
        <f>SUMPRODUCT(--(AE$9=Quarterly_kt!$B$9:GC$9),Quarterly_kt!$B105:GC105)/Fuel_Properties!$D$49</f>
        <v>0</v>
      </c>
      <c r="AF105" s="40">
        <f>SUMPRODUCT(--(AF$9=Quarterly_kt!$B$9:GC$9),Quarterly_kt!$B105:GC105)/Fuel_Properties!$D$49</f>
        <v>0</v>
      </c>
      <c r="AG105" s="40">
        <f>SUMPRODUCT(--(AG$9=Quarterly_kt!$B$9:GC$9),Quarterly_kt!$B105:GC105)/Fuel_Properties!$D$49</f>
        <v>0</v>
      </c>
      <c r="AH105" s="40">
        <f>SUMPRODUCT(--(AH$9=Quarterly_kt!$B$9:GC$9),Quarterly_kt!$B105:GC105)/Fuel_Properties!$D$49</f>
        <v>0</v>
      </c>
      <c r="AI105" s="40">
        <f>SUMPRODUCT(--(AI$9=Quarterly_kt!$B$9:GC$9),Quarterly_kt!$B105:GC105)/Fuel_Properties!$D$49</f>
        <v>0</v>
      </c>
      <c r="AJ105" s="40">
        <f>SUMPRODUCT(--(AJ$9=Quarterly_kt!$B$9:GC$9),Quarterly_kt!$B105:GC105)/Fuel_Properties!$D$49</f>
        <v>0</v>
      </c>
      <c r="AK105" s="40">
        <f>SUMPRODUCT(--(AK$9=Quarterly_kt!$B$9:GC$9),Quarterly_kt!$B105:GC105)/Fuel_Properties!$D$49</f>
        <v>0</v>
      </c>
      <c r="AL105" s="40">
        <f>SUMPRODUCT(--(AL$9=Quarterly_kt!$B$9:GC$9),Quarterly_kt!$B105:GC105)/Fuel_Properties!$D$49</f>
        <v>0</v>
      </c>
      <c r="AM105" s="40">
        <f>SUMPRODUCT(--(AM$9=Quarterly_kt!$B$9:GC$9),Quarterly_kt!$B105:GC105)/Fuel_Properties!$D$49</f>
        <v>0</v>
      </c>
      <c r="AN105" s="40">
        <f>SUMPRODUCT(--(AN$9=Quarterly_kt!$B$9:GC$9),Quarterly_kt!$B105:GC105)/Fuel_Properties!$D$49</f>
        <v>0</v>
      </c>
      <c r="AO105" s="40">
        <f>SUMPRODUCT(--(AO$9=Quarterly_kt!$B$9:GC$9),Quarterly_kt!$B105:GC105)/Fuel_Properties!$D$49</f>
        <v>0</v>
      </c>
      <c r="AP105" s="40">
        <f>SUMPRODUCT(--(AP$9=Quarterly_kt!$B$9:GC$9),Quarterly_kt!$B105:GC105)/Fuel_Properties!$D$49</f>
        <v>0</v>
      </c>
      <c r="AQ105" s="40">
        <f>SUMPRODUCT(--(AQ$9=Quarterly_kt!$B$9:GC$9),Quarterly_kt!$B105:GC105)/Fuel_Properties!$D$49</f>
        <v>0</v>
      </c>
      <c r="AR105" s="40">
        <f>SUMPRODUCT(--(AR$9=Quarterly_kt!$B$9:GC$9),Quarterly_kt!$B105:GC105)/Fuel_Properties!$D$49</f>
        <v>0</v>
      </c>
      <c r="AS105" s="40">
        <f>SUMPRODUCT(--(AS$9=Quarterly_kt!$B$9:GC$9),Quarterly_kt!$B105:GC105)/Fuel_Properties!$D$49</f>
        <v>0</v>
      </c>
      <c r="AT105" s="40">
        <f>SUMPRODUCT(--(AT$9=Quarterly_kt!$B$9:GC$9),Quarterly_kt!$B105:GC105)/Fuel_Properties!$D$49</f>
        <v>0</v>
      </c>
      <c r="AU105" s="40">
        <f>SUMPRODUCT(--(AU$9=Quarterly_kt!$B$9:GC$9),Quarterly_kt!$B105:GC105)/Fuel_Properties!$D$49</f>
        <v>0</v>
      </c>
      <c r="AV105" s="40">
        <f>SUMPRODUCT(--(AV$9=Quarterly_kt!$B$9:GD$9),Quarterly_kt!$B105:GD105)/Fuel_Properties!$D$49</f>
        <v>0</v>
      </c>
      <c r="AW105" s="40">
        <f>SUMPRODUCT(--(AW$9=Quarterly_kt!$B$9:GE$9),Quarterly_kt!$B105:GE105)/Fuel_Properties!$D$49</f>
        <v>0</v>
      </c>
      <c r="AX105" s="40">
        <f>SUMPRODUCT(--(AX$9=Quarterly_kt!$B$9:GF$9),Quarterly_kt!$B105:GF105)/Fuel_Properties!$D$49</f>
        <v>0</v>
      </c>
      <c r="AY105" s="40">
        <f>SUMPRODUCT(--(AY$9=Quarterly_kt!$B$9:GG$9),Quarterly_kt!$B105:GG105)/Fuel_Properties!$D$49</f>
        <v>0</v>
      </c>
      <c r="AZ105" s="40">
        <f>SUMPRODUCT(--(AZ$9=Quarterly_kt!$B$9:GH$9),Quarterly_kt!$B105:GH105)/Fuel_Properties!$D$49</f>
        <v>0</v>
      </c>
      <c r="BA105" s="40">
        <f>SUMPRODUCT(--(BA$9=Quarterly_kt!$B$9:GI$9),Quarterly_kt!$B105:GI105)/Fuel_Properties!$D$49</f>
        <v>0</v>
      </c>
      <c r="BB105" s="40">
        <f>SUMPRODUCT(--(BB$9=Quarterly_kt!$B$9:GJ$9),Quarterly_kt!$B105:GJ105)/Fuel_Properties!$D$49</f>
        <v>0</v>
      </c>
      <c r="BC105" s="40">
        <f>SUMPRODUCT(--(BC$9=Quarterly_kt!$B$9:GK$9),Quarterly_kt!$B105:GK105)/Fuel_Properties!$D$49</f>
        <v>0</v>
      </c>
      <c r="BD105" s="40">
        <f>SUMPRODUCT(--(BD$9=Quarterly_kt!$B$9:GL$9),Quarterly_kt!$B105:GL105)/Fuel_Properties!$D$49</f>
        <v>0</v>
      </c>
      <c r="BE105" s="40">
        <f>SUMPRODUCT(--(BE$9=Quarterly_kt!$B$9:GM$9),Quarterly_kt!$B105:GM105)/Fuel_Properties!$D$49</f>
        <v>0</v>
      </c>
      <c r="BF105" s="40">
        <f>SUMPRODUCT(--(BF$9=Quarterly_kt!$B$9:GN$9),Quarterly_kt!$B105:GN105)/Fuel_Properties!$D$49</f>
        <v>0</v>
      </c>
      <c r="BG105" s="40">
        <f>SUMPRODUCT(--(BG$9=Quarterly_kt!$B$9:GO$9),Quarterly_kt!$B105:GO105)/Fuel_Properties!$D$49</f>
        <v>0</v>
      </c>
      <c r="BH105" s="40">
        <f>SUMPRODUCT(--(BH$9=Quarterly_kt!$B$9:GP$9),Quarterly_kt!$B105:GP105)/Fuel_Properties!$D$49</f>
        <v>0</v>
      </c>
      <c r="BI105" s="40">
        <f>SUMPRODUCT(--(BI$9=Quarterly_kt!$B$9:GQ$9),Quarterly_kt!$B105:GQ105)/Fuel_Properties!$D$49</f>
        <v>0</v>
      </c>
      <c r="BJ105" s="40">
        <f>SUMPRODUCT(--(BJ$9=Quarterly_kt!$B$9:GR$9),Quarterly_kt!$B105:GR105)/Fuel_Properties!$D$49</f>
        <v>0</v>
      </c>
      <c r="BK105" s="40">
        <f>SUMPRODUCT(--(BK$9=Quarterly_kt!$B$9:GS$9),Quarterly_kt!$B105:GS105)/Fuel_Properties!$D$49</f>
        <v>0</v>
      </c>
      <c r="BL105" s="40">
        <f>SUMPRODUCT(--(BL$9=Quarterly_kt!$B$9:GT$9),Quarterly_kt!$B105:GT105)/Fuel_Properties!$D$49</f>
        <v>0</v>
      </c>
      <c r="BM105" s="40">
        <f>SUMPRODUCT(--(BM$9=Quarterly_kt!$B$9:GU$9),Quarterly_kt!$B105:GU105)/Fuel_Properties!$D$49</f>
        <v>0</v>
      </c>
      <c r="BN105" s="40">
        <f>SUMPRODUCT(--(BN$9=Quarterly_kt!$B$9:GV$9),Quarterly_kt!$B105:GV105)/Fuel_Properties!$D$49</f>
        <v>0</v>
      </c>
      <c r="BO105" s="40">
        <f>SUMPRODUCT(--(BO$9=Quarterly_kt!$B$9:GW$9),Quarterly_kt!$B105:GW105)/Fuel_Properties!$D$49</f>
        <v>0</v>
      </c>
      <c r="BP105" s="40">
        <f>SUMPRODUCT(--(BP$9=Quarterly_kt!$B$9:GX$9),Quarterly_kt!$B105:GX105)/Fuel_Properties!$D$49</f>
        <v>0</v>
      </c>
      <c r="BQ105" s="40">
        <f>SUMPRODUCT(--(BQ$9=Quarterly_kt!$B$9:GY$9),Quarterly_kt!$B105:GY105)/Fuel_Properties!$D$49</f>
        <v>0</v>
      </c>
      <c r="BR105" s="40">
        <f>SUMPRODUCT(--(BR$9=Quarterly_kt!$B$9:GZ$9),Quarterly_kt!$B105:GZ105)/Fuel_Properties!$D$49</f>
        <v>0</v>
      </c>
      <c r="BS105" s="40">
        <f>SUMPRODUCT(--(BS$9=Quarterly_kt!$B$9:HA$9),Quarterly_kt!$B105:HA105)/Fuel_Properties!$D$49</f>
        <v>0</v>
      </c>
      <c r="BT105" s="40">
        <f>SUMPRODUCT(--(BT$9=Quarterly_kt!$B$9:HB$9),Quarterly_kt!$B105:HB105)/Fuel_Properties!$D$49</f>
        <v>0</v>
      </c>
      <c r="BU105" s="40">
        <f>SUMPRODUCT(--(BU$9=Quarterly_kt!$B$9:HC$9),Quarterly_kt!$B105:HC105)/Fuel_Properties!$D$49</f>
        <v>0</v>
      </c>
      <c r="BV105" s="40">
        <f>SUMPRODUCT(--(BV$9=Quarterly_kt!$B$9:HD$9),Quarterly_kt!$B105:HD105)/Fuel_Properties!$D$49</f>
        <v>0</v>
      </c>
      <c r="BW105" s="40">
        <f>SUMPRODUCT(--(BW$9=Quarterly_kt!$B$9:HE$9),Quarterly_kt!$B105:HE105)/Fuel_Properties!$D$49</f>
        <v>0</v>
      </c>
      <c r="BX105" s="40">
        <f>SUMPRODUCT(--(BX$9=Quarterly_kt!$B$9:HF$9),Quarterly_kt!$B105:HF105)/Fuel_Properties!$D$49</f>
        <v>0</v>
      </c>
      <c r="BY105" s="40">
        <f>SUMPRODUCT(--(BY$9=Quarterly_kt!$B$9:HG$9),Quarterly_kt!$B105:HG105)/Fuel_Properties!$D$49</f>
        <v>0</v>
      </c>
      <c r="BZ105" s="40">
        <f>SUMPRODUCT(--(BZ$9=Quarterly_kt!$B$9:HH$9),Quarterly_kt!$B105:HH105)/Fuel_Properties!$D$49</f>
        <v>0</v>
      </c>
      <c r="CA105" s="40">
        <f>SUMPRODUCT(--(CA$9=Quarterly_kt!$B$9:HI$9),Quarterly_kt!$B105:HI105)/Fuel_Properties!$D$49</f>
        <v>0</v>
      </c>
      <c r="CB105" s="40">
        <f>SUMPRODUCT(--(CB$9=Quarterly_kt!$B$9:HJ$9),Quarterly_kt!$B105:HJ105)/Fuel_Properties!$D$49</f>
        <v>0</v>
      </c>
      <c r="CC105" s="40">
        <f>SUMPRODUCT(--(CC$9=Quarterly_kt!$B$9:HK$9),Quarterly_kt!$B105:HK105)/Fuel_Properties!$D$49</f>
        <v>0</v>
      </c>
      <c r="CD105" s="40">
        <f>SUMPRODUCT(--(CD$9=Quarterly_kt!$B$9:HL$9),Quarterly_kt!$B105:HL105)/Fuel_Properties!$D$49</f>
        <v>0</v>
      </c>
      <c r="CE105" s="40">
        <f>SUMPRODUCT(--(CE$9=Quarterly_kt!$B$9:HM$9),Quarterly_kt!$B105:HM105)/Fuel_Properties!$D$49</f>
        <v>0</v>
      </c>
      <c r="CF105" s="40">
        <f>SUMPRODUCT(--(CF$9=Quarterly_kt!$B$9:HN$9),Quarterly_kt!$B105:HN105)/Fuel_Properties!$D$49</f>
        <v>0</v>
      </c>
      <c r="CG105" s="40">
        <f>SUMPRODUCT(--(CG$9=Quarterly_kt!$B$9:HO$9),Quarterly_kt!$B105:HO105)/Fuel_Properties!$D$49</f>
        <v>0</v>
      </c>
      <c r="CH105" s="40">
        <f>SUMPRODUCT(--(CH$9=Quarterly_kt!$B$9:HP$9),Quarterly_kt!$B105:HP105)/Fuel_Properties!$D$49</f>
        <v>0</v>
      </c>
      <c r="CI105" s="40">
        <f>SUMPRODUCT(--(CI$9=Quarterly_kt!$B$9:HQ$9),Quarterly_kt!$B105:HQ105)/Fuel_Properties!$D$49</f>
        <v>0</v>
      </c>
      <c r="CJ105" s="40">
        <f>SUMPRODUCT(--(CJ$9=Quarterly_kt!$B$9:HR$9),Quarterly_kt!$B105:HR105)/Fuel_Properties!$D$49</f>
        <v>0</v>
      </c>
      <c r="CK105" s="40">
        <f>SUMPRODUCT(--(CK$9=Quarterly_kt!$B$9:HS$9),Quarterly_kt!$B105:HS105)/Fuel_Properties!$D$49</f>
        <v>0</v>
      </c>
      <c r="CL105" s="40">
        <f>SUMPRODUCT(--(CL$9=Quarterly_kt!$B$9:HT$9),Quarterly_kt!$B105:HT105)/Fuel_Properties!$D$49</f>
        <v>0</v>
      </c>
      <c r="CM105" s="40">
        <f>SUMPRODUCT(--(CM$9=Quarterly_kt!$B$9:HU$9),Quarterly_kt!$B105:HU105)/Fuel_Properties!$D$49</f>
        <v>0</v>
      </c>
      <c r="CN105" s="40">
        <f>SUMPRODUCT(--(CN$9=Quarterly_kt!$B$9:HV$9),Quarterly_kt!$B105:HV105)/Fuel_Properties!$D$49</f>
        <v>0</v>
      </c>
      <c r="CO105" s="40">
        <f>SUMPRODUCT(--(CO$9=Quarterly_kt!$B$9:HW$9),Quarterly_kt!$B105:HW105)/Fuel_Properties!$D$49</f>
        <v>0</v>
      </c>
      <c r="CP105" s="40">
        <f>SUMPRODUCT(--(CP$9=Quarterly_kt!$B$9:HX$9),Quarterly_kt!$B105:HX105)/Fuel_Properties!$D$49</f>
        <v>0</v>
      </c>
      <c r="CQ105" s="40">
        <f>SUMPRODUCT(--(CQ$9=Quarterly_kt!$B$9:HY$9),Quarterly_kt!$B105:HY105)/Fuel_Properties!$D$49</f>
        <v>0</v>
      </c>
      <c r="CR105" s="40">
        <f>SUMPRODUCT(--(CR$9=Quarterly_kt!$B$9:HZ$9),Quarterly_kt!$B105:HZ105)/Fuel_Properties!$D$49</f>
        <v>0</v>
      </c>
      <c r="CS105" s="40">
        <f>SUMPRODUCT(--(CS$9=Quarterly_kt!$B$9:IA$9),Quarterly_kt!$B105:IA105)/Fuel_Properties!$D$49</f>
        <v>0</v>
      </c>
      <c r="CT105" s="40">
        <f>SUMPRODUCT(--(CT$9=Quarterly_kt!$B$9:IB$9),Quarterly_kt!$B105:IB105)/Fuel_Properties!$D$49</f>
        <v>0</v>
      </c>
      <c r="CU105" s="40">
        <f>SUMPRODUCT(--(CU$9=Quarterly_kt!$B$9:IC$9),Quarterly_kt!$B105:IC105)/Fuel_Properties!$D$49</f>
        <v>0</v>
      </c>
      <c r="CV105" s="40">
        <f>SUMPRODUCT(--(CV$9=Quarterly_kt!$B$9:ID$9),Quarterly_kt!$B105:ID105)/Fuel_Properties!$D$49</f>
        <v>0</v>
      </c>
      <c r="CW105" s="40">
        <f>SUMPRODUCT(--(CW$9=Quarterly_kt!$B$9:IE$9),Quarterly_kt!$B105:IE105)/Fuel_Properties!$D$49</f>
        <v>0</v>
      </c>
      <c r="CX105" s="40">
        <f>SUMPRODUCT(--(CX$9=Quarterly_kt!$B$9:IF$9),Quarterly_kt!$B105:IF105)/Fuel_Properties!$D$49</f>
        <v>0</v>
      </c>
      <c r="CY105" s="40">
        <f>SUMPRODUCT(--(CY$9=Quarterly_kt!$B$9:IG$9),Quarterly_kt!$B105:IG105)/Fuel_Properties!$D$49</f>
        <v>0</v>
      </c>
      <c r="CZ105" s="40">
        <f>SUMPRODUCT(--(CZ$9=Quarterly_kt!$B$9:IH$9),Quarterly_kt!$B105:IH105)/Fuel_Properties!$D$49</f>
        <v>0</v>
      </c>
      <c r="DA105" s="40">
        <f>SUMPRODUCT(--(DA$9=Quarterly_kt!$B$9:II$9),Quarterly_kt!$B105:II105)/Fuel_Properties!$D$49</f>
        <v>0</v>
      </c>
      <c r="DB105" s="40">
        <f>SUMPRODUCT(--(DB$9=Quarterly_kt!$B$9:IJ$9),Quarterly_kt!$B105:IJ105)/Fuel_Properties!$D$49</f>
        <v>0</v>
      </c>
      <c r="DC105" s="40">
        <f>SUMPRODUCT(--(DC$9=Quarterly_kt!$B$9:IK$9),Quarterly_kt!$B105:IK105)/Fuel_Properties!$D$49</f>
        <v>0</v>
      </c>
      <c r="DD105" s="40">
        <f>SUMPRODUCT(--(DD$9=Quarterly_kt!$B$9:IL$9),Quarterly_kt!$B105:IL105)/Fuel_Properties!$D$49</f>
        <v>0</v>
      </c>
      <c r="DE105" s="40">
        <f>SUMPRODUCT(--(DE$9=Quarterly_kt!$B$9:IM$9),Quarterly_kt!$B105:IM105)/Fuel_Properties!$D$49</f>
        <v>0</v>
      </c>
      <c r="DF105" s="40">
        <f>SUMPRODUCT(--(DF$9=Quarterly_kt!$B$9:IN$9),Quarterly_kt!$B105:IN105)/Fuel_Properties!$D$49</f>
        <v>0</v>
      </c>
      <c r="DG105" s="40">
        <f>SUMPRODUCT(--(DG$9=Quarterly_kt!$B$9:IO$9),Quarterly_kt!$B105:IO105)/Fuel_Properties!$D$49</f>
        <v>0</v>
      </c>
      <c r="DH105" s="40">
        <f>SUMPRODUCT(--(DH$9=Quarterly_kt!$B$9:IP$9),Quarterly_kt!$B105:IP105)/Fuel_Properties!$D$49</f>
        <v>0</v>
      </c>
      <c r="DI105" s="40">
        <f>SUMPRODUCT(--(DI$9=Quarterly_kt!$B$9:IQ$9),Quarterly_kt!$B105:IQ105)/Fuel_Properties!$D$49</f>
        <v>0</v>
      </c>
      <c r="DJ105" s="40">
        <f>SUMPRODUCT(--(DJ$9=Quarterly_kt!$B$9:IR$9),Quarterly_kt!$B105:IR105)/Fuel_Properties!$D$49</f>
        <v>0</v>
      </c>
      <c r="DK105" s="40">
        <f>SUMPRODUCT(--(DK$9=Quarterly_kt!$B$9:IS$9),Quarterly_kt!$B105:IS105)/Fuel_Properties!$D$49</f>
        <v>0</v>
      </c>
      <c r="DL105" s="40">
        <f>SUMPRODUCT(--(DL$9=Quarterly_kt!$B$9:IT$9),Quarterly_kt!$B105:IT105)/Fuel_Properties!$D$49</f>
        <v>0</v>
      </c>
      <c r="DM105" s="40">
        <f>SUMPRODUCT(--(DM$9=Quarterly_kt!$B$9:IU$9),Quarterly_kt!$B105:IU105)/Fuel_Properties!$D$49</f>
        <v>0</v>
      </c>
      <c r="DN105" s="40">
        <f>SUMPRODUCT(--(DN$9=Quarterly_kt!$B$9:IV$9),Quarterly_kt!$B105:IV105)/Fuel_Properties!$D$49</f>
        <v>0</v>
      </c>
      <c r="DO105" s="40">
        <f>SUMPRODUCT(--(DO$9=Quarterly_kt!$B$9:IW$9),Quarterly_kt!$B105:IW105)/Fuel_Properties!$D$49</f>
        <v>0</v>
      </c>
      <c r="DP105" s="40">
        <f>SUMPRODUCT(--(DP$9=Quarterly_kt!$B$9:IX$9),Quarterly_kt!$B105:IX105)/Fuel_Properties!$D$49</f>
        <v>0</v>
      </c>
      <c r="DQ105" s="40">
        <f>SUMPRODUCT(--(DQ$9=Quarterly_kt!$B$9:IY$9),Quarterly_kt!$B105:IY105)/Fuel_Properties!$D$49</f>
        <v>0</v>
      </c>
      <c r="DR105" s="40">
        <f>SUMPRODUCT(--(DR$9=Quarterly_kt!$B$9:IZ$9),Quarterly_kt!$B105:IZ105)/Fuel_Properties!$D$49</f>
        <v>0</v>
      </c>
      <c r="DS105" s="40">
        <f>SUMPRODUCT(--(DS$9=Quarterly_kt!$B$9:JA$9),Quarterly_kt!$B105:JA105)/Fuel_Properties!$D$49</f>
        <v>0</v>
      </c>
      <c r="DT105" s="40">
        <f>SUMPRODUCT(--(DT$9=Quarterly_kt!$B$9:JB$9),Quarterly_kt!$B105:JB105)/Fuel_Properties!$D$49</f>
        <v>0</v>
      </c>
      <c r="DU105" s="40">
        <f>SUMPRODUCT(--(DU$9=Quarterly_kt!$B$9:JC$9),Quarterly_kt!$B105:JC105)/Fuel_Properties!$D$49</f>
        <v>0</v>
      </c>
      <c r="DV105" s="40">
        <f>SUMPRODUCT(--(DV$9=Quarterly_kt!$B$9:JD$9),Quarterly_kt!$B105:JD105)/Fuel_Properties!$D$49</f>
        <v>0</v>
      </c>
      <c r="DW105" s="40">
        <f>SUMPRODUCT(--(DW$9=Quarterly_kt!$B$9:JE$9),Quarterly_kt!$B105:JE105)/Fuel_Properties!$D$49</f>
        <v>0</v>
      </c>
      <c r="DX105" s="40">
        <f>SUMPRODUCT(--(DX$9=Quarterly_kt!$B$9:JF$9),Quarterly_kt!$B105:JF105)/Fuel_Properties!$D$49</f>
        <v>0</v>
      </c>
      <c r="DY105" s="40">
        <f>SUMPRODUCT(--(DY$9=Quarterly_kt!$B$9:JG$9),Quarterly_kt!$B105:JG105)/Fuel_Properties!$D$49</f>
        <v>0</v>
      </c>
      <c r="DZ105" s="40">
        <f>SUMPRODUCT(--(DZ$9=Quarterly_kt!$B$9:JH$9),Quarterly_kt!$B105:JH105)/Fuel_Properties!$D$49</f>
        <v>0</v>
      </c>
      <c r="EA105" s="40">
        <f>SUMPRODUCT(--(EA$9=Quarterly_kt!$B$9:JI$9),Quarterly_kt!$B105:JI105)/Fuel_Properties!$D$49</f>
        <v>0</v>
      </c>
      <c r="EB105" s="40">
        <f>SUMPRODUCT(--(EB$9=Quarterly_kt!$B$9:JJ$9),Quarterly_kt!$B105:JJ105)/Fuel_Properties!$D$49</f>
        <v>0</v>
      </c>
      <c r="EC105" s="40">
        <f>SUMPRODUCT(--(EC$9=Quarterly_kt!$B$9:JK$9),Quarterly_kt!$B105:JK105)/Fuel_Properties!$D$49</f>
        <v>0</v>
      </c>
      <c r="ED105" s="40">
        <f>SUMPRODUCT(--(ED$9=Quarterly_kt!$B$9:JL$9),Quarterly_kt!$B105:JL105)/Fuel_Properties!$D$49</f>
        <v>0</v>
      </c>
      <c r="EE105" s="40">
        <f>SUMPRODUCT(--(EE$9=Quarterly_kt!$B$9:JM$9),Quarterly_kt!$B105:JM105)/Fuel_Properties!$D$49</f>
        <v>0</v>
      </c>
      <c r="EF105" s="40">
        <f>SUMPRODUCT(--(EF$9=Quarterly_kt!$B$9:JN$9),Quarterly_kt!$B105:JN105)/Fuel_Properties!$D$49</f>
        <v>0</v>
      </c>
      <c r="EG105" s="40">
        <f>SUMPRODUCT(--(EG$9=Quarterly_kt!$B$9:JO$9),Quarterly_kt!$B105:JO105)/Fuel_Properties!$D$49</f>
        <v>0</v>
      </c>
      <c r="EH105" s="40">
        <f>SUMPRODUCT(--(EH$9=Quarterly_kt!$B$9:JP$9),Quarterly_kt!$B105:JP105)/Fuel_Properties!$D$49</f>
        <v>0</v>
      </c>
      <c r="EI105" s="40">
        <f>SUMPRODUCT(--(EI$9=Quarterly_kt!$B$9:JQ$9),Quarterly_kt!$B105:JQ105)/Fuel_Properties!$D$49</f>
        <v>0</v>
      </c>
      <c r="EJ105" s="40">
        <f>SUMPRODUCT(--(EJ$9=Quarterly_kt!$B$9:JR$9),Quarterly_kt!$B105:JR105)/Fuel_Properties!$D$49</f>
        <v>0</v>
      </c>
      <c r="EK105" s="40">
        <f>SUMPRODUCT(--(EK$9=Quarterly_kt!$B$9:JS$9),Quarterly_kt!$B105:JS105)/Fuel_Properties!$D$49</f>
        <v>0</v>
      </c>
      <c r="EL105" s="40">
        <f>SUMPRODUCT(--(EL$9=Quarterly_kt!$B$9:JT$9),Quarterly_kt!$B105:JT105)/Fuel_Properties!$D$49</f>
        <v>0</v>
      </c>
      <c r="EM105" s="40">
        <f>SUMPRODUCT(--(EM$9=Quarterly_kt!$B$9:JU$9),Quarterly_kt!$B105:JU105)/Fuel_Properties!$D$49</f>
        <v>0</v>
      </c>
      <c r="EN105" s="40">
        <f>SUMPRODUCT(--(EN$9=Quarterly_kt!$B$9:JV$9),Quarterly_kt!$B105:JV105)/Fuel_Properties!$D$49</f>
        <v>0</v>
      </c>
      <c r="EO105" s="40">
        <f>SUMPRODUCT(--(EO$9=Quarterly_kt!$B$9:JW$9),Quarterly_kt!$B105:JW105)/Fuel_Properties!$D$49</f>
        <v>0</v>
      </c>
      <c r="EP105" s="40">
        <f>SUMPRODUCT(--(EP$9=Quarterly_kt!$B$9:JX$9),Quarterly_kt!$B105:JX105)/Fuel_Properties!$D$49</f>
        <v>0</v>
      </c>
      <c r="EQ105" s="40">
        <f>SUMPRODUCT(--(EQ$9=Quarterly_kt!$B$9:JY$9),Quarterly_kt!$B105:JY105)/Fuel_Properties!$D$49</f>
        <v>0</v>
      </c>
      <c r="ER105" s="40">
        <f>SUMPRODUCT(--(ER$9=Quarterly_kt!$B$9:JZ$9),Quarterly_kt!$B105:JZ105)/Fuel_Properties!$D$49</f>
        <v>1.3220714818302252E-3</v>
      </c>
      <c r="ES105" s="40">
        <f>SUMPRODUCT(--(ES$9=Quarterly_kt!$B$9:KA$9),Quarterly_kt!$B105:KA105)/Fuel_Properties!$D$49</f>
        <v>0</v>
      </c>
      <c r="ET105" s="40">
        <f>SUMPRODUCT(--(ET$9=Quarterly_kt!$B$9:KB$9),Quarterly_kt!$B105:KB105)/Fuel_Properties!$D$49</f>
        <v>0</v>
      </c>
      <c r="EU105" s="40">
        <f>SUMPRODUCT(--(EU$9=Quarterly_kt!$B$9:KC$9),Quarterly_kt!$B105:KC105)/Fuel_Properties!$D$49</f>
        <v>4.439428223119945E-4</v>
      </c>
      <c r="EV105" s="40">
        <f>SUMPRODUCT(--(EV$9=Quarterly_kt!$B$9:KD$9),Quarterly_kt!$B105:KD105)/Fuel_Properties!$D$49</f>
        <v>8.4812593031802462E-3</v>
      </c>
      <c r="EW105" s="40">
        <f>SUMPRODUCT(--(EW$9=Quarterly_kt!$B$9:KE$9),Quarterly_kt!$B105:KE105)/Fuel_Properties!$D$49</f>
        <v>0</v>
      </c>
      <c r="EX105" s="40">
        <f>SUMPRODUCT(--(EX$9=Quarterly_kt!$B$9:KF$9),Quarterly_kt!$B105:KF105)/Fuel_Properties!$D$49</f>
        <v>2.0358729695790648E-3</v>
      </c>
      <c r="EY105" s="40">
        <f>SUMPRODUCT(--(EY$9=Quarterly_kt!$B$9:KG$9),Quarterly_kt!$B105:KG105)/Fuel_Properties!$D$49</f>
        <v>0</v>
      </c>
      <c r="EZ105" s="40">
        <f>SUMPRODUCT(--(EZ$9=Quarterly_kt!$B$9:KH$9),Quarterly_kt!$B105:KH105)/Fuel_Properties!$D$49</f>
        <v>0</v>
      </c>
      <c r="FA105" s="40">
        <f>SUMPRODUCT(--(FA$9=Quarterly_kt!$B$9:KI$9),Quarterly_kt!$B105:KI105)/Fuel_Properties!$D$49</f>
        <v>0</v>
      </c>
      <c r="FB105" s="40">
        <f>SUMPRODUCT(--(FB$9=Quarterly_kt!$B$9:KJ$9),Quarterly_kt!$B105:KJ105)/Fuel_Properties!$D$49</f>
        <v>0</v>
      </c>
      <c r="FC105" s="40">
        <f>SUMPRODUCT(--(FC$9=Quarterly_kt!$B$9:KK$9),Quarterly_kt!$B105:KK105)/Fuel_Properties!$D$49</f>
        <v>0</v>
      </c>
      <c r="FD105" s="40">
        <f>SUMPRODUCT(--(FD$9=Quarterly_kt!$B$9:KL$9),Quarterly_kt!$B105:KL105)/Fuel_Properties!$D$49</f>
        <v>0</v>
      </c>
      <c r="FE105" s="40">
        <f>SUMPRODUCT(--(FE$9=Quarterly_kt!$B$9:KM$9),Quarterly_kt!$B105:KM105)/Fuel_Properties!$D$49</f>
        <v>0</v>
      </c>
      <c r="FF105" s="40">
        <f>SUMPRODUCT(--(FF$9=Quarterly_kt!$B$9:KN$9),Quarterly_kt!$B105:KN105)/Fuel_Properties!$D$49</f>
        <v>0</v>
      </c>
      <c r="FG105" s="40">
        <f>SUMPRODUCT(--(FG$9=Quarterly_kt!$B$9:KO$9),Quarterly_kt!$B105:KO105)/Fuel_Properties!$D$49</f>
        <v>0</v>
      </c>
      <c r="FH105" s="40">
        <f>SUMPRODUCT(--(FH$9=Quarterly_kt!$B$9:KP$9),Quarterly_kt!$B105:KP105)/Fuel_Properties!$D$49</f>
        <v>0</v>
      </c>
      <c r="FI105" s="40">
        <f>SUMPRODUCT(--(FI$9=Quarterly_kt!$B$9:KQ$9),Quarterly_kt!$B105:KQ105)/Fuel_Properties!$D$49</f>
        <v>0</v>
      </c>
      <c r="FJ105" s="40">
        <f>SUMPRODUCT(--(FJ$9=Quarterly_kt!$B$9:KR$9),Quarterly_kt!$B105:KR105)/Fuel_Properties!$D$49</f>
        <v>0</v>
      </c>
      <c r="FK105" s="40">
        <f>SUMPRODUCT(--(FK$9=Quarterly_kt!$B$9:KS$9),Quarterly_kt!$B105:KS105)/Fuel_Properties!$D$49</f>
        <v>0</v>
      </c>
      <c r="FL105" s="40">
        <f>SUMPRODUCT(--(FL$9=Quarterly_kt!$B$9:KT$9),Quarterly_kt!$B105:KT105)/Fuel_Properties!$D$49</f>
        <v>0</v>
      </c>
      <c r="FM105" s="40">
        <f>SUMPRODUCT(--(FM$9=Quarterly_kt!$B$9:KU$9),Quarterly_kt!$B105:KU105)/Fuel_Properties!$D$49</f>
        <v>0</v>
      </c>
      <c r="FN105" s="40">
        <f>SUMPRODUCT(--(FN$9=Quarterly_kt!$B$9:KV$9),Quarterly_kt!$B105:KV105)/Fuel_Properties!$D$49</f>
        <v>0</v>
      </c>
      <c r="FO105" s="40">
        <f>SUMPRODUCT(--(FO$9=Quarterly_kt!$B$9:KW$9),Quarterly_kt!$B105:KW105)/Fuel_Properties!$D$49</f>
        <v>0</v>
      </c>
      <c r="FP105" s="40">
        <f>SUMPRODUCT(--(FP$9=Quarterly_kt!$B$9:KX$9),Quarterly_kt!$B105:KX105)/Fuel_Properties!$D$49</f>
        <v>0</v>
      </c>
      <c r="FQ105" s="40">
        <f>SUMPRODUCT(--(FQ$9=Quarterly_kt!$B$9:KY$9),Quarterly_kt!$B105:KY105)/Fuel_Properties!$D$49</f>
        <v>0</v>
      </c>
      <c r="FR105" s="40">
        <f>SUMPRODUCT(--(FR$9=Quarterly_kt!$B$9:KZ$9),Quarterly_kt!$B105:KZ105)/Fuel_Properties!$D$49</f>
        <v>0</v>
      </c>
      <c r="FS105" s="40">
        <f>SUMPRODUCT(--(FS$9=Quarterly_kt!$B$9:LA$9),Quarterly_kt!$B105:LA105)/Fuel_Properties!$D$49</f>
        <v>0</v>
      </c>
      <c r="FT105" s="40">
        <f>SUMPRODUCT(--(FT$9=Quarterly_kt!$B$9:LB$9),Quarterly_kt!$B105:LB105)/Fuel_Properties!$D$49</f>
        <v>0</v>
      </c>
      <c r="FU105" s="40">
        <f>SUMPRODUCT(--(FU$9=Quarterly_kt!$B$9:LC$9),Quarterly_kt!$B105:LC105)/Fuel_Properties!$D$49</f>
        <v>0</v>
      </c>
      <c r="FV105" s="40">
        <f>SUMPRODUCT(--(FV$9=Quarterly_kt!$B$9:LD$9),Quarterly_kt!$B105:LD105)/Fuel_Properties!$D$49</f>
        <v>0</v>
      </c>
      <c r="FW105" s="40">
        <f>SUMPRODUCT(--(FW$9=Quarterly_kt!$B$9:LE$9),Quarterly_kt!$B105:LE105)/Fuel_Properties!$D$49</f>
        <v>0</v>
      </c>
      <c r="FX105" s="40">
        <f>SUMPRODUCT(--(FX$9=Quarterly_kt!$B$9:LF$9),Quarterly_kt!$B105:LF105)/Fuel_Properties!$D$49</f>
        <v>0</v>
      </c>
      <c r="FY105" s="40">
        <f>SUMPRODUCT(--(FY$9=Quarterly_kt!$B$9:LG$9),Quarterly_kt!$B105:LG105)/Fuel_Properties!$D$49</f>
        <v>0</v>
      </c>
      <c r="FZ105" s="40">
        <f>SUMPRODUCT(--(FZ$9=Quarterly_kt!$B$9:LH$9),Quarterly_kt!$B105:LH105)/Fuel_Properties!$D$49</f>
        <v>0</v>
      </c>
      <c r="GA105" s="40">
        <f>SUMPRODUCT(--(GA$9=Quarterly_kt!$B$9:LI$9),Quarterly_kt!$B105:LI105)/Fuel_Properties!$D$49</f>
        <v>3.0490578455494125E-5</v>
      </c>
      <c r="GB105" s="40">
        <f>SUMPRODUCT(--(GB$9=Quarterly_kt!$B$9:LJ$9),Quarterly_kt!$B105:LJ105)/Fuel_Properties!$D$49</f>
        <v>1.7562573190364614E-5</v>
      </c>
      <c r="GC105" s="40">
        <f>SUMPRODUCT(--(GC$9=Quarterly_kt!$B$9:LK$9),Quarterly_kt!$B105:LK105)/Fuel_Properties!$D$49</f>
        <v>0</v>
      </c>
      <c r="GD105" s="40">
        <f>SUMPRODUCT(--(GD$9=Quarterly_kt!$B$9:LL$9),Quarterly_kt!$B105:LL105)/Fuel_Properties!$D$49</f>
        <v>0</v>
      </c>
      <c r="GE105" s="40">
        <f>SUMPRODUCT(--(GE$9=Quarterly_kt!$B$9:LM$9),Quarterly_kt!$B105:LM105)/Fuel_Properties!$D$49</f>
        <v>0</v>
      </c>
    </row>
    <row r="106" spans="1:187" ht="15" x14ac:dyDescent="0.25">
      <c r="A106" s="36" t="s">
        <v>25</v>
      </c>
      <c r="B106" s="90"/>
      <c r="C106" s="40">
        <f>SUMPRODUCT(--(C$9=Quarterly_kt!$B$9:C$9),Quarterly_kt!$B106:C106)*INDEX(Fuel_Properties!$B$3:$IV$14,MATCH("GCV_Auto_Diesel",Fuel_Properties!$B$3:$B$14,0),MATCH(YEAR(C$9),Fuel_Properties!$B$3:$EI$3,0))/1000</f>
        <v>0</v>
      </c>
      <c r="D106" s="40">
        <f>SUMPRODUCT(--(D$9=Quarterly_kt!$B$9:D$9),Quarterly_kt!$B106:D106)*INDEX(Fuel_Properties!$B$3:$IV$14,MATCH("GCV_Auto_Diesel",Fuel_Properties!$B$3:$B$14,0),MATCH(YEAR(D$9),Fuel_Properties!$B$3:$EI$3,0))/1000</f>
        <v>0</v>
      </c>
      <c r="E106" s="40">
        <f>SUMPRODUCT(--(E$9=Quarterly_kt!$B$9:E$9),Quarterly_kt!$B106:E106)*INDEX(Fuel_Properties!$B$3:$IV$14,MATCH("GCV_Auto_Diesel",Fuel_Properties!$B$3:$B$14,0),MATCH(YEAR(E$9),Fuel_Properties!$B$3:$EI$3,0))/1000</f>
        <v>0</v>
      </c>
      <c r="F106" s="40">
        <f>SUMPRODUCT(--(F$9=Quarterly_kt!$B$9:F$9),Quarterly_kt!$B106:F106)*INDEX(Fuel_Properties!$B$3:$IV$14,MATCH("GCV_Auto_Diesel",Fuel_Properties!$B$3:$B$14,0),MATCH(YEAR(F$9),Fuel_Properties!$B$3:$EI$3,0))/1000</f>
        <v>0</v>
      </c>
      <c r="G106" s="40">
        <f>SUMPRODUCT(--(G$9=Quarterly_kt!$B$9:G$9),Quarterly_kt!$B106:G106)*INDEX(Fuel_Properties!$B$3:$IV$14,MATCH("GCV_Auto_Diesel",Fuel_Properties!$B$3:$B$14,0),MATCH(YEAR(G$9),Fuel_Properties!$B$3:$EI$3,0))/1000</f>
        <v>0</v>
      </c>
      <c r="H106" s="40">
        <f>SUMPRODUCT(--(H$9=Quarterly_kt!$B$9:H$9),Quarterly_kt!$B106:H106)*INDEX(Fuel_Properties!$B$3:$IV$14,MATCH("GCV_Auto_Diesel",Fuel_Properties!$B$3:$B$14,0),MATCH(YEAR(H$9),Fuel_Properties!$B$3:$EI$3,0))/1000</f>
        <v>0</v>
      </c>
      <c r="I106" s="40">
        <f>SUMPRODUCT(--(I$9=Quarterly_kt!$B$9:I$9),Quarterly_kt!$B106:I106)*INDEX(Fuel_Properties!$B$3:$IV$14,MATCH("GCV_Auto_Diesel",Fuel_Properties!$B$3:$B$14,0),MATCH(YEAR(I$9),Fuel_Properties!$B$3:$EI$3,0))/1000</f>
        <v>0</v>
      </c>
      <c r="J106" s="40">
        <f>SUMPRODUCT(--(J$9=Quarterly_kt!$B$9:J$9),Quarterly_kt!$B106:J106)*INDEX(Fuel_Properties!$B$3:$IV$14,MATCH("GCV_Auto_Diesel",Fuel_Properties!$B$3:$B$14,0),MATCH(YEAR(J$9),Fuel_Properties!$B$3:$EI$3,0))/1000</f>
        <v>0</v>
      </c>
      <c r="K106" s="40">
        <f>SUMPRODUCT(--(K$9=Quarterly_kt!$B$9:K$9),Quarterly_kt!$B106:K106)*INDEX(Fuel_Properties!$B$3:$IV$14,MATCH("GCV_Auto_Diesel",Fuel_Properties!$B$3:$B$14,0),MATCH(YEAR(K$9),Fuel_Properties!$B$3:$EI$3,0))/1000</f>
        <v>0</v>
      </c>
      <c r="L106" s="40">
        <f>SUMPRODUCT(--(L$9=Quarterly_kt!$B$9:L$9),Quarterly_kt!$B106:L106)*INDEX(Fuel_Properties!$B$3:$IV$14,MATCH("GCV_Auto_Diesel",Fuel_Properties!$B$3:$B$14,0),MATCH(YEAR(L$9),Fuel_Properties!$B$3:$EI$3,0))/1000</f>
        <v>0</v>
      </c>
      <c r="M106" s="40">
        <f>SUMPRODUCT(--(M$9=Quarterly_kt!$B$9:M$9),Quarterly_kt!$B106:M106)*INDEX(Fuel_Properties!$B$3:$IV$14,MATCH("GCV_Auto_Diesel",Fuel_Properties!$B$3:$B$14,0),MATCH(YEAR(M$9),Fuel_Properties!$B$3:$EI$3,0))/1000</f>
        <v>0</v>
      </c>
      <c r="N106" s="40">
        <f>SUMPRODUCT(--(N$9=Quarterly_kt!$B$9:N$9),Quarterly_kt!$B106:N106)*INDEX(Fuel_Properties!$B$3:$IV$14,MATCH("GCV_Auto_Diesel",Fuel_Properties!$B$3:$B$14,0),MATCH(YEAR(N$9),Fuel_Properties!$B$3:$EI$3,0))/1000</f>
        <v>0</v>
      </c>
      <c r="O106" s="40">
        <f>SUMPRODUCT(--(O$9=Quarterly_kt!$B$9:O$9),Quarterly_kt!$B106:O106)*INDEX(Fuel_Properties!$B$3:$IV$14,MATCH("GCV_Auto_Diesel",Fuel_Properties!$B$3:$B$14,0),MATCH(YEAR(O$9),Fuel_Properties!$B$3:$EI$3,0))/1000</f>
        <v>0</v>
      </c>
      <c r="P106" s="40">
        <f>SUMPRODUCT(--(P$9=Quarterly_kt!$B$9:P$9),Quarterly_kt!$B106:P106)*INDEX(Fuel_Properties!$B$3:$IV$14,MATCH("GCV_Auto_Diesel",Fuel_Properties!$B$3:$B$14,0),MATCH(YEAR(P$9),Fuel_Properties!$B$3:$EI$3,0))/1000</f>
        <v>0</v>
      </c>
      <c r="Q106" s="40">
        <f>SUMPRODUCT(--(Q$9=Quarterly_kt!$B$9:Q$9),Quarterly_kt!$B106:Q106)*INDEX(Fuel_Properties!$B$3:$IV$14,MATCH("GCV_Auto_Diesel",Fuel_Properties!$B$3:$B$14,0),MATCH(YEAR(Q$9),Fuel_Properties!$B$3:$EI$3,0))/1000</f>
        <v>0</v>
      </c>
      <c r="R106" s="40">
        <f>SUMPRODUCT(--(R$9=Quarterly_kt!$B$9:R$9),Quarterly_kt!$B106:R106)*INDEX(Fuel_Properties!$B$3:$IV$14,MATCH("GCV_Auto_Diesel",Fuel_Properties!$B$3:$B$14,0),MATCH(YEAR(R$9),Fuel_Properties!$B$3:$EI$3,0))/1000</f>
        <v>0</v>
      </c>
      <c r="S106" s="40">
        <f>SUMPRODUCT(--(S$9=Quarterly_kt!$B$9:S$9),Quarterly_kt!$B106:S106)*INDEX(Fuel_Properties!$B$3:$IV$14,MATCH("GCV_Auto_Diesel",Fuel_Properties!$B$3:$B$14,0),MATCH(YEAR(S$9),Fuel_Properties!$B$3:$EI$3,0))/1000</f>
        <v>0</v>
      </c>
      <c r="T106" s="40">
        <f>SUMPRODUCT(--(T$9=Quarterly_kt!$B$9:T$9),Quarterly_kt!$B106:T106)*INDEX(Fuel_Properties!$B$3:$IV$14,MATCH("GCV_Auto_Diesel",Fuel_Properties!$B$3:$B$14,0),MATCH(YEAR(T$9),Fuel_Properties!$B$3:$EI$3,0))/1000</f>
        <v>0</v>
      </c>
      <c r="U106" s="40">
        <f>SUMPRODUCT(--(U$9=Quarterly_kt!$B$9:U$9),Quarterly_kt!$B106:U106)*INDEX(Fuel_Properties!$B$3:$IV$14,MATCH("GCV_Auto_Diesel",Fuel_Properties!$B$3:$B$14,0),MATCH(YEAR(U$9),Fuel_Properties!$B$3:$EI$3,0))/1000</f>
        <v>0</v>
      </c>
      <c r="V106" s="40">
        <f>SUMPRODUCT(--(V$9=Quarterly_kt!$B$9:V$9),Quarterly_kt!$B106:V106)*INDEX(Fuel_Properties!$B$3:$IV$14,MATCH("GCV_Auto_Diesel",Fuel_Properties!$B$3:$B$14,0),MATCH(YEAR(V$9),Fuel_Properties!$B$3:$EI$3,0))/1000</f>
        <v>0</v>
      </c>
      <c r="W106" s="40">
        <f>SUMPRODUCT(--(W$9=Quarterly_kt!$B$9:W$9),Quarterly_kt!$B106:W106)*INDEX(Fuel_Properties!$B$3:$IV$14,MATCH("GCV_Auto_Diesel",Fuel_Properties!$B$3:$B$14,0),MATCH(YEAR(W$9),Fuel_Properties!$B$3:$EI$3,0))/1000</f>
        <v>0</v>
      </c>
      <c r="X106" s="40">
        <f>SUMPRODUCT(--(X$9=Quarterly_kt!$B$9:X$9),Quarterly_kt!$B106:X106)*INDEX(Fuel_Properties!$B$3:$IV$14,MATCH("GCV_Auto_Diesel",Fuel_Properties!$B$3:$B$14,0),MATCH(YEAR(X$9),Fuel_Properties!$B$3:$EI$3,0))/1000</f>
        <v>0</v>
      </c>
      <c r="Y106" s="40">
        <f>SUMPRODUCT(--(Y$9=Quarterly_kt!$B$9:Y$9),Quarterly_kt!$B106:Y106)*INDEX(Fuel_Properties!$B$3:$IV$14,MATCH("GCV_Auto_Diesel",Fuel_Properties!$B$3:$B$14,0),MATCH(YEAR(Y$9),Fuel_Properties!$B$3:$EI$3,0))/1000</f>
        <v>0</v>
      </c>
      <c r="Z106" s="40">
        <f>SUMPRODUCT(--(Z$9=Quarterly_kt!$B$9:Z$9),Quarterly_kt!$B106:Z106)*INDEX(Fuel_Properties!$B$3:$IV$14,MATCH("GCV_Auto_Diesel",Fuel_Properties!$B$3:$B$14,0),MATCH(YEAR(Z$9),Fuel_Properties!$B$3:$EI$3,0))/1000</f>
        <v>0</v>
      </c>
      <c r="AA106" s="40">
        <f>SUMPRODUCT(--(AA$9=Quarterly_kt!$B$9:AA$9),Quarterly_kt!$B106:AA106)*INDEX(Fuel_Properties!$B$3:$IV$14,MATCH("GCV_Auto_Diesel",Fuel_Properties!$B$3:$B$14,0),MATCH(YEAR(AA$9),Fuel_Properties!$B$3:$EI$3,0))/1000</f>
        <v>0</v>
      </c>
      <c r="AB106" s="40">
        <f>SUMPRODUCT(--(AB$9=Quarterly_kt!$B$9:AB$9),Quarterly_kt!$B106:AB106)*INDEX(Fuel_Properties!$B$3:$IV$14,MATCH("GCV_Auto_Diesel",Fuel_Properties!$B$3:$B$14,0),MATCH(YEAR(AB$9),Fuel_Properties!$B$3:$EI$3,0))/1000</f>
        <v>0</v>
      </c>
      <c r="AC106" s="40">
        <f>SUMPRODUCT(--(AC$9=Quarterly_kt!$B$9:AC$9),Quarterly_kt!$B106:AC106)*INDEX(Fuel_Properties!$B$3:$IV$14,MATCH("GCV_Auto_Diesel",Fuel_Properties!$B$3:$B$14,0),MATCH(YEAR(AC$9),Fuel_Properties!$B$3:$EI$3,0))/1000</f>
        <v>0</v>
      </c>
      <c r="AD106" s="40">
        <f>SUMPRODUCT(--(AD$9=Quarterly_kt!$B$9:AD$9),Quarterly_kt!$B106:AD106)*INDEX(Fuel_Properties!$B$3:$IV$14,MATCH("GCV_Auto_Diesel",Fuel_Properties!$B$3:$B$14,0),MATCH(YEAR(AD$9),Fuel_Properties!$B$3:$EI$3,0))/1000</f>
        <v>0</v>
      </c>
      <c r="AE106" s="40">
        <f>SUMPRODUCT(--(AE$9=Quarterly_kt!$B$9:AE$9),Quarterly_kt!$B106:AE106)*INDEX(Fuel_Properties!$B$3:$IV$14,MATCH("GCV_Auto_Diesel",Fuel_Properties!$B$3:$B$14,0),MATCH(YEAR(AE$9),Fuel_Properties!$B$3:$EI$3,0))/1000</f>
        <v>0</v>
      </c>
      <c r="AF106" s="40">
        <f>SUMPRODUCT(--(AF$9=Quarterly_kt!$B$9:AF$9),Quarterly_kt!$B106:AF106)*INDEX(Fuel_Properties!$B$3:$IV$14,MATCH("GCV_Auto_Diesel",Fuel_Properties!$B$3:$B$14,0),MATCH(YEAR(AF$9),Fuel_Properties!$B$3:$EI$3,0))/1000</f>
        <v>0</v>
      </c>
      <c r="AG106" s="40">
        <f>SUMPRODUCT(--(AG$9=Quarterly_kt!$B$9:AG$9),Quarterly_kt!$B106:AG106)*INDEX(Fuel_Properties!$B$3:$IV$14,MATCH("GCV_Auto_Diesel",Fuel_Properties!$B$3:$B$14,0),MATCH(YEAR(AG$9),Fuel_Properties!$B$3:$EI$3,0))/1000</f>
        <v>0</v>
      </c>
      <c r="AH106" s="40">
        <f>SUMPRODUCT(--(AH$9=Quarterly_kt!$B$9:AH$9),Quarterly_kt!$B106:AH106)*INDEX(Fuel_Properties!$B$3:$IV$14,MATCH("GCV_Auto_Diesel",Fuel_Properties!$B$3:$B$14,0),MATCH(YEAR(AH$9),Fuel_Properties!$B$3:$EI$3,0))/1000</f>
        <v>0</v>
      </c>
      <c r="AI106" s="40">
        <f>SUMPRODUCT(--(AI$9=Quarterly_kt!$B$9:AI$9),Quarterly_kt!$B106:AI106)*INDEX(Fuel_Properties!$B$3:$IV$14,MATCH("GCV_Auto_Diesel",Fuel_Properties!$B$3:$B$14,0),MATCH(YEAR(AI$9),Fuel_Properties!$B$3:$EI$3,0))/1000</f>
        <v>0</v>
      </c>
      <c r="AJ106" s="40">
        <f>SUMPRODUCT(--(AJ$9=Quarterly_kt!$B$9:AJ$9),Quarterly_kt!$B106:AJ106)*INDEX(Fuel_Properties!$B$3:$IV$14,MATCH("GCV_Auto_Diesel",Fuel_Properties!$B$3:$B$14,0),MATCH(YEAR(AJ$9),Fuel_Properties!$B$3:$EI$3,0))/1000</f>
        <v>0</v>
      </c>
      <c r="AK106" s="40">
        <f>SUMPRODUCT(--(AK$9=Quarterly_kt!$B$9:AK$9),Quarterly_kt!$B106:AK106)*INDEX(Fuel_Properties!$B$3:$IV$14,MATCH("GCV_Auto_Diesel",Fuel_Properties!$B$3:$B$14,0),MATCH(YEAR(AK$9),Fuel_Properties!$B$3:$EI$3,0))/1000</f>
        <v>0</v>
      </c>
      <c r="AL106" s="40">
        <f>SUMPRODUCT(--(AL$9=Quarterly_kt!$B$9:AL$9),Quarterly_kt!$B106:AL106)*INDEX(Fuel_Properties!$B$3:$IV$14,MATCH("GCV_Auto_Diesel",Fuel_Properties!$B$3:$B$14,0),MATCH(YEAR(AL$9),Fuel_Properties!$B$3:$EI$3,0))/1000</f>
        <v>0</v>
      </c>
      <c r="AM106" s="40">
        <f>SUMPRODUCT(--(AM$9=Quarterly_kt!$B$9:AM$9),Quarterly_kt!$B106:AM106)*INDEX(Fuel_Properties!$B$3:$IV$14,MATCH("GCV_Auto_Diesel",Fuel_Properties!$B$3:$B$14,0),MATCH(YEAR(AM$9),Fuel_Properties!$B$3:$EI$3,0))/1000</f>
        <v>0</v>
      </c>
      <c r="AN106" s="40">
        <f>SUMPRODUCT(--(AN$9=Quarterly_kt!$B$9:AN$9),Quarterly_kt!$B106:AN106)*INDEX(Fuel_Properties!$B$3:$IV$14,MATCH("GCV_Auto_Diesel",Fuel_Properties!$B$3:$B$14,0),MATCH(YEAR(AN$9),Fuel_Properties!$B$3:$EI$3,0))/1000</f>
        <v>0</v>
      </c>
      <c r="AO106" s="40">
        <f>SUMPRODUCT(--(AO$9=Quarterly_kt!$B$9:AO$9),Quarterly_kt!$B106:AO106)*INDEX(Fuel_Properties!$B$3:$IV$14,MATCH("GCV_Auto_Diesel",Fuel_Properties!$B$3:$B$14,0),MATCH(YEAR(AO$9),Fuel_Properties!$B$3:$EI$3,0))/1000</f>
        <v>0</v>
      </c>
      <c r="AP106" s="40">
        <f>SUMPRODUCT(--(AP$9=Quarterly_kt!$B$9:AP$9),Quarterly_kt!$B106:AP106)*INDEX(Fuel_Properties!$B$3:$IV$14,MATCH("GCV_Auto_Diesel",Fuel_Properties!$B$3:$B$14,0),MATCH(YEAR(AP$9),Fuel_Properties!$B$3:$EI$3,0))/1000</f>
        <v>0</v>
      </c>
      <c r="AQ106" s="40">
        <f>SUMPRODUCT(--(AQ$9=Quarterly_kt!$B$9:AQ$9),Quarterly_kt!$B106:AQ106)*INDEX(Fuel_Properties!$B$3:$IV$14,MATCH("GCV_Auto_Diesel",Fuel_Properties!$B$3:$B$14,0),MATCH(YEAR(AQ$9),Fuel_Properties!$B$3:$EI$3,0))/1000</f>
        <v>0</v>
      </c>
      <c r="AR106" s="40">
        <f>SUMPRODUCT(--(AR$9=Quarterly_kt!$B$9:AR$9),Quarterly_kt!$B106:AR106)*INDEX(Fuel_Properties!$B$3:$IV$14,MATCH("GCV_Auto_Diesel",Fuel_Properties!$B$3:$B$14,0),MATCH(YEAR(AR$9),Fuel_Properties!$B$3:$EI$3,0))/1000</f>
        <v>0</v>
      </c>
      <c r="AS106" s="40">
        <f>SUMPRODUCT(--(AS$9=Quarterly_kt!$B$9:AS$9),Quarterly_kt!$B106:AS106)*INDEX(Fuel_Properties!$B$3:$IV$14,MATCH("GCV_Auto_Diesel",Fuel_Properties!$B$3:$B$14,0),MATCH(YEAR(AS$9),Fuel_Properties!$B$3:$EI$3,0))/1000</f>
        <v>0</v>
      </c>
      <c r="AT106" s="40">
        <f>SUMPRODUCT(--(AT$9=Quarterly_kt!$B$9:AT$9),Quarterly_kt!$B106:AT106)*INDEX(Fuel_Properties!$B$3:$IV$14,MATCH("GCV_Auto_Diesel",Fuel_Properties!$B$3:$B$14,0),MATCH(YEAR(AT$9),Fuel_Properties!$B$3:$EI$3,0))/1000</f>
        <v>0</v>
      </c>
      <c r="AU106" s="40">
        <f>SUMPRODUCT(--(AU$9=Quarterly_kt!$B$9:AU$9),Quarterly_kt!$B106:AU106)*INDEX(Fuel_Properties!$B$3:$IV$14,MATCH("GCV_Auto_Diesel",Fuel_Properties!$B$3:$B$14,0),MATCH(YEAR(AU$9),Fuel_Properties!$B$3:$EI$3,0))/1000</f>
        <v>0</v>
      </c>
      <c r="AV106" s="40">
        <f>SUMPRODUCT(--(AV$9=Quarterly_kt!$B$9:AV$9),Quarterly_kt!$B106:AV106)*INDEX(Fuel_Properties!$B$3:$IV$14,MATCH("GCV_Auto_Diesel",Fuel_Properties!$B$3:$B$14,0),MATCH(YEAR(AV$9),Fuel_Properties!$B$3:$EI$3,0))/1000</f>
        <v>0</v>
      </c>
      <c r="AW106" s="40">
        <f>SUMPRODUCT(--(AW$9=Quarterly_kt!$B$9:AW$9),Quarterly_kt!$B106:AW106)*INDEX(Fuel_Properties!$B$3:$IV$14,MATCH("GCV_Auto_Diesel",Fuel_Properties!$B$3:$B$14,0),MATCH(YEAR(AW$9),Fuel_Properties!$B$3:$EI$3,0))/1000</f>
        <v>0</v>
      </c>
      <c r="AX106" s="40">
        <f>SUMPRODUCT(--(AX$9=Quarterly_kt!$B$9:AX$9),Quarterly_kt!$B106:AX106)*INDEX(Fuel_Properties!$B$3:$IV$14,MATCH("GCV_Auto_Diesel",Fuel_Properties!$B$3:$B$14,0),MATCH(YEAR(AX$9),Fuel_Properties!$B$3:$EI$3,0))/1000</f>
        <v>0</v>
      </c>
      <c r="AY106" s="40">
        <f>SUMPRODUCT(--(AY$9=Quarterly_kt!$B$9:AY$9),Quarterly_kt!$B106:AY106)*INDEX(Fuel_Properties!$B$3:$IV$14,MATCH("GCV_Auto_Diesel",Fuel_Properties!$B$3:$B$14,0),MATCH(YEAR(AY$9),Fuel_Properties!$B$3:$EI$3,0))/1000</f>
        <v>3.9804000000000003E-3</v>
      </c>
      <c r="AZ106" s="40">
        <f>SUMPRODUCT(--(AZ$9=Quarterly_kt!$B$9:AZ$9),Quarterly_kt!$B106:AZ106)*INDEX(Fuel_Properties!$B$3:$IV$14,MATCH("GCV_Auto_Diesel",Fuel_Properties!$B$3:$B$14,0),MATCH(YEAR(AZ$9),Fuel_Properties!$B$3:$EI$3,0))/1000</f>
        <v>6.0219599999999998E-3</v>
      </c>
      <c r="BA106" s="40">
        <f>SUMPRODUCT(--(BA$9=Quarterly_kt!$B$9:BA$9),Quarterly_kt!$B106:BA106)*INDEX(Fuel_Properties!$B$3:$IV$14,MATCH("GCV_Auto_Diesel",Fuel_Properties!$B$3:$B$14,0),MATCH(YEAR(BA$9),Fuel_Properties!$B$3:$EI$3,0))/1000</f>
        <v>2.6963999999999998E-3</v>
      </c>
      <c r="BB106" s="40">
        <f>SUMPRODUCT(--(BB$9=Quarterly_kt!$B$9:BB$9),Quarterly_kt!$B106:BB106)*INDEX(Fuel_Properties!$B$3:$IV$14,MATCH("GCV_Auto_Diesel",Fuel_Properties!$B$3:$B$14,0),MATCH(YEAR(BB$9),Fuel_Properties!$B$3:$EI$3,0))/1000</f>
        <v>2.1827999999999999E-3</v>
      </c>
      <c r="BC106" s="40">
        <f>SUMPRODUCT(--(BC$9=Quarterly_kt!$B$9:BC$9),Quarterly_kt!$B106:BC106)*INDEX(Fuel_Properties!$B$3:$IV$14,MATCH("GCV_Auto_Diesel",Fuel_Properties!$B$3:$B$14,0),MATCH(YEAR(BC$9),Fuel_Properties!$B$3:$EI$3,0))/1000</f>
        <v>1.8746399999999999E-3</v>
      </c>
      <c r="BD106" s="40">
        <f>SUMPRODUCT(--(BD$9=Quarterly_kt!$B$9:BD$9),Quarterly_kt!$B106:BD106)*INDEX(Fuel_Properties!$B$3:$IV$14,MATCH("GCV_Auto_Diesel",Fuel_Properties!$B$3:$B$14,0),MATCH(YEAR(BD$9),Fuel_Properties!$B$3:$EI$3,0))/1000</f>
        <v>2.8248000000000006E-3</v>
      </c>
      <c r="BE106" s="40">
        <f>SUMPRODUCT(--(BE$9=Quarterly_kt!$B$9:BE$9),Quarterly_kt!$B106:BE106)*INDEX(Fuel_Properties!$B$3:$IV$14,MATCH("GCV_Auto_Diesel",Fuel_Properties!$B$3:$B$14,0),MATCH(YEAR(BE$9),Fuel_Properties!$B$3:$EI$3,0))/1000</f>
        <v>3.0815999999999999E-3</v>
      </c>
      <c r="BF106" s="40">
        <f>SUMPRODUCT(--(BF$9=Quarterly_kt!$B$9:BF$9),Quarterly_kt!$B106:BF106)*INDEX(Fuel_Properties!$B$3:$IV$14,MATCH("GCV_Auto_Diesel",Fuel_Properties!$B$3:$B$14,0),MATCH(YEAR(BF$9),Fuel_Properties!$B$3:$EI$3,0))/1000</f>
        <v>2.3111999999999998E-3</v>
      </c>
      <c r="BG106" s="40">
        <f>SUMPRODUCT(--(BG$9=Quarterly_kt!$B$9:BG$9),Quarterly_kt!$B106:BG106)*INDEX(Fuel_Properties!$B$3:$IV$14,MATCH("GCV_Auto_Diesel",Fuel_Properties!$B$3:$B$14,0),MATCH(YEAR(BG$9),Fuel_Properties!$B$3:$EI$3,0))/1000</f>
        <v>2.5679999999999995E-3</v>
      </c>
      <c r="BH106" s="40">
        <f>SUMPRODUCT(--(BH$9=Quarterly_kt!$B$9:BH$9),Quarterly_kt!$B106:BH106)*INDEX(Fuel_Properties!$B$3:$IV$14,MATCH("GCV_Auto_Diesel",Fuel_Properties!$B$3:$B$14,0),MATCH(YEAR(BH$9),Fuel_Properties!$B$3:$EI$3,0))/1000</f>
        <v>2.5679999999999995E-3</v>
      </c>
      <c r="BI106" s="40">
        <f>SUMPRODUCT(--(BI$9=Quarterly_kt!$B$9:BI$9),Quarterly_kt!$B106:BI106)*INDEX(Fuel_Properties!$B$3:$IV$14,MATCH("GCV_Auto_Diesel",Fuel_Properties!$B$3:$B$14,0),MATCH(YEAR(BI$9),Fuel_Properties!$B$3:$EI$3,0))/1000</f>
        <v>3.852E-3</v>
      </c>
      <c r="BJ106" s="40">
        <f>SUMPRODUCT(--(BJ$9=Quarterly_kt!$B$9:BJ$9),Quarterly_kt!$B106:BJ106)*INDEX(Fuel_Properties!$B$3:$IV$14,MATCH("GCV_Auto_Diesel",Fuel_Properties!$B$3:$B$14,0),MATCH(YEAR(BJ$9),Fuel_Properties!$B$3:$EI$3,0))/1000</f>
        <v>7.7039999999999999E-3</v>
      </c>
      <c r="BK106" s="40">
        <f>SUMPRODUCT(--(BK$9=Quarterly_kt!$B$9:BK$9),Quarterly_kt!$B106:BK106)*INDEX(Fuel_Properties!$B$3:$IV$14,MATCH("GCV_Auto_Diesel",Fuel_Properties!$B$3:$B$14,0),MATCH(YEAR(BK$9),Fuel_Properties!$B$3:$EI$3,0))/1000</f>
        <v>1.2839999999999998E-3</v>
      </c>
      <c r="BL106" s="40">
        <f>SUMPRODUCT(--(BL$9=Quarterly_kt!$B$9:BL$9),Quarterly_kt!$B106:BL106)*INDEX(Fuel_Properties!$B$3:$IV$14,MATCH("GCV_Auto_Diesel",Fuel_Properties!$B$3:$B$14,0),MATCH(YEAR(BL$9),Fuel_Properties!$B$3:$EI$3,0))/1000</f>
        <v>0</v>
      </c>
      <c r="BM106" s="40">
        <f>SUMPRODUCT(--(BM$9=Quarterly_kt!$B$9:BM$9),Quarterly_kt!$B106:BM106)*INDEX(Fuel_Properties!$B$3:$IV$14,MATCH("GCV_Auto_Diesel",Fuel_Properties!$B$3:$B$14,0),MATCH(YEAR(BM$9),Fuel_Properties!$B$3:$EI$3,0))/1000</f>
        <v>2.5679999999999995E-3</v>
      </c>
      <c r="BN106" s="40">
        <f>SUMPRODUCT(--(BN$9=Quarterly_kt!$B$9:BN$9),Quarterly_kt!$B106:BN106)*INDEX(Fuel_Properties!$B$3:$IV$14,MATCH("GCV_Auto_Diesel",Fuel_Properties!$B$3:$B$14,0),MATCH(YEAR(BN$9),Fuel_Properties!$B$3:$EI$3,0))/1000</f>
        <v>2.8248000000000006E-3</v>
      </c>
      <c r="BO106" s="40">
        <f>SUMPRODUCT(--(BO$9=Quarterly_kt!$B$9:BO$9),Quarterly_kt!$B106:BO106)*INDEX(Fuel_Properties!$B$3:$IV$14,MATCH("GCV_Auto_Diesel",Fuel_Properties!$B$3:$B$14,0),MATCH(YEAR(BO$9),Fuel_Properties!$B$3:$EI$3,0))/1000</f>
        <v>2.1827999999999999E-3</v>
      </c>
      <c r="BP106" s="40">
        <f>SUMPRODUCT(--(BP$9=Quarterly_kt!$B$9:BP$9),Quarterly_kt!$B106:BP106)*INDEX(Fuel_Properties!$B$3:$IV$14,MATCH("GCV_Auto_Diesel",Fuel_Properties!$B$3:$B$14,0),MATCH(YEAR(BP$9),Fuel_Properties!$B$3:$EI$3,0))/1000</f>
        <v>5.0076000000000009E-3</v>
      </c>
      <c r="BQ106" s="40">
        <f>SUMPRODUCT(--(BQ$9=Quarterly_kt!$B$9:BQ$9),Quarterly_kt!$B106:BQ106)*INDEX(Fuel_Properties!$B$3:$IV$14,MATCH("GCV_Auto_Diesel",Fuel_Properties!$B$3:$B$14,0),MATCH(YEAR(BQ$9),Fuel_Properties!$B$3:$EI$3,0))/1000</f>
        <v>5.7779999999999993E-3</v>
      </c>
      <c r="BR106" s="40">
        <f>SUMPRODUCT(--(BR$9=Quarterly_kt!$B$9:BR$9),Quarterly_kt!$B106:BR106)*INDEX(Fuel_Properties!$B$3:$IV$14,MATCH("GCV_Auto_Diesel",Fuel_Properties!$B$3:$B$14,0),MATCH(YEAR(BR$9),Fuel_Properties!$B$3:$EI$3,0))/1000</f>
        <v>3.5951999999999998E-3</v>
      </c>
      <c r="BS106" s="40">
        <f>SUMPRODUCT(--(BS$9=Quarterly_kt!$B$9:BS$9),Quarterly_kt!$B106:BS106)*INDEX(Fuel_Properties!$B$3:$IV$14,MATCH("GCV_Auto_Diesel",Fuel_Properties!$B$3:$B$14,0),MATCH(YEAR(BS$9),Fuel_Properties!$B$3:$EI$3,0))/1000</f>
        <v>1.4123999999999999E-3</v>
      </c>
      <c r="BT106" s="40">
        <f>SUMPRODUCT(--(BT$9=Quarterly_kt!$B$9:BT$9),Quarterly_kt!$B106:BT106)*INDEX(Fuel_Properties!$B$3:$IV$14,MATCH("GCV_Auto_Diesel",Fuel_Properties!$B$3:$B$14,0),MATCH(YEAR(BT$9),Fuel_Properties!$B$3:$EI$3,0))/1000</f>
        <v>4.3656000000000007E-3</v>
      </c>
      <c r="BU106" s="40">
        <f>SUMPRODUCT(--(BU$9=Quarterly_kt!$B$9:BU$9),Quarterly_kt!$B106:BU106)*INDEX(Fuel_Properties!$B$3:$IV$14,MATCH("GCV_Auto_Diesel",Fuel_Properties!$B$3:$B$14,0),MATCH(YEAR(BU$9),Fuel_Properties!$B$3:$EI$3,0))/1000</f>
        <v>1.7975999999999999E-3</v>
      </c>
      <c r="BV106" s="40">
        <f>SUMPRODUCT(--(BV$9=Quarterly_kt!$B$9:BV$9),Quarterly_kt!$B106:BV106)*INDEX(Fuel_Properties!$B$3:$IV$14,MATCH("GCV_Auto_Diesel",Fuel_Properties!$B$3:$B$14,0),MATCH(YEAR(BV$9),Fuel_Properties!$B$3:$EI$3,0))/1000</f>
        <v>1.5407999999999999E-3</v>
      </c>
      <c r="BW106" s="40">
        <f>SUMPRODUCT(--(BW$9=Quarterly_kt!$B$9:BW$9),Quarterly_kt!$B106:BW106)*INDEX(Fuel_Properties!$B$3:$IV$14,MATCH("GCV_Auto_Diesel",Fuel_Properties!$B$3:$B$14,0),MATCH(YEAR(BW$9),Fuel_Properties!$B$3:$EI$3,0))/1000</f>
        <v>1.1555999999999997E-3</v>
      </c>
      <c r="BX106" s="40">
        <f>SUMPRODUCT(--(BX$9=Quarterly_kt!$B$9:BX$9),Quarterly_kt!$B106:BX106)*INDEX(Fuel_Properties!$B$3:$IV$14,MATCH("GCV_Auto_Diesel",Fuel_Properties!$B$3:$B$14,0),MATCH(YEAR(BX$9),Fuel_Properties!$B$3:$EI$3,0))/1000</f>
        <v>0.180787</v>
      </c>
      <c r="BY106" s="40">
        <f>SUMPRODUCT(--(BY$9=Quarterly_kt!$B$9:BY$9),Quarterly_kt!$B106:BY106)*INDEX(Fuel_Properties!$B$3:$IV$14,MATCH("GCV_Auto_Diesel",Fuel_Properties!$B$3:$B$14,0),MATCH(YEAR(BY$9),Fuel_Properties!$B$3:$EI$3,0))/1000</f>
        <v>0.11658699999999998</v>
      </c>
      <c r="BZ106" s="40">
        <f>SUMPRODUCT(--(BZ$9=Quarterly_kt!$B$9:BZ$9),Quarterly_kt!$B106:BZ106)*INDEX(Fuel_Properties!$B$3:$IV$14,MATCH("GCV_Auto_Diesel",Fuel_Properties!$B$3:$B$14,0),MATCH(YEAR(BZ$9),Fuel_Properties!$B$3:$EI$3,0))/1000</f>
        <v>0</v>
      </c>
      <c r="CA106" s="40">
        <f>SUMPRODUCT(--(CA$9=Quarterly_kt!$B$9:CA$9),Quarterly_kt!$B106:CA106)*INDEX(Fuel_Properties!$B$3:$IV$14,MATCH("GCV_Auto_Diesel",Fuel_Properties!$B$3:$B$14,0),MATCH(YEAR(CA$9),Fuel_Properties!$B$3:$EI$3,0))/1000</f>
        <v>0</v>
      </c>
      <c r="CB106" s="40">
        <f>SUMPRODUCT(--(CB$9=Quarterly_kt!$B$9:CB$9),Quarterly_kt!$B106:CB106)*INDEX(Fuel_Properties!$B$3:$IV$14,MATCH("GCV_Auto_Diesel",Fuel_Properties!$B$3:$B$14,0),MATCH(YEAR(CB$9),Fuel_Properties!$B$3:$EI$3,0))/1000</f>
        <v>0</v>
      </c>
      <c r="CC106" s="40">
        <f>SUMPRODUCT(--(CC$9=Quarterly_kt!$B$9:CC$9),Quarterly_kt!$B106:CC106)*INDEX(Fuel_Properties!$B$3:$IV$14,MATCH("GCV_Auto_Diesel",Fuel_Properties!$B$3:$B$14,0),MATCH(YEAR(CC$9),Fuel_Properties!$B$3:$EI$3,0))/1000</f>
        <v>0</v>
      </c>
      <c r="CD106" s="40">
        <f>SUMPRODUCT(--(CD$9=Quarterly_kt!$B$9:CD$9),Quarterly_kt!$B106:CD106)*INDEX(Fuel_Properties!$B$3:$IV$14,MATCH("GCV_Auto_Diesel",Fuel_Properties!$B$3:$B$14,0),MATCH(YEAR(CD$9),Fuel_Properties!$B$3:$EI$3,0))/1000</f>
        <v>0</v>
      </c>
      <c r="CE106" s="40">
        <f>SUMPRODUCT(--(CE$9=Quarterly_kt!$B$9:CE$9),Quarterly_kt!$B106:CE106)*INDEX(Fuel_Properties!$B$3:$IV$14,MATCH("GCV_Auto_Diesel",Fuel_Properties!$B$3:$B$14,0),MATCH(YEAR(CE$9),Fuel_Properties!$B$3:$EI$3,0))/1000</f>
        <v>0</v>
      </c>
      <c r="CF106" s="40">
        <f>SUMPRODUCT(--(CF$9=Quarterly_kt!$B$9:CF$9),Quarterly_kt!$B106:CF106)*INDEX(Fuel_Properties!$B$3:$IV$14,MATCH("GCV_Auto_Diesel",Fuel_Properties!$B$3:$B$14,0),MATCH(YEAR(CF$9),Fuel_Properties!$B$3:$EI$3,0))/1000</f>
        <v>0</v>
      </c>
      <c r="CG106" s="40">
        <f>SUMPRODUCT(--(CG$9=Quarterly_kt!$B$9:CG$9),Quarterly_kt!$B106:CG106)*INDEX(Fuel_Properties!$B$3:$IV$14,MATCH("GCV_Auto_Diesel",Fuel_Properties!$B$3:$B$14,0),MATCH(YEAR(CG$9),Fuel_Properties!$B$3:$EI$3,0))/1000</f>
        <v>0</v>
      </c>
      <c r="CH106" s="40">
        <f>SUMPRODUCT(--(CH$9=Quarterly_kt!$B$9:CH$9),Quarterly_kt!$B106:CH106)*INDEX(Fuel_Properties!$B$3:$IV$14,MATCH("GCV_Auto_Diesel",Fuel_Properties!$B$3:$B$14,0),MATCH(YEAR(CH$9),Fuel_Properties!$B$3:$EI$3,0))/1000</f>
        <v>0</v>
      </c>
      <c r="CI106" s="40">
        <f>SUMPRODUCT(--(CI$9=Quarterly_kt!$B$9:CI$9),Quarterly_kt!$B106:CI106)*INDEX(Fuel_Properties!$B$3:$IV$14,MATCH("GCV_Auto_Diesel",Fuel_Properties!$B$3:$B$14,0),MATCH(YEAR(CI$9),Fuel_Properties!$B$3:$EI$3,0))/1000</f>
        <v>0</v>
      </c>
      <c r="CJ106" s="40">
        <f>SUMPRODUCT(--(CJ$9=Quarterly_kt!$B$9:CJ$9),Quarterly_kt!$B106:CJ106)*INDEX(Fuel_Properties!$B$3:$IV$14,MATCH("GCV_Auto_Diesel",Fuel_Properties!$B$3:$B$14,0),MATCH(YEAR(CJ$9),Fuel_Properties!$B$3:$EI$3,0))/1000</f>
        <v>0</v>
      </c>
      <c r="CK106" s="40">
        <f>SUMPRODUCT(--(CK$9=Quarterly_kt!$B$9:CK$9),Quarterly_kt!$B106:CK106)*INDEX(Fuel_Properties!$B$3:$IV$14,MATCH("GCV_Auto_Diesel",Fuel_Properties!$B$3:$B$14,0),MATCH(YEAR(CK$9),Fuel_Properties!$B$3:$EI$3,0))/1000</f>
        <v>0</v>
      </c>
      <c r="CL106" s="40">
        <f>SUMPRODUCT(--(CL$9=Quarterly_kt!$B$9:CL$9),Quarterly_kt!$B106:CL106)*INDEX(Fuel_Properties!$B$3:$IV$14,MATCH("GCV_Auto_Diesel",Fuel_Properties!$B$3:$B$14,0),MATCH(YEAR(CL$9),Fuel_Properties!$B$3:$EI$3,0))/1000</f>
        <v>0</v>
      </c>
      <c r="CM106" s="40">
        <f>SUMPRODUCT(--(CM$9=Quarterly_kt!$B$9:CM$9),Quarterly_kt!$B106:CM106)*INDEX(Fuel_Properties!$B$3:$IV$14,MATCH("GCV_Auto_Diesel",Fuel_Properties!$B$3:$B$14,0),MATCH(YEAR(CM$9),Fuel_Properties!$B$3:$EI$3,0))/1000</f>
        <v>0</v>
      </c>
      <c r="CN106" s="40">
        <f>SUMPRODUCT(--(CN$9=Quarterly_kt!$B$9:CN$9),Quarterly_kt!$B106:CN106)*INDEX(Fuel_Properties!$B$3:$IV$14,MATCH("GCV_Auto_Diesel",Fuel_Properties!$B$3:$B$14,0),MATCH(YEAR(CN$9),Fuel_Properties!$B$3:$EI$3,0))/1000</f>
        <v>0</v>
      </c>
      <c r="CO106" s="40">
        <f>SUMPRODUCT(--(CO$9=Quarterly_kt!$B$9:CO$9),Quarterly_kt!$B106:CO106)*INDEX(Fuel_Properties!$B$3:$IV$14,MATCH("GCV_Auto_Diesel",Fuel_Properties!$B$3:$B$14,0),MATCH(YEAR(CO$9),Fuel_Properties!$B$3:$EI$3,0))/1000</f>
        <v>0</v>
      </c>
      <c r="CP106" s="40">
        <f>SUMPRODUCT(--(CP$9=Quarterly_kt!$B$9:CP$9),Quarterly_kt!$B106:CP106)*INDEX(Fuel_Properties!$B$3:$IV$14,MATCH("GCV_Auto_Diesel",Fuel_Properties!$B$3:$B$14,0),MATCH(YEAR(CP$9),Fuel_Properties!$B$3:$EI$3,0))/1000</f>
        <v>0</v>
      </c>
      <c r="CQ106" s="40">
        <f>SUMPRODUCT(--(CQ$9=Quarterly_kt!$B$9:CQ$9),Quarterly_kt!$B106:CQ106)*INDEX(Fuel_Properties!$B$3:$IV$14,MATCH("GCV_Auto_Diesel",Fuel_Properties!$B$3:$B$14,0),MATCH(YEAR(CQ$9),Fuel_Properties!$B$3:$EI$3,0))/1000</f>
        <v>0</v>
      </c>
      <c r="CR106" s="40">
        <f>SUMPRODUCT(--(CR$9=Quarterly_kt!$B$9:CR$9),Quarterly_kt!$B106:CR106)*INDEX(Fuel_Properties!$B$3:$IV$14,MATCH("GCV_Auto_Diesel",Fuel_Properties!$B$3:$B$14,0),MATCH(YEAR(CR$9),Fuel_Properties!$B$3:$EI$3,0))/1000</f>
        <v>0</v>
      </c>
      <c r="CS106" s="40">
        <f>SUMPRODUCT(--(CS$9=Quarterly_kt!$B$9:CS$9),Quarterly_kt!$B106:CS106)*INDEX(Fuel_Properties!$B$3:$IV$14,MATCH("GCV_Auto_Diesel",Fuel_Properties!$B$3:$B$14,0),MATCH(YEAR(CS$9),Fuel_Properties!$B$3:$EI$3,0))/1000</f>
        <v>0</v>
      </c>
      <c r="CT106" s="40">
        <f>SUMPRODUCT(--(CT$9=Quarterly_kt!$B$9:CT$9),Quarterly_kt!$B106:CT106)*INDEX(Fuel_Properties!$B$3:$IV$14,MATCH("GCV_Auto_Diesel",Fuel_Properties!$B$3:$B$14,0),MATCH(YEAR(CT$9),Fuel_Properties!$B$3:$EI$3,0))/1000</f>
        <v>0</v>
      </c>
      <c r="CU106" s="40">
        <f>SUMPRODUCT(--(CU$9=Quarterly_kt!$B$9:CU$9),Quarterly_kt!$B106:CU106)*INDEX(Fuel_Properties!$B$3:$IV$14,MATCH("GCV_Auto_Diesel",Fuel_Properties!$B$3:$B$14,0),MATCH(YEAR(CU$9),Fuel_Properties!$B$3:$EI$3,0))/1000</f>
        <v>0</v>
      </c>
      <c r="CV106" s="40">
        <f>SUMPRODUCT(--(CV$9=Quarterly_kt!$B$9:CV$9),Quarterly_kt!$B106:CV106)*INDEX(Fuel_Properties!$B$3:$IV$14,MATCH("GCV_Auto_Diesel",Fuel_Properties!$B$3:$B$14,0),MATCH(YEAR(CV$9),Fuel_Properties!$B$3:$EI$3,0))/1000</f>
        <v>0</v>
      </c>
      <c r="CW106" s="40">
        <f>SUMPRODUCT(--(CW$9=Quarterly_kt!$B$9:CW$9),Quarterly_kt!$B106:CW106)*INDEX(Fuel_Properties!$B$3:$IV$14,MATCH("GCV_Auto_Diesel",Fuel_Properties!$B$3:$B$14,0),MATCH(YEAR(CW$9),Fuel_Properties!$B$3:$EI$3,0))/1000</f>
        <v>0</v>
      </c>
      <c r="CX106" s="40">
        <f>SUMPRODUCT(--(CX$9=Quarterly_kt!$B$9:CX$9),Quarterly_kt!$B106:CX106)*INDEX(Fuel_Properties!$B$3:$IV$14,MATCH("GCV_Auto_Diesel",Fuel_Properties!$B$3:$B$14,0),MATCH(YEAR(CX$9),Fuel_Properties!$B$3:$EI$3,0))/1000</f>
        <v>0</v>
      </c>
      <c r="CY106" s="40">
        <f>SUMPRODUCT(--(CY$9=Quarterly_kt!$B$9:CY$9),Quarterly_kt!$B106:CY106)*INDEX(Fuel_Properties!$B$3:$IV$14,MATCH("GCV_Auto_Diesel",Fuel_Properties!$B$3:$B$14,0),MATCH(YEAR(CY$9),Fuel_Properties!$B$3:$EI$3,0))/1000</f>
        <v>0</v>
      </c>
      <c r="CZ106" s="40">
        <f>SUMPRODUCT(--(CZ$9=Quarterly_kt!$B$9:CZ$9),Quarterly_kt!$B106:CZ106)*INDEX(Fuel_Properties!$B$3:$IV$14,MATCH("GCV_Auto_Diesel",Fuel_Properties!$B$3:$B$14,0),MATCH(YEAR(CZ$9),Fuel_Properties!$B$3:$EI$3,0))/1000</f>
        <v>0</v>
      </c>
      <c r="DA106" s="40">
        <f>SUMPRODUCT(--(DA$9=Quarterly_kt!$B$9:DA$9),Quarterly_kt!$B106:DA106)*INDEX(Fuel_Properties!$B$3:$IV$14,MATCH("GCV_Auto_Diesel",Fuel_Properties!$B$3:$B$14,0),MATCH(YEAR(DA$9),Fuel_Properties!$B$3:$EI$3,0))/1000</f>
        <v>0</v>
      </c>
      <c r="DB106" s="40">
        <f>SUMPRODUCT(--(DB$9=Quarterly_kt!$B$9:DB$9),Quarterly_kt!$B106:DB106)*INDEX(Fuel_Properties!$B$3:$IV$14,MATCH("GCV_Auto_Diesel",Fuel_Properties!$B$3:$B$14,0),MATCH(YEAR(DB$9),Fuel_Properties!$B$3:$EI$3,0))/1000</f>
        <v>0</v>
      </c>
      <c r="DC106" s="40">
        <f>SUMPRODUCT(--(DC$9=Quarterly_kt!$B$9:DC$9),Quarterly_kt!$B106:DC106)*INDEX(Fuel_Properties!$B$3:$IV$14,MATCH("GCV_Auto_Diesel",Fuel_Properties!$B$3:$B$14,0),MATCH(YEAR(DC$9),Fuel_Properties!$B$3:$EI$3,0))/1000</f>
        <v>0</v>
      </c>
      <c r="DD106" s="40">
        <f>SUMPRODUCT(--(DD$9=Quarterly_kt!$B$9:DD$9),Quarterly_kt!$B106:DD106)*INDEX(Fuel_Properties!$B$3:$IV$14,MATCH("GCV_Auto_Diesel",Fuel_Properties!$B$3:$B$14,0),MATCH(YEAR(DD$9),Fuel_Properties!$B$3:$EI$3,0))/1000</f>
        <v>0</v>
      </c>
      <c r="DE106" s="40">
        <f>SUMPRODUCT(--(DE$9=Quarterly_kt!$B$9:DE$9),Quarterly_kt!$B106:DE106)*INDEX(Fuel_Properties!$B$3:$IV$14,MATCH("GCV_Auto_Diesel",Fuel_Properties!$B$3:$B$14,0),MATCH(YEAR(DE$9),Fuel_Properties!$B$3:$EI$3,0))/1000</f>
        <v>0</v>
      </c>
      <c r="DF106" s="40">
        <f>SUMPRODUCT(--(DF$9=Quarterly_kt!$B$9:DF$9),Quarterly_kt!$B106:DF106)*INDEX(Fuel_Properties!$B$3:$IV$14,MATCH("GCV_Auto_Diesel",Fuel_Properties!$B$3:$B$14,0),MATCH(YEAR(DF$9),Fuel_Properties!$B$3:$EI$3,0))/1000</f>
        <v>0</v>
      </c>
      <c r="DG106" s="40">
        <f>SUMPRODUCT(--(DG$9=Quarterly_kt!$B$9:DG$9),Quarterly_kt!$B106:DG106)*INDEX(Fuel_Properties!$B$3:$IV$14,MATCH("GCV_Auto_Diesel",Fuel_Properties!$B$3:$B$14,0),MATCH(YEAR(DG$9),Fuel_Properties!$B$3:$EI$3,0))/1000</f>
        <v>0</v>
      </c>
      <c r="DH106" s="40">
        <f>SUMPRODUCT(--(DH$9=Quarterly_kt!$B$9:DH$9),Quarterly_kt!$B106:DH106)*INDEX(Fuel_Properties!$B$3:$IV$14,MATCH("GCV_Auto_Diesel",Fuel_Properties!$B$3:$B$14,0),MATCH(YEAR(DH$9),Fuel_Properties!$B$3:$EI$3,0))/1000</f>
        <v>0</v>
      </c>
      <c r="DI106" s="40">
        <f>SUMPRODUCT(--(DI$9=Quarterly_kt!$B$9:DI$9),Quarterly_kt!$B106:DI106)*INDEX(Fuel_Properties!$B$3:$IV$14,MATCH("GCV_Auto_Diesel",Fuel_Properties!$B$3:$B$14,0),MATCH(YEAR(DI$9),Fuel_Properties!$B$3:$EI$3,0))/1000</f>
        <v>0</v>
      </c>
      <c r="DJ106" s="40">
        <f>SUMPRODUCT(--(DJ$9=Quarterly_kt!$B$9:DJ$9),Quarterly_kt!$B106:DJ106)*INDEX(Fuel_Properties!$B$3:$IV$14,MATCH("GCV_Auto_Diesel",Fuel_Properties!$B$3:$B$14,0),MATCH(YEAR(DJ$9),Fuel_Properties!$B$3:$EI$3,0))/1000</f>
        <v>0</v>
      </c>
      <c r="DK106" s="40">
        <f>SUMPRODUCT(--(DK$9=Quarterly_kt!$B$9:DK$9),Quarterly_kt!$B106:DK106)*INDEX(Fuel_Properties!$B$3:$IV$14,MATCH("GCV_Auto_Diesel",Fuel_Properties!$B$3:$B$14,0),MATCH(YEAR(DK$9),Fuel_Properties!$B$3:$EI$3,0))/1000</f>
        <v>6.4200000000000012E-6</v>
      </c>
      <c r="DL106" s="40">
        <f>SUMPRODUCT(--(DL$9=Quarterly_kt!$B$9:DL$9),Quarterly_kt!$B106:DL106)*INDEX(Fuel_Properties!$B$3:$IV$14,MATCH("GCV_Auto_Diesel",Fuel_Properties!$B$3:$B$14,0),MATCH(YEAR(DL$9),Fuel_Properties!$B$3:$EI$3,0))/1000</f>
        <v>1.6049999999999997E-5</v>
      </c>
      <c r="DM106" s="40">
        <f>SUMPRODUCT(--(DM$9=Quarterly_kt!$B$9:DM$9),Quarterly_kt!$B106:DM106)*INDEX(Fuel_Properties!$B$3:$IV$14,MATCH("GCV_Auto_Diesel",Fuel_Properties!$B$3:$B$14,0),MATCH(YEAR(DM$9),Fuel_Properties!$B$3:$EI$3,0))/1000</f>
        <v>1.6049999999999997E-5</v>
      </c>
      <c r="DN106" s="40">
        <f>SUMPRODUCT(--(DN$9=Quarterly_kt!$B$9:DN$9),Quarterly_kt!$B106:DN106)*INDEX(Fuel_Properties!$B$3:$IV$14,MATCH("GCV_Auto_Diesel",Fuel_Properties!$B$3:$B$14,0),MATCH(YEAR(DN$9),Fuel_Properties!$B$3:$EI$3,0))/1000</f>
        <v>1.6049999999999997E-5</v>
      </c>
      <c r="DO106" s="40">
        <f>SUMPRODUCT(--(DO$9=Quarterly_kt!$B$9:DO$9),Quarterly_kt!$B106:DO106)*INDEX(Fuel_Properties!$B$3:$IV$14,MATCH("GCV_Auto_Diesel",Fuel_Properties!$B$3:$B$14,0),MATCH(YEAR(DO$9),Fuel_Properties!$B$3:$EI$3,0))/1000</f>
        <v>1.6049999999999997E-5</v>
      </c>
      <c r="DP106" s="40">
        <f>SUMPRODUCT(--(DP$9=Quarterly_kt!$B$9:DP$9),Quarterly_kt!$B106:DP106)*INDEX(Fuel_Properties!$B$3:$IV$14,MATCH("GCV_Auto_Diesel",Fuel_Properties!$B$3:$B$14,0),MATCH(YEAR(DP$9),Fuel_Properties!$B$3:$EI$3,0))/1000</f>
        <v>4.6224E-6</v>
      </c>
      <c r="DQ106" s="40">
        <f>SUMPRODUCT(--(DQ$9=Quarterly_kt!$B$9:DQ$9),Quarterly_kt!$B106:DQ106)*INDEX(Fuel_Properties!$B$3:$IV$14,MATCH("GCV_Auto_Diesel",Fuel_Properties!$B$3:$B$14,0),MATCH(YEAR(DQ$9),Fuel_Properties!$B$3:$EI$3,0))/1000</f>
        <v>4.6224E-6</v>
      </c>
      <c r="DR106" s="40">
        <f>SUMPRODUCT(--(DR$9=Quarterly_kt!$B$9:DR$9),Quarterly_kt!$B106:DR106)*INDEX(Fuel_Properties!$B$3:$IV$14,MATCH("GCV_Auto_Diesel",Fuel_Properties!$B$3:$B$14,0),MATCH(YEAR(DR$9),Fuel_Properties!$B$3:$EI$3,0))/1000</f>
        <v>4.6224E-6</v>
      </c>
      <c r="DS106" s="40">
        <f>SUMPRODUCT(--(DS$9=Quarterly_kt!$B$9:DS$9),Quarterly_kt!$B106:DS106)*INDEX(Fuel_Properties!$B$3:$IV$14,MATCH("GCV_Auto_Diesel",Fuel_Properties!$B$3:$B$14,0),MATCH(YEAR(DS$9),Fuel_Properties!$B$3:$EI$3,0))/1000</f>
        <v>4.6224E-6</v>
      </c>
      <c r="DT106" s="40">
        <f>SUMPRODUCT(--(DT$9=Quarterly_kt!$B$9:DT$9),Quarterly_kt!$B106:DT106)*INDEX(Fuel_Properties!$B$3:$IV$14,MATCH("GCV_Auto_Diesel",Fuel_Properties!$B$3:$B$14,0),MATCH(YEAR(DT$9),Fuel_Properties!$B$3:$EI$3,0))/1000</f>
        <v>0.26696346840000001</v>
      </c>
      <c r="DU106" s="40">
        <f>SUMPRODUCT(--(DU$9=Quarterly_kt!$B$9:DU$9),Quarterly_kt!$B106:DU106)*INDEX(Fuel_Properties!$B$3:$IV$14,MATCH("GCV_Auto_Diesel",Fuel_Properties!$B$3:$B$14,0),MATCH(YEAR(DU$9),Fuel_Properties!$B$3:$EI$3,0))/1000</f>
        <v>7.3580904000000004E-3</v>
      </c>
      <c r="DV106" s="40">
        <f>SUMPRODUCT(--(DV$9=Quarterly_kt!$B$9:DV$9),Quarterly_kt!$B106:DV106)*INDEX(Fuel_Properties!$B$3:$IV$14,MATCH("GCV_Auto_Diesel",Fuel_Properties!$B$3:$B$14,0),MATCH(YEAR(DV$9),Fuel_Properties!$B$3:$EI$3,0))/1000</f>
        <v>1.3351547999999999E-3</v>
      </c>
      <c r="DW106" s="40">
        <f>SUMPRODUCT(--(DW$9=Quarterly_kt!$B$9:DW$9),Quarterly_kt!$B106:DW106)*INDEX(Fuel_Properties!$B$3:$IV$14,MATCH("GCV_Auto_Diesel",Fuel_Properties!$B$3:$B$14,0),MATCH(YEAR(DW$9),Fuel_Properties!$B$3:$EI$3,0))/1000</f>
        <v>1.2325015200000001E-2</v>
      </c>
      <c r="DX106" s="40">
        <f>SUMPRODUCT(--(DX$9=Quarterly_kt!$B$9:DX$9),Quarterly_kt!$B106:DX106)*INDEX(Fuel_Properties!$B$3:$IV$14,MATCH("GCV_Auto_Diesel",Fuel_Properties!$B$3:$B$14,0),MATCH(YEAR(DX$9),Fuel_Properties!$B$3:$EI$3,0))/1000</f>
        <v>1.4050636E-3</v>
      </c>
      <c r="DY106" s="40">
        <f>SUMPRODUCT(--(DY$9=Quarterly_kt!$B$9:DY$9),Quarterly_kt!$B106:DY106)*INDEX(Fuel_Properties!$B$3:$IV$14,MATCH("GCV_Auto_Diesel",Fuel_Properties!$B$3:$B$14,0),MATCH(YEAR(DY$9),Fuel_Properties!$B$3:$EI$3,0))/1000</f>
        <v>2.1558875999999998E-3</v>
      </c>
      <c r="DZ106" s="40">
        <f>SUMPRODUCT(--(DZ$9=Quarterly_kt!$B$9:DZ$9),Quarterly_kt!$B106:DZ106)*INDEX(Fuel_Properties!$B$3:$IV$14,MATCH("GCV_Auto_Diesel",Fuel_Properties!$B$3:$B$14,0),MATCH(YEAR(DZ$9),Fuel_Properties!$B$3:$EI$3,0))/1000</f>
        <v>2.9161951200000001E-2</v>
      </c>
      <c r="EA106" s="40">
        <f>SUMPRODUCT(--(EA$9=Quarterly_kt!$B$9:EA$9),Quarterly_kt!$B106:EA106)*INDEX(Fuel_Properties!$B$3:$IV$14,MATCH("GCV_Auto_Diesel",Fuel_Properties!$B$3:$B$14,0),MATCH(YEAR(EA$9),Fuel_Properties!$B$3:$EI$3,0))/1000</f>
        <v>0.25929664811999997</v>
      </c>
      <c r="EB106" s="40">
        <f>SUMPRODUCT(--(EB$9=Quarterly_kt!$B$9:EB$9),Quarterly_kt!$B106:EB106)*INDEX(Fuel_Properties!$B$3:$IV$14,MATCH("GCV_Auto_Diesel",Fuel_Properties!$B$3:$B$14,0),MATCH(YEAR(EB$9),Fuel_Properties!$B$3:$EI$3,0))/1000</f>
        <v>1.6451321719999995E-2</v>
      </c>
      <c r="EC106" s="40">
        <f>SUMPRODUCT(--(EC$9=Quarterly_kt!$B$9:EC$9),Quarterly_kt!$B106:EC106)*INDEX(Fuel_Properties!$B$3:$IV$14,MATCH("GCV_Auto_Diesel",Fuel_Properties!$B$3:$B$14,0),MATCH(YEAR(EC$9),Fuel_Properties!$B$3:$EI$3,0))/1000</f>
        <v>5.34543324E-3</v>
      </c>
      <c r="ED106" s="40">
        <f>SUMPRODUCT(--(ED$9=Quarterly_kt!$B$9:ED$9),Quarterly_kt!$B106:ED106)*INDEX(Fuel_Properties!$B$3:$IV$14,MATCH("GCV_Auto_Diesel",Fuel_Properties!$B$3:$B$14,0),MATCH(YEAR(ED$9),Fuel_Properties!$B$3:$EI$3,0))/1000</f>
        <v>7.2835670399999993E-3</v>
      </c>
      <c r="EE106" s="40">
        <f>SUMPRODUCT(--(EE$9=Quarterly_kt!$B$9:EE$9),Quarterly_kt!$B106:EE106)*INDEX(Fuel_Properties!$B$3:$IV$14,MATCH("GCV_Auto_Diesel",Fuel_Properties!$B$3:$B$14,0),MATCH(YEAR(EE$9),Fuel_Properties!$B$3:$EI$3,0))/1000</f>
        <v>8.4266325962500006E-3</v>
      </c>
      <c r="EF106" s="40">
        <f>SUMPRODUCT(--(EF$9=Quarterly_kt!$B$9:EF$9),Quarterly_kt!$B106:EF106)*INDEX(Fuel_Properties!$B$3:$IV$14,MATCH("GCV_Auto_Diesel",Fuel_Properties!$B$3:$B$14,0),MATCH(YEAR(EF$9),Fuel_Properties!$B$3:$EI$3,0))/1000</f>
        <v>1.9669339199999999E-3</v>
      </c>
      <c r="EG106" s="40">
        <f>SUMPRODUCT(--(EG$9=Quarterly_kt!$B$9:EG$9),Quarterly_kt!$B106:EG106)*INDEX(Fuel_Properties!$B$3:$IV$14,MATCH("GCV_Auto_Diesel",Fuel_Properties!$B$3:$B$14,0),MATCH(YEAR(EG$9),Fuel_Properties!$B$3:$EI$3,0))/1000</f>
        <v>2.6663543999999998E-3</v>
      </c>
      <c r="EH106" s="40">
        <f>SUMPRODUCT(--(EH$9=Quarterly_kt!$B$9:EH$9),Quarterly_kt!$B106:EH106)*INDEX(Fuel_Properties!$B$3:$IV$14,MATCH("GCV_Auto_Diesel",Fuel_Properties!$B$3:$B$14,0),MATCH(YEAR(EH$9),Fuel_Properties!$B$3:$EI$3,0))/1000</f>
        <v>2.0624891999999999E-3</v>
      </c>
      <c r="EI106" s="40">
        <f>SUMPRODUCT(--(EI$9=Quarterly_kt!$B$9:EI$9),Quarterly_kt!$B106:EI106)*INDEX(Fuel_Properties!$B$3:$IV$14,MATCH("GCV_Auto_Diesel",Fuel_Properties!$B$3:$B$14,0),MATCH(YEAR(EI$9),Fuel_Properties!$B$3:$EI$3,0))/1000</f>
        <v>0.33256600235999995</v>
      </c>
      <c r="EJ106" s="40">
        <f>SUMPRODUCT(--(EJ$9=Quarterly_kt!$B$9:EJ$9),Quarterly_kt!$B106:EJ106)*INDEX(Fuel_Properties!$B$3:$IV$14,MATCH("GCV_Auto_Diesel",Fuel_Properties!$B$3:$B$14,0),MATCH(YEAR(EJ$9),Fuel_Properties!$B$3:$EI$3,0))/1000</f>
        <v>1.2389056778700001</v>
      </c>
      <c r="EK106" s="40">
        <f>SUMPRODUCT(--(EK$9=Quarterly_kt!$B$9:EK$9),Quarterly_kt!$B106:EK106)*INDEX(Fuel_Properties!$B$3:$IV$14,MATCH("GCV_Auto_Diesel",Fuel_Properties!$B$3:$B$14,0),MATCH(YEAR(EK$9),Fuel_Properties!$B$3:$EI$3,0))/1000</f>
        <v>9.0857990699999992E-3</v>
      </c>
      <c r="EL106" s="40">
        <f>SUMPRODUCT(--(EL$9=Quarterly_kt!$B$9:EL$9),Quarterly_kt!$B106:EL106)*INDEX(Fuel_Properties!$B$3:$IV$14,MATCH("GCV_Auto_Diesel",Fuel_Properties!$B$3:$B$14,0),MATCH(YEAR(EL$9),Fuel_Properties!$B$3:$EI$3,0))/1000</f>
        <v>9.4937258700000006E-3</v>
      </c>
      <c r="EM106" s="40">
        <f>SUMPRODUCT(--(EM$9=Quarterly_kt!$B$9:EM$9),Quarterly_kt!$B106:EM106)*INDEX(Fuel_Properties!$B$3:$IV$14,MATCH("GCV_Auto_Diesel",Fuel_Properties!$B$3:$B$14,0),MATCH(YEAR(EM$9),Fuel_Properties!$B$3:$EI$3,0))/1000</f>
        <v>3.6761786699999995E-3</v>
      </c>
      <c r="EN106" s="40">
        <f>SUMPRODUCT(--(EN$9=Quarterly_kt!$B$9:EN$9),Quarterly_kt!$B106:EN106)*INDEX(Fuel_Properties!$B$3:$IV$14,MATCH("GCV_Auto_Diesel",Fuel_Properties!$B$3:$B$14,0),MATCH(YEAR(EN$9),Fuel_Properties!$B$3:$EI$3,0))/1000</f>
        <v>2.9307900269999996E-2</v>
      </c>
      <c r="EO106" s="40">
        <f>SUMPRODUCT(--(EO$9=Quarterly_kt!$B$9:EO$9),Quarterly_kt!$B106:EO106)*INDEX(Fuel_Properties!$B$3:$IV$14,MATCH("GCV_Auto_Diesel",Fuel_Properties!$B$3:$B$14,0),MATCH(YEAR(EO$9),Fuel_Properties!$B$3:$EI$3,0))/1000</f>
        <v>2.5894771470000001E-2</v>
      </c>
      <c r="EP106" s="40">
        <f>SUMPRODUCT(--(EP$9=Quarterly_kt!$B$9:EP$9),Quarterly_kt!$B106:EP106)*INDEX(Fuel_Properties!$B$3:$IV$14,MATCH("GCV_Auto_Diesel",Fuel_Properties!$B$3:$B$14,0),MATCH(YEAR(EP$9),Fuel_Properties!$B$3:$EI$3,0))/1000</f>
        <v>3.7865888670000007E-2</v>
      </c>
      <c r="EQ106" s="40">
        <f>SUMPRODUCT(--(EQ$9=Quarterly_kt!$B$9:EQ$9),Quarterly_kt!$B106:EQ106)*INDEX(Fuel_Properties!$B$3:$IV$14,MATCH("GCV_Auto_Diesel",Fuel_Properties!$B$3:$B$14,0),MATCH(YEAR(EQ$9),Fuel_Properties!$B$3:$EI$3,0))/1000</f>
        <v>9.76965747E-3</v>
      </c>
      <c r="ER106" s="40">
        <f>SUMPRODUCT(--(ER$9=Quarterly_kt!$B$9:ER$9),Quarterly_kt!$B106:ER106)*INDEX(Fuel_Properties!$B$3:$IV$14,MATCH("GCV_Auto_Diesel",Fuel_Properties!$B$3:$B$14,0),MATCH(YEAR(ER$9),Fuel_Properties!$B$3:$EI$3,0))/1000</f>
        <v>6.2410970699999999E-3</v>
      </c>
      <c r="ES106" s="40">
        <f>SUMPRODUCT(--(ES$9=Quarterly_kt!$B$9:ES$9),Quarterly_kt!$B106:ES106)*INDEX(Fuel_Properties!$B$3:$IV$14,MATCH("GCV_Auto_Diesel",Fuel_Properties!$B$3:$B$14,0),MATCH(YEAR(ES$9),Fuel_Properties!$B$3:$EI$3,0))/1000</f>
        <v>3.0624266699999995E-3</v>
      </c>
      <c r="ET106" s="40">
        <f>SUMPRODUCT(--(ET$9=Quarterly_kt!$B$9:ET$9),Quarterly_kt!$B106:ET106)*INDEX(Fuel_Properties!$B$3:$IV$14,MATCH("GCV_Auto_Diesel",Fuel_Properties!$B$3:$B$14,0),MATCH(YEAR(ET$9),Fuel_Properties!$B$3:$EI$3,0))/1000</f>
        <v>5.5513322699999998E-3</v>
      </c>
      <c r="EU106" s="40">
        <f>SUMPRODUCT(--(EU$9=Quarterly_kt!$B$9:EU$9),Quarterly_kt!$B106:EU106)*INDEX(Fuel_Properties!$B$3:$IV$14,MATCH("GCV_Auto_Diesel",Fuel_Properties!$B$3:$B$14,0),MATCH(YEAR(EU$9),Fuel_Properties!$B$3:$EI$3,0))/1000</f>
        <v>2.2924118699999994E-3</v>
      </c>
      <c r="EV106" s="40">
        <f>SUMPRODUCT(--(EV$9=Quarterly_kt!$B$9:EV$9),Quarterly_kt!$B106:EV106)*INDEX(Fuel_Properties!$B$3:$IV$14,MATCH("GCV_Auto_Diesel",Fuel_Properties!$B$3:$B$14,0),MATCH(YEAR(EV$9),Fuel_Properties!$B$3:$EI$3,0))/1000</f>
        <v>1.95519495E-3</v>
      </c>
      <c r="EW106" s="40">
        <f>SUMPRODUCT(--(EW$9=Quarterly_kt!$B$9:EW$9),Quarterly_kt!$B106:EW106)*INDEX(Fuel_Properties!$B$3:$IV$14,MATCH("GCV_Auto_Diesel",Fuel_Properties!$B$3:$B$14,0),MATCH(YEAR(EW$9),Fuel_Properties!$B$3:$EI$3,0))/1000</f>
        <v>4.40414954098187E-3</v>
      </c>
      <c r="EX106" s="40">
        <f>SUMPRODUCT(--(EX$9=Quarterly_kt!$B$9:EX$9),Quarterly_kt!$B106:EX106)*INDEX(Fuel_Properties!$B$3:$IV$14,MATCH("GCV_Auto_Diesel",Fuel_Properties!$B$3:$B$14,0),MATCH(YEAR(EX$9),Fuel_Properties!$B$3:$EI$3,0))/1000</f>
        <v>7.25929499362446E-3</v>
      </c>
      <c r="EY106" s="40">
        <f>SUMPRODUCT(--(EY$9=Quarterly_kt!$B$9:EY$9),Quarterly_kt!$B106:EY106)*INDEX(Fuel_Properties!$B$3:$IV$14,MATCH("GCV_Auto_Diesel",Fuel_Properties!$B$3:$B$14,0),MATCH(YEAR(EY$9),Fuel_Properties!$B$3:$EI$3,0))/1000</f>
        <v>2.0358152071109801E-3</v>
      </c>
      <c r="EZ106" s="40">
        <f>SUMPRODUCT(--(EZ$9=Quarterly_kt!$B$9:EZ$9),Quarterly_kt!$B106:EZ106)*INDEX(Fuel_Properties!$B$3:$IV$14,MATCH("GCV_Auto_Diesel",Fuel_Properties!$B$3:$B$14,0),MATCH(YEAR(EZ$9),Fuel_Properties!$B$3:$EI$3,0))/1000</f>
        <v>6.8159109018674901E-3</v>
      </c>
      <c r="FA106" s="40">
        <f>SUMPRODUCT(--(FA$9=Quarterly_kt!$B$9:FA$9),Quarterly_kt!$B106:FA106)*INDEX(Fuel_Properties!$B$3:$IV$14,MATCH("GCV_Auto_Diesel",Fuel_Properties!$B$3:$B$14,0),MATCH(YEAR(FA$9),Fuel_Properties!$B$3:$EI$3,0))/1000</f>
        <v>9.2289771699999995E-3</v>
      </c>
      <c r="FB106" s="40">
        <f>SUMPRODUCT(--(FB$9=Quarterly_kt!$B$9:FB$9),Quarterly_kt!$B106:FB106)*INDEX(Fuel_Properties!$B$3:$IV$14,MATCH("GCV_Auto_Diesel",Fuel_Properties!$B$3:$B$14,0),MATCH(YEAR(FB$9),Fuel_Properties!$B$3:$EI$3,0))/1000</f>
        <v>2.2152343536434301E-2</v>
      </c>
      <c r="FC106" s="40">
        <f>SUMPRODUCT(--(FC$9=Quarterly_kt!$B$9:FC$9),Quarterly_kt!$B106:FC106)*INDEX(Fuel_Properties!$B$3:$IV$14,MATCH("GCV_Auto_Diesel",Fuel_Properties!$B$3:$B$14,0),MATCH(YEAR(FC$9),Fuel_Properties!$B$3:$EI$3,0))/1000</f>
        <v>1.8590649785831002E-2</v>
      </c>
      <c r="FD106" s="40">
        <f>SUMPRODUCT(--(FD$9=Quarterly_kt!$B$9:FD$9),Quarterly_kt!$B106:FD106)*INDEX(Fuel_Properties!$B$3:$IV$14,MATCH("GCV_Auto_Diesel",Fuel_Properties!$B$3:$B$14,0),MATCH(YEAR(FD$9),Fuel_Properties!$B$3:$EI$3,0))/1000</f>
        <v>8.6264288383578816E-3</v>
      </c>
      <c r="FE106" s="40">
        <f>SUMPRODUCT(--(FE$9=Quarterly_kt!$B$9:FE$9),Quarterly_kt!$B106:FE106)*INDEX(Fuel_Properties!$B$3:$IV$14,MATCH("GCV_Auto_Diesel",Fuel_Properties!$B$3:$B$14,0),MATCH(YEAR(FE$9),Fuel_Properties!$B$3:$EI$3,0))/1000</f>
        <v>7.6943379167424813E-3</v>
      </c>
      <c r="FF106" s="40">
        <f>SUMPRODUCT(--(FF$9=Quarterly_kt!$B$9:FF$9),Quarterly_kt!$B106:FF106)*INDEX(Fuel_Properties!$B$3:$IV$14,MATCH("GCV_Auto_Diesel",Fuel_Properties!$B$3:$B$14,0),MATCH(YEAR(FF$9),Fuel_Properties!$B$3:$EI$3,0))/1000</f>
        <v>4.8349359108030201E-3</v>
      </c>
      <c r="FG106" s="40">
        <f>SUMPRODUCT(--(FG$9=Quarterly_kt!$B$9:FG$9),Quarterly_kt!$B106:FG106)*INDEX(Fuel_Properties!$B$3:$IV$14,MATCH("GCV_Auto_Diesel",Fuel_Properties!$B$3:$B$14,0),MATCH(YEAR(FG$9),Fuel_Properties!$B$3:$EI$3,0))/1000</f>
        <v>8.2761922074047704E-3</v>
      </c>
      <c r="FH106" s="40">
        <f>SUMPRODUCT(--(FH$9=Quarterly_kt!$B$9:FH$9),Quarterly_kt!$B106:FH106)*INDEX(Fuel_Properties!$B$3:$IV$14,MATCH("GCV_Auto_Diesel",Fuel_Properties!$B$3:$B$14,0),MATCH(YEAR(FH$9),Fuel_Properties!$B$3:$EI$3,0))/1000</f>
        <v>9.6473036503660278E-3</v>
      </c>
      <c r="FI106" s="40">
        <f>SUMPRODUCT(--(FI$9=Quarterly_kt!$B$9:FI$9),Quarterly_kt!$B106:FI106)*INDEX(Fuel_Properties!$B$3:$IV$14,MATCH("GCV_Auto_Diesel",Fuel_Properties!$B$3:$B$14,0),MATCH(YEAR(FI$9),Fuel_Properties!$B$3:$EI$3,0))/1000</f>
        <v>1.27370769276838E-2</v>
      </c>
      <c r="FJ106" s="40">
        <f>SUMPRODUCT(--(FJ$9=Quarterly_kt!$B$9:FJ$9),Quarterly_kt!$B106:FJ106)*INDEX(Fuel_Properties!$B$3:$IV$14,MATCH("GCV_Auto_Diesel",Fuel_Properties!$B$3:$B$14,0),MATCH(YEAR(FJ$9),Fuel_Properties!$B$3:$EI$3,0))/1000</f>
        <v>7.5021924441604996E-3</v>
      </c>
      <c r="FK106" s="40">
        <f>SUMPRODUCT(--(FK$9=Quarterly_kt!$B$9:FK$9),Quarterly_kt!$B106:FK106)*INDEX(Fuel_Properties!$B$3:$IV$14,MATCH("GCV_Auto_Diesel",Fuel_Properties!$B$3:$B$14,0),MATCH(YEAR(FK$9),Fuel_Properties!$B$3:$EI$3,0))/1000</f>
        <v>3.5727451876251298E-3</v>
      </c>
      <c r="FL106" s="40">
        <f>SUMPRODUCT(--(FL$9=Quarterly_kt!$B$9:FL$9),Quarterly_kt!$B106:FL106)*INDEX(Fuel_Properties!$B$3:$IV$14,MATCH("GCV_Auto_Diesel",Fuel_Properties!$B$3:$B$14,0),MATCH(YEAR(FL$9),Fuel_Properties!$B$3:$EI$3,0))/1000</f>
        <v>7.9769552595636718E-3</v>
      </c>
      <c r="FM106" s="40">
        <f>SUMPRODUCT(--(FM$9=Quarterly_kt!$B$9:FM$9),Quarterly_kt!$B106:FM106)*INDEX(Fuel_Properties!$B$3:$IV$14,MATCH("GCV_Auto_Diesel",Fuel_Properties!$B$3:$B$14,0),MATCH(YEAR(FM$9),Fuel_Properties!$B$3:$EI$3,0))/1000</f>
        <v>3.5389119135266099E-3</v>
      </c>
      <c r="FN106" s="40">
        <f>SUMPRODUCT(--(FN$9=Quarterly_kt!$B$9:FN$9),Quarterly_kt!$B106:FN106)*INDEX(Fuel_Properties!$B$3:$IV$14,MATCH("GCV_Auto_Diesel",Fuel_Properties!$B$3:$B$14,0),MATCH(YEAR(FN$9),Fuel_Properties!$B$3:$EI$3,0))/1000</f>
        <v>3.2551886910681707E-4</v>
      </c>
      <c r="FO106" s="40">
        <f>SUMPRODUCT(--(FO$9=Quarterly_kt!$B$9:FO$9),Quarterly_kt!$B106:FO106)*INDEX(Fuel_Properties!$B$3:$IV$14,MATCH("GCV_Auto_Diesel",Fuel_Properties!$B$3:$B$14,0),MATCH(YEAR(FO$9),Fuel_Properties!$B$3:$EI$3,0))/1000</f>
        <v>2.1486841263386601E-3</v>
      </c>
      <c r="FP106" s="40">
        <f>SUMPRODUCT(--(FP$9=Quarterly_kt!$B$9:FP$9),Quarterly_kt!$B106:FP106)*INDEX(Fuel_Properties!$B$3:$IV$14,MATCH("GCV_Auto_Diesel",Fuel_Properties!$B$3:$B$14,0),MATCH(YEAR(FP$9),Fuel_Properties!$B$3:$EI$3,0))/1000</f>
        <v>9.3817422947359511E-3</v>
      </c>
      <c r="FQ106" s="40">
        <f>SUMPRODUCT(--(FQ$9=Quarterly_kt!$B$9:FQ$9),Quarterly_kt!$B106:FQ106)*INDEX(Fuel_Properties!$B$3:$IV$14,MATCH("GCV_Auto_Diesel",Fuel_Properties!$B$3:$B$14,0),MATCH(YEAR(FQ$9),Fuel_Properties!$B$3:$EI$3,0))/1000</f>
        <v>2.5526495583855304E-2</v>
      </c>
      <c r="FR106" s="40">
        <f>SUMPRODUCT(--(FR$9=Quarterly_kt!$B$9:FR$9),Quarterly_kt!$B106:FR106)*INDEX(Fuel_Properties!$B$3:$IV$14,MATCH("GCV_Auto_Diesel",Fuel_Properties!$B$3:$B$14,0),MATCH(YEAR(FR$9),Fuel_Properties!$B$3:$EI$3,0))/1000</f>
        <v>3.4634108252871005E-3</v>
      </c>
      <c r="FS106" s="40">
        <f>SUMPRODUCT(--(FS$9=Quarterly_kt!$B$9:FS$9),Quarterly_kt!$B106:FS106)*INDEX(Fuel_Properties!$B$3:$IV$14,MATCH("GCV_Auto_Diesel",Fuel_Properties!$B$3:$B$14,0),MATCH(YEAR(FS$9),Fuel_Properties!$B$3:$EI$3,0))/1000</f>
        <v>5.0935949286398403E-3</v>
      </c>
      <c r="FT106" s="40">
        <f>SUMPRODUCT(--(FT$9=Quarterly_kt!$B$9:FT$9),Quarterly_kt!$B106:FT106)*INDEX(Fuel_Properties!$B$3:$IV$14,MATCH("GCV_Auto_Diesel",Fuel_Properties!$B$3:$B$14,0),MATCH(YEAR(FT$9),Fuel_Properties!$B$3:$EI$3,0))/1000</f>
        <v>1.1264020390892101E-2</v>
      </c>
      <c r="FU106" s="40">
        <f>SUMPRODUCT(--(FU$9=Quarterly_kt!$B$9:FU$9),Quarterly_kt!$B106:FU106)*INDEX(Fuel_Properties!$B$3:$IV$14,MATCH("GCV_Auto_Diesel",Fuel_Properties!$B$3:$B$14,0),MATCH(YEAR(FU$9),Fuel_Properties!$B$3:$EI$3,0))/1000</f>
        <v>3.92148610443631E-2</v>
      </c>
      <c r="FV106" s="40">
        <f>SUMPRODUCT(--(FV$9=Quarterly_kt!$B$9:FV$9),Quarterly_kt!$B106:FV106)*INDEX(Fuel_Properties!$B$3:$IV$14,MATCH("GCV_Auto_Diesel",Fuel_Properties!$B$3:$B$14,0),MATCH(YEAR(FV$9),Fuel_Properties!$B$3:$EI$3,0))/1000</f>
        <v>7.8296237633555307E-3</v>
      </c>
      <c r="FW106" s="40">
        <f>SUMPRODUCT(--(FW$9=Quarterly_kt!$B$9:FW$9),Quarterly_kt!$B106:FW106)*INDEX(Fuel_Properties!$B$3:$IV$14,MATCH("GCV_Auto_Diesel",Fuel_Properties!$B$3:$B$14,0),MATCH(YEAR(FW$9),Fuel_Properties!$B$3:$EI$3,0))/1000</f>
        <v>6.3729840248031994E-3</v>
      </c>
      <c r="FX106" s="40">
        <f>SUMPRODUCT(--(FX$9=Quarterly_kt!$B$9:FX$9),Quarterly_kt!$B106:FX106)*INDEX(Fuel_Properties!$B$3:$IV$14,MATCH("GCV_Auto_Diesel",Fuel_Properties!$B$3:$B$14,0),MATCH(YEAR(FX$9),Fuel_Properties!$B$3:$EI$3,0))/1000</f>
        <v>3.09874318353228E-2</v>
      </c>
      <c r="FY106" s="40">
        <f>SUMPRODUCT(--(FY$9=Quarterly_kt!$B$9:FY$9),Quarterly_kt!$B106:FY106)*INDEX(Fuel_Properties!$B$3:$IV$14,MATCH("GCV_Auto_Diesel",Fuel_Properties!$B$3:$B$14,0),MATCH(YEAR(FY$9),Fuel_Properties!$B$3:$EI$3,0))/1000</f>
        <v>1.3191113522549798E-2</v>
      </c>
      <c r="FZ106" s="40">
        <f>SUMPRODUCT(--(FZ$9=Quarterly_kt!$B$9:FZ$9),Quarterly_kt!$B106:FZ106)*INDEX(Fuel_Properties!$B$3:$IV$14,MATCH("GCV_Auto_Diesel",Fuel_Properties!$B$3:$B$14,0),MATCH(YEAR(FZ$9),Fuel_Properties!$B$3:$EI$3,0))/1000</f>
        <v>7.5095788652744105E-2</v>
      </c>
      <c r="GA106" s="40">
        <f>SUMPRODUCT(--(GA$9=Quarterly_kt!$B$9:GA$9),Quarterly_kt!$B106:GA106)*INDEX(Fuel_Properties!$B$3:$IV$14,MATCH("GCV_Auto_Diesel",Fuel_Properties!$B$3:$B$14,0),MATCH(YEAR(GA$9),Fuel_Properties!$B$3:$EI$3,0))/1000</f>
        <v>1.2399092367819099E-2</v>
      </c>
      <c r="GB106" s="40">
        <f>SUMPRODUCT(--(GB$9=Quarterly_kt!$B$9:GB$9),Quarterly_kt!$B106:GB106)*INDEX(Fuel_Properties!$B$3:$IV$14,MATCH("GCV_Auto_Diesel",Fuel_Properties!$B$3:$B$14,0),MATCH(YEAR(GB$9),Fuel_Properties!$B$3:$EI$3,0))/1000</f>
        <v>8.1679862805262501E-3</v>
      </c>
      <c r="GC106" s="40">
        <f>SUMPRODUCT(--(GC$9=Quarterly_kt!$B$9:GC$9),Quarterly_kt!$B106:GC106)*INDEX(Fuel_Properties!$B$3:$IV$14,MATCH("GCV_Auto_Diesel",Fuel_Properties!$B$3:$B$14,0),MATCH(YEAR(GC$9),Fuel_Properties!$B$3:$EI$3,0))/1000</f>
        <v>1.1513884051382598E-2</v>
      </c>
      <c r="GD106" s="40">
        <f>SUMPRODUCT(--(GD$9=Quarterly_kt!$B$9:GD$9),Quarterly_kt!$B106:GD106)*INDEX(Fuel_Properties!$B$3:$IV$14,MATCH("GCV_Auto_Diesel",Fuel_Properties!$B$3:$B$14,0),MATCH(YEAR(GD$9),Fuel_Properties!$B$3:$EI$3,0))/1000</f>
        <v>9.9480649482668396E-3</v>
      </c>
      <c r="GE106" s="40">
        <f>SUMPRODUCT(--(GE$9=Quarterly_kt!$B$9:GE$9),Quarterly_kt!$B106:GE106)*INDEX(Fuel_Properties!$B$3:$IV$14,MATCH("GCV_Auto_Diesel",Fuel_Properties!$B$3:$B$14,0),MATCH(YEAR(GE$9),Fuel_Properties!$B$3:$EI$3,0))/1000</f>
        <v>5.7086309308475702E-3</v>
      </c>
    </row>
    <row r="107" spans="1:187" ht="15" x14ac:dyDescent="0.25">
      <c r="A107" s="36" t="s">
        <v>26</v>
      </c>
      <c r="B107" s="90"/>
      <c r="C107" s="44">
        <v>1.7205600000000001</v>
      </c>
      <c r="D107" s="44">
        <v>7.0491599999999996</v>
      </c>
      <c r="E107" s="44">
        <v>8.2432800000000004</v>
      </c>
      <c r="F107" s="44">
        <v>7.9351200000000004</v>
      </c>
      <c r="G107" s="44">
        <v>3.03024</v>
      </c>
      <c r="H107" s="44">
        <v>2.2341600000000001</v>
      </c>
      <c r="I107" s="44">
        <v>3.95472</v>
      </c>
      <c r="J107" s="44">
        <v>0.88595999999999997</v>
      </c>
      <c r="K107" s="44">
        <v>3.5310000000000001</v>
      </c>
      <c r="L107" s="44">
        <v>3.9675600000000002</v>
      </c>
      <c r="M107" s="44">
        <v>5.4441600000000001</v>
      </c>
      <c r="N107" s="44">
        <v>3.49248</v>
      </c>
      <c r="O107" s="44">
        <v>2.5166400000000002</v>
      </c>
      <c r="P107" s="44">
        <v>3.73644</v>
      </c>
      <c r="Q107" s="44">
        <v>2.87616</v>
      </c>
      <c r="R107" s="44">
        <v>0.23111999999999999</v>
      </c>
      <c r="S107" s="44">
        <v>1.0143599999999999</v>
      </c>
      <c r="T107" s="44">
        <v>1.07856</v>
      </c>
      <c r="U107" s="44">
        <v>0.37236000000000002</v>
      </c>
      <c r="V107" s="44">
        <v>8.9880000000000002E-2</v>
      </c>
      <c r="W107" s="44">
        <v>0.11556</v>
      </c>
      <c r="X107" s="44">
        <v>0.24396000000000001</v>
      </c>
      <c r="Y107" s="44">
        <v>0.17976</v>
      </c>
      <c r="Z107" s="44">
        <v>7.7039999999999997E-2</v>
      </c>
      <c r="AA107" s="44">
        <v>0</v>
      </c>
      <c r="AB107" s="44">
        <v>0</v>
      </c>
      <c r="AC107" s="44">
        <v>0</v>
      </c>
      <c r="AD107" s="44">
        <v>3.8519999999999999E-2</v>
      </c>
      <c r="AE107" s="44">
        <v>0</v>
      </c>
      <c r="AF107" s="44">
        <v>0</v>
      </c>
      <c r="AG107" s="44">
        <v>3.8519999999999999E-2</v>
      </c>
      <c r="AH107" s="44">
        <v>0</v>
      </c>
      <c r="AI107" s="44">
        <v>0.14124</v>
      </c>
      <c r="AJ107" s="44">
        <v>0</v>
      </c>
      <c r="AK107" s="44">
        <v>5.1360000000000003E-2</v>
      </c>
      <c r="AL107" s="44">
        <v>0</v>
      </c>
      <c r="AM107" s="44">
        <v>0.25679999999999997</v>
      </c>
      <c r="AN107" s="44">
        <v>1.3995599999999999</v>
      </c>
      <c r="AO107" s="44">
        <v>0.21828</v>
      </c>
      <c r="AP107" s="44">
        <v>0</v>
      </c>
      <c r="AQ107" s="44">
        <v>0</v>
      </c>
      <c r="AR107" s="44">
        <v>0</v>
      </c>
      <c r="AS107" s="44">
        <v>3.8519999999999999E-2</v>
      </c>
      <c r="AT107" s="44">
        <v>2.5680000000000001E-2</v>
      </c>
      <c r="AU107" s="44">
        <v>0.10272000000000001</v>
      </c>
      <c r="AV107" s="44">
        <v>0.29255700000000001</v>
      </c>
      <c r="AW107" s="44">
        <v>0.157249</v>
      </c>
      <c r="AX107" s="44">
        <v>5.8511399999999998E-2</v>
      </c>
      <c r="AY107" s="44">
        <v>6.6062200000000001E-2</v>
      </c>
      <c r="AZ107" s="44">
        <v>6.6767999999999995E-5</v>
      </c>
      <c r="BA107" s="44">
        <v>0</v>
      </c>
      <c r="BB107" s="44">
        <v>3.2067899999999998E-4</v>
      </c>
      <c r="BC107" s="44">
        <v>1.30837E-2</v>
      </c>
      <c r="BD107" s="44">
        <v>3.5763700000000002E-2</v>
      </c>
      <c r="BE107" s="44">
        <v>3.5486499999999997E-2</v>
      </c>
      <c r="BF107" s="44">
        <v>3.6281399999999998E-2</v>
      </c>
      <c r="BG107" s="44">
        <v>3.6180499999999997E-2</v>
      </c>
      <c r="BH107" s="44">
        <v>0</v>
      </c>
      <c r="BI107" s="44">
        <v>0</v>
      </c>
      <c r="BJ107" s="44">
        <v>4.1172E-2</v>
      </c>
      <c r="BK107" s="44">
        <v>0</v>
      </c>
      <c r="BL107" s="44">
        <v>0</v>
      </c>
      <c r="BM107" s="44">
        <v>0</v>
      </c>
      <c r="BN107" s="44">
        <v>0</v>
      </c>
      <c r="BO107" s="44">
        <v>1.2837299999999999E-2</v>
      </c>
      <c r="BP107" s="44">
        <v>3.8519999999999999E-2</v>
      </c>
      <c r="BQ107" s="44">
        <v>3.8519999999999999E-2</v>
      </c>
      <c r="BR107" s="44">
        <v>3.8519999999999999E-2</v>
      </c>
      <c r="BS107" s="44">
        <v>3.8519999999999999E-2</v>
      </c>
      <c r="BT107" s="44">
        <v>0</v>
      </c>
      <c r="BU107" s="44">
        <v>0.142543</v>
      </c>
      <c r="BV107" s="44">
        <v>0.11833100000000001</v>
      </c>
      <c r="BW107" s="44">
        <v>6.3646299999999998E-4</v>
      </c>
      <c r="BX107" s="44">
        <v>1.17954</v>
      </c>
      <c r="BY107" s="44">
        <v>1.0387200000000001</v>
      </c>
      <c r="BZ107" s="44">
        <v>0</v>
      </c>
      <c r="CA107" s="44">
        <v>0</v>
      </c>
      <c r="CB107" s="44">
        <v>0.26993099999999998</v>
      </c>
      <c r="CC107" s="44">
        <v>0.24396000000000001</v>
      </c>
      <c r="CD107" s="44">
        <v>0.24396000000000001</v>
      </c>
      <c r="CE107" s="44">
        <v>0.24396000000000001</v>
      </c>
      <c r="CF107" s="44">
        <v>1.2909800000000001E-2</v>
      </c>
      <c r="CG107" s="44">
        <v>0</v>
      </c>
      <c r="CH107" s="44">
        <v>0</v>
      </c>
      <c r="CI107" s="44">
        <v>1.5220300000000001E-2</v>
      </c>
      <c r="CJ107" s="44">
        <v>0.22405800000000001</v>
      </c>
      <c r="CK107" s="44">
        <v>0.18759700000000001</v>
      </c>
      <c r="CL107" s="44">
        <v>0.18759700000000001</v>
      </c>
      <c r="CM107" s="44">
        <v>0.238957</v>
      </c>
      <c r="CN107" s="44">
        <v>0</v>
      </c>
      <c r="CO107" s="44">
        <v>0</v>
      </c>
      <c r="CP107" s="44">
        <v>0</v>
      </c>
      <c r="CQ107" s="44">
        <v>1.0894500000000001E-3</v>
      </c>
      <c r="CR107" s="44">
        <v>0</v>
      </c>
      <c r="CS107" s="44">
        <v>0</v>
      </c>
      <c r="CT107" s="44">
        <v>0</v>
      </c>
      <c r="CU107" s="44">
        <v>0</v>
      </c>
      <c r="CV107" s="44">
        <v>1.3134099999999999E-2</v>
      </c>
      <c r="CW107" s="44">
        <v>2.57147E-2</v>
      </c>
      <c r="CX107" s="44">
        <v>0</v>
      </c>
      <c r="CY107" s="44">
        <v>0</v>
      </c>
      <c r="CZ107" s="44">
        <v>2.00163E-4</v>
      </c>
      <c r="DA107" s="44">
        <v>2.18755E-4</v>
      </c>
      <c r="DB107" s="44">
        <v>1.9552799999999999E-4</v>
      </c>
      <c r="DC107" s="44">
        <v>1.9446200000000001E-4</v>
      </c>
      <c r="DD107" s="44">
        <v>0</v>
      </c>
      <c r="DE107" s="44">
        <v>0</v>
      </c>
      <c r="DF107" s="44">
        <v>0</v>
      </c>
      <c r="DG107" s="44">
        <v>0</v>
      </c>
      <c r="DH107" s="44">
        <v>0</v>
      </c>
      <c r="DI107" s="44">
        <v>0</v>
      </c>
      <c r="DJ107" s="44">
        <v>0</v>
      </c>
      <c r="DK107" s="44">
        <v>0</v>
      </c>
      <c r="DL107" s="44">
        <v>0</v>
      </c>
      <c r="DM107" s="44">
        <v>0</v>
      </c>
      <c r="DN107" s="44">
        <v>0</v>
      </c>
      <c r="DO107" s="44">
        <v>0</v>
      </c>
      <c r="DP107" s="44">
        <v>0</v>
      </c>
      <c r="DQ107" s="44">
        <v>0.14766860000000001</v>
      </c>
      <c r="DR107" s="44">
        <v>9.2587760000000005E-2</v>
      </c>
      <c r="DS107" s="44">
        <v>0</v>
      </c>
      <c r="DT107" s="44">
        <v>2.9696400000000001E-2</v>
      </c>
      <c r="DU107" s="44">
        <v>0</v>
      </c>
      <c r="DV107" s="44">
        <v>0</v>
      </c>
      <c r="DW107" s="44">
        <v>0</v>
      </c>
      <c r="DX107" s="44">
        <v>1.6678800000000001E-3</v>
      </c>
      <c r="DY107" s="44">
        <v>0</v>
      </c>
      <c r="DZ107" s="44">
        <v>2.4408000000000001E-4</v>
      </c>
      <c r="EA107" s="44">
        <v>0</v>
      </c>
      <c r="EB107" s="44">
        <v>1.5458399999999999E-3</v>
      </c>
      <c r="EC107" s="44">
        <v>0</v>
      </c>
      <c r="ED107" s="44">
        <v>0</v>
      </c>
      <c r="EE107" s="44">
        <v>0</v>
      </c>
      <c r="EF107" s="44">
        <v>1.50516E-3</v>
      </c>
      <c r="EG107" s="44">
        <v>0</v>
      </c>
      <c r="EH107" s="44">
        <v>0</v>
      </c>
      <c r="EI107" s="44">
        <v>0</v>
      </c>
      <c r="EJ107" s="44">
        <v>0</v>
      </c>
      <c r="EK107" s="44">
        <v>0</v>
      </c>
      <c r="EL107" s="44">
        <v>0</v>
      </c>
      <c r="EM107" s="44">
        <v>0</v>
      </c>
      <c r="EN107" s="44">
        <v>0</v>
      </c>
      <c r="EO107" s="44">
        <v>1.5328224E-2</v>
      </c>
      <c r="EP107" s="44">
        <v>0</v>
      </c>
      <c r="EQ107" s="44">
        <v>0</v>
      </c>
      <c r="ER107" s="44">
        <v>0</v>
      </c>
      <c r="ES107" s="44">
        <v>7.5339359999999998E-4</v>
      </c>
      <c r="ET107" s="44">
        <v>0</v>
      </c>
      <c r="EU107" s="44">
        <v>0</v>
      </c>
      <c r="EV107" s="44">
        <v>0</v>
      </c>
      <c r="EW107" s="44">
        <v>0</v>
      </c>
      <c r="EX107" s="44">
        <v>3.8646000000000002E-3</v>
      </c>
      <c r="EY107" s="44">
        <v>0</v>
      </c>
      <c r="EZ107" s="44">
        <v>0</v>
      </c>
      <c r="FA107" s="44">
        <v>0</v>
      </c>
      <c r="FB107" s="44">
        <v>0</v>
      </c>
      <c r="FC107" s="44">
        <v>0</v>
      </c>
      <c r="FD107" s="44">
        <v>0</v>
      </c>
      <c r="FE107" s="44">
        <v>0</v>
      </c>
      <c r="FF107" s="44">
        <v>0</v>
      </c>
      <c r="FG107" s="44">
        <v>0</v>
      </c>
      <c r="FH107" s="44">
        <v>0</v>
      </c>
      <c r="FI107" s="44">
        <v>0</v>
      </c>
      <c r="FJ107" s="44">
        <v>0</v>
      </c>
      <c r="FK107" s="44">
        <v>0</v>
      </c>
      <c r="FL107" s="44">
        <v>0</v>
      </c>
      <c r="FM107" s="44">
        <v>0</v>
      </c>
      <c r="FN107" s="44">
        <v>0</v>
      </c>
      <c r="FO107" s="44">
        <v>0</v>
      </c>
      <c r="FP107" s="44">
        <v>0</v>
      </c>
      <c r="FQ107" s="44">
        <v>0</v>
      </c>
      <c r="FR107" s="44">
        <v>0</v>
      </c>
      <c r="FS107" s="44">
        <v>0</v>
      </c>
      <c r="FT107" s="44">
        <v>0</v>
      </c>
      <c r="FU107" s="44">
        <v>0</v>
      </c>
      <c r="FV107" s="44">
        <v>0</v>
      </c>
      <c r="FW107" s="44">
        <v>0</v>
      </c>
      <c r="FX107" s="44">
        <v>0</v>
      </c>
      <c r="FY107" s="44">
        <v>0</v>
      </c>
      <c r="FZ107" s="44">
        <v>0</v>
      </c>
      <c r="GA107" s="44">
        <v>0</v>
      </c>
      <c r="GB107" s="44">
        <v>0</v>
      </c>
      <c r="GC107" s="44">
        <v>0</v>
      </c>
      <c r="GD107" s="44">
        <v>0</v>
      </c>
      <c r="GE107" s="44">
        <v>0</v>
      </c>
    </row>
    <row r="108" spans="1:187" ht="15" x14ac:dyDescent="0.25">
      <c r="A108" s="39"/>
      <c r="B108" s="90"/>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c r="ES108" s="13"/>
      <c r="ET108" s="13"/>
      <c r="EU108" s="13"/>
      <c r="EV108" s="13"/>
      <c r="EW108" s="13"/>
      <c r="EX108" s="13"/>
      <c r="EY108" s="13"/>
      <c r="EZ108" s="13"/>
      <c r="FA108" s="13"/>
      <c r="FB108" s="13"/>
      <c r="FC108" s="13"/>
      <c r="FD108" s="13"/>
      <c r="FE108" s="13"/>
      <c r="FF108" s="13"/>
      <c r="FG108" s="13"/>
      <c r="FH108" s="13"/>
      <c r="FI108" s="13"/>
      <c r="FJ108" s="13"/>
      <c r="FK108" s="13"/>
      <c r="FL108" s="13"/>
      <c r="FM108" s="13"/>
      <c r="FN108" s="13"/>
      <c r="FO108" s="13"/>
      <c r="FP108" s="13"/>
      <c r="FQ108" s="13"/>
      <c r="FR108" s="13"/>
      <c r="FS108" s="13"/>
      <c r="FT108" s="13"/>
      <c r="FU108" s="13"/>
      <c r="FV108" s="13"/>
      <c r="FW108" s="13"/>
      <c r="FX108" s="13"/>
      <c r="FY108" s="13"/>
      <c r="FZ108" s="13"/>
      <c r="GA108" s="13"/>
      <c r="GB108" s="13"/>
      <c r="GC108" s="13"/>
      <c r="GD108" s="13"/>
      <c r="GE108" s="13"/>
    </row>
    <row r="109" spans="1:187" ht="15" x14ac:dyDescent="0.25">
      <c r="A109" s="32" t="s">
        <v>155</v>
      </c>
      <c r="B109" s="87">
        <v>7</v>
      </c>
      <c r="C109" s="96">
        <v>2.15129197754464</v>
      </c>
      <c r="D109" s="96">
        <v>1.3059979872948799</v>
      </c>
      <c r="E109" s="96">
        <v>0.83481868079312005</v>
      </c>
      <c r="F109" s="96">
        <v>1.55807602699448</v>
      </c>
      <c r="G109" s="96">
        <v>1.8556099044762799</v>
      </c>
      <c r="H109" s="96">
        <v>1.5356205747649201</v>
      </c>
      <c r="I109" s="96">
        <v>1.07517864047124</v>
      </c>
      <c r="J109" s="96">
        <v>0.81947487149695997</v>
      </c>
      <c r="K109" s="96">
        <v>1.4931810483500401</v>
      </c>
      <c r="L109" s="96">
        <v>0.96200520870355999</v>
      </c>
      <c r="M109" s="96">
        <v>0.56074715624479998</v>
      </c>
      <c r="N109" s="96">
        <v>1.100402379181</v>
      </c>
      <c r="O109" s="96">
        <v>1.5510343458150799</v>
      </c>
      <c r="P109" s="96">
        <v>0.95845818192284005</v>
      </c>
      <c r="Q109" s="96">
        <v>0.92911031473539996</v>
      </c>
      <c r="R109" s="96">
        <v>1.3930902375583201</v>
      </c>
      <c r="S109" s="96">
        <v>1.00712916299408</v>
      </c>
      <c r="T109" s="96">
        <v>0.70353315324907995</v>
      </c>
      <c r="U109" s="96">
        <v>1.12221868191636</v>
      </c>
      <c r="V109" s="96">
        <v>1.4467356268421201</v>
      </c>
      <c r="W109" s="96">
        <v>1.30544153692036</v>
      </c>
      <c r="X109" s="96">
        <v>0.99621111115259997</v>
      </c>
      <c r="Y109" s="96">
        <v>0.98714109292144003</v>
      </c>
      <c r="Z109" s="96">
        <v>2.0775407197609201</v>
      </c>
      <c r="AA109" s="96">
        <v>2.09155740541236</v>
      </c>
      <c r="AB109" s="96">
        <v>1.6726479213309999</v>
      </c>
      <c r="AC109" s="96">
        <v>1.0484115276381201</v>
      </c>
      <c r="AD109" s="96">
        <v>1.65698901912032</v>
      </c>
      <c r="AE109" s="96">
        <v>2.1479858508992402</v>
      </c>
      <c r="AF109" s="96">
        <v>1.3979546103504801</v>
      </c>
      <c r="AG109" s="96">
        <v>1.1006041273308</v>
      </c>
      <c r="AH109" s="96">
        <v>2.14134606670856</v>
      </c>
      <c r="AI109" s="96">
        <v>2.4083042551722</v>
      </c>
      <c r="AJ109" s="96">
        <v>1.2873595170554</v>
      </c>
      <c r="AK109" s="96">
        <v>1.0240800241965999</v>
      </c>
      <c r="AL109" s="96">
        <v>2.11582764898148</v>
      </c>
      <c r="AM109" s="96">
        <v>2.2642443297311599</v>
      </c>
      <c r="AN109" s="96">
        <v>1.1718397561921601</v>
      </c>
      <c r="AO109" s="96">
        <v>1.2330161594253599</v>
      </c>
      <c r="AP109" s="96">
        <v>2.2514148332893198</v>
      </c>
      <c r="AQ109" s="96">
        <v>2.8488655627833599</v>
      </c>
      <c r="AR109" s="96">
        <v>1.4660711412663601</v>
      </c>
      <c r="AS109" s="96">
        <v>1.10554523287272</v>
      </c>
      <c r="AT109" s="96">
        <v>2.8113023177469598</v>
      </c>
      <c r="AU109" s="96">
        <v>2.2153440723303199</v>
      </c>
      <c r="AV109" s="96">
        <v>0.62218972397084005</v>
      </c>
      <c r="AW109" s="96">
        <v>1.1682588111554799</v>
      </c>
      <c r="AX109" s="96">
        <v>2.6839900339164</v>
      </c>
      <c r="AY109" s="96">
        <v>2.2070369138463199</v>
      </c>
      <c r="AZ109" s="96">
        <v>1.5231532651173201</v>
      </c>
      <c r="BA109" s="96">
        <v>1.1246795555061599</v>
      </c>
      <c r="BB109" s="96">
        <v>2.2776667853366801</v>
      </c>
      <c r="BC109" s="96">
        <v>2.2284683536299599</v>
      </c>
      <c r="BD109" s="96">
        <v>1.4094421371416399</v>
      </c>
      <c r="BE109" s="96">
        <v>1.10519384050016</v>
      </c>
      <c r="BF109" s="96">
        <v>2.1651806264750801</v>
      </c>
      <c r="BG109" s="96">
        <v>2.3590143368092402</v>
      </c>
      <c r="BH109" s="96">
        <v>1.38673522831004</v>
      </c>
      <c r="BI109" s="96">
        <v>1.0802025891710001</v>
      </c>
      <c r="BJ109" s="96">
        <v>2.7271415933595402</v>
      </c>
      <c r="BK109" s="96">
        <v>2.6952353615829598</v>
      </c>
      <c r="BL109" s="96">
        <v>1.5898179984326399</v>
      </c>
      <c r="BM109" s="96">
        <v>1.508326500059</v>
      </c>
      <c r="BN109" s="96">
        <v>2.6401474361405999</v>
      </c>
      <c r="BO109" s="96">
        <v>4.0110816885884102</v>
      </c>
      <c r="BP109" s="96">
        <v>2.5847974984506998</v>
      </c>
      <c r="BQ109" s="96">
        <v>2.7088230572857999</v>
      </c>
      <c r="BR109" s="96">
        <v>4.32542699686537</v>
      </c>
      <c r="BS109" s="96">
        <v>3.1587694738880301</v>
      </c>
      <c r="BT109" s="96">
        <v>2.7909470691665201</v>
      </c>
      <c r="BU109" s="96">
        <v>2.3060575166064101</v>
      </c>
      <c r="BV109" s="96">
        <v>4.1188421204683401</v>
      </c>
      <c r="BW109" s="96">
        <v>3.90057689164377</v>
      </c>
      <c r="BX109" s="96">
        <v>2.5109307282642401</v>
      </c>
      <c r="BY109" s="96">
        <v>2.6571315386509902</v>
      </c>
      <c r="BZ109" s="96">
        <v>3.50500785323185</v>
      </c>
      <c r="CA109" s="96">
        <v>3.6860645118038602</v>
      </c>
      <c r="CB109" s="96">
        <v>3.3809399375509899</v>
      </c>
      <c r="CC109" s="96">
        <v>2.09370472402358</v>
      </c>
      <c r="CD109" s="96">
        <v>4.1132485422284901</v>
      </c>
      <c r="CE109" s="96">
        <v>4.2270589247214101</v>
      </c>
      <c r="CF109" s="96">
        <v>3.8579460768586298</v>
      </c>
      <c r="CG109" s="96">
        <v>2.6582674982489798</v>
      </c>
      <c r="CH109" s="96">
        <v>3.3933572160037402</v>
      </c>
      <c r="CI109" s="96">
        <v>3.82048928895107</v>
      </c>
      <c r="CJ109" s="96">
        <v>2.92826727826038</v>
      </c>
      <c r="CK109" s="96">
        <v>3.7013557293736099</v>
      </c>
      <c r="CL109" s="96">
        <v>3.6119752878119602</v>
      </c>
      <c r="CM109" s="96">
        <v>4.0115835704554996</v>
      </c>
      <c r="CN109" s="96">
        <v>3.86746337117716</v>
      </c>
      <c r="CO109" s="96">
        <v>2.3847635834832901</v>
      </c>
      <c r="CP109" s="96">
        <v>3.16570815870748</v>
      </c>
      <c r="CQ109" s="96">
        <v>4.8583915425463298</v>
      </c>
      <c r="CR109" s="96">
        <v>2.72569640156614</v>
      </c>
      <c r="CS109" s="96">
        <v>3.2041339538491802</v>
      </c>
      <c r="CT109" s="96">
        <v>2.8306265126046801</v>
      </c>
      <c r="CU109" s="96">
        <v>4.1661589247771298</v>
      </c>
      <c r="CV109" s="96">
        <v>2.36782739518332</v>
      </c>
      <c r="CW109" s="96">
        <v>2.74708052563915</v>
      </c>
      <c r="CX109" s="96">
        <v>3.4097866511320798</v>
      </c>
      <c r="CY109" s="96">
        <v>3.7359636383605999</v>
      </c>
      <c r="CZ109" s="96">
        <v>3.51042480403216</v>
      </c>
      <c r="DA109" s="96">
        <v>2.00928905933044</v>
      </c>
      <c r="DB109" s="96">
        <v>3.67211340783772</v>
      </c>
      <c r="DC109" s="96">
        <v>4.4668735598513498</v>
      </c>
      <c r="DD109" s="96">
        <v>2.2084348740722901</v>
      </c>
      <c r="DE109" s="96">
        <v>2.7698467956121702</v>
      </c>
      <c r="DF109" s="96">
        <v>3.7840741620560698</v>
      </c>
      <c r="DG109" s="96">
        <v>2.6355488820901698</v>
      </c>
      <c r="DH109" s="96">
        <v>2.8668677760620498</v>
      </c>
      <c r="DI109" s="96">
        <v>1.7045354007552</v>
      </c>
      <c r="DJ109" s="96">
        <v>2.5147110447891499</v>
      </c>
      <c r="DK109" s="96">
        <v>3.12366727296244</v>
      </c>
      <c r="DL109" s="96">
        <v>2.3889964660117302</v>
      </c>
      <c r="DM109" s="96">
        <v>2.9236569281959799</v>
      </c>
      <c r="DN109" s="96">
        <v>3.0358259018533502</v>
      </c>
      <c r="DO109" s="96">
        <v>3.8470444261087802</v>
      </c>
      <c r="DP109" s="96">
        <v>2.2835237621977198</v>
      </c>
      <c r="DQ109" s="96">
        <v>2.5245148087054599</v>
      </c>
      <c r="DR109" s="96">
        <v>3.3471699891408799</v>
      </c>
      <c r="DS109" s="96">
        <v>3.72854766794728</v>
      </c>
      <c r="DT109" s="96">
        <v>2.7808534861338501</v>
      </c>
      <c r="DU109" s="96">
        <v>2.4339230261706302</v>
      </c>
      <c r="DV109" s="96">
        <v>4.06958374225598</v>
      </c>
      <c r="DW109" s="96">
        <v>3.74022034525224</v>
      </c>
      <c r="DX109" s="96">
        <v>2.2786388838819698</v>
      </c>
      <c r="DY109" s="96">
        <v>2.5729853202498001</v>
      </c>
      <c r="DZ109" s="96">
        <v>3.68960265784599</v>
      </c>
      <c r="EA109" s="96">
        <v>4.0875318299000298</v>
      </c>
      <c r="EB109" s="96">
        <v>2.9631246914870601</v>
      </c>
      <c r="EC109" s="96">
        <v>2.8554551529698902</v>
      </c>
      <c r="ED109" s="96">
        <v>3.9583006893974799</v>
      </c>
      <c r="EE109" s="96">
        <v>3.8617689848916399</v>
      </c>
      <c r="EF109" s="96">
        <v>2.8818459115467001</v>
      </c>
      <c r="EG109" s="96">
        <v>2.8357660188788101</v>
      </c>
      <c r="EH109" s="96">
        <v>3.9376845713491102</v>
      </c>
      <c r="EI109" s="96">
        <v>3.5634979866240699</v>
      </c>
      <c r="EJ109" s="96">
        <v>3.9068123655377698</v>
      </c>
      <c r="EK109" s="96">
        <v>2.66594610757685</v>
      </c>
      <c r="EL109" s="96">
        <v>5.1666122410474102</v>
      </c>
      <c r="EM109" s="96">
        <v>4.0755668703034198</v>
      </c>
      <c r="EN109" s="96">
        <v>3.3500315936845002</v>
      </c>
      <c r="EO109" s="96">
        <v>2.6007549996554</v>
      </c>
      <c r="EP109" s="96">
        <v>3.1847887103078198</v>
      </c>
      <c r="EQ109" s="96">
        <v>4.5164808521468203</v>
      </c>
      <c r="ER109" s="96">
        <v>1.4312696756768499</v>
      </c>
      <c r="ES109" s="96">
        <v>2.1077348296829301</v>
      </c>
      <c r="ET109" s="96">
        <v>3.6131175076803901</v>
      </c>
      <c r="EU109" s="96">
        <v>3.72020822424449</v>
      </c>
      <c r="EV109" s="96">
        <v>3.1544690026051101</v>
      </c>
      <c r="EW109" s="96">
        <v>2.75399185473132</v>
      </c>
      <c r="EX109" s="96">
        <v>4.1211220872910896</v>
      </c>
      <c r="EY109" s="96">
        <v>4.3187185117644704</v>
      </c>
      <c r="EZ109" s="96">
        <v>2.8597865027874798</v>
      </c>
      <c r="FA109" s="96">
        <v>2.92539394578968</v>
      </c>
      <c r="FB109" s="96">
        <v>3.8917355009543999</v>
      </c>
      <c r="FC109" s="96">
        <v>4.5669983970243599</v>
      </c>
      <c r="FD109" s="96">
        <v>3.0054650097170899</v>
      </c>
      <c r="FE109" s="96">
        <v>2.24865371280884</v>
      </c>
      <c r="FF109" s="96">
        <v>3.2818736914794702</v>
      </c>
      <c r="FG109" s="96">
        <v>4.9678754386206796</v>
      </c>
      <c r="FH109" s="96">
        <v>3.5378933360893501</v>
      </c>
      <c r="FI109" s="96">
        <v>2.5920768967696302</v>
      </c>
      <c r="FJ109" s="96">
        <v>3.4737071275206599</v>
      </c>
      <c r="FK109" s="96">
        <v>4.0981336850759096</v>
      </c>
      <c r="FL109" s="96">
        <v>3.0080758077202701</v>
      </c>
      <c r="FM109" s="96">
        <v>3.2305970609697301</v>
      </c>
      <c r="FN109" s="96">
        <v>6.6679048232609102</v>
      </c>
      <c r="FO109" s="96">
        <v>3.9993483744254998</v>
      </c>
      <c r="FP109" s="96">
        <v>6.0608403587931603</v>
      </c>
      <c r="FQ109" s="96">
        <v>4.5443801606190304</v>
      </c>
      <c r="FR109" s="96">
        <v>3.7168983219905098</v>
      </c>
      <c r="FS109" s="96">
        <v>5.4250115200997504</v>
      </c>
      <c r="FT109" s="96">
        <v>4.1916770643052699</v>
      </c>
      <c r="FU109" s="96">
        <v>6.4399256396087399</v>
      </c>
      <c r="FV109" s="96">
        <v>5.1343881392863402</v>
      </c>
      <c r="FW109" s="96">
        <v>3.5322918020751901</v>
      </c>
      <c r="FX109" s="96">
        <v>4.6172796495680499</v>
      </c>
      <c r="FY109" s="96">
        <v>4.40154913550169</v>
      </c>
      <c r="FZ109" s="96">
        <v>4.4147178856198304</v>
      </c>
      <c r="GA109" s="96">
        <v>4.4087765384996498</v>
      </c>
      <c r="GB109" s="96">
        <v>3.3011887440371601</v>
      </c>
      <c r="GC109" s="96">
        <v>2.6216669491053102</v>
      </c>
      <c r="GD109" s="96">
        <v>8.4034528777533293</v>
      </c>
      <c r="GE109" s="96">
        <v>3.74863487343982</v>
      </c>
    </row>
    <row r="110" spans="1:187" ht="15" x14ac:dyDescent="0.25">
      <c r="A110" s="47"/>
      <c r="B110" s="90"/>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c r="ES110" s="13"/>
      <c r="ET110" s="13"/>
      <c r="EU110" s="13"/>
      <c r="EV110" s="13"/>
      <c r="EW110" s="13"/>
      <c r="EX110" s="13"/>
      <c r="EY110" s="13"/>
      <c r="EZ110" s="13"/>
      <c r="FA110" s="13"/>
      <c r="FB110" s="13"/>
      <c r="FC110" s="13"/>
      <c r="FD110" s="13"/>
      <c r="FE110" s="13"/>
      <c r="FF110" s="13"/>
      <c r="FG110" s="13"/>
      <c r="FH110" s="13"/>
      <c r="FI110" s="13"/>
      <c r="FJ110" s="13"/>
      <c r="FK110" s="13"/>
      <c r="FL110" s="13"/>
      <c r="FM110" s="13"/>
      <c r="FN110" s="13"/>
      <c r="FO110" s="13"/>
      <c r="FP110" s="13"/>
      <c r="FQ110" s="13"/>
      <c r="FR110" s="13"/>
      <c r="FS110" s="13"/>
      <c r="FT110" s="13"/>
      <c r="FU110" s="13"/>
      <c r="FV110" s="13"/>
      <c r="FW110" s="13"/>
      <c r="FX110" s="13"/>
      <c r="FY110" s="13"/>
      <c r="FZ110" s="13"/>
      <c r="GA110" s="13"/>
      <c r="GB110" s="13"/>
      <c r="GC110" s="13"/>
      <c r="GD110" s="13"/>
      <c r="GE110" s="13"/>
    </row>
    <row r="111" spans="1:187" ht="15" x14ac:dyDescent="0.25">
      <c r="A111" s="32" t="s">
        <v>51</v>
      </c>
      <c r="B111" s="87"/>
      <c r="C111" s="14">
        <v>37.053392007060694</v>
      </c>
      <c r="D111" s="14">
        <v>34.631635636918034</v>
      </c>
      <c r="E111" s="14">
        <v>38.153224928592671</v>
      </c>
      <c r="F111" s="14">
        <v>36.120768950059507</v>
      </c>
      <c r="G111" s="14">
        <v>35.314689742875821</v>
      </c>
      <c r="H111" s="14">
        <v>37.978735786605981</v>
      </c>
      <c r="I111" s="14">
        <v>38.426447963561088</v>
      </c>
      <c r="J111" s="14">
        <v>39.684064173647315</v>
      </c>
      <c r="K111" s="14">
        <v>35.53223523274719</v>
      </c>
      <c r="L111" s="14">
        <v>37.821030324058839</v>
      </c>
      <c r="M111" s="14">
        <v>35.8149995415448</v>
      </c>
      <c r="N111" s="14">
        <v>40.170665992085418</v>
      </c>
      <c r="O111" s="14">
        <v>39.149088742149189</v>
      </c>
      <c r="P111" s="14">
        <v>37.995766023269347</v>
      </c>
      <c r="Q111" s="14">
        <v>40.620237579746394</v>
      </c>
      <c r="R111" s="14">
        <v>39.872033161713254</v>
      </c>
      <c r="S111" s="14">
        <v>38.386472944969938</v>
      </c>
      <c r="T111" s="14">
        <v>36.412649973930357</v>
      </c>
      <c r="U111" s="14">
        <v>39.670394497238156</v>
      </c>
      <c r="V111" s="14">
        <v>40.697326687603457</v>
      </c>
      <c r="W111" s="14">
        <v>39.057294717991937</v>
      </c>
      <c r="X111" s="14">
        <v>36.977943453702387</v>
      </c>
      <c r="Y111" s="14">
        <v>35.285085088948662</v>
      </c>
      <c r="Z111" s="14">
        <v>38.41588818032546</v>
      </c>
      <c r="AA111" s="14">
        <v>37.061863144821928</v>
      </c>
      <c r="AB111" s="14">
        <v>38.128168303859105</v>
      </c>
      <c r="AC111" s="14">
        <v>37.346474835741269</v>
      </c>
      <c r="AD111" s="14">
        <v>38.200755882060243</v>
      </c>
      <c r="AE111" s="14">
        <v>36.180384689720611</v>
      </c>
      <c r="AF111" s="14">
        <v>35.541839646381831</v>
      </c>
      <c r="AG111" s="14">
        <v>34.987542966624602</v>
      </c>
      <c r="AH111" s="14">
        <v>35.762411060291285</v>
      </c>
      <c r="AI111" s="14">
        <v>36.74104042558487</v>
      </c>
      <c r="AJ111" s="14">
        <v>36.694746133135993</v>
      </c>
      <c r="AK111" s="14">
        <v>35.810839693224949</v>
      </c>
      <c r="AL111" s="14">
        <v>35.31603711172653</v>
      </c>
      <c r="AM111" s="14">
        <v>33.882972324228362</v>
      </c>
      <c r="AN111" s="14">
        <v>33.213133989989473</v>
      </c>
      <c r="AO111" s="14">
        <v>35.058016791832578</v>
      </c>
      <c r="AP111" s="14">
        <v>35.334093459308924</v>
      </c>
      <c r="AQ111" s="14">
        <v>36.142455091068435</v>
      </c>
      <c r="AR111" s="14">
        <v>35.055180661777356</v>
      </c>
      <c r="AS111" s="14">
        <v>34.288571178098159</v>
      </c>
      <c r="AT111" s="14">
        <v>36.040642467713944</v>
      </c>
      <c r="AU111" s="14">
        <v>35.536577478731672</v>
      </c>
      <c r="AV111" s="14">
        <v>34.127183906062896</v>
      </c>
      <c r="AW111" s="14">
        <v>34.215599936099977</v>
      </c>
      <c r="AX111" s="14">
        <v>35.305480409673436</v>
      </c>
      <c r="AY111" s="14">
        <v>33.612265513313289</v>
      </c>
      <c r="AZ111" s="14">
        <v>35.31540727379565</v>
      </c>
      <c r="BA111" s="14">
        <v>35.886351602748867</v>
      </c>
      <c r="BB111" s="14">
        <v>36.570777365441977</v>
      </c>
      <c r="BC111" s="14">
        <v>38.054968849580824</v>
      </c>
      <c r="BD111" s="14">
        <v>36.645795620788093</v>
      </c>
      <c r="BE111" s="14">
        <v>35.335516051116471</v>
      </c>
      <c r="BF111" s="14">
        <v>37.45135342485181</v>
      </c>
      <c r="BG111" s="14">
        <v>37.368424163053142</v>
      </c>
      <c r="BH111" s="14">
        <v>36.049887610188918</v>
      </c>
      <c r="BI111" s="14">
        <v>36.256330062168743</v>
      </c>
      <c r="BJ111" s="14">
        <v>38.718439385802313</v>
      </c>
      <c r="BK111" s="14">
        <v>38.639446181702539</v>
      </c>
      <c r="BL111" s="14">
        <v>38.042730218650021</v>
      </c>
      <c r="BM111" s="14">
        <v>37.85567325992001</v>
      </c>
      <c r="BN111" s="14">
        <v>39.799043560672267</v>
      </c>
      <c r="BO111" s="14">
        <v>39.974030546747684</v>
      </c>
      <c r="BP111" s="14">
        <v>40.168916994449773</v>
      </c>
      <c r="BQ111" s="14">
        <v>41.886402672281896</v>
      </c>
      <c r="BR111" s="14">
        <v>41.86842272179932</v>
      </c>
      <c r="BS111" s="14">
        <v>41.298779397581733</v>
      </c>
      <c r="BT111" s="14">
        <v>39.55288940528564</v>
      </c>
      <c r="BU111" s="14">
        <v>40.330940582353321</v>
      </c>
      <c r="BV111" s="14">
        <v>40.487165908827066</v>
      </c>
      <c r="BW111" s="14">
        <v>41.36272983071229</v>
      </c>
      <c r="BX111" s="14">
        <v>42.108030011890655</v>
      </c>
      <c r="BY111" s="14">
        <v>44.656563483428137</v>
      </c>
      <c r="BZ111" s="14">
        <v>44.396512615397448</v>
      </c>
      <c r="CA111" s="14">
        <v>42.672640792958596</v>
      </c>
      <c r="CB111" s="14">
        <v>42.104312326341372</v>
      </c>
      <c r="CC111" s="14">
        <v>43.201709912203867</v>
      </c>
      <c r="CD111" s="14">
        <v>44.423246885929672</v>
      </c>
      <c r="CE111" s="14">
        <v>47.61797068727423</v>
      </c>
      <c r="CF111" s="14">
        <v>45.930920373226144</v>
      </c>
      <c r="CG111" s="14">
        <v>45.777326092650028</v>
      </c>
      <c r="CH111" s="14">
        <v>48.694766999693698</v>
      </c>
      <c r="CI111" s="14">
        <v>47.878317082785827</v>
      </c>
      <c r="CJ111" s="14">
        <v>48.725145620305057</v>
      </c>
      <c r="CK111" s="14">
        <v>49.797207231115543</v>
      </c>
      <c r="CL111" s="14">
        <v>50.12210407757923</v>
      </c>
      <c r="CM111" s="14">
        <v>49.109025725377471</v>
      </c>
      <c r="CN111" s="14">
        <v>49.62833645858413</v>
      </c>
      <c r="CO111" s="14">
        <v>47.582559971853257</v>
      </c>
      <c r="CP111" s="14">
        <v>51.851650234500596</v>
      </c>
      <c r="CQ111" s="14">
        <v>49.862622183912961</v>
      </c>
      <c r="CR111" s="14">
        <v>50.417640762677152</v>
      </c>
      <c r="CS111" s="14">
        <v>49.392459428516453</v>
      </c>
      <c r="CT111" s="14">
        <v>52.719778048005182</v>
      </c>
      <c r="CU111" s="14">
        <v>52.148330033356288</v>
      </c>
      <c r="CV111" s="14">
        <v>50.345595721273156</v>
      </c>
      <c r="CW111" s="14">
        <v>49.922600117967491</v>
      </c>
      <c r="CX111" s="14">
        <v>53.135189332426009</v>
      </c>
      <c r="CY111" s="14">
        <v>52.63439850714785</v>
      </c>
      <c r="CZ111" s="14">
        <v>51.198938418315905</v>
      </c>
      <c r="DA111" s="14">
        <v>51.808730125644551</v>
      </c>
      <c r="DB111" s="14">
        <v>54.190471631973111</v>
      </c>
      <c r="DC111" s="14">
        <v>56.633604377059264</v>
      </c>
      <c r="DD111" s="14">
        <v>53.327302719856334</v>
      </c>
      <c r="DE111" s="14">
        <v>53.275582070499695</v>
      </c>
      <c r="DF111" s="14">
        <v>56.907846532224639</v>
      </c>
      <c r="DG111" s="14">
        <v>55.896186580027418</v>
      </c>
      <c r="DH111" s="14">
        <v>54.506508148971342</v>
      </c>
      <c r="DI111" s="14">
        <v>55.126035823542296</v>
      </c>
      <c r="DJ111" s="14">
        <v>56.64510176287672</v>
      </c>
      <c r="DK111" s="14">
        <v>56.12551135464102</v>
      </c>
      <c r="DL111" s="14">
        <v>56.531188664558805</v>
      </c>
      <c r="DM111" s="14">
        <v>57.996680050597604</v>
      </c>
      <c r="DN111" s="14">
        <v>61.467760430673273</v>
      </c>
      <c r="DO111" s="14">
        <v>61.492096675305405</v>
      </c>
      <c r="DP111" s="14">
        <v>59.579595875355984</v>
      </c>
      <c r="DQ111" s="14">
        <v>58.88501318291236</v>
      </c>
      <c r="DR111" s="14">
        <v>62.695793031270838</v>
      </c>
      <c r="DS111" s="14">
        <v>63.323894707881642</v>
      </c>
      <c r="DT111" s="14">
        <v>60.735935024099412</v>
      </c>
      <c r="DU111" s="14">
        <v>61.384984082056633</v>
      </c>
      <c r="DV111" s="14">
        <v>63.564878090106902</v>
      </c>
      <c r="DW111" s="14">
        <v>64.800252575915323</v>
      </c>
      <c r="DX111" s="14">
        <v>62.069982776951178</v>
      </c>
      <c r="DY111" s="14">
        <v>60.788263157380158</v>
      </c>
      <c r="DZ111" s="14">
        <v>64.680784497479507</v>
      </c>
      <c r="EA111" s="14">
        <v>63.964496697871681</v>
      </c>
      <c r="EB111" s="14">
        <v>63.161372972613087</v>
      </c>
      <c r="EC111" s="14">
        <v>60.57861267085724</v>
      </c>
      <c r="ED111" s="14">
        <v>65.542789578208414</v>
      </c>
      <c r="EE111" s="14">
        <v>65.232536393430465</v>
      </c>
      <c r="EF111" s="14">
        <v>61.781541840985469</v>
      </c>
      <c r="EG111" s="14">
        <v>62.427814049337933</v>
      </c>
      <c r="EH111" s="14">
        <v>67.423537075640866</v>
      </c>
      <c r="EI111" s="14">
        <v>65.677647283943855</v>
      </c>
      <c r="EJ111" s="14">
        <v>65.015873583576635</v>
      </c>
      <c r="EK111" s="14">
        <v>59.921493768083124</v>
      </c>
      <c r="EL111" s="14">
        <v>63.433381699563228</v>
      </c>
      <c r="EM111" s="14">
        <v>61.007069349682922</v>
      </c>
      <c r="EN111" s="14">
        <v>60.228595026498652</v>
      </c>
      <c r="EO111" s="14">
        <v>60.255436739057153</v>
      </c>
      <c r="EP111" s="14">
        <v>64.230999734791197</v>
      </c>
      <c r="EQ111" s="14">
        <f t="shared" ref="EQ111:GB111" si="116">EQ112+EQ120+EQ128+EQ136+EQ144</f>
        <v>60.11085896417547</v>
      </c>
      <c r="ER111" s="14">
        <f t="shared" si="116"/>
        <v>60.534899447179974</v>
      </c>
      <c r="ES111" s="14">
        <f t="shared" si="116"/>
        <v>59.597953971382374</v>
      </c>
      <c r="ET111" s="14">
        <f t="shared" si="116"/>
        <v>64.412151013086103</v>
      </c>
      <c r="EU111" s="14">
        <f t="shared" si="116"/>
        <v>64.571805723144422</v>
      </c>
      <c r="EV111" s="14">
        <f t="shared" si="116"/>
        <v>61.1759483324402</v>
      </c>
      <c r="EW111" s="14">
        <f t="shared" si="116"/>
        <v>60.772826471171072</v>
      </c>
      <c r="EX111" s="14">
        <f t="shared" si="116"/>
        <v>62.287704812011725</v>
      </c>
      <c r="EY111" s="14">
        <f t="shared" si="116"/>
        <v>61.751550775355824</v>
      </c>
      <c r="EZ111" s="14">
        <f t="shared" si="116"/>
        <v>60.415957006587078</v>
      </c>
      <c r="FA111" s="14">
        <f t="shared" si="116"/>
        <v>58.889631798254584</v>
      </c>
      <c r="FB111" s="14">
        <f t="shared" si="116"/>
        <v>63.854574725615564</v>
      </c>
      <c r="FC111" s="14">
        <f t="shared" si="116"/>
        <v>62.539892045053875</v>
      </c>
      <c r="FD111" s="14">
        <f t="shared" si="116"/>
        <v>61.323890362659235</v>
      </c>
      <c r="FE111" s="14">
        <f t="shared" si="116"/>
        <v>60.616519822024102</v>
      </c>
      <c r="FF111" s="14">
        <f t="shared" si="116"/>
        <v>66.172579098798323</v>
      </c>
      <c r="FG111" s="14">
        <f t="shared" si="116"/>
        <v>63.485911763971835</v>
      </c>
      <c r="FH111" s="14">
        <f t="shared" si="116"/>
        <v>61.120159409584467</v>
      </c>
      <c r="FI111" s="14">
        <f t="shared" si="116"/>
        <v>63.696140623037422</v>
      </c>
      <c r="FJ111" s="14">
        <f t="shared" si="116"/>
        <v>66.706244964692246</v>
      </c>
      <c r="FK111" s="14">
        <f t="shared" si="116"/>
        <v>66.299965475772694</v>
      </c>
      <c r="FL111" s="14">
        <f t="shared" si="116"/>
        <v>63.044684990449618</v>
      </c>
      <c r="FM111" s="14">
        <f t="shared" si="116"/>
        <v>63.509271851144916</v>
      </c>
      <c r="FN111" s="14">
        <f t="shared" si="116"/>
        <v>68.765717384201096</v>
      </c>
      <c r="FO111" s="14">
        <f t="shared" si="116"/>
        <v>66.858413400359794</v>
      </c>
      <c r="FP111" s="14">
        <f t="shared" si="116"/>
        <v>64.036788297380113</v>
      </c>
      <c r="FQ111" s="14">
        <f t="shared" si="116"/>
        <v>65.309366153762028</v>
      </c>
      <c r="FR111" s="14">
        <f t="shared" si="116"/>
        <v>70.203173563280799</v>
      </c>
      <c r="FS111" s="14">
        <f t="shared" si="116"/>
        <v>69.914138364425696</v>
      </c>
      <c r="FT111" s="14">
        <f t="shared" si="116"/>
        <v>67.947603259324552</v>
      </c>
      <c r="FU111" s="14">
        <f t="shared" si="116"/>
        <v>67.54158015407269</v>
      </c>
      <c r="FV111" s="14">
        <f t="shared" si="116"/>
        <v>73.781730899661696</v>
      </c>
      <c r="FW111" s="14">
        <f t="shared" si="116"/>
        <v>71.932363733181916</v>
      </c>
      <c r="FX111" s="14">
        <f t="shared" si="116"/>
        <v>69.169070567279135</v>
      </c>
      <c r="FY111" s="14">
        <f t="shared" si="116"/>
        <v>67.694541804096787</v>
      </c>
      <c r="FZ111" s="14">
        <f t="shared" si="116"/>
        <v>74.135561518853734</v>
      </c>
      <c r="GA111" s="14">
        <f t="shared" si="116"/>
        <v>72.703475970861803</v>
      </c>
      <c r="GB111" s="14">
        <f t="shared" si="116"/>
        <v>69.680030675425002</v>
      </c>
      <c r="GC111" s="14">
        <f t="shared" ref="GC111:GD111" si="117">GC112+GC120+GC128+GC136+GC144</f>
        <v>69.476610794559463</v>
      </c>
      <c r="GD111" s="14">
        <f t="shared" si="117"/>
        <v>74.508271832461958</v>
      </c>
      <c r="GE111" s="14">
        <f t="shared" ref="GE111" si="118">GE112+GE120+GE128+GE136+GE144</f>
        <v>70.938027508918225</v>
      </c>
    </row>
    <row r="112" spans="1:187" ht="15" x14ac:dyDescent="0.2">
      <c r="A112" s="25" t="s">
        <v>52</v>
      </c>
      <c r="B112" s="86"/>
      <c r="C112" s="15">
        <v>3.2213220312148221</v>
      </c>
      <c r="D112" s="15">
        <v>2.7852076891133382</v>
      </c>
      <c r="E112" s="15">
        <v>3.016607036183411</v>
      </c>
      <c r="F112" s="15">
        <v>3.5708776044234769</v>
      </c>
      <c r="G112" s="15">
        <v>3.065853670042944</v>
      </c>
      <c r="H112" s="15">
        <v>2.8870928993073286</v>
      </c>
      <c r="I112" s="15">
        <v>3.0394549519922807</v>
      </c>
      <c r="J112" s="15">
        <v>3.7122341518546609</v>
      </c>
      <c r="K112" s="15">
        <v>3.0016788064081488</v>
      </c>
      <c r="L112" s="15">
        <v>2.8631769498128739</v>
      </c>
      <c r="M112" s="15">
        <v>3.139628083754062</v>
      </c>
      <c r="N112" s="15">
        <v>3.6939689325119414</v>
      </c>
      <c r="O112" s="15">
        <v>3.7546518776828357</v>
      </c>
      <c r="P112" s="15">
        <v>2.8447633383345385</v>
      </c>
      <c r="Q112" s="15">
        <v>4.1843801318770684</v>
      </c>
      <c r="R112" s="15">
        <v>3.5454862455490161</v>
      </c>
      <c r="S112" s="15">
        <v>3.2781676358099237</v>
      </c>
      <c r="T112" s="15">
        <v>2.9498343656530235</v>
      </c>
      <c r="U112" s="15">
        <v>2.8936227911223025</v>
      </c>
      <c r="V112" s="15">
        <v>3.5863946585622481</v>
      </c>
      <c r="W112" s="15">
        <v>3.7807906221055174</v>
      </c>
      <c r="X112" s="15">
        <v>2.9198007370935981</v>
      </c>
      <c r="Y112" s="15">
        <v>2.7928925190632437</v>
      </c>
      <c r="Z112" s="15">
        <v>3.7069323734298996</v>
      </c>
      <c r="AA112" s="15">
        <v>4.1062548335128746</v>
      </c>
      <c r="AB112" s="15">
        <v>3.7576982880897849</v>
      </c>
      <c r="AC112" s="15">
        <v>3.4273247483201357</v>
      </c>
      <c r="AD112" s="15">
        <v>3.7737950098047008</v>
      </c>
      <c r="AE112" s="15">
        <v>3.7229620894076212</v>
      </c>
      <c r="AF112" s="15">
        <v>3.5679514635179301</v>
      </c>
      <c r="AG112" s="15">
        <v>3.3441873936850337</v>
      </c>
      <c r="AH112" s="15">
        <v>3.5162728159071932</v>
      </c>
      <c r="AI112" s="15">
        <v>4.1144607610994468</v>
      </c>
      <c r="AJ112" s="15">
        <v>3.9987063479420932</v>
      </c>
      <c r="AK112" s="15">
        <v>3.6235891020426942</v>
      </c>
      <c r="AL112" s="15">
        <v>3.6414455953321174</v>
      </c>
      <c r="AM112" s="15">
        <v>3.5733778008644208</v>
      </c>
      <c r="AN112" s="15">
        <v>3.730796015587706</v>
      </c>
      <c r="AO112" s="15">
        <v>3.4682641628483837</v>
      </c>
      <c r="AP112" s="15">
        <v>3.8087214550537225</v>
      </c>
      <c r="AQ112" s="15">
        <v>3.8611625464650565</v>
      </c>
      <c r="AR112" s="15">
        <v>3.6410951134455853</v>
      </c>
      <c r="AS112" s="15">
        <v>3.5911615285665537</v>
      </c>
      <c r="AT112" s="15">
        <v>3.6522847608621869</v>
      </c>
      <c r="AU112" s="15">
        <v>3.8808395221451457</v>
      </c>
      <c r="AV112" s="15">
        <v>3.5993253277365387</v>
      </c>
      <c r="AW112" s="15">
        <v>3.3864873548944496</v>
      </c>
      <c r="AX112" s="15">
        <v>3.7999936002427566</v>
      </c>
      <c r="AY112" s="15">
        <v>3.6683047926159347</v>
      </c>
      <c r="AZ112" s="15">
        <v>3.2593067619760587</v>
      </c>
      <c r="BA112" s="15">
        <v>3.5297494273371011</v>
      </c>
      <c r="BB112" s="15">
        <v>3.5767345766343661</v>
      </c>
      <c r="BC112" s="15">
        <v>5.1382981525475886</v>
      </c>
      <c r="BD112" s="15">
        <v>4.1091145319415423</v>
      </c>
      <c r="BE112" s="15">
        <v>3.0203974433737586</v>
      </c>
      <c r="BF112" s="15">
        <v>3.4525487286272978</v>
      </c>
      <c r="BG112" s="15">
        <v>3.3911559922389718</v>
      </c>
      <c r="BH112" s="15">
        <v>3.0045082114086883</v>
      </c>
      <c r="BI112" s="15">
        <v>3.0765236538563636</v>
      </c>
      <c r="BJ112" s="15">
        <v>3.0588285652683478</v>
      </c>
      <c r="BK112" s="15">
        <v>3.6814614194006752</v>
      </c>
      <c r="BL112" s="15">
        <v>3.4432895641018564</v>
      </c>
      <c r="BM112" s="15">
        <v>3.729346565540212</v>
      </c>
      <c r="BN112" s="15">
        <v>3.6423509493786952</v>
      </c>
      <c r="BO112" s="15">
        <v>3.9704420681434951</v>
      </c>
      <c r="BP112" s="15">
        <v>3.685554380553191</v>
      </c>
      <c r="BQ112" s="15">
        <v>4.3676654519145153</v>
      </c>
      <c r="BR112" s="15">
        <v>3.5988613980746722</v>
      </c>
      <c r="BS112" s="15">
        <v>3.7161952253832524</v>
      </c>
      <c r="BT112" s="15">
        <v>3.5798209307853188</v>
      </c>
      <c r="BU112" s="15">
        <v>3.3079585938271525</v>
      </c>
      <c r="BV112" s="15">
        <v>3.3373312236678498</v>
      </c>
      <c r="BW112" s="15">
        <v>3.9681353041672636</v>
      </c>
      <c r="BX112" s="15">
        <v>3.2137646115556149</v>
      </c>
      <c r="BY112" s="15">
        <v>4.2587020102640398</v>
      </c>
      <c r="BZ112" s="15">
        <v>4.0714322458918302</v>
      </c>
      <c r="CA112" s="15">
        <v>4.2372789516234972</v>
      </c>
      <c r="CB112" s="15">
        <v>3.7696254939352714</v>
      </c>
      <c r="CC112" s="15">
        <v>3.7822565315208658</v>
      </c>
      <c r="CD112" s="15">
        <v>3.9148439935332235</v>
      </c>
      <c r="CE112" s="15">
        <v>4.1862376813391355</v>
      </c>
      <c r="CF112" s="15">
        <v>3.7832835659496213</v>
      </c>
      <c r="CG112" s="15">
        <v>4.0979174509315852</v>
      </c>
      <c r="CH112" s="15">
        <v>4.2105410708782438</v>
      </c>
      <c r="CI112" s="15">
        <v>4.4995888084900315</v>
      </c>
      <c r="CJ112" s="15">
        <v>4.4149560752407391</v>
      </c>
      <c r="CK112" s="15">
        <v>3.6487603393304058</v>
      </c>
      <c r="CL112" s="15">
        <v>4.2342855636130565</v>
      </c>
      <c r="CM112" s="15">
        <v>4.6162068545531669</v>
      </c>
      <c r="CN112" s="15">
        <v>4.3583076811703627</v>
      </c>
      <c r="CO112" s="15">
        <v>3.9871151928710917</v>
      </c>
      <c r="CP112" s="15">
        <v>4.2977786792279877</v>
      </c>
      <c r="CQ112" s="15">
        <v>4.6391079098465156</v>
      </c>
      <c r="CR112" s="15">
        <v>4.8442992177586639</v>
      </c>
      <c r="CS112" s="15">
        <v>4.6645351453919739</v>
      </c>
      <c r="CT112" s="15">
        <v>4.5079589490972278</v>
      </c>
      <c r="CU112" s="15">
        <v>4.9277603651938557</v>
      </c>
      <c r="CV112" s="15">
        <v>5.1074168916708373</v>
      </c>
      <c r="CW112" s="15">
        <v>4.7072127352513169</v>
      </c>
      <c r="CX112" s="15">
        <v>4.9404549191811347</v>
      </c>
      <c r="CY112" s="15">
        <v>5.2403135892334589</v>
      </c>
      <c r="CZ112" s="15">
        <v>5.0304737119377068</v>
      </c>
      <c r="DA112" s="15">
        <v>5.2851302162737879</v>
      </c>
      <c r="DB112" s="15">
        <v>5.025469247330304</v>
      </c>
      <c r="DC112" s="15">
        <v>5.1127887580113871</v>
      </c>
      <c r="DD112" s="15">
        <v>4.8055554265699687</v>
      </c>
      <c r="DE112" s="15">
        <v>4.6247701707881888</v>
      </c>
      <c r="DF112" s="15">
        <v>4.9726500094579764</v>
      </c>
      <c r="DG112" s="15">
        <v>5.0218515619721407</v>
      </c>
      <c r="DH112" s="15">
        <v>4.5976733745386866</v>
      </c>
      <c r="DI112" s="15">
        <v>5.0641251947699111</v>
      </c>
      <c r="DJ112" s="15">
        <v>5.0803932895358379</v>
      </c>
      <c r="DK112" s="15">
        <v>5.3583813831797746</v>
      </c>
      <c r="DL112" s="15">
        <v>5.3491200995128345</v>
      </c>
      <c r="DM112" s="15">
        <v>5.3267295259815244</v>
      </c>
      <c r="DN112" s="15">
        <v>5.7606866643065358</v>
      </c>
      <c r="DO112" s="15">
        <v>6.3340886928162101</v>
      </c>
      <c r="DP112" s="15">
        <v>6.0163251721598767</v>
      </c>
      <c r="DQ112" s="15">
        <v>5.2667017722849083</v>
      </c>
      <c r="DR112" s="15">
        <v>5.5669998594455965</v>
      </c>
      <c r="DS112" s="15">
        <v>5.5572397762976857</v>
      </c>
      <c r="DT112" s="15">
        <v>5.2298595830011907</v>
      </c>
      <c r="DU112" s="15">
        <v>4.7158961930240677</v>
      </c>
      <c r="DV112" s="15">
        <v>5.3541822305107765</v>
      </c>
      <c r="DW112" s="15">
        <v>5.8088963556350421</v>
      </c>
      <c r="DX112" s="15">
        <v>5.5032722883612033</v>
      </c>
      <c r="DY112" s="15">
        <v>5.4880813621026698</v>
      </c>
      <c r="DZ112" s="15">
        <v>5.5664602789137367</v>
      </c>
      <c r="EA112" s="15">
        <v>5.7761423500596845</v>
      </c>
      <c r="EB112" s="15">
        <v>5.2055702444461014</v>
      </c>
      <c r="EC112" s="15">
        <v>5.4501111466155319</v>
      </c>
      <c r="ED112" s="15">
        <v>5.4757692737817187</v>
      </c>
      <c r="EE112" s="15">
        <v>5.6611605660720565</v>
      </c>
      <c r="EF112" s="15">
        <v>5.1086479737635377</v>
      </c>
      <c r="EG112" s="15">
        <v>5.3760282573125959</v>
      </c>
      <c r="EH112" s="15">
        <v>5.4784027822881383</v>
      </c>
      <c r="EI112" s="15">
        <v>5.5022690329017196</v>
      </c>
      <c r="EJ112" s="15">
        <v>4.5274747947570599</v>
      </c>
      <c r="EK112" s="15">
        <v>5.4040540556164913</v>
      </c>
      <c r="EL112" s="15">
        <v>4.6547404060902755</v>
      </c>
      <c r="EM112" s="15">
        <v>5.2053486747134823</v>
      </c>
      <c r="EN112" s="15">
        <v>4.7728659763897081</v>
      </c>
      <c r="EO112" s="15">
        <v>4.1930928625228612</v>
      </c>
      <c r="EP112" s="15">
        <v>4.025517216631159</v>
      </c>
      <c r="EQ112" s="15">
        <f t="shared" ref="EQ112:GB112" si="119">SUM(EQ113,EQ116:EQ118)</f>
        <v>3.8191359404284744</v>
      </c>
      <c r="ER112" s="15">
        <f t="shared" si="119"/>
        <v>3.8670816874078868</v>
      </c>
      <c r="ES112" s="15">
        <f t="shared" si="119"/>
        <v>3.7676231929919126</v>
      </c>
      <c r="ET112" s="15">
        <f t="shared" si="119"/>
        <v>4.2901878402545401</v>
      </c>
      <c r="EU112" s="15">
        <f t="shared" si="119"/>
        <v>4.5208442432628555</v>
      </c>
      <c r="EV112" s="15">
        <f t="shared" si="119"/>
        <v>3.9043067430734379</v>
      </c>
      <c r="EW112" s="15">
        <f t="shared" si="119"/>
        <v>4.3424890353051664</v>
      </c>
      <c r="EX112" s="15">
        <f t="shared" si="119"/>
        <v>4.7220601823915214</v>
      </c>
      <c r="EY112" s="15">
        <f t="shared" si="119"/>
        <v>4.6672606706032438</v>
      </c>
      <c r="EZ112" s="15">
        <f t="shared" si="119"/>
        <v>4.4763545134715539</v>
      </c>
      <c r="FA112" s="15">
        <f t="shared" si="119"/>
        <v>4.2943453888271579</v>
      </c>
      <c r="FB112" s="15">
        <f t="shared" si="119"/>
        <v>4.9027106195142576</v>
      </c>
      <c r="FC112" s="15">
        <f t="shared" si="119"/>
        <v>4.9262994857773093</v>
      </c>
      <c r="FD112" s="15">
        <f t="shared" si="119"/>
        <v>5.0893993575506942</v>
      </c>
      <c r="FE112" s="15">
        <f t="shared" si="119"/>
        <v>4.4063251961845875</v>
      </c>
      <c r="FF112" s="15">
        <f t="shared" si="119"/>
        <v>5.2489645632773207</v>
      </c>
      <c r="FG112" s="15">
        <f t="shared" si="119"/>
        <v>5.0993972318734651</v>
      </c>
      <c r="FH112" s="15">
        <f t="shared" si="119"/>
        <v>4.9814707049318132</v>
      </c>
      <c r="FI112" s="15">
        <f t="shared" si="119"/>
        <v>4.4818123968523906</v>
      </c>
      <c r="FJ112" s="15">
        <f t="shared" si="119"/>
        <v>5.5975213658119314</v>
      </c>
      <c r="FK112" s="15">
        <f t="shared" si="119"/>
        <v>4.9020691603336006</v>
      </c>
      <c r="FL112" s="15">
        <f t="shared" si="119"/>
        <v>4.2755786212931515</v>
      </c>
      <c r="FM112" s="15">
        <f t="shared" si="119"/>
        <v>4.63621897102185</v>
      </c>
      <c r="FN112" s="15">
        <f t="shared" si="119"/>
        <v>5.0911672669766759</v>
      </c>
      <c r="FO112" s="15">
        <f t="shared" si="119"/>
        <v>4.9652096726526826</v>
      </c>
      <c r="FP112" s="15">
        <f t="shared" si="119"/>
        <v>4.4637183129976439</v>
      </c>
      <c r="FQ112" s="15">
        <f t="shared" si="119"/>
        <v>4.5536590895114495</v>
      </c>
      <c r="FR112" s="15">
        <f t="shared" si="119"/>
        <v>4.8896730220808244</v>
      </c>
      <c r="FS112" s="15">
        <f t="shared" si="119"/>
        <v>3.9672580135978919</v>
      </c>
      <c r="FT112" s="15">
        <f t="shared" si="119"/>
        <v>3.9776340712921052</v>
      </c>
      <c r="FU112" s="15">
        <f t="shared" si="119"/>
        <v>3.9843583724556151</v>
      </c>
      <c r="FV112" s="15">
        <f t="shared" si="119"/>
        <v>4.872062305790422</v>
      </c>
      <c r="FW112" s="15">
        <f t="shared" si="119"/>
        <v>4.2699336623785165</v>
      </c>
      <c r="FX112" s="15">
        <f t="shared" si="119"/>
        <v>4.1120904435335381</v>
      </c>
      <c r="FY112" s="15">
        <f t="shared" si="119"/>
        <v>4.2675604651454888</v>
      </c>
      <c r="FZ112" s="15">
        <f t="shared" si="119"/>
        <v>3.9388993236211709</v>
      </c>
      <c r="GA112" s="15">
        <f t="shared" si="119"/>
        <v>4.576070620069375</v>
      </c>
      <c r="GB112" s="15">
        <f t="shared" si="119"/>
        <v>4.2050104390031784</v>
      </c>
      <c r="GC112" s="15">
        <f t="shared" ref="GC112:GD112" si="120">SUM(GC113,GC116:GC118)</f>
        <v>4.4720648884942893</v>
      </c>
      <c r="GD112" s="15">
        <f t="shared" si="120"/>
        <v>4.6997207717256941</v>
      </c>
      <c r="GE112" s="15">
        <f t="shared" ref="GE112" si="121">SUM(GE113,GE116:GE118)</f>
        <v>4.6933455761980927</v>
      </c>
    </row>
    <row r="113" spans="1:187" ht="15" x14ac:dyDescent="0.25">
      <c r="A113" s="36" t="s">
        <v>24</v>
      </c>
      <c r="B113" s="90"/>
      <c r="C113" s="13">
        <v>1.3962272632365662</v>
      </c>
      <c r="D113" s="13">
        <v>1.2905858003540003</v>
      </c>
      <c r="E113" s="13">
        <v>1.383724124159299</v>
      </c>
      <c r="F113" s="13">
        <v>1.5714247120302156</v>
      </c>
      <c r="G113" s="13">
        <v>1.453771562279434</v>
      </c>
      <c r="H113" s="13">
        <v>1.3918298594446428</v>
      </c>
      <c r="I113" s="13">
        <v>1.3986920161471015</v>
      </c>
      <c r="J113" s="13">
        <v>1.6475619488358848</v>
      </c>
      <c r="K113" s="13">
        <v>1.3288934841398898</v>
      </c>
      <c r="L113" s="13">
        <v>1.3229771428114088</v>
      </c>
      <c r="M113" s="13">
        <v>1.4301116341046889</v>
      </c>
      <c r="N113" s="13">
        <v>1.5270787529718053</v>
      </c>
      <c r="O113" s="13">
        <v>1.7041947084812334</v>
      </c>
      <c r="P113" s="13">
        <v>1.2138564159439049</v>
      </c>
      <c r="Q113" s="13">
        <v>1.4296350398194373</v>
      </c>
      <c r="R113" s="13">
        <v>1.4901288322296251</v>
      </c>
      <c r="S113" s="13">
        <v>1.4803431732700298</v>
      </c>
      <c r="T113" s="13">
        <v>1.4224472237433301</v>
      </c>
      <c r="U113" s="13">
        <v>1.3456363188352785</v>
      </c>
      <c r="V113" s="13">
        <v>1.4817082902004732</v>
      </c>
      <c r="W113" s="13">
        <v>1.6009554333457245</v>
      </c>
      <c r="X113" s="13">
        <v>1.2200633840165911</v>
      </c>
      <c r="Y113" s="13">
        <v>1.2242084035447443</v>
      </c>
      <c r="Z113" s="13">
        <v>1.347137215995851</v>
      </c>
      <c r="AA113" s="13">
        <v>1.4127203119090914</v>
      </c>
      <c r="AB113" s="13">
        <v>1.3051462546855139</v>
      </c>
      <c r="AC113" s="13">
        <v>1.3225371264436034</v>
      </c>
      <c r="AD113" s="13">
        <v>1.4602235567275588</v>
      </c>
      <c r="AE113" s="13">
        <v>1.3895930155900889</v>
      </c>
      <c r="AF113" s="13">
        <v>1.2470050284790688</v>
      </c>
      <c r="AG113" s="13">
        <v>1.3250939221539546</v>
      </c>
      <c r="AH113" s="13">
        <v>1.2739176472685636</v>
      </c>
      <c r="AI113" s="13">
        <v>1.4269928257755131</v>
      </c>
      <c r="AJ113" s="13">
        <v>1.351820938472118</v>
      </c>
      <c r="AK113" s="13">
        <v>1.3810411054747229</v>
      </c>
      <c r="AL113" s="13">
        <v>1.3729332212488914</v>
      </c>
      <c r="AM113" s="13">
        <v>1.3229553596473831</v>
      </c>
      <c r="AN113" s="13">
        <v>1.2839491603670463</v>
      </c>
      <c r="AO113" s="13">
        <v>1.3136864245146542</v>
      </c>
      <c r="AP113" s="13">
        <v>1.302843067248634</v>
      </c>
      <c r="AQ113" s="13">
        <v>1.354687931655586</v>
      </c>
      <c r="AR113" s="13">
        <v>1.2301222230296356</v>
      </c>
      <c r="AS113" s="13">
        <v>1.2935001380898097</v>
      </c>
      <c r="AT113" s="13">
        <v>1.2599245560853354</v>
      </c>
      <c r="AU113" s="13">
        <v>1.2705870042130456</v>
      </c>
      <c r="AV113" s="13">
        <v>1.152517572086678</v>
      </c>
      <c r="AW113" s="13">
        <v>1.1113345328281004</v>
      </c>
      <c r="AX113" s="13">
        <v>1.5405658889624119</v>
      </c>
      <c r="AY113" s="13">
        <v>1.2298287095550169</v>
      </c>
      <c r="AZ113" s="13">
        <v>0.95378075560744546</v>
      </c>
      <c r="BA113" s="13">
        <v>1.1139299581633366</v>
      </c>
      <c r="BB113" s="13">
        <v>1.0612489647550141</v>
      </c>
      <c r="BC113" s="13">
        <v>2.7898314980446157</v>
      </c>
      <c r="BD113" s="13">
        <v>1.7487342466605906</v>
      </c>
      <c r="BE113" s="13">
        <v>0.92452241102920296</v>
      </c>
      <c r="BF113" s="13">
        <v>0.97248384919757025</v>
      </c>
      <c r="BG113" s="13">
        <v>0.96647732219688776</v>
      </c>
      <c r="BH113" s="13">
        <v>0.85644031799399079</v>
      </c>
      <c r="BI113" s="13">
        <v>0.87940954441535291</v>
      </c>
      <c r="BJ113" s="13">
        <v>0.88147981478954696</v>
      </c>
      <c r="BK113" s="13">
        <v>0.95327561083519585</v>
      </c>
      <c r="BL113" s="13">
        <v>0.89226072672642576</v>
      </c>
      <c r="BM113" s="13">
        <v>0.91850404132738583</v>
      </c>
      <c r="BN113" s="13">
        <v>0.95600728569080351</v>
      </c>
      <c r="BO113" s="13">
        <v>0.95383418774039486</v>
      </c>
      <c r="BP113" s="13">
        <v>0.89093247708820567</v>
      </c>
      <c r="BQ113" s="13">
        <v>0.94203569733828352</v>
      </c>
      <c r="BR113" s="13">
        <v>0.8569773495812828</v>
      </c>
      <c r="BS113" s="13">
        <v>0.88587841982776994</v>
      </c>
      <c r="BT113" s="13">
        <v>0.80588971234368334</v>
      </c>
      <c r="BU113" s="13">
        <v>0.8592545158969952</v>
      </c>
      <c r="BV113" s="13">
        <v>0.81947200085992544</v>
      </c>
      <c r="BW113" s="13">
        <v>0.80166949872321647</v>
      </c>
      <c r="BX113" s="13">
        <v>0.74846516511796968</v>
      </c>
      <c r="BY113" s="13">
        <v>0.75941580920655838</v>
      </c>
      <c r="BZ113" s="13">
        <v>0.7835512763238297</v>
      </c>
      <c r="CA113" s="13">
        <v>0.76590261622810452</v>
      </c>
      <c r="CB113" s="13">
        <v>0.70429484595747349</v>
      </c>
      <c r="CC113" s="13">
        <v>0.71341501820020725</v>
      </c>
      <c r="CD113" s="13">
        <v>0.72312983414646881</v>
      </c>
      <c r="CE113" s="13">
        <v>0.71018634168806916</v>
      </c>
      <c r="CF113" s="13">
        <v>0.67308050966831567</v>
      </c>
      <c r="CG113" s="13">
        <v>0.67126657971919623</v>
      </c>
      <c r="CH113" s="13">
        <v>0.68953551104651289</v>
      </c>
      <c r="CI113" s="13">
        <v>0.68220027759470214</v>
      </c>
      <c r="CJ113" s="13">
        <v>0.64055469383496499</v>
      </c>
      <c r="CK113" s="13">
        <v>0.65955984420243019</v>
      </c>
      <c r="CL113" s="13">
        <v>0.63493274909836916</v>
      </c>
      <c r="CM113" s="13">
        <v>0.59945749520563119</v>
      </c>
      <c r="CN113" s="13">
        <v>0.53204450082471411</v>
      </c>
      <c r="CO113" s="13">
        <v>0.54263394200766601</v>
      </c>
      <c r="CP113" s="13">
        <v>0.56021057835977439</v>
      </c>
      <c r="CQ113" s="13">
        <v>0.56977319437413942</v>
      </c>
      <c r="CR113" s="13">
        <v>0.49597216188349702</v>
      </c>
      <c r="CS113" s="13">
        <v>0.53624737435381487</v>
      </c>
      <c r="CT113" s="13">
        <v>0.55845222960881513</v>
      </c>
      <c r="CU113" s="13">
        <v>0.5603173878883343</v>
      </c>
      <c r="CV113" s="13">
        <v>0.52043658948531535</v>
      </c>
      <c r="CW113" s="13">
        <v>0.53577979409157794</v>
      </c>
      <c r="CX113" s="13">
        <v>0.55394214632624261</v>
      </c>
      <c r="CY113" s="13">
        <v>0.57475998601552103</v>
      </c>
      <c r="CZ113" s="13">
        <v>0.53164052910078485</v>
      </c>
      <c r="DA113" s="13">
        <v>0.55523600052395183</v>
      </c>
      <c r="DB113" s="13">
        <v>0.54402588909738403</v>
      </c>
      <c r="DC113" s="13">
        <v>0.57041341657330458</v>
      </c>
      <c r="DD113" s="13">
        <v>0.51750037635106028</v>
      </c>
      <c r="DE113" s="13">
        <v>0.54163342167909434</v>
      </c>
      <c r="DF113" s="13">
        <v>0.53733428281832851</v>
      </c>
      <c r="DG113" s="13">
        <v>0.56781682772466335</v>
      </c>
      <c r="DH113" s="13">
        <v>0.52450165806075089</v>
      </c>
      <c r="DI113" s="13">
        <v>0.55185329791672877</v>
      </c>
      <c r="DJ113" s="13">
        <v>0.54952178701561771</v>
      </c>
      <c r="DK113" s="13">
        <v>0.56430991605142111</v>
      </c>
      <c r="DL113" s="13">
        <v>0.55824360295795961</v>
      </c>
      <c r="DM113" s="13">
        <v>0.57419812749516919</v>
      </c>
      <c r="DN113" s="13">
        <v>0.59206578329755744</v>
      </c>
      <c r="DO113" s="13">
        <v>0.58483480765006457</v>
      </c>
      <c r="DP113" s="13">
        <v>0.53391117426559176</v>
      </c>
      <c r="DQ113" s="13">
        <v>0.54552802297192815</v>
      </c>
      <c r="DR113" s="13">
        <v>0.57265080650592393</v>
      </c>
      <c r="DS113" s="13">
        <v>0.58676646180626735</v>
      </c>
      <c r="DT113" s="13">
        <v>0.53402406961911564</v>
      </c>
      <c r="DU113" s="13">
        <v>0.54840644300291108</v>
      </c>
      <c r="DV113" s="13">
        <v>0.57745975103645253</v>
      </c>
      <c r="DW113" s="13">
        <v>0.59149858659516585</v>
      </c>
      <c r="DX113" s="13">
        <v>0.54838385890271102</v>
      </c>
      <c r="DY113" s="13">
        <v>0.57628602710019039</v>
      </c>
      <c r="DZ113" s="13">
        <v>0.57787554645411343</v>
      </c>
      <c r="EA113" s="13">
        <v>0.61295878209719579</v>
      </c>
      <c r="EB113" s="13">
        <v>0.56331692110556297</v>
      </c>
      <c r="EC113" s="13">
        <v>0.58134830376378543</v>
      </c>
      <c r="ED113" s="13">
        <v>0.57957218866154281</v>
      </c>
      <c r="EE113" s="13">
        <v>0.56628367480700559</v>
      </c>
      <c r="EF113" s="13">
        <v>0.54103259768868617</v>
      </c>
      <c r="EG113" s="13">
        <v>0.55066990103377467</v>
      </c>
      <c r="EH113" s="13">
        <v>0.56815695204642791</v>
      </c>
      <c r="EI113" s="13">
        <v>0.55764703153788064</v>
      </c>
      <c r="EJ113" s="13">
        <v>0.43020250868822424</v>
      </c>
      <c r="EK113" s="13">
        <v>0.52825074518223247</v>
      </c>
      <c r="EL113" s="13">
        <v>0.47013631962731417</v>
      </c>
      <c r="EM113" s="13">
        <v>0.5123400032713612</v>
      </c>
      <c r="EN113" s="13">
        <v>0.49287573944993679</v>
      </c>
      <c r="EO113" s="13">
        <v>0.37659344753479979</v>
      </c>
      <c r="EP113" s="13">
        <v>0.37616477637487927</v>
      </c>
      <c r="EQ113" s="31">
        <f t="shared" ref="EQ113:GB113" si="122">SUM(EQ114:EQ115)</f>
        <v>0.25861389440206839</v>
      </c>
      <c r="ER113" s="31">
        <f t="shared" si="122"/>
        <v>0.31840428564744572</v>
      </c>
      <c r="ES113" s="31">
        <f t="shared" si="122"/>
        <v>0.35588724900989521</v>
      </c>
      <c r="ET113" s="31">
        <f t="shared" si="122"/>
        <v>0.42302492419240889</v>
      </c>
      <c r="EU113" s="31">
        <f t="shared" si="122"/>
        <v>0.36792575408137668</v>
      </c>
      <c r="EV113" s="31">
        <f t="shared" si="122"/>
        <v>0.32810332269128728</v>
      </c>
      <c r="EW113" s="31">
        <f t="shared" si="122"/>
        <v>0.52791567913014381</v>
      </c>
      <c r="EX113" s="31">
        <f t="shared" si="122"/>
        <v>0.41928544195879663</v>
      </c>
      <c r="EY113" s="31">
        <f t="shared" si="122"/>
        <v>0.39204309319655539</v>
      </c>
      <c r="EZ113" s="31">
        <f t="shared" si="122"/>
        <v>0.34994122769195601</v>
      </c>
      <c r="FA113" s="31">
        <f t="shared" si="122"/>
        <v>0.35535230753764346</v>
      </c>
      <c r="FB113" s="31">
        <f t="shared" si="122"/>
        <v>0.40319500316450774</v>
      </c>
      <c r="FC113" s="31">
        <f t="shared" si="122"/>
        <v>0.3991569548193894</v>
      </c>
      <c r="FD113" s="31">
        <f t="shared" si="122"/>
        <v>1.1734713565338792</v>
      </c>
      <c r="FE113" s="31">
        <f t="shared" si="122"/>
        <v>0.36338777784671838</v>
      </c>
      <c r="FF113" s="31">
        <f t="shared" si="122"/>
        <v>0.43359909439791161</v>
      </c>
      <c r="FG113" s="31">
        <f t="shared" si="122"/>
        <v>0.38243712430052551</v>
      </c>
      <c r="FH113" s="31">
        <f t="shared" si="122"/>
        <v>0.3498362243285158</v>
      </c>
      <c r="FI113" s="31">
        <f t="shared" si="122"/>
        <v>0.36389688223410199</v>
      </c>
      <c r="FJ113" s="31">
        <f t="shared" si="122"/>
        <v>0.41398143704935592</v>
      </c>
      <c r="FK113" s="31">
        <f t="shared" si="122"/>
        <v>0.32823642229943584</v>
      </c>
      <c r="FL113" s="31">
        <f t="shared" si="122"/>
        <v>0.2886739661644806</v>
      </c>
      <c r="FM113" s="31">
        <f t="shared" si="122"/>
        <v>0.30216653827738271</v>
      </c>
      <c r="FN113" s="31">
        <f t="shared" si="122"/>
        <v>0.3629082055597353</v>
      </c>
      <c r="FO113" s="31">
        <f t="shared" si="122"/>
        <v>0.49216022716647301</v>
      </c>
      <c r="FP113" s="31">
        <f t="shared" si="122"/>
        <v>0.31888306650826709</v>
      </c>
      <c r="FQ113" s="31">
        <f t="shared" si="122"/>
        <v>0.33506698759576725</v>
      </c>
      <c r="FR113" s="31">
        <f t="shared" si="122"/>
        <v>0.40038693175652218</v>
      </c>
      <c r="FS113" s="31">
        <f t="shared" si="122"/>
        <v>0.28954686916791833</v>
      </c>
      <c r="FT113" s="31">
        <f t="shared" si="122"/>
        <v>0.27288246178303222</v>
      </c>
      <c r="FU113" s="31">
        <f t="shared" si="122"/>
        <v>0.26747613826386879</v>
      </c>
      <c r="FV113" s="31">
        <f t="shared" si="122"/>
        <v>0.36285875307302551</v>
      </c>
      <c r="FW113" s="31">
        <f t="shared" si="122"/>
        <v>0.27746930822718868</v>
      </c>
      <c r="FX113" s="31">
        <f t="shared" si="122"/>
        <v>0.24702503753067701</v>
      </c>
      <c r="FY113" s="31">
        <f t="shared" si="122"/>
        <v>0.25626510516406031</v>
      </c>
      <c r="FZ113" s="31">
        <f t="shared" si="122"/>
        <v>0.31941946188478332</v>
      </c>
      <c r="GA113" s="31">
        <f t="shared" si="122"/>
        <v>0.29220759772201765</v>
      </c>
      <c r="GB113" s="31">
        <f t="shared" si="122"/>
        <v>0.25966442222487368</v>
      </c>
      <c r="GC113" s="31">
        <f t="shared" ref="GC113:GD113" si="123">SUM(GC114:GC115)</f>
        <v>0.29218759055231258</v>
      </c>
      <c r="GD113" s="31">
        <f t="shared" si="123"/>
        <v>0.34241596290042908</v>
      </c>
      <c r="GE113" s="31">
        <f t="shared" ref="GE113" si="124">SUM(GE114:GE115)</f>
        <v>0.3206878580819813</v>
      </c>
    </row>
    <row r="114" spans="1:187" ht="15" x14ac:dyDescent="0.25">
      <c r="A114" s="37" t="s">
        <v>38</v>
      </c>
      <c r="B114" s="90">
        <v>8</v>
      </c>
      <c r="C114" s="40">
        <v>0.31734905606454095</v>
      </c>
      <c r="D114" s="40">
        <v>0.25688050972557069</v>
      </c>
      <c r="E114" s="40">
        <v>0.26681592445824304</v>
      </c>
      <c r="F114" s="40">
        <v>0.31055990727531813</v>
      </c>
      <c r="G114" s="40">
        <v>0.27774882397116057</v>
      </c>
      <c r="H114" s="40">
        <v>0.23205416194439418</v>
      </c>
      <c r="I114" s="40">
        <v>0.23404372950829791</v>
      </c>
      <c r="J114" s="40">
        <v>0.2781029474142071</v>
      </c>
      <c r="K114" s="40">
        <v>0.2114420673080146</v>
      </c>
      <c r="L114" s="40">
        <v>0.18326416174157406</v>
      </c>
      <c r="M114" s="40">
        <v>0.1937409518000533</v>
      </c>
      <c r="N114" s="40">
        <v>0.21048925655223155</v>
      </c>
      <c r="O114" s="40">
        <v>0.22481047671682686</v>
      </c>
      <c r="P114" s="40">
        <v>0.13797774303501695</v>
      </c>
      <c r="Q114" s="40">
        <v>0.15691707821242065</v>
      </c>
      <c r="R114" s="40">
        <v>0.1689790214950872</v>
      </c>
      <c r="S114" s="40">
        <v>0.16093229325833669</v>
      </c>
      <c r="T114" s="40">
        <v>0.13554129699375428</v>
      </c>
      <c r="U114" s="40">
        <v>0.11998568614020935</v>
      </c>
      <c r="V114" s="40">
        <v>0.12758787626302101</v>
      </c>
      <c r="W114" s="40">
        <v>0.13494831095224649</v>
      </c>
      <c r="X114" s="40">
        <v>8.0262535241258148E-2</v>
      </c>
      <c r="Y114" s="40">
        <v>7.8223229252389406E-2</v>
      </c>
      <c r="Z114" s="40">
        <v>8.720723744733061E-2</v>
      </c>
      <c r="AA114" s="40">
        <v>8.5149423426723644E-2</v>
      </c>
      <c r="AB114" s="40">
        <v>6.4311104154350401E-2</v>
      </c>
      <c r="AC114" s="40">
        <v>6.3064842850259276E-2</v>
      </c>
      <c r="AD114" s="40">
        <v>6.5069557538092446E-2</v>
      </c>
      <c r="AE114" s="40">
        <v>5.8539651669805036E-2</v>
      </c>
      <c r="AF114" s="40">
        <v>3.9244320758618806E-2</v>
      </c>
      <c r="AG114" s="40">
        <v>3.4100530015637794E-2</v>
      </c>
      <c r="AH114" s="40">
        <v>3.9337244590973E-2</v>
      </c>
      <c r="AI114" s="40">
        <v>4.1677574690114461E-2</v>
      </c>
      <c r="AJ114" s="40">
        <v>3.1909031517728274E-2</v>
      </c>
      <c r="AK114" s="40">
        <v>2.7417027420257669E-2</v>
      </c>
      <c r="AL114" s="40">
        <v>2.7134979414407179E-2</v>
      </c>
      <c r="AM114" s="40">
        <v>1.9720041174355909E-2</v>
      </c>
      <c r="AN114" s="40">
        <v>1.7500120719323536E-2</v>
      </c>
      <c r="AO114" s="40">
        <v>1.8781441397134235E-2</v>
      </c>
      <c r="AP114" s="40">
        <v>5.0493307106717532E-2</v>
      </c>
      <c r="AQ114" s="40">
        <v>6.6545235587944174E-2</v>
      </c>
      <c r="AR114" s="40">
        <v>5.1554188818784243E-2</v>
      </c>
      <c r="AS114" s="40">
        <v>5.406849596749258E-2</v>
      </c>
      <c r="AT114" s="40">
        <v>5.6172303831592676E-2</v>
      </c>
      <c r="AU114" s="40">
        <v>5.9030736098942001E-2</v>
      </c>
      <c r="AV114" s="40">
        <v>4.8376692482107971E-2</v>
      </c>
      <c r="AW114" s="40">
        <v>4.6833236048236977E-2</v>
      </c>
      <c r="AX114" s="40">
        <v>4.6840725211180732E-2</v>
      </c>
      <c r="AY114" s="40">
        <v>4.4527029177447129E-2</v>
      </c>
      <c r="AZ114" s="40">
        <v>3.6916797419986831E-2</v>
      </c>
      <c r="BA114" s="40">
        <v>4.3238603010355717E-2</v>
      </c>
      <c r="BB114" s="40">
        <v>3.3517457899514602E-2</v>
      </c>
      <c r="BC114" s="40">
        <v>1.9403401867469829E-2</v>
      </c>
      <c r="BD114" s="40">
        <v>8.9854124129931674E-3</v>
      </c>
      <c r="BE114" s="40">
        <v>6.1956946750310561E-3</v>
      </c>
      <c r="BF114" s="40">
        <v>4.9617720587654306E-3</v>
      </c>
      <c r="BG114" s="40">
        <v>8.6701773241590358E-3</v>
      </c>
      <c r="BH114" s="40">
        <v>8.4895628579954151E-3</v>
      </c>
      <c r="BI114" s="40">
        <v>9.5888648515905298E-3</v>
      </c>
      <c r="BJ114" s="40">
        <v>1.0788196166820559E-2</v>
      </c>
      <c r="BK114" s="40">
        <v>1.179949560903578E-2</v>
      </c>
      <c r="BL114" s="40">
        <v>1.25167202751455E-2</v>
      </c>
      <c r="BM114" s="40">
        <v>1.8008465117260297E-2</v>
      </c>
      <c r="BN114" s="40">
        <v>2.5645714613791497E-2</v>
      </c>
      <c r="BO114" s="40">
        <v>3.4431510917931681E-2</v>
      </c>
      <c r="BP114" s="40">
        <v>3.8625927050437388E-2</v>
      </c>
      <c r="BQ114" s="40">
        <v>6.631734538553119E-2</v>
      </c>
      <c r="BR114" s="40">
        <v>7.003571710848748E-2</v>
      </c>
      <c r="BS114" s="40">
        <v>9.7454609868388414E-2</v>
      </c>
      <c r="BT114" s="40">
        <v>0.10157924230479561</v>
      </c>
      <c r="BU114" s="40">
        <v>0.12358520859271785</v>
      </c>
      <c r="BV114" s="40">
        <v>0.12440615814655286</v>
      </c>
      <c r="BW114" s="40">
        <v>0.1272665362180693</v>
      </c>
      <c r="BX114" s="40">
        <v>0.1318563494177411</v>
      </c>
      <c r="BY114" s="40">
        <v>0.14540805994763289</v>
      </c>
      <c r="BZ114" s="40">
        <v>0.15511041032495249</v>
      </c>
      <c r="CA114" s="40">
        <v>0.15699619423416136</v>
      </c>
      <c r="CB114" s="40">
        <v>0.15707093998204735</v>
      </c>
      <c r="CC114" s="40">
        <v>0.16887498752591448</v>
      </c>
      <c r="CD114" s="40">
        <v>0.17695606794503491</v>
      </c>
      <c r="CE114" s="40">
        <v>0.18372720195861819</v>
      </c>
      <c r="CF114" s="40">
        <v>0.17902877601703748</v>
      </c>
      <c r="CG114" s="40">
        <v>0.18724874704358488</v>
      </c>
      <c r="CH114" s="40">
        <v>0.19436184397197487</v>
      </c>
      <c r="CI114" s="40">
        <v>0.19991255585059214</v>
      </c>
      <c r="CJ114" s="40">
        <v>0.19836208407092951</v>
      </c>
      <c r="CK114" s="40">
        <v>0.20703857292422823</v>
      </c>
      <c r="CL114" s="40">
        <v>0.20262641905965836</v>
      </c>
      <c r="CM114" s="40">
        <v>0.21305012453364777</v>
      </c>
      <c r="CN114" s="40">
        <v>0.25061456075230326</v>
      </c>
      <c r="CO114" s="40">
        <v>0.2680805504015405</v>
      </c>
      <c r="CP114" s="40">
        <v>0.28609979230724575</v>
      </c>
      <c r="CQ114" s="40">
        <v>0.27909263699419423</v>
      </c>
      <c r="CR114" s="40">
        <v>0.29698210022512123</v>
      </c>
      <c r="CS114" s="40">
        <v>0.30487928651475599</v>
      </c>
      <c r="CT114" s="40">
        <v>0.32186817190237604</v>
      </c>
      <c r="CU114" s="40">
        <v>0.33302568325739657</v>
      </c>
      <c r="CV114" s="40">
        <v>0.3115245128103335</v>
      </c>
      <c r="CW114" s="40">
        <v>0.32623876265301016</v>
      </c>
      <c r="CX114" s="40">
        <v>0.3435112008574524</v>
      </c>
      <c r="CY114" s="40">
        <v>0.36168210608494561</v>
      </c>
      <c r="CZ114" s="40">
        <v>0.33602343597894901</v>
      </c>
      <c r="DA114" s="40">
        <v>0.35780245473909222</v>
      </c>
      <c r="DB114" s="40">
        <v>0.35082188561099775</v>
      </c>
      <c r="DC114" s="40">
        <v>0.37810071040969978</v>
      </c>
      <c r="DD114" s="40">
        <v>0.34570044160583224</v>
      </c>
      <c r="DE114" s="40">
        <v>0.37057740626030583</v>
      </c>
      <c r="DF114" s="40">
        <v>0.37139851798716988</v>
      </c>
      <c r="DG114" s="40">
        <v>0.40711304232189888</v>
      </c>
      <c r="DH114" s="40">
        <v>0.37320183020826647</v>
      </c>
      <c r="DI114" s="40">
        <v>0.39952127599229398</v>
      </c>
      <c r="DJ114" s="40">
        <v>0.39879160982005951</v>
      </c>
      <c r="DK114" s="40">
        <v>0.42257627455424235</v>
      </c>
      <c r="DL114" s="40">
        <v>0.41870115235861788</v>
      </c>
      <c r="DM114" s="40">
        <v>0.43311449947024144</v>
      </c>
      <c r="DN114" s="40">
        <v>0.45231581828057832</v>
      </c>
      <c r="DO114" s="40">
        <v>0.45482035263047416</v>
      </c>
      <c r="DP114" s="40">
        <v>0.41782349301709648</v>
      </c>
      <c r="DQ114" s="40">
        <v>0.42949383971391014</v>
      </c>
      <c r="DR114" s="40">
        <v>0.45409941289866246</v>
      </c>
      <c r="DS114" s="40">
        <v>0.47614837016338013</v>
      </c>
      <c r="DT114" s="40">
        <v>0.44717088946343692</v>
      </c>
      <c r="DU114" s="40">
        <v>0.46448839970478212</v>
      </c>
      <c r="DV114" s="40">
        <v>0.4881870075043489</v>
      </c>
      <c r="DW114" s="40">
        <v>0.51139350776200232</v>
      </c>
      <c r="DX114" s="40">
        <v>0.47505232315118273</v>
      </c>
      <c r="DY114" s="40">
        <v>0.50272639969224187</v>
      </c>
      <c r="DZ114" s="40">
        <v>0.50448378498724877</v>
      </c>
      <c r="EA114" s="40">
        <v>0.54708930438876258</v>
      </c>
      <c r="EB114" s="40">
        <v>0.50411654511309267</v>
      </c>
      <c r="EC114" s="40">
        <v>0.52291266073145126</v>
      </c>
      <c r="ED114" s="40">
        <v>0.52111661831001221</v>
      </c>
      <c r="EE114" s="40">
        <v>0.52268503978430803</v>
      </c>
      <c r="EF114" s="40">
        <v>0.49939990325198985</v>
      </c>
      <c r="EG114" s="40">
        <v>0.51011743069384541</v>
      </c>
      <c r="EH114" s="40">
        <v>0.52520920218758038</v>
      </c>
      <c r="EI114" s="40">
        <v>0.52638811131361873</v>
      </c>
      <c r="EJ114" s="40">
        <v>0.39740163015434049</v>
      </c>
      <c r="EK114" s="40">
        <v>0.49766207881635233</v>
      </c>
      <c r="EL114" s="40">
        <v>0.44304064003461324</v>
      </c>
      <c r="EM114" s="40">
        <v>0.50294059768563248</v>
      </c>
      <c r="EN114" s="40">
        <v>0.48508865423444497</v>
      </c>
      <c r="EO114" s="40">
        <v>0.36793730426099608</v>
      </c>
      <c r="EP114" s="40">
        <v>0.36744854926026027</v>
      </c>
      <c r="EQ114" s="52">
        <v>0.23331100036279401</v>
      </c>
      <c r="ER114" s="52">
        <v>0.28707439421990399</v>
      </c>
      <c r="ES114" s="52">
        <v>0.32122688092784202</v>
      </c>
      <c r="ET114" s="52">
        <v>0.38004342166611099</v>
      </c>
      <c r="EU114" s="52">
        <v>0.34040756569220398</v>
      </c>
      <c r="EV114" s="52">
        <v>0.30578341811312099</v>
      </c>
      <c r="EW114" s="52">
        <v>0.50525971773269895</v>
      </c>
      <c r="EX114" s="52">
        <v>0.39180696733953702</v>
      </c>
      <c r="EY114" s="52">
        <v>0.37399769776307201</v>
      </c>
      <c r="EZ114" s="52">
        <v>0.33531804833659001</v>
      </c>
      <c r="FA114" s="52">
        <v>0.34131348372554698</v>
      </c>
      <c r="FB114" s="52">
        <v>0.38647205829855902</v>
      </c>
      <c r="FC114" s="52">
        <v>0.383583264546971</v>
      </c>
      <c r="FD114" s="52">
        <v>1.1326659743577401</v>
      </c>
      <c r="FE114" s="52">
        <v>0.35033819328777299</v>
      </c>
      <c r="FF114" s="52">
        <v>0.41634939147826699</v>
      </c>
      <c r="FG114" s="52">
        <v>0.35836120675517702</v>
      </c>
      <c r="FH114" s="52">
        <v>0.32821369073888301</v>
      </c>
      <c r="FI114" s="52">
        <v>0.32071028469413299</v>
      </c>
      <c r="FJ114" s="52">
        <v>0.38473180044736099</v>
      </c>
      <c r="FK114" s="52">
        <v>0.30629352664446402</v>
      </c>
      <c r="FL114" s="52">
        <v>0.26989970491321702</v>
      </c>
      <c r="FM114" s="52">
        <v>0.28283045401715301</v>
      </c>
      <c r="FN114" s="52">
        <v>0.34015340948890999</v>
      </c>
      <c r="FO114" s="52">
        <v>0.34362606726248801</v>
      </c>
      <c r="FP114" s="52">
        <v>0.29383470078864099</v>
      </c>
      <c r="FQ114" s="52">
        <v>0.30873270771983202</v>
      </c>
      <c r="FR114" s="52">
        <v>0.367062922775658</v>
      </c>
      <c r="FS114" s="52">
        <v>0.27275718009726402</v>
      </c>
      <c r="FT114" s="52">
        <v>0.25763103279581301</v>
      </c>
      <c r="FU114" s="52">
        <v>0.25071950873604398</v>
      </c>
      <c r="FV114" s="52">
        <v>0.34210241923235002</v>
      </c>
      <c r="FW114" s="52">
        <v>0.26921153626352301</v>
      </c>
      <c r="FX114" s="52">
        <v>0.239823444564435</v>
      </c>
      <c r="FY114" s="52">
        <v>0.24838134141562099</v>
      </c>
      <c r="FZ114" s="52">
        <v>0.30953365780705899</v>
      </c>
      <c r="GA114" s="52">
        <v>0.28227287300674903</v>
      </c>
      <c r="GB114" s="52">
        <v>0.25089379425702502</v>
      </c>
      <c r="GC114" s="52">
        <v>0.28290534752922503</v>
      </c>
      <c r="GD114" s="52">
        <v>0.32904479753511501</v>
      </c>
      <c r="GE114" s="52">
        <v>0.30836387597439602</v>
      </c>
    </row>
    <row r="115" spans="1:187" ht="15" x14ac:dyDescent="0.25">
      <c r="A115" s="37" t="s">
        <v>39</v>
      </c>
      <c r="B115" s="90">
        <v>9</v>
      </c>
      <c r="C115" s="40">
        <v>1.0788782071720253</v>
      </c>
      <c r="D115" s="40">
        <v>1.0337052906284296</v>
      </c>
      <c r="E115" s="40">
        <v>1.1169081997010559</v>
      </c>
      <c r="F115" s="40">
        <v>1.2608648047548974</v>
      </c>
      <c r="G115" s="40">
        <v>1.1760227383082735</v>
      </c>
      <c r="H115" s="40">
        <v>1.1597756975002487</v>
      </c>
      <c r="I115" s="40">
        <v>1.1646482866388035</v>
      </c>
      <c r="J115" s="40">
        <v>1.3694590014216776</v>
      </c>
      <c r="K115" s="40">
        <v>1.1174514168318752</v>
      </c>
      <c r="L115" s="40">
        <v>1.1397129810698348</v>
      </c>
      <c r="M115" s="40">
        <v>1.2363706823046356</v>
      </c>
      <c r="N115" s="40">
        <v>1.3165894964195737</v>
      </c>
      <c r="O115" s="40">
        <v>1.4793842317644066</v>
      </c>
      <c r="P115" s="40">
        <v>1.0758786729088881</v>
      </c>
      <c r="Q115" s="40">
        <v>1.2727179616070166</v>
      </c>
      <c r="R115" s="40">
        <v>1.3211498107345379</v>
      </c>
      <c r="S115" s="40">
        <v>1.3194108800116933</v>
      </c>
      <c r="T115" s="40">
        <v>1.2869059267495757</v>
      </c>
      <c r="U115" s="40">
        <v>1.2256506326950691</v>
      </c>
      <c r="V115" s="40">
        <v>1.3541204139374523</v>
      </c>
      <c r="W115" s="40">
        <v>1.4660071223934781</v>
      </c>
      <c r="X115" s="40">
        <v>1.1398008487753328</v>
      </c>
      <c r="Y115" s="40">
        <v>1.1459851742923548</v>
      </c>
      <c r="Z115" s="40">
        <v>1.2599299785485203</v>
      </c>
      <c r="AA115" s="40">
        <v>1.3275708884823678</v>
      </c>
      <c r="AB115" s="40">
        <v>1.2408351505311634</v>
      </c>
      <c r="AC115" s="40">
        <v>1.2594722835933441</v>
      </c>
      <c r="AD115" s="40">
        <v>1.3951539991894664</v>
      </c>
      <c r="AE115" s="40">
        <v>1.3310533639202837</v>
      </c>
      <c r="AF115" s="40">
        <v>1.20776070772045</v>
      </c>
      <c r="AG115" s="40">
        <v>1.2909933921383168</v>
      </c>
      <c r="AH115" s="40">
        <v>1.2345804026775906</v>
      </c>
      <c r="AI115" s="40">
        <v>1.3853152510853985</v>
      </c>
      <c r="AJ115" s="40">
        <v>1.3199119069543899</v>
      </c>
      <c r="AK115" s="40">
        <v>1.3536240780544653</v>
      </c>
      <c r="AL115" s="40">
        <v>1.3457982418344843</v>
      </c>
      <c r="AM115" s="40">
        <v>1.3032353184730272</v>
      </c>
      <c r="AN115" s="40">
        <v>1.2664490396477228</v>
      </c>
      <c r="AO115" s="40">
        <v>1.2949049831175199</v>
      </c>
      <c r="AP115" s="40">
        <v>1.2523497601419165</v>
      </c>
      <c r="AQ115" s="40">
        <v>1.2881426960676419</v>
      </c>
      <c r="AR115" s="40">
        <v>1.1785680342108513</v>
      </c>
      <c r="AS115" s="40">
        <v>1.239431642122317</v>
      </c>
      <c r="AT115" s="40">
        <v>1.2037522522537427</v>
      </c>
      <c r="AU115" s="40">
        <v>1.2115562681141037</v>
      </c>
      <c r="AV115" s="40">
        <v>1.10414087960457</v>
      </c>
      <c r="AW115" s="40">
        <v>1.0645012967798633</v>
      </c>
      <c r="AX115" s="40">
        <v>1.4937251637512312</v>
      </c>
      <c r="AY115" s="40">
        <v>1.1853016803775698</v>
      </c>
      <c r="AZ115" s="40">
        <v>0.91686395818745858</v>
      </c>
      <c r="BA115" s="40">
        <v>1.0706913551529809</v>
      </c>
      <c r="BB115" s="40">
        <v>1.0277315068554995</v>
      </c>
      <c r="BC115" s="40">
        <v>2.7704280961771457</v>
      </c>
      <c r="BD115" s="40">
        <v>1.7397488342475975</v>
      </c>
      <c r="BE115" s="40">
        <v>0.91832671635417196</v>
      </c>
      <c r="BF115" s="40">
        <v>0.96752207713880478</v>
      </c>
      <c r="BG115" s="40">
        <v>0.95780714487272867</v>
      </c>
      <c r="BH115" s="40">
        <v>0.84795075513599538</v>
      </c>
      <c r="BI115" s="40">
        <v>0.86982067956376241</v>
      </c>
      <c r="BJ115" s="40">
        <v>0.87069161862272637</v>
      </c>
      <c r="BK115" s="40">
        <v>0.94147611522616004</v>
      </c>
      <c r="BL115" s="40">
        <v>0.87974400645128026</v>
      </c>
      <c r="BM115" s="40">
        <v>0.90049557621012555</v>
      </c>
      <c r="BN115" s="40">
        <v>0.93036157107701201</v>
      </c>
      <c r="BO115" s="40">
        <v>0.91940267682246313</v>
      </c>
      <c r="BP115" s="40">
        <v>0.85230655003776823</v>
      </c>
      <c r="BQ115" s="40">
        <v>0.87571835195275238</v>
      </c>
      <c r="BR115" s="40">
        <v>0.78694163247279536</v>
      </c>
      <c r="BS115" s="40">
        <v>0.78842380995938155</v>
      </c>
      <c r="BT115" s="40">
        <v>0.70431047003888769</v>
      </c>
      <c r="BU115" s="40">
        <v>0.73566930730427738</v>
      </c>
      <c r="BV115" s="40">
        <v>0.69506584271337257</v>
      </c>
      <c r="BW115" s="40">
        <v>0.6744029625051472</v>
      </c>
      <c r="BX115" s="40">
        <v>0.61660881570022863</v>
      </c>
      <c r="BY115" s="40">
        <v>0.61400774925892554</v>
      </c>
      <c r="BZ115" s="40">
        <v>0.62844086599887716</v>
      </c>
      <c r="CA115" s="40">
        <v>0.60890642199394318</v>
      </c>
      <c r="CB115" s="40">
        <v>0.54722390597542614</v>
      </c>
      <c r="CC115" s="40">
        <v>0.5445400306742928</v>
      </c>
      <c r="CD115" s="40">
        <v>0.54617376620143387</v>
      </c>
      <c r="CE115" s="40">
        <v>0.52645913972945102</v>
      </c>
      <c r="CF115" s="40">
        <v>0.49405173365127825</v>
      </c>
      <c r="CG115" s="40">
        <v>0.48401783267561133</v>
      </c>
      <c r="CH115" s="40">
        <v>0.49517366707453797</v>
      </c>
      <c r="CI115" s="40">
        <v>0.48228772174411</v>
      </c>
      <c r="CJ115" s="40">
        <v>0.44219260976403552</v>
      </c>
      <c r="CK115" s="40">
        <v>0.45252127127820202</v>
      </c>
      <c r="CL115" s="40">
        <v>0.43230633003871083</v>
      </c>
      <c r="CM115" s="40">
        <v>0.38640737067198339</v>
      </c>
      <c r="CN115" s="40">
        <v>0.28142994007241079</v>
      </c>
      <c r="CO115" s="40">
        <v>0.27455339160612557</v>
      </c>
      <c r="CP115" s="40">
        <v>0.27411078605252864</v>
      </c>
      <c r="CQ115" s="40">
        <v>0.29068055737994519</v>
      </c>
      <c r="CR115" s="40">
        <v>0.19899006165837579</v>
      </c>
      <c r="CS115" s="40">
        <v>0.23136808783905885</v>
      </c>
      <c r="CT115" s="40">
        <v>0.23658405770643909</v>
      </c>
      <c r="CU115" s="40">
        <v>0.22729170463093767</v>
      </c>
      <c r="CV115" s="40">
        <v>0.20891207667498185</v>
      </c>
      <c r="CW115" s="40">
        <v>0.20954103143856781</v>
      </c>
      <c r="CX115" s="40">
        <v>0.21043094546879018</v>
      </c>
      <c r="CY115" s="40">
        <v>0.21307787993057536</v>
      </c>
      <c r="CZ115" s="40">
        <v>0.19561709312183581</v>
      </c>
      <c r="DA115" s="40">
        <v>0.19743354578485964</v>
      </c>
      <c r="DB115" s="40">
        <v>0.19320400348638631</v>
      </c>
      <c r="DC115" s="40">
        <v>0.19231270616360482</v>
      </c>
      <c r="DD115" s="40">
        <v>0.17179993474522806</v>
      </c>
      <c r="DE115" s="40">
        <v>0.17105601541878854</v>
      </c>
      <c r="DF115" s="40">
        <v>0.1659357648311586</v>
      </c>
      <c r="DG115" s="40">
        <v>0.16070378540276453</v>
      </c>
      <c r="DH115" s="40">
        <v>0.15129982785248439</v>
      </c>
      <c r="DI115" s="40">
        <v>0.15233202192443482</v>
      </c>
      <c r="DJ115" s="40">
        <v>0.15073017719555826</v>
      </c>
      <c r="DK115" s="40">
        <v>0.14173364149717871</v>
      </c>
      <c r="DL115" s="40">
        <v>0.13954245059934178</v>
      </c>
      <c r="DM115" s="40">
        <v>0.14108362802492774</v>
      </c>
      <c r="DN115" s="40">
        <v>0.13974996501697914</v>
      </c>
      <c r="DO115" s="40">
        <v>0.13001445501959044</v>
      </c>
      <c r="DP115" s="40">
        <v>0.11608768124849531</v>
      </c>
      <c r="DQ115" s="40">
        <v>0.11603418325801797</v>
      </c>
      <c r="DR115" s="40">
        <v>0.11855139360726145</v>
      </c>
      <c r="DS115" s="40">
        <v>0.11061809164288727</v>
      </c>
      <c r="DT115" s="40">
        <v>8.6853180155678666E-2</v>
      </c>
      <c r="DU115" s="40">
        <v>8.3918043298129005E-2</v>
      </c>
      <c r="DV115" s="40">
        <v>8.9272743532103641E-2</v>
      </c>
      <c r="DW115" s="40">
        <v>8.0105078833163562E-2</v>
      </c>
      <c r="DX115" s="40">
        <v>7.333153575152826E-2</v>
      </c>
      <c r="DY115" s="40">
        <v>7.3559627407948511E-2</v>
      </c>
      <c r="DZ115" s="40">
        <v>7.3391761466864616E-2</v>
      </c>
      <c r="EA115" s="40">
        <v>6.5869477708433169E-2</v>
      </c>
      <c r="EB115" s="40">
        <v>5.9200375992470314E-2</v>
      </c>
      <c r="EC115" s="40">
        <v>5.8435643032334186E-2</v>
      </c>
      <c r="ED115" s="40">
        <v>5.8455570351530567E-2</v>
      </c>
      <c r="EE115" s="40">
        <v>4.3598635022697584E-2</v>
      </c>
      <c r="EF115" s="40">
        <v>4.1632694436696351E-2</v>
      </c>
      <c r="EG115" s="40">
        <v>4.0552470339929265E-2</v>
      </c>
      <c r="EH115" s="40">
        <v>4.2947749858847577E-2</v>
      </c>
      <c r="EI115" s="40">
        <v>3.1258920224261896E-2</v>
      </c>
      <c r="EJ115" s="40">
        <v>3.2800878533883727E-2</v>
      </c>
      <c r="EK115" s="40">
        <v>3.0588666365880167E-2</v>
      </c>
      <c r="EL115" s="40">
        <v>2.7095679592700948E-2</v>
      </c>
      <c r="EM115" s="40">
        <v>9.3994055857286804E-3</v>
      </c>
      <c r="EN115" s="40">
        <v>7.7870852154918084E-3</v>
      </c>
      <c r="EO115" s="40">
        <v>8.6561432738037035E-3</v>
      </c>
      <c r="EP115" s="40">
        <v>8.7162271146189966E-3</v>
      </c>
      <c r="EQ115" s="52">
        <v>2.5302894039274399E-2</v>
      </c>
      <c r="ER115" s="52">
        <v>3.1329891427541702E-2</v>
      </c>
      <c r="ES115" s="52">
        <v>3.4660368082053201E-2</v>
      </c>
      <c r="ET115" s="52">
        <v>4.2981502526297899E-2</v>
      </c>
      <c r="EU115" s="52">
        <v>2.75181883891727E-2</v>
      </c>
      <c r="EV115" s="52">
        <v>2.2319904578166301E-2</v>
      </c>
      <c r="EW115" s="52">
        <v>2.2655961397444899E-2</v>
      </c>
      <c r="EX115" s="52">
        <v>2.7478474619259601E-2</v>
      </c>
      <c r="EY115" s="52">
        <v>1.8045395433483401E-2</v>
      </c>
      <c r="EZ115" s="52">
        <v>1.4623179355366001E-2</v>
      </c>
      <c r="FA115" s="52">
        <v>1.40388238120965E-2</v>
      </c>
      <c r="FB115" s="52">
        <v>1.6722944865948702E-2</v>
      </c>
      <c r="FC115" s="52">
        <v>1.55736902724184E-2</v>
      </c>
      <c r="FD115" s="52">
        <v>4.0805382176139098E-2</v>
      </c>
      <c r="FE115" s="52">
        <v>1.30495845589454E-2</v>
      </c>
      <c r="FF115" s="52">
        <v>1.7249702919644599E-2</v>
      </c>
      <c r="FG115" s="52">
        <v>2.4075917545348501E-2</v>
      </c>
      <c r="FH115" s="52">
        <v>2.16225335896328E-2</v>
      </c>
      <c r="FI115" s="52">
        <v>4.3186597539969E-2</v>
      </c>
      <c r="FJ115" s="52">
        <v>2.9249636601994901E-2</v>
      </c>
      <c r="FK115" s="52">
        <v>2.1942895654971799E-2</v>
      </c>
      <c r="FL115" s="52">
        <v>1.8774261251263601E-2</v>
      </c>
      <c r="FM115" s="52">
        <v>1.9336084260229699E-2</v>
      </c>
      <c r="FN115" s="52">
        <v>2.2754796070825301E-2</v>
      </c>
      <c r="FO115" s="52">
        <v>0.148534159903985</v>
      </c>
      <c r="FP115" s="52">
        <v>2.5048365719626101E-2</v>
      </c>
      <c r="FQ115" s="52">
        <v>2.6334279875935201E-2</v>
      </c>
      <c r="FR115" s="52">
        <v>3.3324008980864198E-2</v>
      </c>
      <c r="FS115" s="52">
        <v>1.6789689070654298E-2</v>
      </c>
      <c r="FT115" s="52">
        <v>1.52514289872192E-2</v>
      </c>
      <c r="FU115" s="52">
        <v>1.67566295278248E-2</v>
      </c>
      <c r="FV115" s="52">
        <v>2.07563338406755E-2</v>
      </c>
      <c r="FW115" s="52">
        <v>8.2577719636656704E-3</v>
      </c>
      <c r="FX115" s="52">
        <v>7.2015929662420002E-3</v>
      </c>
      <c r="FY115" s="52">
        <v>7.8837637484393298E-3</v>
      </c>
      <c r="FZ115" s="52">
        <v>9.8858040777243493E-3</v>
      </c>
      <c r="GA115" s="52">
        <v>9.9347247152686505E-3</v>
      </c>
      <c r="GB115" s="52">
        <v>8.7706279678486602E-3</v>
      </c>
      <c r="GC115" s="52">
        <v>9.2822430230875292E-3</v>
      </c>
      <c r="GD115" s="52">
        <v>1.3371165365314099E-2</v>
      </c>
      <c r="GE115" s="52">
        <v>1.2323982107585301E-2</v>
      </c>
    </row>
    <row r="116" spans="1:187" ht="15" x14ac:dyDescent="0.25">
      <c r="A116" s="36" t="s">
        <v>25</v>
      </c>
      <c r="B116" s="90"/>
      <c r="C116" s="40">
        <v>1.561352398034038</v>
      </c>
      <c r="D116" s="40">
        <v>1.2666136312601188</v>
      </c>
      <c r="E116" s="40">
        <v>1.4131280844108345</v>
      </c>
      <c r="F116" s="40">
        <v>1.7584290909262479</v>
      </c>
      <c r="G116" s="40">
        <v>1.4354578785204142</v>
      </c>
      <c r="H116" s="40">
        <v>1.3322621280875515</v>
      </c>
      <c r="I116" s="40">
        <v>1.4513746731525754</v>
      </c>
      <c r="J116" s="40">
        <v>1.8710176705067307</v>
      </c>
      <c r="K116" s="40">
        <v>1.4757256221154449</v>
      </c>
      <c r="L116" s="40">
        <v>1.4208984456294413</v>
      </c>
      <c r="M116" s="40">
        <v>1.4940656631776272</v>
      </c>
      <c r="N116" s="40">
        <v>1.8685435932378323</v>
      </c>
      <c r="O116" s="40">
        <v>1.8128718551321663</v>
      </c>
      <c r="P116" s="40">
        <v>1.4879360686147785</v>
      </c>
      <c r="Q116" s="40">
        <v>1.5723071632175378</v>
      </c>
      <c r="R116" s="40">
        <v>1.9288703607050426</v>
      </c>
      <c r="S116" s="40">
        <v>1.7026526151044472</v>
      </c>
      <c r="T116" s="40">
        <v>1.4806501705083019</v>
      </c>
      <c r="U116" s="40">
        <v>1.4575471585102415</v>
      </c>
      <c r="V116" s="40">
        <v>1.862543113844833</v>
      </c>
      <c r="W116" s="40">
        <v>2.0870885666341392</v>
      </c>
      <c r="X116" s="40">
        <v>1.6149362104670786</v>
      </c>
      <c r="Y116" s="40">
        <v>1.5051501356383505</v>
      </c>
      <c r="Z116" s="40">
        <v>2.2719291251789944</v>
      </c>
      <c r="AA116" s="40">
        <v>2.623958253999747</v>
      </c>
      <c r="AB116" s="40">
        <v>2.3748701611826819</v>
      </c>
      <c r="AC116" s="40">
        <v>2.0096790724000151</v>
      </c>
      <c r="AD116" s="40">
        <v>2.2010975687497107</v>
      </c>
      <c r="AE116" s="40">
        <v>2.1994587518279802</v>
      </c>
      <c r="AF116" s="40">
        <v>2.1990935839779393</v>
      </c>
      <c r="AG116" s="40">
        <v>1.8706130253169575</v>
      </c>
      <c r="AH116" s="40">
        <v>2.0985237942222152</v>
      </c>
      <c r="AI116" s="40">
        <v>2.4698859849676098</v>
      </c>
      <c r="AJ116" s="40">
        <v>2.4457904738422518</v>
      </c>
      <c r="AK116" s="40">
        <v>2.1141503501465149</v>
      </c>
      <c r="AL116" s="40">
        <v>2.1592352749960733</v>
      </c>
      <c r="AM116" s="40">
        <v>2.0850796674786114</v>
      </c>
      <c r="AN116" s="40">
        <v>2.2564256366615818</v>
      </c>
      <c r="AO116" s="40">
        <v>2.0258934459019575</v>
      </c>
      <c r="AP116" s="40">
        <v>2.3578673038963864</v>
      </c>
      <c r="AQ116" s="40">
        <v>2.3434134565708207</v>
      </c>
      <c r="AR116" s="40">
        <v>2.2013462034617275</v>
      </c>
      <c r="AS116" s="40">
        <v>2.1514802749178408</v>
      </c>
      <c r="AT116" s="40">
        <v>2.2485205810963329</v>
      </c>
      <c r="AU116" s="40">
        <v>2.4054246263472487</v>
      </c>
      <c r="AV116" s="40">
        <v>2.1884882588525785</v>
      </c>
      <c r="AW116" s="40">
        <v>2.0482839564552826</v>
      </c>
      <c r="AX116" s="40">
        <v>2.0776082402055662</v>
      </c>
      <c r="AY116" s="40">
        <v>2.2367364477132843</v>
      </c>
      <c r="AZ116" s="40">
        <v>2.0731465649146856</v>
      </c>
      <c r="BA116" s="40">
        <v>2.1608184967680604</v>
      </c>
      <c r="BB116" s="40">
        <v>2.2835249275146419</v>
      </c>
      <c r="BC116" s="40">
        <v>2.0469753459344777</v>
      </c>
      <c r="BD116" s="40">
        <v>2.0842634923451455</v>
      </c>
      <c r="BE116" s="40">
        <v>1.9447753762262743</v>
      </c>
      <c r="BF116" s="40">
        <v>2.2141127902617694</v>
      </c>
      <c r="BG116" s="40">
        <v>2.1686800085901377</v>
      </c>
      <c r="BH116" s="40">
        <v>1.8660378371270543</v>
      </c>
      <c r="BI116" s="40">
        <v>1.8724622046308632</v>
      </c>
      <c r="BJ116" s="40">
        <v>1.9711483047589711</v>
      </c>
      <c r="BK116" s="40">
        <v>2.4695651787287165</v>
      </c>
      <c r="BL116" s="40">
        <v>2.243405012140733</v>
      </c>
      <c r="BM116" s="40">
        <v>2.5529863710869649</v>
      </c>
      <c r="BN116" s="40">
        <v>2.4531945582549999</v>
      </c>
      <c r="BO116" s="40">
        <v>2.7277904384645302</v>
      </c>
      <c r="BP116" s="40">
        <v>2.463778552307677</v>
      </c>
      <c r="BQ116" s="40">
        <v>3.0863474368542989</v>
      </c>
      <c r="BR116" s="40">
        <v>2.5766841048037148</v>
      </c>
      <c r="BS116" s="40">
        <v>2.593019889587711</v>
      </c>
      <c r="BT116" s="40">
        <v>2.5196171755110663</v>
      </c>
      <c r="BU116" s="40">
        <v>2.2698944174695024</v>
      </c>
      <c r="BV116" s="40">
        <v>2.371537378875006</v>
      </c>
      <c r="BW116" s="40">
        <v>2.9381514687842762</v>
      </c>
      <c r="BX116" s="40">
        <v>2.3309095786297962</v>
      </c>
      <c r="BY116" s="40">
        <v>3.065849670146215</v>
      </c>
      <c r="BZ116" s="40">
        <v>2.8703315747940432</v>
      </c>
      <c r="CA116" s="40">
        <v>3.18520482334511</v>
      </c>
      <c r="CB116" s="40">
        <v>2.7477443264319712</v>
      </c>
      <c r="CC116" s="40">
        <v>2.6962485685999327</v>
      </c>
      <c r="CD116" s="40">
        <v>2.866223555246576</v>
      </c>
      <c r="CE116" s="40">
        <v>3.1527613551863833</v>
      </c>
      <c r="CF116" s="40">
        <v>2.762997408256938</v>
      </c>
      <c r="CG116" s="40">
        <v>2.9239716028198619</v>
      </c>
      <c r="CH116" s="40">
        <v>3.1858302532618774</v>
      </c>
      <c r="CI116" s="40">
        <v>3.5026093557575981</v>
      </c>
      <c r="CJ116" s="40">
        <v>3.258627212878106</v>
      </c>
      <c r="CK116" s="40">
        <v>2.8406575021210205</v>
      </c>
      <c r="CL116" s="40">
        <v>3.2115608116964469</v>
      </c>
      <c r="CM116" s="40">
        <v>3.54592582883298</v>
      </c>
      <c r="CN116" s="40">
        <v>3.3942106227456006</v>
      </c>
      <c r="CO116" s="40">
        <v>2.907430283138098</v>
      </c>
      <c r="CP116" s="40">
        <v>3.2069020529867154</v>
      </c>
      <c r="CQ116" s="40">
        <v>3.5515613943778668</v>
      </c>
      <c r="CR116" s="40">
        <v>3.8113413803546194</v>
      </c>
      <c r="CS116" s="40">
        <v>3.4959115600051405</v>
      </c>
      <c r="CT116" s="40">
        <v>3.309881843365595</v>
      </c>
      <c r="CU116" s="40">
        <v>3.5771507939264535</v>
      </c>
      <c r="CV116" s="40">
        <v>3.7439017673742736</v>
      </c>
      <c r="CW116" s="40">
        <v>3.3531399808045852</v>
      </c>
      <c r="CX116" s="40">
        <v>3.8237101757679826</v>
      </c>
      <c r="CY116" s="40">
        <v>3.973341734346219</v>
      </c>
      <c r="CZ116" s="40">
        <v>3.8706833215690541</v>
      </c>
      <c r="DA116" s="40">
        <v>4.0432194123853398</v>
      </c>
      <c r="DB116" s="40">
        <v>4.0968843753663728</v>
      </c>
      <c r="DC116" s="40">
        <v>4.08058775660444</v>
      </c>
      <c r="DD116" s="40">
        <v>3.818292258779433</v>
      </c>
      <c r="DE116" s="40">
        <v>3.5681858251302856</v>
      </c>
      <c r="DF116" s="40">
        <v>4.0412547457999057</v>
      </c>
      <c r="DG116" s="40">
        <v>3.995043772644796</v>
      </c>
      <c r="DH116" s="40">
        <v>3.683080411848958</v>
      </c>
      <c r="DI116" s="40">
        <v>3.9032060322191815</v>
      </c>
      <c r="DJ116" s="40">
        <v>4.1144435429570931</v>
      </c>
      <c r="DK116" s="40">
        <v>4.324414794612002</v>
      </c>
      <c r="DL116" s="40">
        <v>4.3626179745742002</v>
      </c>
      <c r="DM116" s="40">
        <v>4.2362747006406227</v>
      </c>
      <c r="DN116" s="40">
        <v>4.7458482109577149</v>
      </c>
      <c r="DO116" s="40">
        <v>4.6593234486817821</v>
      </c>
      <c r="DP116" s="40">
        <v>4.20866499453592</v>
      </c>
      <c r="DQ116" s="40">
        <v>4.2184758255389196</v>
      </c>
      <c r="DR116" s="40">
        <v>4.583586142432778</v>
      </c>
      <c r="DS116" s="40">
        <v>4.4237077411989949</v>
      </c>
      <c r="DT116" s="40">
        <v>4.3383360338405215</v>
      </c>
      <c r="DU116" s="40">
        <v>3.7591210702742566</v>
      </c>
      <c r="DV116" s="40">
        <v>4.4656155196272547</v>
      </c>
      <c r="DW116" s="40">
        <v>4.802169877815353</v>
      </c>
      <c r="DX116" s="40">
        <v>4.5889909001027913</v>
      </c>
      <c r="DY116" s="40">
        <v>4.4213698241333299</v>
      </c>
      <c r="DZ116" s="40">
        <v>4.601799216570976</v>
      </c>
      <c r="EA116" s="40">
        <v>4.7465442997995533</v>
      </c>
      <c r="EB116" s="40">
        <v>4.2454683443980743</v>
      </c>
      <c r="EC116" s="40">
        <v>4.3247574917834672</v>
      </c>
      <c r="ED116" s="40">
        <v>4.3885651971194397</v>
      </c>
      <c r="EE116" s="40">
        <v>4.5181950368959827</v>
      </c>
      <c r="EF116" s="40">
        <v>4.2495282138497981</v>
      </c>
      <c r="EG116" s="40">
        <v>4.1812310521114631</v>
      </c>
      <c r="EH116" s="40">
        <v>4.4114475178940395</v>
      </c>
      <c r="EI116" s="40">
        <v>4.3793483709258512</v>
      </c>
      <c r="EJ116" s="40">
        <v>3.6715087570751219</v>
      </c>
      <c r="EK116" s="40">
        <v>4.3383899119941081</v>
      </c>
      <c r="EL116" s="40">
        <v>3.665689487767462</v>
      </c>
      <c r="EM116" s="40">
        <v>4.0679181231898545</v>
      </c>
      <c r="EN116" s="40">
        <v>3.7608275205337827</v>
      </c>
      <c r="EO116" s="40">
        <v>3.0112677855516008</v>
      </c>
      <c r="EP116" s="40">
        <v>3.0708344525295126</v>
      </c>
      <c r="EQ116" s="52">
        <v>2.8639271309695999</v>
      </c>
      <c r="ER116" s="52">
        <v>2.9595043016054001</v>
      </c>
      <c r="ES116" s="52">
        <v>2.7869191252366901</v>
      </c>
      <c r="ET116" s="52">
        <v>3.3129331887142599</v>
      </c>
      <c r="EU116" s="52">
        <v>3.44365566873104</v>
      </c>
      <c r="EV116" s="52">
        <v>2.9542509235858798</v>
      </c>
      <c r="EW116" s="52">
        <v>3.20783322367391</v>
      </c>
      <c r="EX116" s="52">
        <v>3.79957176445334</v>
      </c>
      <c r="EY116" s="52">
        <v>3.6676700529805299</v>
      </c>
      <c r="EZ116" s="52">
        <v>3.5271879597250502</v>
      </c>
      <c r="FA116" s="52">
        <v>3.2873835275910399</v>
      </c>
      <c r="FB116" s="52">
        <v>3.9618378274000698</v>
      </c>
      <c r="FC116" s="52">
        <v>3.8887882407585401</v>
      </c>
      <c r="FD116" s="52">
        <v>3.4209871964036198</v>
      </c>
      <c r="FE116" s="52">
        <v>3.5531212926635201</v>
      </c>
      <c r="FF116" s="52">
        <v>4.3856770776803904</v>
      </c>
      <c r="FG116" s="52">
        <v>4.1923557861441303</v>
      </c>
      <c r="FH116" s="52">
        <v>3.9470035258707301</v>
      </c>
      <c r="FI116" s="52">
        <v>3.53708297139343</v>
      </c>
      <c r="FJ116" s="52">
        <v>4.5615323716728398</v>
      </c>
      <c r="FK116" s="52">
        <v>4.0867962295542304</v>
      </c>
      <c r="FL116" s="52">
        <v>3.6370635877456299</v>
      </c>
      <c r="FM116" s="52">
        <v>3.78623434377851</v>
      </c>
      <c r="FN116" s="52">
        <v>4.4143325308485197</v>
      </c>
      <c r="FO116" s="52">
        <v>4.0005737154506598</v>
      </c>
      <c r="FP116" s="52">
        <v>3.8053049147450402</v>
      </c>
      <c r="FQ116" s="52">
        <v>3.7987351072022499</v>
      </c>
      <c r="FR116" s="52">
        <v>4.2467685667571899</v>
      </c>
      <c r="FS116" s="52">
        <v>3.4093265951359299</v>
      </c>
      <c r="FT116" s="52">
        <v>3.4790020992715598</v>
      </c>
      <c r="FU116" s="52">
        <v>3.40825717118754</v>
      </c>
      <c r="FV116" s="52">
        <v>4.3075321192953897</v>
      </c>
      <c r="FW116" s="52">
        <v>3.62278913997626</v>
      </c>
      <c r="FX116" s="52">
        <v>3.6175920700202902</v>
      </c>
      <c r="FY116" s="52">
        <v>3.6671450148554299</v>
      </c>
      <c r="FZ116" s="52">
        <v>3.3346316966117802</v>
      </c>
      <c r="GA116" s="52">
        <v>4.0216036992234496</v>
      </c>
      <c r="GB116" s="52">
        <v>3.6588879765023301</v>
      </c>
      <c r="GC116" s="52">
        <v>3.9071468610525102</v>
      </c>
      <c r="GD116" s="52">
        <v>4.1161224806844103</v>
      </c>
      <c r="GE116" s="52">
        <v>4.0442358088409298</v>
      </c>
    </row>
    <row r="117" spans="1:187" ht="15" x14ac:dyDescent="0.25">
      <c r="A117" s="36" t="s">
        <v>26</v>
      </c>
      <c r="B117" s="90"/>
      <c r="C117" s="31">
        <v>0.26374236994421779</v>
      </c>
      <c r="D117" s="31">
        <v>0.22800825749921874</v>
      </c>
      <c r="E117" s="31">
        <v>0.21975482761327764</v>
      </c>
      <c r="F117" s="31">
        <v>0.24102380146701319</v>
      </c>
      <c r="G117" s="31">
        <v>0.17662422924309557</v>
      </c>
      <c r="H117" s="31">
        <v>0.16300091177513432</v>
      </c>
      <c r="I117" s="31">
        <v>0.18938826269260398</v>
      </c>
      <c r="J117" s="31">
        <v>0.19365453251204567</v>
      </c>
      <c r="K117" s="31">
        <v>0.19705970015281377</v>
      </c>
      <c r="L117" s="31">
        <v>0.11930136137202402</v>
      </c>
      <c r="M117" s="31">
        <v>0.21545078647174581</v>
      </c>
      <c r="N117" s="31">
        <v>0.29834658630230426</v>
      </c>
      <c r="O117" s="31">
        <v>0.23758531406943578</v>
      </c>
      <c r="P117" s="31">
        <v>0.14297085377585547</v>
      </c>
      <c r="Q117" s="31">
        <v>1.182437928840093</v>
      </c>
      <c r="R117" s="31">
        <v>0.12648705261434862</v>
      </c>
      <c r="S117" s="31">
        <v>9.5171847435446807E-2</v>
      </c>
      <c r="T117" s="31">
        <v>4.6736971401391492E-2</v>
      </c>
      <c r="U117" s="31">
        <v>9.043931377678216E-2</v>
      </c>
      <c r="V117" s="31">
        <v>0.2421432545169418</v>
      </c>
      <c r="W117" s="31">
        <v>9.2746622125653447E-2</v>
      </c>
      <c r="X117" s="31">
        <v>8.4801142609928215E-2</v>
      </c>
      <c r="Y117" s="31">
        <v>6.35339798801485E-2</v>
      </c>
      <c r="Z117" s="31">
        <v>8.7866032255054349E-2</v>
      </c>
      <c r="AA117" s="31">
        <v>6.9576267604036651E-2</v>
      </c>
      <c r="AB117" s="31">
        <v>7.7681872221588899E-2</v>
      </c>
      <c r="AC117" s="31">
        <v>9.510854947651684E-2</v>
      </c>
      <c r="AD117" s="31">
        <v>0.11247388432743138</v>
      </c>
      <c r="AE117" s="31">
        <v>0.13391032198955208</v>
      </c>
      <c r="AF117" s="31">
        <v>0.1218528510609224</v>
      </c>
      <c r="AG117" s="31">
        <v>0.14848044621412174</v>
      </c>
      <c r="AH117" s="31">
        <v>0.14383137441641441</v>
      </c>
      <c r="AI117" s="31">
        <v>0.21758195035632366</v>
      </c>
      <c r="AJ117" s="31">
        <v>0.20109493562772332</v>
      </c>
      <c r="AK117" s="31">
        <v>0.12839764642145665</v>
      </c>
      <c r="AL117" s="31">
        <v>0.10927709908715297</v>
      </c>
      <c r="AM117" s="31">
        <v>0.16534277373842587</v>
      </c>
      <c r="AN117" s="31">
        <v>0.19042121855907834</v>
      </c>
      <c r="AO117" s="31">
        <v>0.12868429243177193</v>
      </c>
      <c r="AP117" s="31">
        <v>0.14801108390870193</v>
      </c>
      <c r="AQ117" s="31">
        <v>0.16306115823864981</v>
      </c>
      <c r="AR117" s="31">
        <v>0.20962668695422226</v>
      </c>
      <c r="AS117" s="31">
        <v>0.14618111555890306</v>
      </c>
      <c r="AT117" s="31">
        <v>0.14383962368051856</v>
      </c>
      <c r="AU117" s="31">
        <v>0.20482789158485129</v>
      </c>
      <c r="AV117" s="31">
        <v>0.25831949679728206</v>
      </c>
      <c r="AW117" s="31">
        <v>0.22686886561106701</v>
      </c>
      <c r="AX117" s="31">
        <v>0.18181947107477839</v>
      </c>
      <c r="AY117" s="31">
        <v>0.20173963534763348</v>
      </c>
      <c r="AZ117" s="31">
        <v>0.23237944145392744</v>
      </c>
      <c r="BA117" s="31">
        <v>0.25500097240570391</v>
      </c>
      <c r="BB117" s="31">
        <v>0.23196068436471021</v>
      </c>
      <c r="BC117" s="31">
        <v>0.3014913085684946</v>
      </c>
      <c r="BD117" s="31">
        <v>0.27611679293580627</v>
      </c>
      <c r="BE117" s="31">
        <v>0.15109965611828133</v>
      </c>
      <c r="BF117" s="31">
        <v>0.26595208916795821</v>
      </c>
      <c r="BG117" s="31">
        <v>0.25599866145194655</v>
      </c>
      <c r="BH117" s="31">
        <v>0.28203005628764299</v>
      </c>
      <c r="BI117" s="31">
        <v>0.3246519048101475</v>
      </c>
      <c r="BJ117" s="31">
        <v>0.20620044571982998</v>
      </c>
      <c r="BK117" s="31">
        <v>0.25862062983676276</v>
      </c>
      <c r="BL117" s="31">
        <v>0.30762382523469761</v>
      </c>
      <c r="BM117" s="31">
        <v>0.25785615312586108</v>
      </c>
      <c r="BN117" s="31">
        <v>0.23314910543289202</v>
      </c>
      <c r="BO117" s="31">
        <v>0.28202675368059382</v>
      </c>
      <c r="BP117" s="31">
        <v>0.32405266289933232</v>
      </c>
      <c r="BQ117" s="31">
        <v>0.33249162946395761</v>
      </c>
      <c r="BR117" s="31">
        <v>0.15840925543169862</v>
      </c>
      <c r="BS117" s="31">
        <v>0.23011094884104788</v>
      </c>
      <c r="BT117" s="31">
        <v>0.2471280758038456</v>
      </c>
      <c r="BU117" s="31">
        <v>0.17162369333393121</v>
      </c>
      <c r="BV117" s="31">
        <v>0.13913587680619438</v>
      </c>
      <c r="BW117" s="31">
        <v>0.22073309066429939</v>
      </c>
      <c r="BX117" s="31">
        <v>0.12680862181237737</v>
      </c>
      <c r="BY117" s="31">
        <v>0.42585528491579572</v>
      </c>
      <c r="BZ117" s="31">
        <v>0.40996814877848603</v>
      </c>
      <c r="CA117" s="31">
        <v>0.27819498718606273</v>
      </c>
      <c r="CB117" s="31">
        <v>0.30960979668160737</v>
      </c>
      <c r="CC117" s="31">
        <v>0.36461641985650645</v>
      </c>
      <c r="CD117" s="31">
        <v>0.31751407927595904</v>
      </c>
      <c r="CE117" s="31">
        <v>0.31491818073171507</v>
      </c>
      <c r="CF117" s="31">
        <v>0.3388338442914004</v>
      </c>
      <c r="CG117" s="31">
        <v>0.49430746465955921</v>
      </c>
      <c r="CH117" s="31">
        <v>0.32680350283688603</v>
      </c>
      <c r="CI117" s="31">
        <v>0.30601209253601602</v>
      </c>
      <c r="CJ117" s="31">
        <v>0.50700708592595278</v>
      </c>
      <c r="CK117" s="31">
        <v>0.13977591040523987</v>
      </c>
      <c r="CL117" s="31">
        <v>0.3790249202165249</v>
      </c>
      <c r="CM117" s="31">
        <v>0.46204969100910193</v>
      </c>
      <c r="CN117" s="31">
        <v>0.42327871809459394</v>
      </c>
      <c r="CO117" s="31">
        <v>0.52827712821987349</v>
      </c>
      <c r="CP117" s="31">
        <v>0.52189220837604378</v>
      </c>
      <c r="CQ117" s="31">
        <v>0.50859237813876357</v>
      </c>
      <c r="CR117" s="31">
        <v>0.52780473256480187</v>
      </c>
      <c r="CS117" s="31">
        <v>0.6231952680772721</v>
      </c>
      <c r="CT117" s="31">
        <v>0.6304439331670717</v>
      </c>
      <c r="CU117" s="31">
        <v>0.78070413697303143</v>
      </c>
      <c r="CV117" s="31">
        <v>0.83349048840521034</v>
      </c>
      <c r="CW117" s="31">
        <v>0.80870491394911659</v>
      </c>
      <c r="CX117" s="31">
        <v>0.55321455068087244</v>
      </c>
      <c r="CY117" s="31">
        <v>0.68221671901539016</v>
      </c>
      <c r="CZ117" s="31">
        <v>0.61815471141153777</v>
      </c>
      <c r="DA117" s="31">
        <v>0.67667965350816661</v>
      </c>
      <c r="DB117" s="31">
        <v>0.37456383301021806</v>
      </c>
      <c r="DC117" s="31">
        <v>0.45138533152702082</v>
      </c>
      <c r="DD117" s="31">
        <v>0.45936053813285443</v>
      </c>
      <c r="DE117" s="31">
        <v>0.50454867067218767</v>
      </c>
      <c r="DF117" s="31">
        <v>0.38365872753312164</v>
      </c>
      <c r="DG117" s="31">
        <v>0.44831843214648875</v>
      </c>
      <c r="DH117" s="31">
        <v>0.37941877517278538</v>
      </c>
      <c r="DI117" s="31">
        <v>0.59839333517780902</v>
      </c>
      <c r="DJ117" s="31">
        <v>0.40575543010693504</v>
      </c>
      <c r="DK117" s="31">
        <v>0.45817331461144539</v>
      </c>
      <c r="DL117" s="31">
        <v>0.41677516407576909</v>
      </c>
      <c r="DM117" s="31">
        <v>0.5047733399408264</v>
      </c>
      <c r="DN117" s="31">
        <v>0.41128931214635805</v>
      </c>
      <c r="DO117" s="31">
        <v>1.0778997693765762</v>
      </c>
      <c r="DP117" s="31">
        <v>1.2617183362505777</v>
      </c>
      <c r="DQ117" s="31">
        <v>0.4906672566662737</v>
      </c>
      <c r="DR117" s="31">
        <v>0.3987322433991074</v>
      </c>
      <c r="DS117" s="31">
        <v>0.53427965979520242</v>
      </c>
      <c r="DT117" s="31">
        <v>0.34501356604433303</v>
      </c>
      <c r="DU117" s="31">
        <v>0.395882766249679</v>
      </c>
      <c r="DV117" s="31">
        <v>0.29862104634984787</v>
      </c>
      <c r="DW117" s="31">
        <v>0.4013762385589999</v>
      </c>
      <c r="DX117" s="31">
        <v>0.35204587669017789</v>
      </c>
      <c r="DY117" s="31">
        <v>0.47657385820362669</v>
      </c>
      <c r="DZ117" s="31">
        <v>0.37293386322312405</v>
      </c>
      <c r="EA117" s="31">
        <v>0.40248862250694883</v>
      </c>
      <c r="EB117" s="31">
        <v>0.38263433328647822</v>
      </c>
      <c r="EC117" s="31">
        <v>0.52985470541229285</v>
      </c>
      <c r="ED117" s="31">
        <v>0.49348124234474944</v>
      </c>
      <c r="EE117" s="31">
        <v>0.56163422974169341</v>
      </c>
      <c r="EF117" s="31">
        <v>0.3030395375976771</v>
      </c>
      <c r="EG117" s="31">
        <v>0.62907967953998234</v>
      </c>
      <c r="EH117" s="31">
        <v>0.48375068772029595</v>
      </c>
      <c r="EI117" s="31">
        <v>0.54987549142913639</v>
      </c>
      <c r="EJ117" s="31">
        <v>0.41036538998486266</v>
      </c>
      <c r="EK117" s="31">
        <v>0.52201525943130034</v>
      </c>
      <c r="EL117" s="31">
        <v>0.50351645968664793</v>
      </c>
      <c r="EM117" s="31">
        <v>0.60864086609899093</v>
      </c>
      <c r="EN117" s="31">
        <v>0.50271303425271241</v>
      </c>
      <c r="EO117" s="31">
        <v>0.78878194728318496</v>
      </c>
      <c r="EP117" s="31">
        <v>0.56206830557349108</v>
      </c>
      <c r="EQ117" s="52">
        <v>0.68332504374857805</v>
      </c>
      <c r="ER117" s="52">
        <v>0.57181020133552096</v>
      </c>
      <c r="ES117" s="52">
        <v>0.60553269968785906</v>
      </c>
      <c r="ET117" s="52">
        <v>0.53828369733166903</v>
      </c>
      <c r="EU117" s="52">
        <v>0.69590768185061302</v>
      </c>
      <c r="EV117" s="52">
        <v>0.60429511338483999</v>
      </c>
      <c r="EW117" s="52">
        <v>0.58701993789227902</v>
      </c>
      <c r="EX117" s="52">
        <v>0.48698910519080402</v>
      </c>
      <c r="EY117" s="52">
        <v>0.59418649769407395</v>
      </c>
      <c r="EZ117" s="52">
        <v>0.58144162673331701</v>
      </c>
      <c r="FA117" s="52">
        <v>0.63172153649444496</v>
      </c>
      <c r="FB117" s="52">
        <v>0.52138419014804605</v>
      </c>
      <c r="FC117" s="52">
        <v>0.62369945871581001</v>
      </c>
      <c r="FD117" s="52">
        <v>0.475152816148109</v>
      </c>
      <c r="FE117" s="52">
        <v>0.46861673536456</v>
      </c>
      <c r="FF117" s="52">
        <v>0.41209826691444301</v>
      </c>
      <c r="FG117" s="52">
        <v>0.50919177742088995</v>
      </c>
      <c r="FH117" s="52">
        <v>0.66499936140932503</v>
      </c>
      <c r="FI117" s="52">
        <v>0.55787815279291297</v>
      </c>
      <c r="FJ117" s="52">
        <v>0.60300662399378202</v>
      </c>
      <c r="FK117" s="52">
        <v>0.47042615576229602</v>
      </c>
      <c r="FL117" s="52">
        <v>0.32707819798552101</v>
      </c>
      <c r="FM117" s="52">
        <v>0.52134537151682003</v>
      </c>
      <c r="FN117" s="52">
        <v>0.29354966730462501</v>
      </c>
      <c r="FO117" s="52">
        <v>0.45440492321788101</v>
      </c>
      <c r="FP117" s="52">
        <v>0.31582434529238601</v>
      </c>
      <c r="FQ117" s="52">
        <v>0.39205103141146402</v>
      </c>
      <c r="FR117" s="52">
        <v>0.220387664280909</v>
      </c>
      <c r="FS117" s="52">
        <v>0.24828446429896101</v>
      </c>
      <c r="FT117" s="52">
        <v>0.198332234835356</v>
      </c>
      <c r="FU117" s="52">
        <v>0.278877139436921</v>
      </c>
      <c r="FV117" s="52">
        <v>0.177653792316151</v>
      </c>
      <c r="FW117" s="52">
        <v>0.348638769334081</v>
      </c>
      <c r="FX117" s="52">
        <v>0.21735198713102299</v>
      </c>
      <c r="FY117" s="52">
        <v>0.31181643884652499</v>
      </c>
      <c r="FZ117" s="52">
        <v>0.25748393842012501</v>
      </c>
      <c r="GA117" s="52">
        <v>0.239763685527217</v>
      </c>
      <c r="GB117" s="52">
        <v>0.25623199058339902</v>
      </c>
      <c r="GC117" s="52">
        <v>0.23861661631252001</v>
      </c>
      <c r="GD117" s="52">
        <v>0.21339147559563301</v>
      </c>
      <c r="GE117" s="52">
        <v>0.30414515392307601</v>
      </c>
    </row>
    <row r="118" spans="1:187" ht="15" x14ac:dyDescent="0.25">
      <c r="A118" s="36" t="s">
        <v>23</v>
      </c>
      <c r="B118" s="90"/>
      <c r="C118" s="40">
        <v>0</v>
      </c>
      <c r="D118" s="40">
        <v>0</v>
      </c>
      <c r="E118" s="40">
        <v>0</v>
      </c>
      <c r="F118" s="40">
        <v>0</v>
      </c>
      <c r="G118" s="40">
        <v>0</v>
      </c>
      <c r="H118" s="40">
        <v>0</v>
      </c>
      <c r="I118" s="40">
        <v>0</v>
      </c>
      <c r="J118" s="40">
        <v>0</v>
      </c>
      <c r="K118" s="40">
        <v>0</v>
      </c>
      <c r="L118" s="40">
        <v>0</v>
      </c>
      <c r="M118" s="40">
        <v>0</v>
      </c>
      <c r="N118" s="40">
        <v>0</v>
      </c>
      <c r="O118" s="40">
        <v>0</v>
      </c>
      <c r="P118" s="40">
        <v>0</v>
      </c>
      <c r="Q118" s="40">
        <v>0</v>
      </c>
      <c r="R118" s="40">
        <v>0</v>
      </c>
      <c r="S118" s="40">
        <v>0</v>
      </c>
      <c r="T118" s="40">
        <v>0</v>
      </c>
      <c r="U118" s="40">
        <v>0</v>
      </c>
      <c r="V118" s="40">
        <v>0</v>
      </c>
      <c r="W118" s="40">
        <v>0</v>
      </c>
      <c r="X118" s="40">
        <v>0</v>
      </c>
      <c r="Y118" s="40">
        <v>0</v>
      </c>
      <c r="Z118" s="40">
        <v>0</v>
      </c>
      <c r="AA118" s="40">
        <v>0</v>
      </c>
      <c r="AB118" s="40">
        <v>0</v>
      </c>
      <c r="AC118" s="40">
        <v>0</v>
      </c>
      <c r="AD118" s="40">
        <v>0</v>
      </c>
      <c r="AE118" s="40">
        <v>0</v>
      </c>
      <c r="AF118" s="40">
        <v>0</v>
      </c>
      <c r="AG118" s="40">
        <v>0</v>
      </c>
      <c r="AH118" s="40">
        <v>0</v>
      </c>
      <c r="AI118" s="40">
        <v>0</v>
      </c>
      <c r="AJ118" s="40">
        <v>0</v>
      </c>
      <c r="AK118" s="40">
        <v>0</v>
      </c>
      <c r="AL118" s="40">
        <v>0</v>
      </c>
      <c r="AM118" s="40">
        <v>0</v>
      </c>
      <c r="AN118" s="40">
        <v>0</v>
      </c>
      <c r="AO118" s="40">
        <v>0</v>
      </c>
      <c r="AP118" s="40">
        <v>0</v>
      </c>
      <c r="AQ118" s="40">
        <v>0</v>
      </c>
      <c r="AR118" s="40">
        <v>0</v>
      </c>
      <c r="AS118" s="40">
        <v>0</v>
      </c>
      <c r="AT118" s="40">
        <v>0</v>
      </c>
      <c r="AU118" s="40">
        <v>0</v>
      </c>
      <c r="AV118" s="40">
        <v>0</v>
      </c>
      <c r="AW118" s="40">
        <v>0</v>
      </c>
      <c r="AX118" s="40">
        <v>0</v>
      </c>
      <c r="AY118" s="40">
        <v>0</v>
      </c>
      <c r="AZ118" s="40">
        <v>0</v>
      </c>
      <c r="BA118" s="40">
        <v>0</v>
      </c>
      <c r="BB118" s="40">
        <v>0</v>
      </c>
      <c r="BC118" s="40">
        <v>0</v>
      </c>
      <c r="BD118" s="40">
        <v>0</v>
      </c>
      <c r="BE118" s="40">
        <v>0</v>
      </c>
      <c r="BF118" s="40">
        <v>0</v>
      </c>
      <c r="BG118" s="40">
        <v>0</v>
      </c>
      <c r="BH118" s="40">
        <v>0</v>
      </c>
      <c r="BI118" s="40">
        <v>0</v>
      </c>
      <c r="BJ118" s="40">
        <v>0</v>
      </c>
      <c r="BK118" s="40">
        <v>0</v>
      </c>
      <c r="BL118" s="40">
        <v>0</v>
      </c>
      <c r="BM118" s="40">
        <v>0</v>
      </c>
      <c r="BN118" s="40">
        <v>0</v>
      </c>
      <c r="BO118" s="40">
        <v>6.7906882579758755E-3</v>
      </c>
      <c r="BP118" s="40">
        <v>6.7906882579758755E-3</v>
      </c>
      <c r="BQ118" s="40">
        <v>6.7906882579758755E-3</v>
      </c>
      <c r="BR118" s="40">
        <v>6.7906882579758755E-3</v>
      </c>
      <c r="BS118" s="40">
        <v>7.1859671267237241E-3</v>
      </c>
      <c r="BT118" s="40">
        <v>7.1859671267237241E-3</v>
      </c>
      <c r="BU118" s="40">
        <v>7.1859671267237241E-3</v>
      </c>
      <c r="BV118" s="40">
        <v>7.1859671267237241E-3</v>
      </c>
      <c r="BW118" s="40">
        <v>7.5812459954715736E-3</v>
      </c>
      <c r="BX118" s="40">
        <v>7.5812459954715736E-3</v>
      </c>
      <c r="BY118" s="40">
        <v>7.5812459954715736E-3</v>
      </c>
      <c r="BZ118" s="40">
        <v>7.5812459954715736E-3</v>
      </c>
      <c r="CA118" s="40">
        <v>7.9765248642194239E-3</v>
      </c>
      <c r="CB118" s="40">
        <v>7.9765248642194239E-3</v>
      </c>
      <c r="CC118" s="40">
        <v>7.9765248642194239E-3</v>
      </c>
      <c r="CD118" s="40">
        <v>7.9765248642194239E-3</v>
      </c>
      <c r="CE118" s="40">
        <v>8.3718037329672743E-3</v>
      </c>
      <c r="CF118" s="40">
        <v>8.3718037329672743E-3</v>
      </c>
      <c r="CG118" s="40">
        <v>8.3718037329672743E-3</v>
      </c>
      <c r="CH118" s="40">
        <v>8.3718037329672743E-3</v>
      </c>
      <c r="CI118" s="40">
        <v>8.7670826017151229E-3</v>
      </c>
      <c r="CJ118" s="40">
        <v>8.7670826017151229E-3</v>
      </c>
      <c r="CK118" s="40">
        <v>8.7670826017151229E-3</v>
      </c>
      <c r="CL118" s="40">
        <v>8.7670826017151229E-3</v>
      </c>
      <c r="CM118" s="40">
        <v>8.7738395054544026E-3</v>
      </c>
      <c r="CN118" s="40">
        <v>8.7738395054544026E-3</v>
      </c>
      <c r="CO118" s="40">
        <v>8.7738395054544026E-3</v>
      </c>
      <c r="CP118" s="40">
        <v>8.7738395054544026E-3</v>
      </c>
      <c r="CQ118" s="40">
        <v>9.1809429557459903E-3</v>
      </c>
      <c r="CR118" s="40">
        <v>9.1809429557459903E-3</v>
      </c>
      <c r="CS118" s="40">
        <v>9.1809429557459903E-3</v>
      </c>
      <c r="CT118" s="40">
        <v>9.1809429557459903E-3</v>
      </c>
      <c r="CU118" s="40">
        <v>9.5880464060375797E-3</v>
      </c>
      <c r="CV118" s="40">
        <v>9.5880464060375797E-3</v>
      </c>
      <c r="CW118" s="40">
        <v>9.5880464060375797E-3</v>
      </c>
      <c r="CX118" s="40">
        <v>9.5880464060375797E-3</v>
      </c>
      <c r="CY118" s="40">
        <v>9.9951498563291673E-3</v>
      </c>
      <c r="CZ118" s="40">
        <v>9.9951498563291673E-3</v>
      </c>
      <c r="DA118" s="40">
        <v>9.9951498563291673E-3</v>
      </c>
      <c r="DB118" s="40">
        <v>9.9951498563291673E-3</v>
      </c>
      <c r="DC118" s="40">
        <v>1.0402253306620757E-2</v>
      </c>
      <c r="DD118" s="40">
        <v>1.0402253306620757E-2</v>
      </c>
      <c r="DE118" s="40">
        <v>1.0402253306620757E-2</v>
      </c>
      <c r="DF118" s="40">
        <v>1.0402253306620757E-2</v>
      </c>
      <c r="DG118" s="40">
        <v>1.0672529456191933E-2</v>
      </c>
      <c r="DH118" s="40">
        <v>1.0672529456191933E-2</v>
      </c>
      <c r="DI118" s="40">
        <v>1.0672529456191933E-2</v>
      </c>
      <c r="DJ118" s="40">
        <v>1.0672529456191933E-2</v>
      </c>
      <c r="DK118" s="40">
        <v>1.1483357904905473E-2</v>
      </c>
      <c r="DL118" s="40">
        <v>1.1483357904905473E-2</v>
      </c>
      <c r="DM118" s="40">
        <v>1.1483357904905473E-2</v>
      </c>
      <c r="DN118" s="40">
        <v>1.1483357904905473E-2</v>
      </c>
      <c r="DO118" s="40">
        <v>1.2030667107787111E-2</v>
      </c>
      <c r="DP118" s="40">
        <v>1.2030667107787111E-2</v>
      </c>
      <c r="DQ118" s="40">
        <v>1.2030667107787111E-2</v>
      </c>
      <c r="DR118" s="40">
        <v>1.2030667107787111E-2</v>
      </c>
      <c r="DS118" s="40">
        <v>1.2485913497221066E-2</v>
      </c>
      <c r="DT118" s="40">
        <v>1.2485913497221066E-2</v>
      </c>
      <c r="DU118" s="40">
        <v>1.2485913497221066E-2</v>
      </c>
      <c r="DV118" s="40">
        <v>1.2485913497221066E-2</v>
      </c>
      <c r="DW118" s="40">
        <v>1.3851652665522929E-2</v>
      </c>
      <c r="DX118" s="40">
        <v>1.3851652665522929E-2</v>
      </c>
      <c r="DY118" s="40">
        <v>1.3851652665522929E-2</v>
      </c>
      <c r="DZ118" s="40">
        <v>1.3851652665522929E-2</v>
      </c>
      <c r="EA118" s="40">
        <v>1.4150645655986045E-2</v>
      </c>
      <c r="EB118" s="40">
        <v>1.4150645655986045E-2</v>
      </c>
      <c r="EC118" s="40">
        <v>1.4150645655986045E-2</v>
      </c>
      <c r="ED118" s="40">
        <v>1.4150645655986045E-2</v>
      </c>
      <c r="EE118" s="40">
        <v>1.5047624627375397E-2</v>
      </c>
      <c r="EF118" s="40">
        <v>1.5047624627375397E-2</v>
      </c>
      <c r="EG118" s="40">
        <v>1.5047624627375397E-2</v>
      </c>
      <c r="EH118" s="40">
        <v>1.5047624627375397E-2</v>
      </c>
      <c r="EI118" s="40">
        <v>1.5398139008850521E-2</v>
      </c>
      <c r="EJ118" s="40">
        <v>1.5398139008850521E-2</v>
      </c>
      <c r="EK118" s="40">
        <v>1.5398139008850521E-2</v>
      </c>
      <c r="EL118" s="40">
        <v>1.5398139008850521E-2</v>
      </c>
      <c r="EM118" s="40">
        <v>1.6449682153275889E-2</v>
      </c>
      <c r="EN118" s="40">
        <v>1.6449682153275889E-2</v>
      </c>
      <c r="EO118" s="40">
        <v>1.6449682153275889E-2</v>
      </c>
      <c r="EP118" s="40">
        <v>1.6449682153275889E-2</v>
      </c>
      <c r="EQ118" s="52">
        <v>1.32698713082278E-2</v>
      </c>
      <c r="ER118" s="52">
        <v>1.7362898819519801E-2</v>
      </c>
      <c r="ES118" s="52">
        <v>1.9284119057468501E-2</v>
      </c>
      <c r="ET118" s="52">
        <v>1.5946030016202602E-2</v>
      </c>
      <c r="EU118" s="52">
        <v>1.33551385998253E-2</v>
      </c>
      <c r="EV118" s="52">
        <v>1.7657383411430701E-2</v>
      </c>
      <c r="EW118" s="52">
        <v>1.9720194608833799E-2</v>
      </c>
      <c r="EX118" s="52">
        <v>1.62138707885808E-2</v>
      </c>
      <c r="EY118" s="52">
        <v>1.33610267320847E-2</v>
      </c>
      <c r="EZ118" s="52">
        <v>1.7783699321230799E-2</v>
      </c>
      <c r="FA118" s="52">
        <v>1.9888017204029499E-2</v>
      </c>
      <c r="FB118" s="52">
        <v>1.62935988016338E-2</v>
      </c>
      <c r="FC118" s="52">
        <v>1.46548314835694E-2</v>
      </c>
      <c r="FD118" s="52">
        <v>1.9787988465086601E-2</v>
      </c>
      <c r="FE118" s="52">
        <v>2.11993903097892E-2</v>
      </c>
      <c r="FF118" s="52">
        <v>1.7590124284575501E-2</v>
      </c>
      <c r="FG118" s="52">
        <v>1.54125440079188E-2</v>
      </c>
      <c r="FH118" s="52">
        <v>1.9631593323242501E-2</v>
      </c>
      <c r="FI118" s="52">
        <v>2.2954390431946001E-2</v>
      </c>
      <c r="FJ118" s="52">
        <v>1.9000933095954801E-2</v>
      </c>
      <c r="FK118" s="52">
        <v>1.66103527176386E-2</v>
      </c>
      <c r="FL118" s="52">
        <v>2.2762869397520501E-2</v>
      </c>
      <c r="FM118" s="52">
        <v>2.6472717449137199E-2</v>
      </c>
      <c r="FN118" s="52">
        <v>2.0376863263795401E-2</v>
      </c>
      <c r="FO118" s="52">
        <v>1.8070806817668199E-2</v>
      </c>
      <c r="FP118" s="52">
        <v>2.37059864519511E-2</v>
      </c>
      <c r="FQ118" s="52">
        <v>2.78059633019682E-2</v>
      </c>
      <c r="FR118" s="52">
        <v>2.2129859286203701E-2</v>
      </c>
      <c r="FS118" s="52">
        <v>2.0100084995082802E-2</v>
      </c>
      <c r="FT118" s="52">
        <v>2.74172754021575E-2</v>
      </c>
      <c r="FU118" s="52">
        <v>2.97479235672852E-2</v>
      </c>
      <c r="FV118" s="52">
        <v>2.40176411058565E-2</v>
      </c>
      <c r="FW118" s="52">
        <v>2.1036444840986698E-2</v>
      </c>
      <c r="FX118" s="52">
        <v>3.01213488515478E-2</v>
      </c>
      <c r="FY118" s="52">
        <v>3.2333906279474203E-2</v>
      </c>
      <c r="FZ118" s="52">
        <v>2.7364226704482499E-2</v>
      </c>
      <c r="GA118" s="52">
        <v>2.2495637596690099E-2</v>
      </c>
      <c r="GB118" s="52">
        <v>3.0226049692575599E-2</v>
      </c>
      <c r="GC118" s="52">
        <v>3.4113820576946702E-2</v>
      </c>
      <c r="GD118" s="52">
        <v>2.7790852545222199E-2</v>
      </c>
      <c r="GE118" s="52">
        <v>2.4276755352105502E-2</v>
      </c>
    </row>
    <row r="119" spans="1:187" x14ac:dyDescent="0.2">
      <c r="A119" s="23"/>
      <c r="B119" s="94"/>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c r="BE119" s="22"/>
      <c r="BF119" s="22"/>
      <c r="BG119" s="22"/>
      <c r="BH119" s="22"/>
      <c r="BI119" s="22"/>
      <c r="BJ119" s="22"/>
      <c r="BK119" s="22"/>
      <c r="BL119" s="22"/>
      <c r="BM119" s="22"/>
      <c r="BN119" s="22"/>
      <c r="BO119" s="22"/>
      <c r="BP119" s="22"/>
      <c r="BQ119" s="22"/>
      <c r="BR119" s="22"/>
      <c r="BS119" s="22"/>
      <c r="BT119" s="22"/>
      <c r="BU119" s="22"/>
      <c r="BV119" s="22"/>
      <c r="BW119" s="22"/>
      <c r="BX119" s="22"/>
      <c r="BY119" s="22"/>
      <c r="BZ119" s="22"/>
      <c r="CA119" s="22"/>
      <c r="CB119" s="22"/>
      <c r="CC119" s="22"/>
      <c r="CD119" s="22"/>
      <c r="CE119" s="22"/>
      <c r="CF119" s="22"/>
      <c r="CG119" s="22"/>
      <c r="CH119" s="22"/>
      <c r="CI119" s="22"/>
      <c r="CJ119" s="22"/>
      <c r="CK119" s="22"/>
      <c r="CL119" s="22"/>
      <c r="CM119" s="22"/>
      <c r="CN119" s="22"/>
      <c r="CO119" s="22"/>
      <c r="CP119" s="22"/>
      <c r="CQ119" s="22"/>
      <c r="CR119" s="22"/>
      <c r="CS119" s="22"/>
      <c r="CT119" s="22"/>
      <c r="CU119" s="22"/>
      <c r="CV119" s="22"/>
      <c r="CW119" s="22"/>
      <c r="CX119" s="22"/>
      <c r="CY119" s="22"/>
      <c r="CZ119" s="22"/>
      <c r="DA119" s="22"/>
      <c r="DB119" s="22"/>
      <c r="DC119" s="22"/>
      <c r="DD119" s="22"/>
      <c r="DE119" s="22"/>
      <c r="DF119" s="22"/>
      <c r="DG119" s="22"/>
      <c r="DH119" s="22"/>
      <c r="DI119" s="22"/>
      <c r="DJ119" s="22"/>
      <c r="DK119" s="22"/>
      <c r="DL119" s="22"/>
      <c r="DM119" s="22"/>
      <c r="DN119" s="22"/>
      <c r="DO119" s="22"/>
      <c r="DP119" s="22"/>
      <c r="DQ119" s="22"/>
      <c r="DR119" s="22"/>
      <c r="DS119" s="22"/>
      <c r="DT119" s="22"/>
      <c r="DU119" s="22"/>
      <c r="DV119" s="22"/>
      <c r="DW119" s="22"/>
      <c r="DX119" s="22"/>
      <c r="DY119" s="22"/>
      <c r="DZ119" s="22"/>
      <c r="EA119" s="22"/>
      <c r="EB119" s="22"/>
      <c r="EC119" s="22"/>
      <c r="ED119" s="22"/>
      <c r="EE119" s="22"/>
      <c r="EF119" s="22"/>
      <c r="EG119" s="22"/>
      <c r="EH119" s="22"/>
      <c r="EI119" s="22"/>
      <c r="EJ119" s="22"/>
      <c r="EK119" s="22"/>
      <c r="EL119" s="22"/>
      <c r="EM119" s="22"/>
      <c r="EN119" s="22"/>
      <c r="EO119" s="22"/>
      <c r="EP119" s="22"/>
      <c r="EQ119" s="46"/>
      <c r="ER119" s="46"/>
      <c r="ES119" s="46"/>
      <c r="ET119" s="46"/>
      <c r="EU119" s="46"/>
      <c r="EV119" s="46"/>
      <c r="EW119" s="46"/>
      <c r="EX119" s="46"/>
      <c r="EY119" s="46"/>
      <c r="EZ119" s="46"/>
      <c r="FA119" s="46"/>
      <c r="FB119" s="46"/>
      <c r="FC119" s="46"/>
      <c r="FD119" s="46"/>
      <c r="FE119" s="46"/>
      <c r="FF119" s="46"/>
      <c r="FG119" s="46"/>
      <c r="FH119" s="46"/>
      <c r="FI119" s="46"/>
      <c r="FJ119" s="46"/>
      <c r="FK119" s="46"/>
      <c r="FL119" s="46"/>
      <c r="FM119" s="46"/>
      <c r="FN119" s="46"/>
      <c r="FO119" s="46"/>
      <c r="FP119" s="46"/>
      <c r="FQ119" s="46"/>
      <c r="FR119" s="46"/>
      <c r="FS119" s="46"/>
      <c r="FT119" s="46"/>
      <c r="FU119" s="46"/>
      <c r="FV119" s="46"/>
      <c r="FW119" s="46"/>
      <c r="FX119" s="46"/>
      <c r="FY119" s="46"/>
      <c r="FZ119" s="46"/>
      <c r="GA119" s="46"/>
      <c r="GB119" s="46"/>
      <c r="GC119" s="46"/>
      <c r="GD119" s="46"/>
      <c r="GE119" s="46"/>
    </row>
    <row r="120" spans="1:187" ht="15" x14ac:dyDescent="0.2">
      <c r="A120" s="25" t="s">
        <v>157</v>
      </c>
      <c r="B120" s="86">
        <v>10</v>
      </c>
      <c r="C120" s="15">
        <v>8.5646717355278845</v>
      </c>
      <c r="D120" s="15">
        <v>5.5283666311930606</v>
      </c>
      <c r="E120" s="15">
        <v>7.1281059228360579</v>
      </c>
      <c r="F120" s="15">
        <v>5.0479277388527359</v>
      </c>
      <c r="G120" s="15">
        <v>6.6063034230982307</v>
      </c>
      <c r="H120" s="15">
        <v>7.8500354699515507</v>
      </c>
      <c r="I120" s="15">
        <v>6.8547511054181491</v>
      </c>
      <c r="J120" s="15">
        <v>7.8530892921638937</v>
      </c>
      <c r="K120" s="15">
        <v>5.8798129720868761</v>
      </c>
      <c r="L120" s="15">
        <v>7.6020801847856649</v>
      </c>
      <c r="M120" s="15">
        <v>5.3491382917937287</v>
      </c>
      <c r="N120" s="15">
        <v>7.9299972211509271</v>
      </c>
      <c r="O120" s="15">
        <v>7.1368381283169189</v>
      </c>
      <c r="P120" s="15">
        <v>8.5708885017647969</v>
      </c>
      <c r="Q120" s="15">
        <v>8.7227072566452684</v>
      </c>
      <c r="R120" s="15">
        <v>8.4899964058158801</v>
      </c>
      <c r="S120" s="15">
        <v>8.0835988464669946</v>
      </c>
      <c r="T120" s="15">
        <v>6.4568649289499422</v>
      </c>
      <c r="U120" s="15">
        <v>9.7412479639169103</v>
      </c>
      <c r="V120" s="15">
        <v>8.3431200468920057</v>
      </c>
      <c r="W120" s="15">
        <v>8.0528010766547045</v>
      </c>
      <c r="X120" s="15">
        <v>7.7265765551488332</v>
      </c>
      <c r="Y120" s="15">
        <v>7.5389556816218768</v>
      </c>
      <c r="Z120" s="15">
        <v>7.8376884434577638</v>
      </c>
      <c r="AA120" s="15">
        <v>6.4201849963600184</v>
      </c>
      <c r="AB120" s="15">
        <v>7.4742851027160331</v>
      </c>
      <c r="AC120" s="15">
        <v>7.3931568913580561</v>
      </c>
      <c r="AD120" s="15">
        <v>7.3780552284803633</v>
      </c>
      <c r="AE120" s="15">
        <v>6.7240355434727794</v>
      </c>
      <c r="AF120" s="15">
        <v>6.5395457133627151</v>
      </c>
      <c r="AG120" s="15">
        <v>6.1910248502213676</v>
      </c>
      <c r="AH120" s="15">
        <v>5.9749763517983414</v>
      </c>
      <c r="AI120" s="15">
        <v>5.9321567835241185</v>
      </c>
      <c r="AJ120" s="15">
        <v>6.3487467800890656</v>
      </c>
      <c r="AK120" s="15">
        <v>6.4779566470234666</v>
      </c>
      <c r="AL120" s="15">
        <v>5.9261653577753348</v>
      </c>
      <c r="AM120" s="15">
        <v>4.6071678325599565</v>
      </c>
      <c r="AN120" s="15">
        <v>3.8868330209975284</v>
      </c>
      <c r="AO120" s="15">
        <v>5.9843735649050638</v>
      </c>
      <c r="AP120" s="15">
        <v>4.9401099549720646</v>
      </c>
      <c r="AQ120" s="15">
        <v>4.8916677180374091</v>
      </c>
      <c r="AR120" s="15">
        <v>4.3714099098726473</v>
      </c>
      <c r="AS120" s="15">
        <v>4.2555011071517317</v>
      </c>
      <c r="AT120" s="15">
        <v>4.1550102994647107</v>
      </c>
      <c r="AU120" s="15">
        <v>4.2342273042917791</v>
      </c>
      <c r="AV120" s="15">
        <v>4.1436723108669815</v>
      </c>
      <c r="AW120" s="15">
        <v>3.7970608965829107</v>
      </c>
      <c r="AX120" s="15">
        <v>3.8942956173211822</v>
      </c>
      <c r="AY120" s="15">
        <v>3.4126595758138722</v>
      </c>
      <c r="AZ120" s="15">
        <v>3.8116096867606326</v>
      </c>
      <c r="BA120" s="15">
        <v>3.6410562465523002</v>
      </c>
      <c r="BB120" s="15">
        <v>3.6430580663705747</v>
      </c>
      <c r="BC120" s="15">
        <v>3.5803765333052984</v>
      </c>
      <c r="BD120" s="15">
        <v>3.791379725569517</v>
      </c>
      <c r="BE120" s="15">
        <v>3.6034018250564901</v>
      </c>
      <c r="BF120" s="15">
        <v>3.380439163988894</v>
      </c>
      <c r="BG120" s="15">
        <v>3.2769180004654697</v>
      </c>
      <c r="BH120" s="15">
        <v>3.4421816671058427</v>
      </c>
      <c r="BI120" s="15">
        <v>3.3674675295943861</v>
      </c>
      <c r="BJ120" s="15">
        <v>3.1823167399978911</v>
      </c>
      <c r="BK120" s="15">
        <v>3.1226707412549599</v>
      </c>
      <c r="BL120" s="15">
        <v>3.1787590771949539</v>
      </c>
      <c r="BM120" s="15">
        <v>3.1667951461888793</v>
      </c>
      <c r="BN120" s="15">
        <v>3.0553284463324824</v>
      </c>
      <c r="BO120" s="15">
        <v>2.9899851386323659</v>
      </c>
      <c r="BP120" s="15">
        <v>2.904383522707457</v>
      </c>
      <c r="BQ120" s="15">
        <v>3.0323631850933306</v>
      </c>
      <c r="BR120" s="15">
        <v>3.0714311422098639</v>
      </c>
      <c r="BS120" s="15">
        <v>3.0036857783081419</v>
      </c>
      <c r="BT120" s="15">
        <v>2.9586813830788863</v>
      </c>
      <c r="BU120" s="15">
        <v>2.7349636423605661</v>
      </c>
      <c r="BV120" s="15">
        <v>2.7889465125694994</v>
      </c>
      <c r="BW120" s="15">
        <v>2.8248078387979114</v>
      </c>
      <c r="BX120" s="15">
        <v>1.8287846002519612</v>
      </c>
      <c r="BY120" s="15">
        <v>5.594344525335865</v>
      </c>
      <c r="BZ120" s="15">
        <v>2.9583436419795675</v>
      </c>
      <c r="CA120" s="15">
        <v>2.9493212940940707</v>
      </c>
      <c r="CB120" s="15">
        <v>2.6872837335867397</v>
      </c>
      <c r="CC120" s="15">
        <v>2.6734830247777612</v>
      </c>
      <c r="CD120" s="15">
        <v>2.8222304637358304</v>
      </c>
      <c r="CE120" s="15">
        <v>2.8137819138834601</v>
      </c>
      <c r="CF120" s="15">
        <v>3.0472918947860395</v>
      </c>
      <c r="CG120" s="15">
        <v>3.316381694130818</v>
      </c>
      <c r="CH120" s="15">
        <v>3.2611229893566862</v>
      </c>
      <c r="CI120" s="15">
        <v>3.0877744167940269</v>
      </c>
      <c r="CJ120" s="15">
        <v>2.9610847917215422</v>
      </c>
      <c r="CK120" s="15">
        <v>3.1294055555784412</v>
      </c>
      <c r="CL120" s="15">
        <v>3.4197749619989013</v>
      </c>
      <c r="CM120" s="15">
        <v>3.2035083570583431</v>
      </c>
      <c r="CN120" s="15">
        <v>3.2366872916272289</v>
      </c>
      <c r="CO120" s="15">
        <v>3.3268634977853186</v>
      </c>
      <c r="CP120" s="15">
        <v>3.8873539946078388</v>
      </c>
      <c r="CQ120" s="15">
        <v>3.5813246923014592</v>
      </c>
      <c r="CR120" s="15">
        <v>3.2180174332771756</v>
      </c>
      <c r="CS120" s="15">
        <v>3.3414244378258413</v>
      </c>
      <c r="CT120" s="15">
        <v>3.2797216954972432</v>
      </c>
      <c r="CU120" s="15">
        <v>3.3916375845199678</v>
      </c>
      <c r="CV120" s="15">
        <v>2.8561477841768927</v>
      </c>
      <c r="CW120" s="15">
        <v>2.884765993748986</v>
      </c>
      <c r="CX120" s="15">
        <v>2.8786904860696256</v>
      </c>
      <c r="CY120" s="15">
        <v>3.0052604603070185</v>
      </c>
      <c r="CZ120" s="15">
        <v>3.0159344604063074</v>
      </c>
      <c r="DA120" s="15">
        <v>2.3154079439432147</v>
      </c>
      <c r="DB120" s="15">
        <v>2.5141981763947276</v>
      </c>
      <c r="DC120" s="15">
        <v>3.4057841978016796</v>
      </c>
      <c r="DD120" s="15">
        <v>3.4707315791160434</v>
      </c>
      <c r="DE120" s="15">
        <v>3.3396499568623041</v>
      </c>
      <c r="DF120" s="15">
        <v>3.6921113818386426</v>
      </c>
      <c r="DG120" s="15">
        <v>3.5800209805431704</v>
      </c>
      <c r="DH120" s="15">
        <v>3.4598615358538658</v>
      </c>
      <c r="DI120" s="15">
        <v>3.5674825255426121</v>
      </c>
      <c r="DJ120" s="15">
        <v>3.5407869228349904</v>
      </c>
      <c r="DK120" s="15">
        <v>3.6009396282117772</v>
      </c>
      <c r="DL120" s="15">
        <v>3.7381473158089111</v>
      </c>
      <c r="DM120" s="15">
        <v>3.703024491585829</v>
      </c>
      <c r="DN120" s="15">
        <v>4.0492907796406961</v>
      </c>
      <c r="DO120" s="15">
        <v>3.9305154144643684</v>
      </c>
      <c r="DP120" s="15">
        <v>3.7932596444791011</v>
      </c>
      <c r="DQ120" s="15">
        <v>3.8478477860373914</v>
      </c>
      <c r="DR120" s="15">
        <v>3.7952475997519728</v>
      </c>
      <c r="DS120" s="15">
        <v>4.7230960847977741</v>
      </c>
      <c r="DT120" s="15">
        <v>4.0466881246642341</v>
      </c>
      <c r="DU120" s="15">
        <v>4.5817093028998981</v>
      </c>
      <c r="DV120" s="15">
        <v>4.5323829916037877</v>
      </c>
      <c r="DW120" s="15">
        <v>4.6684995409295853</v>
      </c>
      <c r="DX120" s="15">
        <v>4.5967750267404597</v>
      </c>
      <c r="DY120" s="15">
        <v>4.6257025928592466</v>
      </c>
      <c r="DZ120" s="15">
        <v>4.8213930906056364</v>
      </c>
      <c r="EA120" s="15">
        <v>4.6413642417952419</v>
      </c>
      <c r="EB120" s="15">
        <v>4.851904031990018</v>
      </c>
      <c r="EC120" s="15">
        <v>4.6950113778916407</v>
      </c>
      <c r="ED120" s="15">
        <v>4.8851786365043814</v>
      </c>
      <c r="EE120" s="15">
        <v>4.9947364522091284</v>
      </c>
      <c r="EF120" s="15">
        <v>5.1713740778044306</v>
      </c>
      <c r="EG120" s="15">
        <v>5.2117268419667235</v>
      </c>
      <c r="EH120" s="15">
        <v>5.3850394191479811</v>
      </c>
      <c r="EI120" s="15">
        <v>4.8728793557759893</v>
      </c>
      <c r="EJ120" s="15">
        <v>4.9978476884326906</v>
      </c>
      <c r="EK120" s="15">
        <v>4.8814398582775933</v>
      </c>
      <c r="EL120" s="15">
        <v>5.2929140146273195</v>
      </c>
      <c r="EM120" s="15">
        <v>4.8847715610180682</v>
      </c>
      <c r="EN120" s="15">
        <v>4.2821411210657132</v>
      </c>
      <c r="EO120" s="15">
        <v>4.2225916468696161</v>
      </c>
      <c r="EP120" s="15">
        <v>4.3159077519311477</v>
      </c>
      <c r="EQ120" s="15">
        <f t="shared" ref="EQ120:GB120" si="125">SUM(EQ121,EQ124:EQ126)</f>
        <v>3.5988890498993698</v>
      </c>
      <c r="ER120" s="15">
        <f t="shared" si="125"/>
        <v>3.6218432690273543</v>
      </c>
      <c r="ES120" s="15">
        <f t="shared" si="125"/>
        <v>3.496952791655632</v>
      </c>
      <c r="ET120" s="15">
        <f t="shared" si="125"/>
        <v>3.6122417143674199</v>
      </c>
      <c r="EU120" s="15">
        <f t="shared" si="125"/>
        <v>4.8264121741754415</v>
      </c>
      <c r="EV120" s="15">
        <f t="shared" si="125"/>
        <v>3.5738002881495645</v>
      </c>
      <c r="EW120" s="15">
        <f t="shared" si="125"/>
        <v>3.8556870302975463</v>
      </c>
      <c r="EX120" s="15">
        <f t="shared" si="125"/>
        <v>3.6241439677165204</v>
      </c>
      <c r="EY120" s="15">
        <f t="shared" si="125"/>
        <v>3.9218771315997181</v>
      </c>
      <c r="EZ120" s="15">
        <f t="shared" si="125"/>
        <v>3.7849128534276755</v>
      </c>
      <c r="FA120" s="15">
        <f t="shared" si="125"/>
        <v>3.7143559304682707</v>
      </c>
      <c r="FB120" s="15">
        <f t="shared" si="125"/>
        <v>4.395733949022258</v>
      </c>
      <c r="FC120" s="15">
        <f t="shared" si="125"/>
        <v>4.4150539488247436</v>
      </c>
      <c r="FD120" s="15">
        <f t="shared" si="125"/>
        <v>5.417008036434189</v>
      </c>
      <c r="FE120" s="15">
        <f t="shared" si="125"/>
        <v>4.405594301552834</v>
      </c>
      <c r="FF120" s="15">
        <f t="shared" si="125"/>
        <v>5.0130088032513411</v>
      </c>
      <c r="FG120" s="15">
        <f t="shared" si="125"/>
        <v>4.5882927598198782</v>
      </c>
      <c r="FH120" s="15">
        <f t="shared" si="125"/>
        <v>4.1800299494756645</v>
      </c>
      <c r="FI120" s="15">
        <f t="shared" si="125"/>
        <v>5.3331462523999305</v>
      </c>
      <c r="FJ120" s="15">
        <f t="shared" si="125"/>
        <v>4.473169588602202</v>
      </c>
      <c r="FK120" s="15">
        <f t="shared" si="125"/>
        <v>4.5098670589828371</v>
      </c>
      <c r="FL120" s="15">
        <f t="shared" si="125"/>
        <v>4.5858139788667582</v>
      </c>
      <c r="FM120" s="15">
        <f t="shared" si="125"/>
        <v>4.6132284380937065</v>
      </c>
      <c r="FN120" s="15">
        <f t="shared" si="125"/>
        <v>4.8120563215484848</v>
      </c>
      <c r="FO120" s="15">
        <f t="shared" si="125"/>
        <v>4.6232031475888711</v>
      </c>
      <c r="FP120" s="15">
        <f t="shared" si="125"/>
        <v>4.9534178538089035</v>
      </c>
      <c r="FQ120" s="15">
        <f t="shared" si="125"/>
        <v>5.0085989087219813</v>
      </c>
      <c r="FR120" s="15">
        <f t="shared" si="125"/>
        <v>5.4011012373330853</v>
      </c>
      <c r="FS120" s="15">
        <f t="shared" si="125"/>
        <v>5.5019806934261668</v>
      </c>
      <c r="FT120" s="15">
        <f t="shared" si="125"/>
        <v>4.4820231376250987</v>
      </c>
      <c r="FU120" s="15">
        <f t="shared" si="125"/>
        <v>4.6401413416913666</v>
      </c>
      <c r="FV120" s="15">
        <f t="shared" si="125"/>
        <v>5.4964247738617003</v>
      </c>
      <c r="FW120" s="15">
        <f t="shared" si="125"/>
        <v>4.9372829135610639</v>
      </c>
      <c r="FX120" s="15">
        <f t="shared" si="125"/>
        <v>5.3122040107298893</v>
      </c>
      <c r="FY120" s="15">
        <f t="shared" si="125"/>
        <v>5.188584011173309</v>
      </c>
      <c r="FZ120" s="15">
        <f t="shared" si="125"/>
        <v>4.6400510695224746</v>
      </c>
      <c r="GA120" s="15">
        <f t="shared" si="125"/>
        <v>5.1628440510254547</v>
      </c>
      <c r="GB120" s="15">
        <f t="shared" si="125"/>
        <v>5.0624581978654888</v>
      </c>
      <c r="GC120" s="15">
        <f t="shared" ref="GC120:GD120" si="126">SUM(GC121,GC124:GC126)</f>
        <v>5.0493949787904073</v>
      </c>
      <c r="GD120" s="15">
        <f t="shared" si="126"/>
        <v>5.5813959237329023</v>
      </c>
      <c r="GE120" s="15">
        <f t="shared" ref="GE120" si="127">SUM(GE121,GE124:GE126)</f>
        <v>5.2171008326061923</v>
      </c>
    </row>
    <row r="121" spans="1:187" ht="15" x14ac:dyDescent="0.25">
      <c r="A121" s="36" t="s">
        <v>24</v>
      </c>
      <c r="B121" s="90"/>
      <c r="C121" s="13">
        <v>0.53103861751981196</v>
      </c>
      <c r="D121" s="13">
        <v>0.56359526827621809</v>
      </c>
      <c r="E121" s="13">
        <v>0.57239991152337943</v>
      </c>
      <c r="F121" s="13">
        <v>0.59538166145153448</v>
      </c>
      <c r="G121" s="13">
        <v>0.53720870890739458</v>
      </c>
      <c r="H121" s="13">
        <v>0.59603833465859779</v>
      </c>
      <c r="I121" s="13">
        <v>0.59419677512792302</v>
      </c>
      <c r="J121" s="13">
        <v>0.62061148227449736</v>
      </c>
      <c r="K121" s="13">
        <v>0.54796853192761497</v>
      </c>
      <c r="L121" s="13">
        <v>0.55670300582826993</v>
      </c>
      <c r="M121" s="13">
        <v>0.56345314632133592</v>
      </c>
      <c r="N121" s="13">
        <v>0.57214517498382234</v>
      </c>
      <c r="O121" s="13">
        <v>0.58172058164556661</v>
      </c>
      <c r="P121" s="13">
        <v>0.53033258002777461</v>
      </c>
      <c r="Q121" s="13">
        <v>0.5619624425948081</v>
      </c>
      <c r="R121" s="13">
        <v>0.56043285712813218</v>
      </c>
      <c r="S121" s="13">
        <v>0.50610644152183992</v>
      </c>
      <c r="T121" s="13">
        <v>0.53169011958705359</v>
      </c>
      <c r="U121" s="13">
        <v>0.52874189600084209</v>
      </c>
      <c r="V121" s="13">
        <v>0.53429212476229482</v>
      </c>
      <c r="W121" s="13">
        <v>0.62683374151618321</v>
      </c>
      <c r="X121" s="13">
        <v>0.58144010452405859</v>
      </c>
      <c r="Y121" s="13">
        <v>0.5670360084387458</v>
      </c>
      <c r="Z121" s="13">
        <v>0.56986056344979708</v>
      </c>
      <c r="AA121" s="13">
        <v>0.57074734947167649</v>
      </c>
      <c r="AB121" s="13">
        <v>0.56877174992264057</v>
      </c>
      <c r="AC121" s="13">
        <v>0.56817921093203749</v>
      </c>
      <c r="AD121" s="13">
        <v>0.61119127206882806</v>
      </c>
      <c r="AE121" s="13">
        <v>0.49005382420025534</v>
      </c>
      <c r="AF121" s="13">
        <v>0.50526812177422709</v>
      </c>
      <c r="AG121" s="13">
        <v>0.50195857462262627</v>
      </c>
      <c r="AH121" s="13">
        <v>0.49732613475581977</v>
      </c>
      <c r="AI121" s="13">
        <v>0.49303472200357007</v>
      </c>
      <c r="AJ121" s="13">
        <v>0.52338457675996808</v>
      </c>
      <c r="AK121" s="13">
        <v>0.51496153956006674</v>
      </c>
      <c r="AL121" s="13">
        <v>0.50229881303379287</v>
      </c>
      <c r="AM121" s="13">
        <v>0.44827710777510194</v>
      </c>
      <c r="AN121" s="13">
        <v>0.45842175889870035</v>
      </c>
      <c r="AO121" s="13">
        <v>0.47378641562282769</v>
      </c>
      <c r="AP121" s="13">
        <v>0.44893738729161881</v>
      </c>
      <c r="AQ121" s="13">
        <v>0.44580753625518049</v>
      </c>
      <c r="AR121" s="13">
        <v>0.44031440967986774</v>
      </c>
      <c r="AS121" s="13">
        <v>0.43998321893915143</v>
      </c>
      <c r="AT121" s="13">
        <v>0.42941459083391487</v>
      </c>
      <c r="AU121" s="13">
        <v>0.39380086308508033</v>
      </c>
      <c r="AV121" s="13">
        <v>0.40188358073390917</v>
      </c>
      <c r="AW121" s="13">
        <v>0.37252904015087346</v>
      </c>
      <c r="AX121" s="13">
        <v>0.43055086230788198</v>
      </c>
      <c r="AY121" s="13">
        <v>0.33182643725360716</v>
      </c>
      <c r="AZ121" s="13">
        <v>0.33152583941284874</v>
      </c>
      <c r="BA121" s="13">
        <v>0.33528342694179647</v>
      </c>
      <c r="BB121" s="13">
        <v>0.3712715154772247</v>
      </c>
      <c r="BC121" s="13">
        <v>0.5844561460555735</v>
      </c>
      <c r="BD121" s="13">
        <v>0.40554695285189085</v>
      </c>
      <c r="BE121" s="13">
        <v>0.26634532531036614</v>
      </c>
      <c r="BF121" s="13">
        <v>0.25868464966183524</v>
      </c>
      <c r="BG121" s="13">
        <v>0.23989277824409108</v>
      </c>
      <c r="BH121" s="13">
        <v>0.22661534612572951</v>
      </c>
      <c r="BI121" s="13">
        <v>0.21296425656807594</v>
      </c>
      <c r="BJ121" s="13">
        <v>0.25337705902789676</v>
      </c>
      <c r="BK121" s="13">
        <v>0.24095979794955702</v>
      </c>
      <c r="BL121" s="13">
        <v>0.23602428155326116</v>
      </c>
      <c r="BM121" s="13">
        <v>0.22651261043832388</v>
      </c>
      <c r="BN121" s="13">
        <v>0.22538127239357078</v>
      </c>
      <c r="BO121" s="13">
        <v>0.21559846994485335</v>
      </c>
      <c r="BP121" s="13">
        <v>0.20664625932887906</v>
      </c>
      <c r="BQ121" s="13">
        <v>0.20635644699775163</v>
      </c>
      <c r="BR121" s="13">
        <v>0.18932422499910595</v>
      </c>
      <c r="BS121" s="13">
        <v>0.17367933138998304</v>
      </c>
      <c r="BT121" s="13">
        <v>0.15819040571131796</v>
      </c>
      <c r="BU121" s="13">
        <v>0.15869776696547641</v>
      </c>
      <c r="BV121" s="13">
        <v>0.14828843905073452</v>
      </c>
      <c r="BW121" s="13">
        <v>0.11849660923603038</v>
      </c>
      <c r="BX121" s="13">
        <v>0.466135985225197</v>
      </c>
      <c r="BY121" s="13">
        <v>0.6209997749679339</v>
      </c>
      <c r="BZ121" s="13">
        <v>0.11026153303600267</v>
      </c>
      <c r="CA121" s="13">
        <v>9.4453733016640007E-2</v>
      </c>
      <c r="CB121" s="13">
        <v>9.4476675103111196E-2</v>
      </c>
      <c r="CC121" s="13">
        <v>0.185374105066206</v>
      </c>
      <c r="CD121" s="13">
        <v>8.6114901681462075E-2</v>
      </c>
      <c r="CE121" s="13">
        <v>8.9164239787894256E-2</v>
      </c>
      <c r="CF121" s="13">
        <v>8.6655884130563424E-2</v>
      </c>
      <c r="CG121" s="13">
        <v>8.0605170322672143E-2</v>
      </c>
      <c r="CH121" s="13">
        <v>8.2544997247453039E-2</v>
      </c>
      <c r="CI121" s="13">
        <v>7.565870440981734E-2</v>
      </c>
      <c r="CJ121" s="13">
        <v>7.0701466573014127E-2</v>
      </c>
      <c r="CK121" s="13">
        <v>6.4887513384907392E-2</v>
      </c>
      <c r="CL121" s="13">
        <v>6.7156246991050744E-2</v>
      </c>
      <c r="CM121" s="13">
        <v>6.2833282145253036E-2</v>
      </c>
      <c r="CN121" s="13">
        <v>5.8942775156765721E-2</v>
      </c>
      <c r="CO121" s="13">
        <v>5.5135097207602971E-2</v>
      </c>
      <c r="CP121" s="13">
        <v>0.29614712212384303</v>
      </c>
      <c r="CQ121" s="13">
        <v>0.12304086137498195</v>
      </c>
      <c r="CR121" s="13">
        <v>5.5576923433021189E-2</v>
      </c>
      <c r="CS121" s="13">
        <v>5.3211713383359935E-2</v>
      </c>
      <c r="CT121" s="13">
        <v>5.6210812556156599E-2</v>
      </c>
      <c r="CU121" s="13">
        <v>5.8269336645960609E-2</v>
      </c>
      <c r="CV121" s="13">
        <v>4.2377763247391974E-2</v>
      </c>
      <c r="CW121" s="13">
        <v>3.9620943445116012E-2</v>
      </c>
      <c r="CX121" s="13">
        <v>4.1096982611643448E-2</v>
      </c>
      <c r="CY121" s="13">
        <v>4.2538202078818754E-2</v>
      </c>
      <c r="CZ121" s="13">
        <v>3.4199694698384728E-2</v>
      </c>
      <c r="DA121" s="13">
        <v>3.5854747261818844E-2</v>
      </c>
      <c r="DB121" s="13">
        <v>4.0763956808592537E-2</v>
      </c>
      <c r="DC121" s="13">
        <v>5.1399360690049092E-2</v>
      </c>
      <c r="DD121" s="13">
        <v>4.8482613807160894E-2</v>
      </c>
      <c r="DE121" s="13">
        <v>4.5985743203279798E-2</v>
      </c>
      <c r="DF121" s="13">
        <v>4.7997271235547825E-2</v>
      </c>
      <c r="DG121" s="13">
        <v>5.3310748310665179E-2</v>
      </c>
      <c r="DH121" s="13">
        <v>3.9867129089579179E-2</v>
      </c>
      <c r="DI121" s="13">
        <v>3.9331154748269627E-2</v>
      </c>
      <c r="DJ121" s="13">
        <v>4.580889970437025E-2</v>
      </c>
      <c r="DK121" s="13">
        <v>4.9216412716071765E-2</v>
      </c>
      <c r="DL121" s="13">
        <v>4.1368222976300106E-2</v>
      </c>
      <c r="DM121" s="13">
        <v>4.0211410343989729E-2</v>
      </c>
      <c r="DN121" s="13">
        <v>4.6140526225453483E-2</v>
      </c>
      <c r="DO121" s="13">
        <v>4.7614868292716994E-2</v>
      </c>
      <c r="DP121" s="13">
        <v>4.1435941881116531E-2</v>
      </c>
      <c r="DQ121" s="13">
        <v>4.0418957224352209E-2</v>
      </c>
      <c r="DR121" s="13">
        <v>4.7885614677035726E-2</v>
      </c>
      <c r="DS121" s="13">
        <v>5.8389252390882954E-2</v>
      </c>
      <c r="DT121" s="13">
        <v>0.12071101420429703</v>
      </c>
      <c r="DU121" s="13">
        <v>0.11508659729880377</v>
      </c>
      <c r="DV121" s="13">
        <v>0.12972341846892338</v>
      </c>
      <c r="DW121" s="13">
        <v>0.13399818290851506</v>
      </c>
      <c r="DX121" s="13">
        <v>0.11066025813498165</v>
      </c>
      <c r="DY121" s="13">
        <v>0.11544111026110218</v>
      </c>
      <c r="DZ121" s="13">
        <v>0.13720494367670558</v>
      </c>
      <c r="EA121" s="13">
        <v>0.14368024313844444</v>
      </c>
      <c r="EB121" s="13">
        <v>0.11467798490021432</v>
      </c>
      <c r="EC121" s="13">
        <v>0.12160859623611484</v>
      </c>
      <c r="ED121" s="13">
        <v>0.13264901966210974</v>
      </c>
      <c r="EE121" s="13">
        <v>0.1198582971596257</v>
      </c>
      <c r="EF121" s="13">
        <v>0.10482218185048027</v>
      </c>
      <c r="EG121" s="13">
        <v>0.10432470414040559</v>
      </c>
      <c r="EH121" s="13">
        <v>0.11944787148224469</v>
      </c>
      <c r="EI121" s="13">
        <v>9.9783874826814001E-2</v>
      </c>
      <c r="EJ121" s="13">
        <v>8.5081904470101832E-2</v>
      </c>
      <c r="EK121" s="13">
        <v>8.3792337864408373E-2</v>
      </c>
      <c r="EL121" s="13">
        <v>0.10010660931497853</v>
      </c>
      <c r="EM121" s="13">
        <v>0.13300817469784665</v>
      </c>
      <c r="EN121" s="13">
        <v>2.4769710689162124E-2</v>
      </c>
      <c r="EO121" s="13">
        <v>2.4802861497629843E-2</v>
      </c>
      <c r="EP121" s="13">
        <v>9.2666205880072822E-2</v>
      </c>
      <c r="EQ121" s="13">
        <f t="shared" ref="EQ121:GB121" si="128">SUM(EQ122:EQ123)</f>
        <v>2.1735433614866538E-2</v>
      </c>
      <c r="ER121" s="13">
        <f t="shared" si="128"/>
        <v>2.0717166948056268E-2</v>
      </c>
      <c r="ES121" s="13">
        <f t="shared" si="128"/>
        <v>2.1904772350135271E-2</v>
      </c>
      <c r="ET121" s="13">
        <f t="shared" si="128"/>
        <v>2.530719064496147E-2</v>
      </c>
      <c r="EU121" s="13">
        <f t="shared" si="128"/>
        <v>0.92409171159739367</v>
      </c>
      <c r="EV121" s="13">
        <f t="shared" si="128"/>
        <v>1.9344605265755779E-2</v>
      </c>
      <c r="EW121" s="13">
        <f t="shared" si="128"/>
        <v>2.2741742460617418E-2</v>
      </c>
      <c r="EX121" s="13">
        <f t="shared" si="128"/>
        <v>6.5480168275366804E-2</v>
      </c>
      <c r="EY121" s="13">
        <f t="shared" si="128"/>
        <v>2.9441087832233381E-2</v>
      </c>
      <c r="EZ121" s="13">
        <f t="shared" si="128"/>
        <v>1.5751911560858041E-2</v>
      </c>
      <c r="FA121" s="13">
        <f t="shared" si="128"/>
        <v>1.6316105894559649E-2</v>
      </c>
      <c r="FB121" s="13">
        <f t="shared" si="128"/>
        <v>1.865487526967035E-2</v>
      </c>
      <c r="FC121" s="13">
        <f t="shared" si="128"/>
        <v>2.9302847145555529E-2</v>
      </c>
      <c r="FD121" s="13">
        <f t="shared" si="128"/>
        <v>6.012801842290226E-2</v>
      </c>
      <c r="FE121" s="13">
        <f t="shared" si="128"/>
        <v>2.6987552098541E-2</v>
      </c>
      <c r="FF121" s="13">
        <f t="shared" si="128"/>
        <v>3.105958822080588E-2</v>
      </c>
      <c r="FG121" s="13">
        <f t="shared" si="128"/>
        <v>3.5223687883582794E-2</v>
      </c>
      <c r="FH121" s="13">
        <f t="shared" si="128"/>
        <v>2.0735935146397481E-2</v>
      </c>
      <c r="FI121" s="13">
        <f t="shared" si="128"/>
        <v>3.5636808101066897E-2</v>
      </c>
      <c r="FJ121" s="13">
        <f t="shared" si="128"/>
        <v>5.023143173144283E-2</v>
      </c>
      <c r="FK121" s="13">
        <f t="shared" si="128"/>
        <v>9.5271359113728096E-2</v>
      </c>
      <c r="FL121" s="13">
        <f t="shared" si="128"/>
        <v>0.1145247088447599</v>
      </c>
      <c r="FM121" s="13">
        <f t="shared" si="128"/>
        <v>9.7433806775347812E-2</v>
      </c>
      <c r="FN121" s="13">
        <f t="shared" si="128"/>
        <v>9.5386465579382934E-2</v>
      </c>
      <c r="FO121" s="13">
        <f t="shared" si="128"/>
        <v>0.13812349710515148</v>
      </c>
      <c r="FP121" s="13">
        <f t="shared" si="128"/>
        <v>8.729111812333748E-2</v>
      </c>
      <c r="FQ121" s="13">
        <f t="shared" si="128"/>
        <v>9.2224117118490656E-2</v>
      </c>
      <c r="FR121" s="13">
        <f t="shared" si="128"/>
        <v>0.12973377028910191</v>
      </c>
      <c r="FS121" s="13">
        <f t="shared" si="128"/>
        <v>0.1189836812044365</v>
      </c>
      <c r="FT121" s="13">
        <f t="shared" si="128"/>
        <v>2.4338084487462573E-2</v>
      </c>
      <c r="FU121" s="13">
        <f t="shared" si="128"/>
        <v>2.4951867446734399E-2</v>
      </c>
      <c r="FV121" s="13">
        <f t="shared" si="128"/>
        <v>3.118034543595467E-2</v>
      </c>
      <c r="FW121" s="13">
        <f t="shared" si="128"/>
        <v>1.7906455618709148E-2</v>
      </c>
      <c r="FX121" s="13">
        <f t="shared" si="128"/>
        <v>1.5253115893279429E-2</v>
      </c>
      <c r="FY121" s="13">
        <f t="shared" si="128"/>
        <v>1.528083027914112E-2</v>
      </c>
      <c r="FZ121" s="13">
        <f t="shared" si="128"/>
        <v>1.8682233522936319E-2</v>
      </c>
      <c r="GA121" s="13">
        <f t="shared" si="128"/>
        <v>1.8911030594742091E-2</v>
      </c>
      <c r="GB121" s="13">
        <f t="shared" si="128"/>
        <v>1.6383011448532801E-2</v>
      </c>
      <c r="GC121" s="13">
        <f t="shared" ref="GC121:GD121" si="129">SUM(GC122:GC123)</f>
        <v>1.7732511188467279E-2</v>
      </c>
      <c r="GD121" s="13">
        <f t="shared" si="129"/>
        <v>2.1863565853830039E-2</v>
      </c>
      <c r="GE121" s="13">
        <f t="shared" ref="GE121" si="130">SUM(GE122:GE123)</f>
        <v>1.9751905027597112E-2</v>
      </c>
    </row>
    <row r="122" spans="1:187" ht="15" x14ac:dyDescent="0.25">
      <c r="A122" s="37" t="s">
        <v>38</v>
      </c>
      <c r="B122" s="90">
        <v>8</v>
      </c>
      <c r="C122" s="40">
        <v>6.9588702095096489E-2</v>
      </c>
      <c r="D122" s="40">
        <v>5.9662265142440822E-2</v>
      </c>
      <c r="E122" s="40">
        <v>5.5968538928292601E-2</v>
      </c>
      <c r="F122" s="40">
        <v>5.8591385105968542E-2</v>
      </c>
      <c r="G122" s="40">
        <v>4.8133018680206599E-2</v>
      </c>
      <c r="H122" s="40">
        <v>5.0792880921358981E-2</v>
      </c>
      <c r="I122" s="40">
        <v>4.5471284148318261E-2</v>
      </c>
      <c r="J122" s="40">
        <v>4.7919685203743324E-2</v>
      </c>
      <c r="K122" s="40">
        <v>4.0102672987395518E-2</v>
      </c>
      <c r="L122" s="40">
        <v>3.6602836072604408E-2</v>
      </c>
      <c r="M122" s="40">
        <v>3.1898434644038506E-2</v>
      </c>
      <c r="N122" s="40">
        <v>3.2044925881850504E-2</v>
      </c>
      <c r="O122" s="40">
        <v>3.335139200799616E-2</v>
      </c>
      <c r="P122" s="40">
        <v>2.3836858558000652E-2</v>
      </c>
      <c r="Q122" s="40">
        <v>2.348179896958616E-2</v>
      </c>
      <c r="R122" s="40">
        <v>2.4137882668273367E-2</v>
      </c>
      <c r="S122" s="40">
        <v>2.02174637454475E-2</v>
      </c>
      <c r="T122" s="40">
        <v>1.7732046626545983E-2</v>
      </c>
      <c r="U122" s="40">
        <v>1.770690117821103E-2</v>
      </c>
      <c r="V122" s="40">
        <v>1.7707369250895014E-2</v>
      </c>
      <c r="W122" s="40">
        <v>1.8841262545525723E-2</v>
      </c>
      <c r="X122" s="40">
        <v>1.7257981612074352E-2</v>
      </c>
      <c r="Y122" s="40">
        <v>1.4181918815084956E-2</v>
      </c>
      <c r="Z122" s="40">
        <v>1.5147068258693545E-2</v>
      </c>
      <c r="AA122" s="40">
        <v>2.0959281388187243E-2</v>
      </c>
      <c r="AB122" s="40">
        <v>2.016287579560078E-2</v>
      </c>
      <c r="AC122" s="40">
        <v>2.164378704399731E-2</v>
      </c>
      <c r="AD122" s="40">
        <v>1.8184242701470545E-2</v>
      </c>
      <c r="AE122" s="40">
        <v>1.4014111109430804E-2</v>
      </c>
      <c r="AF122" s="40">
        <v>9.1874277460198672E-3</v>
      </c>
      <c r="AG122" s="40">
        <v>8.8404097922540493E-3</v>
      </c>
      <c r="AH122" s="40">
        <v>9.0475739248045851E-3</v>
      </c>
      <c r="AI122" s="40">
        <v>7.8335635583291451E-3</v>
      </c>
      <c r="AJ122" s="40">
        <v>7.5590891144433538E-3</v>
      </c>
      <c r="AK122" s="40">
        <v>5.9971246488341257E-3</v>
      </c>
      <c r="AL122" s="40">
        <v>7.5462823539338844E-3</v>
      </c>
      <c r="AM122" s="40">
        <v>5.1528529220185998E-3</v>
      </c>
      <c r="AN122" s="40">
        <v>3.993814179052927E-3</v>
      </c>
      <c r="AO122" s="40">
        <v>4.8243429999910124E-3</v>
      </c>
      <c r="AP122" s="40">
        <v>1.8728426463381343E-2</v>
      </c>
      <c r="AQ122" s="40">
        <v>2.553140255750258E-2</v>
      </c>
      <c r="AR122" s="40">
        <v>3.2591281209139338E-2</v>
      </c>
      <c r="AS122" s="40">
        <v>3.8430512077703947E-2</v>
      </c>
      <c r="AT122" s="40">
        <v>4.0221893289073829E-2</v>
      </c>
      <c r="AU122" s="40">
        <v>3.5157751545253565E-2</v>
      </c>
      <c r="AV122" s="40">
        <v>3.4924037746316111E-2</v>
      </c>
      <c r="AW122" s="40">
        <v>3.4402574670299411E-2</v>
      </c>
      <c r="AX122" s="40">
        <v>3.1391566220246268E-2</v>
      </c>
      <c r="AY122" s="40">
        <v>2.4131544526318743E-2</v>
      </c>
      <c r="AZ122" s="40">
        <v>2.3951398132839107E-2</v>
      </c>
      <c r="BA122" s="40">
        <v>2.3261191205800287E-2</v>
      </c>
      <c r="BB122" s="40">
        <v>2.223536886745317E-2</v>
      </c>
      <c r="BC122" s="40">
        <v>1.1898900702873192E-2</v>
      </c>
      <c r="BD122" s="40">
        <v>5.9852540336926257E-3</v>
      </c>
      <c r="BE122" s="40">
        <v>5.6775925068231915E-3</v>
      </c>
      <c r="BF122" s="40">
        <v>6.8176551453666481E-3</v>
      </c>
      <c r="BG122" s="40">
        <v>7.3798788663316855E-3</v>
      </c>
      <c r="BH122" s="40">
        <v>8.827603031744579E-3</v>
      </c>
      <c r="BI122" s="40">
        <v>1.2327439946535687E-2</v>
      </c>
      <c r="BJ122" s="40">
        <v>1.7463657127551997E-2</v>
      </c>
      <c r="BK122" s="40">
        <v>1.4694115557486776E-2</v>
      </c>
      <c r="BL122" s="40">
        <v>1.866988977748546E-2</v>
      </c>
      <c r="BM122" s="40">
        <v>1.693254404425738E-2</v>
      </c>
      <c r="BN122" s="40">
        <v>1.9901472030331161E-2</v>
      </c>
      <c r="BO122" s="40">
        <v>1.8867383346917486E-2</v>
      </c>
      <c r="BP122" s="40">
        <v>1.9961515754145544E-2</v>
      </c>
      <c r="BQ122" s="40">
        <v>3.028154004838814E-2</v>
      </c>
      <c r="BR122" s="40">
        <v>3.9265128657470991E-2</v>
      </c>
      <c r="BS122" s="40">
        <v>3.5929025806996182E-2</v>
      </c>
      <c r="BT122" s="40">
        <v>3.6097235849867092E-2</v>
      </c>
      <c r="BU122" s="40">
        <v>4.4235515103249162E-2</v>
      </c>
      <c r="BV122" s="40">
        <v>4.4075002853918466E-2</v>
      </c>
      <c r="BW122" s="40">
        <v>3.6942047397767158E-2</v>
      </c>
      <c r="BX122" s="40">
        <v>3.4237662768823902E-2</v>
      </c>
      <c r="BY122" s="40">
        <v>3.8126166518171405E-2</v>
      </c>
      <c r="BZ122" s="40">
        <v>4.0537694707782811E-2</v>
      </c>
      <c r="CA122" s="40">
        <v>3.5737563057516637E-2</v>
      </c>
      <c r="CB122" s="40">
        <v>3.8396825289478582E-2</v>
      </c>
      <c r="CC122" s="40">
        <v>3.3710626106939721E-2</v>
      </c>
      <c r="CD122" s="40">
        <v>3.6659853744447204E-2</v>
      </c>
      <c r="CE122" s="40">
        <v>3.8067652109903052E-2</v>
      </c>
      <c r="CF122" s="40">
        <v>4.0457549579126478E-2</v>
      </c>
      <c r="CG122" s="40">
        <v>3.9869856359148137E-2</v>
      </c>
      <c r="CH122" s="40">
        <v>4.0153473107494807E-2</v>
      </c>
      <c r="CI122" s="40">
        <v>3.5594961823620992E-2</v>
      </c>
      <c r="CJ122" s="40">
        <v>3.3280317395510649E-2</v>
      </c>
      <c r="CK122" s="40">
        <v>3.3088229973908805E-2</v>
      </c>
      <c r="CL122" s="40">
        <v>3.6746214822327809E-2</v>
      </c>
      <c r="CM122" s="40">
        <v>3.4609199248378943E-2</v>
      </c>
      <c r="CN122" s="40">
        <v>3.8242603122741581E-2</v>
      </c>
      <c r="CO122" s="40">
        <v>3.6237587787588905E-2</v>
      </c>
      <c r="CP122" s="40">
        <v>0.27563414078803</v>
      </c>
      <c r="CQ122" s="40">
        <v>7.6291304667595303E-2</v>
      </c>
      <c r="CR122" s="40">
        <v>3.7316176801092373E-2</v>
      </c>
      <c r="CS122" s="40">
        <v>3.7155118028760627E-2</v>
      </c>
      <c r="CT122" s="40">
        <v>3.9082007851131369E-2</v>
      </c>
      <c r="CU122" s="40">
        <v>4.0023676930465893E-2</v>
      </c>
      <c r="CV122" s="40">
        <v>2.8023708430734848E-2</v>
      </c>
      <c r="CW122" s="40">
        <v>2.7068013542297122E-2</v>
      </c>
      <c r="CX122" s="40">
        <v>2.7417834080612977E-2</v>
      </c>
      <c r="CY122" s="40">
        <v>2.6267964662230896E-2</v>
      </c>
      <c r="CZ122" s="40">
        <v>2.2519184880026119E-2</v>
      </c>
      <c r="DA122" s="40">
        <v>2.3832554653887138E-2</v>
      </c>
      <c r="DB122" s="40">
        <v>2.7655593104883098E-2</v>
      </c>
      <c r="DC122" s="40">
        <v>3.7122951167841658E-2</v>
      </c>
      <c r="DD122" s="40">
        <v>3.7054421812174568E-2</v>
      </c>
      <c r="DE122" s="40">
        <v>3.5127101139839363E-2</v>
      </c>
      <c r="DF122" s="40">
        <v>3.6709340220139691E-2</v>
      </c>
      <c r="DG122" s="40">
        <v>4.0154422466128034E-2</v>
      </c>
      <c r="DH122" s="40">
        <v>2.9552420821083142E-2</v>
      </c>
      <c r="DI122" s="40">
        <v>2.7092812072956843E-2</v>
      </c>
      <c r="DJ122" s="40">
        <v>3.1311861527121509E-2</v>
      </c>
      <c r="DK122" s="40">
        <v>3.1374151250822109E-2</v>
      </c>
      <c r="DL122" s="40">
        <v>2.9636666389019042E-2</v>
      </c>
      <c r="DM122" s="40">
        <v>2.7863476347904516E-2</v>
      </c>
      <c r="DN122" s="40">
        <v>2.8612853212289423E-2</v>
      </c>
      <c r="DO122" s="40">
        <v>2.8165750642878132E-2</v>
      </c>
      <c r="DP122" s="40">
        <v>2.563599106062742E-2</v>
      </c>
      <c r="DQ122" s="40">
        <v>2.4518639238451261E-2</v>
      </c>
      <c r="DR122" s="40">
        <v>2.7237784925527728E-2</v>
      </c>
      <c r="DS122" s="40">
        <v>3.3717964817362334E-2</v>
      </c>
      <c r="DT122" s="40">
        <v>7.6919187589650398E-2</v>
      </c>
      <c r="DU122" s="40">
        <v>7.966563139737419E-2</v>
      </c>
      <c r="DV122" s="40">
        <v>9.5294257473330257E-2</v>
      </c>
      <c r="DW122" s="40">
        <v>9.8147432568112924E-2</v>
      </c>
      <c r="DX122" s="40">
        <v>8.3669074384115874E-2</v>
      </c>
      <c r="DY122" s="40">
        <v>8.759825383501417E-2</v>
      </c>
      <c r="DZ122" s="40">
        <v>0.10684690754509348</v>
      </c>
      <c r="EA122" s="40">
        <v>0.11032876363408169</v>
      </c>
      <c r="EB122" s="40">
        <v>9.0484778879039982E-2</v>
      </c>
      <c r="EC122" s="40">
        <v>9.8482311951442039E-2</v>
      </c>
      <c r="ED122" s="40">
        <v>0.10489307769747613</v>
      </c>
      <c r="EE122" s="40">
        <v>9.1355182854553463E-2</v>
      </c>
      <c r="EF122" s="40">
        <v>8.421604262554104E-2</v>
      </c>
      <c r="EG122" s="40">
        <v>8.3765531180543196E-2</v>
      </c>
      <c r="EH122" s="40">
        <v>9.1327129845012706E-2</v>
      </c>
      <c r="EI122" s="40">
        <v>7.5714212361093616E-2</v>
      </c>
      <c r="EJ122" s="40">
        <v>6.8560873078203882E-2</v>
      </c>
      <c r="EK122" s="40">
        <v>6.7452377983993062E-2</v>
      </c>
      <c r="EL122" s="40">
        <v>7.5862512350174161E-2</v>
      </c>
      <c r="EM122" s="40">
        <v>1.0548952516497843E-2</v>
      </c>
      <c r="EN122" s="40">
        <v>1.6362282488882992E-2</v>
      </c>
      <c r="EO122" s="40">
        <v>1.6865914034498657E-2</v>
      </c>
      <c r="EP122" s="40">
        <v>8.5310244016955972E-2</v>
      </c>
      <c r="EQ122" s="52">
        <v>1.64297269837132E-2</v>
      </c>
      <c r="ER122" s="52">
        <v>1.6447093222619499E-2</v>
      </c>
      <c r="ES122" s="52">
        <v>1.7498228930563901E-2</v>
      </c>
      <c r="ET122" s="52">
        <v>2.0838419921740799E-2</v>
      </c>
      <c r="EU122" s="52">
        <v>0.833096824812251</v>
      </c>
      <c r="EV122" s="52">
        <v>1.52366325526649E-2</v>
      </c>
      <c r="EW122" s="52">
        <v>1.8486007981011299E-2</v>
      </c>
      <c r="EX122" s="52">
        <v>6.11559400498949E-2</v>
      </c>
      <c r="EY122" s="52">
        <v>2.5309884813646301E-2</v>
      </c>
      <c r="EZ122" s="52">
        <v>1.25897326754669E-2</v>
      </c>
      <c r="FA122" s="52">
        <v>1.29704029624384E-2</v>
      </c>
      <c r="FB122" s="52">
        <v>1.50067227414493E-2</v>
      </c>
      <c r="FC122" s="52">
        <v>2.44070973070383E-2</v>
      </c>
      <c r="FD122" s="52">
        <v>5.3880735786509502E-2</v>
      </c>
      <c r="FE122" s="52">
        <v>2.2574690242282199E-2</v>
      </c>
      <c r="FF122" s="52">
        <v>2.5837529968286501E-2</v>
      </c>
      <c r="FG122" s="52">
        <v>2.85087814891678E-2</v>
      </c>
      <c r="FH122" s="52">
        <v>1.79959137156726E-2</v>
      </c>
      <c r="FI122" s="52">
        <v>2.29392936884062E-2</v>
      </c>
      <c r="FJ122" s="52">
        <v>4.2576073124205999E-2</v>
      </c>
      <c r="FK122" s="52">
        <v>7.9498905863456995E-2</v>
      </c>
      <c r="FL122" s="52">
        <v>0.104088576013422</v>
      </c>
      <c r="FM122" s="52">
        <v>8.8619273618890507E-2</v>
      </c>
      <c r="FN122" s="52">
        <v>8.6740634444725198E-2</v>
      </c>
      <c r="FO122" s="52">
        <v>8.1397787121040496E-2</v>
      </c>
      <c r="FP122" s="52">
        <v>7.7766719624346906E-2</v>
      </c>
      <c r="FQ122" s="52">
        <v>8.2239321332113202E-2</v>
      </c>
      <c r="FR122" s="52">
        <v>0.117198194422972</v>
      </c>
      <c r="FS122" s="52">
        <v>0.113629068240058</v>
      </c>
      <c r="FT122" s="52">
        <v>1.9380194983758502E-2</v>
      </c>
      <c r="FU122" s="52">
        <v>1.96032126488059E-2</v>
      </c>
      <c r="FV122" s="52">
        <v>2.4537577181864299E-2</v>
      </c>
      <c r="FW122" s="52">
        <v>1.4887158734007699E-2</v>
      </c>
      <c r="FX122" s="52">
        <v>1.26176448439187E-2</v>
      </c>
      <c r="FY122" s="52">
        <v>1.25217671414977E-2</v>
      </c>
      <c r="FZ122" s="52">
        <v>1.5137264708966799E-2</v>
      </c>
      <c r="GA122" s="52">
        <v>1.5267492456895401E-2</v>
      </c>
      <c r="GB122" s="52">
        <v>1.30125300670185E-2</v>
      </c>
      <c r="GC122" s="52">
        <v>1.4361621432674099E-2</v>
      </c>
      <c r="GD122" s="52">
        <v>1.6980830080252599E-2</v>
      </c>
      <c r="GE122" s="52">
        <v>1.5307862521401301E-2</v>
      </c>
    </row>
    <row r="123" spans="1:187" ht="15" x14ac:dyDescent="0.25">
      <c r="A123" s="37" t="s">
        <v>39</v>
      </c>
      <c r="B123" s="90">
        <v>9</v>
      </c>
      <c r="C123" s="40">
        <v>0.46144991542471547</v>
      </c>
      <c r="D123" s="40">
        <v>0.50393300313377731</v>
      </c>
      <c r="E123" s="40">
        <v>0.51643137259508687</v>
      </c>
      <c r="F123" s="40">
        <v>0.53679027634556598</v>
      </c>
      <c r="G123" s="40">
        <v>0.48907569022718794</v>
      </c>
      <c r="H123" s="40">
        <v>0.54524545373723876</v>
      </c>
      <c r="I123" s="40">
        <v>0.54872549097960477</v>
      </c>
      <c r="J123" s="40">
        <v>0.57269179707075402</v>
      </c>
      <c r="K123" s="40">
        <v>0.50786585894021941</v>
      </c>
      <c r="L123" s="40">
        <v>0.52010016975566553</v>
      </c>
      <c r="M123" s="40">
        <v>0.5315547116772974</v>
      </c>
      <c r="N123" s="40">
        <v>0.54010024910197185</v>
      </c>
      <c r="O123" s="40">
        <v>0.54836918963757042</v>
      </c>
      <c r="P123" s="40">
        <v>0.50649572146977395</v>
      </c>
      <c r="Q123" s="40">
        <v>0.53848064362522197</v>
      </c>
      <c r="R123" s="40">
        <v>0.53629497445985885</v>
      </c>
      <c r="S123" s="40">
        <v>0.48588897777639245</v>
      </c>
      <c r="T123" s="40">
        <v>0.51395807296050766</v>
      </c>
      <c r="U123" s="40">
        <v>0.51103499482263104</v>
      </c>
      <c r="V123" s="40">
        <v>0.51658475551139982</v>
      </c>
      <c r="W123" s="40">
        <v>0.60799247897065745</v>
      </c>
      <c r="X123" s="40">
        <v>0.56418212291198422</v>
      </c>
      <c r="Y123" s="40">
        <v>0.55285408962366089</v>
      </c>
      <c r="Z123" s="40">
        <v>0.55471349519110358</v>
      </c>
      <c r="AA123" s="40">
        <v>0.54978806808348923</v>
      </c>
      <c r="AB123" s="40">
        <v>0.54860887412703974</v>
      </c>
      <c r="AC123" s="40">
        <v>0.54653542388804022</v>
      </c>
      <c r="AD123" s="40">
        <v>0.5930070293673575</v>
      </c>
      <c r="AE123" s="40">
        <v>0.47603971309082455</v>
      </c>
      <c r="AF123" s="40">
        <v>0.4960806940282072</v>
      </c>
      <c r="AG123" s="40">
        <v>0.49311816483037219</v>
      </c>
      <c r="AH123" s="40">
        <v>0.48827856083101517</v>
      </c>
      <c r="AI123" s="40">
        <v>0.48520115844524092</v>
      </c>
      <c r="AJ123" s="40">
        <v>0.51582548764552472</v>
      </c>
      <c r="AK123" s="40">
        <v>0.50896441491123257</v>
      </c>
      <c r="AL123" s="40">
        <v>0.49475253067985897</v>
      </c>
      <c r="AM123" s="40">
        <v>0.44312425485308332</v>
      </c>
      <c r="AN123" s="40">
        <v>0.45442794471964743</v>
      </c>
      <c r="AO123" s="40">
        <v>0.46896207262283668</v>
      </c>
      <c r="AP123" s="40">
        <v>0.43020896082823745</v>
      </c>
      <c r="AQ123" s="40">
        <v>0.42027613369767791</v>
      </c>
      <c r="AR123" s="40">
        <v>0.40772312847072839</v>
      </c>
      <c r="AS123" s="40">
        <v>0.40155270686144751</v>
      </c>
      <c r="AT123" s="40">
        <v>0.38919269754484104</v>
      </c>
      <c r="AU123" s="40">
        <v>0.35864311153982675</v>
      </c>
      <c r="AV123" s="40">
        <v>0.36695954298759309</v>
      </c>
      <c r="AW123" s="40">
        <v>0.33812646548057407</v>
      </c>
      <c r="AX123" s="40">
        <v>0.39915929608763573</v>
      </c>
      <c r="AY123" s="40">
        <v>0.30769489272728845</v>
      </c>
      <c r="AZ123" s="40">
        <v>0.30757444128000966</v>
      </c>
      <c r="BA123" s="40">
        <v>0.31202223573599619</v>
      </c>
      <c r="BB123" s="40">
        <v>0.3490361466097715</v>
      </c>
      <c r="BC123" s="40">
        <v>0.57255724535270036</v>
      </c>
      <c r="BD123" s="40">
        <v>0.39956169881819825</v>
      </c>
      <c r="BE123" s="40">
        <v>0.26066773280354294</v>
      </c>
      <c r="BF123" s="40">
        <v>0.2518669945164686</v>
      </c>
      <c r="BG123" s="40">
        <v>0.2325128993777594</v>
      </c>
      <c r="BH123" s="40">
        <v>0.21778774309398494</v>
      </c>
      <c r="BI123" s="40">
        <v>0.20063681662154026</v>
      </c>
      <c r="BJ123" s="40">
        <v>0.23591340190034477</v>
      </c>
      <c r="BK123" s="40">
        <v>0.22626568239207023</v>
      </c>
      <c r="BL123" s="40">
        <v>0.2173543917757757</v>
      </c>
      <c r="BM123" s="40">
        <v>0.20958006639406651</v>
      </c>
      <c r="BN123" s="40">
        <v>0.20547980036323962</v>
      </c>
      <c r="BO123" s="40">
        <v>0.19673108659793587</v>
      </c>
      <c r="BP123" s="40">
        <v>0.18668474357473352</v>
      </c>
      <c r="BQ123" s="40">
        <v>0.17607490694936348</v>
      </c>
      <c r="BR123" s="40">
        <v>0.15005909634163497</v>
      </c>
      <c r="BS123" s="40">
        <v>0.13775030558298687</v>
      </c>
      <c r="BT123" s="40">
        <v>0.12209316986145087</v>
      </c>
      <c r="BU123" s="40">
        <v>0.11446225186222725</v>
      </c>
      <c r="BV123" s="40">
        <v>0.10421343619681606</v>
      </c>
      <c r="BW123" s="40">
        <v>8.155456183826322E-2</v>
      </c>
      <c r="BX123" s="40">
        <v>0.43189832245637311</v>
      </c>
      <c r="BY123" s="40">
        <v>0.58287360844976255</v>
      </c>
      <c r="BZ123" s="40">
        <v>6.972383832821985E-2</v>
      </c>
      <c r="CA123" s="40">
        <v>5.8716169959123377E-2</v>
      </c>
      <c r="CB123" s="40">
        <v>5.6079849813632607E-2</v>
      </c>
      <c r="CC123" s="40">
        <v>0.15166347895926627</v>
      </c>
      <c r="CD123" s="40">
        <v>4.945504793701487E-2</v>
      </c>
      <c r="CE123" s="40">
        <v>5.1096587677991211E-2</v>
      </c>
      <c r="CF123" s="40">
        <v>4.6198334551436945E-2</v>
      </c>
      <c r="CG123" s="40">
        <v>4.0735313963523999E-2</v>
      </c>
      <c r="CH123" s="40">
        <v>4.2391524139958232E-2</v>
      </c>
      <c r="CI123" s="40">
        <v>4.0063742586196341E-2</v>
      </c>
      <c r="CJ123" s="40">
        <v>3.7421149177503485E-2</v>
      </c>
      <c r="CK123" s="40">
        <v>3.1799283410998594E-2</v>
      </c>
      <c r="CL123" s="40">
        <v>3.0410032168722931E-2</v>
      </c>
      <c r="CM123" s="40">
        <v>2.8224082896874097E-2</v>
      </c>
      <c r="CN123" s="40">
        <v>2.070017203402414E-2</v>
      </c>
      <c r="CO123" s="40">
        <v>1.8897509420014062E-2</v>
      </c>
      <c r="CP123" s="40">
        <v>2.0512981335813047E-2</v>
      </c>
      <c r="CQ123" s="40">
        <v>4.6749556707386647E-2</v>
      </c>
      <c r="CR123" s="40">
        <v>1.8260746631928816E-2</v>
      </c>
      <c r="CS123" s="40">
        <v>1.6056595354599308E-2</v>
      </c>
      <c r="CT123" s="40">
        <v>1.712880470502523E-2</v>
      </c>
      <c r="CU123" s="40">
        <v>1.8245659715494716E-2</v>
      </c>
      <c r="CV123" s="40">
        <v>1.4354054816657127E-2</v>
      </c>
      <c r="CW123" s="40">
        <v>1.255292990281889E-2</v>
      </c>
      <c r="CX123" s="40">
        <v>1.3679148531030468E-2</v>
      </c>
      <c r="CY123" s="40">
        <v>1.6270237416587854E-2</v>
      </c>
      <c r="CZ123" s="40">
        <v>1.168050981835861E-2</v>
      </c>
      <c r="DA123" s="40">
        <v>1.2022192607931704E-2</v>
      </c>
      <c r="DB123" s="40">
        <v>1.3108363703709439E-2</v>
      </c>
      <c r="DC123" s="40">
        <v>1.4276409522207436E-2</v>
      </c>
      <c r="DD123" s="40">
        <v>1.1428191994986325E-2</v>
      </c>
      <c r="DE123" s="40">
        <v>1.0858642063440437E-2</v>
      </c>
      <c r="DF123" s="40">
        <v>1.1287931015408132E-2</v>
      </c>
      <c r="DG123" s="40">
        <v>1.3156325844537143E-2</v>
      </c>
      <c r="DH123" s="40">
        <v>1.0314708268496035E-2</v>
      </c>
      <c r="DI123" s="40">
        <v>1.2238342675312786E-2</v>
      </c>
      <c r="DJ123" s="40">
        <v>1.4497038177248739E-2</v>
      </c>
      <c r="DK123" s="40">
        <v>1.7842261465249656E-2</v>
      </c>
      <c r="DL123" s="40">
        <v>1.1731556587281066E-2</v>
      </c>
      <c r="DM123" s="40">
        <v>1.2347933996085214E-2</v>
      </c>
      <c r="DN123" s="40">
        <v>1.7527673013164061E-2</v>
      </c>
      <c r="DO123" s="40">
        <v>1.9449117649838862E-2</v>
      </c>
      <c r="DP123" s="40">
        <v>1.5799950820489114E-2</v>
      </c>
      <c r="DQ123" s="40">
        <v>1.5900317985900948E-2</v>
      </c>
      <c r="DR123" s="40">
        <v>2.0647829751507998E-2</v>
      </c>
      <c r="DS123" s="40">
        <v>2.467128757352062E-2</v>
      </c>
      <c r="DT123" s="40">
        <v>4.3791826614646631E-2</v>
      </c>
      <c r="DU123" s="40">
        <v>3.5420965901429576E-2</v>
      </c>
      <c r="DV123" s="40">
        <v>3.4429160995593129E-2</v>
      </c>
      <c r="DW123" s="40">
        <v>3.5850750340402131E-2</v>
      </c>
      <c r="DX123" s="40">
        <v>2.6991183750865778E-2</v>
      </c>
      <c r="DY123" s="40">
        <v>2.7842856426088018E-2</v>
      </c>
      <c r="DZ123" s="40">
        <v>3.0358036131612091E-2</v>
      </c>
      <c r="EA123" s="40">
        <v>3.3351479504362749E-2</v>
      </c>
      <c r="EB123" s="40">
        <v>2.4193206021174338E-2</v>
      </c>
      <c r="EC123" s="40">
        <v>2.3126284284672789E-2</v>
      </c>
      <c r="ED123" s="40">
        <v>2.7755941964633591E-2</v>
      </c>
      <c r="EE123" s="40">
        <v>2.8503114305072245E-2</v>
      </c>
      <c r="EF123" s="40">
        <v>2.0606139224939226E-2</v>
      </c>
      <c r="EG123" s="40">
        <v>2.0559172959862398E-2</v>
      </c>
      <c r="EH123" s="40">
        <v>2.8120741637231984E-2</v>
      </c>
      <c r="EI123" s="40">
        <v>2.4069662465720384E-2</v>
      </c>
      <c r="EJ123" s="40">
        <v>1.6521031391897947E-2</v>
      </c>
      <c r="EK123" s="40">
        <v>1.6339959880415318E-2</v>
      </c>
      <c r="EL123" s="40">
        <v>2.4244096964804368E-2</v>
      </c>
      <c r="EM123" s="40">
        <v>0.12245922218134882</v>
      </c>
      <c r="EN123" s="40">
        <v>8.4074282002791333E-3</v>
      </c>
      <c r="EO123" s="40">
        <v>7.9369474631311877E-3</v>
      </c>
      <c r="EP123" s="40">
        <v>7.3559618631168465E-3</v>
      </c>
      <c r="EQ123" s="52">
        <v>5.30570663115334E-3</v>
      </c>
      <c r="ER123" s="52">
        <v>4.2700737254367698E-3</v>
      </c>
      <c r="ES123" s="52">
        <v>4.4065434195713696E-3</v>
      </c>
      <c r="ET123" s="52">
        <v>4.4687707232206704E-3</v>
      </c>
      <c r="EU123" s="52">
        <v>9.0994886785142698E-2</v>
      </c>
      <c r="EV123" s="52">
        <v>4.1079727130908803E-3</v>
      </c>
      <c r="EW123" s="52">
        <v>4.2557344796061202E-3</v>
      </c>
      <c r="EX123" s="52">
        <v>4.3242282254719001E-3</v>
      </c>
      <c r="EY123" s="52">
        <v>4.1312030185870798E-3</v>
      </c>
      <c r="EZ123" s="52">
        <v>3.16217888539114E-3</v>
      </c>
      <c r="FA123" s="52">
        <v>3.3457029321212499E-3</v>
      </c>
      <c r="FB123" s="52">
        <v>3.6481525282210498E-3</v>
      </c>
      <c r="FC123" s="52">
        <v>4.8957498385172301E-3</v>
      </c>
      <c r="FD123" s="52">
        <v>6.2472826363927604E-3</v>
      </c>
      <c r="FE123" s="52">
        <v>4.4128618562587997E-3</v>
      </c>
      <c r="FF123" s="52">
        <v>5.2220582525193803E-3</v>
      </c>
      <c r="FG123" s="52">
        <v>6.7149063944149899E-3</v>
      </c>
      <c r="FH123" s="52">
        <v>2.7400214307248798E-3</v>
      </c>
      <c r="FI123" s="52">
        <v>1.2697514412660701E-2</v>
      </c>
      <c r="FJ123" s="52">
        <v>7.6553586072368304E-3</v>
      </c>
      <c r="FK123" s="52">
        <v>1.5772453250271101E-2</v>
      </c>
      <c r="FL123" s="52">
        <v>1.04361328313379E-2</v>
      </c>
      <c r="FM123" s="52">
        <v>8.81453315645731E-3</v>
      </c>
      <c r="FN123" s="52">
        <v>8.6458311346577395E-3</v>
      </c>
      <c r="FO123" s="52">
        <v>5.6725709984111E-2</v>
      </c>
      <c r="FP123" s="52">
        <v>9.5243984989905797E-3</v>
      </c>
      <c r="FQ123" s="52">
        <v>9.9847957863774608E-3</v>
      </c>
      <c r="FR123" s="52">
        <v>1.2535575866129901E-2</v>
      </c>
      <c r="FS123" s="52">
        <v>5.3546129643784997E-3</v>
      </c>
      <c r="FT123" s="52">
        <v>4.9578895037040698E-3</v>
      </c>
      <c r="FU123" s="52">
        <v>5.3486547979284997E-3</v>
      </c>
      <c r="FV123" s="52">
        <v>6.6427682540903697E-3</v>
      </c>
      <c r="FW123" s="52">
        <v>3.01929688470145E-3</v>
      </c>
      <c r="FX123" s="52">
        <v>2.6354710493607298E-3</v>
      </c>
      <c r="FY123" s="52">
        <v>2.7590631376434201E-3</v>
      </c>
      <c r="FZ123" s="52">
        <v>3.5449688139695202E-3</v>
      </c>
      <c r="GA123" s="52">
        <v>3.6435381378466902E-3</v>
      </c>
      <c r="GB123" s="52">
        <v>3.3704813815143E-3</v>
      </c>
      <c r="GC123" s="52">
        <v>3.37088975579318E-3</v>
      </c>
      <c r="GD123" s="52">
        <v>4.88273577357744E-3</v>
      </c>
      <c r="GE123" s="52">
        <v>4.4440425061958097E-3</v>
      </c>
    </row>
    <row r="124" spans="1:187" ht="15" x14ac:dyDescent="0.25">
      <c r="A124" s="36" t="s">
        <v>25</v>
      </c>
      <c r="B124" s="90"/>
      <c r="C124" s="40">
        <v>2.35531425030962</v>
      </c>
      <c r="D124" s="40">
        <v>2.5605328468892949</v>
      </c>
      <c r="E124" s="40">
        <v>3.3281652104805231</v>
      </c>
      <c r="F124" s="40">
        <v>2.7822460062112033</v>
      </c>
      <c r="G124" s="40">
        <v>2.2791321754483964</v>
      </c>
      <c r="H124" s="40">
        <v>2.5276406527367286</v>
      </c>
      <c r="I124" s="40">
        <v>2.6194517463077207</v>
      </c>
      <c r="J124" s="40">
        <v>2.5856488935954416</v>
      </c>
      <c r="K124" s="40">
        <v>2.3859949213560823</v>
      </c>
      <c r="L124" s="40">
        <v>2.4357948563404679</v>
      </c>
      <c r="M124" s="40">
        <v>2.5709974358160563</v>
      </c>
      <c r="N124" s="40">
        <v>2.6319586364099954</v>
      </c>
      <c r="O124" s="40">
        <v>2.6383225872460683</v>
      </c>
      <c r="P124" s="40">
        <v>2.9117083296975999</v>
      </c>
      <c r="Q124" s="40">
        <v>2.9971674236507484</v>
      </c>
      <c r="R124" s="40">
        <v>2.5490562553815352</v>
      </c>
      <c r="S124" s="40">
        <v>2.2097599101358782</v>
      </c>
      <c r="T124" s="40">
        <v>2.3008903747317184</v>
      </c>
      <c r="U124" s="40">
        <v>3.3585643808253902</v>
      </c>
      <c r="V124" s="40">
        <v>2.7901560021624001</v>
      </c>
      <c r="W124" s="40">
        <v>2.343523702360764</v>
      </c>
      <c r="X124" s="40">
        <v>2.5944495649845822</v>
      </c>
      <c r="Y124" s="40">
        <v>2.5347215200234232</v>
      </c>
      <c r="Z124" s="40">
        <v>2.5281663969691377</v>
      </c>
      <c r="AA124" s="40">
        <v>2.3600686262759782</v>
      </c>
      <c r="AB124" s="40">
        <v>2.4477411792737089</v>
      </c>
      <c r="AC124" s="40">
        <v>2.7126771077627958</v>
      </c>
      <c r="AD124" s="40">
        <v>2.605495409710219</v>
      </c>
      <c r="AE124" s="40">
        <v>2.3605606764610516</v>
      </c>
      <c r="AF124" s="40">
        <v>2.5851943903018459</v>
      </c>
      <c r="AG124" s="40">
        <v>2.6015181574352702</v>
      </c>
      <c r="AH124" s="40">
        <v>2.6447973868843513</v>
      </c>
      <c r="AI124" s="40">
        <v>2.4317227015024221</v>
      </c>
      <c r="AJ124" s="40">
        <v>2.5848494351642484</v>
      </c>
      <c r="AK124" s="40">
        <v>2.9056786043357543</v>
      </c>
      <c r="AL124" s="40">
        <v>2.7079758427125142</v>
      </c>
      <c r="AM124" s="40">
        <v>2.1719305791331744</v>
      </c>
      <c r="AN124" s="40">
        <v>2.1933501699286886</v>
      </c>
      <c r="AO124" s="40">
        <v>2.5680768514483527</v>
      </c>
      <c r="AP124" s="40">
        <v>2.4404974963035038</v>
      </c>
      <c r="AQ124" s="40">
        <v>2.4824921551349588</v>
      </c>
      <c r="AR124" s="40">
        <v>2.4167031437230273</v>
      </c>
      <c r="AS124" s="40">
        <v>2.4245593259809017</v>
      </c>
      <c r="AT124" s="40">
        <v>2.5218493295260727</v>
      </c>
      <c r="AU124" s="40">
        <v>2.3863122567109176</v>
      </c>
      <c r="AV124" s="40">
        <v>2.3731363260175686</v>
      </c>
      <c r="AW124" s="40">
        <v>2.2727516508094263</v>
      </c>
      <c r="AX124" s="40">
        <v>2.3358444328725891</v>
      </c>
      <c r="AY124" s="40">
        <v>2.0206417566667509</v>
      </c>
      <c r="AZ124" s="40">
        <v>2.175274044209917</v>
      </c>
      <c r="BA124" s="40">
        <v>2.1486528737656911</v>
      </c>
      <c r="BB124" s="40">
        <v>2.1592380337005679</v>
      </c>
      <c r="BC124" s="40">
        <v>1.9533633269454656</v>
      </c>
      <c r="BD124" s="40">
        <v>1.9601292847804035</v>
      </c>
      <c r="BE124" s="40">
        <v>2.0334363837102489</v>
      </c>
      <c r="BF124" s="40">
        <v>2.1215480472702737</v>
      </c>
      <c r="BG124" s="40">
        <v>2.0602590258520008</v>
      </c>
      <c r="BH124" s="40">
        <v>1.9738860308394068</v>
      </c>
      <c r="BI124" s="40">
        <v>1.8586785601594815</v>
      </c>
      <c r="BJ124" s="40">
        <v>1.8250759951677862</v>
      </c>
      <c r="BK124" s="40">
        <v>2.108412534549855</v>
      </c>
      <c r="BL124" s="40">
        <v>2.0358570444270234</v>
      </c>
      <c r="BM124" s="40">
        <v>2.0982268379252491</v>
      </c>
      <c r="BN124" s="40">
        <v>2.0877044473453492</v>
      </c>
      <c r="BO124" s="40">
        <v>2.1276972922602782</v>
      </c>
      <c r="BP124" s="40">
        <v>2.0112014109236838</v>
      </c>
      <c r="BQ124" s="40">
        <v>2.059450902941673</v>
      </c>
      <c r="BR124" s="40">
        <v>2.0543244790720663</v>
      </c>
      <c r="BS124" s="40">
        <v>1.9626265118231598</v>
      </c>
      <c r="BT124" s="40">
        <v>1.921359752507303</v>
      </c>
      <c r="BU124" s="40">
        <v>1.9445765664892822</v>
      </c>
      <c r="BV124" s="40">
        <v>2.0608485975500677</v>
      </c>
      <c r="BW124" s="40">
        <v>2.0433846509708129</v>
      </c>
      <c r="BX124" s="40">
        <v>1.7351920315200779</v>
      </c>
      <c r="BY124" s="40">
        <v>2.8308249157365197</v>
      </c>
      <c r="BZ124" s="40">
        <v>2.0934285032570656</v>
      </c>
      <c r="CA124" s="40">
        <v>2.1423784894357776</v>
      </c>
      <c r="CB124" s="40">
        <v>1.9911836979991633</v>
      </c>
      <c r="CC124" s="40">
        <v>2.0487316875368426</v>
      </c>
      <c r="CD124" s="40">
        <v>2.1674532197329364</v>
      </c>
      <c r="CE124" s="40">
        <v>2.1524938209492221</v>
      </c>
      <c r="CF124" s="40">
        <v>2.093120559447089</v>
      </c>
      <c r="CG124" s="40">
        <v>2.0877393855701776</v>
      </c>
      <c r="CH124" s="40">
        <v>2.3212792122072603</v>
      </c>
      <c r="CI124" s="40">
        <v>2.3325408773028551</v>
      </c>
      <c r="CJ124" s="40">
        <v>2.1825492431628115</v>
      </c>
      <c r="CK124" s="40">
        <v>2.4908592406056229</v>
      </c>
      <c r="CL124" s="40">
        <v>2.501205419418822</v>
      </c>
      <c r="CM124" s="40">
        <v>2.5342027277200874</v>
      </c>
      <c r="CN124" s="40">
        <v>2.2016857323528307</v>
      </c>
      <c r="CO124" s="40">
        <v>2.3224491766595419</v>
      </c>
      <c r="CP124" s="40">
        <v>2.3947666049272458</v>
      </c>
      <c r="CQ124" s="40">
        <v>2.5426995116495017</v>
      </c>
      <c r="CR124" s="40">
        <v>2.2065024459884963</v>
      </c>
      <c r="CS124" s="40">
        <v>2.2686884382902535</v>
      </c>
      <c r="CT124" s="40">
        <v>2.6225472730477701</v>
      </c>
      <c r="CU124" s="40">
        <v>2.5956630218767094</v>
      </c>
      <c r="CV124" s="40">
        <v>2.0586455182373418</v>
      </c>
      <c r="CW124" s="40">
        <v>2.1089937748019301</v>
      </c>
      <c r="CX124" s="40">
        <v>2.2652709721779503</v>
      </c>
      <c r="CY124" s="40">
        <v>2.4179071244132069</v>
      </c>
      <c r="CZ124" s="40">
        <v>2.3015015345545717</v>
      </c>
      <c r="DA124" s="40">
        <v>1.6243619872990878</v>
      </c>
      <c r="DB124" s="40">
        <v>1.7732962947558581</v>
      </c>
      <c r="DC124" s="40">
        <v>2.5254779764182671</v>
      </c>
      <c r="DD124" s="40">
        <v>2.4425426538984603</v>
      </c>
      <c r="DE124" s="40">
        <v>2.4001464033224118</v>
      </c>
      <c r="DF124" s="40">
        <v>2.6582842565638036</v>
      </c>
      <c r="DG124" s="40">
        <v>2.6168282852871885</v>
      </c>
      <c r="DH124" s="40">
        <v>2.4428059051838553</v>
      </c>
      <c r="DI124" s="40">
        <v>2.4482560053045495</v>
      </c>
      <c r="DJ124" s="40">
        <v>2.5934949942042018</v>
      </c>
      <c r="DK124" s="40">
        <v>2.6404754742617578</v>
      </c>
      <c r="DL124" s="40">
        <v>2.5760099373039931</v>
      </c>
      <c r="DM124" s="40">
        <v>2.6141521189928647</v>
      </c>
      <c r="DN124" s="40">
        <v>2.9135066381788106</v>
      </c>
      <c r="DO124" s="40">
        <v>2.9696023023472295</v>
      </c>
      <c r="DP124" s="40">
        <v>2.818262819035898</v>
      </c>
      <c r="DQ124" s="40">
        <v>2.8423917121533959</v>
      </c>
      <c r="DR124" s="40">
        <v>2.9614674763886719</v>
      </c>
      <c r="DS124" s="40">
        <v>3.7591381295880097</v>
      </c>
      <c r="DT124" s="40">
        <v>3.0368345138832655</v>
      </c>
      <c r="DU124" s="40">
        <v>3.4970165466797134</v>
      </c>
      <c r="DV124" s="40">
        <v>3.5062696027785809</v>
      </c>
      <c r="DW124" s="40">
        <v>3.5943902503240386</v>
      </c>
      <c r="DX124" s="40">
        <v>3.5595123056272886</v>
      </c>
      <c r="DY124" s="40">
        <v>3.5296223500161008</v>
      </c>
      <c r="DZ124" s="40">
        <v>3.7145178728697941</v>
      </c>
      <c r="EA124" s="40">
        <v>3.5427375650463837</v>
      </c>
      <c r="EB124" s="40">
        <v>3.7401283947841217</v>
      </c>
      <c r="EC124" s="40">
        <v>3.5593056492771171</v>
      </c>
      <c r="ED124" s="40">
        <v>3.7696639175426498</v>
      </c>
      <c r="EE124" s="40">
        <v>3.7856137734359594</v>
      </c>
      <c r="EF124" s="40">
        <v>3.818446719537862</v>
      </c>
      <c r="EG124" s="40">
        <v>4.0507162184619832</v>
      </c>
      <c r="EH124" s="40">
        <v>4.1565799891107096</v>
      </c>
      <c r="EI124" s="40">
        <v>3.727584920708364</v>
      </c>
      <c r="EJ124" s="40">
        <v>3.8324564389005982</v>
      </c>
      <c r="EK124" s="40">
        <v>3.6351816744478436</v>
      </c>
      <c r="EL124" s="40">
        <v>3.4744148984542069</v>
      </c>
      <c r="EM124" s="40">
        <v>3.8178229904400642</v>
      </c>
      <c r="EN124" s="40">
        <v>3.3581278041223546</v>
      </c>
      <c r="EO124" s="40">
        <v>3.1749412492622864</v>
      </c>
      <c r="EP124" s="40">
        <v>3.0437294334155429</v>
      </c>
      <c r="EQ124" s="52">
        <v>2.7684415815975898</v>
      </c>
      <c r="ER124" s="52">
        <v>2.5569941835795098</v>
      </c>
      <c r="ES124" s="52">
        <v>2.6225971598180902</v>
      </c>
      <c r="ET124" s="52">
        <v>2.8498726314537302</v>
      </c>
      <c r="EU124" s="52">
        <v>3.31186691815588</v>
      </c>
      <c r="EV124" s="52">
        <v>2.6454007773173598</v>
      </c>
      <c r="EW124" s="52">
        <v>2.69449924924194</v>
      </c>
      <c r="EX124" s="52">
        <v>2.7149210098079801</v>
      </c>
      <c r="EY124" s="52">
        <v>2.9376526691318099</v>
      </c>
      <c r="EZ124" s="52">
        <v>2.8123878149763399</v>
      </c>
      <c r="FA124" s="52">
        <v>2.6693556398423302</v>
      </c>
      <c r="FB124" s="52">
        <v>3.4981020786466201</v>
      </c>
      <c r="FC124" s="52">
        <v>3.5954121720157999</v>
      </c>
      <c r="FD124" s="52">
        <v>3.6043668271985898</v>
      </c>
      <c r="FE124" s="52">
        <v>3.4041533284260002</v>
      </c>
      <c r="FF124" s="52">
        <v>4.0322460851426802</v>
      </c>
      <c r="FG124" s="52">
        <v>3.5215110847075599</v>
      </c>
      <c r="FH124" s="52">
        <v>3.21182370491747</v>
      </c>
      <c r="FI124" s="52">
        <v>3.96375791662018</v>
      </c>
      <c r="FJ124" s="52">
        <v>3.49875502019496</v>
      </c>
      <c r="FK124" s="52">
        <v>3.5126617893698402</v>
      </c>
      <c r="FL124" s="52">
        <v>3.3315489755199299</v>
      </c>
      <c r="FM124" s="52">
        <v>3.2391279912937199</v>
      </c>
      <c r="FN124" s="52">
        <v>3.5429223945324901</v>
      </c>
      <c r="FO124" s="52">
        <v>3.5777656994898601</v>
      </c>
      <c r="FP124" s="52">
        <v>3.6596604519414599</v>
      </c>
      <c r="FQ124" s="52">
        <v>3.71591480868695</v>
      </c>
      <c r="FR124" s="52">
        <v>4.2254306598993203</v>
      </c>
      <c r="FS124" s="52">
        <v>4.2869895913233398</v>
      </c>
      <c r="FT124" s="52">
        <v>3.2747516511278101</v>
      </c>
      <c r="FU124" s="52">
        <v>3.32084307727914</v>
      </c>
      <c r="FV124" s="52">
        <v>3.9124629828258701</v>
      </c>
      <c r="FW124" s="52">
        <v>4.0113167968132597</v>
      </c>
      <c r="FX124" s="52">
        <v>4.0434463278165502</v>
      </c>
      <c r="FY124" s="52">
        <v>3.9322740172715398</v>
      </c>
      <c r="FZ124" s="52">
        <v>3.4897924418858501</v>
      </c>
      <c r="GA124" s="52">
        <v>4.1309512657845397</v>
      </c>
      <c r="GB124" s="52">
        <v>3.7124956492166898</v>
      </c>
      <c r="GC124" s="52">
        <v>3.8334767388842201</v>
      </c>
      <c r="GD124" s="52">
        <v>4.2669576226395201</v>
      </c>
      <c r="GE124" s="52">
        <v>4.1715773773916904</v>
      </c>
    </row>
    <row r="125" spans="1:187" ht="15" x14ac:dyDescent="0.25">
      <c r="A125" s="36" t="s">
        <v>26</v>
      </c>
      <c r="B125" s="90"/>
      <c r="C125" s="13">
        <v>5.6783188676984517</v>
      </c>
      <c r="D125" s="13">
        <v>2.4042385160275481</v>
      </c>
      <c r="E125" s="13">
        <v>3.2275408008321556</v>
      </c>
      <c r="F125" s="13">
        <v>1.670300071189998</v>
      </c>
      <c r="G125" s="13">
        <v>3.78996253874244</v>
      </c>
      <c r="H125" s="13">
        <v>4.7263564825562243</v>
      </c>
      <c r="I125" s="13">
        <v>3.6411025839825051</v>
      </c>
      <c r="J125" s="13">
        <v>4.6468289162939547</v>
      </c>
      <c r="K125" s="13">
        <v>2.9458495188031786</v>
      </c>
      <c r="L125" s="13">
        <v>4.6095823226169266</v>
      </c>
      <c r="M125" s="13">
        <v>2.214687709656336</v>
      </c>
      <c r="N125" s="13">
        <v>4.7258934097571093</v>
      </c>
      <c r="O125" s="13">
        <v>3.916794959425284</v>
      </c>
      <c r="P125" s="13">
        <v>5.1288475920394223</v>
      </c>
      <c r="Q125" s="13">
        <v>5.1635773903997126</v>
      </c>
      <c r="R125" s="13">
        <v>5.3805072933062137</v>
      </c>
      <c r="S125" s="13">
        <v>5.3677324948092755</v>
      </c>
      <c r="T125" s="13">
        <v>3.6242844346311709</v>
      </c>
      <c r="U125" s="13">
        <v>5.8539416870906784</v>
      </c>
      <c r="V125" s="13">
        <v>5.0186719199673107</v>
      </c>
      <c r="W125" s="13">
        <v>5.0824436327777569</v>
      </c>
      <c r="X125" s="13">
        <v>4.5506868856401921</v>
      </c>
      <c r="Y125" s="13">
        <v>4.4371981531597076</v>
      </c>
      <c r="Z125" s="13">
        <v>4.7396614830388293</v>
      </c>
      <c r="AA125" s="13">
        <v>3.4893690206123638</v>
      </c>
      <c r="AB125" s="13">
        <v>4.4577721735196834</v>
      </c>
      <c r="AC125" s="13">
        <v>4.1123005726632229</v>
      </c>
      <c r="AD125" s="13">
        <v>4.1613685467013166</v>
      </c>
      <c r="AE125" s="13">
        <v>3.8734210428114726</v>
      </c>
      <c r="AF125" s="13">
        <v>3.4490832012866424</v>
      </c>
      <c r="AG125" s="13">
        <v>3.0875481181634714</v>
      </c>
      <c r="AH125" s="13">
        <v>2.8328528301581701</v>
      </c>
      <c r="AI125" s="13">
        <v>3.0073993600181264</v>
      </c>
      <c r="AJ125" s="13">
        <v>3.2405127681648485</v>
      </c>
      <c r="AK125" s="13">
        <v>3.0573165031276459</v>
      </c>
      <c r="AL125" s="13">
        <v>2.7158907020290277</v>
      </c>
      <c r="AM125" s="13">
        <v>1.9869601456516801</v>
      </c>
      <c r="AN125" s="13">
        <v>1.2350610921701393</v>
      </c>
      <c r="AO125" s="13">
        <v>2.9425102978338833</v>
      </c>
      <c r="AP125" s="13">
        <v>2.0506750713769422</v>
      </c>
      <c r="AQ125" s="13">
        <v>1.9073814746219155</v>
      </c>
      <c r="AR125" s="13">
        <v>1.4584058044443979</v>
      </c>
      <c r="AS125" s="13">
        <v>1.3349720102063247</v>
      </c>
      <c r="AT125" s="13">
        <v>1.147759827079369</v>
      </c>
      <c r="AU125" s="13">
        <v>1.3400488270102717</v>
      </c>
      <c r="AV125" s="13">
        <v>1.2545870466299944</v>
      </c>
      <c r="AW125" s="13">
        <v>1.0377148481371021</v>
      </c>
      <c r="AX125" s="13">
        <v>1.0138349646552018</v>
      </c>
      <c r="AY125" s="13">
        <v>0.9117692558983993</v>
      </c>
      <c r="AZ125" s="13">
        <v>1.1563876771427521</v>
      </c>
      <c r="BA125" s="13">
        <v>1.0086978198496976</v>
      </c>
      <c r="BB125" s="13">
        <v>0.96412639119766752</v>
      </c>
      <c r="BC125" s="13">
        <v>0.87971706471565447</v>
      </c>
      <c r="BD125" s="13">
        <v>1.2628634923486175</v>
      </c>
      <c r="BE125" s="13">
        <v>1.1407801204472703</v>
      </c>
      <c r="BF125" s="13">
        <v>0.83736647146818055</v>
      </c>
      <c r="BG125" s="13">
        <v>0.79021253329979302</v>
      </c>
      <c r="BH125" s="13">
        <v>1.0551266270711217</v>
      </c>
      <c r="BI125" s="13">
        <v>1.109271049797244</v>
      </c>
      <c r="BJ125" s="13">
        <v>0.91731002273262352</v>
      </c>
      <c r="BK125" s="13">
        <v>0.5804287473337999</v>
      </c>
      <c r="BL125" s="13">
        <v>0.71400808979292085</v>
      </c>
      <c r="BM125" s="13">
        <v>0.64918603640355788</v>
      </c>
      <c r="BN125" s="13">
        <v>0.54937306517181361</v>
      </c>
      <c r="BO125" s="13">
        <v>0.43527940822057071</v>
      </c>
      <c r="BP125" s="13">
        <v>0.47512588424823055</v>
      </c>
      <c r="BQ125" s="13">
        <v>0.55514586694724188</v>
      </c>
      <c r="BR125" s="13">
        <v>0.61637246993202788</v>
      </c>
      <c r="BS125" s="13">
        <v>0.61325454723357986</v>
      </c>
      <c r="BT125" s="13">
        <v>0.62500583699884604</v>
      </c>
      <c r="BU125" s="13">
        <v>0.37756392104438818</v>
      </c>
      <c r="BV125" s="13">
        <v>0.32568408810727811</v>
      </c>
      <c r="BW125" s="13">
        <v>0.40814029479435932</v>
      </c>
      <c r="BX125" s="13">
        <v>-0.62732970029002233</v>
      </c>
      <c r="BY125" s="13">
        <v>1.8877335508347035</v>
      </c>
      <c r="BZ125" s="13">
        <v>0.49986732188979061</v>
      </c>
      <c r="CA125" s="13">
        <v>0.44404301251602529</v>
      </c>
      <c r="CB125" s="13">
        <v>0.33317730135883744</v>
      </c>
      <c r="CC125" s="13">
        <v>0.17093117304908473</v>
      </c>
      <c r="CD125" s="13">
        <v>0.30021628319580401</v>
      </c>
      <c r="CE125" s="13">
        <v>0.27581679655517094</v>
      </c>
      <c r="CF125" s="13">
        <v>0.5712083946172144</v>
      </c>
      <c r="CG125" s="13">
        <v>0.85173008164679531</v>
      </c>
      <c r="CH125" s="13">
        <v>0.56099172331079994</v>
      </c>
      <c r="CI125" s="13">
        <v>0.41246557199578177</v>
      </c>
      <c r="CJ125" s="13">
        <v>0.44072481890014414</v>
      </c>
      <c r="CK125" s="13">
        <v>0.30654953850233807</v>
      </c>
      <c r="CL125" s="13">
        <v>0.58430403250345597</v>
      </c>
      <c r="CM125" s="13">
        <v>0.34383298586745537</v>
      </c>
      <c r="CN125" s="13">
        <v>0.71341942279208503</v>
      </c>
      <c r="CO125" s="13">
        <v>0.68663986259262666</v>
      </c>
      <c r="CP125" s="13">
        <v>0.93380090623120271</v>
      </c>
      <c r="CQ125" s="13">
        <v>0.70131800854762083</v>
      </c>
      <c r="CR125" s="13">
        <v>0.74167175312630385</v>
      </c>
      <c r="CS125" s="13">
        <v>0.80525797542287347</v>
      </c>
      <c r="CT125" s="13">
        <v>0.38669729916396206</v>
      </c>
      <c r="CU125" s="13">
        <v>0.51747965206200774</v>
      </c>
      <c r="CV125" s="13">
        <v>0.53489892875686862</v>
      </c>
      <c r="CW125" s="13">
        <v>0.51592570156664985</v>
      </c>
      <c r="CX125" s="13">
        <v>0.35209695734474145</v>
      </c>
      <c r="CY125" s="13">
        <v>0.30293514364414453</v>
      </c>
      <c r="CZ125" s="13">
        <v>0.43835324098250206</v>
      </c>
      <c r="DA125" s="13">
        <v>0.41331121921145908</v>
      </c>
      <c r="DB125" s="13">
        <v>0.4582579346594281</v>
      </c>
      <c r="DC125" s="13">
        <v>0.49602588388430802</v>
      </c>
      <c r="DD125" s="13">
        <v>0.64682533460136649</v>
      </c>
      <c r="DE125" s="13">
        <v>0.560636833527557</v>
      </c>
      <c r="DF125" s="13">
        <v>0.6529488772302352</v>
      </c>
      <c r="DG125" s="13">
        <v>0.42770050684660982</v>
      </c>
      <c r="DH125" s="13">
        <v>0.49500706148172458</v>
      </c>
      <c r="DI125" s="13">
        <v>0.59771392539108625</v>
      </c>
      <c r="DJ125" s="13">
        <v>0.41930158882771151</v>
      </c>
      <c r="DK125" s="13">
        <v>0.36238231031903073</v>
      </c>
      <c r="DL125" s="13">
        <v>0.57190372461370143</v>
      </c>
      <c r="DM125" s="13">
        <v>0.49979553133405752</v>
      </c>
      <c r="DN125" s="13">
        <v>0.54077818432151548</v>
      </c>
      <c r="DO125" s="13">
        <v>0.30879949112049099</v>
      </c>
      <c r="DP125" s="13">
        <v>0.32906213085815594</v>
      </c>
      <c r="DQ125" s="13">
        <v>0.36053836395571282</v>
      </c>
      <c r="DR125" s="13">
        <v>0.18139575598233426</v>
      </c>
      <c r="DS125" s="13">
        <v>0.21783596634257402</v>
      </c>
      <c r="DT125" s="13">
        <v>0.20140986010036466</v>
      </c>
      <c r="DU125" s="13">
        <v>0.28187342244507385</v>
      </c>
      <c r="DV125" s="13">
        <v>0.20865723387997659</v>
      </c>
      <c r="DW125" s="13">
        <v>0.22303897458093622</v>
      </c>
      <c r="DX125" s="13">
        <v>0.20953032986209397</v>
      </c>
      <c r="DY125" s="13">
        <v>0.26356699946594836</v>
      </c>
      <c r="DZ125" s="13">
        <v>0.25259814094304134</v>
      </c>
      <c r="EA125" s="13">
        <v>0.2029502743517905</v>
      </c>
      <c r="EB125" s="13">
        <v>0.24510149304705917</v>
      </c>
      <c r="EC125" s="13">
        <v>0.26210097311978531</v>
      </c>
      <c r="ED125" s="13">
        <v>0.23086954004099838</v>
      </c>
      <c r="EE125" s="13">
        <v>0.25696253780298273</v>
      </c>
      <c r="EF125" s="13">
        <v>0.41580333260552799</v>
      </c>
      <c r="EG125" s="13">
        <v>0.22438407555377415</v>
      </c>
      <c r="EH125" s="13">
        <v>0.27670971474446698</v>
      </c>
      <c r="EI125" s="13">
        <v>0.24855986906067537</v>
      </c>
      <c r="EJ125" s="13">
        <v>0.28335865388185505</v>
      </c>
      <c r="EK125" s="13">
        <v>0.36551515478520652</v>
      </c>
      <c r="EL125" s="13">
        <v>0.92144181567799899</v>
      </c>
      <c r="EM125" s="13">
        <v>0.1454240265716164</v>
      </c>
      <c r="EN125" s="13">
        <v>0.11072723694565569</v>
      </c>
      <c r="EO125" s="13">
        <v>0.23433116680115895</v>
      </c>
      <c r="EP125" s="13">
        <v>0.39099574332699161</v>
      </c>
      <c r="EQ125" s="52">
        <v>0.27813226594579299</v>
      </c>
      <c r="ER125" s="52">
        <v>0.34989739079760601</v>
      </c>
      <c r="ES125" s="52">
        <v>8.1398662203183994E-2</v>
      </c>
      <c r="ET125" s="52">
        <v>9.9479151500936405E-2</v>
      </c>
      <c r="EU125" s="52">
        <v>8.9474828165720097E-2</v>
      </c>
      <c r="EV125" s="52">
        <v>0.24669013804376599</v>
      </c>
      <c r="EW125" s="52">
        <v>0.39870098049502201</v>
      </c>
      <c r="EX125" s="52">
        <v>0.23552714945124401</v>
      </c>
      <c r="EY125" s="52">
        <v>0.38596091204661198</v>
      </c>
      <c r="EZ125" s="52">
        <v>0.19966307504436001</v>
      </c>
      <c r="FA125" s="52">
        <v>0.181986460907231</v>
      </c>
      <c r="FB125" s="52">
        <v>0.185305379845492</v>
      </c>
      <c r="FC125" s="52">
        <v>0.18425193586396399</v>
      </c>
      <c r="FD125" s="52">
        <v>0.93413172695291102</v>
      </c>
      <c r="FE125" s="52">
        <v>9.7699924569025307E-2</v>
      </c>
      <c r="FF125" s="52">
        <v>0.22221980398610899</v>
      </c>
      <c r="FG125" s="52">
        <v>0.39611262542826797</v>
      </c>
      <c r="FH125" s="52">
        <v>0.13807732953787</v>
      </c>
      <c r="FI125" s="52">
        <v>0.38736260412117002</v>
      </c>
      <c r="FJ125" s="52">
        <v>0.14079171216457601</v>
      </c>
      <c r="FK125" s="52">
        <v>0.277528009642734</v>
      </c>
      <c r="FL125" s="52">
        <v>0.28405286788015499</v>
      </c>
      <c r="FM125" s="52">
        <v>0.28152094577360198</v>
      </c>
      <c r="FN125" s="52">
        <v>0.407753272201274</v>
      </c>
      <c r="FO125" s="52">
        <v>0.25558357046411301</v>
      </c>
      <c r="FP125" s="52">
        <v>0.351501050201942</v>
      </c>
      <c r="FQ125" s="52">
        <v>0.19762755674784999</v>
      </c>
      <c r="FR125" s="52">
        <v>0.24781518705375299</v>
      </c>
      <c r="FS125" s="52">
        <v>0.421441450721393</v>
      </c>
      <c r="FT125" s="52">
        <v>0.26279993064436502</v>
      </c>
      <c r="FU125" s="52">
        <v>0.29599554786082799</v>
      </c>
      <c r="FV125" s="52">
        <v>0.74674090507984703</v>
      </c>
      <c r="FW125" s="52">
        <v>0.23285467407586299</v>
      </c>
      <c r="FX125" s="52">
        <v>0.28670218595854702</v>
      </c>
      <c r="FY125" s="52">
        <v>0.203210514328998</v>
      </c>
      <c r="FZ125" s="52">
        <v>0.25326912891824699</v>
      </c>
      <c r="GA125" s="52">
        <v>0.29094118139145198</v>
      </c>
      <c r="GB125" s="52">
        <v>0.36341658211852002</v>
      </c>
      <c r="GC125" s="52">
        <v>0.10323732108017</v>
      </c>
      <c r="GD125" s="52">
        <v>0.40057409659386101</v>
      </c>
      <c r="GE125" s="52">
        <v>0.24656259130067901</v>
      </c>
    </row>
    <row r="126" spans="1:187" ht="15" x14ac:dyDescent="0.25">
      <c r="A126" s="36" t="s">
        <v>23</v>
      </c>
      <c r="B126" s="90"/>
      <c r="C126" s="40">
        <v>0</v>
      </c>
      <c r="D126" s="40">
        <v>0</v>
      </c>
      <c r="E126" s="40">
        <v>0</v>
      </c>
      <c r="F126" s="40">
        <v>0</v>
      </c>
      <c r="G126" s="40">
        <v>0</v>
      </c>
      <c r="H126" s="40">
        <v>0</v>
      </c>
      <c r="I126" s="40">
        <v>0</v>
      </c>
      <c r="J126" s="40">
        <v>0</v>
      </c>
      <c r="K126" s="40">
        <v>0</v>
      </c>
      <c r="L126" s="40">
        <v>0</v>
      </c>
      <c r="M126" s="40">
        <v>0</v>
      </c>
      <c r="N126" s="40">
        <v>0</v>
      </c>
      <c r="O126" s="40">
        <v>0</v>
      </c>
      <c r="P126" s="40">
        <v>0</v>
      </c>
      <c r="Q126" s="40">
        <v>0</v>
      </c>
      <c r="R126" s="40">
        <v>0</v>
      </c>
      <c r="S126" s="40">
        <v>0</v>
      </c>
      <c r="T126" s="40">
        <v>0</v>
      </c>
      <c r="U126" s="40">
        <v>0</v>
      </c>
      <c r="V126" s="40">
        <v>0</v>
      </c>
      <c r="W126" s="40">
        <v>0</v>
      </c>
      <c r="X126" s="40">
        <v>0</v>
      </c>
      <c r="Y126" s="40">
        <v>0</v>
      </c>
      <c r="Z126" s="40">
        <v>0</v>
      </c>
      <c r="AA126" s="40">
        <v>0</v>
      </c>
      <c r="AB126" s="40">
        <v>0</v>
      </c>
      <c r="AC126" s="40">
        <v>0</v>
      </c>
      <c r="AD126" s="40">
        <v>0</v>
      </c>
      <c r="AE126" s="40">
        <v>0</v>
      </c>
      <c r="AF126" s="40">
        <v>0</v>
      </c>
      <c r="AG126" s="40">
        <v>0</v>
      </c>
      <c r="AH126" s="40">
        <v>0</v>
      </c>
      <c r="AI126" s="40">
        <v>0</v>
      </c>
      <c r="AJ126" s="40">
        <v>0</v>
      </c>
      <c r="AK126" s="40">
        <v>0</v>
      </c>
      <c r="AL126" s="40">
        <v>0</v>
      </c>
      <c r="AM126" s="40">
        <v>0</v>
      </c>
      <c r="AN126" s="40">
        <v>0</v>
      </c>
      <c r="AO126" s="40">
        <v>0</v>
      </c>
      <c r="AP126" s="40">
        <v>0</v>
      </c>
      <c r="AQ126" s="40">
        <v>5.598655202535445E-2</v>
      </c>
      <c r="AR126" s="40">
        <v>5.598655202535445E-2</v>
      </c>
      <c r="AS126" s="40">
        <v>5.598655202535445E-2</v>
      </c>
      <c r="AT126" s="40">
        <v>5.598655202535445E-2</v>
      </c>
      <c r="AU126" s="40">
        <v>0.11406535748550865</v>
      </c>
      <c r="AV126" s="40">
        <v>0.11406535748550865</v>
      </c>
      <c r="AW126" s="40">
        <v>0.11406535748550865</v>
      </c>
      <c r="AX126" s="40">
        <v>0.11406535748550865</v>
      </c>
      <c r="AY126" s="40">
        <v>0.14842212599511465</v>
      </c>
      <c r="AZ126" s="40">
        <v>0.14842212599511465</v>
      </c>
      <c r="BA126" s="40">
        <v>0.14842212599511465</v>
      </c>
      <c r="BB126" s="40">
        <v>0.14842212599511465</v>
      </c>
      <c r="BC126" s="40">
        <v>0.16283999558860474</v>
      </c>
      <c r="BD126" s="40">
        <v>0.16283999558860474</v>
      </c>
      <c r="BE126" s="40">
        <v>0.16283999558860474</v>
      </c>
      <c r="BF126" s="40">
        <v>0.16283999558860474</v>
      </c>
      <c r="BG126" s="40">
        <v>0.18655366306958443</v>
      </c>
      <c r="BH126" s="40">
        <v>0.18655366306958443</v>
      </c>
      <c r="BI126" s="40">
        <v>0.18655366306958443</v>
      </c>
      <c r="BJ126" s="40">
        <v>0.18655366306958443</v>
      </c>
      <c r="BK126" s="40">
        <v>0.19286966142174838</v>
      </c>
      <c r="BL126" s="40">
        <v>0.19286966142174838</v>
      </c>
      <c r="BM126" s="40">
        <v>0.19286966142174838</v>
      </c>
      <c r="BN126" s="40">
        <v>0.19286966142174838</v>
      </c>
      <c r="BO126" s="40">
        <v>0.21140996820666394</v>
      </c>
      <c r="BP126" s="40">
        <v>0.21140996820666394</v>
      </c>
      <c r="BQ126" s="40">
        <v>0.21140996820666394</v>
      </c>
      <c r="BR126" s="40">
        <v>0.21140996820666394</v>
      </c>
      <c r="BS126" s="40">
        <v>0.25412538786141903</v>
      </c>
      <c r="BT126" s="40">
        <v>0.25412538786141903</v>
      </c>
      <c r="BU126" s="40">
        <v>0.25412538786141903</v>
      </c>
      <c r="BV126" s="40">
        <v>0.25412538786141903</v>
      </c>
      <c r="BW126" s="40">
        <v>0.25478628379670842</v>
      </c>
      <c r="BX126" s="40">
        <v>0.25478628379670842</v>
      </c>
      <c r="BY126" s="40">
        <v>0.25478628379670842</v>
      </c>
      <c r="BZ126" s="40">
        <v>0.25478628379670842</v>
      </c>
      <c r="CA126" s="40">
        <v>0.26844605912562797</v>
      </c>
      <c r="CB126" s="40">
        <v>0.26844605912562797</v>
      </c>
      <c r="CC126" s="40">
        <v>0.26844605912562797</v>
      </c>
      <c r="CD126" s="40">
        <v>0.26844605912562797</v>
      </c>
      <c r="CE126" s="40">
        <v>0.29630705659117268</v>
      </c>
      <c r="CF126" s="40">
        <v>0.29630705659117268</v>
      </c>
      <c r="CG126" s="40">
        <v>0.29630705659117268</v>
      </c>
      <c r="CH126" s="40">
        <v>0.29630705659117268</v>
      </c>
      <c r="CI126" s="40">
        <v>0.26710926308557231</v>
      </c>
      <c r="CJ126" s="40">
        <v>0.26710926308557231</v>
      </c>
      <c r="CK126" s="40">
        <v>0.26710926308557231</v>
      </c>
      <c r="CL126" s="40">
        <v>0.26710926308557231</v>
      </c>
      <c r="CM126" s="40">
        <v>0.26263936132554733</v>
      </c>
      <c r="CN126" s="40">
        <v>0.26263936132554733</v>
      </c>
      <c r="CO126" s="40">
        <v>0.26263936132554733</v>
      </c>
      <c r="CP126" s="40">
        <v>0.26263936132554733</v>
      </c>
      <c r="CQ126" s="40">
        <v>0.2142663107293544</v>
      </c>
      <c r="CR126" s="40">
        <v>0.2142663107293544</v>
      </c>
      <c r="CS126" s="40">
        <v>0.2142663107293544</v>
      </c>
      <c r="CT126" s="40">
        <v>0.2142663107293544</v>
      </c>
      <c r="CU126" s="40">
        <v>0.22022557393529019</v>
      </c>
      <c r="CV126" s="40">
        <v>0.22022557393529019</v>
      </c>
      <c r="CW126" s="40">
        <v>0.22022557393529019</v>
      </c>
      <c r="CX126" s="40">
        <v>0.22022557393529019</v>
      </c>
      <c r="CY126" s="40">
        <v>0.24187999017084869</v>
      </c>
      <c r="CZ126" s="40">
        <v>0.24187999017084869</v>
      </c>
      <c r="DA126" s="40">
        <v>0.24187999017084869</v>
      </c>
      <c r="DB126" s="40">
        <v>0.24187999017084869</v>
      </c>
      <c r="DC126" s="40">
        <v>0.33288097680905554</v>
      </c>
      <c r="DD126" s="40">
        <v>0.33288097680905554</v>
      </c>
      <c r="DE126" s="40">
        <v>0.33288097680905554</v>
      </c>
      <c r="DF126" s="40">
        <v>0.33288097680905554</v>
      </c>
      <c r="DG126" s="40">
        <v>0.48218144009870706</v>
      </c>
      <c r="DH126" s="40">
        <v>0.48218144009870706</v>
      </c>
      <c r="DI126" s="40">
        <v>0.48218144009870706</v>
      </c>
      <c r="DJ126" s="40">
        <v>0.48218144009870706</v>
      </c>
      <c r="DK126" s="40">
        <v>0.54886543091491702</v>
      </c>
      <c r="DL126" s="40">
        <v>0.54886543091491702</v>
      </c>
      <c r="DM126" s="40">
        <v>0.54886543091491702</v>
      </c>
      <c r="DN126" s="40">
        <v>0.54886543091491702</v>
      </c>
      <c r="DO126" s="40">
        <v>0.60449875270393083</v>
      </c>
      <c r="DP126" s="40">
        <v>0.60449875270393083</v>
      </c>
      <c r="DQ126" s="40">
        <v>0.60449875270393083</v>
      </c>
      <c r="DR126" s="40">
        <v>0.60449875270393083</v>
      </c>
      <c r="DS126" s="40">
        <v>0.68773273647630728</v>
      </c>
      <c r="DT126" s="40">
        <v>0.68773273647630728</v>
      </c>
      <c r="DU126" s="40">
        <v>0.68773273647630728</v>
      </c>
      <c r="DV126" s="40">
        <v>0.68773273647630728</v>
      </c>
      <c r="DW126" s="40">
        <v>0.71707213311609508</v>
      </c>
      <c r="DX126" s="40">
        <v>0.71707213311609508</v>
      </c>
      <c r="DY126" s="40">
        <v>0.71707213311609508</v>
      </c>
      <c r="DZ126" s="40">
        <v>0.71707213311609508</v>
      </c>
      <c r="EA126" s="40">
        <v>0.75199615925862351</v>
      </c>
      <c r="EB126" s="40">
        <v>0.75199615925862351</v>
      </c>
      <c r="EC126" s="40">
        <v>0.75199615925862351</v>
      </c>
      <c r="ED126" s="40">
        <v>0.75199615925862351</v>
      </c>
      <c r="EE126" s="40">
        <v>0.8323018438105606</v>
      </c>
      <c r="EF126" s="40">
        <v>0.8323018438105606</v>
      </c>
      <c r="EG126" s="40">
        <v>0.8323018438105606</v>
      </c>
      <c r="EH126" s="40">
        <v>0.8323018438105606</v>
      </c>
      <c r="EI126" s="40">
        <v>0.79695069118013562</v>
      </c>
      <c r="EJ126" s="40">
        <v>0.79695069118013562</v>
      </c>
      <c r="EK126" s="40">
        <v>0.79695069118013562</v>
      </c>
      <c r="EL126" s="40">
        <v>0.79695069118013562</v>
      </c>
      <c r="EM126" s="40">
        <v>0.7885163693085403</v>
      </c>
      <c r="EN126" s="40">
        <v>0.7885163693085403</v>
      </c>
      <c r="EO126" s="40">
        <v>0.7885163693085403</v>
      </c>
      <c r="EP126" s="40">
        <v>0.7885163693085403</v>
      </c>
      <c r="EQ126" s="52">
        <v>0.53057976874112001</v>
      </c>
      <c r="ER126" s="52">
        <v>0.69423452770218197</v>
      </c>
      <c r="ES126" s="52">
        <v>0.77105219728422303</v>
      </c>
      <c r="ET126" s="52">
        <v>0.63758274076779198</v>
      </c>
      <c r="EU126" s="52">
        <v>0.50097871625644796</v>
      </c>
      <c r="EV126" s="52">
        <v>0.66236476752268303</v>
      </c>
      <c r="EW126" s="52">
        <v>0.73974505809996705</v>
      </c>
      <c r="EX126" s="52">
        <v>0.60821564018192897</v>
      </c>
      <c r="EY126" s="52">
        <v>0.56882246258906299</v>
      </c>
      <c r="EZ126" s="52">
        <v>0.75711005184611702</v>
      </c>
      <c r="FA126" s="52">
        <v>0.84669772382414998</v>
      </c>
      <c r="FB126" s="52">
        <v>0.69367161526047605</v>
      </c>
      <c r="FC126" s="52">
        <v>0.60608699379942399</v>
      </c>
      <c r="FD126" s="52">
        <v>0.81838146385978605</v>
      </c>
      <c r="FE126" s="52">
        <v>0.87675349645926703</v>
      </c>
      <c r="FF126" s="52">
        <v>0.72748332590174603</v>
      </c>
      <c r="FG126" s="52">
        <v>0.63544536180046796</v>
      </c>
      <c r="FH126" s="52">
        <v>0.809392979873927</v>
      </c>
      <c r="FI126" s="52">
        <v>0.94638892355751403</v>
      </c>
      <c r="FJ126" s="52">
        <v>0.78339142451122301</v>
      </c>
      <c r="FK126" s="52">
        <v>0.62440590085653502</v>
      </c>
      <c r="FL126" s="52">
        <v>0.85568742662191299</v>
      </c>
      <c r="FM126" s="52">
        <v>0.99514569425103705</v>
      </c>
      <c r="FN126" s="52">
        <v>0.76599418923533802</v>
      </c>
      <c r="FO126" s="52">
        <v>0.65173038052974697</v>
      </c>
      <c r="FP126" s="52">
        <v>0.85496523354216403</v>
      </c>
      <c r="FQ126" s="52">
        <v>1.0028324261686901</v>
      </c>
      <c r="FR126" s="52">
        <v>0.79812162009091003</v>
      </c>
      <c r="FS126" s="52">
        <v>0.67456597017699704</v>
      </c>
      <c r="FT126" s="52">
        <v>0.92013347136546098</v>
      </c>
      <c r="FU126" s="52">
        <v>0.99835084910466398</v>
      </c>
      <c r="FV126" s="52">
        <v>0.80604054052002905</v>
      </c>
      <c r="FW126" s="52">
        <v>0.67520498705323195</v>
      </c>
      <c r="FX126" s="52">
        <v>0.96680238106151295</v>
      </c>
      <c r="FY126" s="52">
        <v>1.0378186492936301</v>
      </c>
      <c r="FZ126" s="52">
        <v>0.878307265195441</v>
      </c>
      <c r="GA126" s="52">
        <v>0.72204057325472104</v>
      </c>
      <c r="GB126" s="52">
        <v>0.97016295508174599</v>
      </c>
      <c r="GC126" s="52">
        <v>1.09494840763755</v>
      </c>
      <c r="GD126" s="52">
        <v>0.89200063864569101</v>
      </c>
      <c r="GE126" s="52">
        <v>0.77920895888622599</v>
      </c>
    </row>
    <row r="127" spans="1:187" x14ac:dyDescent="0.2">
      <c r="A127" s="23"/>
      <c r="B127" s="94"/>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c r="BE127" s="22"/>
      <c r="BF127" s="22"/>
      <c r="BG127" s="22"/>
      <c r="BH127" s="22"/>
      <c r="BI127" s="22"/>
      <c r="BJ127" s="22"/>
      <c r="BK127" s="22"/>
      <c r="BL127" s="22"/>
      <c r="BM127" s="22"/>
      <c r="BN127" s="22"/>
      <c r="BO127" s="22"/>
      <c r="BP127" s="22"/>
      <c r="BQ127" s="22"/>
      <c r="BR127" s="22"/>
      <c r="BS127" s="22"/>
      <c r="BT127" s="22"/>
      <c r="BU127" s="22"/>
      <c r="BV127" s="22"/>
      <c r="BW127" s="22"/>
      <c r="BX127" s="22"/>
      <c r="BY127" s="22"/>
      <c r="BZ127" s="22"/>
      <c r="CA127" s="22"/>
      <c r="CB127" s="22"/>
      <c r="CC127" s="22"/>
      <c r="CD127" s="22"/>
      <c r="CE127" s="22"/>
      <c r="CF127" s="22"/>
      <c r="CG127" s="22"/>
      <c r="CH127" s="22"/>
      <c r="CI127" s="22"/>
      <c r="CJ127" s="22"/>
      <c r="CK127" s="22"/>
      <c r="CL127" s="22"/>
      <c r="CM127" s="22"/>
      <c r="CN127" s="22"/>
      <c r="CO127" s="22"/>
      <c r="CP127" s="22"/>
      <c r="CQ127" s="22"/>
      <c r="CR127" s="22"/>
      <c r="CS127" s="22"/>
      <c r="CT127" s="22"/>
      <c r="CU127" s="22"/>
      <c r="CV127" s="22"/>
      <c r="CW127" s="22"/>
      <c r="CX127" s="22"/>
      <c r="CY127" s="22"/>
      <c r="CZ127" s="22"/>
      <c r="DA127" s="22"/>
      <c r="DB127" s="22"/>
      <c r="DC127" s="22"/>
      <c r="DD127" s="22"/>
      <c r="DE127" s="22"/>
      <c r="DF127" s="22"/>
      <c r="DG127" s="22"/>
      <c r="DH127" s="22"/>
      <c r="DI127" s="22"/>
      <c r="DJ127" s="22"/>
      <c r="DK127" s="22"/>
      <c r="DL127" s="22"/>
      <c r="DM127" s="22"/>
      <c r="DN127" s="22"/>
      <c r="DO127" s="22"/>
      <c r="DP127" s="22"/>
      <c r="DQ127" s="22"/>
      <c r="DR127" s="22"/>
      <c r="DS127" s="22"/>
      <c r="DT127" s="22"/>
      <c r="DU127" s="22"/>
      <c r="DV127" s="22"/>
      <c r="DW127" s="22"/>
      <c r="DX127" s="22"/>
      <c r="DY127" s="22"/>
      <c r="DZ127" s="22"/>
      <c r="EA127" s="22"/>
      <c r="EB127" s="22"/>
      <c r="EC127" s="22"/>
      <c r="ED127" s="22"/>
      <c r="EE127" s="22"/>
      <c r="EF127" s="22"/>
      <c r="EG127" s="22"/>
      <c r="EH127" s="22"/>
      <c r="EI127" s="22"/>
      <c r="EJ127" s="22"/>
      <c r="EK127" s="22"/>
      <c r="EL127" s="22"/>
      <c r="EM127" s="22"/>
      <c r="EN127" s="22"/>
      <c r="EO127" s="22"/>
      <c r="EP127" s="22"/>
      <c r="EQ127" s="46"/>
      <c r="ER127" s="46"/>
      <c r="ES127" s="46"/>
      <c r="ET127" s="46"/>
      <c r="EU127" s="46"/>
      <c r="EV127" s="46"/>
      <c r="EW127" s="46"/>
      <c r="EX127" s="46"/>
      <c r="EY127" s="46"/>
      <c r="EZ127" s="46"/>
      <c r="FA127" s="46"/>
      <c r="FB127" s="46"/>
      <c r="FC127" s="46"/>
      <c r="FD127" s="46"/>
      <c r="FE127" s="46"/>
      <c r="FF127" s="46"/>
      <c r="FG127" s="46"/>
      <c r="FH127" s="46"/>
      <c r="FI127" s="46"/>
      <c r="FJ127" s="46"/>
      <c r="FK127" s="46"/>
      <c r="FL127" s="46"/>
      <c r="FM127" s="46"/>
      <c r="FN127" s="46"/>
      <c r="FO127" s="46"/>
      <c r="FP127" s="46"/>
      <c r="FQ127" s="46"/>
      <c r="FR127" s="46"/>
      <c r="FS127" s="46"/>
      <c r="FT127" s="46"/>
      <c r="FU127" s="46"/>
      <c r="FV127" s="46"/>
      <c r="FW127" s="46"/>
      <c r="FX127" s="46"/>
      <c r="FY127" s="46"/>
      <c r="FZ127" s="46"/>
      <c r="GA127" s="46"/>
      <c r="GB127" s="46"/>
      <c r="GC127" s="46"/>
      <c r="GD127" s="46"/>
      <c r="GE127" s="46"/>
    </row>
    <row r="128" spans="1:187" ht="15" x14ac:dyDescent="0.25">
      <c r="A128" s="41" t="s">
        <v>53</v>
      </c>
      <c r="B128" s="90"/>
      <c r="C128" s="15">
        <v>3.1982364557899472</v>
      </c>
      <c r="D128" s="15">
        <v>3.6442142266815178</v>
      </c>
      <c r="E128" s="15">
        <v>4.4065531671493519</v>
      </c>
      <c r="F128" s="15">
        <v>3.5233340724853512</v>
      </c>
      <c r="G128" s="15">
        <v>2.8137940952209473</v>
      </c>
      <c r="H128" s="15">
        <v>3.3031191841575618</v>
      </c>
      <c r="I128" s="15">
        <v>4.6428816895286555</v>
      </c>
      <c r="J128" s="15">
        <v>3.4643119651184082</v>
      </c>
      <c r="K128" s="15">
        <v>2.7679100618484491</v>
      </c>
      <c r="L128" s="15">
        <v>3.8233822341300971</v>
      </c>
      <c r="M128" s="15">
        <v>3.7080186830169675</v>
      </c>
      <c r="N128" s="15">
        <v>3.6826879777343744</v>
      </c>
      <c r="O128" s="15">
        <v>3.2227286538581845</v>
      </c>
      <c r="P128" s="15">
        <v>3.6117866704147334</v>
      </c>
      <c r="Q128" s="15">
        <v>3.8254137283798215</v>
      </c>
      <c r="R128" s="15">
        <v>3.3232883942802429</v>
      </c>
      <c r="S128" s="15">
        <v>3.1721470956169129</v>
      </c>
      <c r="T128" s="15">
        <v>3.2429380409194946</v>
      </c>
      <c r="U128" s="15">
        <v>3.4380284919403072</v>
      </c>
      <c r="V128" s="15">
        <v>3.4913062503799432</v>
      </c>
      <c r="W128" s="15">
        <v>2.2502215084472654</v>
      </c>
      <c r="X128" s="15">
        <v>2.3765168898399347</v>
      </c>
      <c r="Y128" s="15">
        <v>2.9174804555343625</v>
      </c>
      <c r="Z128" s="15">
        <v>2.6361571390296934</v>
      </c>
      <c r="AA128" s="15">
        <v>3.2753463041923516</v>
      </c>
      <c r="AB128" s="15">
        <v>4.750395160104369</v>
      </c>
      <c r="AC128" s="15">
        <v>3.8764685677589408</v>
      </c>
      <c r="AD128" s="15">
        <v>2.5492552243743893</v>
      </c>
      <c r="AE128" s="15">
        <v>2.5741758006095883</v>
      </c>
      <c r="AF128" s="15">
        <v>2.6957917939094544</v>
      </c>
      <c r="AG128" s="15">
        <v>2.7291169557228088</v>
      </c>
      <c r="AH128" s="15">
        <v>2.6976238829467771</v>
      </c>
      <c r="AI128" s="15">
        <v>3.1358569480239868</v>
      </c>
      <c r="AJ128" s="15">
        <v>3.3713119929939266</v>
      </c>
      <c r="AK128" s="15">
        <v>3.1820665161018367</v>
      </c>
      <c r="AL128" s="15">
        <v>2.660702200554657</v>
      </c>
      <c r="AM128" s="15">
        <v>2.996349198397064</v>
      </c>
      <c r="AN128" s="15">
        <v>2.6753787082580569</v>
      </c>
      <c r="AO128" s="15">
        <v>2.7179128193420405</v>
      </c>
      <c r="AP128" s="15">
        <v>2.5877861025238031</v>
      </c>
      <c r="AQ128" s="15">
        <v>2.3434695801307295</v>
      </c>
      <c r="AR128" s="15">
        <v>2.6321701228103254</v>
      </c>
      <c r="AS128" s="15">
        <v>2.5572725959319684</v>
      </c>
      <c r="AT128" s="15">
        <v>2.5087986043487165</v>
      </c>
      <c r="AU128" s="15">
        <v>2.6278005551407917</v>
      </c>
      <c r="AV128" s="15">
        <v>2.3253291616730789</v>
      </c>
      <c r="AW128" s="15">
        <v>1.6353113213730912</v>
      </c>
      <c r="AX128" s="15">
        <v>2.3815005858491038</v>
      </c>
      <c r="AY128" s="15">
        <v>1.8717473756574621</v>
      </c>
      <c r="AZ128" s="15">
        <v>2.352928723842429</v>
      </c>
      <c r="BA128" s="15">
        <v>2.2103174958349219</v>
      </c>
      <c r="BB128" s="15">
        <v>1.9834795021154394</v>
      </c>
      <c r="BC128" s="15">
        <v>1.769943188952678</v>
      </c>
      <c r="BD128" s="15">
        <v>1.3648767162758286</v>
      </c>
      <c r="BE128" s="15">
        <v>1.5112953464119374</v>
      </c>
      <c r="BF128" s="15">
        <v>1.1073566086174425</v>
      </c>
      <c r="BG128" s="15">
        <v>1.6964166623715182</v>
      </c>
      <c r="BH128" s="15">
        <v>1.3746944840405244</v>
      </c>
      <c r="BI128" s="15">
        <v>1.3502783777432219</v>
      </c>
      <c r="BJ128" s="15">
        <v>1.3261479413914459</v>
      </c>
      <c r="BK128" s="15">
        <v>1.0760778615775148</v>
      </c>
      <c r="BL128" s="15">
        <v>1.5125074277350463</v>
      </c>
      <c r="BM128" s="15">
        <v>1.4150924606749573</v>
      </c>
      <c r="BN128" s="15">
        <v>1.4183232058417359</v>
      </c>
      <c r="BO128" s="15">
        <v>1.4331939545261339</v>
      </c>
      <c r="BP128" s="15">
        <v>1.7174831441758096</v>
      </c>
      <c r="BQ128" s="15">
        <v>1.9287230603117695</v>
      </c>
      <c r="BR128" s="15">
        <v>2.2012621920196689</v>
      </c>
      <c r="BS128" s="15">
        <v>2.6581471259024814</v>
      </c>
      <c r="BT128" s="15">
        <v>1.4103588721642348</v>
      </c>
      <c r="BU128" s="15">
        <v>1.9988452833098491</v>
      </c>
      <c r="BV128" s="15">
        <v>1.2716103053731012</v>
      </c>
      <c r="BW128" s="15">
        <v>1.8231716479935567</v>
      </c>
      <c r="BX128" s="15">
        <v>4.0107196149451534</v>
      </c>
      <c r="BY128" s="15">
        <v>1.9009268991474413</v>
      </c>
      <c r="BZ128" s="15">
        <v>1.7221024948109895</v>
      </c>
      <c r="CA128" s="15">
        <v>0.99609917524128111</v>
      </c>
      <c r="CB128" s="15">
        <v>1.3868677626043615</v>
      </c>
      <c r="CC128" s="15">
        <v>1.1740288035663469</v>
      </c>
      <c r="CD128" s="15">
        <v>1.0548673929066281</v>
      </c>
      <c r="CE128" s="15">
        <v>2.57806797967232</v>
      </c>
      <c r="CF128" s="15">
        <v>1.8538643798353747</v>
      </c>
      <c r="CG128" s="15">
        <v>1.5026886962534822</v>
      </c>
      <c r="CH128" s="15">
        <v>2.2789582643941562</v>
      </c>
      <c r="CI128" s="15">
        <v>2.0349251617418704</v>
      </c>
      <c r="CJ128" s="15">
        <v>2.1629859120188328</v>
      </c>
      <c r="CK128" s="15">
        <v>1.3287749863160587</v>
      </c>
      <c r="CL128" s="15">
        <v>1.1889831582657266</v>
      </c>
      <c r="CM128" s="15">
        <v>1.1164491871021187</v>
      </c>
      <c r="CN128" s="15">
        <v>1.5595176002054558</v>
      </c>
      <c r="CO128" s="15">
        <v>1.225710232578447</v>
      </c>
      <c r="CP128" s="15">
        <v>1.1013915333842881</v>
      </c>
      <c r="CQ128" s="15">
        <v>1.2850666535625901</v>
      </c>
      <c r="CR128" s="15">
        <v>1.1208211619818764</v>
      </c>
      <c r="CS128" s="15">
        <v>1.1362354610922623</v>
      </c>
      <c r="CT128" s="15">
        <v>1.0753391116692119</v>
      </c>
      <c r="CU128" s="15">
        <v>1.1972234052994497</v>
      </c>
      <c r="CV128" s="15">
        <v>1.1760585609031378</v>
      </c>
      <c r="CW128" s="15">
        <v>1.2870433322749562</v>
      </c>
      <c r="CX128" s="15">
        <v>1.1840692242186088</v>
      </c>
      <c r="CY128" s="15">
        <v>1.2056099263233984</v>
      </c>
      <c r="CZ128" s="15">
        <v>1.3405643730984038</v>
      </c>
      <c r="DA128" s="15">
        <v>1.1710649300969707</v>
      </c>
      <c r="DB128" s="15">
        <v>0.9764484104021427</v>
      </c>
      <c r="DC128" s="15">
        <v>1.2882967754720869</v>
      </c>
      <c r="DD128" s="15">
        <v>1.2219308621078702</v>
      </c>
      <c r="DE128" s="15">
        <v>1.3036228419917448</v>
      </c>
      <c r="DF128" s="15">
        <v>1.1718936340656876</v>
      </c>
      <c r="DG128" s="15">
        <v>0.92399809041645353</v>
      </c>
      <c r="DH128" s="15">
        <v>0.91391059660493346</v>
      </c>
      <c r="DI128" s="15">
        <v>1.3879481723961531</v>
      </c>
      <c r="DJ128" s="15">
        <v>1.2618363984426908</v>
      </c>
      <c r="DK128" s="15">
        <v>1.029030612517591</v>
      </c>
      <c r="DL128" s="15">
        <v>1.051258142998259</v>
      </c>
      <c r="DM128" s="15">
        <v>1.1926202597938698</v>
      </c>
      <c r="DN128" s="15">
        <v>1.0022141883784716</v>
      </c>
      <c r="DO128" s="15">
        <v>1.0334055699759892</v>
      </c>
      <c r="DP128" s="15">
        <v>1.3938396432749782</v>
      </c>
      <c r="DQ128" s="15">
        <v>1.6478478009366784</v>
      </c>
      <c r="DR128" s="15">
        <v>1.493938587749444</v>
      </c>
      <c r="DS128" s="15">
        <v>1.1799577270870061</v>
      </c>
      <c r="DT128" s="15">
        <v>1.3589642569256615</v>
      </c>
      <c r="DU128" s="15">
        <v>2.7370968603334704</v>
      </c>
      <c r="DV128" s="15">
        <v>1.4541190963793944</v>
      </c>
      <c r="DW128" s="15">
        <v>1.7400434795831121</v>
      </c>
      <c r="DX128" s="15">
        <v>2.1354353314128054</v>
      </c>
      <c r="DY128" s="15">
        <v>1.1617480243911751</v>
      </c>
      <c r="DZ128" s="15">
        <v>1.3210957673835535</v>
      </c>
      <c r="EA128" s="15">
        <v>1.0905626820912446</v>
      </c>
      <c r="EB128" s="15">
        <v>1.4453034026977909</v>
      </c>
      <c r="EC128" s="15">
        <v>1.1525120684011618</v>
      </c>
      <c r="ED128" s="15">
        <v>1.1694367148840246</v>
      </c>
      <c r="EE128" s="15">
        <v>1.2424851876317182</v>
      </c>
      <c r="EF128" s="15">
        <v>1.3389745882885036</v>
      </c>
      <c r="EG128" s="15">
        <v>1.3067045600955214</v>
      </c>
      <c r="EH128" s="15">
        <v>1.3525836374584932</v>
      </c>
      <c r="EI128" s="15">
        <v>1.3543769265725611</v>
      </c>
      <c r="EJ128" s="15">
        <v>1.387097107188755</v>
      </c>
      <c r="EK128" s="15">
        <v>1.378889920678664</v>
      </c>
      <c r="EL128" s="15">
        <v>1.1633110114662286</v>
      </c>
      <c r="EM128" s="15">
        <v>1.2503433591255106</v>
      </c>
      <c r="EN128" s="15">
        <v>0.95310018813963349</v>
      </c>
      <c r="EO128" s="15">
        <v>0.97038561932964118</v>
      </c>
      <c r="EP128" s="15">
        <v>0.91879148916648057</v>
      </c>
      <c r="EQ128" s="15">
        <f t="shared" ref="EQ128:GB128" si="131">SUM(EQ129,EQ132:EQ134)</f>
        <v>1.1403922714201926</v>
      </c>
      <c r="ER128" s="15">
        <f t="shared" si="131"/>
        <v>1.2319072450876585</v>
      </c>
      <c r="ES128" s="15">
        <f t="shared" si="131"/>
        <v>1.2563052564187018</v>
      </c>
      <c r="ET128" s="15">
        <f t="shared" si="131"/>
        <v>1.5885037342331849</v>
      </c>
      <c r="EU128" s="15">
        <f t="shared" si="131"/>
        <v>1.5197564979687064</v>
      </c>
      <c r="EV128" s="15">
        <f t="shared" si="131"/>
        <v>1.4789759700023475</v>
      </c>
      <c r="EW128" s="15">
        <f t="shared" si="131"/>
        <v>1.467830215022468</v>
      </c>
      <c r="EX128" s="15">
        <f t="shared" si="131"/>
        <v>1.5327251442949192</v>
      </c>
      <c r="EY128" s="15">
        <f t="shared" si="131"/>
        <v>1.3384958138659644</v>
      </c>
      <c r="EZ128" s="15">
        <f t="shared" si="131"/>
        <v>1.2574589504682283</v>
      </c>
      <c r="FA128" s="15">
        <f t="shared" si="131"/>
        <v>1.2253843341960049</v>
      </c>
      <c r="FB128" s="15">
        <f t="shared" si="131"/>
        <v>1.3137949328862755</v>
      </c>
      <c r="FC128" s="15">
        <f t="shared" si="131"/>
        <v>1.1982810903935182</v>
      </c>
      <c r="FD128" s="15">
        <f t="shared" si="131"/>
        <v>1.3502431735815286</v>
      </c>
      <c r="FE128" s="15">
        <f t="shared" si="131"/>
        <v>1.3372384977698366</v>
      </c>
      <c r="FF128" s="15">
        <f t="shared" si="131"/>
        <v>1.3965331319656122</v>
      </c>
      <c r="FG128" s="15">
        <f t="shared" si="131"/>
        <v>1.3278482795811228</v>
      </c>
      <c r="FH128" s="15">
        <f t="shared" si="131"/>
        <v>1.3388674600582084</v>
      </c>
      <c r="FI128" s="15">
        <f t="shared" si="131"/>
        <v>1.3481748002919345</v>
      </c>
      <c r="FJ128" s="15">
        <f t="shared" si="131"/>
        <v>1.6233000107250781</v>
      </c>
      <c r="FK128" s="15">
        <f t="shared" si="131"/>
        <v>1.4596980687274868</v>
      </c>
      <c r="FL128" s="15">
        <f t="shared" si="131"/>
        <v>1.4214032695715015</v>
      </c>
      <c r="FM128" s="15">
        <f t="shared" si="131"/>
        <v>1.5702665064001486</v>
      </c>
      <c r="FN128" s="15">
        <f t="shared" si="131"/>
        <v>1.6902152979097897</v>
      </c>
      <c r="FO128" s="15">
        <f t="shared" si="131"/>
        <v>1.6480916888610988</v>
      </c>
      <c r="FP128" s="15">
        <f t="shared" si="131"/>
        <v>1.6129297765456676</v>
      </c>
      <c r="FQ128" s="15">
        <f t="shared" si="131"/>
        <v>1.7145494561005306</v>
      </c>
      <c r="FR128" s="15">
        <f t="shared" si="131"/>
        <v>1.8064652636804315</v>
      </c>
      <c r="FS128" s="15">
        <f t="shared" si="131"/>
        <v>1.7259991174209783</v>
      </c>
      <c r="FT128" s="15">
        <f t="shared" si="131"/>
        <v>1.8855547458324047</v>
      </c>
      <c r="FU128" s="15">
        <f t="shared" si="131"/>
        <v>1.9692698352065401</v>
      </c>
      <c r="FV128" s="15">
        <f t="shared" si="131"/>
        <v>2.313835324790912</v>
      </c>
      <c r="FW128" s="15">
        <f t="shared" si="131"/>
        <v>1.6931980831844919</v>
      </c>
      <c r="FX128" s="15">
        <f t="shared" si="131"/>
        <v>1.8371649740359308</v>
      </c>
      <c r="FY128" s="15">
        <f t="shared" si="131"/>
        <v>1.8997153080210865</v>
      </c>
      <c r="FZ128" s="15">
        <f t="shared" si="131"/>
        <v>1.6547079761210615</v>
      </c>
      <c r="GA128" s="15">
        <f t="shared" si="131"/>
        <v>1.9425418680633775</v>
      </c>
      <c r="GB128" s="15">
        <f t="shared" si="131"/>
        <v>1.9798621796309941</v>
      </c>
      <c r="GC128" s="15">
        <f t="shared" ref="GC128:GD128" si="132">SUM(GC129,GC132:GC134)</f>
        <v>2.5025892076528398</v>
      </c>
      <c r="GD128" s="15">
        <f t="shared" si="132"/>
        <v>2.2611627009228603</v>
      </c>
      <c r="GE128" s="15">
        <f t="shared" ref="GE128" si="133">SUM(GE129,GE132:GE134)</f>
        <v>2.1327421574864678</v>
      </c>
    </row>
    <row r="129" spans="1:187" ht="15" x14ac:dyDescent="0.25">
      <c r="A129" s="36" t="s">
        <v>24</v>
      </c>
      <c r="B129" s="90"/>
      <c r="C129" s="13">
        <v>0.72496810131072997</v>
      </c>
      <c r="D129" s="13">
        <v>0.75034993886947632</v>
      </c>
      <c r="E129" s="13">
        <v>0.80098218702316271</v>
      </c>
      <c r="F129" s="13">
        <v>0.82642681734085077</v>
      </c>
      <c r="G129" s="13">
        <v>0.75188445734024034</v>
      </c>
      <c r="H129" s="13">
        <v>0.80774478191375731</v>
      </c>
      <c r="I129" s="13">
        <v>0.83003171178817736</v>
      </c>
      <c r="J129" s="13">
        <v>0.86213870891571054</v>
      </c>
      <c r="K129" s="13">
        <v>0.73600638999938961</v>
      </c>
      <c r="L129" s="13">
        <v>0.80799685457229609</v>
      </c>
      <c r="M129" s="13">
        <v>0.79749220178604119</v>
      </c>
      <c r="N129" s="13">
        <v>0.80189452106475823</v>
      </c>
      <c r="O129" s="13">
        <v>0.81341563583374021</v>
      </c>
      <c r="P129" s="13">
        <v>0.75514679903030379</v>
      </c>
      <c r="Q129" s="13">
        <v>0.79233042299270617</v>
      </c>
      <c r="R129" s="13">
        <v>0.82647074909210183</v>
      </c>
      <c r="S129" s="13">
        <v>0.86551480154037463</v>
      </c>
      <c r="T129" s="13">
        <v>0.93287804153442377</v>
      </c>
      <c r="U129" s="13">
        <v>0.90254970415115354</v>
      </c>
      <c r="V129" s="13">
        <v>0.91295607044219951</v>
      </c>
      <c r="W129" s="13">
        <v>0.79665409008026122</v>
      </c>
      <c r="X129" s="13">
        <v>0.77205627948760969</v>
      </c>
      <c r="Y129" s="13">
        <v>0.79065381126403811</v>
      </c>
      <c r="Z129" s="13">
        <v>0.83366429357528682</v>
      </c>
      <c r="AA129" s="13">
        <v>0.84698278741836541</v>
      </c>
      <c r="AB129" s="13">
        <v>0.85853861261367803</v>
      </c>
      <c r="AC129" s="13">
        <v>0.92553512405395488</v>
      </c>
      <c r="AD129" s="13">
        <v>0.76331391370773316</v>
      </c>
      <c r="AE129" s="13">
        <v>0.73697007387161251</v>
      </c>
      <c r="AF129" s="13">
        <v>0.76204485240936282</v>
      </c>
      <c r="AG129" s="13">
        <v>0.78362471256256083</v>
      </c>
      <c r="AH129" s="13">
        <v>0.78680399223327624</v>
      </c>
      <c r="AI129" s="13">
        <v>0.83017340337753287</v>
      </c>
      <c r="AJ129" s="13">
        <v>0.88439390991210931</v>
      </c>
      <c r="AK129" s="13">
        <v>0.86719634641647347</v>
      </c>
      <c r="AL129" s="13">
        <v>0.83777722986221337</v>
      </c>
      <c r="AM129" s="13">
        <v>0.77073976821899415</v>
      </c>
      <c r="AN129" s="13">
        <v>0.77427719675064088</v>
      </c>
      <c r="AO129" s="13">
        <v>0.79215621921539303</v>
      </c>
      <c r="AP129" s="13">
        <v>0.78486673816680907</v>
      </c>
      <c r="AQ129" s="13">
        <v>0.7490755460929871</v>
      </c>
      <c r="AR129" s="13">
        <v>0.75036553497314451</v>
      </c>
      <c r="AS129" s="13">
        <v>0.72279462734222399</v>
      </c>
      <c r="AT129" s="13">
        <v>0.74550171886444083</v>
      </c>
      <c r="AU129" s="13">
        <v>0.64259558124542238</v>
      </c>
      <c r="AV129" s="13">
        <v>0.65616445613861085</v>
      </c>
      <c r="AW129" s="13">
        <v>0.63754469348907461</v>
      </c>
      <c r="AX129" s="13">
        <v>0.64902043821334843</v>
      </c>
      <c r="AY129" s="13">
        <v>0.5604843651771545</v>
      </c>
      <c r="AZ129" s="13">
        <v>0.5706789607048034</v>
      </c>
      <c r="BA129" s="13">
        <v>0.57102099014282215</v>
      </c>
      <c r="BB129" s="13">
        <v>0.46428583608627322</v>
      </c>
      <c r="BC129" s="13">
        <v>0.35375052122116085</v>
      </c>
      <c r="BD129" s="13">
        <v>0.34632648330688476</v>
      </c>
      <c r="BE129" s="13">
        <v>0.33429355850219727</v>
      </c>
      <c r="BF129" s="13">
        <v>0.34159370584487914</v>
      </c>
      <c r="BG129" s="13">
        <v>0.32364383424758908</v>
      </c>
      <c r="BH129" s="13">
        <v>0.30174508382797238</v>
      </c>
      <c r="BI129" s="13">
        <v>0.28607593069076531</v>
      </c>
      <c r="BJ129" s="13">
        <v>0.29679702739715574</v>
      </c>
      <c r="BK129" s="13">
        <v>0.27226257130316484</v>
      </c>
      <c r="BL129" s="13">
        <v>0.2780393797748445</v>
      </c>
      <c r="BM129" s="13">
        <v>0.26642076515845048</v>
      </c>
      <c r="BN129" s="13">
        <v>0.29791624415091261</v>
      </c>
      <c r="BO129" s="13">
        <v>0.2785062693834508</v>
      </c>
      <c r="BP129" s="13">
        <v>0.27297803026481265</v>
      </c>
      <c r="BQ129" s="13">
        <v>0.27703744217161308</v>
      </c>
      <c r="BR129" s="13">
        <v>0.25941289627576153</v>
      </c>
      <c r="BS129" s="13">
        <v>0.23794025398725693</v>
      </c>
      <c r="BT129" s="13">
        <v>0.22793961098199472</v>
      </c>
      <c r="BU129" s="13">
        <v>0.22930815560362422</v>
      </c>
      <c r="BV129" s="13">
        <v>0.21798684591391113</v>
      </c>
      <c r="BW129" s="13">
        <v>0.58924729766808404</v>
      </c>
      <c r="BX129" s="13">
        <v>0.5511510599093441</v>
      </c>
      <c r="BY129" s="13">
        <v>0.1889819820874678</v>
      </c>
      <c r="BZ129" s="13">
        <v>0.19492377635662281</v>
      </c>
      <c r="CA129" s="13">
        <v>0.21450255470862944</v>
      </c>
      <c r="CB129" s="13">
        <v>0.22782560613331096</v>
      </c>
      <c r="CC129" s="13">
        <v>0.19448784140989389</v>
      </c>
      <c r="CD129" s="13">
        <v>0.20222032345893021</v>
      </c>
      <c r="CE129" s="13">
        <v>1.5863075591593714</v>
      </c>
      <c r="CF129" s="13">
        <v>0.40185104658210713</v>
      </c>
      <c r="CG129" s="13">
        <v>0.41523106528995324</v>
      </c>
      <c r="CH129" s="13">
        <v>1.3001106181478237</v>
      </c>
      <c r="CI129" s="13">
        <v>1.0297156280507709</v>
      </c>
      <c r="CJ129" s="13">
        <v>0.72756202376350321</v>
      </c>
      <c r="CK129" s="13">
        <v>0.14540105230883812</v>
      </c>
      <c r="CL129" s="13">
        <v>0.16534000412762112</v>
      </c>
      <c r="CM129" s="13">
        <v>0.16697595990174621</v>
      </c>
      <c r="CN129" s="13">
        <v>0.14876795732693762</v>
      </c>
      <c r="CO129" s="13">
        <v>0.15315549104987591</v>
      </c>
      <c r="CP129" s="13">
        <v>0.14980141449961432</v>
      </c>
      <c r="CQ129" s="13">
        <v>0.205061966515314</v>
      </c>
      <c r="CR129" s="13">
        <v>0.12466877326328371</v>
      </c>
      <c r="CS129" s="13">
        <v>0.16519269705639827</v>
      </c>
      <c r="CT129" s="13">
        <v>0.18148613220902024</v>
      </c>
      <c r="CU129" s="13">
        <v>8.7020957365855078E-2</v>
      </c>
      <c r="CV129" s="13">
        <v>8.677077910035301E-2</v>
      </c>
      <c r="CW129" s="13">
        <v>9.2654320073294702E-2</v>
      </c>
      <c r="CX129" s="13">
        <v>6.4548519645371644E-2</v>
      </c>
      <c r="CY129" s="13">
        <v>5.4802375740230308E-2</v>
      </c>
      <c r="CZ129" s="13">
        <v>4.0737722931990135E-2</v>
      </c>
      <c r="DA129" s="13">
        <v>4.0587676208380906E-2</v>
      </c>
      <c r="DB129" s="13">
        <v>4.779097130489398E-2</v>
      </c>
      <c r="DC129" s="13">
        <v>4.0710503168025075E-2</v>
      </c>
      <c r="DD129" s="13">
        <v>3.5512776851224254E-2</v>
      </c>
      <c r="DE129" s="13">
        <v>3.5556033009921995E-2</v>
      </c>
      <c r="DF129" s="13">
        <v>3.5371618183606277E-2</v>
      </c>
      <c r="DG129" s="13">
        <v>4.3076992985270263E-2</v>
      </c>
      <c r="DH129" s="13">
        <v>3.9553903074255901E-2</v>
      </c>
      <c r="DI129" s="13">
        <v>4.6193628041810292E-2</v>
      </c>
      <c r="DJ129" s="13">
        <v>5.3584275522919625E-2</v>
      </c>
      <c r="DK129" s="13">
        <v>5.115046549780429E-2</v>
      </c>
      <c r="DL129" s="13">
        <v>3.8574725541232195E-2</v>
      </c>
      <c r="DM129" s="13">
        <v>4.0878218457986622E-2</v>
      </c>
      <c r="DN129" s="13">
        <v>4.6002709712451288E-2</v>
      </c>
      <c r="DO129" s="13">
        <v>4.3085393555850532E-2</v>
      </c>
      <c r="DP129" s="13">
        <v>3.1608832514176267E-2</v>
      </c>
      <c r="DQ129" s="13">
        <v>3.2644802549280788E-2</v>
      </c>
      <c r="DR129" s="13">
        <v>4.065062055252805E-2</v>
      </c>
      <c r="DS129" s="13">
        <v>3.4944529973177207E-2</v>
      </c>
      <c r="DT129" s="13">
        <v>0.19611296085930796</v>
      </c>
      <c r="DU129" s="13">
        <v>0.25004619017297991</v>
      </c>
      <c r="DV129" s="13">
        <v>4.012926142287896E-2</v>
      </c>
      <c r="DW129" s="13">
        <v>4.8236918665716708E-2</v>
      </c>
      <c r="DX129" s="13">
        <v>3.1150900408361375E-2</v>
      </c>
      <c r="DY129" s="13">
        <v>2.7949558143093765E-2</v>
      </c>
      <c r="DZ129" s="13">
        <v>6.5673211146353203E-2</v>
      </c>
      <c r="EA129" s="13">
        <v>3.9608923148248362E-2</v>
      </c>
      <c r="EB129" s="13">
        <v>2.9023899293503335E-2</v>
      </c>
      <c r="EC129" s="13">
        <v>2.9868537333413488E-2</v>
      </c>
      <c r="ED129" s="13">
        <v>3.6261156883518587E-2</v>
      </c>
      <c r="EE129" s="13">
        <v>4.2716180638273413E-2</v>
      </c>
      <c r="EF129" s="13">
        <v>0.26696102853508641</v>
      </c>
      <c r="EG129" s="13">
        <v>3.0963812867052076E-2</v>
      </c>
      <c r="EH129" s="13">
        <v>3.6790492785305544E-2</v>
      </c>
      <c r="EI129" s="13">
        <v>3.7912547682954545E-2</v>
      </c>
      <c r="EJ129" s="13">
        <v>2.6080611934514115E-2</v>
      </c>
      <c r="EK129" s="13">
        <v>2.4760747194919792E-2</v>
      </c>
      <c r="EL129" s="13">
        <v>3.9427338257172359E-2</v>
      </c>
      <c r="EM129" s="13">
        <v>3.2713831177037966E-2</v>
      </c>
      <c r="EN129" s="13">
        <v>2.5797910036401403E-2</v>
      </c>
      <c r="EO129" s="13">
        <v>2.5014760786477262E-2</v>
      </c>
      <c r="EP129" s="13">
        <v>2.6454637309750884E-2</v>
      </c>
      <c r="EQ129" s="13">
        <f t="shared" ref="EQ129:GB129" si="134">SUM(EQ130:EQ131)</f>
        <v>1.061645231952533E-2</v>
      </c>
      <c r="ER129" s="13">
        <f t="shared" si="134"/>
        <v>1.045030991991836E-2</v>
      </c>
      <c r="ES129" s="13">
        <f t="shared" si="134"/>
        <v>1.1970239679093251E-2</v>
      </c>
      <c r="ET129" s="13">
        <f t="shared" si="134"/>
        <v>1.432297489817393E-2</v>
      </c>
      <c r="EU129" s="13">
        <f t="shared" si="134"/>
        <v>1.5276873282901371E-2</v>
      </c>
      <c r="EV129" s="13">
        <f t="shared" si="134"/>
        <v>9.7402926416607707E-3</v>
      </c>
      <c r="EW129" s="13">
        <f t="shared" si="134"/>
        <v>2.824285197689122E-2</v>
      </c>
      <c r="EX129" s="13">
        <f t="shared" si="134"/>
        <v>3.6392287756947368E-2</v>
      </c>
      <c r="EY129" s="13">
        <f t="shared" si="134"/>
        <v>5.44512153371743E-2</v>
      </c>
      <c r="EZ129" s="13">
        <f t="shared" si="134"/>
        <v>3.8602277048928768E-2</v>
      </c>
      <c r="FA129" s="13">
        <f t="shared" si="134"/>
        <v>3.5448112314650199E-2</v>
      </c>
      <c r="FB129" s="13">
        <f t="shared" si="134"/>
        <v>4.2608387933955397E-2</v>
      </c>
      <c r="FC129" s="13">
        <f t="shared" si="134"/>
        <v>5.9857320186661837E-2</v>
      </c>
      <c r="FD129" s="13">
        <f t="shared" si="134"/>
        <v>0.12731593774687056</v>
      </c>
      <c r="FE129" s="13">
        <f t="shared" si="134"/>
        <v>5.8634744573870898E-2</v>
      </c>
      <c r="FF129" s="13">
        <f t="shared" si="134"/>
        <v>6.0940195406830079E-2</v>
      </c>
      <c r="FG129" s="13">
        <f t="shared" si="134"/>
        <v>6.4646088998144433E-2</v>
      </c>
      <c r="FH129" s="13">
        <f t="shared" si="134"/>
        <v>5.7367425768684768E-2</v>
      </c>
      <c r="FI129" s="13">
        <f t="shared" si="134"/>
        <v>5.7156601761310377E-2</v>
      </c>
      <c r="FJ129" s="13">
        <f t="shared" si="134"/>
        <v>7.0276484770586567E-2</v>
      </c>
      <c r="FK129" s="13">
        <f t="shared" si="134"/>
        <v>7.3611138155751613E-2</v>
      </c>
      <c r="FL129" s="13">
        <f t="shared" si="134"/>
        <v>6.3078115309744484E-2</v>
      </c>
      <c r="FM129" s="13">
        <f t="shared" si="134"/>
        <v>6.8886623082757545E-2</v>
      </c>
      <c r="FN129" s="13">
        <f t="shared" si="134"/>
        <v>8.9273741371092522E-2</v>
      </c>
      <c r="FO129" s="13">
        <f t="shared" si="134"/>
        <v>0.15484024660357759</v>
      </c>
      <c r="FP129" s="13">
        <f t="shared" si="134"/>
        <v>9.3992542998432904E-2</v>
      </c>
      <c r="FQ129" s="13">
        <f t="shared" si="134"/>
        <v>0.1015374656535292</v>
      </c>
      <c r="FR129" s="13">
        <f t="shared" si="134"/>
        <v>0.12240351753920189</v>
      </c>
      <c r="FS129" s="13">
        <f t="shared" si="134"/>
        <v>0.14547497412119231</v>
      </c>
      <c r="FT129" s="13">
        <f t="shared" si="134"/>
        <v>0.1308852392997428</v>
      </c>
      <c r="FU129" s="13">
        <f t="shared" si="134"/>
        <v>0.1302932760744894</v>
      </c>
      <c r="FV129" s="13">
        <f t="shared" si="134"/>
        <v>0.21407029093275348</v>
      </c>
      <c r="FW129" s="13">
        <f t="shared" si="134"/>
        <v>0.11933492060976861</v>
      </c>
      <c r="FX129" s="13">
        <f t="shared" si="134"/>
        <v>0.13870800828839247</v>
      </c>
      <c r="FY129" s="13">
        <f t="shared" si="134"/>
        <v>0.1359839458143117</v>
      </c>
      <c r="FZ129" s="13">
        <f t="shared" si="134"/>
        <v>0.14564210530099098</v>
      </c>
      <c r="GA129" s="13">
        <f t="shared" si="134"/>
        <v>0.12660227230372481</v>
      </c>
      <c r="GB129" s="13">
        <f t="shared" si="134"/>
        <v>0.15546818014724889</v>
      </c>
      <c r="GC129" s="13">
        <f t="shared" ref="GC129:GD129" si="135">SUM(GC130:GC131)</f>
        <v>0.21932714234119774</v>
      </c>
      <c r="GD129" s="13">
        <f t="shared" si="135"/>
        <v>0.24271266142354828</v>
      </c>
      <c r="GE129" s="13">
        <f t="shared" ref="GE129" si="136">SUM(GE130:GE131)</f>
        <v>0.32106749219625991</v>
      </c>
    </row>
    <row r="130" spans="1:187" ht="15" x14ac:dyDescent="0.25">
      <c r="A130" s="37" t="s">
        <v>38</v>
      </c>
      <c r="B130" s="90">
        <v>8</v>
      </c>
      <c r="C130" s="40">
        <v>7.8748521308898936E-2</v>
      </c>
      <c r="D130" s="40">
        <v>7.1380513057708719E-2</v>
      </c>
      <c r="E130" s="40">
        <v>7.1849812946319577E-2</v>
      </c>
      <c r="F130" s="40">
        <v>7.8701591320037845E-2</v>
      </c>
      <c r="G130" s="40">
        <v>6.6969094104766841E-2</v>
      </c>
      <c r="H130" s="40">
        <v>6.0727405586242678E-2</v>
      </c>
      <c r="I130" s="40">
        <v>5.8333976154327387E-2</v>
      </c>
      <c r="J130" s="40">
        <v>6.3637064895629897E-2</v>
      </c>
      <c r="K130" s="40">
        <v>4.5428229217529294E-2</v>
      </c>
      <c r="L130" s="40">
        <v>7.4853332233428937E-2</v>
      </c>
      <c r="M130" s="40">
        <v>3.7403201122283937E-2</v>
      </c>
      <c r="N130" s="40">
        <v>4.345716968536377E-2</v>
      </c>
      <c r="O130" s="40">
        <v>4.2236989974975596E-2</v>
      </c>
      <c r="P130" s="40">
        <v>3.1771602458953857E-2</v>
      </c>
      <c r="Q130" s="40">
        <v>3.2147042369842532E-2</v>
      </c>
      <c r="R130" s="40">
        <v>3.6699251289367678E-2</v>
      </c>
      <c r="S130" s="40">
        <v>3.3461082057952882E-2</v>
      </c>
      <c r="T130" s="40">
        <v>2.9284313049316404E-2</v>
      </c>
      <c r="U130" s="40">
        <v>2.6609303684234621E-2</v>
      </c>
      <c r="V130" s="40">
        <v>3.0692212715148923E-2</v>
      </c>
      <c r="W130" s="40">
        <v>2.6843953628540043E-2</v>
      </c>
      <c r="X130" s="40">
        <v>2.046147514343262E-2</v>
      </c>
      <c r="Y130" s="40">
        <v>1.9616735343933104E-2</v>
      </c>
      <c r="Z130" s="40">
        <v>2.4450524196624756E-2</v>
      </c>
      <c r="AA130" s="40">
        <v>2.2479464664459228E-2</v>
      </c>
      <c r="AB130" s="40">
        <v>2.3511924419403071E-2</v>
      </c>
      <c r="AC130" s="40">
        <v>2.5905353851318355E-2</v>
      </c>
      <c r="AD130" s="40">
        <v>2.2667184619903566E-2</v>
      </c>
      <c r="AE130" s="40">
        <v>1.6284706134796142E-2</v>
      </c>
      <c r="AF130" s="40">
        <v>1.3234256858825684E-2</v>
      </c>
      <c r="AG130" s="40">
        <v>1.0700037460327149E-2</v>
      </c>
      <c r="AH130" s="40">
        <v>1.6050056190490724E-2</v>
      </c>
      <c r="AI130" s="40">
        <v>1.5721546268463133E-2</v>
      </c>
      <c r="AJ130" s="40">
        <v>1.5862336235046386E-2</v>
      </c>
      <c r="AK130" s="40">
        <v>1.1028547382354736E-2</v>
      </c>
      <c r="AL130" s="40">
        <v>1.459522653579712E-2</v>
      </c>
      <c r="AM130" s="40">
        <v>1.107547737121582E-2</v>
      </c>
      <c r="AN130" s="40">
        <v>1.1403987293243408E-2</v>
      </c>
      <c r="AO130" s="40">
        <v>1.248337703704834E-2</v>
      </c>
      <c r="AP130" s="40">
        <v>4.2049270019531251E-2</v>
      </c>
      <c r="AQ130" s="40">
        <v>5.4391857089996345E-2</v>
      </c>
      <c r="AR130" s="40">
        <v>5.1529127769470225E-2</v>
      </c>
      <c r="AS130" s="40">
        <v>5.3687907257080086E-2</v>
      </c>
      <c r="AT130" s="40">
        <v>6.0633545608520509E-2</v>
      </c>
      <c r="AU130" s="40">
        <v>4.9370348281860349E-2</v>
      </c>
      <c r="AV130" s="40">
        <v>5.3312467346191404E-2</v>
      </c>
      <c r="AW130" s="40">
        <v>4.9651928215026848E-2</v>
      </c>
      <c r="AX130" s="40">
        <v>4.8103238582611091E-2</v>
      </c>
      <c r="AY130" s="40">
        <v>4.0969880275726317E-2</v>
      </c>
      <c r="AZ130" s="40">
        <v>4.0688300342559811E-2</v>
      </c>
      <c r="BA130" s="40">
        <v>3.8576450843811033E-2</v>
      </c>
      <c r="BB130" s="40">
        <v>3.7027761211395269E-2</v>
      </c>
      <c r="BC130" s="40">
        <v>2.2948764553070065E-2</v>
      </c>
      <c r="BD130" s="40">
        <v>1.7176375923156736E-2</v>
      </c>
      <c r="BE130" s="40">
        <v>1.708251594543457E-2</v>
      </c>
      <c r="BF130" s="40">
        <v>1.9663665332794188E-2</v>
      </c>
      <c r="BG130" s="40">
        <v>2.2854904575347904E-2</v>
      </c>
      <c r="BH130" s="40">
        <v>2.3324204463958744E-2</v>
      </c>
      <c r="BI130" s="40">
        <v>2.3699644374847412E-2</v>
      </c>
      <c r="BJ130" s="40">
        <v>3.0598352737426757E-2</v>
      </c>
      <c r="BK130" s="40">
        <v>2.7071044123581169E-2</v>
      </c>
      <c r="BL130" s="40">
        <v>3.2045622942856074E-2</v>
      </c>
      <c r="BM130" s="40">
        <v>3.382896251957726E-2</v>
      </c>
      <c r="BN130" s="40">
        <v>4.7297869322708359E-2</v>
      </c>
      <c r="BO130" s="40">
        <v>4.6637704429844225E-2</v>
      </c>
      <c r="BP130" s="40">
        <v>4.9376417066492075E-2</v>
      </c>
      <c r="BQ130" s="40">
        <v>5.6742609675406945E-2</v>
      </c>
      <c r="BR130" s="40">
        <v>6.623366553689343E-2</v>
      </c>
      <c r="BS130" s="40">
        <v>7.1229537117341743E-2</v>
      </c>
      <c r="BT130" s="40">
        <v>7.0899318465089581E-2</v>
      </c>
      <c r="BU130" s="40">
        <v>9.0382218947967038E-2</v>
      </c>
      <c r="BV130" s="40">
        <v>9.632615468850593E-2</v>
      </c>
      <c r="BW130" s="40">
        <v>8.5770397971963452E-2</v>
      </c>
      <c r="BX130" s="40">
        <v>0.11235494081923622</v>
      </c>
      <c r="BY130" s="40">
        <v>9.5574626539752003E-2</v>
      </c>
      <c r="BZ130" s="40">
        <v>9.8497040824381252E-2</v>
      </c>
      <c r="CA130" s="40">
        <v>0.10642250378422999</v>
      </c>
      <c r="CB130" s="40">
        <v>0.10448984297088919</v>
      </c>
      <c r="CC130" s="40">
        <v>0.10340566739267361</v>
      </c>
      <c r="CD130" s="40">
        <v>0.11278614304766915</v>
      </c>
      <c r="CE130" s="40">
        <v>0.10485556436852954</v>
      </c>
      <c r="CF130" s="40">
        <v>0.32425999489440654</v>
      </c>
      <c r="CG130" s="40">
        <v>0.10923705718341181</v>
      </c>
      <c r="CH130" s="40">
        <v>0.56882267448638146</v>
      </c>
      <c r="CI130" s="40">
        <v>0.4803630121673762</v>
      </c>
      <c r="CJ130" s="40">
        <v>0.10238292838528008</v>
      </c>
      <c r="CK130" s="40">
        <v>8.5319854394867473E-2</v>
      </c>
      <c r="CL130" s="40">
        <v>0.10568241783093998</v>
      </c>
      <c r="CM130" s="40">
        <v>0.11197462490272125</v>
      </c>
      <c r="CN130" s="40">
        <v>0.11089047121606288</v>
      </c>
      <c r="CO130" s="40">
        <v>0.11607555406529857</v>
      </c>
      <c r="CP130" s="40">
        <v>0.11117329391693026</v>
      </c>
      <c r="CQ130" s="40">
        <v>0.11223499574065134</v>
      </c>
      <c r="CR130" s="40">
        <v>9.2658819401134587E-2</v>
      </c>
      <c r="CS130" s="40">
        <v>0.12482978871089465</v>
      </c>
      <c r="CT130" s="40">
        <v>0.1357735788573233</v>
      </c>
      <c r="CU130" s="40">
        <v>6.7565780519971169E-2</v>
      </c>
      <c r="CV130" s="40">
        <v>6.4361733475833349E-2</v>
      </c>
      <c r="CW130" s="40">
        <v>6.8979330686502568E-2</v>
      </c>
      <c r="CX130" s="40">
        <v>4.5702871277618934E-2</v>
      </c>
      <c r="CY130" s="40">
        <v>3.5711912263285503E-2</v>
      </c>
      <c r="CZ130" s="40">
        <v>2.7511757967537041E-2</v>
      </c>
      <c r="DA130" s="40">
        <v>2.5438155731830531E-2</v>
      </c>
      <c r="DB130" s="40">
        <v>3.1046307232945859E-2</v>
      </c>
      <c r="DC130" s="40">
        <v>2.1490016098679371E-2</v>
      </c>
      <c r="DD130" s="40">
        <v>2.3516370700798372E-2</v>
      </c>
      <c r="DE130" s="40">
        <v>2.2715253765076909E-2</v>
      </c>
      <c r="DF130" s="40">
        <v>2.3422121649537015E-2</v>
      </c>
      <c r="DG130" s="40">
        <v>2.8100551503752763E-2</v>
      </c>
      <c r="DH130" s="40">
        <v>2.7251782597337303E-2</v>
      </c>
      <c r="DI130" s="40">
        <v>3.2108626895159094E-2</v>
      </c>
      <c r="DJ130" s="40">
        <v>3.7012625021115068E-2</v>
      </c>
      <c r="DK130" s="40">
        <v>3.4859323131596447E-2</v>
      </c>
      <c r="DL130" s="40">
        <v>2.5379205328714533E-2</v>
      </c>
      <c r="DM130" s="40">
        <v>2.6322500632483883E-2</v>
      </c>
      <c r="DN130" s="40">
        <v>2.8492079831153372E-2</v>
      </c>
      <c r="DO130" s="40">
        <v>2.9948103300810349E-2</v>
      </c>
      <c r="DP130" s="40">
        <v>2.2080468729094103E-2</v>
      </c>
      <c r="DQ130" s="40">
        <v>2.3022700414329588E-2</v>
      </c>
      <c r="DR130" s="40">
        <v>3.0419219143428086E-2</v>
      </c>
      <c r="DS130" s="40">
        <v>2.5743724197711371E-2</v>
      </c>
      <c r="DT130" s="40">
        <v>1.9620921318887471E-2</v>
      </c>
      <c r="DU130" s="40">
        <v>5.1129806902988906E-2</v>
      </c>
      <c r="DV130" s="40">
        <v>3.1913625560218518E-2</v>
      </c>
      <c r="DW130" s="40">
        <v>3.7145253484830276E-2</v>
      </c>
      <c r="DX130" s="40">
        <v>2.3392420772980003E-2</v>
      </c>
      <c r="DY130" s="40">
        <v>2.0613594985311626E-2</v>
      </c>
      <c r="DZ130" s="40">
        <v>5.7586107583950198E-2</v>
      </c>
      <c r="EA130" s="40">
        <v>2.6418256048494782E-2</v>
      </c>
      <c r="EB130" s="40">
        <v>1.96374381021511E-2</v>
      </c>
      <c r="EC130" s="40">
        <v>1.935490402105345E-2</v>
      </c>
      <c r="ED130" s="40">
        <v>2.1379731602253302E-2</v>
      </c>
      <c r="EE130" s="40">
        <v>2.2053300722710067E-2</v>
      </c>
      <c r="EF130" s="40">
        <v>0.25310825705566337</v>
      </c>
      <c r="EG130" s="40">
        <v>1.8144299219319298E-2</v>
      </c>
      <c r="EH130" s="40">
        <v>1.9180420099736129E-2</v>
      </c>
      <c r="EI130" s="40">
        <v>1.7080072798995559E-2</v>
      </c>
      <c r="EJ130" s="40">
        <v>1.4821271768499856E-2</v>
      </c>
      <c r="EK130" s="40">
        <v>1.2703645802410136E-2</v>
      </c>
      <c r="EL130" s="40">
        <v>2.1785908279194941E-2</v>
      </c>
      <c r="EM130" s="40">
        <v>1.8652087917989779E-2</v>
      </c>
      <c r="EN130" s="40">
        <v>1.5653145169389125E-2</v>
      </c>
      <c r="EO130" s="40">
        <v>1.3683082038299774E-2</v>
      </c>
      <c r="EP130" s="40">
        <v>1.3219310948899205E-2</v>
      </c>
      <c r="EQ130" s="52">
        <v>7.1415698138540202E-3</v>
      </c>
      <c r="ER130" s="52">
        <v>6.7584032564251802E-3</v>
      </c>
      <c r="ES130" s="52">
        <v>7.8768265497746806E-3</v>
      </c>
      <c r="ET130" s="52">
        <v>9.2597352404821896E-3</v>
      </c>
      <c r="EU130" s="52">
        <v>1.2315366515586901E-2</v>
      </c>
      <c r="EV130" s="52">
        <v>7.3680456760886401E-3</v>
      </c>
      <c r="EW130" s="52">
        <v>1.94936963365906E-2</v>
      </c>
      <c r="EX130" s="52">
        <v>2.66680665336206E-2</v>
      </c>
      <c r="EY130" s="52">
        <v>4.1503624362724298E-2</v>
      </c>
      <c r="EZ130" s="52">
        <v>3.21546086553283E-2</v>
      </c>
      <c r="FA130" s="52">
        <v>2.92766966518344E-2</v>
      </c>
      <c r="FB130" s="52">
        <v>3.2455657247373898E-2</v>
      </c>
      <c r="FC130" s="52">
        <v>5.1488841852061699E-2</v>
      </c>
      <c r="FD130" s="52">
        <v>0.12077444197147599</v>
      </c>
      <c r="FE130" s="52">
        <v>4.6046999444943899E-2</v>
      </c>
      <c r="FF130" s="52">
        <v>5.5506219353171002E-2</v>
      </c>
      <c r="FG130" s="52">
        <v>5.7875386672232298E-2</v>
      </c>
      <c r="FH130" s="52">
        <v>5.29923268658214E-2</v>
      </c>
      <c r="FI130" s="52">
        <v>5.2843854194047003E-2</v>
      </c>
      <c r="FJ130" s="52">
        <v>6.3717919632022099E-2</v>
      </c>
      <c r="FK130" s="52">
        <v>6.5272581714756098E-2</v>
      </c>
      <c r="FL130" s="52">
        <v>5.7967202922980798E-2</v>
      </c>
      <c r="FM130" s="52">
        <v>6.4678317208570299E-2</v>
      </c>
      <c r="FN130" s="52">
        <v>8.2068032961315707E-2</v>
      </c>
      <c r="FO130" s="52">
        <v>9.4814826800678098E-2</v>
      </c>
      <c r="FP130" s="52">
        <v>8.27448989279502E-2</v>
      </c>
      <c r="FQ130" s="52">
        <v>9.0099816994033494E-2</v>
      </c>
      <c r="FR130" s="52">
        <v>0.106566748916889</v>
      </c>
      <c r="FS130" s="52">
        <v>0.121829617727838</v>
      </c>
      <c r="FT130" s="52">
        <v>0.112652082818869</v>
      </c>
      <c r="FU130" s="52">
        <v>0.11173833954995099</v>
      </c>
      <c r="FV130" s="52">
        <v>0.188986842190079</v>
      </c>
      <c r="FW130" s="52">
        <v>0.10625256993777001</v>
      </c>
      <c r="FX130" s="52">
        <v>0.13023510972796901</v>
      </c>
      <c r="FY130" s="52">
        <v>0.13017365297727301</v>
      </c>
      <c r="FZ130" s="52">
        <v>0.13774945369059999</v>
      </c>
      <c r="GA130" s="52">
        <v>0.118542488683094</v>
      </c>
      <c r="GB130" s="52">
        <v>0.14564121478283901</v>
      </c>
      <c r="GC130" s="52">
        <v>0.21109533527301</v>
      </c>
      <c r="GD130" s="52">
        <v>0.23178886584792899</v>
      </c>
      <c r="GE130" s="52">
        <v>0.30633451746829898</v>
      </c>
    </row>
    <row r="131" spans="1:187" ht="15" x14ac:dyDescent="0.25">
      <c r="A131" s="37" t="s">
        <v>39</v>
      </c>
      <c r="B131" s="90">
        <v>9</v>
      </c>
      <c r="C131" s="40">
        <v>0.646219580001831</v>
      </c>
      <c r="D131" s="40">
        <v>0.67896942581176756</v>
      </c>
      <c r="E131" s="40">
        <v>0.72913237407684317</v>
      </c>
      <c r="F131" s="40">
        <v>0.74772522602081293</v>
      </c>
      <c r="G131" s="40">
        <v>0.68491536323547353</v>
      </c>
      <c r="H131" s="40">
        <v>0.74701737632751464</v>
      </c>
      <c r="I131" s="40">
        <v>0.77169773563385002</v>
      </c>
      <c r="J131" s="40">
        <v>0.79850164402008061</v>
      </c>
      <c r="K131" s="40">
        <v>0.6905781607818603</v>
      </c>
      <c r="L131" s="40">
        <v>0.73314352233886715</v>
      </c>
      <c r="M131" s="40">
        <v>0.76008900066375729</v>
      </c>
      <c r="N131" s="40">
        <v>0.7584373513793945</v>
      </c>
      <c r="O131" s="40">
        <v>0.77117864585876461</v>
      </c>
      <c r="P131" s="40">
        <v>0.72337519657134997</v>
      </c>
      <c r="Q131" s="40">
        <v>0.76018338062286361</v>
      </c>
      <c r="R131" s="40">
        <v>0.78977149780273415</v>
      </c>
      <c r="S131" s="40">
        <v>0.83205371948242179</v>
      </c>
      <c r="T131" s="40">
        <v>0.90359372848510733</v>
      </c>
      <c r="U131" s="40">
        <v>0.8759404004669189</v>
      </c>
      <c r="V131" s="40">
        <v>0.88226385772705063</v>
      </c>
      <c r="W131" s="40">
        <v>0.76981013645172114</v>
      </c>
      <c r="X131" s="40">
        <v>0.75159480434417703</v>
      </c>
      <c r="Y131" s="40">
        <v>0.77103707592010495</v>
      </c>
      <c r="Z131" s="40">
        <v>0.80921376937866207</v>
      </c>
      <c r="AA131" s="40">
        <v>0.82450332275390614</v>
      </c>
      <c r="AB131" s="40">
        <v>0.83502668819427495</v>
      </c>
      <c r="AC131" s="40">
        <v>0.89962977020263657</v>
      </c>
      <c r="AD131" s="40">
        <v>0.74064672908782958</v>
      </c>
      <c r="AE131" s="40">
        <v>0.72068536773681635</v>
      </c>
      <c r="AF131" s="40">
        <v>0.74881059555053708</v>
      </c>
      <c r="AG131" s="40">
        <v>0.77292467510223373</v>
      </c>
      <c r="AH131" s="40">
        <v>0.77075393604278553</v>
      </c>
      <c r="AI131" s="40">
        <v>0.81445185710906975</v>
      </c>
      <c r="AJ131" s="40">
        <v>0.86853157367706291</v>
      </c>
      <c r="AK131" s="40">
        <v>0.85616779903411877</v>
      </c>
      <c r="AL131" s="40">
        <v>0.82318200332641622</v>
      </c>
      <c r="AM131" s="40">
        <v>0.75966429084777831</v>
      </c>
      <c r="AN131" s="40">
        <v>0.76287320945739745</v>
      </c>
      <c r="AO131" s="40">
        <v>0.77967284217834465</v>
      </c>
      <c r="AP131" s="40">
        <v>0.74281746814727778</v>
      </c>
      <c r="AQ131" s="40">
        <v>0.69468368900299071</v>
      </c>
      <c r="AR131" s="40">
        <v>0.69883640720367424</v>
      </c>
      <c r="AS131" s="40">
        <v>0.66910672008514394</v>
      </c>
      <c r="AT131" s="40">
        <v>0.68486817325592031</v>
      </c>
      <c r="AU131" s="40">
        <v>0.593225232963562</v>
      </c>
      <c r="AV131" s="40">
        <v>0.60285198879241941</v>
      </c>
      <c r="AW131" s="40">
        <v>0.58789276527404777</v>
      </c>
      <c r="AX131" s="40">
        <v>0.60091719963073731</v>
      </c>
      <c r="AY131" s="40">
        <v>0.51951448490142815</v>
      </c>
      <c r="AZ131" s="40">
        <v>0.52999066036224363</v>
      </c>
      <c r="BA131" s="40">
        <v>0.53244453929901114</v>
      </c>
      <c r="BB131" s="40">
        <v>0.42725807487487794</v>
      </c>
      <c r="BC131" s="40">
        <v>0.33080175666809081</v>
      </c>
      <c r="BD131" s="40">
        <v>0.32915010738372802</v>
      </c>
      <c r="BE131" s="40">
        <v>0.31721104255676269</v>
      </c>
      <c r="BF131" s="40">
        <v>0.32193004051208496</v>
      </c>
      <c r="BG131" s="40">
        <v>0.30078892967224119</v>
      </c>
      <c r="BH131" s="40">
        <v>0.27842087936401366</v>
      </c>
      <c r="BI131" s="40">
        <v>0.26237628631591792</v>
      </c>
      <c r="BJ131" s="40">
        <v>0.26619867465972896</v>
      </c>
      <c r="BK131" s="40">
        <v>0.24519152717958365</v>
      </c>
      <c r="BL131" s="40">
        <v>0.24599375683198843</v>
      </c>
      <c r="BM131" s="40">
        <v>0.23259180263887319</v>
      </c>
      <c r="BN131" s="40">
        <v>0.25061837482820426</v>
      </c>
      <c r="BO131" s="40">
        <v>0.23186856495360655</v>
      </c>
      <c r="BP131" s="40">
        <v>0.22360161319832056</v>
      </c>
      <c r="BQ131" s="40">
        <v>0.22029483249620613</v>
      </c>
      <c r="BR131" s="40">
        <v>0.19317923073886809</v>
      </c>
      <c r="BS131" s="40">
        <v>0.16671071686991518</v>
      </c>
      <c r="BT131" s="40">
        <v>0.15704029251690516</v>
      </c>
      <c r="BU131" s="40">
        <v>0.1389259366556572</v>
      </c>
      <c r="BV131" s="40">
        <v>0.1216606912254052</v>
      </c>
      <c r="BW131" s="40">
        <v>0.50347689969612064</v>
      </c>
      <c r="BX131" s="40">
        <v>0.43879611909010791</v>
      </c>
      <c r="BY131" s="40">
        <v>9.3407355547715801E-2</v>
      </c>
      <c r="BZ131" s="40">
        <v>9.6426735532241556E-2</v>
      </c>
      <c r="CA131" s="40">
        <v>0.10808005092439944</v>
      </c>
      <c r="CB131" s="40">
        <v>0.12333576316242177</v>
      </c>
      <c r="CC131" s="40">
        <v>9.1082174017220283E-2</v>
      </c>
      <c r="CD131" s="40">
        <v>8.9434180411261069E-2</v>
      </c>
      <c r="CE131" s="40">
        <v>1.4814519947908418</v>
      </c>
      <c r="CF131" s="40">
        <v>7.7591051687700599E-2</v>
      </c>
      <c r="CG131" s="40">
        <v>0.30599400810654143</v>
      </c>
      <c r="CH131" s="40">
        <v>0.73128794366144212</v>
      </c>
      <c r="CI131" s="40">
        <v>0.54935261588339457</v>
      </c>
      <c r="CJ131" s="40">
        <v>0.62517909537822314</v>
      </c>
      <c r="CK131" s="40">
        <v>6.0081197913970659E-2</v>
      </c>
      <c r="CL131" s="40">
        <v>5.9657586296681123E-2</v>
      </c>
      <c r="CM131" s="40">
        <v>5.5001334999024952E-2</v>
      </c>
      <c r="CN131" s="40">
        <v>3.7877486110874749E-2</v>
      </c>
      <c r="CO131" s="40">
        <v>3.7079936984577344E-2</v>
      </c>
      <c r="CP131" s="40">
        <v>3.862812058268407E-2</v>
      </c>
      <c r="CQ131" s="40">
        <v>9.2826970774662676E-2</v>
      </c>
      <c r="CR131" s="40">
        <v>3.2009953862149124E-2</v>
      </c>
      <c r="CS131" s="40">
        <v>4.0362908345503615E-2</v>
      </c>
      <c r="CT131" s="40">
        <v>4.5712553351696932E-2</v>
      </c>
      <c r="CU131" s="40">
        <v>1.9455176845883906E-2</v>
      </c>
      <c r="CV131" s="40">
        <v>2.2409045624519664E-2</v>
      </c>
      <c r="CW131" s="40">
        <v>2.3674989386792133E-2</v>
      </c>
      <c r="CX131" s="40">
        <v>1.8845648367752717E-2</v>
      </c>
      <c r="CY131" s="40">
        <v>1.9090463476944802E-2</v>
      </c>
      <c r="CZ131" s="40">
        <v>1.3225964964453095E-2</v>
      </c>
      <c r="DA131" s="40">
        <v>1.5149520476550375E-2</v>
      </c>
      <c r="DB131" s="40">
        <v>1.674466407194812E-2</v>
      </c>
      <c r="DC131" s="40">
        <v>1.9220487069345701E-2</v>
      </c>
      <c r="DD131" s="40">
        <v>1.1996406150425883E-2</v>
      </c>
      <c r="DE131" s="40">
        <v>1.2840779244845084E-2</v>
      </c>
      <c r="DF131" s="40">
        <v>1.1949496534069261E-2</v>
      </c>
      <c r="DG131" s="40">
        <v>1.4976441481517496E-2</v>
      </c>
      <c r="DH131" s="40">
        <v>1.23021204769186E-2</v>
      </c>
      <c r="DI131" s="40">
        <v>1.4085001146651194E-2</v>
      </c>
      <c r="DJ131" s="40">
        <v>1.657165050180456E-2</v>
      </c>
      <c r="DK131" s="40">
        <v>1.629114236620784E-2</v>
      </c>
      <c r="DL131" s="40">
        <v>1.3195520212517662E-2</v>
      </c>
      <c r="DM131" s="40">
        <v>1.455571782550274E-2</v>
      </c>
      <c r="DN131" s="40">
        <v>1.7510629881297916E-2</v>
      </c>
      <c r="DO131" s="40">
        <v>1.3137290255040179E-2</v>
      </c>
      <c r="DP131" s="40">
        <v>9.5283637850821657E-3</v>
      </c>
      <c r="DQ131" s="40">
        <v>9.6221021349512017E-3</v>
      </c>
      <c r="DR131" s="40">
        <v>1.0231401409099962E-2</v>
      </c>
      <c r="DS131" s="40">
        <v>9.2008057754658402E-3</v>
      </c>
      <c r="DT131" s="40">
        <v>0.1764920395404205</v>
      </c>
      <c r="DU131" s="40">
        <v>0.19891638326999098</v>
      </c>
      <c r="DV131" s="40">
        <v>8.2156358626604403E-3</v>
      </c>
      <c r="DW131" s="40">
        <v>1.1091665180886435E-2</v>
      </c>
      <c r="DX131" s="40">
        <v>7.7584796353813729E-3</v>
      </c>
      <c r="DY131" s="40">
        <v>7.3359631577821389E-3</v>
      </c>
      <c r="DZ131" s="40">
        <v>8.0871035624029992E-3</v>
      </c>
      <c r="EA131" s="40">
        <v>1.3190667099753578E-2</v>
      </c>
      <c r="EB131" s="40">
        <v>9.3864611913522349E-3</v>
      </c>
      <c r="EC131" s="40">
        <v>1.0513633312360039E-2</v>
      </c>
      <c r="ED131" s="40">
        <v>1.4881425281265286E-2</v>
      </c>
      <c r="EE131" s="40">
        <v>2.0662879915563349E-2</v>
      </c>
      <c r="EF131" s="40">
        <v>1.3852771479423036E-2</v>
      </c>
      <c r="EG131" s="40">
        <v>1.2819513647732777E-2</v>
      </c>
      <c r="EH131" s="40">
        <v>1.7610072685569415E-2</v>
      </c>
      <c r="EI131" s="40">
        <v>2.0832474883958989E-2</v>
      </c>
      <c r="EJ131" s="40">
        <v>1.1259340166014261E-2</v>
      </c>
      <c r="EK131" s="40">
        <v>1.2057101392509656E-2</v>
      </c>
      <c r="EL131" s="40">
        <v>1.7641429977977414E-2</v>
      </c>
      <c r="EM131" s="40">
        <v>1.4061743259048185E-2</v>
      </c>
      <c r="EN131" s="40">
        <v>1.0144764867012277E-2</v>
      </c>
      <c r="EO131" s="40">
        <v>1.1331678748177488E-2</v>
      </c>
      <c r="EP131" s="40">
        <v>1.3235326360851679E-2</v>
      </c>
      <c r="EQ131" s="52">
        <v>3.4748825056713098E-3</v>
      </c>
      <c r="ER131" s="52">
        <v>3.6919066634931801E-3</v>
      </c>
      <c r="ES131" s="52">
        <v>4.0934131293185703E-3</v>
      </c>
      <c r="ET131" s="52">
        <v>5.0632396576917402E-3</v>
      </c>
      <c r="EU131" s="52">
        <v>2.9615067673144698E-3</v>
      </c>
      <c r="EV131" s="52">
        <v>2.3722469655721298E-3</v>
      </c>
      <c r="EW131" s="52">
        <v>8.7491556403006196E-3</v>
      </c>
      <c r="EX131" s="52">
        <v>9.7242212233267702E-3</v>
      </c>
      <c r="EY131" s="52">
        <v>1.294759097445E-2</v>
      </c>
      <c r="EZ131" s="52">
        <v>6.4476683936004701E-3</v>
      </c>
      <c r="FA131" s="52">
        <v>6.1714156628158E-3</v>
      </c>
      <c r="FB131" s="52">
        <v>1.01527306865815E-2</v>
      </c>
      <c r="FC131" s="52">
        <v>8.3684783346001396E-3</v>
      </c>
      <c r="FD131" s="52">
        <v>6.5414957753945598E-3</v>
      </c>
      <c r="FE131" s="52">
        <v>1.2587745128927E-2</v>
      </c>
      <c r="FF131" s="52">
        <v>5.4339760536590799E-3</v>
      </c>
      <c r="FG131" s="52">
        <v>6.7707023259121297E-3</v>
      </c>
      <c r="FH131" s="52">
        <v>4.37509890286337E-3</v>
      </c>
      <c r="FI131" s="52">
        <v>4.3127475672633704E-3</v>
      </c>
      <c r="FJ131" s="52">
        <v>6.5585651385644704E-3</v>
      </c>
      <c r="FK131" s="52">
        <v>8.3385564409955201E-3</v>
      </c>
      <c r="FL131" s="52">
        <v>5.1109123867636901E-3</v>
      </c>
      <c r="FM131" s="52">
        <v>4.2083058741872502E-3</v>
      </c>
      <c r="FN131" s="52">
        <v>7.2057084097768096E-3</v>
      </c>
      <c r="FO131" s="52">
        <v>6.00254198028995E-2</v>
      </c>
      <c r="FP131" s="52">
        <v>1.1247644070482701E-2</v>
      </c>
      <c r="FQ131" s="52">
        <v>1.1437648659495699E-2</v>
      </c>
      <c r="FR131" s="52">
        <v>1.58367686223129E-2</v>
      </c>
      <c r="FS131" s="52">
        <v>2.36453563933543E-2</v>
      </c>
      <c r="FT131" s="52">
        <v>1.8233156480873799E-2</v>
      </c>
      <c r="FU131" s="52">
        <v>1.85549365245384E-2</v>
      </c>
      <c r="FV131" s="52">
        <v>2.50834487426745E-2</v>
      </c>
      <c r="FW131" s="52">
        <v>1.30823506719986E-2</v>
      </c>
      <c r="FX131" s="52">
        <v>8.4728985604234502E-3</v>
      </c>
      <c r="FY131" s="52">
        <v>5.8102928370386796E-3</v>
      </c>
      <c r="FZ131" s="52">
        <v>7.8926516103910004E-3</v>
      </c>
      <c r="GA131" s="52">
        <v>8.0597836206308098E-3</v>
      </c>
      <c r="GB131" s="52">
        <v>9.8269653644098807E-3</v>
      </c>
      <c r="GC131" s="52">
        <v>8.2318070681877391E-3</v>
      </c>
      <c r="GD131" s="52">
        <v>1.0923795575619301E-2</v>
      </c>
      <c r="GE131" s="52">
        <v>1.4732974727960899E-2</v>
      </c>
    </row>
    <row r="132" spans="1:187" ht="15" x14ac:dyDescent="0.25">
      <c r="A132" s="36" t="s">
        <v>25</v>
      </c>
      <c r="B132" s="90"/>
      <c r="C132" s="40">
        <v>1.3017882786163328</v>
      </c>
      <c r="D132" s="40">
        <v>1.9388345327766416</v>
      </c>
      <c r="E132" s="40">
        <v>2.5205634587715142</v>
      </c>
      <c r="F132" s="40">
        <v>1.7098921403106688</v>
      </c>
      <c r="G132" s="40">
        <v>1.3238857503494261</v>
      </c>
      <c r="H132" s="40">
        <v>1.6301991543876646</v>
      </c>
      <c r="I132" s="40">
        <v>2.8021324803230283</v>
      </c>
      <c r="J132" s="40">
        <v>1.7980311500091553</v>
      </c>
      <c r="K132" s="40">
        <v>1.0408793671005245</v>
      </c>
      <c r="L132" s="40">
        <v>2.1583032745239263</v>
      </c>
      <c r="M132" s="40">
        <v>2.0369291599761961</v>
      </c>
      <c r="N132" s="40">
        <v>2.0763371591270441</v>
      </c>
      <c r="O132" s="40">
        <v>1.6436786004104615</v>
      </c>
      <c r="P132" s="40">
        <v>1.878719570866394</v>
      </c>
      <c r="Q132" s="40">
        <v>2.1597589186416628</v>
      </c>
      <c r="R132" s="40">
        <v>1.9015097341545109</v>
      </c>
      <c r="S132" s="40">
        <v>1.8555701475502013</v>
      </c>
      <c r="T132" s="40">
        <v>1.7221892020866394</v>
      </c>
      <c r="U132" s="40">
        <v>2.0349204192893979</v>
      </c>
      <c r="V132" s="40">
        <v>2.0761999745468138</v>
      </c>
      <c r="W132" s="40">
        <v>1.2734385673233033</v>
      </c>
      <c r="X132" s="40">
        <v>1.3439700076072691</v>
      </c>
      <c r="Y132" s="40">
        <v>1.8324486214050288</v>
      </c>
      <c r="Z132" s="40">
        <v>1.5675387272560117</v>
      </c>
      <c r="AA132" s="40">
        <v>2.0588965781616206</v>
      </c>
      <c r="AB132" s="40">
        <v>3.7506566440673819</v>
      </c>
      <c r="AC132" s="40">
        <v>2.3923881910690303</v>
      </c>
      <c r="AD132" s="40">
        <v>1.4749437171760558</v>
      </c>
      <c r="AE132" s="40">
        <v>1.4720697776046752</v>
      </c>
      <c r="AF132" s="40">
        <v>1.6635648969230654</v>
      </c>
      <c r="AG132" s="40">
        <v>1.7178848580429078</v>
      </c>
      <c r="AH132" s="40">
        <v>1.4328733517990113</v>
      </c>
      <c r="AI132" s="40">
        <v>1.8406432723152162</v>
      </c>
      <c r="AJ132" s="40">
        <v>2.2631676353240961</v>
      </c>
      <c r="AK132" s="40">
        <v>1.8465413946876523</v>
      </c>
      <c r="AL132" s="40">
        <v>1.4632642214935301</v>
      </c>
      <c r="AM132" s="40">
        <v>1.9575906318458556</v>
      </c>
      <c r="AN132" s="40">
        <v>1.6575259380516054</v>
      </c>
      <c r="AO132" s="40">
        <v>1.6584955787223814</v>
      </c>
      <c r="AP132" s="40">
        <v>1.6386704609107967</v>
      </c>
      <c r="AQ132" s="40">
        <v>1.4713661377044678</v>
      </c>
      <c r="AR132" s="40">
        <v>1.6317191858543396</v>
      </c>
      <c r="AS132" s="40">
        <v>1.6571561774238586</v>
      </c>
      <c r="AT132" s="40">
        <v>1.5578429286994933</v>
      </c>
      <c r="AU132" s="40">
        <v>1.5424794333831791</v>
      </c>
      <c r="AV132" s="40">
        <v>1.4281775145324704</v>
      </c>
      <c r="AW132" s="40">
        <v>0.81195888587188714</v>
      </c>
      <c r="AX132" s="40">
        <v>1.5081209863044738</v>
      </c>
      <c r="AY132" s="40">
        <v>1.132028893571472</v>
      </c>
      <c r="AZ132" s="40">
        <v>1.5716630850791931</v>
      </c>
      <c r="BA132" s="40">
        <v>1.4549543265159608</v>
      </c>
      <c r="BB132" s="40">
        <v>1.3190416699279786</v>
      </c>
      <c r="BC132" s="40">
        <v>1.2133328457588195</v>
      </c>
      <c r="BD132" s="40">
        <v>0.89057603711776723</v>
      </c>
      <c r="BE132" s="40">
        <v>1.1237619580406191</v>
      </c>
      <c r="BF132" s="40">
        <v>0.62939166553192127</v>
      </c>
      <c r="BG132" s="40">
        <v>1.2581616503723145</v>
      </c>
      <c r="BH132" s="40">
        <v>0.8990021345016479</v>
      </c>
      <c r="BI132" s="40">
        <v>0.92358378543319686</v>
      </c>
      <c r="BJ132" s="40">
        <v>0.72303987303009021</v>
      </c>
      <c r="BK132" s="40">
        <v>0.58648123749584724</v>
      </c>
      <c r="BL132" s="40">
        <v>1.0173693305775122</v>
      </c>
      <c r="BM132" s="40">
        <v>0.84320345034756239</v>
      </c>
      <c r="BN132" s="40">
        <v>0.82875103473248057</v>
      </c>
      <c r="BO132" s="40">
        <v>0.75519898083318926</v>
      </c>
      <c r="BP132" s="40">
        <v>1.1282015256235509</v>
      </c>
      <c r="BQ132" s="40">
        <v>1.4528607484555043</v>
      </c>
      <c r="BR132" s="40">
        <v>1.5847079561300805</v>
      </c>
      <c r="BS132" s="40">
        <v>2.0037784238338587</v>
      </c>
      <c r="BT132" s="40">
        <v>0.87776155254765609</v>
      </c>
      <c r="BU132" s="40">
        <v>1.4928812035182626</v>
      </c>
      <c r="BV132" s="40">
        <v>0.82940749184908436</v>
      </c>
      <c r="BW132" s="40">
        <v>0.97719642058294809</v>
      </c>
      <c r="BX132" s="40">
        <v>2.1643728042431847</v>
      </c>
      <c r="BY132" s="40">
        <v>1.2083165927306627</v>
      </c>
      <c r="BZ132" s="40">
        <v>1.2842172956369617</v>
      </c>
      <c r="CA132" s="40">
        <v>0.64029662783936525</v>
      </c>
      <c r="CB132" s="40">
        <v>1.0069974166824753</v>
      </c>
      <c r="CC132" s="40">
        <v>0.80939748487193741</v>
      </c>
      <c r="CD132" s="40">
        <v>0.71146553338838847</v>
      </c>
      <c r="CE132" s="40">
        <v>0.79574550832047897</v>
      </c>
      <c r="CF132" s="40">
        <v>1.2932056005361579</v>
      </c>
      <c r="CG132" s="40">
        <v>0.90604454356595865</v>
      </c>
      <c r="CH132" s="40">
        <v>0.83618593182618017</v>
      </c>
      <c r="CI132" s="40">
        <v>0.86465810309841518</v>
      </c>
      <c r="CJ132" s="40">
        <v>1.2910432499724642</v>
      </c>
      <c r="CK132" s="40">
        <v>1.0188349379990325</v>
      </c>
      <c r="CL132" s="40">
        <v>0.84678918836161099</v>
      </c>
      <c r="CM132" s="40">
        <v>0.76171014703859008</v>
      </c>
      <c r="CN132" s="40">
        <v>1.2311079268717127</v>
      </c>
      <c r="CO132" s="40">
        <v>0.84549936138933324</v>
      </c>
      <c r="CP132" s="40">
        <v>0.79832287652398815</v>
      </c>
      <c r="CQ132" s="40">
        <v>0.97673941360720595</v>
      </c>
      <c r="CR132" s="40">
        <v>0.88256551749641854</v>
      </c>
      <c r="CS132" s="40">
        <v>0.85521588648650959</v>
      </c>
      <c r="CT132" s="40">
        <v>0.78839162138563146</v>
      </c>
      <c r="CU132" s="40">
        <v>1.0072213761109641</v>
      </c>
      <c r="CV132" s="40">
        <v>0.92347195488081113</v>
      </c>
      <c r="CW132" s="40">
        <v>1.0525419075995428</v>
      </c>
      <c r="CX132" s="40">
        <v>0.98335165006008129</v>
      </c>
      <c r="CY132" s="40">
        <v>1.0172211191224729</v>
      </c>
      <c r="CZ132" s="40">
        <v>1.1587718124551152</v>
      </c>
      <c r="DA132" s="40">
        <v>0.93015855878817</v>
      </c>
      <c r="DB132" s="40">
        <v>0.73954121057324418</v>
      </c>
      <c r="DC132" s="40">
        <v>1.0092290973884286</v>
      </c>
      <c r="DD132" s="40">
        <v>0.95649033167013831</v>
      </c>
      <c r="DE132" s="40">
        <v>1.0026652406352448</v>
      </c>
      <c r="DF132" s="40">
        <v>0.89987706717392679</v>
      </c>
      <c r="DG132" s="40">
        <v>0.59232209612877118</v>
      </c>
      <c r="DH132" s="40">
        <v>0.58474667317764939</v>
      </c>
      <c r="DI132" s="40">
        <v>1.0163632410795118</v>
      </c>
      <c r="DJ132" s="40">
        <v>0.91103748101210902</v>
      </c>
      <c r="DK132" s="40">
        <v>0.66274252301647274</v>
      </c>
      <c r="DL132" s="40">
        <v>0.70197394179251194</v>
      </c>
      <c r="DM132" s="40">
        <v>0.81323607015851129</v>
      </c>
      <c r="DN132" s="40">
        <v>0.63318210514801532</v>
      </c>
      <c r="DO132" s="40">
        <v>0.66861221556300587</v>
      </c>
      <c r="DP132" s="40">
        <v>1.02900591107118</v>
      </c>
      <c r="DQ132" s="40">
        <v>0.83013026084770958</v>
      </c>
      <c r="DR132" s="40">
        <v>0.79108494970291832</v>
      </c>
      <c r="DS132" s="40">
        <v>0.79437890187867954</v>
      </c>
      <c r="DT132" s="40">
        <v>0.85159637057297444</v>
      </c>
      <c r="DU132" s="40">
        <v>2.1246508553146457</v>
      </c>
      <c r="DV132" s="40">
        <v>0.7404896206064433</v>
      </c>
      <c r="DW132" s="40">
        <v>0.89773516243787221</v>
      </c>
      <c r="DX132" s="40">
        <v>1.3585959694984295</v>
      </c>
      <c r="DY132" s="40">
        <v>0.76328311638357604</v>
      </c>
      <c r="DZ132" s="40">
        <v>0.89558502764217573</v>
      </c>
      <c r="EA132" s="40">
        <v>0.65058793629350786</v>
      </c>
      <c r="EB132" s="40">
        <v>1.0630041378466342</v>
      </c>
      <c r="EC132" s="40">
        <v>0.78071859520479736</v>
      </c>
      <c r="ED132" s="40">
        <v>0.75718335288234728</v>
      </c>
      <c r="EE132" s="40">
        <v>0.76785864131766091</v>
      </c>
      <c r="EF132" s="40">
        <v>0.6935778568008254</v>
      </c>
      <c r="EG132" s="40">
        <v>0.8357319644467226</v>
      </c>
      <c r="EH132" s="40">
        <v>0.90841088361661448</v>
      </c>
      <c r="EI132" s="40">
        <v>0.92160544835917613</v>
      </c>
      <c r="EJ132" s="40">
        <v>0.9600874240235977</v>
      </c>
      <c r="EK132" s="40">
        <v>0.94215052216812412</v>
      </c>
      <c r="EL132" s="40">
        <v>0.77394630987036717</v>
      </c>
      <c r="EM132" s="40">
        <v>0.9094291958045575</v>
      </c>
      <c r="EN132" s="40">
        <v>0.62482273943567024</v>
      </c>
      <c r="EO132" s="40">
        <v>0.64322835116863319</v>
      </c>
      <c r="EP132" s="40">
        <v>0.59130289319301232</v>
      </c>
      <c r="EQ132" s="52">
        <v>0.90851417686025104</v>
      </c>
      <c r="ER132" s="52">
        <v>0.90647060689617298</v>
      </c>
      <c r="ES132" s="52">
        <v>0.90657069370349097</v>
      </c>
      <c r="ET132" s="52">
        <v>1.29586008482074</v>
      </c>
      <c r="EU132" s="52">
        <v>1.26392715485573</v>
      </c>
      <c r="EV132" s="52">
        <v>1.1619087001600901</v>
      </c>
      <c r="EW132" s="52">
        <v>1.11511488767602</v>
      </c>
      <c r="EX132" s="52">
        <v>1.22942426466107</v>
      </c>
      <c r="EY132" s="52">
        <v>1.0450053284154599</v>
      </c>
      <c r="EZ132" s="52">
        <v>0.90145985677593599</v>
      </c>
      <c r="FA132" s="52">
        <v>0.83554575735938896</v>
      </c>
      <c r="FB132" s="52">
        <v>0.98029266044456698</v>
      </c>
      <c r="FC132" s="52">
        <v>0.89166825315459997</v>
      </c>
      <c r="FD132" s="52">
        <v>0.891452474513871</v>
      </c>
      <c r="FE132" s="52">
        <v>0.92589895914079301</v>
      </c>
      <c r="FF132" s="52">
        <v>1.0323672806069899</v>
      </c>
      <c r="FG132" s="52">
        <v>1.01374833795348</v>
      </c>
      <c r="FH132" s="52">
        <v>0.96472607819027001</v>
      </c>
      <c r="FI132" s="52">
        <v>0.92015140757479197</v>
      </c>
      <c r="FJ132" s="52">
        <v>1.24567205308976</v>
      </c>
      <c r="FK132" s="52">
        <v>1.1182834923232301</v>
      </c>
      <c r="FL132" s="52">
        <v>0.99145474882773699</v>
      </c>
      <c r="FM132" s="52">
        <v>1.0747339445094899</v>
      </c>
      <c r="FN132" s="52">
        <v>1.2677681624552</v>
      </c>
      <c r="FO132" s="52">
        <v>1.1935875948371999</v>
      </c>
      <c r="FP132" s="52">
        <v>1.1274866030073001</v>
      </c>
      <c r="FQ132" s="52">
        <v>1.1451388240065801</v>
      </c>
      <c r="FR132" s="52">
        <v>1.31872625201761</v>
      </c>
      <c r="FS132" s="52">
        <v>1.24380266309173</v>
      </c>
      <c r="FT132" s="52">
        <v>1.2980860942363499</v>
      </c>
      <c r="FU132" s="52">
        <v>1.33775964367592</v>
      </c>
      <c r="FV132" s="52">
        <v>1.68042504181934</v>
      </c>
      <c r="FW132" s="52">
        <v>1.1967636992369199</v>
      </c>
      <c r="FX132" s="52">
        <v>1.2074159662989301</v>
      </c>
      <c r="FY132" s="52">
        <v>1.2250064033240999</v>
      </c>
      <c r="FZ132" s="52">
        <v>1.08029635035808</v>
      </c>
      <c r="GA132" s="52">
        <v>1.46323850341186</v>
      </c>
      <c r="GB132" s="52">
        <v>1.2731216654014801</v>
      </c>
      <c r="GC132" s="52">
        <v>1.5381723503929901</v>
      </c>
      <c r="GD132" s="52">
        <v>1.44574793592368</v>
      </c>
      <c r="GE132" s="52">
        <v>1.34679966729967</v>
      </c>
    </row>
    <row r="133" spans="1:187" ht="15" x14ac:dyDescent="0.25">
      <c r="A133" s="36" t="s">
        <v>26</v>
      </c>
      <c r="B133" s="90"/>
      <c r="C133" s="13">
        <v>1.1714800758628843</v>
      </c>
      <c r="D133" s="13">
        <v>0.95502975503540033</v>
      </c>
      <c r="E133" s="13">
        <v>1.0850075213546753</v>
      </c>
      <c r="F133" s="13">
        <v>0.98701511483383175</v>
      </c>
      <c r="G133" s="13">
        <v>0.73802388753128045</v>
      </c>
      <c r="H133" s="13">
        <v>0.86517524785614008</v>
      </c>
      <c r="I133" s="13">
        <v>1.01071749741745</v>
      </c>
      <c r="J133" s="13">
        <v>0.80414210619354243</v>
      </c>
      <c r="K133" s="13">
        <v>0.99102430474853509</v>
      </c>
      <c r="L133" s="13">
        <v>0.8570821050338745</v>
      </c>
      <c r="M133" s="13">
        <v>0.87359732125473022</v>
      </c>
      <c r="N133" s="13">
        <v>0.80445629754257197</v>
      </c>
      <c r="O133" s="13">
        <v>0.7656344176139831</v>
      </c>
      <c r="P133" s="13">
        <v>0.9779203005180358</v>
      </c>
      <c r="Q133" s="13">
        <v>0.87332438674545276</v>
      </c>
      <c r="R133" s="13">
        <v>0.59530791103363034</v>
      </c>
      <c r="S133" s="13">
        <v>0.45106214652633664</v>
      </c>
      <c r="T133" s="13">
        <v>0.58787079729843139</v>
      </c>
      <c r="U133" s="13">
        <v>0.50055836849975577</v>
      </c>
      <c r="V133" s="13">
        <v>0.50215020539093014</v>
      </c>
      <c r="W133" s="13">
        <v>0.18012885104370116</v>
      </c>
      <c r="X133" s="13">
        <v>0.26049060274505614</v>
      </c>
      <c r="Y133" s="13">
        <v>0.29437802286529541</v>
      </c>
      <c r="Z133" s="13">
        <v>0.23495411819839476</v>
      </c>
      <c r="AA133" s="13">
        <v>0.36946693861236568</v>
      </c>
      <c r="AB133" s="13">
        <v>0.14119990342330932</v>
      </c>
      <c r="AC133" s="13">
        <v>0.55854525263595578</v>
      </c>
      <c r="AD133" s="13">
        <v>0.31099759349060058</v>
      </c>
      <c r="AE133" s="13">
        <v>0.36513594913330072</v>
      </c>
      <c r="AF133" s="13">
        <v>0.27018204457702633</v>
      </c>
      <c r="AG133" s="13">
        <v>0.22760738511734008</v>
      </c>
      <c r="AH133" s="13">
        <v>0.47794653891448974</v>
      </c>
      <c r="AI133" s="13">
        <v>0.46504027233123779</v>
      </c>
      <c r="AJ133" s="13">
        <v>0.2237504477577209</v>
      </c>
      <c r="AK133" s="13">
        <v>0.46832877499771119</v>
      </c>
      <c r="AL133" s="13">
        <v>0.35966074919891355</v>
      </c>
      <c r="AM133" s="13">
        <v>0.26801879833221437</v>
      </c>
      <c r="AN133" s="13">
        <v>0.24357557345581052</v>
      </c>
      <c r="AO133" s="13">
        <v>0.26726102140426639</v>
      </c>
      <c r="AP133" s="13">
        <v>0.1642489034461975</v>
      </c>
      <c r="AQ133" s="13">
        <v>0.10039486344528198</v>
      </c>
      <c r="AR133" s="13">
        <v>0.22745236909484862</v>
      </c>
      <c r="AS133" s="13">
        <v>0.15468875827789305</v>
      </c>
      <c r="AT133" s="13">
        <v>0.18282092389678953</v>
      </c>
      <c r="AU133" s="13">
        <v>0.39661366374969487</v>
      </c>
      <c r="AV133" s="13">
        <v>0.19487531423950194</v>
      </c>
      <c r="AW133" s="13">
        <v>0.13969586524963376</v>
      </c>
      <c r="AX133" s="13">
        <v>0.17824728456878663</v>
      </c>
      <c r="AY133" s="13">
        <v>0.11923322852706908</v>
      </c>
      <c r="AZ133" s="13">
        <v>0.15058578967666625</v>
      </c>
      <c r="BA133" s="13">
        <v>0.12434129079437256</v>
      </c>
      <c r="BB133" s="13">
        <v>0.14015110771942138</v>
      </c>
      <c r="BC133" s="13">
        <v>0.13703038896942138</v>
      </c>
      <c r="BD133" s="13">
        <v>6.2144762847900388E-2</v>
      </c>
      <c r="BE133" s="13">
        <v>-1.2589603134155261E-2</v>
      </c>
      <c r="BF133" s="13">
        <v>7.0541804237365696E-2</v>
      </c>
      <c r="BG133" s="13">
        <v>3.919529592132568E-2</v>
      </c>
      <c r="BH133" s="13">
        <v>9.853138388061522E-2</v>
      </c>
      <c r="BI133" s="13">
        <v>6.5202779788970933E-2</v>
      </c>
      <c r="BJ133" s="13">
        <v>0.23089515913391112</v>
      </c>
      <c r="BK133" s="13">
        <v>0.13936487567901612</v>
      </c>
      <c r="BL133" s="13">
        <v>0.13912954028320312</v>
      </c>
      <c r="BM133" s="13">
        <v>0.22749906806945802</v>
      </c>
      <c r="BN133" s="13">
        <v>0.21368674985885616</v>
      </c>
      <c r="BO133" s="13">
        <v>0.31402445280309527</v>
      </c>
      <c r="BP133" s="13">
        <v>0.23083933678104754</v>
      </c>
      <c r="BQ133" s="13">
        <v>0.11336061817825369</v>
      </c>
      <c r="BR133" s="13">
        <v>0.27167708810742841</v>
      </c>
      <c r="BS133" s="13">
        <v>0.31369613017515269</v>
      </c>
      <c r="BT133" s="13">
        <v>0.20192539072837121</v>
      </c>
      <c r="BU133" s="13">
        <v>0.1739236062817493</v>
      </c>
      <c r="BV133" s="13">
        <v>0.12148364970389272</v>
      </c>
      <c r="BW133" s="13">
        <v>0.15372843911540224</v>
      </c>
      <c r="BX133" s="13">
        <v>1.1921962601655021</v>
      </c>
      <c r="BY133" s="13">
        <v>0.40062883370218849</v>
      </c>
      <c r="BZ133" s="13">
        <v>0.13996193219028275</v>
      </c>
      <c r="CA133" s="13">
        <v>3.277842340480952E-2</v>
      </c>
      <c r="CB133" s="13">
        <v>4.3523170500098227E-2</v>
      </c>
      <c r="CC133" s="13">
        <v>6.1621907996038679E-2</v>
      </c>
      <c r="CD133" s="13">
        <v>3.2659966770832639E-2</v>
      </c>
      <c r="CE133" s="13">
        <v>7.6230301171321652E-2</v>
      </c>
      <c r="CF133" s="13">
        <v>3.9023121695961283E-2</v>
      </c>
      <c r="CG133" s="13">
        <v>6.1628476376421971E-2</v>
      </c>
      <c r="CH133" s="13">
        <v>2.2877103399003656E-2</v>
      </c>
      <c r="CI133" s="13">
        <v>3.2570272307289358E-2</v>
      </c>
      <c r="CJ133" s="13">
        <v>3.6399479997470674E-2</v>
      </c>
      <c r="CK133" s="13">
        <v>5.6557837722793006E-2</v>
      </c>
      <c r="CL133" s="13">
        <v>6.8872807491099336E-2</v>
      </c>
      <c r="CM133" s="13">
        <v>8.1588917125798938E-2</v>
      </c>
      <c r="CN133" s="13">
        <v>7.3467552970821998E-2</v>
      </c>
      <c r="CO133" s="13">
        <v>0.1208812171032542</v>
      </c>
      <c r="CP133" s="13">
        <v>4.7093079324701997E-2</v>
      </c>
      <c r="CQ133" s="13">
        <v>1.6646321529436101E-2</v>
      </c>
      <c r="CR133" s="13">
        <v>2.6967919311540283E-2</v>
      </c>
      <c r="CS133" s="13">
        <v>2.9207925638720336E-2</v>
      </c>
      <c r="CT133" s="13">
        <v>1.8842406163926354E-2</v>
      </c>
      <c r="CU133" s="13">
        <v>1.3953037815512664E-2</v>
      </c>
      <c r="CV133" s="13">
        <v>7.6787792914855685E-2</v>
      </c>
      <c r="CW133" s="13">
        <v>5.2819070595000621E-2</v>
      </c>
      <c r="CX133" s="13">
        <v>4.7141020506038057E-2</v>
      </c>
      <c r="CY133" s="13">
        <v>3.5804418201421738E-2</v>
      </c>
      <c r="CZ133" s="13">
        <v>4.3272824452025044E-2</v>
      </c>
      <c r="DA133" s="13">
        <v>0.1025366818411463</v>
      </c>
      <c r="DB133" s="13">
        <v>9.1334215264731039E-2</v>
      </c>
      <c r="DC133" s="13">
        <v>0.10378725011485958</v>
      </c>
      <c r="DD133" s="13">
        <v>9.5357828785733928E-2</v>
      </c>
      <c r="DE133" s="13">
        <v>0.13083164354580437</v>
      </c>
      <c r="DF133" s="13">
        <v>0.10207502390738094</v>
      </c>
      <c r="DG133" s="13">
        <v>9.3673112907078068E-2</v>
      </c>
      <c r="DH133" s="13">
        <v>9.4684131957694123E-2</v>
      </c>
      <c r="DI133" s="13">
        <v>0.13046541487949681</v>
      </c>
      <c r="DJ133" s="13">
        <v>0.10228875351232786</v>
      </c>
      <c r="DK133" s="13">
        <v>9.3254173431934317E-2</v>
      </c>
      <c r="DL133" s="13">
        <v>8.8826025093135377E-2</v>
      </c>
      <c r="DM133" s="13">
        <v>0.11662252060599215</v>
      </c>
      <c r="DN133" s="13">
        <v>0.10114592294662553</v>
      </c>
      <c r="DO133" s="13">
        <v>7.7334273681277044E-2</v>
      </c>
      <c r="DP133" s="13">
        <v>8.8851212513766209E-2</v>
      </c>
      <c r="DQ133" s="13">
        <v>0.54069905036383226</v>
      </c>
      <c r="DR133" s="13">
        <v>0.41782933031814196</v>
      </c>
      <c r="DS133" s="13">
        <v>7.2612572522728652E-2</v>
      </c>
      <c r="DT133" s="13">
        <v>3.3233202780958641E-2</v>
      </c>
      <c r="DU133" s="13">
        <v>8.4378092133424717E-2</v>
      </c>
      <c r="DV133" s="13">
        <v>0.39547849163765153</v>
      </c>
      <c r="DW133" s="13">
        <v>0.50418897877755642</v>
      </c>
      <c r="DX133" s="13">
        <v>0.45580604180404788</v>
      </c>
      <c r="DY133" s="13">
        <v>8.0632930162538544E-2</v>
      </c>
      <c r="DZ133" s="13">
        <v>6.9955108893057963E-2</v>
      </c>
      <c r="EA133" s="13">
        <v>9.6365072675869953E-2</v>
      </c>
      <c r="EB133" s="13">
        <v>4.927461558403505E-2</v>
      </c>
      <c r="EC133" s="13">
        <v>3.7924185889332551E-2</v>
      </c>
      <c r="ED133" s="13">
        <v>7.1991455144540265E-2</v>
      </c>
      <c r="EE133" s="13">
        <v>9.5445369667981006E-2</v>
      </c>
      <c r="EF133" s="13">
        <v>4.197070694478891E-2</v>
      </c>
      <c r="EG133" s="13">
        <v>0.10354378677394394</v>
      </c>
      <c r="EH133" s="13">
        <v>7.091726504877012E-2</v>
      </c>
      <c r="EI133" s="13">
        <v>7.268493425682318E-2</v>
      </c>
      <c r="EJ133" s="13">
        <v>7.8755074957035778E-2</v>
      </c>
      <c r="EK133" s="13">
        <v>8.9804655042012779E-2</v>
      </c>
      <c r="EL133" s="13">
        <v>2.7763367065081847E-2</v>
      </c>
      <c r="EM133" s="13">
        <v>1.7045857045798377E-2</v>
      </c>
      <c r="EN133" s="13">
        <v>1.1325063569445225E-2</v>
      </c>
      <c r="EO133" s="13">
        <v>1.098803227641405E-2</v>
      </c>
      <c r="EP133" s="13">
        <v>9.879483565600658E-3</v>
      </c>
      <c r="EQ133" s="52">
        <v>6.7703238576882997E-3</v>
      </c>
      <c r="ER133" s="52">
        <v>3.4336201963592203E-2</v>
      </c>
      <c r="ES133" s="52">
        <v>2.60600099791196E-2</v>
      </c>
      <c r="ET133" s="52">
        <v>2.0572507881702E-2</v>
      </c>
      <c r="EU133" s="52">
        <v>2.2816305177012101E-2</v>
      </c>
      <c r="EV133" s="52">
        <v>1.9448950845718599E-2</v>
      </c>
      <c r="EW133" s="52">
        <v>2.9633043306529802E-3</v>
      </c>
      <c r="EX133" s="52">
        <v>2.56494517509195E-3</v>
      </c>
      <c r="EY133" s="52">
        <v>2.78560859211517E-3</v>
      </c>
      <c r="EZ133" s="52">
        <v>2.9401387037945601E-3</v>
      </c>
      <c r="FA133" s="52">
        <v>2.7246098638206801E-3</v>
      </c>
      <c r="FB133" s="52">
        <v>2.78560859211517E-3</v>
      </c>
      <c r="FC133" s="52">
        <v>4.0679016659393302E-3</v>
      </c>
      <c r="FD133" s="52">
        <v>3.7808032382239298E-3</v>
      </c>
      <c r="FE133" s="52">
        <v>1.63767412992587E-3</v>
      </c>
      <c r="FF133" s="52">
        <v>1.19288695125363E-2</v>
      </c>
      <c r="FG133" s="52">
        <v>1.30063490780747E-3</v>
      </c>
      <c r="FH133" s="52">
        <v>6.90962294772718E-4</v>
      </c>
      <c r="FI133" s="52">
        <v>1.2843363266190099E-3</v>
      </c>
      <c r="FJ133" s="52">
        <v>1.4225694304144201E-3</v>
      </c>
      <c r="FK133" s="52">
        <v>8.9501995974200401E-4</v>
      </c>
      <c r="FL133" s="52">
        <v>1.0984335869561E-3</v>
      </c>
      <c r="FM133" s="52">
        <v>1.2611644887273699E-3</v>
      </c>
      <c r="FN133" s="52">
        <v>5.7416750899212804E-3</v>
      </c>
      <c r="FO133" s="52">
        <v>7.5691254465010396E-3</v>
      </c>
      <c r="FP133" s="52">
        <v>8.2694260888045296E-3</v>
      </c>
      <c r="FQ133" s="52">
        <v>1.8420344446794301E-2</v>
      </c>
      <c r="FR133" s="52">
        <v>7.6306522344655198E-3</v>
      </c>
      <c r="FS133" s="52">
        <v>8.6391040211318895E-3</v>
      </c>
      <c r="FT133" s="52">
        <v>9.0666547944560603E-3</v>
      </c>
      <c r="FU133" s="52">
        <v>1.56582995114956E-2</v>
      </c>
      <c r="FV133" s="52">
        <v>2.7313552034119601E-2</v>
      </c>
      <c r="FW133" s="52">
        <v>5.6209524555724297E-2</v>
      </c>
      <c r="FX133" s="52">
        <v>3.1569930925916298E-2</v>
      </c>
      <c r="FY133" s="52">
        <v>4.5503538389110899E-2</v>
      </c>
      <c r="FZ133" s="52">
        <v>1.1355594373494499E-2</v>
      </c>
      <c r="GA133" s="52">
        <v>9.5526266336048594E-3</v>
      </c>
      <c r="GB133" s="52">
        <v>9.0204158884857305E-2</v>
      </c>
      <c r="GC133" s="52">
        <v>0.22471748095490901</v>
      </c>
      <c r="GD133" s="52">
        <v>0.14878042672636699</v>
      </c>
      <c r="GE133" s="52">
        <v>9.4557361258186798E-2</v>
      </c>
    </row>
    <row r="134" spans="1:187" ht="15" x14ac:dyDescent="0.25">
      <c r="A134" s="36" t="s">
        <v>23</v>
      </c>
      <c r="B134" s="90"/>
      <c r="C134" s="40">
        <v>0</v>
      </c>
      <c r="D134" s="40">
        <v>0</v>
      </c>
      <c r="E134" s="40">
        <v>0</v>
      </c>
      <c r="F134" s="40">
        <v>0</v>
      </c>
      <c r="G134" s="40">
        <v>0</v>
      </c>
      <c r="H134" s="40">
        <v>0</v>
      </c>
      <c r="I134" s="40">
        <v>0</v>
      </c>
      <c r="J134" s="40">
        <v>0</v>
      </c>
      <c r="K134" s="40">
        <v>0</v>
      </c>
      <c r="L134" s="40">
        <v>0</v>
      </c>
      <c r="M134" s="40">
        <v>0</v>
      </c>
      <c r="N134" s="40">
        <v>0</v>
      </c>
      <c r="O134" s="40">
        <v>0</v>
      </c>
      <c r="P134" s="40">
        <v>0</v>
      </c>
      <c r="Q134" s="40">
        <v>0</v>
      </c>
      <c r="R134" s="40">
        <v>0</v>
      </c>
      <c r="S134" s="40">
        <v>0</v>
      </c>
      <c r="T134" s="40">
        <v>0</v>
      </c>
      <c r="U134" s="40">
        <v>0</v>
      </c>
      <c r="V134" s="40">
        <v>0</v>
      </c>
      <c r="W134" s="40">
        <v>0</v>
      </c>
      <c r="X134" s="40">
        <v>0</v>
      </c>
      <c r="Y134" s="40">
        <v>0</v>
      </c>
      <c r="Z134" s="40">
        <v>0</v>
      </c>
      <c r="AA134" s="40">
        <v>0</v>
      </c>
      <c r="AB134" s="40">
        <v>0</v>
      </c>
      <c r="AC134" s="40">
        <v>0</v>
      </c>
      <c r="AD134" s="40">
        <v>0</v>
      </c>
      <c r="AE134" s="40">
        <v>0</v>
      </c>
      <c r="AF134" s="40">
        <v>0</v>
      </c>
      <c r="AG134" s="40">
        <v>0</v>
      </c>
      <c r="AH134" s="40">
        <v>0</v>
      </c>
      <c r="AI134" s="40">
        <v>0</v>
      </c>
      <c r="AJ134" s="40">
        <v>0</v>
      </c>
      <c r="AK134" s="40">
        <v>0</v>
      </c>
      <c r="AL134" s="40">
        <v>0</v>
      </c>
      <c r="AM134" s="40">
        <v>0</v>
      </c>
      <c r="AN134" s="40">
        <v>0</v>
      </c>
      <c r="AO134" s="40">
        <v>0</v>
      </c>
      <c r="AP134" s="40">
        <v>0</v>
      </c>
      <c r="AQ134" s="40">
        <v>2.2633032887992885E-2</v>
      </c>
      <c r="AR134" s="40">
        <v>2.2633032887992885E-2</v>
      </c>
      <c r="AS134" s="40">
        <v>2.2633032887992885E-2</v>
      </c>
      <c r="AT134" s="40">
        <v>2.2633032887992885E-2</v>
      </c>
      <c r="AU134" s="40">
        <v>4.6111876762495403E-2</v>
      </c>
      <c r="AV134" s="40">
        <v>4.6111876762495403E-2</v>
      </c>
      <c r="AW134" s="40">
        <v>4.6111876762495403E-2</v>
      </c>
      <c r="AX134" s="40">
        <v>4.6111876762495403E-2</v>
      </c>
      <c r="AY134" s="40">
        <v>6.0000888381766454E-2</v>
      </c>
      <c r="AZ134" s="40">
        <v>6.0000888381766454E-2</v>
      </c>
      <c r="BA134" s="40">
        <v>6.0000888381766454E-2</v>
      </c>
      <c r="BB134" s="40">
        <v>6.0000888381766454E-2</v>
      </c>
      <c r="BC134" s="40">
        <v>6.5829433003276192E-2</v>
      </c>
      <c r="BD134" s="40">
        <v>6.5829433003276192E-2</v>
      </c>
      <c r="BE134" s="40">
        <v>6.5829433003276192E-2</v>
      </c>
      <c r="BF134" s="40">
        <v>6.5829433003276192E-2</v>
      </c>
      <c r="BG134" s="40">
        <v>7.54158818302888E-2</v>
      </c>
      <c r="BH134" s="40">
        <v>7.54158818302888E-2</v>
      </c>
      <c r="BI134" s="40">
        <v>7.54158818302888E-2</v>
      </c>
      <c r="BJ134" s="40">
        <v>7.54158818302888E-2</v>
      </c>
      <c r="BK134" s="40">
        <v>7.7969177099486628E-2</v>
      </c>
      <c r="BL134" s="40">
        <v>7.7969177099486628E-2</v>
      </c>
      <c r="BM134" s="40">
        <v>7.7969177099486628E-2</v>
      </c>
      <c r="BN134" s="40">
        <v>7.7969177099486628E-2</v>
      </c>
      <c r="BO134" s="40">
        <v>8.546425150639847E-2</v>
      </c>
      <c r="BP134" s="40">
        <v>8.546425150639847E-2</v>
      </c>
      <c r="BQ134" s="40">
        <v>8.546425150639847E-2</v>
      </c>
      <c r="BR134" s="40">
        <v>8.546425150639847E-2</v>
      </c>
      <c r="BS134" s="40">
        <v>0.10273231790621297</v>
      </c>
      <c r="BT134" s="40">
        <v>0.10273231790621297</v>
      </c>
      <c r="BU134" s="40">
        <v>0.10273231790621297</v>
      </c>
      <c r="BV134" s="40">
        <v>0.10273231790621297</v>
      </c>
      <c r="BW134" s="40">
        <v>0.10299949062712228</v>
      </c>
      <c r="BX134" s="40">
        <v>0.10299949062712228</v>
      </c>
      <c r="BY134" s="40">
        <v>0.10299949062712228</v>
      </c>
      <c r="BZ134" s="40">
        <v>0.10299949062712228</v>
      </c>
      <c r="CA134" s="40">
        <v>0.10852156928847687</v>
      </c>
      <c r="CB134" s="40">
        <v>0.10852156928847687</v>
      </c>
      <c r="CC134" s="40">
        <v>0.10852156928847687</v>
      </c>
      <c r="CD134" s="40">
        <v>0.10852156928847687</v>
      </c>
      <c r="CE134" s="40">
        <v>0.11978461102114855</v>
      </c>
      <c r="CF134" s="40">
        <v>0.11978461102114855</v>
      </c>
      <c r="CG134" s="40">
        <v>0.11978461102114855</v>
      </c>
      <c r="CH134" s="40">
        <v>0.11978461102114855</v>
      </c>
      <c r="CI134" s="40">
        <v>0.10798115828539501</v>
      </c>
      <c r="CJ134" s="40">
        <v>0.10798115828539501</v>
      </c>
      <c r="CK134" s="40">
        <v>0.10798115828539501</v>
      </c>
      <c r="CL134" s="40">
        <v>0.10798115828539501</v>
      </c>
      <c r="CM134" s="40">
        <v>0.10617416303598357</v>
      </c>
      <c r="CN134" s="40">
        <v>0.10617416303598357</v>
      </c>
      <c r="CO134" s="40">
        <v>0.10617416303598357</v>
      </c>
      <c r="CP134" s="40">
        <v>0.10617416303598357</v>
      </c>
      <c r="CQ134" s="40">
        <v>8.6618951910633887E-2</v>
      </c>
      <c r="CR134" s="40">
        <v>8.6618951910633887E-2</v>
      </c>
      <c r="CS134" s="40">
        <v>8.6618951910633887E-2</v>
      </c>
      <c r="CT134" s="40">
        <v>8.6618951910633887E-2</v>
      </c>
      <c r="CU134" s="40">
        <v>8.9028034007117895E-2</v>
      </c>
      <c r="CV134" s="40">
        <v>8.9028034007117895E-2</v>
      </c>
      <c r="CW134" s="40">
        <v>8.9028034007117895E-2</v>
      </c>
      <c r="CX134" s="40">
        <v>8.9028034007117895E-2</v>
      </c>
      <c r="CY134" s="40">
        <v>9.7782013259273479E-2</v>
      </c>
      <c r="CZ134" s="40">
        <v>9.7782013259273479E-2</v>
      </c>
      <c r="DA134" s="40">
        <v>9.7782013259273479E-2</v>
      </c>
      <c r="DB134" s="40">
        <v>9.7782013259273479E-2</v>
      </c>
      <c r="DC134" s="40">
        <v>0.13456992480077365</v>
      </c>
      <c r="DD134" s="40">
        <v>0.13456992480077365</v>
      </c>
      <c r="DE134" s="40">
        <v>0.13456992480077365</v>
      </c>
      <c r="DF134" s="40">
        <v>0.13456992480077365</v>
      </c>
      <c r="DG134" s="40">
        <v>0.19492588839533412</v>
      </c>
      <c r="DH134" s="40">
        <v>0.19492588839533412</v>
      </c>
      <c r="DI134" s="40">
        <v>0.19492588839533412</v>
      </c>
      <c r="DJ134" s="40">
        <v>0.19492588839533412</v>
      </c>
      <c r="DK134" s="40">
        <v>0.22188345057137951</v>
      </c>
      <c r="DL134" s="40">
        <v>0.22188345057137951</v>
      </c>
      <c r="DM134" s="40">
        <v>0.22188345057137951</v>
      </c>
      <c r="DN134" s="40">
        <v>0.22188345057137951</v>
      </c>
      <c r="DO134" s="40">
        <v>0.24437368717585575</v>
      </c>
      <c r="DP134" s="40">
        <v>0.24437368717585575</v>
      </c>
      <c r="DQ134" s="40">
        <v>0.24437368717585575</v>
      </c>
      <c r="DR134" s="40">
        <v>0.24437368717585575</v>
      </c>
      <c r="DS134" s="40">
        <v>0.27802172271242065</v>
      </c>
      <c r="DT134" s="40">
        <v>0.27802172271242065</v>
      </c>
      <c r="DU134" s="40">
        <v>0.27802172271242065</v>
      </c>
      <c r="DV134" s="40">
        <v>0.27802172271242065</v>
      </c>
      <c r="DW134" s="40">
        <v>0.28988241970196665</v>
      </c>
      <c r="DX134" s="40">
        <v>0.28988241970196665</v>
      </c>
      <c r="DY134" s="40">
        <v>0.28988241970196665</v>
      </c>
      <c r="DZ134" s="40">
        <v>0.28988241970196665</v>
      </c>
      <c r="EA134" s="40">
        <v>0.30400074997361842</v>
      </c>
      <c r="EB134" s="40">
        <v>0.30400074997361842</v>
      </c>
      <c r="EC134" s="40">
        <v>0.30400074997361842</v>
      </c>
      <c r="ED134" s="40">
        <v>0.30400074997361842</v>
      </c>
      <c r="EE134" s="40">
        <v>0.33646499600780289</v>
      </c>
      <c r="EF134" s="40">
        <v>0.33646499600780289</v>
      </c>
      <c r="EG134" s="40">
        <v>0.33646499600780289</v>
      </c>
      <c r="EH134" s="40">
        <v>0.33646499600780289</v>
      </c>
      <c r="EI134" s="40">
        <v>0.32217399627360732</v>
      </c>
      <c r="EJ134" s="40">
        <v>0.32217399627360732</v>
      </c>
      <c r="EK134" s="40">
        <v>0.32217399627360732</v>
      </c>
      <c r="EL134" s="40">
        <v>0.32217399627360732</v>
      </c>
      <c r="EM134" s="40">
        <v>0.29115447509811671</v>
      </c>
      <c r="EN134" s="40">
        <v>0.29115447509811671</v>
      </c>
      <c r="EO134" s="40">
        <v>0.29115447509811671</v>
      </c>
      <c r="EP134" s="40">
        <v>0.29115447509811671</v>
      </c>
      <c r="EQ134" s="52">
        <v>0.214491318382728</v>
      </c>
      <c r="ER134" s="52">
        <v>0.28065012630797498</v>
      </c>
      <c r="ES134" s="52">
        <v>0.31170431305699797</v>
      </c>
      <c r="ET134" s="52">
        <v>0.257748166632569</v>
      </c>
      <c r="EU134" s="52">
        <v>0.217736164653063</v>
      </c>
      <c r="EV134" s="52">
        <v>0.28787802635487802</v>
      </c>
      <c r="EW134" s="52">
        <v>0.32150917103890397</v>
      </c>
      <c r="EX134" s="52">
        <v>0.26434364670180999</v>
      </c>
      <c r="EY134" s="52">
        <v>0.23625366152121499</v>
      </c>
      <c r="EZ134" s="52">
        <v>0.314456677939569</v>
      </c>
      <c r="FA134" s="52">
        <v>0.35166585465814498</v>
      </c>
      <c r="FB134" s="52">
        <v>0.28810827591563798</v>
      </c>
      <c r="FC134" s="52">
        <v>0.242687615386317</v>
      </c>
      <c r="FD134" s="52">
        <v>0.32769395808256302</v>
      </c>
      <c r="FE134" s="52">
        <v>0.35106711992524697</v>
      </c>
      <c r="FF134" s="52">
        <v>0.29129678643925599</v>
      </c>
      <c r="FG134" s="52">
        <v>0.24815321772169099</v>
      </c>
      <c r="FH134" s="52">
        <v>0.31608299380448102</v>
      </c>
      <c r="FI134" s="52">
        <v>0.36958245462921302</v>
      </c>
      <c r="FJ134" s="52">
        <v>0.305928903434317</v>
      </c>
      <c r="FK134" s="52">
        <v>0.26690841828876299</v>
      </c>
      <c r="FL134" s="52">
        <v>0.365771971847064</v>
      </c>
      <c r="FM134" s="52">
        <v>0.42538477431917399</v>
      </c>
      <c r="FN134" s="52">
        <v>0.32743171899357598</v>
      </c>
      <c r="FO134" s="52">
        <v>0.29209472197382003</v>
      </c>
      <c r="FP134" s="52">
        <v>0.38318120445113002</v>
      </c>
      <c r="FQ134" s="52">
        <v>0.44945282199362702</v>
      </c>
      <c r="FR134" s="52">
        <v>0.35770484188915402</v>
      </c>
      <c r="FS134" s="52">
        <v>0.32808237618692399</v>
      </c>
      <c r="FT134" s="52">
        <v>0.44751675750185599</v>
      </c>
      <c r="FU134" s="52">
        <v>0.48555861594463501</v>
      </c>
      <c r="FV134" s="52">
        <v>0.39202644000469899</v>
      </c>
      <c r="FW134" s="52">
        <v>0.320889938782079</v>
      </c>
      <c r="FX134" s="52">
        <v>0.45947106852269198</v>
      </c>
      <c r="FY134" s="52">
        <v>0.49322142049356399</v>
      </c>
      <c r="FZ134" s="52">
        <v>0.41741392608849598</v>
      </c>
      <c r="GA134" s="52">
        <v>0.343148465714188</v>
      </c>
      <c r="GB134" s="52">
        <v>0.461068175197408</v>
      </c>
      <c r="GC134" s="52">
        <v>0.52037223396374299</v>
      </c>
      <c r="GD134" s="52">
        <v>0.42392167684926502</v>
      </c>
      <c r="GE134" s="52">
        <v>0.37031763673235102</v>
      </c>
    </row>
    <row r="135" spans="1:187" ht="15" x14ac:dyDescent="0.25">
      <c r="A135" s="42"/>
      <c r="B135" s="9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c r="AE135" s="45"/>
      <c r="AF135" s="45"/>
      <c r="AG135" s="45"/>
      <c r="AH135" s="45"/>
      <c r="AI135" s="45"/>
      <c r="AJ135" s="45"/>
      <c r="AK135" s="45"/>
      <c r="AL135" s="45"/>
      <c r="AM135" s="45"/>
      <c r="AN135" s="45"/>
      <c r="AO135" s="45"/>
      <c r="AP135" s="45"/>
      <c r="AQ135" s="45"/>
      <c r="AR135" s="45"/>
      <c r="AS135" s="45"/>
      <c r="AT135" s="45"/>
      <c r="AU135" s="45"/>
      <c r="AV135" s="45"/>
      <c r="AW135" s="45"/>
      <c r="AX135" s="45"/>
      <c r="AY135" s="45"/>
      <c r="AZ135" s="45"/>
      <c r="BA135" s="45"/>
      <c r="BB135" s="45"/>
      <c r="BC135" s="45"/>
      <c r="BD135" s="45"/>
      <c r="BE135" s="45"/>
      <c r="BF135" s="45"/>
      <c r="BG135" s="45"/>
      <c r="BH135" s="45"/>
      <c r="BI135" s="45"/>
      <c r="BJ135" s="45"/>
      <c r="BK135" s="45"/>
      <c r="BL135" s="45"/>
      <c r="BM135" s="45"/>
      <c r="BN135" s="45"/>
      <c r="BO135" s="45"/>
      <c r="BP135" s="45"/>
      <c r="BQ135" s="45"/>
      <c r="BR135" s="45"/>
      <c r="BS135" s="45"/>
      <c r="BT135" s="45"/>
      <c r="BU135" s="45"/>
      <c r="BV135" s="45"/>
      <c r="BW135" s="45"/>
      <c r="BX135" s="45"/>
      <c r="BY135" s="45"/>
      <c r="BZ135" s="45"/>
      <c r="CA135" s="45"/>
      <c r="CB135" s="45"/>
      <c r="CC135" s="45"/>
      <c r="CD135" s="45"/>
      <c r="CE135" s="45"/>
      <c r="CF135" s="45"/>
      <c r="CG135" s="45"/>
      <c r="CH135" s="45"/>
      <c r="CI135" s="45"/>
      <c r="CJ135" s="45"/>
      <c r="CK135" s="45"/>
      <c r="CL135" s="45"/>
      <c r="CM135" s="45"/>
      <c r="CN135" s="45"/>
      <c r="CO135" s="45"/>
      <c r="CP135" s="45"/>
      <c r="CQ135" s="45"/>
      <c r="CR135" s="45"/>
      <c r="CS135" s="45"/>
      <c r="CT135" s="45"/>
      <c r="CU135" s="45"/>
      <c r="CV135" s="45"/>
      <c r="CW135" s="45"/>
      <c r="CX135" s="45"/>
      <c r="CY135" s="45"/>
      <c r="CZ135" s="45"/>
      <c r="DA135" s="45"/>
      <c r="DB135" s="45"/>
      <c r="DC135" s="45"/>
      <c r="DD135" s="45"/>
      <c r="DE135" s="45"/>
      <c r="DF135" s="45"/>
      <c r="DG135" s="45"/>
      <c r="DH135" s="45"/>
      <c r="DI135" s="45"/>
      <c r="DJ135" s="45"/>
      <c r="DK135" s="45"/>
      <c r="DL135" s="45"/>
      <c r="DM135" s="45"/>
      <c r="DN135" s="45"/>
      <c r="DO135" s="45"/>
      <c r="DP135" s="45"/>
      <c r="DQ135" s="45"/>
      <c r="DR135" s="45"/>
      <c r="DS135" s="45"/>
      <c r="DT135" s="45"/>
      <c r="DU135" s="45"/>
      <c r="DV135" s="45"/>
      <c r="DW135" s="45"/>
      <c r="DX135" s="45"/>
      <c r="DY135" s="45"/>
      <c r="DZ135" s="45"/>
      <c r="EA135" s="45"/>
      <c r="EB135" s="45"/>
      <c r="EC135" s="45"/>
      <c r="ED135" s="45"/>
      <c r="EE135" s="45"/>
      <c r="EF135" s="45"/>
      <c r="EG135" s="45"/>
      <c r="EH135" s="45"/>
      <c r="EI135" s="45"/>
      <c r="EJ135" s="45"/>
      <c r="EK135" s="45"/>
      <c r="EL135" s="45"/>
      <c r="EM135" s="45"/>
      <c r="EN135" s="45"/>
      <c r="EO135" s="45"/>
      <c r="EP135" s="45"/>
      <c r="EQ135" s="45"/>
      <c r="ER135" s="45"/>
      <c r="ES135" s="45"/>
      <c r="ET135" s="45"/>
      <c r="EU135" s="45"/>
      <c r="EV135" s="45"/>
      <c r="EW135" s="45"/>
      <c r="EX135" s="45"/>
      <c r="EY135" s="45"/>
      <c r="EZ135" s="45"/>
      <c r="FA135" s="45"/>
      <c r="FB135" s="45"/>
      <c r="FC135" s="45"/>
      <c r="FD135" s="45"/>
      <c r="FE135" s="45"/>
      <c r="FF135" s="45"/>
      <c r="FG135" s="45"/>
      <c r="FH135" s="45"/>
      <c r="FI135" s="45"/>
      <c r="FJ135" s="45"/>
      <c r="FK135" s="45"/>
      <c r="FL135" s="45"/>
      <c r="FM135" s="45"/>
      <c r="FN135" s="45"/>
      <c r="FO135" s="45"/>
      <c r="FP135" s="45"/>
      <c r="FQ135" s="45"/>
      <c r="FR135" s="45"/>
      <c r="FS135" s="45"/>
      <c r="FT135" s="45"/>
      <c r="FU135" s="45"/>
      <c r="FV135" s="45"/>
      <c r="FW135" s="45"/>
      <c r="FX135" s="45"/>
      <c r="FY135" s="45"/>
      <c r="FZ135" s="45"/>
      <c r="GA135" s="45"/>
      <c r="GB135" s="45"/>
      <c r="GC135" s="45"/>
      <c r="GD135" s="45"/>
      <c r="GE135" s="45"/>
    </row>
    <row r="136" spans="1:187" ht="15" x14ac:dyDescent="0.25">
      <c r="A136" s="41" t="s">
        <v>54</v>
      </c>
      <c r="B136" s="90"/>
      <c r="C136" s="15">
        <v>0.12429158035812378</v>
      </c>
      <c r="D136" s="15">
        <v>0.82711682860488889</v>
      </c>
      <c r="E136" s="15">
        <v>1.1587281808898926</v>
      </c>
      <c r="F136" s="15">
        <v>0.22321036723861692</v>
      </c>
      <c r="G136" s="15">
        <v>7.4981687819671614E-2</v>
      </c>
      <c r="H136" s="15">
        <v>0.59100426388473504</v>
      </c>
      <c r="I136" s="15">
        <v>1.0819383474151612</v>
      </c>
      <c r="J136" s="15">
        <v>0.19794157045288086</v>
      </c>
      <c r="K136" s="15">
        <v>7.4441886719512934E-2</v>
      </c>
      <c r="L136" s="15">
        <v>0.55944284874114991</v>
      </c>
      <c r="M136" s="15">
        <v>0.86247891392898546</v>
      </c>
      <c r="N136" s="15">
        <v>0.1619479899871826</v>
      </c>
      <c r="O136" s="15">
        <v>8.0600145825958258E-2</v>
      </c>
      <c r="P136" s="15">
        <v>0.54496511008758541</v>
      </c>
      <c r="Q136" s="15">
        <v>0.82049256352462774</v>
      </c>
      <c r="R136" s="15">
        <v>0.19445342487869263</v>
      </c>
      <c r="S136" s="15">
        <v>4.595939854354858E-2</v>
      </c>
      <c r="T136" s="15">
        <v>0.39906342649154652</v>
      </c>
      <c r="U136" s="15">
        <v>0.63029417848815905</v>
      </c>
      <c r="V136" s="15">
        <v>0.13365068582077025</v>
      </c>
      <c r="W136" s="15">
        <v>0.10544027877807616</v>
      </c>
      <c r="X136" s="15">
        <v>0.25860349534454341</v>
      </c>
      <c r="Y136" s="15">
        <v>0.37135971907424919</v>
      </c>
      <c r="Z136" s="15">
        <v>0.1227493452644348</v>
      </c>
      <c r="AA136" s="15">
        <v>4.596176081390381E-2</v>
      </c>
      <c r="AB136" s="15">
        <v>0.19599289441604606</v>
      </c>
      <c r="AC136" s="15">
        <v>0.28010724371032708</v>
      </c>
      <c r="AD136" s="15">
        <v>7.2202671347045888E-2</v>
      </c>
      <c r="AE136" s="15">
        <v>4.5696466957855224E-2</v>
      </c>
      <c r="AF136" s="15">
        <v>0.13916753469314569</v>
      </c>
      <c r="AG136" s="15">
        <v>0.18601986642074583</v>
      </c>
      <c r="AH136" s="15">
        <v>0.1122148068229675</v>
      </c>
      <c r="AI136" s="15">
        <v>2.6074872440338133E-2</v>
      </c>
      <c r="AJ136" s="15">
        <v>0.13703142076950073</v>
      </c>
      <c r="AK136" s="15">
        <v>0.1973487143661499</v>
      </c>
      <c r="AL136" s="15">
        <v>8.3216493148040777E-2</v>
      </c>
      <c r="AM136" s="15">
        <v>6.2128508187866208E-2</v>
      </c>
      <c r="AN136" s="15">
        <v>0.14915146430435181</v>
      </c>
      <c r="AO136" s="15">
        <v>0.15677681237792968</v>
      </c>
      <c r="AP136" s="15">
        <v>6.4033498648071285E-2</v>
      </c>
      <c r="AQ136" s="15">
        <v>0.38028310061677895</v>
      </c>
      <c r="AR136" s="15">
        <v>0.43837928093370393</v>
      </c>
      <c r="AS136" s="15">
        <v>0.45204781723741494</v>
      </c>
      <c r="AT136" s="15">
        <v>0.38342656997484165</v>
      </c>
      <c r="AU136" s="15">
        <v>0.62478092107255234</v>
      </c>
      <c r="AV136" s="15">
        <v>0.67076879093644393</v>
      </c>
      <c r="AW136" s="15">
        <v>0.6543457194505431</v>
      </c>
      <c r="AX136" s="15">
        <v>0.63890455849091787</v>
      </c>
      <c r="AY136" s="15">
        <v>0.70707642141923399</v>
      </c>
      <c r="AZ136" s="15">
        <v>0.74105208553895441</v>
      </c>
      <c r="BA136" s="15">
        <v>0.76322854156846487</v>
      </c>
      <c r="BB136" s="15">
        <v>0.69612293554429494</v>
      </c>
      <c r="BC136" s="15">
        <v>0.71398307639370617</v>
      </c>
      <c r="BD136" s="15">
        <v>0.70926755894299209</v>
      </c>
      <c r="BE136" s="15">
        <v>0.70936112903652848</v>
      </c>
      <c r="BF136" s="15">
        <v>0.6968240515409535</v>
      </c>
      <c r="BG136" s="15">
        <v>0.70611451717625517</v>
      </c>
      <c r="BH136" s="15">
        <v>0.73004390952931297</v>
      </c>
      <c r="BI136" s="15">
        <v>0.72449706118412871</v>
      </c>
      <c r="BJ136" s="15">
        <v>0.7031586670892801</v>
      </c>
      <c r="BK136" s="15">
        <v>0.67449491833512454</v>
      </c>
      <c r="BL136" s="15">
        <v>0.69199824310395386</v>
      </c>
      <c r="BM136" s="15">
        <v>0.69292086298691902</v>
      </c>
      <c r="BN136" s="15">
        <v>0.67705508741013676</v>
      </c>
      <c r="BO136" s="15">
        <v>0.68184014523881753</v>
      </c>
      <c r="BP136" s="15">
        <v>0.68773867684476608</v>
      </c>
      <c r="BQ136" s="15">
        <v>0.69598539177065</v>
      </c>
      <c r="BR136" s="15">
        <v>0.68136677300847937</v>
      </c>
      <c r="BS136" s="15">
        <v>0.75898456004411385</v>
      </c>
      <c r="BT136" s="15">
        <v>0.7677490054968753</v>
      </c>
      <c r="BU136" s="15">
        <v>0.76306997491735562</v>
      </c>
      <c r="BV136" s="15">
        <v>0.75625858392896539</v>
      </c>
      <c r="BW136" s="15">
        <v>0.76131411736889365</v>
      </c>
      <c r="BX136" s="15">
        <v>0.7151611716732299</v>
      </c>
      <c r="BY136" s="15">
        <v>0.75030405603543615</v>
      </c>
      <c r="BZ136" s="15">
        <v>0.74935616754181633</v>
      </c>
      <c r="CA136" s="15">
        <v>0.74537128603701208</v>
      </c>
      <c r="CB136" s="15">
        <v>0.7353539873238194</v>
      </c>
      <c r="CC136" s="15">
        <v>0.731924682817363</v>
      </c>
      <c r="CD136" s="15">
        <v>0.73346986983145213</v>
      </c>
      <c r="CE136" s="15">
        <v>0.75864622826963524</v>
      </c>
      <c r="CF136" s="15">
        <v>0.75534129328210542</v>
      </c>
      <c r="CG136" s="15">
        <v>0.75833940027414659</v>
      </c>
      <c r="CH136" s="15">
        <v>0.75382497322137154</v>
      </c>
      <c r="CI136" s="15">
        <v>0.65141877342728782</v>
      </c>
      <c r="CJ136" s="15">
        <v>0.68773625041819519</v>
      </c>
      <c r="CK136" s="15">
        <v>0.65913060655656219</v>
      </c>
      <c r="CL136" s="15">
        <v>0.64279512510900105</v>
      </c>
      <c r="CM136" s="15">
        <v>0.61446382007944556</v>
      </c>
      <c r="CN136" s="15">
        <v>0.60305105047010843</v>
      </c>
      <c r="CO136" s="15">
        <v>0.59837164401696552</v>
      </c>
      <c r="CP136" s="15">
        <v>0.59786475255312344</v>
      </c>
      <c r="CQ136" s="15">
        <v>0.48707840684975345</v>
      </c>
      <c r="CR136" s="15">
        <v>0.4887261902856902</v>
      </c>
      <c r="CS136" s="15">
        <v>0.48816328912953033</v>
      </c>
      <c r="CT136" s="15">
        <v>0.50639882227572586</v>
      </c>
      <c r="CU136" s="15">
        <v>0.52070104971331022</v>
      </c>
      <c r="CV136" s="15">
        <v>0.49682416355872755</v>
      </c>
      <c r="CW136" s="15">
        <v>0.49507949482788038</v>
      </c>
      <c r="CX136" s="15">
        <v>0.53192195349525517</v>
      </c>
      <c r="CY136" s="15">
        <v>0.60100560108183676</v>
      </c>
      <c r="CZ136" s="15">
        <v>0.5871907887208101</v>
      </c>
      <c r="DA136" s="15">
        <v>0.58062545989059022</v>
      </c>
      <c r="DB136" s="15">
        <v>0.58077340713388648</v>
      </c>
      <c r="DC136" s="15">
        <v>0.66085038916250693</v>
      </c>
      <c r="DD136" s="15">
        <v>0.64773267235965348</v>
      </c>
      <c r="DE136" s="15">
        <v>0.64436729024126849</v>
      </c>
      <c r="DF136" s="15">
        <v>0.64405438261958958</v>
      </c>
      <c r="DG136" s="15">
        <v>0.77814756777986338</v>
      </c>
      <c r="DH136" s="15">
        <v>0.78254379534537988</v>
      </c>
      <c r="DI136" s="15">
        <v>0.7782632105123044</v>
      </c>
      <c r="DJ136" s="15">
        <v>0.77773837082780961</v>
      </c>
      <c r="DK136" s="15">
        <v>0.8956290926586552</v>
      </c>
      <c r="DL136" s="15">
        <v>0.89505538129449802</v>
      </c>
      <c r="DM136" s="15">
        <v>0.89620665736938554</v>
      </c>
      <c r="DN136" s="15">
        <v>0.89621748522403943</v>
      </c>
      <c r="DO136" s="15">
        <v>0.88369965113392057</v>
      </c>
      <c r="DP136" s="15">
        <v>0.88201262151860393</v>
      </c>
      <c r="DQ136" s="15">
        <v>0.88027181211624583</v>
      </c>
      <c r="DR136" s="15">
        <v>0.88168665754711695</v>
      </c>
      <c r="DS136" s="15">
        <v>0.99680506059825569</v>
      </c>
      <c r="DT136" s="15">
        <v>0.99610159709333068</v>
      </c>
      <c r="DU136" s="15">
        <v>0.99590868253311182</v>
      </c>
      <c r="DV136" s="15">
        <v>0.99676097586489631</v>
      </c>
      <c r="DW136" s="15">
        <v>1.0051155166374524</v>
      </c>
      <c r="DX136" s="15">
        <v>1.0045974304736498</v>
      </c>
      <c r="DY136" s="15">
        <v>1.0044103866983136</v>
      </c>
      <c r="DZ136" s="15">
        <v>1.004503232989322</v>
      </c>
      <c r="EA136" s="15">
        <v>1.0895124087706212</v>
      </c>
      <c r="EB136" s="15">
        <v>1.088099738365133</v>
      </c>
      <c r="EC136" s="15">
        <v>1.0880539499559454</v>
      </c>
      <c r="ED136" s="15">
        <v>1.0888060735678771</v>
      </c>
      <c r="EE136" s="15">
        <v>1.1277674318384183</v>
      </c>
      <c r="EF136" s="15">
        <v>1.1276559643410247</v>
      </c>
      <c r="EG136" s="15">
        <v>1.1284797808051672</v>
      </c>
      <c r="EH136" s="15">
        <v>1.1297069449448331</v>
      </c>
      <c r="EI136" s="15">
        <v>0.95813523786035937</v>
      </c>
      <c r="EJ136" s="15">
        <v>0.95667100097419822</v>
      </c>
      <c r="EK136" s="15">
        <v>0.9590098323199554</v>
      </c>
      <c r="EL136" s="15">
        <v>0.95827251006843694</v>
      </c>
      <c r="EM136" s="15">
        <v>0.88147032747393972</v>
      </c>
      <c r="EN136" s="15">
        <v>0.88149356129774681</v>
      </c>
      <c r="EO136" s="15">
        <v>0.87991178106018542</v>
      </c>
      <c r="EP136" s="15">
        <v>0.87991178106018542</v>
      </c>
      <c r="EQ136" s="15">
        <f t="shared" ref="EQ136:GB136" si="137">SUM(EQ137,EQ140:EQ142)</f>
        <v>0.61282087369013094</v>
      </c>
      <c r="ER136" s="15">
        <f t="shared" si="137"/>
        <v>0.78320544254815572</v>
      </c>
      <c r="ES136" s="15">
        <f t="shared" si="137"/>
        <v>0.86236911412851402</v>
      </c>
      <c r="ET136" s="15">
        <f t="shared" si="137"/>
        <v>0.74119385486973077</v>
      </c>
      <c r="EU136" s="15">
        <f t="shared" si="137"/>
        <v>0.59589006942462275</v>
      </c>
      <c r="EV136" s="15">
        <f t="shared" si="137"/>
        <v>0.76807000752407795</v>
      </c>
      <c r="EW136" s="15">
        <f t="shared" si="137"/>
        <v>0.85672166067378508</v>
      </c>
      <c r="EX136" s="15">
        <f t="shared" si="137"/>
        <v>0.71874867330972125</v>
      </c>
      <c r="EY136" s="15">
        <f t="shared" si="137"/>
        <v>0.64292018747489299</v>
      </c>
      <c r="EZ136" s="15">
        <f t="shared" si="137"/>
        <v>0.83198037139524983</v>
      </c>
      <c r="FA136" s="15">
        <f t="shared" si="137"/>
        <v>0.92004537147620447</v>
      </c>
      <c r="FB136" s="15">
        <f t="shared" si="137"/>
        <v>0.77548794465014037</v>
      </c>
      <c r="FC136" s="15">
        <f t="shared" si="137"/>
        <v>0.60525932435738428</v>
      </c>
      <c r="FD136" s="15">
        <f t="shared" si="137"/>
        <v>0.80424044494647495</v>
      </c>
      <c r="FE136" s="15">
        <f t="shared" si="137"/>
        <v>1.2093761380773289</v>
      </c>
      <c r="FF136" s="15">
        <f t="shared" si="137"/>
        <v>0.72492276752861207</v>
      </c>
      <c r="FG136" s="15">
        <f t="shared" si="137"/>
        <v>0.62254108962097177</v>
      </c>
      <c r="FH136" s="15">
        <f t="shared" si="137"/>
        <v>0.78435780113791354</v>
      </c>
      <c r="FI136" s="15">
        <f t="shared" si="137"/>
        <v>0.91118206550094705</v>
      </c>
      <c r="FJ136" s="15">
        <f t="shared" si="137"/>
        <v>0.76367826165423291</v>
      </c>
      <c r="FK136" s="15">
        <f t="shared" si="137"/>
        <v>0.6373776695240605</v>
      </c>
      <c r="FL136" s="15">
        <f t="shared" si="137"/>
        <v>0.86102009152096715</v>
      </c>
      <c r="FM136" s="15">
        <f t="shared" si="137"/>
        <v>0.99851805706337748</v>
      </c>
      <c r="FN136" s="15">
        <f t="shared" si="137"/>
        <v>0.77834720389105361</v>
      </c>
      <c r="FO136" s="15">
        <f t="shared" si="137"/>
        <v>0.68265508317938095</v>
      </c>
      <c r="FP136" s="15">
        <f t="shared" si="137"/>
        <v>0.86922872090870995</v>
      </c>
      <c r="FQ136" s="15">
        <f t="shared" si="137"/>
        <v>1.0132215624701999</v>
      </c>
      <c r="FR136" s="15">
        <f t="shared" si="137"/>
        <v>0.82057811834202565</v>
      </c>
      <c r="FS136" s="15">
        <f t="shared" si="137"/>
        <v>0.73432486988125634</v>
      </c>
      <c r="FT136" s="15">
        <f t="shared" si="137"/>
        <v>0.98824952288526158</v>
      </c>
      <c r="FU136" s="15">
        <f t="shared" si="137"/>
        <v>1.0689615600460156</v>
      </c>
      <c r="FV136" s="15">
        <f t="shared" si="137"/>
        <v>0.87896888945299823</v>
      </c>
      <c r="FW136" s="15">
        <f t="shared" si="137"/>
        <v>0.71491936179932802</v>
      </c>
      <c r="FX136" s="15">
        <f t="shared" si="137"/>
        <v>1.0094195110724551</v>
      </c>
      <c r="FY136" s="15">
        <f t="shared" si="137"/>
        <v>1.081348984102108</v>
      </c>
      <c r="FZ136" s="15">
        <f t="shared" si="137"/>
        <v>0.91586717497736003</v>
      </c>
      <c r="GA136" s="15">
        <f t="shared" si="137"/>
        <v>0.76464223246324237</v>
      </c>
      <c r="GB136" s="15">
        <f t="shared" si="137"/>
        <v>1.0127281451929209</v>
      </c>
      <c r="GC136" s="15">
        <f t="shared" ref="GC136:GD136" si="138">SUM(GC137,GC140:GC142)</f>
        <v>1.1409255085181391</v>
      </c>
      <c r="GD136" s="15">
        <f t="shared" si="138"/>
        <v>0.93932941875747822</v>
      </c>
      <c r="GE136" s="15">
        <f t="shared" ref="GE136" si="139">SUM(GE137,GE140:GE142)</f>
        <v>0.82370011611968197</v>
      </c>
    </row>
    <row r="137" spans="1:187" ht="15" x14ac:dyDescent="0.25">
      <c r="A137" s="36" t="s">
        <v>24</v>
      </c>
      <c r="B137" s="90"/>
      <c r="C137" s="13">
        <v>7.8207970619201643E-3</v>
      </c>
      <c r="D137" s="13">
        <v>7.4010270690917975E-3</v>
      </c>
      <c r="E137" s="13">
        <v>6.9765772438049314E-3</v>
      </c>
      <c r="F137" s="13">
        <v>9.8966361808776864E-3</v>
      </c>
      <c r="G137" s="13">
        <v>0</v>
      </c>
      <c r="H137" s="13">
        <v>0</v>
      </c>
      <c r="I137" s="13">
        <v>0</v>
      </c>
      <c r="J137" s="13">
        <v>0</v>
      </c>
      <c r="K137" s="13">
        <v>0</v>
      </c>
      <c r="L137" s="13">
        <v>0</v>
      </c>
      <c r="M137" s="13">
        <v>0</v>
      </c>
      <c r="N137" s="13">
        <v>2.9200589370727537E-3</v>
      </c>
      <c r="O137" s="13">
        <v>4.0526184463500975E-3</v>
      </c>
      <c r="P137" s="13">
        <v>2.1678791618347168E-3</v>
      </c>
      <c r="Q137" s="13">
        <v>2.2142891693115235E-3</v>
      </c>
      <c r="R137" s="13">
        <v>3.9587584686279296E-3</v>
      </c>
      <c r="S137" s="13">
        <v>3.8169285392761236E-3</v>
      </c>
      <c r="T137" s="13">
        <v>4.0546983718872075E-3</v>
      </c>
      <c r="U137" s="13">
        <v>3.2999186897277833E-3</v>
      </c>
      <c r="V137" s="13">
        <v>5.9853276824951163E-3</v>
      </c>
      <c r="W137" s="13">
        <v>9.900276050567626E-3</v>
      </c>
      <c r="X137" s="13">
        <v>2.1982210769653319E-2</v>
      </c>
      <c r="Y137" s="13">
        <v>2.4342229728698726E-2</v>
      </c>
      <c r="Z137" s="13">
        <v>1.3256484394073485E-2</v>
      </c>
      <c r="AA137" s="13">
        <v>4.8577079963684072E-3</v>
      </c>
      <c r="AB137" s="13">
        <v>5.8958875465393067E-3</v>
      </c>
      <c r="AC137" s="13">
        <v>5.8022875595092772E-3</v>
      </c>
      <c r="AD137" s="13">
        <v>1.6557183055877684E-2</v>
      </c>
      <c r="AE137" s="13">
        <v>5.7532776451110837E-3</v>
      </c>
      <c r="AF137" s="13">
        <v>6.5098772621154793E-3</v>
      </c>
      <c r="AG137" s="13">
        <v>4.5276381301879885E-3</v>
      </c>
      <c r="AH137" s="13">
        <v>9.9036559295654289E-3</v>
      </c>
      <c r="AI137" s="13">
        <v>4.0544383811950682E-3</v>
      </c>
      <c r="AJ137" s="13">
        <v>1.344654426574707E-2</v>
      </c>
      <c r="AK137" s="13">
        <v>3.0574946899414063E-2</v>
      </c>
      <c r="AL137" s="13">
        <v>3.1608446617126466E-2</v>
      </c>
      <c r="AM137" s="13">
        <v>2.7505778293609614E-2</v>
      </c>
      <c r="AN137" s="13">
        <v>2.6424048633575437E-2</v>
      </c>
      <c r="AO137" s="13">
        <v>2.4861319503784174E-2</v>
      </c>
      <c r="AP137" s="13">
        <v>2.4523449916839597E-2</v>
      </c>
      <c r="AQ137" s="13">
        <v>2.2025500888824458E-2</v>
      </c>
      <c r="AR137" s="13">
        <v>2.4622509708404541E-2</v>
      </c>
      <c r="AS137" s="13">
        <v>2.2267170581817625E-2</v>
      </c>
      <c r="AT137" s="13">
        <v>2.2355050773620599E-2</v>
      </c>
      <c r="AU137" s="13">
        <v>2.1743920955657955E-2</v>
      </c>
      <c r="AV137" s="13">
        <v>1.9296281795501712E-2</v>
      </c>
      <c r="AW137" s="13">
        <v>1.0990585403442383E-2</v>
      </c>
      <c r="AX137" s="13">
        <v>2.1649800987243652E-2</v>
      </c>
      <c r="AY137" s="13">
        <v>8.2022167587280266E-3</v>
      </c>
      <c r="AZ137" s="13">
        <v>6.2713274574279785E-3</v>
      </c>
      <c r="BA137" s="13">
        <v>7.0263671302795401E-3</v>
      </c>
      <c r="BB137" s="13">
        <v>5.9840277290344225E-3</v>
      </c>
      <c r="BC137" s="13">
        <v>6.410817470550537E-3</v>
      </c>
      <c r="BD137" s="13">
        <v>5.5647777175903317E-3</v>
      </c>
      <c r="BE137" s="13">
        <v>6.7442672157287595E-3</v>
      </c>
      <c r="BF137" s="13">
        <v>9.2873262977600079E-3</v>
      </c>
      <c r="BG137" s="13">
        <v>7.1648171806335441E-3</v>
      </c>
      <c r="BH137" s="13">
        <v>6.3198173904418951E-3</v>
      </c>
      <c r="BI137" s="13">
        <v>7.0268871116638178E-3</v>
      </c>
      <c r="BJ137" s="13">
        <v>4.1986082267761226E-3</v>
      </c>
      <c r="BK137" s="13">
        <v>4.6227980613708494E-3</v>
      </c>
      <c r="BL137" s="13">
        <v>3.5384684944152838E-3</v>
      </c>
      <c r="BM137" s="13">
        <v>2.9721887397766117E-3</v>
      </c>
      <c r="BN137" s="13">
        <v>3.0660487174987796E-3</v>
      </c>
      <c r="BO137" s="13">
        <v>3.2593766503949597E-3</v>
      </c>
      <c r="BP137" s="13">
        <v>2.8815204786439199E-3</v>
      </c>
      <c r="BQ137" s="13">
        <v>3.0704177531312793E-3</v>
      </c>
      <c r="BR137" s="13">
        <v>2.6925615813802404E-3</v>
      </c>
      <c r="BS137" s="13">
        <v>3.3021103265656795E-3</v>
      </c>
      <c r="BT137" s="13">
        <v>3.6794927403416798E-3</v>
      </c>
      <c r="BU137" s="13">
        <v>2.1699540450395194E-3</v>
      </c>
      <c r="BV137" s="13">
        <v>2.1227889920587997E-3</v>
      </c>
      <c r="BW137" s="13">
        <v>1.9386586704956299E-2</v>
      </c>
      <c r="BX137" s="13">
        <v>5.1858547252835738E-3</v>
      </c>
      <c r="BY137" s="13">
        <v>1.4434137259553746E-2</v>
      </c>
      <c r="BZ137" s="13">
        <v>1.5754442434943748E-2</v>
      </c>
      <c r="CA137" s="13">
        <v>1.3234291674464931E-2</v>
      </c>
      <c r="CB137" s="13">
        <v>1.2952198781025794E-2</v>
      </c>
      <c r="CC137" s="13">
        <v>1.1397325497879588E-2</v>
      </c>
      <c r="CD137" s="13">
        <v>1.2717401567262426E-2</v>
      </c>
      <c r="CE137" s="13">
        <v>1.0504731216753774E-2</v>
      </c>
      <c r="CF137" s="13">
        <v>7.6311793437388283E-3</v>
      </c>
      <c r="CG137" s="13">
        <v>7.4899380749394217E-3</v>
      </c>
      <c r="CH137" s="13">
        <v>9.0445252390930885E-3</v>
      </c>
      <c r="CI137" s="13">
        <v>6.7808957541420235E-3</v>
      </c>
      <c r="CJ137" s="13">
        <v>5.0388404792447387E-3</v>
      </c>
      <c r="CK137" s="13">
        <v>6.781233784306076E-3</v>
      </c>
      <c r="CL137" s="13">
        <v>4.7565003404178531E-3</v>
      </c>
      <c r="CM137" s="13">
        <v>3.5248280316544289E-3</v>
      </c>
      <c r="CN137" s="13">
        <v>2.5400652120509924E-3</v>
      </c>
      <c r="CO137" s="13">
        <v>1.4125562680749506E-3</v>
      </c>
      <c r="CP137" s="13">
        <v>2.5905392637094876E-3</v>
      </c>
      <c r="CQ137" s="13">
        <v>1.4136764855282018E-3</v>
      </c>
      <c r="CR137" s="13">
        <v>1.1313818260307294E-3</v>
      </c>
      <c r="CS137" s="13">
        <v>5.6581331235096689E-4</v>
      </c>
      <c r="CT137" s="13">
        <v>2.0269061058022205E-3</v>
      </c>
      <c r="CU137" s="13">
        <v>1.2248452781195873E-3</v>
      </c>
      <c r="CV137" s="13">
        <v>9.8948511657197648E-4</v>
      </c>
      <c r="CW137" s="13">
        <v>6.5965674438131765E-4</v>
      </c>
      <c r="CX137" s="13">
        <v>8.8401881460689127E-3</v>
      </c>
      <c r="CY137" s="13">
        <v>1.1285620067523854E-2</v>
      </c>
      <c r="CZ137" s="13">
        <v>4.5145016295361625E-3</v>
      </c>
      <c r="DA137" s="13">
        <v>4.2818237079861503E-3</v>
      </c>
      <c r="DB137" s="13">
        <v>6.1609992572497045E-3</v>
      </c>
      <c r="DC137" s="13">
        <v>9.539844862318481E-3</v>
      </c>
      <c r="DD137" s="13">
        <v>7.0686788446011563E-4</v>
      </c>
      <c r="DE137" s="13">
        <v>9.4249051261348739E-4</v>
      </c>
      <c r="DF137" s="13">
        <v>1.1309886151361849E-3</v>
      </c>
      <c r="DG137" s="13">
        <v>1.3674610158915699E-3</v>
      </c>
      <c r="DH137" s="13">
        <v>4.2438445320772865E-4</v>
      </c>
      <c r="DI137" s="13">
        <v>7.0730742201288114E-4</v>
      </c>
      <c r="DJ137" s="13">
        <v>1.4146148440257623E-3</v>
      </c>
      <c r="DK137" s="13">
        <v>1.320613425277082E-3</v>
      </c>
      <c r="DL137" s="13">
        <v>5.1881241707313927E-4</v>
      </c>
      <c r="DM137" s="13">
        <v>8.4896577339240993E-4</v>
      </c>
      <c r="DN137" s="13">
        <v>1.1791191297116804E-3</v>
      </c>
      <c r="DO137" s="13">
        <v>1.6489054491620869E-3</v>
      </c>
      <c r="DP137" s="13">
        <v>2.3555792130886953E-4</v>
      </c>
      <c r="DQ137" s="13">
        <v>0</v>
      </c>
      <c r="DR137" s="13">
        <v>1.460459112114991E-3</v>
      </c>
      <c r="DS137" s="13">
        <v>9.8906815734847524E-4</v>
      </c>
      <c r="DT137" s="13">
        <v>3.7678786946608578E-4</v>
      </c>
      <c r="DU137" s="13">
        <v>4.7098483683260723E-5</v>
      </c>
      <c r="DV137" s="13">
        <v>1.0361666410317358E-3</v>
      </c>
      <c r="DW137" s="13">
        <v>1.0361723276051575E-3</v>
      </c>
      <c r="DX137" s="13">
        <v>5.1808616380257877E-4</v>
      </c>
      <c r="DY137" s="13">
        <v>3.7678993731096641E-4</v>
      </c>
      <c r="DZ137" s="13">
        <v>4.2388867947483721E-4</v>
      </c>
      <c r="EA137" s="13">
        <v>1.4126704054882675E-3</v>
      </c>
      <c r="EB137" s="13">
        <v>0</v>
      </c>
      <c r="EC137" s="13">
        <v>0</v>
      </c>
      <c r="ED137" s="13">
        <v>7.0633520274413376E-4</v>
      </c>
      <c r="EE137" s="13">
        <v>7.0644605482965731E-4</v>
      </c>
      <c r="EF137" s="13">
        <v>0</v>
      </c>
      <c r="EG137" s="13">
        <v>0</v>
      </c>
      <c r="EH137" s="13">
        <v>1.3186993023486936E-3</v>
      </c>
      <c r="EI137" s="13">
        <v>3.7646683841595054E-4</v>
      </c>
      <c r="EJ137" s="13">
        <v>3.7646683841595054E-4</v>
      </c>
      <c r="EK137" s="13">
        <v>5.6470025762392568E-4</v>
      </c>
      <c r="EL137" s="13">
        <v>3.7646683841595054E-4</v>
      </c>
      <c r="EM137" s="13">
        <v>0</v>
      </c>
      <c r="EN137" s="13">
        <v>0</v>
      </c>
      <c r="EO137" s="13">
        <v>0</v>
      </c>
      <c r="EP137" s="13">
        <v>0</v>
      </c>
      <c r="EQ137" s="13">
        <f t="shared" ref="EQ137:GB137" si="140">SUM(EQ138:EQ139)</f>
        <v>6.9682478158956899E-3</v>
      </c>
      <c r="ER137" s="13">
        <f t="shared" si="140"/>
        <v>8.6042082918181897E-3</v>
      </c>
      <c r="ES137" s="13">
        <f t="shared" si="140"/>
        <v>9.604988777199331E-3</v>
      </c>
      <c r="ET137" s="13">
        <f t="shared" si="140"/>
        <v>1.1492182082693441E-2</v>
      </c>
      <c r="EU137" s="13">
        <f t="shared" si="140"/>
        <v>6.4153774334973398E-6</v>
      </c>
      <c r="EV137" s="13">
        <f t="shared" si="140"/>
        <v>5.76109811457602E-6</v>
      </c>
      <c r="EW137" s="13">
        <f t="shared" si="140"/>
        <v>9.5152658751302002E-6</v>
      </c>
      <c r="EX137" s="13">
        <f t="shared" si="140"/>
        <v>7.3813169640984804E-6</v>
      </c>
      <c r="EY137" s="13">
        <f t="shared" si="140"/>
        <v>0</v>
      </c>
      <c r="EZ137" s="13">
        <f t="shared" si="140"/>
        <v>0</v>
      </c>
      <c r="FA137" s="13">
        <f t="shared" si="140"/>
        <v>0</v>
      </c>
      <c r="FB137" s="13">
        <f t="shared" si="140"/>
        <v>0</v>
      </c>
      <c r="FC137" s="13">
        <f t="shared" si="140"/>
        <v>0</v>
      </c>
      <c r="FD137" s="13">
        <f t="shared" si="140"/>
        <v>0</v>
      </c>
      <c r="FE137" s="13">
        <f t="shared" si="140"/>
        <v>0</v>
      </c>
      <c r="FF137" s="13">
        <f t="shared" si="140"/>
        <v>0</v>
      </c>
      <c r="FG137" s="13">
        <f t="shared" si="140"/>
        <v>0</v>
      </c>
      <c r="FH137" s="13">
        <f t="shared" si="140"/>
        <v>0</v>
      </c>
      <c r="FI137" s="13">
        <f t="shared" si="140"/>
        <v>0</v>
      </c>
      <c r="FJ137" s="13">
        <f t="shared" si="140"/>
        <v>0</v>
      </c>
      <c r="FK137" s="13">
        <f t="shared" si="140"/>
        <v>0</v>
      </c>
      <c r="FL137" s="13">
        <f t="shared" si="140"/>
        <v>0</v>
      </c>
      <c r="FM137" s="13">
        <f t="shared" si="140"/>
        <v>0</v>
      </c>
      <c r="FN137" s="13">
        <f t="shared" si="140"/>
        <v>0</v>
      </c>
      <c r="FO137" s="13">
        <f t="shared" si="140"/>
        <v>1.8769633993322519E-2</v>
      </c>
      <c r="FP137" s="13">
        <f t="shared" si="140"/>
        <v>9.3175176570004601E-3</v>
      </c>
      <c r="FQ137" s="13">
        <f t="shared" si="140"/>
        <v>9.7846402052674409E-3</v>
      </c>
      <c r="FR137" s="13">
        <f t="shared" si="140"/>
        <v>1.178605855412195E-2</v>
      </c>
      <c r="FS137" s="13">
        <f t="shared" si="140"/>
        <v>7.3956236793982603E-3</v>
      </c>
      <c r="FT137" s="13">
        <f t="shared" si="140"/>
        <v>6.9341894608455999E-3</v>
      </c>
      <c r="FU137" s="13">
        <f t="shared" si="140"/>
        <v>6.9040888179074996E-3</v>
      </c>
      <c r="FV137" s="13">
        <f t="shared" si="140"/>
        <v>8.9728203595131305E-3</v>
      </c>
      <c r="FW137" s="13">
        <f t="shared" si="140"/>
        <v>6.0801671755944201E-5</v>
      </c>
      <c r="FX137" s="13">
        <f t="shared" si="140"/>
        <v>5.40663968429215E-5</v>
      </c>
      <c r="FY137" s="13">
        <f t="shared" si="140"/>
        <v>5.5407842007722301E-5</v>
      </c>
      <c r="FZ137" s="13">
        <f t="shared" si="140"/>
        <v>7.0198922184884101E-5</v>
      </c>
      <c r="GA137" s="13">
        <f t="shared" si="140"/>
        <v>6.3960420574226898E-5</v>
      </c>
      <c r="GB137" s="13">
        <f t="shared" si="140"/>
        <v>5.71737029657682E-5</v>
      </c>
      <c r="GC137" s="13">
        <f t="shared" ref="GC137:GD137" si="141">SUM(GC138:GC139)</f>
        <v>6.4156833913404205E-5</v>
      </c>
      <c r="GD137" s="13">
        <f t="shared" si="141"/>
        <v>7.5008655410494998E-5</v>
      </c>
      <c r="GE137" s="13">
        <f t="shared" ref="GE137" si="142">SUM(GE138:GE139)</f>
        <v>7.0845236405092202E-5</v>
      </c>
    </row>
    <row r="138" spans="1:187" ht="15" x14ac:dyDescent="0.25">
      <c r="A138" s="37" t="s">
        <v>38</v>
      </c>
      <c r="B138" s="90">
        <v>8</v>
      </c>
      <c r="C138" s="40">
        <v>2.2995694541931154E-3</v>
      </c>
      <c r="D138" s="40">
        <v>1.4078996658325195E-3</v>
      </c>
      <c r="E138" s="40">
        <v>1.3609696769714356E-3</v>
      </c>
      <c r="F138" s="40">
        <v>2.3934294319152834E-3</v>
      </c>
      <c r="G138" s="40">
        <v>0</v>
      </c>
      <c r="H138" s="40">
        <v>0</v>
      </c>
      <c r="I138" s="40">
        <v>0</v>
      </c>
      <c r="J138" s="40">
        <v>0</v>
      </c>
      <c r="K138" s="40">
        <v>0</v>
      </c>
      <c r="L138" s="40">
        <v>0</v>
      </c>
      <c r="M138" s="40">
        <v>0</v>
      </c>
      <c r="N138" s="40">
        <v>1.0324597549438478E-3</v>
      </c>
      <c r="O138" s="40">
        <v>1.0324597549438478E-3</v>
      </c>
      <c r="P138" s="40">
        <v>5.1622987747192389E-4</v>
      </c>
      <c r="Q138" s="40">
        <v>6.570198440551758E-4</v>
      </c>
      <c r="R138" s="40">
        <v>9.3859977722167952E-4</v>
      </c>
      <c r="S138" s="40">
        <v>9.8552976608276359E-4</v>
      </c>
      <c r="T138" s="40">
        <v>6.570198440551758E-4</v>
      </c>
      <c r="U138" s="40">
        <v>6.1008985519409183E-4</v>
      </c>
      <c r="V138" s="40">
        <v>1.4078996658325195E-3</v>
      </c>
      <c r="W138" s="40">
        <v>1.7364095878601073E-3</v>
      </c>
      <c r="X138" s="40">
        <v>1.5017596435546877E-3</v>
      </c>
      <c r="Y138" s="40">
        <v>1.4078996658325195E-3</v>
      </c>
      <c r="Z138" s="40">
        <v>7.0394983291625977E-4</v>
      </c>
      <c r="AA138" s="40">
        <v>5.1622987747192389E-4</v>
      </c>
      <c r="AB138" s="40">
        <v>5.1622987747192389E-4</v>
      </c>
      <c r="AC138" s="40">
        <v>3.7543991088867193E-4</v>
      </c>
      <c r="AD138" s="40">
        <v>1.1732497215270997E-3</v>
      </c>
      <c r="AE138" s="40">
        <v>7.0394983291625977E-4</v>
      </c>
      <c r="AF138" s="40">
        <v>4.223698997497559E-4</v>
      </c>
      <c r="AG138" s="40">
        <v>4.6929988861083976E-4</v>
      </c>
      <c r="AH138" s="40">
        <v>1.1263197326660157E-3</v>
      </c>
      <c r="AI138" s="40">
        <v>7.0394983291625977E-4</v>
      </c>
      <c r="AJ138" s="40">
        <v>4.6929988861083976E-4</v>
      </c>
      <c r="AK138" s="40">
        <v>7.5087982177734385E-4</v>
      </c>
      <c r="AL138" s="40">
        <v>1.5956196212768556E-3</v>
      </c>
      <c r="AM138" s="40">
        <v>1.0793897438049313E-3</v>
      </c>
      <c r="AN138" s="40">
        <v>4.223698997497559E-4</v>
      </c>
      <c r="AO138" s="40">
        <v>1.4078996658325195E-3</v>
      </c>
      <c r="AP138" s="40">
        <v>2.7688693428039551E-3</v>
      </c>
      <c r="AQ138" s="40">
        <v>2.2057094764709475E-3</v>
      </c>
      <c r="AR138" s="40">
        <v>1.9241295433044434E-3</v>
      </c>
      <c r="AS138" s="40">
        <v>1.1732497215270997E-3</v>
      </c>
      <c r="AT138" s="40">
        <v>2.3464994430541994E-3</v>
      </c>
      <c r="AU138" s="40">
        <v>1.9241295433044434E-3</v>
      </c>
      <c r="AV138" s="40">
        <v>7.9780981063842782E-4</v>
      </c>
      <c r="AW138" s="40">
        <v>8.4473979949951179E-4</v>
      </c>
      <c r="AX138" s="40">
        <v>1.877199554443359E-3</v>
      </c>
      <c r="AY138" s="40">
        <v>1.5956196212768556E-3</v>
      </c>
      <c r="AZ138" s="40">
        <v>8.9166978836059555E-4</v>
      </c>
      <c r="BA138" s="40">
        <v>8.9166978836059555E-4</v>
      </c>
      <c r="BB138" s="40">
        <v>1.6425496101379394E-3</v>
      </c>
      <c r="BC138" s="40">
        <v>1.2671096992492676E-3</v>
      </c>
      <c r="BD138" s="40">
        <v>6.570198440551758E-4</v>
      </c>
      <c r="BE138" s="40">
        <v>7.0394983291625977E-4</v>
      </c>
      <c r="BF138" s="40">
        <v>1.6425496101379394E-3</v>
      </c>
      <c r="BG138" s="40">
        <v>1.4548296546936035E-3</v>
      </c>
      <c r="BH138" s="40">
        <v>6.570198440551758E-4</v>
      </c>
      <c r="BI138" s="40">
        <v>7.9780981063842782E-4</v>
      </c>
      <c r="BJ138" s="40">
        <v>2.3464994430541988E-4</v>
      </c>
      <c r="BK138" s="40">
        <v>3.285099220275879E-4</v>
      </c>
      <c r="BL138" s="40">
        <v>1.4078996658325197E-4</v>
      </c>
      <c r="BM138" s="40">
        <v>1.4078996658325197E-4</v>
      </c>
      <c r="BN138" s="40">
        <v>2.3464994430541988E-4</v>
      </c>
      <c r="BO138" s="40">
        <v>3.7775346712384003E-4</v>
      </c>
      <c r="BP138" s="40">
        <v>2.3609591695239999E-4</v>
      </c>
      <c r="BQ138" s="40">
        <v>3.7775346712384003E-4</v>
      </c>
      <c r="BR138" s="40">
        <v>2.3609591695239999E-4</v>
      </c>
      <c r="BS138" s="40">
        <v>5.1891502496767994E-4</v>
      </c>
      <c r="BT138" s="40">
        <v>5.1891502496767994E-4</v>
      </c>
      <c r="BU138" s="40">
        <v>1.8869637271552001E-4</v>
      </c>
      <c r="BV138" s="40">
        <v>4.7174093178879993E-4</v>
      </c>
      <c r="BW138" s="40">
        <v>3.9122642842617733E-3</v>
      </c>
      <c r="BX138" s="40">
        <v>4.1479428556028437E-3</v>
      </c>
      <c r="BY138" s="40">
        <v>2.5453285704835631E-3</v>
      </c>
      <c r="BZ138" s="40">
        <v>3.2994999987749889E-3</v>
      </c>
      <c r="CA138" s="40">
        <v>2.9225602543202149E-3</v>
      </c>
      <c r="CB138" s="40">
        <v>3.2996648032647593E-3</v>
      </c>
      <c r="CC138" s="40">
        <v>2.3569034309033994E-3</v>
      </c>
      <c r="CD138" s="40">
        <v>3.8653216266815748E-3</v>
      </c>
      <c r="CE138" s="40">
        <v>3.5805747734521474E-3</v>
      </c>
      <c r="CF138" s="40">
        <v>2.3085284723573058E-3</v>
      </c>
      <c r="CG138" s="40">
        <v>2.638318254122635E-3</v>
      </c>
      <c r="CH138" s="40">
        <v>3.5334619474856718E-3</v>
      </c>
      <c r="CI138" s="40">
        <v>2.1682359214336478E-3</v>
      </c>
      <c r="CJ138" s="40">
        <v>1.7911514133582304E-3</v>
      </c>
      <c r="CK138" s="40">
        <v>2.403913738980783E-3</v>
      </c>
      <c r="CL138" s="40">
        <v>1.8382869768676579E-3</v>
      </c>
      <c r="CM138" s="40">
        <v>1.3198392707145393E-3</v>
      </c>
      <c r="CN138" s="40">
        <v>1.414113504337006E-3</v>
      </c>
      <c r="CO138" s="40">
        <v>1.0841536866583712E-3</v>
      </c>
      <c r="CP138" s="40">
        <v>2.1683073733167425E-3</v>
      </c>
      <c r="CQ138" s="40">
        <v>1.1321162220443428E-3</v>
      </c>
      <c r="CR138" s="40">
        <v>9.9060169428879987E-4</v>
      </c>
      <c r="CS138" s="40">
        <v>5.1888660177032376E-4</v>
      </c>
      <c r="CT138" s="40">
        <v>1.7453458423183617E-3</v>
      </c>
      <c r="CU138" s="40">
        <v>1.1779584721094958E-3</v>
      </c>
      <c r="CV138" s="40">
        <v>9.8948511657197648E-4</v>
      </c>
      <c r="CW138" s="40">
        <v>6.5965674438131765E-4</v>
      </c>
      <c r="CX138" s="40">
        <v>5.1830172772817807E-3</v>
      </c>
      <c r="CY138" s="40">
        <v>5.7495334717316852E-3</v>
      </c>
      <c r="CZ138" s="40">
        <v>2.3563661769392154E-3</v>
      </c>
      <c r="DA138" s="40">
        <v>2.7805120887882738E-3</v>
      </c>
      <c r="DB138" s="40">
        <v>3.3460399712536859E-3</v>
      </c>
      <c r="DC138" s="40">
        <v>3.7699620504539496E-3</v>
      </c>
      <c r="DD138" s="40">
        <v>7.0686788446011563E-4</v>
      </c>
      <c r="DE138" s="40">
        <v>9.4249051261348739E-4</v>
      </c>
      <c r="DF138" s="40">
        <v>1.1309886151361849E-3</v>
      </c>
      <c r="DG138" s="40">
        <v>1.3674610158915699E-3</v>
      </c>
      <c r="DH138" s="40">
        <v>4.2438445320772865E-4</v>
      </c>
      <c r="DI138" s="40">
        <v>7.0730742201288114E-4</v>
      </c>
      <c r="DJ138" s="40">
        <v>1.4146148440257623E-3</v>
      </c>
      <c r="DK138" s="40">
        <v>1.320613425277082E-3</v>
      </c>
      <c r="DL138" s="40">
        <v>5.1881241707313927E-4</v>
      </c>
      <c r="DM138" s="40">
        <v>8.4896577339240993E-4</v>
      </c>
      <c r="DN138" s="40">
        <v>1.1791191297116804E-3</v>
      </c>
      <c r="DO138" s="40">
        <v>1.6489054491620869E-3</v>
      </c>
      <c r="DP138" s="40">
        <v>2.3555792130886953E-4</v>
      </c>
      <c r="DQ138" s="40">
        <v>0</v>
      </c>
      <c r="DR138" s="40">
        <v>1.460459112114991E-3</v>
      </c>
      <c r="DS138" s="40">
        <v>9.8906815734847524E-4</v>
      </c>
      <c r="DT138" s="40">
        <v>3.7678786946608578E-4</v>
      </c>
      <c r="DU138" s="40">
        <v>4.7098483683260723E-5</v>
      </c>
      <c r="DV138" s="40">
        <v>1.0361666410317358E-3</v>
      </c>
      <c r="DW138" s="40">
        <v>1.0361723276051575E-3</v>
      </c>
      <c r="DX138" s="40">
        <v>5.1808616380257877E-4</v>
      </c>
      <c r="DY138" s="40">
        <v>3.7678993731096641E-4</v>
      </c>
      <c r="DZ138" s="40">
        <v>4.2388867947483721E-4</v>
      </c>
      <c r="EA138" s="40">
        <v>1.4126704054882675E-3</v>
      </c>
      <c r="EB138" s="40">
        <v>0</v>
      </c>
      <c r="EC138" s="40">
        <v>0</v>
      </c>
      <c r="ED138" s="40">
        <v>7.0633520274413376E-4</v>
      </c>
      <c r="EE138" s="40">
        <v>7.0644605482965731E-4</v>
      </c>
      <c r="EF138" s="40">
        <v>0</v>
      </c>
      <c r="EG138" s="40">
        <v>0</v>
      </c>
      <c r="EH138" s="40">
        <v>1.3186993023486936E-3</v>
      </c>
      <c r="EI138" s="40">
        <v>3.7646683841595054E-4</v>
      </c>
      <c r="EJ138" s="40">
        <v>3.7646683841595054E-4</v>
      </c>
      <c r="EK138" s="40">
        <v>5.6470025762392568E-4</v>
      </c>
      <c r="EL138" s="40">
        <v>3.7646683841595054E-4</v>
      </c>
      <c r="EM138" s="40">
        <v>0</v>
      </c>
      <c r="EN138" s="40">
        <v>0</v>
      </c>
      <c r="EO138" s="40">
        <v>0</v>
      </c>
      <c r="EP138" s="40">
        <v>0</v>
      </c>
      <c r="EQ138" s="52">
        <v>5.2465222575621296E-3</v>
      </c>
      <c r="ER138" s="52">
        <v>6.4721721595264702E-3</v>
      </c>
      <c r="ES138" s="52">
        <v>7.2410870073081604E-3</v>
      </c>
      <c r="ET138" s="52">
        <v>8.5682159912979401E-3</v>
      </c>
      <c r="EU138" s="52">
        <v>6.4153774334973398E-6</v>
      </c>
      <c r="EV138" s="52">
        <v>5.76109811457602E-6</v>
      </c>
      <c r="EW138" s="52">
        <v>9.5152658751302002E-6</v>
      </c>
      <c r="EX138" s="52">
        <v>7.3813169640984804E-6</v>
      </c>
      <c r="EY138" s="52">
        <v>0</v>
      </c>
      <c r="EZ138" s="52">
        <v>0</v>
      </c>
      <c r="FA138" s="52">
        <v>0</v>
      </c>
      <c r="FB138" s="52">
        <v>0</v>
      </c>
      <c r="FC138" s="52">
        <v>0</v>
      </c>
      <c r="FD138" s="52">
        <v>0</v>
      </c>
      <c r="FE138" s="52">
        <v>0</v>
      </c>
      <c r="FF138" s="52">
        <v>0</v>
      </c>
      <c r="FG138" s="52">
        <v>0</v>
      </c>
      <c r="FH138" s="52">
        <v>0</v>
      </c>
      <c r="FI138" s="52">
        <v>0</v>
      </c>
      <c r="FJ138" s="52">
        <v>0</v>
      </c>
      <c r="FK138" s="52">
        <v>0</v>
      </c>
      <c r="FL138" s="52">
        <v>0</v>
      </c>
      <c r="FM138" s="52">
        <v>0</v>
      </c>
      <c r="FN138" s="52">
        <v>0</v>
      </c>
      <c r="FO138" s="52">
        <v>9.0041814359705496E-3</v>
      </c>
      <c r="FP138" s="52">
        <v>7.6726347747498799E-3</v>
      </c>
      <c r="FQ138" s="52">
        <v>8.0551941101268208E-3</v>
      </c>
      <c r="FR138" s="52">
        <v>9.6060366808416505E-3</v>
      </c>
      <c r="FS138" s="52">
        <v>5.87596926161964E-3</v>
      </c>
      <c r="FT138" s="52">
        <v>5.54819758076048E-3</v>
      </c>
      <c r="FU138" s="52">
        <v>5.39065497907392E-3</v>
      </c>
      <c r="FV138" s="52">
        <v>7.0950820901888104E-3</v>
      </c>
      <c r="FW138" s="52">
        <v>6.0801671755944201E-5</v>
      </c>
      <c r="FX138" s="52">
        <v>5.40663968429215E-5</v>
      </c>
      <c r="FY138" s="52">
        <v>5.5407842007722301E-5</v>
      </c>
      <c r="FZ138" s="52">
        <v>7.0198922184884101E-5</v>
      </c>
      <c r="GA138" s="52">
        <v>6.3960420574226898E-5</v>
      </c>
      <c r="GB138" s="52">
        <v>5.71737029657682E-5</v>
      </c>
      <c r="GC138" s="52">
        <v>6.4156833913404205E-5</v>
      </c>
      <c r="GD138" s="52">
        <v>7.5008655410494998E-5</v>
      </c>
      <c r="GE138" s="52">
        <v>7.0845236405092202E-5</v>
      </c>
    </row>
    <row r="139" spans="1:187" ht="15" x14ac:dyDescent="0.25">
      <c r="A139" s="37" t="s">
        <v>39</v>
      </c>
      <c r="B139" s="90">
        <v>9</v>
      </c>
      <c r="C139" s="40">
        <v>5.5212276077270493E-3</v>
      </c>
      <c r="D139" s="40">
        <v>5.9931274032592775E-3</v>
      </c>
      <c r="E139" s="40">
        <v>5.6156075668334958E-3</v>
      </c>
      <c r="F139" s="40">
        <v>7.5032067489624026E-3</v>
      </c>
      <c r="G139" s="40">
        <v>0</v>
      </c>
      <c r="H139" s="40">
        <v>0</v>
      </c>
      <c r="I139" s="40">
        <v>0</v>
      </c>
      <c r="J139" s="40">
        <v>0</v>
      </c>
      <c r="K139" s="40">
        <v>0</v>
      </c>
      <c r="L139" s="40">
        <v>0</v>
      </c>
      <c r="M139" s="40">
        <v>0</v>
      </c>
      <c r="N139" s="40">
        <v>1.8875991821289059E-3</v>
      </c>
      <c r="O139" s="40">
        <v>3.0201586914062497E-3</v>
      </c>
      <c r="P139" s="40">
        <v>1.6516492843627927E-3</v>
      </c>
      <c r="Q139" s="40">
        <v>1.5572693252563475E-3</v>
      </c>
      <c r="R139" s="40">
        <v>3.0201586914062497E-3</v>
      </c>
      <c r="S139" s="40">
        <v>2.8313987731933598E-3</v>
      </c>
      <c r="T139" s="40">
        <v>3.3976785278320319E-3</v>
      </c>
      <c r="U139" s="40">
        <v>2.6898288345336913E-3</v>
      </c>
      <c r="V139" s="40">
        <v>4.5774280166625972E-3</v>
      </c>
      <c r="W139" s="40">
        <v>8.1638664627075187E-3</v>
      </c>
      <c r="X139" s="40">
        <v>2.0480451126098632E-2</v>
      </c>
      <c r="Y139" s="40">
        <v>2.2934330062866208E-2</v>
      </c>
      <c r="Z139" s="40">
        <v>1.2552534561157225E-2</v>
      </c>
      <c r="AA139" s="40">
        <v>4.3414781188964831E-3</v>
      </c>
      <c r="AB139" s="40">
        <v>5.3796576690673826E-3</v>
      </c>
      <c r="AC139" s="40">
        <v>5.4268476486206054E-3</v>
      </c>
      <c r="AD139" s="40">
        <v>1.5383933334350584E-2</v>
      </c>
      <c r="AE139" s="40">
        <v>5.0493278121948237E-3</v>
      </c>
      <c r="AF139" s="40">
        <v>6.0875073623657232E-3</v>
      </c>
      <c r="AG139" s="40">
        <v>4.0583382415771488E-3</v>
      </c>
      <c r="AH139" s="40">
        <v>8.7773361968994136E-3</v>
      </c>
      <c r="AI139" s="40">
        <v>3.3504885482788086E-3</v>
      </c>
      <c r="AJ139" s="40">
        <v>1.2977244377136229E-2</v>
      </c>
      <c r="AK139" s="40">
        <v>2.9824067077636719E-2</v>
      </c>
      <c r="AL139" s="40">
        <v>3.0012826995849611E-2</v>
      </c>
      <c r="AM139" s="40">
        <v>2.6426388549804683E-2</v>
      </c>
      <c r="AN139" s="40">
        <v>2.6001678733825681E-2</v>
      </c>
      <c r="AO139" s="40">
        <v>2.3453419837951656E-2</v>
      </c>
      <c r="AP139" s="40">
        <v>2.1754580574035641E-2</v>
      </c>
      <c r="AQ139" s="40">
        <v>1.9819791412353512E-2</v>
      </c>
      <c r="AR139" s="40">
        <v>2.2698380165100097E-2</v>
      </c>
      <c r="AS139" s="40">
        <v>2.1093920860290525E-2</v>
      </c>
      <c r="AT139" s="40">
        <v>2.00085513305664E-2</v>
      </c>
      <c r="AU139" s="40">
        <v>1.9819791412353512E-2</v>
      </c>
      <c r="AV139" s="40">
        <v>1.8498471984863284E-2</v>
      </c>
      <c r="AW139" s="40">
        <v>1.014584560394287E-2</v>
      </c>
      <c r="AX139" s="40">
        <v>1.9772601432800293E-2</v>
      </c>
      <c r="AY139" s="40">
        <v>6.6065971374511707E-3</v>
      </c>
      <c r="AZ139" s="40">
        <v>5.3796576690673826E-3</v>
      </c>
      <c r="BA139" s="40">
        <v>6.1346973419189443E-3</v>
      </c>
      <c r="BB139" s="40">
        <v>4.3414781188964831E-3</v>
      </c>
      <c r="BC139" s="40">
        <v>5.1437077713012693E-3</v>
      </c>
      <c r="BD139" s="40">
        <v>4.9077578735351561E-3</v>
      </c>
      <c r="BE139" s="40">
        <v>6.0403173828124995E-3</v>
      </c>
      <c r="BF139" s="40">
        <v>7.6447766876220685E-3</v>
      </c>
      <c r="BG139" s="40">
        <v>5.7099875259399406E-3</v>
      </c>
      <c r="BH139" s="40">
        <v>5.6627975463867195E-3</v>
      </c>
      <c r="BI139" s="40">
        <v>6.2290773010253899E-3</v>
      </c>
      <c r="BJ139" s="40">
        <v>3.9639582824707023E-3</v>
      </c>
      <c r="BK139" s="40">
        <v>4.2942881393432612E-3</v>
      </c>
      <c r="BL139" s="40">
        <v>3.3976785278320319E-3</v>
      </c>
      <c r="BM139" s="40">
        <v>2.8313987731933598E-3</v>
      </c>
      <c r="BN139" s="40">
        <v>2.8313987731933598E-3</v>
      </c>
      <c r="BO139" s="40">
        <v>2.8816231832711199E-3</v>
      </c>
      <c r="BP139" s="40">
        <v>2.6454245616915201E-3</v>
      </c>
      <c r="BQ139" s="40">
        <v>2.6926642860074395E-3</v>
      </c>
      <c r="BR139" s="40">
        <v>2.4564656644278406E-3</v>
      </c>
      <c r="BS139" s="40">
        <v>2.7831953015979996E-3</v>
      </c>
      <c r="BT139" s="40">
        <v>3.160577715374E-3</v>
      </c>
      <c r="BU139" s="40">
        <v>1.9812576723239996E-3</v>
      </c>
      <c r="BV139" s="40">
        <v>1.6510480602699997E-3</v>
      </c>
      <c r="BW139" s="40">
        <v>1.5474322420694525E-2</v>
      </c>
      <c r="BX139" s="40">
        <v>1.0379118696807301E-3</v>
      </c>
      <c r="BY139" s="40">
        <v>1.1888808689070184E-2</v>
      </c>
      <c r="BZ139" s="40">
        <v>1.2454942436168761E-2</v>
      </c>
      <c r="CA139" s="40">
        <v>1.0311731420144715E-2</v>
      </c>
      <c r="CB139" s="40">
        <v>9.6525339777610349E-3</v>
      </c>
      <c r="CC139" s="40">
        <v>9.0404220669761878E-3</v>
      </c>
      <c r="CD139" s="40">
        <v>8.8520799405808516E-3</v>
      </c>
      <c r="CE139" s="40">
        <v>6.9241564433016271E-3</v>
      </c>
      <c r="CF139" s="40">
        <v>5.3226508713815224E-3</v>
      </c>
      <c r="CG139" s="40">
        <v>4.8516198208167867E-3</v>
      </c>
      <c r="CH139" s="40">
        <v>5.5110632916074171E-3</v>
      </c>
      <c r="CI139" s="40">
        <v>4.6126598327083752E-3</v>
      </c>
      <c r="CJ139" s="40">
        <v>3.2476890658865083E-3</v>
      </c>
      <c r="CK139" s="40">
        <v>4.3773200453252935E-3</v>
      </c>
      <c r="CL139" s="40">
        <v>2.9182133635501954E-3</v>
      </c>
      <c r="CM139" s="40">
        <v>2.2049887609398898E-3</v>
      </c>
      <c r="CN139" s="40">
        <v>1.1259517077139864E-3</v>
      </c>
      <c r="CO139" s="40">
        <v>3.2840258141657937E-4</v>
      </c>
      <c r="CP139" s="40">
        <v>4.2223189039274496E-4</v>
      </c>
      <c r="CQ139" s="40">
        <v>2.8156026348385901E-4</v>
      </c>
      <c r="CR139" s="40">
        <v>1.407801317419295E-4</v>
      </c>
      <c r="CS139" s="40">
        <v>4.6926710580643159E-5</v>
      </c>
      <c r="CT139" s="40">
        <v>2.8156026348385901E-4</v>
      </c>
      <c r="CU139" s="40">
        <v>4.6886806010091445E-5</v>
      </c>
      <c r="CV139" s="40">
        <v>0</v>
      </c>
      <c r="CW139" s="40">
        <v>0</v>
      </c>
      <c r="CX139" s="40">
        <v>3.6571708687871325E-3</v>
      </c>
      <c r="CY139" s="40">
        <v>5.5360865957921682E-3</v>
      </c>
      <c r="CZ139" s="40">
        <v>2.1581354525969472E-3</v>
      </c>
      <c r="DA139" s="40">
        <v>1.5013116191978763E-3</v>
      </c>
      <c r="DB139" s="40">
        <v>2.8149592859960182E-3</v>
      </c>
      <c r="DC139" s="40">
        <v>5.7698828118645309E-3</v>
      </c>
      <c r="DD139" s="40">
        <v>0</v>
      </c>
      <c r="DE139" s="40">
        <v>0</v>
      </c>
      <c r="DF139" s="40">
        <v>0</v>
      </c>
      <c r="DG139" s="40">
        <v>0</v>
      </c>
      <c r="DH139" s="40">
        <v>0</v>
      </c>
      <c r="DI139" s="40">
        <v>0</v>
      </c>
      <c r="DJ139" s="40">
        <v>0</v>
      </c>
      <c r="DK139" s="40">
        <v>0</v>
      </c>
      <c r="DL139" s="40">
        <v>0</v>
      </c>
      <c r="DM139" s="40">
        <v>0</v>
      </c>
      <c r="DN139" s="40">
        <v>0</v>
      </c>
      <c r="DO139" s="40">
        <v>0</v>
      </c>
      <c r="DP139" s="40">
        <v>0</v>
      </c>
      <c r="DQ139" s="40">
        <v>0</v>
      </c>
      <c r="DR139" s="40">
        <v>0</v>
      </c>
      <c r="DS139" s="40">
        <v>0</v>
      </c>
      <c r="DT139" s="40">
        <v>0</v>
      </c>
      <c r="DU139" s="40">
        <v>0</v>
      </c>
      <c r="DV139" s="40">
        <v>0</v>
      </c>
      <c r="DW139" s="40">
        <v>0</v>
      </c>
      <c r="DX139" s="40">
        <v>0</v>
      </c>
      <c r="DY139" s="40">
        <v>0</v>
      </c>
      <c r="DZ139" s="40">
        <v>0</v>
      </c>
      <c r="EA139" s="40">
        <v>0</v>
      </c>
      <c r="EB139" s="40">
        <v>0</v>
      </c>
      <c r="EC139" s="40">
        <v>0</v>
      </c>
      <c r="ED139" s="40">
        <v>0</v>
      </c>
      <c r="EE139" s="40">
        <v>0</v>
      </c>
      <c r="EF139" s="40">
        <v>0</v>
      </c>
      <c r="EG139" s="40">
        <v>0</v>
      </c>
      <c r="EH139" s="40">
        <v>0</v>
      </c>
      <c r="EI139" s="40">
        <v>0</v>
      </c>
      <c r="EJ139" s="40">
        <v>0</v>
      </c>
      <c r="EK139" s="40">
        <v>0</v>
      </c>
      <c r="EL139" s="40">
        <v>0</v>
      </c>
      <c r="EM139" s="40">
        <v>0</v>
      </c>
      <c r="EN139" s="40">
        <v>0</v>
      </c>
      <c r="EO139" s="40">
        <v>0</v>
      </c>
      <c r="EP139" s="40">
        <v>0</v>
      </c>
      <c r="EQ139" s="52">
        <v>1.7217255583335601E-3</v>
      </c>
      <c r="ER139" s="52">
        <v>2.13203613229172E-3</v>
      </c>
      <c r="ES139" s="52">
        <v>2.3639017698911702E-3</v>
      </c>
      <c r="ET139" s="52">
        <v>2.9239660913955002E-3</v>
      </c>
      <c r="EU139" s="52">
        <v>0</v>
      </c>
      <c r="EV139" s="52">
        <v>0</v>
      </c>
      <c r="EW139" s="52">
        <v>0</v>
      </c>
      <c r="EX139" s="52">
        <v>0</v>
      </c>
      <c r="EY139" s="52">
        <v>0</v>
      </c>
      <c r="EZ139" s="52">
        <v>0</v>
      </c>
      <c r="FA139" s="52">
        <v>0</v>
      </c>
      <c r="FB139" s="52">
        <v>0</v>
      </c>
      <c r="FC139" s="52">
        <v>0</v>
      </c>
      <c r="FD139" s="52">
        <v>0</v>
      </c>
      <c r="FE139" s="52">
        <v>0</v>
      </c>
      <c r="FF139" s="52">
        <v>0</v>
      </c>
      <c r="FG139" s="52">
        <v>0</v>
      </c>
      <c r="FH139" s="52">
        <v>0</v>
      </c>
      <c r="FI139" s="52">
        <v>0</v>
      </c>
      <c r="FJ139" s="52">
        <v>0</v>
      </c>
      <c r="FK139" s="52">
        <v>0</v>
      </c>
      <c r="FL139" s="52">
        <v>0</v>
      </c>
      <c r="FM139" s="52">
        <v>0</v>
      </c>
      <c r="FN139" s="52">
        <v>0</v>
      </c>
      <c r="FO139" s="52">
        <v>9.7654525573519693E-3</v>
      </c>
      <c r="FP139" s="52">
        <v>1.64488288225058E-3</v>
      </c>
      <c r="FQ139" s="52">
        <v>1.7294460951406199E-3</v>
      </c>
      <c r="FR139" s="52">
        <v>2.1800218732802999E-3</v>
      </c>
      <c r="FS139" s="52">
        <v>1.5196544177786199E-3</v>
      </c>
      <c r="FT139" s="52">
        <v>1.3859918800851201E-3</v>
      </c>
      <c r="FU139" s="52">
        <v>1.5134338388335801E-3</v>
      </c>
      <c r="FV139" s="52">
        <v>1.8777382693243199E-3</v>
      </c>
      <c r="FW139" s="52">
        <v>0</v>
      </c>
      <c r="FX139" s="52">
        <v>0</v>
      </c>
      <c r="FY139" s="52">
        <v>0</v>
      </c>
      <c r="FZ139" s="52">
        <v>0</v>
      </c>
      <c r="GA139" s="52">
        <v>0</v>
      </c>
      <c r="GB139" s="52">
        <v>0</v>
      </c>
      <c r="GC139" s="52">
        <v>0</v>
      </c>
      <c r="GD139" s="52">
        <v>0</v>
      </c>
      <c r="GE139" s="52">
        <v>0</v>
      </c>
    </row>
    <row r="140" spans="1:187" ht="15" x14ac:dyDescent="0.25">
      <c r="A140" s="36" t="s">
        <v>25</v>
      </c>
      <c r="B140" s="90"/>
      <c r="C140" s="40">
        <v>0.11607064354476929</v>
      </c>
      <c r="D140" s="40">
        <v>0.81971580153579704</v>
      </c>
      <c r="E140" s="40">
        <v>1.1513514638946534</v>
      </c>
      <c r="F140" s="40">
        <v>0.21322481111297606</v>
      </c>
      <c r="G140" s="40">
        <v>7.4981687819671614E-2</v>
      </c>
      <c r="H140" s="40">
        <v>0.59100426388473504</v>
      </c>
      <c r="I140" s="40">
        <v>1.0819383474151612</v>
      </c>
      <c r="J140" s="40">
        <v>0.19794157045288086</v>
      </c>
      <c r="K140" s="40">
        <v>7.4441886719512934E-2</v>
      </c>
      <c r="L140" s="40">
        <v>0.55944284874114991</v>
      </c>
      <c r="M140" s="40">
        <v>0.86247891392898546</v>
      </c>
      <c r="N140" s="40">
        <v>0.15902793105010984</v>
      </c>
      <c r="O140" s="40">
        <v>7.6547527379608155E-2</v>
      </c>
      <c r="P140" s="40">
        <v>0.54279723092575072</v>
      </c>
      <c r="Q140" s="40">
        <v>0.77925964518203739</v>
      </c>
      <c r="R140" s="40">
        <v>0.17991319298324587</v>
      </c>
      <c r="S140" s="40">
        <v>4.2142470004272459E-2</v>
      </c>
      <c r="T140" s="40">
        <v>0.39500872811965931</v>
      </c>
      <c r="U140" s="40">
        <v>0.62699425979843126</v>
      </c>
      <c r="V140" s="40">
        <v>0.12766535813827512</v>
      </c>
      <c r="W140" s="40">
        <v>9.5540002727508538E-2</v>
      </c>
      <c r="X140" s="40">
        <v>0.2366212845748901</v>
      </c>
      <c r="Y140" s="40">
        <v>0.34701748934555049</v>
      </c>
      <c r="Z140" s="40">
        <v>0.10949286087036132</v>
      </c>
      <c r="AA140" s="40">
        <v>4.1104052817535403E-2</v>
      </c>
      <c r="AB140" s="40">
        <v>0.19009700686950676</v>
      </c>
      <c r="AC140" s="40">
        <v>0.27430495615081779</v>
      </c>
      <c r="AD140" s="40">
        <v>5.5645488291168207E-2</v>
      </c>
      <c r="AE140" s="40">
        <v>3.994318931274414E-2</v>
      </c>
      <c r="AF140" s="40">
        <v>0.13265765743103022</v>
      </c>
      <c r="AG140" s="40">
        <v>0.18118380844116208</v>
      </c>
      <c r="AH140" s="40">
        <v>0.10200233105010985</v>
      </c>
      <c r="AI140" s="40">
        <v>2.2020434059143064E-2</v>
      </c>
      <c r="AJ140" s="40">
        <v>0.12358487650375366</v>
      </c>
      <c r="AK140" s="40">
        <v>0.16677376746673583</v>
      </c>
      <c r="AL140" s="40">
        <v>5.1608046530914303E-2</v>
      </c>
      <c r="AM140" s="40">
        <v>3.462272989425659E-2</v>
      </c>
      <c r="AN140" s="40">
        <v>0.12272741567077636</v>
      </c>
      <c r="AO140" s="40">
        <v>0.1319154928741455</v>
      </c>
      <c r="AP140" s="40">
        <v>3.9510048731231685E-2</v>
      </c>
      <c r="AQ140" s="40">
        <v>3.4384429658508298E-2</v>
      </c>
      <c r="AR140" s="40">
        <v>8.9883601155853241E-2</v>
      </c>
      <c r="AS140" s="40">
        <v>0.10586301661376953</v>
      </c>
      <c r="AT140" s="40">
        <v>3.7109429187011711E-2</v>
      </c>
      <c r="AU140" s="40">
        <v>2.5215932094573977E-2</v>
      </c>
      <c r="AV140" s="40">
        <v>6.6864604456329343E-2</v>
      </c>
      <c r="AW140" s="40">
        <v>6.7209145195007314E-2</v>
      </c>
      <c r="AX140" s="40">
        <v>3.9300309564208984E-2</v>
      </c>
      <c r="AY140" s="40">
        <v>3.1463329737091067E-2</v>
      </c>
      <c r="AZ140" s="40">
        <v>6.6747443544769289E-2</v>
      </c>
      <c r="BA140" s="40">
        <v>8.7768720149993887E-2</v>
      </c>
      <c r="BB140" s="40">
        <v>2.2594652974700931E-2</v>
      </c>
      <c r="BC140" s="40">
        <v>5.0500303277587887E-2</v>
      </c>
      <c r="BD140" s="40">
        <v>4.1962528479766836E-2</v>
      </c>
      <c r="BE140" s="40">
        <v>4.4744626672363279E-2</v>
      </c>
      <c r="BF140" s="40">
        <v>2.9708950067138671E-2</v>
      </c>
      <c r="BG140" s="40">
        <v>1.7340754310607911E-2</v>
      </c>
      <c r="BH140" s="40">
        <v>4.1181487033843993E-2</v>
      </c>
      <c r="BI140" s="40">
        <v>3.5105408856964102E-2</v>
      </c>
      <c r="BJ140" s="40">
        <v>1.3705395442199706E-2</v>
      </c>
      <c r="BK140" s="40">
        <v>2.7301596859956222E-2</v>
      </c>
      <c r="BL140" s="40">
        <v>4.5667351327729658E-2</v>
      </c>
      <c r="BM140" s="40">
        <v>4.7644910667634439E-2</v>
      </c>
      <c r="BN140" s="40">
        <v>3.0796075665498215E-2</v>
      </c>
      <c r="BO140" s="40">
        <v>3.2397243380912336E-2</v>
      </c>
      <c r="BP140" s="40">
        <v>3.8585388417080195E-2</v>
      </c>
      <c r="BQ140" s="40">
        <v>4.6731448810008513E-2</v>
      </c>
      <c r="BR140" s="40">
        <v>3.2490686219588887E-2</v>
      </c>
      <c r="BS140" s="40">
        <v>3.8718570161000526E-2</v>
      </c>
      <c r="BT140" s="40">
        <v>4.6312379003232589E-2</v>
      </c>
      <c r="BU140" s="40">
        <v>4.3936141315768423E-2</v>
      </c>
      <c r="BV140" s="40">
        <v>3.7392263768345951E-2</v>
      </c>
      <c r="BW140" s="40">
        <v>7.5083385849132656E-2</v>
      </c>
      <c r="BX140" s="40">
        <v>4.3793209452688962E-2</v>
      </c>
      <c r="BY140" s="40">
        <v>6.9687811280624942E-2</v>
      </c>
      <c r="BZ140" s="40">
        <v>6.6757580292067881E-2</v>
      </c>
      <c r="CA140" s="40">
        <v>7.8804349376175392E-2</v>
      </c>
      <c r="CB140" s="40">
        <v>6.9069143556421853E-2</v>
      </c>
      <c r="CC140" s="40">
        <v>6.7194712333111625E-2</v>
      </c>
      <c r="CD140" s="40">
        <v>6.6414993032221106E-2</v>
      </c>
      <c r="CE140" s="40">
        <v>7.4115058526582386E-2</v>
      </c>
      <c r="CF140" s="40">
        <v>7.4070965662255128E-2</v>
      </c>
      <c r="CG140" s="40">
        <v>7.6724506708058887E-2</v>
      </c>
      <c r="CH140" s="40">
        <v>7.1141299706166949E-2</v>
      </c>
      <c r="CI140" s="40">
        <v>7.5011949643125769E-2</v>
      </c>
      <c r="CJ140" s="40">
        <v>7.7200168489415744E-2</v>
      </c>
      <c r="CK140" s="40">
        <v>8.2899500268221335E-2</v>
      </c>
      <c r="CL140" s="40">
        <v>6.8720793909037473E-2</v>
      </c>
      <c r="CM140" s="40">
        <v>8.513329003724858E-2</v>
      </c>
      <c r="CN140" s="40">
        <v>7.4705283247514909E-2</v>
      </c>
      <c r="CO140" s="40">
        <v>7.1153385738347966E-2</v>
      </c>
      <c r="CP140" s="40">
        <v>6.9468511278871353E-2</v>
      </c>
      <c r="CQ140" s="40">
        <v>8.1056432082707366E-2</v>
      </c>
      <c r="CR140" s="40">
        <v>8.3426733436899492E-2</v>
      </c>
      <c r="CS140" s="40">
        <v>8.3472316155249332E-2</v>
      </c>
      <c r="CT140" s="40">
        <v>0.10024675650799363</v>
      </c>
      <c r="CU140" s="40">
        <v>0.11070626344779232</v>
      </c>
      <c r="CV140" s="40">
        <v>8.7064737454757318E-2</v>
      </c>
      <c r="CW140" s="40">
        <v>8.5649897096100783E-2</v>
      </c>
      <c r="CX140" s="40">
        <v>0.11431182436178799</v>
      </c>
      <c r="CY140" s="40">
        <v>0.12033261283153621</v>
      </c>
      <c r="CZ140" s="40">
        <v>0.11377216872471274</v>
      </c>
      <c r="DA140" s="40">
        <v>0.1074395178160429</v>
      </c>
      <c r="DB140" s="40">
        <v>0.10570828951007559</v>
      </c>
      <c r="DC140" s="40">
        <v>0.11061261331850282</v>
      </c>
      <c r="DD140" s="40">
        <v>0.10632787349350777</v>
      </c>
      <c r="DE140" s="40">
        <v>0.10272686874696935</v>
      </c>
      <c r="DF140" s="40">
        <v>0.10222546302276782</v>
      </c>
      <c r="DG140" s="40">
        <v>0.10778154249185684</v>
      </c>
      <c r="DH140" s="40">
        <v>0.11312084662005709</v>
      </c>
      <c r="DI140" s="40">
        <v>0.10855733881817652</v>
      </c>
      <c r="DJ140" s="40">
        <v>0.10732519171166879</v>
      </c>
      <c r="DK140" s="40">
        <v>0.11761229939978619</v>
      </c>
      <c r="DL140" s="40">
        <v>0.11784038904383293</v>
      </c>
      <c r="DM140" s="40">
        <v>0.11866151176240121</v>
      </c>
      <c r="DN140" s="40">
        <v>0.11834218626073575</v>
      </c>
      <c r="DO140" s="40">
        <v>0.13048425304154346</v>
      </c>
      <c r="DP140" s="40">
        <v>0.13021057095407995</v>
      </c>
      <c r="DQ140" s="40">
        <v>0.12870531947303074</v>
      </c>
      <c r="DR140" s="40">
        <v>0.12865970579178684</v>
      </c>
      <c r="DS140" s="40">
        <v>0.14206693204655033</v>
      </c>
      <c r="DT140" s="40">
        <v>0.14197574882950761</v>
      </c>
      <c r="DU140" s="40">
        <v>0.14211252365507165</v>
      </c>
      <c r="DV140" s="40">
        <v>0.14197574882950761</v>
      </c>
      <c r="DW140" s="40">
        <v>0.15130770721033387</v>
      </c>
      <c r="DX140" s="40">
        <v>0.15130770721033387</v>
      </c>
      <c r="DY140" s="40">
        <v>0.15126195966148931</v>
      </c>
      <c r="DZ140" s="40">
        <v>0.15130770721033387</v>
      </c>
      <c r="EA140" s="40">
        <v>0.15229409703026422</v>
      </c>
      <c r="EB140" s="40">
        <v>0.15229409703026422</v>
      </c>
      <c r="EC140" s="40">
        <v>0.15224830862107658</v>
      </c>
      <c r="ED140" s="40">
        <v>0.15229409703026422</v>
      </c>
      <c r="EE140" s="40">
        <v>0.15877370815694355</v>
      </c>
      <c r="EF140" s="40">
        <v>0.15936868671437973</v>
      </c>
      <c r="EG140" s="40">
        <v>0.16019250317852207</v>
      </c>
      <c r="EH140" s="40">
        <v>0.16010096801583956</v>
      </c>
      <c r="EI140" s="40">
        <v>7.0764654207491229E-2</v>
      </c>
      <c r="EJ140" s="40">
        <v>6.9300417321330132E-2</v>
      </c>
      <c r="EK140" s="40">
        <v>7.1451015247879252E-2</v>
      </c>
      <c r="EL140" s="40">
        <v>7.0901926415568819E-2</v>
      </c>
      <c r="EM140" s="40">
        <v>7.7784937456322201E-2</v>
      </c>
      <c r="EN140" s="40">
        <v>7.7808171280129262E-2</v>
      </c>
      <c r="EO140" s="40">
        <v>7.622639104256794E-2</v>
      </c>
      <c r="EP140" s="40">
        <v>7.622639104256794E-2</v>
      </c>
      <c r="EQ140" s="52">
        <v>6.3069297294136198E-2</v>
      </c>
      <c r="ER140" s="52">
        <v>6.4399017810201506E-2</v>
      </c>
      <c r="ES140" s="52">
        <v>6.3977400324247702E-2</v>
      </c>
      <c r="ET140" s="52">
        <v>7.7454258415651303E-2</v>
      </c>
      <c r="EU140" s="52">
        <v>4.2928664294386201E-2</v>
      </c>
      <c r="EV140" s="52">
        <v>3.6979489023534401E-2</v>
      </c>
      <c r="EW140" s="52">
        <v>4.0218933724302901E-2</v>
      </c>
      <c r="EX140" s="52">
        <v>4.74236048913802E-2</v>
      </c>
      <c r="EY140" s="52">
        <v>6.2661544056210897E-2</v>
      </c>
      <c r="EZ140" s="52">
        <v>5.96486150098599E-2</v>
      </c>
      <c r="FA140" s="52">
        <v>5.6324782145643501E-2</v>
      </c>
      <c r="FB140" s="52">
        <v>6.7870055200025398E-2</v>
      </c>
      <c r="FC140" s="52">
        <v>2.62139779976393E-2</v>
      </c>
      <c r="FD140" s="52">
        <v>2.2372523273317999E-2</v>
      </c>
      <c r="FE140" s="52">
        <v>0.37174055568866499</v>
      </c>
      <c r="FF140" s="52">
        <v>2.98974019832801E-2</v>
      </c>
      <c r="FG140" s="52">
        <v>2.4325268222430699E-2</v>
      </c>
      <c r="FH140" s="52">
        <v>2.2385623203388601E-2</v>
      </c>
      <c r="FI140" s="52">
        <v>2.0240276793370999E-2</v>
      </c>
      <c r="FJ140" s="52">
        <v>2.6184257192980901E-2</v>
      </c>
      <c r="FK140" s="52">
        <v>2.5901485640751402E-2</v>
      </c>
      <c r="FL140" s="52">
        <v>2.3051581758413101E-2</v>
      </c>
      <c r="FM140" s="52">
        <v>2.39790741777175E-2</v>
      </c>
      <c r="FN140" s="52">
        <v>2.82146329657946E-2</v>
      </c>
      <c r="FO140" s="52">
        <v>2.9929708590830498E-2</v>
      </c>
      <c r="FP140" s="52">
        <v>2.82634329378035E-2</v>
      </c>
      <c r="FQ140" s="52">
        <v>2.7954740648782499E-2</v>
      </c>
      <c r="FR140" s="52">
        <v>3.2437607294024701E-2</v>
      </c>
      <c r="FS140" s="52">
        <v>3.0076387690351099E-2</v>
      </c>
      <c r="FT140" s="52">
        <v>3.0781704274851E-2</v>
      </c>
      <c r="FU140" s="52">
        <v>3.0722251615067999E-2</v>
      </c>
      <c r="FV140" s="52">
        <v>3.7324870767009098E-2</v>
      </c>
      <c r="FW140" s="52">
        <v>3.05325843006241E-2</v>
      </c>
      <c r="FX140" s="52">
        <v>2.9503039127974098E-2</v>
      </c>
      <c r="FY140" s="52">
        <v>2.9455581092450299E-2</v>
      </c>
      <c r="FZ140" s="52">
        <v>2.5625120314149201E-2</v>
      </c>
      <c r="GA140" s="52">
        <v>3.2784032732302099E-2</v>
      </c>
      <c r="GB140" s="52">
        <v>2.9402595696496E-2</v>
      </c>
      <c r="GC140" s="52">
        <v>3.1121862337625799E-2</v>
      </c>
      <c r="GD140" s="52">
        <v>3.52042043364027E-2</v>
      </c>
      <c r="GE140" s="52">
        <v>3.3894388310671798E-2</v>
      </c>
    </row>
    <row r="141" spans="1:187" ht="15" x14ac:dyDescent="0.25">
      <c r="A141" s="36" t="s">
        <v>26</v>
      </c>
      <c r="B141" s="90"/>
      <c r="C141" s="13">
        <v>4.0013975143432615E-4</v>
      </c>
      <c r="D141" s="13">
        <v>0</v>
      </c>
      <c r="E141" s="13">
        <v>4.0013975143432615E-4</v>
      </c>
      <c r="F141" s="13">
        <v>8.8919944763183586E-5</v>
      </c>
      <c r="G141" s="13">
        <v>0</v>
      </c>
      <c r="H141" s="13">
        <v>0</v>
      </c>
      <c r="I141" s="13">
        <v>0</v>
      </c>
      <c r="J141" s="13">
        <v>0</v>
      </c>
      <c r="K141" s="13">
        <v>0</v>
      </c>
      <c r="L141" s="13">
        <v>0</v>
      </c>
      <c r="M141" s="13">
        <v>0</v>
      </c>
      <c r="N141" s="13">
        <v>0</v>
      </c>
      <c r="O141" s="13">
        <v>0</v>
      </c>
      <c r="P141" s="13">
        <v>0</v>
      </c>
      <c r="Q141" s="13">
        <v>3.9018629173278807E-2</v>
      </c>
      <c r="R141" s="13">
        <v>1.0581473426818847E-2</v>
      </c>
      <c r="S141" s="13">
        <v>0</v>
      </c>
      <c r="T141" s="13">
        <v>0</v>
      </c>
      <c r="U141" s="13">
        <v>0</v>
      </c>
      <c r="V141" s="13">
        <v>0</v>
      </c>
      <c r="W141" s="13">
        <v>0</v>
      </c>
      <c r="X141" s="13">
        <v>0</v>
      </c>
      <c r="Y141" s="13">
        <v>0</v>
      </c>
      <c r="Z141" s="13">
        <v>0</v>
      </c>
      <c r="AA141" s="13">
        <v>0</v>
      </c>
      <c r="AB141" s="13">
        <v>0</v>
      </c>
      <c r="AC141" s="13">
        <v>0</v>
      </c>
      <c r="AD141" s="13">
        <v>0</v>
      </c>
      <c r="AE141" s="13">
        <v>0</v>
      </c>
      <c r="AF141" s="13">
        <v>0</v>
      </c>
      <c r="AG141" s="13">
        <v>3.0841984939575191E-4</v>
      </c>
      <c r="AH141" s="13">
        <v>3.0881984329223633E-4</v>
      </c>
      <c r="AI141" s="13">
        <v>0</v>
      </c>
      <c r="AJ141" s="13">
        <v>0</v>
      </c>
      <c r="AK141" s="13">
        <v>0</v>
      </c>
      <c r="AL141" s="13">
        <v>0</v>
      </c>
      <c r="AM141" s="13">
        <v>0</v>
      </c>
      <c r="AN141" s="13">
        <v>0</v>
      </c>
      <c r="AO141" s="13">
        <v>0</v>
      </c>
      <c r="AP141" s="13">
        <v>0</v>
      </c>
      <c r="AQ141" s="13">
        <v>0</v>
      </c>
      <c r="AR141" s="13">
        <v>0</v>
      </c>
      <c r="AS141" s="13">
        <v>4.4459972381591793E-5</v>
      </c>
      <c r="AT141" s="13">
        <v>8.8919944763183586E-5</v>
      </c>
      <c r="AU141" s="13">
        <v>1.3337991714477537E-4</v>
      </c>
      <c r="AV141" s="13">
        <v>6.9202165794372559E-3</v>
      </c>
      <c r="AW141" s="13">
        <v>-1.5416992530822753E-3</v>
      </c>
      <c r="AX141" s="13">
        <v>2.6675983428955073E-4</v>
      </c>
      <c r="AY141" s="13">
        <v>2.6675983428955073E-4</v>
      </c>
      <c r="AZ141" s="13">
        <v>8.8919944763183592E-4</v>
      </c>
      <c r="BA141" s="13">
        <v>1.289339199066162E-3</v>
      </c>
      <c r="BB141" s="13">
        <v>4.0013975143432615E-4</v>
      </c>
      <c r="BC141" s="13">
        <v>3.1121980667114254E-4</v>
      </c>
      <c r="BD141" s="13">
        <v>4.9795169067382806E-3</v>
      </c>
      <c r="BE141" s="13">
        <v>1.1114993095397948E-3</v>
      </c>
      <c r="BF141" s="13">
        <v>1.0670393371582029E-3</v>
      </c>
      <c r="BG141" s="13">
        <v>4.4459972381591796E-4</v>
      </c>
      <c r="BH141" s="13">
        <v>1.3782591438293455E-3</v>
      </c>
      <c r="BI141" s="13">
        <v>1.2004192543029785E-3</v>
      </c>
      <c r="BJ141" s="13">
        <v>4.0903174591064451E-3</v>
      </c>
      <c r="BK141" s="13">
        <v>2.6675983428955073E-4</v>
      </c>
      <c r="BL141" s="13">
        <v>4.886597023010254E-4</v>
      </c>
      <c r="BM141" s="13">
        <v>0</v>
      </c>
      <c r="BN141" s="13">
        <v>8.8919944763183592E-4</v>
      </c>
      <c r="BO141" s="13">
        <v>0</v>
      </c>
      <c r="BP141" s="13">
        <v>8.8242741531716469E-5</v>
      </c>
      <c r="BQ141" s="13">
        <v>0</v>
      </c>
      <c r="BR141" s="13">
        <v>0</v>
      </c>
      <c r="BS141" s="13">
        <v>2.2034838798704119E-4</v>
      </c>
      <c r="BT141" s="13">
        <v>1.0136025847403895E-3</v>
      </c>
      <c r="BU141" s="13">
        <v>2.2034838798704119E-4</v>
      </c>
      <c r="BV141" s="13">
        <v>0</v>
      </c>
      <c r="BW141" s="13">
        <v>6.620373195472478E-4</v>
      </c>
      <c r="BX141" s="13">
        <v>0</v>
      </c>
      <c r="BY141" s="13">
        <v>0</v>
      </c>
      <c r="BZ141" s="13">
        <v>6.620373195472478E-4</v>
      </c>
      <c r="CA141" s="13">
        <v>0</v>
      </c>
      <c r="CB141" s="13">
        <v>0</v>
      </c>
      <c r="CC141" s="13">
        <v>0</v>
      </c>
      <c r="CD141" s="13">
        <v>1.0048302455967829E-3</v>
      </c>
      <c r="CE141" s="13">
        <v>3.8729025018761611E-4</v>
      </c>
      <c r="CF141" s="13">
        <v>0</v>
      </c>
      <c r="CG141" s="13">
        <v>4.8580721503675716E-4</v>
      </c>
      <c r="CH141" s="13">
        <v>0</v>
      </c>
      <c r="CI141" s="13">
        <v>5.7218045945238059E-4</v>
      </c>
      <c r="CJ141" s="13">
        <v>3.6443493878967011E-2</v>
      </c>
      <c r="CK141" s="13">
        <v>3.9612493346703271E-4</v>
      </c>
      <c r="CL141" s="13">
        <v>2.6408328897802182E-4</v>
      </c>
      <c r="CM141" s="13">
        <v>0</v>
      </c>
      <c r="CN141" s="13">
        <v>0</v>
      </c>
      <c r="CO141" s="13">
        <v>0</v>
      </c>
      <c r="CP141" s="13">
        <v>0</v>
      </c>
      <c r="CQ141" s="13">
        <v>4.8313861958785523E-4</v>
      </c>
      <c r="CR141" s="13">
        <v>4.2915360829983898E-5</v>
      </c>
      <c r="CS141" s="13">
        <v>0</v>
      </c>
      <c r="CT141" s="13">
        <v>0</v>
      </c>
      <c r="CU141" s="13">
        <v>0</v>
      </c>
      <c r="CV141" s="13">
        <v>0</v>
      </c>
      <c r="CW141" s="13">
        <v>0</v>
      </c>
      <c r="CX141" s="13">
        <v>0</v>
      </c>
      <c r="CY141" s="13">
        <v>4.832498162155081E-4</v>
      </c>
      <c r="CZ141" s="13">
        <v>0</v>
      </c>
      <c r="DA141" s="13">
        <v>0</v>
      </c>
      <c r="DB141" s="13">
        <v>0</v>
      </c>
      <c r="DC141" s="13">
        <v>0</v>
      </c>
      <c r="DD141" s="13">
        <v>0</v>
      </c>
      <c r="DE141" s="13">
        <v>0</v>
      </c>
      <c r="DF141" s="13">
        <v>0</v>
      </c>
      <c r="DG141" s="13">
        <v>0</v>
      </c>
      <c r="DH141" s="13">
        <v>0</v>
      </c>
      <c r="DI141" s="13">
        <v>0</v>
      </c>
      <c r="DJ141" s="13">
        <v>0</v>
      </c>
      <c r="DK141" s="13">
        <v>0</v>
      </c>
      <c r="DL141" s="13">
        <v>0</v>
      </c>
      <c r="DM141" s="13">
        <v>0</v>
      </c>
      <c r="DN141" s="13">
        <v>0</v>
      </c>
      <c r="DO141" s="13">
        <v>0</v>
      </c>
      <c r="DP141" s="13">
        <v>0</v>
      </c>
      <c r="DQ141" s="13">
        <v>0</v>
      </c>
      <c r="DR141" s="13">
        <v>0</v>
      </c>
      <c r="DS141" s="13">
        <v>0</v>
      </c>
      <c r="DT141" s="13">
        <v>0</v>
      </c>
      <c r="DU141" s="13">
        <v>0</v>
      </c>
      <c r="DV141" s="13">
        <v>0</v>
      </c>
      <c r="DW141" s="13">
        <v>0</v>
      </c>
      <c r="DX141" s="13">
        <v>0</v>
      </c>
      <c r="DY141" s="13">
        <v>0</v>
      </c>
      <c r="DZ141" s="13">
        <v>0</v>
      </c>
      <c r="EA141" s="13">
        <v>0</v>
      </c>
      <c r="EB141" s="13">
        <v>0</v>
      </c>
      <c r="EC141" s="13">
        <v>0</v>
      </c>
      <c r="ED141" s="13">
        <v>0</v>
      </c>
      <c r="EE141" s="13">
        <v>0</v>
      </c>
      <c r="EF141" s="13">
        <v>0</v>
      </c>
      <c r="EG141" s="13">
        <v>0</v>
      </c>
      <c r="EH141" s="13">
        <v>0</v>
      </c>
      <c r="EI141" s="13">
        <v>0</v>
      </c>
      <c r="EJ141" s="13">
        <v>0</v>
      </c>
      <c r="EK141" s="13">
        <v>0</v>
      </c>
      <c r="EL141" s="13">
        <v>0</v>
      </c>
      <c r="EM141" s="13">
        <v>0</v>
      </c>
      <c r="EN141" s="13">
        <v>0</v>
      </c>
      <c r="EO141" s="13">
        <v>0</v>
      </c>
      <c r="EP141" s="13">
        <v>0</v>
      </c>
      <c r="EQ141" s="52">
        <v>0</v>
      </c>
      <c r="ER141" s="52">
        <v>0</v>
      </c>
      <c r="ES141" s="52">
        <v>0</v>
      </c>
      <c r="ET141" s="52">
        <v>0</v>
      </c>
      <c r="EU141" s="52">
        <v>0</v>
      </c>
      <c r="EV141" s="52">
        <v>0</v>
      </c>
      <c r="EW141" s="52">
        <v>0</v>
      </c>
      <c r="EX141" s="52">
        <v>0</v>
      </c>
      <c r="EY141" s="52">
        <v>0</v>
      </c>
      <c r="EZ141" s="52">
        <v>0</v>
      </c>
      <c r="FA141" s="52">
        <v>0</v>
      </c>
      <c r="FB141" s="52">
        <v>0</v>
      </c>
      <c r="FC141" s="52">
        <v>0</v>
      </c>
      <c r="FD141" s="52">
        <v>0</v>
      </c>
      <c r="FE141" s="52">
        <v>0</v>
      </c>
      <c r="FF141" s="52">
        <v>0</v>
      </c>
      <c r="FG141" s="52">
        <v>0</v>
      </c>
      <c r="FH141" s="52">
        <v>0</v>
      </c>
      <c r="FI141" s="52">
        <v>0</v>
      </c>
      <c r="FJ141" s="52">
        <v>0</v>
      </c>
      <c r="FK141" s="52">
        <v>0</v>
      </c>
      <c r="FL141" s="52">
        <v>0</v>
      </c>
      <c r="FM141" s="52">
        <v>0</v>
      </c>
      <c r="FN141" s="52">
        <v>0</v>
      </c>
      <c r="FO141" s="52">
        <v>0</v>
      </c>
      <c r="FP141" s="52">
        <v>0</v>
      </c>
      <c r="FQ141" s="52">
        <v>0</v>
      </c>
      <c r="FR141" s="52">
        <v>0</v>
      </c>
      <c r="FS141" s="52">
        <v>0</v>
      </c>
      <c r="FT141" s="52">
        <v>0</v>
      </c>
      <c r="FU141" s="52">
        <v>0</v>
      </c>
      <c r="FV141" s="52">
        <v>0</v>
      </c>
      <c r="FW141" s="52">
        <v>0</v>
      </c>
      <c r="FX141" s="52">
        <v>0</v>
      </c>
      <c r="FY141" s="52">
        <v>0</v>
      </c>
      <c r="FZ141" s="52">
        <v>0</v>
      </c>
      <c r="GA141" s="52">
        <v>0</v>
      </c>
      <c r="GB141" s="52">
        <v>0</v>
      </c>
      <c r="GC141" s="52">
        <v>0</v>
      </c>
      <c r="GD141" s="52">
        <v>0</v>
      </c>
      <c r="GE141" s="52">
        <v>0</v>
      </c>
    </row>
    <row r="142" spans="1:187" ht="15" x14ac:dyDescent="0.25">
      <c r="A142" s="36" t="s">
        <v>23</v>
      </c>
      <c r="B142" s="90"/>
      <c r="C142" s="40">
        <v>0</v>
      </c>
      <c r="D142" s="40">
        <v>0</v>
      </c>
      <c r="E142" s="40">
        <v>0</v>
      </c>
      <c r="F142" s="40">
        <v>0</v>
      </c>
      <c r="G142" s="40">
        <v>0</v>
      </c>
      <c r="H142" s="40">
        <v>0</v>
      </c>
      <c r="I142" s="40">
        <v>0</v>
      </c>
      <c r="J142" s="40">
        <v>0</v>
      </c>
      <c r="K142" s="40">
        <v>0</v>
      </c>
      <c r="L142" s="40">
        <v>0</v>
      </c>
      <c r="M142" s="40">
        <v>0</v>
      </c>
      <c r="N142" s="40">
        <v>0</v>
      </c>
      <c r="O142" s="40">
        <v>0</v>
      </c>
      <c r="P142" s="40">
        <v>0</v>
      </c>
      <c r="Q142" s="40">
        <v>0</v>
      </c>
      <c r="R142" s="40">
        <v>0</v>
      </c>
      <c r="S142" s="40">
        <v>0</v>
      </c>
      <c r="T142" s="40">
        <v>0</v>
      </c>
      <c r="U142" s="40">
        <v>0</v>
      </c>
      <c r="V142" s="40">
        <v>0</v>
      </c>
      <c r="W142" s="40">
        <v>0</v>
      </c>
      <c r="X142" s="40">
        <v>0</v>
      </c>
      <c r="Y142" s="40">
        <v>0</v>
      </c>
      <c r="Z142" s="40">
        <v>0</v>
      </c>
      <c r="AA142" s="40">
        <v>0</v>
      </c>
      <c r="AB142" s="40">
        <v>0</v>
      </c>
      <c r="AC142" s="40">
        <v>0</v>
      </c>
      <c r="AD142" s="40">
        <v>0</v>
      </c>
      <c r="AE142" s="40">
        <v>0</v>
      </c>
      <c r="AF142" s="40">
        <v>0</v>
      </c>
      <c r="AG142" s="40">
        <v>0</v>
      </c>
      <c r="AH142" s="40">
        <v>0</v>
      </c>
      <c r="AI142" s="40">
        <v>0</v>
      </c>
      <c r="AJ142" s="40">
        <v>0</v>
      </c>
      <c r="AK142" s="40">
        <v>0</v>
      </c>
      <c r="AL142" s="40">
        <v>0</v>
      </c>
      <c r="AM142" s="40">
        <v>0</v>
      </c>
      <c r="AN142" s="40">
        <v>0</v>
      </c>
      <c r="AO142" s="40">
        <v>0</v>
      </c>
      <c r="AP142" s="40">
        <v>0</v>
      </c>
      <c r="AQ142" s="40">
        <v>0.32387317006944616</v>
      </c>
      <c r="AR142" s="40">
        <v>0.32387317006944616</v>
      </c>
      <c r="AS142" s="40">
        <v>0.32387317006944616</v>
      </c>
      <c r="AT142" s="40">
        <v>0.32387317006944616</v>
      </c>
      <c r="AU142" s="40">
        <v>0.57768768810517568</v>
      </c>
      <c r="AV142" s="40">
        <v>0.57768768810517568</v>
      </c>
      <c r="AW142" s="40">
        <v>0.57768768810517568</v>
      </c>
      <c r="AX142" s="40">
        <v>0.57768768810517568</v>
      </c>
      <c r="AY142" s="40">
        <v>0.6671441150891253</v>
      </c>
      <c r="AZ142" s="40">
        <v>0.6671441150891253</v>
      </c>
      <c r="BA142" s="40">
        <v>0.6671441150891253</v>
      </c>
      <c r="BB142" s="40">
        <v>0.6671441150891253</v>
      </c>
      <c r="BC142" s="40">
        <v>0.6567607358388966</v>
      </c>
      <c r="BD142" s="40">
        <v>0.6567607358388966</v>
      </c>
      <c r="BE142" s="40">
        <v>0.6567607358388966</v>
      </c>
      <c r="BF142" s="40">
        <v>0.6567607358388966</v>
      </c>
      <c r="BG142" s="40">
        <v>0.68116434596119779</v>
      </c>
      <c r="BH142" s="40">
        <v>0.68116434596119779</v>
      </c>
      <c r="BI142" s="40">
        <v>0.68116434596119779</v>
      </c>
      <c r="BJ142" s="40">
        <v>0.68116434596119779</v>
      </c>
      <c r="BK142" s="40">
        <v>0.64230376357950791</v>
      </c>
      <c r="BL142" s="40">
        <v>0.64230376357950791</v>
      </c>
      <c r="BM142" s="40">
        <v>0.64230376357950791</v>
      </c>
      <c r="BN142" s="40">
        <v>0.64230376357950791</v>
      </c>
      <c r="BO142" s="40">
        <v>0.64618352520751021</v>
      </c>
      <c r="BP142" s="40">
        <v>0.64618352520751021</v>
      </c>
      <c r="BQ142" s="40">
        <v>0.64618352520751021</v>
      </c>
      <c r="BR142" s="40">
        <v>0.64618352520751021</v>
      </c>
      <c r="BS142" s="40">
        <v>0.7167435311685606</v>
      </c>
      <c r="BT142" s="40">
        <v>0.7167435311685606</v>
      </c>
      <c r="BU142" s="40">
        <v>0.7167435311685606</v>
      </c>
      <c r="BV142" s="40">
        <v>0.7167435311685606</v>
      </c>
      <c r="BW142" s="40">
        <v>0.66618210749525741</v>
      </c>
      <c r="BX142" s="40">
        <v>0.66618210749525741</v>
      </c>
      <c r="BY142" s="40">
        <v>0.66618210749525741</v>
      </c>
      <c r="BZ142" s="40">
        <v>0.66618210749525741</v>
      </c>
      <c r="CA142" s="40">
        <v>0.65333264498637178</v>
      </c>
      <c r="CB142" s="40">
        <v>0.65333264498637178</v>
      </c>
      <c r="CC142" s="40">
        <v>0.65333264498637178</v>
      </c>
      <c r="CD142" s="40">
        <v>0.65333264498637178</v>
      </c>
      <c r="CE142" s="40">
        <v>0.67363914827611149</v>
      </c>
      <c r="CF142" s="40">
        <v>0.67363914827611149</v>
      </c>
      <c r="CG142" s="40">
        <v>0.67363914827611149</v>
      </c>
      <c r="CH142" s="40">
        <v>0.67363914827611149</v>
      </c>
      <c r="CI142" s="40">
        <v>0.5690537475705677</v>
      </c>
      <c r="CJ142" s="40">
        <v>0.5690537475705677</v>
      </c>
      <c r="CK142" s="40">
        <v>0.5690537475705677</v>
      </c>
      <c r="CL142" s="40">
        <v>0.5690537475705677</v>
      </c>
      <c r="CM142" s="40">
        <v>0.52580570201054255</v>
      </c>
      <c r="CN142" s="40">
        <v>0.52580570201054255</v>
      </c>
      <c r="CO142" s="40">
        <v>0.52580570201054255</v>
      </c>
      <c r="CP142" s="40">
        <v>0.52580570201054255</v>
      </c>
      <c r="CQ142" s="40">
        <v>0.40412515966193002</v>
      </c>
      <c r="CR142" s="40">
        <v>0.40412515966193002</v>
      </c>
      <c r="CS142" s="40">
        <v>0.40412515966193002</v>
      </c>
      <c r="CT142" s="40">
        <v>0.40412515966193002</v>
      </c>
      <c r="CU142" s="40">
        <v>0.40876994098739827</v>
      </c>
      <c r="CV142" s="40">
        <v>0.40876994098739827</v>
      </c>
      <c r="CW142" s="40">
        <v>0.40876994098739827</v>
      </c>
      <c r="CX142" s="40">
        <v>0.40876994098739827</v>
      </c>
      <c r="CY142" s="40">
        <v>0.46890411836656115</v>
      </c>
      <c r="CZ142" s="40">
        <v>0.46890411836656115</v>
      </c>
      <c r="DA142" s="40">
        <v>0.46890411836656115</v>
      </c>
      <c r="DB142" s="40">
        <v>0.46890411836656115</v>
      </c>
      <c r="DC142" s="40">
        <v>0.54069793098168561</v>
      </c>
      <c r="DD142" s="40">
        <v>0.54069793098168561</v>
      </c>
      <c r="DE142" s="40">
        <v>0.54069793098168561</v>
      </c>
      <c r="DF142" s="40">
        <v>0.54069793098168561</v>
      </c>
      <c r="DG142" s="40">
        <v>0.66899856427211501</v>
      </c>
      <c r="DH142" s="40">
        <v>0.66899856427211501</v>
      </c>
      <c r="DI142" s="40">
        <v>0.66899856427211501</v>
      </c>
      <c r="DJ142" s="40">
        <v>0.66899856427211501</v>
      </c>
      <c r="DK142" s="40">
        <v>0.77669617983359196</v>
      </c>
      <c r="DL142" s="40">
        <v>0.77669617983359196</v>
      </c>
      <c r="DM142" s="40">
        <v>0.77669617983359196</v>
      </c>
      <c r="DN142" s="40">
        <v>0.77669617983359196</v>
      </c>
      <c r="DO142" s="40">
        <v>0.75156649264321507</v>
      </c>
      <c r="DP142" s="40">
        <v>0.75156649264321507</v>
      </c>
      <c r="DQ142" s="40">
        <v>0.75156649264321507</v>
      </c>
      <c r="DR142" s="40">
        <v>0.75156649264321507</v>
      </c>
      <c r="DS142" s="40">
        <v>0.85374906039435694</v>
      </c>
      <c r="DT142" s="40">
        <v>0.85374906039435694</v>
      </c>
      <c r="DU142" s="40">
        <v>0.85374906039435694</v>
      </c>
      <c r="DV142" s="40">
        <v>0.85374906039435694</v>
      </c>
      <c r="DW142" s="40">
        <v>0.85277163709951331</v>
      </c>
      <c r="DX142" s="40">
        <v>0.85277163709951331</v>
      </c>
      <c r="DY142" s="40">
        <v>0.85277163709951331</v>
      </c>
      <c r="DZ142" s="40">
        <v>0.85277163709951331</v>
      </c>
      <c r="EA142" s="40">
        <v>0.93580564133486877</v>
      </c>
      <c r="EB142" s="40">
        <v>0.93580564133486877</v>
      </c>
      <c r="EC142" s="40">
        <v>0.93580564133486877</v>
      </c>
      <c r="ED142" s="40">
        <v>0.93580564133486877</v>
      </c>
      <c r="EE142" s="40">
        <v>0.96828727762664502</v>
      </c>
      <c r="EF142" s="40">
        <v>0.96828727762664502</v>
      </c>
      <c r="EG142" s="40">
        <v>0.96828727762664502</v>
      </c>
      <c r="EH142" s="40">
        <v>0.96828727762664502</v>
      </c>
      <c r="EI142" s="40">
        <v>0.88699411681445217</v>
      </c>
      <c r="EJ142" s="40">
        <v>0.88699411681445217</v>
      </c>
      <c r="EK142" s="40">
        <v>0.88699411681445217</v>
      </c>
      <c r="EL142" s="40">
        <v>0.88699411681445217</v>
      </c>
      <c r="EM142" s="40">
        <v>0.80368539001761752</v>
      </c>
      <c r="EN142" s="40">
        <v>0.80368539001761752</v>
      </c>
      <c r="EO142" s="40">
        <v>0.80368539001761752</v>
      </c>
      <c r="EP142" s="40">
        <v>0.80368539001761752</v>
      </c>
      <c r="EQ142" s="52">
        <v>0.54278332858009903</v>
      </c>
      <c r="ER142" s="52">
        <v>0.71020221644613601</v>
      </c>
      <c r="ES142" s="52">
        <v>0.78878672502706704</v>
      </c>
      <c r="ET142" s="52">
        <v>0.652247414371386</v>
      </c>
      <c r="EU142" s="52">
        <v>0.55295498975280299</v>
      </c>
      <c r="EV142" s="52">
        <v>0.73108475740242895</v>
      </c>
      <c r="EW142" s="52">
        <v>0.816493211683607</v>
      </c>
      <c r="EX142" s="52">
        <v>0.67131768710137696</v>
      </c>
      <c r="EY142" s="52">
        <v>0.58025864341868205</v>
      </c>
      <c r="EZ142" s="52">
        <v>0.77233175638538998</v>
      </c>
      <c r="FA142" s="52">
        <v>0.86372058933056095</v>
      </c>
      <c r="FB142" s="52">
        <v>0.70761788945011495</v>
      </c>
      <c r="FC142" s="52">
        <v>0.57904534635974503</v>
      </c>
      <c r="FD142" s="52">
        <v>0.781867921673157</v>
      </c>
      <c r="FE142" s="52">
        <v>0.83763558238866398</v>
      </c>
      <c r="FF142" s="52">
        <v>0.69502536554533201</v>
      </c>
      <c r="FG142" s="52">
        <v>0.59821582139854101</v>
      </c>
      <c r="FH142" s="52">
        <v>0.76197217793452499</v>
      </c>
      <c r="FI142" s="52">
        <v>0.89094178870757601</v>
      </c>
      <c r="FJ142" s="52">
        <v>0.73749400446125202</v>
      </c>
      <c r="FK142" s="52">
        <v>0.61147618388330904</v>
      </c>
      <c r="FL142" s="52">
        <v>0.83796850976255399</v>
      </c>
      <c r="FM142" s="52">
        <v>0.97453898288565999</v>
      </c>
      <c r="FN142" s="52">
        <v>0.75013257092525898</v>
      </c>
      <c r="FO142" s="52">
        <v>0.63395574059522797</v>
      </c>
      <c r="FP142" s="52">
        <v>0.83164777031390602</v>
      </c>
      <c r="FQ142" s="52">
        <v>0.97548218161614997</v>
      </c>
      <c r="FR142" s="52">
        <v>0.77635445249387902</v>
      </c>
      <c r="FS142" s="52">
        <v>0.69685285851150702</v>
      </c>
      <c r="FT142" s="52">
        <v>0.95053362914956496</v>
      </c>
      <c r="FU142" s="52">
        <v>1.0313352196130401</v>
      </c>
      <c r="FV142" s="52">
        <v>0.83267119832647596</v>
      </c>
      <c r="FW142" s="52">
        <v>0.68432597582694799</v>
      </c>
      <c r="FX142" s="52">
        <v>0.97986240554763804</v>
      </c>
      <c r="FY142" s="52">
        <v>1.05183799516765</v>
      </c>
      <c r="FZ142" s="52">
        <v>0.89017185574102597</v>
      </c>
      <c r="GA142" s="52">
        <v>0.73179423931036602</v>
      </c>
      <c r="GB142" s="52">
        <v>0.98326837579345905</v>
      </c>
      <c r="GC142" s="52">
        <v>1.1097394893465999</v>
      </c>
      <c r="GD142" s="52">
        <v>0.90405020576566497</v>
      </c>
      <c r="GE142" s="52">
        <v>0.78973488257260505</v>
      </c>
    </row>
    <row r="143" spans="1:187" ht="15" x14ac:dyDescent="0.25">
      <c r="A143" s="42"/>
      <c r="B143" s="9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c r="AE143" s="45"/>
      <c r="AF143" s="45"/>
      <c r="AG143" s="45"/>
      <c r="AH143" s="45"/>
      <c r="AI143" s="45"/>
      <c r="AJ143" s="45"/>
      <c r="AK143" s="45"/>
      <c r="AL143" s="45"/>
      <c r="AM143" s="45"/>
      <c r="AN143" s="45"/>
      <c r="AO143" s="45"/>
      <c r="AP143" s="45"/>
      <c r="AQ143" s="45"/>
      <c r="AR143" s="45"/>
      <c r="AS143" s="45"/>
      <c r="AT143" s="45"/>
      <c r="AU143" s="45"/>
      <c r="AV143" s="45"/>
      <c r="AW143" s="45"/>
      <c r="AX143" s="45"/>
      <c r="AY143" s="45"/>
      <c r="AZ143" s="45"/>
      <c r="BA143" s="45"/>
      <c r="BB143" s="45"/>
      <c r="BC143" s="45"/>
      <c r="BD143" s="45"/>
      <c r="BE143" s="45"/>
      <c r="BF143" s="45"/>
      <c r="BG143" s="45"/>
      <c r="BH143" s="45"/>
      <c r="BI143" s="45"/>
      <c r="BJ143" s="45"/>
      <c r="BK143" s="45"/>
      <c r="BL143" s="45"/>
      <c r="BM143" s="45"/>
      <c r="BN143" s="45"/>
      <c r="BO143" s="45"/>
      <c r="BP143" s="45"/>
      <c r="BQ143" s="45"/>
      <c r="BR143" s="45"/>
      <c r="BS143" s="45"/>
      <c r="BT143" s="45"/>
      <c r="BU143" s="45"/>
      <c r="BV143" s="45"/>
      <c r="BW143" s="45"/>
      <c r="BX143" s="45"/>
      <c r="BY143" s="45"/>
      <c r="BZ143" s="45"/>
      <c r="CA143" s="45"/>
      <c r="CB143" s="45"/>
      <c r="CC143" s="45"/>
      <c r="CD143" s="45"/>
      <c r="CE143" s="45"/>
      <c r="CF143" s="45"/>
      <c r="CG143" s="45"/>
      <c r="CH143" s="45"/>
      <c r="CI143" s="45"/>
      <c r="CJ143" s="45"/>
      <c r="CK143" s="45"/>
      <c r="CL143" s="45"/>
      <c r="CM143" s="45"/>
      <c r="CN143" s="45"/>
      <c r="CO143" s="45"/>
      <c r="CP143" s="45"/>
      <c r="CQ143" s="45"/>
      <c r="CR143" s="45"/>
      <c r="CS143" s="45"/>
      <c r="CT143" s="45"/>
      <c r="CU143" s="45"/>
      <c r="CV143" s="45"/>
      <c r="CW143" s="45"/>
      <c r="CX143" s="45"/>
      <c r="CY143" s="45"/>
      <c r="CZ143" s="45"/>
      <c r="DA143" s="45"/>
      <c r="DB143" s="45"/>
      <c r="DC143" s="45"/>
      <c r="DD143" s="45"/>
      <c r="DE143" s="45"/>
      <c r="DF143" s="45"/>
      <c r="DG143" s="45"/>
      <c r="DH143" s="45"/>
      <c r="DI143" s="45"/>
      <c r="DJ143" s="45"/>
      <c r="DK143" s="45"/>
      <c r="DL143" s="45"/>
      <c r="DM143" s="45"/>
      <c r="DN143" s="45"/>
      <c r="DO143" s="45"/>
      <c r="DP143" s="45"/>
      <c r="DQ143" s="45"/>
      <c r="DR143" s="45"/>
      <c r="DS143" s="45"/>
      <c r="DT143" s="45"/>
      <c r="DU143" s="45"/>
      <c r="DV143" s="45"/>
      <c r="DW143" s="45"/>
      <c r="DX143" s="45"/>
      <c r="DY143" s="45"/>
      <c r="DZ143" s="45"/>
      <c r="EA143" s="45"/>
      <c r="EB143" s="45"/>
      <c r="EC143" s="45"/>
      <c r="ED143" s="45"/>
      <c r="EE143" s="45"/>
      <c r="EF143" s="45"/>
      <c r="EG143" s="45"/>
      <c r="EH143" s="45"/>
      <c r="EI143" s="45"/>
      <c r="EJ143" s="45"/>
      <c r="EK143" s="45"/>
      <c r="EL143" s="45"/>
      <c r="EM143" s="45"/>
      <c r="EN143" s="45"/>
      <c r="EO143" s="45"/>
      <c r="EP143" s="45"/>
      <c r="EQ143" s="46"/>
      <c r="ER143" s="46"/>
      <c r="ES143" s="46"/>
      <c r="ET143" s="46"/>
      <c r="EU143" s="46"/>
      <c r="EV143" s="46"/>
      <c r="EW143" s="46"/>
      <c r="EX143" s="46"/>
      <c r="EY143" s="46"/>
      <c r="EZ143" s="46"/>
      <c r="FA143" s="46"/>
      <c r="FB143" s="46"/>
      <c r="FC143" s="46"/>
      <c r="FD143" s="46"/>
      <c r="FE143" s="46"/>
      <c r="FF143" s="46"/>
      <c r="FG143" s="46"/>
      <c r="FH143" s="46"/>
      <c r="FI143" s="46"/>
      <c r="FJ143" s="46"/>
      <c r="FK143" s="46"/>
      <c r="FL143" s="46"/>
      <c r="FM143" s="46"/>
      <c r="FN143" s="46"/>
      <c r="FO143" s="46"/>
      <c r="FP143" s="46"/>
      <c r="FQ143" s="46"/>
      <c r="FR143" s="46"/>
      <c r="FS143" s="46"/>
      <c r="FT143" s="46"/>
      <c r="FU143" s="46"/>
      <c r="FV143" s="46"/>
      <c r="FW143" s="46"/>
      <c r="FX143" s="46"/>
      <c r="FY143" s="46"/>
      <c r="FZ143" s="46"/>
      <c r="GA143" s="46"/>
      <c r="GB143" s="46"/>
      <c r="GC143" s="46"/>
      <c r="GD143" s="46"/>
      <c r="GE143" s="46"/>
    </row>
    <row r="144" spans="1:187" ht="15" x14ac:dyDescent="0.25">
      <c r="A144" s="41" t="s">
        <v>55</v>
      </c>
      <c r="B144" s="90"/>
      <c r="C144" s="15">
        <v>21.94487020416992</v>
      </c>
      <c r="D144" s="15">
        <v>21.846730261325224</v>
      </c>
      <c r="E144" s="15">
        <v>22.443230621533957</v>
      </c>
      <c r="F144" s="15">
        <v>23.755419167059326</v>
      </c>
      <c r="G144" s="15">
        <v>22.75375686669403</v>
      </c>
      <c r="H144" s="15">
        <v>23.347483969304808</v>
      </c>
      <c r="I144" s="15">
        <v>22.807421869206841</v>
      </c>
      <c r="J144" s="15">
        <v>24.456487194057466</v>
      </c>
      <c r="K144" s="15">
        <v>23.808391505684202</v>
      </c>
      <c r="L144" s="15">
        <v>22.972948106589051</v>
      </c>
      <c r="M144" s="15">
        <v>22.755735569051058</v>
      </c>
      <c r="N144" s="15">
        <v>24.702063870700989</v>
      </c>
      <c r="O144" s="15">
        <v>24.954269936465295</v>
      </c>
      <c r="P144" s="15">
        <v>22.423362402667692</v>
      </c>
      <c r="Q144" s="15">
        <v>23.06724389931961</v>
      </c>
      <c r="R144" s="15">
        <v>24.318808691189421</v>
      </c>
      <c r="S144" s="15">
        <v>23.806599968532563</v>
      </c>
      <c r="T144" s="15">
        <v>23.363949211916349</v>
      </c>
      <c r="U144" s="15">
        <v>22.967201071770475</v>
      </c>
      <c r="V144" s="15">
        <v>25.14285504594849</v>
      </c>
      <c r="W144" s="15">
        <v>24.868041232006377</v>
      </c>
      <c r="X144" s="15">
        <v>23.696445776275482</v>
      </c>
      <c r="Y144" s="15">
        <v>21.664396713654934</v>
      </c>
      <c r="Z144" s="15">
        <v>24.112360879143669</v>
      </c>
      <c r="AA144" s="15">
        <v>23.214115249942775</v>
      </c>
      <c r="AB144" s="15">
        <v>21.949796858532871</v>
      </c>
      <c r="AC144" s="15">
        <v>22.36941738459381</v>
      </c>
      <c r="AD144" s="15">
        <v>24.427447748053741</v>
      </c>
      <c r="AE144" s="15">
        <v>23.11351478927277</v>
      </c>
      <c r="AF144" s="15">
        <v>22.599383140898585</v>
      </c>
      <c r="AG144" s="15">
        <v>22.537193900574643</v>
      </c>
      <c r="AH144" s="15">
        <v>23.461323202816004</v>
      </c>
      <c r="AI144" s="15">
        <v>23.53249106049698</v>
      </c>
      <c r="AJ144" s="15">
        <v>22.838949591341404</v>
      </c>
      <c r="AK144" s="15">
        <v>22.3298787136908</v>
      </c>
      <c r="AL144" s="15">
        <v>23.004507464916379</v>
      </c>
      <c r="AM144" s="15">
        <v>22.643948984219058</v>
      </c>
      <c r="AN144" s="15">
        <v>22.770974780841829</v>
      </c>
      <c r="AO144" s="15">
        <v>22.73068943235916</v>
      </c>
      <c r="AP144" s="15">
        <v>23.933442448111265</v>
      </c>
      <c r="AQ144" s="15">
        <v>24.665872145818458</v>
      </c>
      <c r="AR144" s="15">
        <v>23.972126234715091</v>
      </c>
      <c r="AS144" s="15">
        <v>23.43258812921049</v>
      </c>
      <c r="AT144" s="15">
        <v>25.341122233063487</v>
      </c>
      <c r="AU144" s="15">
        <v>24.168929176081399</v>
      </c>
      <c r="AV144" s="15">
        <v>23.388088314849856</v>
      </c>
      <c r="AW144" s="15">
        <v>24.742394643798985</v>
      </c>
      <c r="AX144" s="15">
        <v>24.590786047769477</v>
      </c>
      <c r="AY144" s="15">
        <v>23.952477347806788</v>
      </c>
      <c r="AZ144" s="15">
        <v>25.150510015677575</v>
      </c>
      <c r="BA144" s="15">
        <v>25.741999891456082</v>
      </c>
      <c r="BB144" s="15">
        <v>26.671382284777302</v>
      </c>
      <c r="BC144" s="15">
        <v>26.852367898381551</v>
      </c>
      <c r="BD144" s="15">
        <v>26.671157088058216</v>
      </c>
      <c r="BE144" s="15">
        <v>26.491060307237753</v>
      </c>
      <c r="BF144" s="15">
        <v>28.81418487207722</v>
      </c>
      <c r="BG144" s="15">
        <v>28.297818990800927</v>
      </c>
      <c r="BH144" s="15">
        <v>27.498459338104549</v>
      </c>
      <c r="BI144" s="15">
        <v>27.737563439790641</v>
      </c>
      <c r="BJ144" s="15">
        <v>30.447987472055352</v>
      </c>
      <c r="BK144" s="15">
        <v>30.084741241134267</v>
      </c>
      <c r="BL144" s="15">
        <v>29.216175906514206</v>
      </c>
      <c r="BM144" s="15">
        <v>28.851518224529041</v>
      </c>
      <c r="BN144" s="15">
        <v>31.005985871709218</v>
      </c>
      <c r="BO144" s="15">
        <v>30.898569240206871</v>
      </c>
      <c r="BP144" s="15">
        <v>31.173757270168551</v>
      </c>
      <c r="BQ144" s="15">
        <v>31.86166558319163</v>
      </c>
      <c r="BR144" s="15">
        <v>32.315501216486638</v>
      </c>
      <c r="BS144" s="15">
        <v>31.161766707943741</v>
      </c>
      <c r="BT144" s="15">
        <v>30.836279213760321</v>
      </c>
      <c r="BU144" s="15">
        <v>31.526103087938395</v>
      </c>
      <c r="BV144" s="15">
        <v>32.333019283287655</v>
      </c>
      <c r="BW144" s="15">
        <v>31.985300922384667</v>
      </c>
      <c r="BX144" s="15">
        <v>32.339600013464697</v>
      </c>
      <c r="BY144" s="15">
        <v>32.152285992645353</v>
      </c>
      <c r="BZ144" s="15">
        <v>34.895278065173244</v>
      </c>
      <c r="CA144" s="15">
        <v>33.744570085962735</v>
      </c>
      <c r="CB144" s="15">
        <v>33.525181348891181</v>
      </c>
      <c r="CC144" s="15">
        <v>34.840016869521534</v>
      </c>
      <c r="CD144" s="15">
        <v>35.897835165922537</v>
      </c>
      <c r="CE144" s="15">
        <v>37.281236884109681</v>
      </c>
      <c r="CF144" s="15">
        <v>36.491139239372998</v>
      </c>
      <c r="CG144" s="15">
        <v>36.101998851059996</v>
      </c>
      <c r="CH144" s="15">
        <v>38.190319701843237</v>
      </c>
      <c r="CI144" s="15">
        <v>37.604609922332614</v>
      </c>
      <c r="CJ144" s="15">
        <v>38.498382590905749</v>
      </c>
      <c r="CK144" s="15">
        <v>41.031135743334076</v>
      </c>
      <c r="CL144" s="15">
        <v>40.636265268592545</v>
      </c>
      <c r="CM144" s="15">
        <v>39.558397506584399</v>
      </c>
      <c r="CN144" s="15">
        <v>39.870772835110969</v>
      </c>
      <c r="CO144" s="15">
        <v>38.444499404601437</v>
      </c>
      <c r="CP144" s="15">
        <v>41.967261274727356</v>
      </c>
      <c r="CQ144" s="15">
        <v>39.870044521352639</v>
      </c>
      <c r="CR144" s="15">
        <v>40.745776759373747</v>
      </c>
      <c r="CS144" s="15">
        <v>39.762101095076844</v>
      </c>
      <c r="CT144" s="15">
        <v>43.350359469465772</v>
      </c>
      <c r="CU144" s="15">
        <v>42.111007628629707</v>
      </c>
      <c r="CV144" s="15">
        <v>40.709148320963564</v>
      </c>
      <c r="CW144" s="15">
        <v>40.548498561864349</v>
      </c>
      <c r="CX144" s="15">
        <v>43.600052749461383</v>
      </c>
      <c r="CY144" s="15">
        <v>42.582208930202135</v>
      </c>
      <c r="CZ144" s="15">
        <v>41.224775084152675</v>
      </c>
      <c r="DA144" s="15">
        <v>42.456501575439987</v>
      </c>
      <c r="DB144" s="15">
        <v>45.093582390712051</v>
      </c>
      <c r="DC144" s="15">
        <v>46.165884256611605</v>
      </c>
      <c r="DD144" s="15">
        <v>43.181352179702799</v>
      </c>
      <c r="DE144" s="15">
        <v>43.363171810616187</v>
      </c>
      <c r="DF144" s="15">
        <v>46.427137124242741</v>
      </c>
      <c r="DG144" s="15">
        <v>45.592168379315794</v>
      </c>
      <c r="DH144" s="15">
        <v>44.752518846628476</v>
      </c>
      <c r="DI144" s="15">
        <v>44.328216720321315</v>
      </c>
      <c r="DJ144" s="15">
        <v>45.984346781235388</v>
      </c>
      <c r="DK144" s="15">
        <v>45.241530638073222</v>
      </c>
      <c r="DL144" s="15">
        <v>45.497607724944302</v>
      </c>
      <c r="DM144" s="15">
        <v>46.878099115866995</v>
      </c>
      <c r="DN144" s="15">
        <v>49.759351313123531</v>
      </c>
      <c r="DO144" s="15">
        <v>49.310387346914915</v>
      </c>
      <c r="DP144" s="15">
        <v>47.494158793923425</v>
      </c>
      <c r="DQ144" s="15">
        <v>47.242344011537135</v>
      </c>
      <c r="DR144" s="15">
        <v>50.957920326776708</v>
      </c>
      <c r="DS144" s="15">
        <v>50.866796059100921</v>
      </c>
      <c r="DT144" s="15">
        <v>49.104321462414994</v>
      </c>
      <c r="DU144" s="15">
        <v>48.354373043266087</v>
      </c>
      <c r="DV144" s="15">
        <v>51.227432795748051</v>
      </c>
      <c r="DW144" s="15">
        <v>51.577697683130125</v>
      </c>
      <c r="DX144" s="15">
        <v>48.829902699963064</v>
      </c>
      <c r="DY144" s="15">
        <v>48.50832079132875</v>
      </c>
      <c r="DZ144" s="15">
        <v>51.967332127587255</v>
      </c>
      <c r="EA144" s="15">
        <v>51.366915015154888</v>
      </c>
      <c r="EB144" s="15">
        <v>50.570495555114043</v>
      </c>
      <c r="EC144" s="15">
        <v>48.19292412799296</v>
      </c>
      <c r="ED144" s="15">
        <v>52.923598879470404</v>
      </c>
      <c r="EE144" s="15">
        <v>52.206386755679148</v>
      </c>
      <c r="EF144" s="15">
        <v>49.034889236787976</v>
      </c>
      <c r="EG144" s="15">
        <v>49.404874609157922</v>
      </c>
      <c r="EH144" s="15">
        <v>54.077804291801414</v>
      </c>
      <c r="EI144" s="15">
        <v>52.989986730833223</v>
      </c>
      <c r="EJ144" s="15">
        <v>53.146782992223933</v>
      </c>
      <c r="EK144" s="15">
        <v>47.298100101190421</v>
      </c>
      <c r="EL144" s="15">
        <v>51.36414375731097</v>
      </c>
      <c r="EM144" s="15">
        <v>48.785135427351925</v>
      </c>
      <c r="EN144" s="15">
        <v>49.338994179605848</v>
      </c>
      <c r="EO144" s="15">
        <v>49.989454829274848</v>
      </c>
      <c r="EP144" s="15">
        <v>54.090871496002229</v>
      </c>
      <c r="EQ144" s="15">
        <f t="shared" ref="EQ144:GB144" si="143">EQ145+EQ151+EQ153</f>
        <v>50.939620828737304</v>
      </c>
      <c r="ER144" s="15">
        <f t="shared" si="143"/>
        <v>51.03086180310892</v>
      </c>
      <c r="ES144" s="15">
        <f t="shared" si="143"/>
        <v>50.214703616187613</v>
      </c>
      <c r="ET144" s="15">
        <f t="shared" si="143"/>
        <v>54.180023869361222</v>
      </c>
      <c r="EU144" s="15">
        <f t="shared" si="143"/>
        <v>53.108902738312793</v>
      </c>
      <c r="EV144" s="15">
        <f t="shared" si="143"/>
        <v>51.450795323690777</v>
      </c>
      <c r="EW144" s="15">
        <f t="shared" si="143"/>
        <v>50.250098529872105</v>
      </c>
      <c r="EX144" s="15">
        <f t="shared" si="143"/>
        <v>51.690026844299041</v>
      </c>
      <c r="EY144" s="15">
        <f t="shared" si="143"/>
        <v>51.180996971812007</v>
      </c>
      <c r="EZ144" s="15">
        <f t="shared" si="143"/>
        <v>50.065250317824372</v>
      </c>
      <c r="FA144" s="15">
        <f t="shared" si="143"/>
        <v>48.735500773286944</v>
      </c>
      <c r="FB144" s="15">
        <f t="shared" si="143"/>
        <v>52.466847279542634</v>
      </c>
      <c r="FC144" s="15">
        <f t="shared" si="143"/>
        <v>51.394998195700921</v>
      </c>
      <c r="FD144" s="15">
        <f t="shared" si="143"/>
        <v>48.66299935014635</v>
      </c>
      <c r="FE144" s="15">
        <f t="shared" si="143"/>
        <v>49.257985688439518</v>
      </c>
      <c r="FF144" s="15">
        <f t="shared" si="143"/>
        <v>53.789149832775443</v>
      </c>
      <c r="FG144" s="15">
        <f t="shared" si="143"/>
        <v>51.847832403076396</v>
      </c>
      <c r="FH144" s="15">
        <f t="shared" si="143"/>
        <v>49.835433493980865</v>
      </c>
      <c r="FI144" s="15">
        <f t="shared" si="143"/>
        <v>51.621825107992223</v>
      </c>
      <c r="FJ144" s="15">
        <f t="shared" si="143"/>
        <v>54.248575737898804</v>
      </c>
      <c r="FK144" s="15">
        <f t="shared" si="143"/>
        <v>54.790953518204709</v>
      </c>
      <c r="FL144" s="15">
        <f t="shared" si="143"/>
        <v>51.900869029197239</v>
      </c>
      <c r="FM144" s="15">
        <f t="shared" si="143"/>
        <v>51.691039878565832</v>
      </c>
      <c r="FN144" s="15">
        <f t="shared" si="143"/>
        <v>56.393931293875092</v>
      </c>
      <c r="FO144" s="15">
        <f t="shared" si="143"/>
        <v>54.939253808077758</v>
      </c>
      <c r="FP144" s="15">
        <f t="shared" si="143"/>
        <v>52.137493633119185</v>
      </c>
      <c r="FQ144" s="15">
        <f t="shared" si="143"/>
        <v>53.019337136957866</v>
      </c>
      <c r="FR144" s="15">
        <f t="shared" si="143"/>
        <v>57.285355921844427</v>
      </c>
      <c r="FS144" s="15">
        <f t="shared" si="143"/>
        <v>57.98457567009941</v>
      </c>
      <c r="FT144" s="15">
        <f t="shared" si="143"/>
        <v>56.614141781689675</v>
      </c>
      <c r="FU144" s="15">
        <f t="shared" si="143"/>
        <v>55.878849044673153</v>
      </c>
      <c r="FV144" s="15">
        <f t="shared" si="143"/>
        <v>60.220439605765662</v>
      </c>
      <c r="FW144" s="15">
        <f t="shared" si="143"/>
        <v>60.317029712258524</v>
      </c>
      <c r="FX144" s="15">
        <f t="shared" si="143"/>
        <v>56.898191627907323</v>
      </c>
      <c r="FY144" s="15">
        <f t="shared" si="143"/>
        <v>55.257333035654796</v>
      </c>
      <c r="FZ144" s="15">
        <f t="shared" si="143"/>
        <v>62.98603597461166</v>
      </c>
      <c r="GA144" s="15">
        <f t="shared" si="143"/>
        <v>60.257377199240359</v>
      </c>
      <c r="GB144" s="15">
        <f t="shared" si="143"/>
        <v>57.419971713732423</v>
      </c>
      <c r="GC144" s="15">
        <f t="shared" ref="GC144:GD144" si="144">GC145+GC151+GC153</f>
        <v>56.311636211103782</v>
      </c>
      <c r="GD144" s="15">
        <f t="shared" si="144"/>
        <v>61.026663017323017</v>
      </c>
      <c r="GE144" s="15">
        <f t="shared" ref="GE144" si="145">GE145+GE151+GE153</f>
        <v>58.071138826507799</v>
      </c>
    </row>
    <row r="145" spans="1:187" ht="15" x14ac:dyDescent="0.25">
      <c r="A145" s="33" t="s">
        <v>34</v>
      </c>
      <c r="B145" s="87"/>
      <c r="C145" s="26">
        <v>19.634953458965299</v>
      </c>
      <c r="D145" s="26">
        <v>19.419338043510436</v>
      </c>
      <c r="E145" s="26">
        <v>19.789283247976677</v>
      </c>
      <c r="F145" s="26">
        <v>21.26219813258362</v>
      </c>
      <c r="G145" s="26">
        <v>20.279123360650633</v>
      </c>
      <c r="H145" s="26">
        <v>20.51814026062393</v>
      </c>
      <c r="I145" s="26">
        <v>19.860118598849482</v>
      </c>
      <c r="J145" s="26">
        <v>21.46520893800659</v>
      </c>
      <c r="K145" s="26">
        <v>20.624024394446561</v>
      </c>
      <c r="L145" s="26">
        <v>20.098342921560668</v>
      </c>
      <c r="M145" s="26">
        <v>20.086841248883822</v>
      </c>
      <c r="N145" s="26">
        <v>21.706933472148894</v>
      </c>
      <c r="O145" s="26">
        <v>22.281953013999171</v>
      </c>
      <c r="P145" s="26">
        <v>19.703022362352751</v>
      </c>
      <c r="Q145" s="26">
        <v>20.20820053727417</v>
      </c>
      <c r="R145" s="26">
        <v>21.424749484893798</v>
      </c>
      <c r="S145" s="26">
        <v>21.333834521097565</v>
      </c>
      <c r="T145" s="26">
        <v>20.702018444713588</v>
      </c>
      <c r="U145" s="26">
        <v>20.260831237210081</v>
      </c>
      <c r="V145" s="26">
        <v>22.395264523176579</v>
      </c>
      <c r="W145" s="26">
        <v>22.200008179992675</v>
      </c>
      <c r="X145" s="26">
        <v>20.98879132855301</v>
      </c>
      <c r="Y145" s="26">
        <v>19.024615433266447</v>
      </c>
      <c r="Z145" s="26">
        <v>21.2874043890541</v>
      </c>
      <c r="AA145" s="26">
        <v>20.755760905959313</v>
      </c>
      <c r="AB145" s="26">
        <v>19.98722272370987</v>
      </c>
      <c r="AC145" s="26">
        <v>19.758991184709167</v>
      </c>
      <c r="AD145" s="26">
        <v>21.961141884707644</v>
      </c>
      <c r="AE145" s="26">
        <v>20.848311245739751</v>
      </c>
      <c r="AF145" s="26">
        <v>20.639105759094996</v>
      </c>
      <c r="AG145" s="26">
        <v>20.324984545340726</v>
      </c>
      <c r="AH145" s="26">
        <v>21.543769142945859</v>
      </c>
      <c r="AI145" s="26">
        <v>21.245884862043763</v>
      </c>
      <c r="AJ145" s="26">
        <v>20.81268569649048</v>
      </c>
      <c r="AK145" s="26">
        <v>20.448701696769717</v>
      </c>
      <c r="AL145" s="26">
        <v>21.181830999903866</v>
      </c>
      <c r="AM145" s="26">
        <v>20.90909896986313</v>
      </c>
      <c r="AN145" s="26">
        <v>20.857995237580109</v>
      </c>
      <c r="AO145" s="26">
        <v>20.921984133516691</v>
      </c>
      <c r="AP145" s="26">
        <v>22.161387806178283</v>
      </c>
      <c r="AQ145" s="26">
        <v>22.583062558633248</v>
      </c>
      <c r="AR145" s="26">
        <v>22.061419213902866</v>
      </c>
      <c r="AS145" s="26">
        <v>21.363414392394844</v>
      </c>
      <c r="AT145" s="26">
        <v>23.052974256630534</v>
      </c>
      <c r="AU145" s="26">
        <v>22.112312436642004</v>
      </c>
      <c r="AV145" s="26">
        <v>21.072654809060978</v>
      </c>
      <c r="AW145" s="26">
        <v>22.445125086408542</v>
      </c>
      <c r="AX145" s="26">
        <v>22.262905521367195</v>
      </c>
      <c r="AY145" s="26">
        <v>21.827630465721519</v>
      </c>
      <c r="AZ145" s="26">
        <v>22.755082235120017</v>
      </c>
      <c r="BA145" s="26">
        <v>23.488664893559658</v>
      </c>
      <c r="BB145" s="26">
        <v>24.4099301453167</v>
      </c>
      <c r="BC145" s="26">
        <v>23.792359970325673</v>
      </c>
      <c r="BD145" s="26">
        <v>24.335017531282247</v>
      </c>
      <c r="BE145" s="26">
        <v>24.202706767449392</v>
      </c>
      <c r="BF145" s="26">
        <v>26.151884605105785</v>
      </c>
      <c r="BG145" s="26">
        <v>25.543336486118463</v>
      </c>
      <c r="BH145" s="26">
        <v>24.84787796780487</v>
      </c>
      <c r="BI145" s="26">
        <v>24.890356552956533</v>
      </c>
      <c r="BJ145" s="26">
        <v>26.837184275213005</v>
      </c>
      <c r="BK145" s="26">
        <v>26.322734412445151</v>
      </c>
      <c r="BL145" s="26">
        <v>25.891457773153761</v>
      </c>
      <c r="BM145" s="26">
        <v>25.575436832556232</v>
      </c>
      <c r="BN145" s="26">
        <v>27.572417818851552</v>
      </c>
      <c r="BO145" s="26">
        <v>26.892547664324578</v>
      </c>
      <c r="BP145" s="26">
        <v>27.164114568991213</v>
      </c>
      <c r="BQ145" s="26">
        <v>26.945291566723004</v>
      </c>
      <c r="BR145" s="26">
        <v>28.176698093664633</v>
      </c>
      <c r="BS145" s="26">
        <v>27.07127853118951</v>
      </c>
      <c r="BT145" s="26">
        <v>27.077210941682125</v>
      </c>
      <c r="BU145" s="26">
        <v>27.747907477404983</v>
      </c>
      <c r="BV145" s="26">
        <v>28.753378285307853</v>
      </c>
      <c r="BW145" s="26">
        <v>28.771852544135736</v>
      </c>
      <c r="BX145" s="26">
        <v>28.327505253479821</v>
      </c>
      <c r="BY145" s="26">
        <v>28.386322480772932</v>
      </c>
      <c r="BZ145" s="26">
        <v>30.786006744812948</v>
      </c>
      <c r="CA145" s="26">
        <v>29.831145933808205</v>
      </c>
      <c r="CB145" s="26">
        <v>29.555316941722698</v>
      </c>
      <c r="CC145" s="26">
        <v>29.660012349112666</v>
      </c>
      <c r="CD145" s="26">
        <v>32.087055433664162</v>
      </c>
      <c r="CE145" s="26">
        <v>31.928308896824806</v>
      </c>
      <c r="CF145" s="26">
        <v>31.204730332260077</v>
      </c>
      <c r="CG145" s="26">
        <v>31.562493414151284</v>
      </c>
      <c r="CH145" s="26">
        <v>33.617380185938174</v>
      </c>
      <c r="CI145" s="26">
        <v>32.906471282130944</v>
      </c>
      <c r="CJ145" s="26">
        <v>33.466499147279947</v>
      </c>
      <c r="CK145" s="26">
        <v>35.736066605351681</v>
      </c>
      <c r="CL145" s="26">
        <v>35.297143372943104</v>
      </c>
      <c r="CM145" s="26">
        <v>34.476317832875544</v>
      </c>
      <c r="CN145" s="26">
        <v>34.780669502929932</v>
      </c>
      <c r="CO145" s="26">
        <v>33.713167517440347</v>
      </c>
      <c r="CP145" s="26">
        <v>37.387383223414872</v>
      </c>
      <c r="CQ145" s="26">
        <v>35.678726812921553</v>
      </c>
      <c r="CR145" s="26">
        <v>36.37368355168001</v>
      </c>
      <c r="CS145" s="26">
        <v>35.365683235746111</v>
      </c>
      <c r="CT145" s="26">
        <v>38.787073130724004</v>
      </c>
      <c r="CU145" s="26">
        <v>37.498243376359852</v>
      </c>
      <c r="CV145" s="26">
        <v>36.402823341226103</v>
      </c>
      <c r="CW145" s="26">
        <v>36.066826255384996</v>
      </c>
      <c r="CX145" s="26">
        <v>39.152960970133933</v>
      </c>
      <c r="CY145" s="26">
        <v>38.04861456838993</v>
      </c>
      <c r="CZ145" s="26">
        <v>36.830746155737444</v>
      </c>
      <c r="DA145" s="26">
        <v>37.665555235657898</v>
      </c>
      <c r="DB145" s="26">
        <v>40.294200843948438</v>
      </c>
      <c r="DC145" s="26">
        <v>40.264935012873856</v>
      </c>
      <c r="DD145" s="26">
        <v>37.849849708395197</v>
      </c>
      <c r="DE145" s="26">
        <v>37.801057205842127</v>
      </c>
      <c r="DF145" s="26">
        <v>40.960119591761739</v>
      </c>
      <c r="DG145" s="26">
        <v>39.834634648205906</v>
      </c>
      <c r="DH145" s="26">
        <v>38.535996986008733</v>
      </c>
      <c r="DI145" s="26">
        <v>39.16875893595023</v>
      </c>
      <c r="DJ145" s="26">
        <v>41.082797990964551</v>
      </c>
      <c r="DK145" s="26">
        <v>40.178272193463805</v>
      </c>
      <c r="DL145" s="26">
        <v>40.589857967171049</v>
      </c>
      <c r="DM145" s="26">
        <v>41.154213377249981</v>
      </c>
      <c r="DN145" s="26">
        <v>44.212813974566401</v>
      </c>
      <c r="DO145" s="26">
        <v>42.958530654151978</v>
      </c>
      <c r="DP145" s="26">
        <v>42.096948169483738</v>
      </c>
      <c r="DQ145" s="26">
        <v>41.638690090374944</v>
      </c>
      <c r="DR145" s="26">
        <v>45.089989601022864</v>
      </c>
      <c r="DS145" s="26">
        <v>45.087388037172275</v>
      </c>
      <c r="DT145" s="26">
        <v>43.501844228798447</v>
      </c>
      <c r="DU145" s="26">
        <v>42.466610755717284</v>
      </c>
      <c r="DV145" s="26">
        <v>45.25010844589972</v>
      </c>
      <c r="DW145" s="26">
        <v>46.062398958346883</v>
      </c>
      <c r="DX145" s="26">
        <v>43.482371078973038</v>
      </c>
      <c r="DY145" s="26">
        <v>42.77996477282197</v>
      </c>
      <c r="DZ145" s="26">
        <v>45.775368137359074</v>
      </c>
      <c r="EA145" s="26">
        <v>45.473628378543822</v>
      </c>
      <c r="EB145" s="26">
        <v>45.357536074018782</v>
      </c>
      <c r="EC145" s="26">
        <v>42.90336560195874</v>
      </c>
      <c r="ED145" s="26">
        <v>47.241910021245772</v>
      </c>
      <c r="EE145" s="26">
        <v>46.643548023066877</v>
      </c>
      <c r="EF145" s="26">
        <v>44.916507305711008</v>
      </c>
      <c r="EG145" s="26">
        <v>44.982574862706109</v>
      </c>
      <c r="EH145" s="26">
        <v>48.781830896327683</v>
      </c>
      <c r="EI145" s="26">
        <v>48.083468231657129</v>
      </c>
      <c r="EJ145" s="26">
        <v>47.790676252572517</v>
      </c>
      <c r="EK145" s="26">
        <v>43.743276415042409</v>
      </c>
      <c r="EL145" s="26">
        <v>45.559081149277254</v>
      </c>
      <c r="EM145" s="26">
        <v>43.954371514340139</v>
      </c>
      <c r="EN145" s="26">
        <v>45.072274375728369</v>
      </c>
      <c r="EO145" s="26">
        <v>45.069203284260141</v>
      </c>
      <c r="EP145" s="26">
        <v>49.083759560456357</v>
      </c>
      <c r="EQ145" s="26">
        <f t="shared" ref="EQ145:GB145" si="146">SUM(EQ146,EQ149:EQ150)</f>
        <v>46.735146413845968</v>
      </c>
      <c r="ER145" s="26">
        <f t="shared" si="146"/>
        <v>46.517918238763158</v>
      </c>
      <c r="ES145" s="26">
        <f t="shared" si="146"/>
        <v>46.0327653389284</v>
      </c>
      <c r="ET145" s="26">
        <f t="shared" si="146"/>
        <v>49.390904423357796</v>
      </c>
      <c r="EU145" s="26">
        <f t="shared" si="146"/>
        <v>48.066545012856182</v>
      </c>
      <c r="EV145" s="26">
        <f t="shared" si="146"/>
        <v>46.098077079980392</v>
      </c>
      <c r="EW145" s="26">
        <f t="shared" si="146"/>
        <v>45.778033352770613</v>
      </c>
      <c r="EX145" s="26">
        <f t="shared" si="146"/>
        <v>48.274125182114233</v>
      </c>
      <c r="EY145" s="26">
        <f t="shared" si="146"/>
        <v>47.141727834724257</v>
      </c>
      <c r="EZ145" s="26">
        <f t="shared" si="146"/>
        <v>46.130373121501734</v>
      </c>
      <c r="FA145" s="26">
        <f t="shared" si="146"/>
        <v>44.992832187055761</v>
      </c>
      <c r="FB145" s="26">
        <f t="shared" si="146"/>
        <v>48.293563164185272</v>
      </c>
      <c r="FC145" s="26">
        <f t="shared" si="146"/>
        <v>46.890298265054788</v>
      </c>
      <c r="FD145" s="26">
        <f t="shared" si="146"/>
        <v>44.394341782442879</v>
      </c>
      <c r="FE145" s="26">
        <f t="shared" si="146"/>
        <v>45.071038139133506</v>
      </c>
      <c r="FF145" s="26">
        <f t="shared" si="146"/>
        <v>49.476877583221885</v>
      </c>
      <c r="FG145" s="26">
        <f t="shared" si="146"/>
        <v>47.577002425658875</v>
      </c>
      <c r="FH145" s="26">
        <f t="shared" si="146"/>
        <v>46.281656997486309</v>
      </c>
      <c r="FI145" s="26">
        <f t="shared" si="146"/>
        <v>46.960708308919315</v>
      </c>
      <c r="FJ145" s="26">
        <f t="shared" si="146"/>
        <v>49.818506417429489</v>
      </c>
      <c r="FK145" s="26">
        <f t="shared" si="146"/>
        <v>49.90120147760183</v>
      </c>
      <c r="FL145" s="26">
        <f t="shared" si="146"/>
        <v>47.517940470923037</v>
      </c>
      <c r="FM145" s="26">
        <f t="shared" si="146"/>
        <v>47.331435008375983</v>
      </c>
      <c r="FN145" s="26">
        <f t="shared" si="146"/>
        <v>51.753653776749708</v>
      </c>
      <c r="FO145" s="26">
        <f t="shared" si="146"/>
        <v>50.438343260470539</v>
      </c>
      <c r="FP145" s="26">
        <f t="shared" si="146"/>
        <v>48.063599172577199</v>
      </c>
      <c r="FQ145" s="26">
        <f t="shared" si="146"/>
        <v>48.758160252750294</v>
      </c>
      <c r="FR145" s="26">
        <f t="shared" si="146"/>
        <v>52.924326611016944</v>
      </c>
      <c r="FS145" s="26">
        <f t="shared" si="146"/>
        <v>52.902828387859842</v>
      </c>
      <c r="FT145" s="26">
        <f t="shared" si="146"/>
        <v>52.220440696170499</v>
      </c>
      <c r="FU145" s="26">
        <f t="shared" si="146"/>
        <v>51.404431388388808</v>
      </c>
      <c r="FV145" s="26">
        <f t="shared" si="146"/>
        <v>55.946056844252389</v>
      </c>
      <c r="FW145" s="26">
        <f t="shared" si="146"/>
        <v>54.253992208662055</v>
      </c>
      <c r="FX145" s="26">
        <f t="shared" si="146"/>
        <v>52.427879213034686</v>
      </c>
      <c r="FY145" s="26">
        <f t="shared" si="146"/>
        <v>51.563079222409918</v>
      </c>
      <c r="FZ145" s="26">
        <f t="shared" si="146"/>
        <v>57.896670906454709</v>
      </c>
      <c r="GA145" s="26">
        <f t="shared" si="146"/>
        <v>55.01712156272783</v>
      </c>
      <c r="GB145" s="26">
        <f t="shared" si="146"/>
        <v>52.726198826389208</v>
      </c>
      <c r="GC145" s="26">
        <f t="shared" ref="GC145:GD145" si="147">SUM(GC146,GC149:GC150)</f>
        <v>51.758986621944935</v>
      </c>
      <c r="GD145" s="26">
        <f t="shared" si="147"/>
        <v>56.148140160984646</v>
      </c>
      <c r="GE145" s="26">
        <f t="shared" ref="GE145" si="148">SUM(GE146,GE149:GE150)</f>
        <v>52.88018552614399</v>
      </c>
    </row>
    <row r="146" spans="1:187" ht="15" x14ac:dyDescent="0.25">
      <c r="A146" s="34" t="s">
        <v>24</v>
      </c>
      <c r="B146" s="90"/>
      <c r="C146" s="13">
        <v>16.102231802825926</v>
      </c>
      <c r="D146" s="13">
        <v>16.025931028976441</v>
      </c>
      <c r="E146" s="13">
        <v>16.311010756931299</v>
      </c>
      <c r="F146" s="13">
        <v>17.75392644721985</v>
      </c>
      <c r="G146" s="13">
        <v>16.972907431468961</v>
      </c>
      <c r="H146" s="13">
        <v>16.48022737548828</v>
      </c>
      <c r="I146" s="13">
        <v>16.134578431262966</v>
      </c>
      <c r="J146" s="13">
        <v>17.369643459205626</v>
      </c>
      <c r="K146" s="13">
        <v>16.409521538276671</v>
      </c>
      <c r="L146" s="13">
        <v>16.254779203853605</v>
      </c>
      <c r="M146" s="13">
        <v>16.145111379642486</v>
      </c>
      <c r="N146" s="13">
        <v>17.559335167369841</v>
      </c>
      <c r="O146" s="13">
        <v>17.930072521286007</v>
      </c>
      <c r="P146" s="13">
        <v>15.771357733516691</v>
      </c>
      <c r="Q146" s="13">
        <v>16.31579295080185</v>
      </c>
      <c r="R146" s="13">
        <v>17.35493297334671</v>
      </c>
      <c r="S146" s="13">
        <v>17.447026089191436</v>
      </c>
      <c r="T146" s="13">
        <v>16.582900062980649</v>
      </c>
      <c r="U146" s="13">
        <v>16.44618586736679</v>
      </c>
      <c r="V146" s="13">
        <v>17.883639084606173</v>
      </c>
      <c r="W146" s="13">
        <v>18.057741115188598</v>
      </c>
      <c r="X146" s="13">
        <v>16.444898995037079</v>
      </c>
      <c r="Y146" s="13">
        <v>15.207324730167388</v>
      </c>
      <c r="Z146" s="13">
        <v>17.096918921012872</v>
      </c>
      <c r="AA146" s="13">
        <v>16.753778473796839</v>
      </c>
      <c r="AB146" s="13">
        <v>16.154175290489196</v>
      </c>
      <c r="AC146" s="13">
        <v>15.988787789993285</v>
      </c>
      <c r="AD146" s="13">
        <v>17.636411781635289</v>
      </c>
      <c r="AE146" s="13">
        <v>16.889141539325717</v>
      </c>
      <c r="AF146" s="13">
        <v>16.634727343330379</v>
      </c>
      <c r="AG146" s="13">
        <v>16.616610024375913</v>
      </c>
      <c r="AH146" s="13">
        <v>17.40978117567062</v>
      </c>
      <c r="AI146" s="13">
        <v>17.171706155529023</v>
      </c>
      <c r="AJ146" s="13">
        <v>16.992920860691072</v>
      </c>
      <c r="AK146" s="13">
        <v>16.769673772106174</v>
      </c>
      <c r="AL146" s="13">
        <v>17.48452098358154</v>
      </c>
      <c r="AM146" s="13">
        <v>16.98069553276062</v>
      </c>
      <c r="AN146" s="13">
        <v>16.810431479949951</v>
      </c>
      <c r="AO146" s="13">
        <v>17.060485231857299</v>
      </c>
      <c r="AP146" s="13">
        <v>17.946091647109984</v>
      </c>
      <c r="AQ146" s="13">
        <v>17.942361947116851</v>
      </c>
      <c r="AR146" s="13">
        <v>17.496992614669796</v>
      </c>
      <c r="AS146" s="13">
        <v>16.829466563072202</v>
      </c>
      <c r="AT146" s="13">
        <v>18.166812549304964</v>
      </c>
      <c r="AU146" s="13">
        <v>17.09482427280426</v>
      </c>
      <c r="AV146" s="13">
        <v>16.574447727012632</v>
      </c>
      <c r="AW146" s="13">
        <v>16.318043880481717</v>
      </c>
      <c r="AX146" s="13">
        <v>17.268195929450989</v>
      </c>
      <c r="AY146" s="13">
        <v>17.025129971103667</v>
      </c>
      <c r="AZ146" s="13">
        <v>17.238518483772275</v>
      </c>
      <c r="BA146" s="13">
        <v>18.077149164791109</v>
      </c>
      <c r="BB146" s="13">
        <v>18.960521291255947</v>
      </c>
      <c r="BC146" s="13">
        <v>18.422893330516818</v>
      </c>
      <c r="BD146" s="13">
        <v>18.526737379550934</v>
      </c>
      <c r="BE146" s="13">
        <v>18.552680682029724</v>
      </c>
      <c r="BF146" s="13">
        <v>20.368229006824485</v>
      </c>
      <c r="BG146" s="13">
        <v>19.598968817443847</v>
      </c>
      <c r="BH146" s="13">
        <v>18.93379954660416</v>
      </c>
      <c r="BI146" s="13">
        <v>19.313012657527917</v>
      </c>
      <c r="BJ146" s="13">
        <v>20.777229646301269</v>
      </c>
      <c r="BK146" s="13">
        <v>20.484588805743531</v>
      </c>
      <c r="BL146" s="13">
        <v>20.122528201667141</v>
      </c>
      <c r="BM146" s="13">
        <v>20.095623102008179</v>
      </c>
      <c r="BN146" s="13">
        <v>21.66387895629056</v>
      </c>
      <c r="BO146" s="13">
        <v>21.177835970931945</v>
      </c>
      <c r="BP146" s="13">
        <v>21.145557105587418</v>
      </c>
      <c r="BQ146" s="13">
        <v>21.15236575293298</v>
      </c>
      <c r="BR146" s="13">
        <v>22.101539653795442</v>
      </c>
      <c r="BS146" s="13">
        <v>21.065884040089422</v>
      </c>
      <c r="BT146" s="13">
        <v>20.904044514865415</v>
      </c>
      <c r="BU146" s="13">
        <v>21.535422271896266</v>
      </c>
      <c r="BV146" s="13">
        <v>22.070942489843841</v>
      </c>
      <c r="BW146" s="13">
        <v>21.660013843647477</v>
      </c>
      <c r="BX146" s="13">
        <v>21.249992431530572</v>
      </c>
      <c r="BY146" s="13">
        <v>21.19380235208213</v>
      </c>
      <c r="BZ146" s="13">
        <v>22.910831742694974</v>
      </c>
      <c r="CA146" s="13">
        <v>21.755046780888705</v>
      </c>
      <c r="CB146" s="13">
        <v>21.382850771899093</v>
      </c>
      <c r="CC146" s="13">
        <v>21.59660280814451</v>
      </c>
      <c r="CD146" s="13">
        <v>23.193235385807284</v>
      </c>
      <c r="CE146" s="13">
        <v>22.548877422491039</v>
      </c>
      <c r="CF146" s="13">
        <v>21.847365926516979</v>
      </c>
      <c r="CG146" s="13">
        <v>22.319566188558142</v>
      </c>
      <c r="CH146" s="13">
        <v>24.052448394306936</v>
      </c>
      <c r="CI146" s="13">
        <v>23.09088887052328</v>
      </c>
      <c r="CJ146" s="13">
        <v>22.542731651812776</v>
      </c>
      <c r="CK146" s="13">
        <v>23.888252462661146</v>
      </c>
      <c r="CL146" s="13">
        <v>24.248634828009521</v>
      </c>
      <c r="CM146" s="13">
        <v>23.107989443729576</v>
      </c>
      <c r="CN146" s="13">
        <v>23.231195301944457</v>
      </c>
      <c r="CO146" s="13">
        <v>23.132075542461813</v>
      </c>
      <c r="CP146" s="13">
        <v>24.882609164857449</v>
      </c>
      <c r="CQ146" s="13">
        <v>24.287414056410739</v>
      </c>
      <c r="CR146" s="13">
        <v>23.728467916924565</v>
      </c>
      <c r="CS146" s="13">
        <v>23.680491748489544</v>
      </c>
      <c r="CT146" s="13">
        <v>25.455417697562819</v>
      </c>
      <c r="CU146" s="13">
        <v>24.485985113635238</v>
      </c>
      <c r="CV146" s="13">
        <v>24.118793031192236</v>
      </c>
      <c r="CW146" s="13">
        <v>23.963578031398317</v>
      </c>
      <c r="CX146" s="13">
        <v>25.998131655503435</v>
      </c>
      <c r="CY146" s="13">
        <v>25.025996273333824</v>
      </c>
      <c r="CZ146" s="13">
        <v>24.355715134980297</v>
      </c>
      <c r="DA146" s="13">
        <v>24.636798978647136</v>
      </c>
      <c r="DB146" s="13">
        <v>26.184398771627009</v>
      </c>
      <c r="DC146" s="13">
        <v>25.190316498553301</v>
      </c>
      <c r="DD146" s="13">
        <v>24.064663569705342</v>
      </c>
      <c r="DE146" s="13">
        <v>24.076221265749275</v>
      </c>
      <c r="DF146" s="13">
        <v>25.929054593110919</v>
      </c>
      <c r="DG146" s="13">
        <v>25.003096863001591</v>
      </c>
      <c r="DH146" s="13">
        <v>24.314151593291143</v>
      </c>
      <c r="DI146" s="13">
        <v>24.668814142708023</v>
      </c>
      <c r="DJ146" s="13">
        <v>25.931997199940671</v>
      </c>
      <c r="DK146" s="13">
        <v>25.002629991090416</v>
      </c>
      <c r="DL146" s="13">
        <v>25.175122919908421</v>
      </c>
      <c r="DM146" s="13">
        <v>25.618782570357261</v>
      </c>
      <c r="DN146" s="13">
        <v>27.493096117854208</v>
      </c>
      <c r="DO146" s="13">
        <v>26.635536253248489</v>
      </c>
      <c r="DP146" s="13">
        <v>26.029116701458712</v>
      </c>
      <c r="DQ146" s="13">
        <v>26.08045466920694</v>
      </c>
      <c r="DR146" s="13">
        <v>28.136294829559759</v>
      </c>
      <c r="DS146" s="13">
        <v>28.30715205140099</v>
      </c>
      <c r="DT146" s="13">
        <v>27.022740817310677</v>
      </c>
      <c r="DU146" s="13">
        <v>27.032467011538877</v>
      </c>
      <c r="DV146" s="13">
        <v>28.396150829149413</v>
      </c>
      <c r="DW146" s="13">
        <v>28.21906582144727</v>
      </c>
      <c r="DX146" s="13">
        <v>26.512038416675036</v>
      </c>
      <c r="DY146" s="13">
        <v>25.778798262602699</v>
      </c>
      <c r="DZ146" s="13">
        <v>27.704898420445993</v>
      </c>
      <c r="EA146" s="13">
        <v>27.662192905090379</v>
      </c>
      <c r="EB146" s="13">
        <v>27.373340932700351</v>
      </c>
      <c r="EC146" s="13">
        <v>25.834984432802415</v>
      </c>
      <c r="ED146" s="13">
        <v>28.219096394323966</v>
      </c>
      <c r="EE146" s="13">
        <v>28.031891088468303</v>
      </c>
      <c r="EF146" s="13">
        <v>26.774105382604187</v>
      </c>
      <c r="EG146" s="13">
        <v>27.157433813456773</v>
      </c>
      <c r="EH146" s="13">
        <v>29.048776683705995</v>
      </c>
      <c r="EI146" s="13">
        <v>28.559082665584153</v>
      </c>
      <c r="EJ146" s="13">
        <v>27.95779427754648</v>
      </c>
      <c r="EK146" s="13">
        <v>25.815915717744275</v>
      </c>
      <c r="EL146" s="13">
        <v>27.21120992123473</v>
      </c>
      <c r="EM146" s="13">
        <v>26.460456147445075</v>
      </c>
      <c r="EN146" s="13">
        <v>26.743762782007046</v>
      </c>
      <c r="EO146" s="13">
        <v>26.605523368287443</v>
      </c>
      <c r="EP146" s="13">
        <v>28.372815174440081</v>
      </c>
      <c r="EQ146" s="13">
        <f t="shared" ref="EQ146:GB146" si="149">SUM(EQ147:EQ148)</f>
        <v>27.864587545756159</v>
      </c>
      <c r="ER146" s="13">
        <f t="shared" si="149"/>
        <v>26.526808284752178</v>
      </c>
      <c r="ES146" s="13">
        <f t="shared" si="149"/>
        <v>26.481259130569448</v>
      </c>
      <c r="ET146" s="13">
        <f t="shared" si="149"/>
        <v>28.032467261886481</v>
      </c>
      <c r="EU146" s="13">
        <f t="shared" si="149"/>
        <v>27.407684840777101</v>
      </c>
      <c r="EV146" s="13">
        <f t="shared" si="149"/>
        <v>26.028856009753319</v>
      </c>
      <c r="EW146" s="13">
        <f t="shared" si="149"/>
        <v>26.10925816480465</v>
      </c>
      <c r="EX146" s="13">
        <f t="shared" si="149"/>
        <v>27.298629648953472</v>
      </c>
      <c r="EY146" s="13">
        <f t="shared" si="149"/>
        <v>26.264003858276332</v>
      </c>
      <c r="EZ146" s="13">
        <f t="shared" si="149"/>
        <v>25.66540854379199</v>
      </c>
      <c r="FA146" s="13">
        <f t="shared" si="149"/>
        <v>25.339617597755833</v>
      </c>
      <c r="FB146" s="13">
        <f t="shared" si="149"/>
        <v>27.128652857065209</v>
      </c>
      <c r="FC146" s="13">
        <f t="shared" si="149"/>
        <v>26.336256489247692</v>
      </c>
      <c r="FD146" s="13">
        <f t="shared" si="149"/>
        <v>24.432004314935142</v>
      </c>
      <c r="FE146" s="13">
        <f t="shared" si="149"/>
        <v>25.443586127537589</v>
      </c>
      <c r="FF146" s="13">
        <f t="shared" si="149"/>
        <v>27.166841361694779</v>
      </c>
      <c r="FG146" s="13">
        <f t="shared" si="149"/>
        <v>26.021439468891522</v>
      </c>
      <c r="FH146" s="13">
        <f t="shared" si="149"/>
        <v>25.494125447534451</v>
      </c>
      <c r="FI146" s="13">
        <f t="shared" si="149"/>
        <v>25.453463350542712</v>
      </c>
      <c r="FJ146" s="13">
        <f t="shared" si="149"/>
        <v>27.588894514856257</v>
      </c>
      <c r="FK146" s="13">
        <f t="shared" si="149"/>
        <v>27.213060160125909</v>
      </c>
      <c r="FL146" s="13">
        <f t="shared" si="149"/>
        <v>25.934214815072991</v>
      </c>
      <c r="FM146" s="13">
        <f t="shared" si="149"/>
        <v>26.119465572043268</v>
      </c>
      <c r="FN146" s="13">
        <f t="shared" si="149"/>
        <v>28.342213846335898</v>
      </c>
      <c r="FO146" s="13">
        <f t="shared" si="149"/>
        <v>27.97480943024981</v>
      </c>
      <c r="FP146" s="13">
        <f t="shared" si="149"/>
        <v>26.164212213940612</v>
      </c>
      <c r="FQ146" s="13">
        <f t="shared" si="149"/>
        <v>27.045380677373149</v>
      </c>
      <c r="FR146" s="13">
        <f t="shared" si="149"/>
        <v>28.714991455726928</v>
      </c>
      <c r="FS146" s="13">
        <f t="shared" si="149"/>
        <v>28.491700086871539</v>
      </c>
      <c r="FT146" s="13">
        <f t="shared" si="149"/>
        <v>27.50566868782855</v>
      </c>
      <c r="FU146" s="13">
        <f t="shared" si="149"/>
        <v>27.015372628804073</v>
      </c>
      <c r="FV146" s="13">
        <f t="shared" si="149"/>
        <v>29.492715798689289</v>
      </c>
      <c r="FW146" s="13">
        <f t="shared" si="149"/>
        <v>28.593458254202901</v>
      </c>
      <c r="FX146" s="13">
        <f t="shared" si="149"/>
        <v>27.330521988354889</v>
      </c>
      <c r="FY146" s="13">
        <f t="shared" si="149"/>
        <v>26.693038388024181</v>
      </c>
      <c r="FZ146" s="13">
        <f t="shared" si="149"/>
        <v>28.967469403366898</v>
      </c>
      <c r="GA146" s="13">
        <f t="shared" si="149"/>
        <v>28.494246281678951</v>
      </c>
      <c r="GB146" s="13">
        <f t="shared" si="149"/>
        <v>27.203156457539372</v>
      </c>
      <c r="GC146" s="13">
        <f t="shared" ref="GC146:GD146" si="150">SUM(GC147:GC148)</f>
        <v>26.685568358859339</v>
      </c>
      <c r="GD146" s="13">
        <f t="shared" si="150"/>
        <v>28.945231477671832</v>
      </c>
      <c r="GE146" s="13">
        <f t="shared" ref="GE146" si="151">SUM(GE147:GE148)</f>
        <v>27.04609358018493</v>
      </c>
    </row>
    <row r="147" spans="1:187" ht="15" x14ac:dyDescent="0.25">
      <c r="A147" s="37" t="s">
        <v>38</v>
      </c>
      <c r="B147" s="90">
        <v>8</v>
      </c>
      <c r="C147" s="40">
        <v>1.4785762290573121</v>
      </c>
      <c r="D147" s="40">
        <v>1.2901992537689206</v>
      </c>
      <c r="E147" s="40">
        <v>1.246695154094696</v>
      </c>
      <c r="F147" s="40">
        <v>1.4277979811096191</v>
      </c>
      <c r="G147" s="40">
        <v>1.3045129003715514</v>
      </c>
      <c r="H147" s="40">
        <v>1.1541961460494994</v>
      </c>
      <c r="I147" s="40">
        <v>1.0317558051109312</v>
      </c>
      <c r="J147" s="40">
        <v>1.2516228029251097</v>
      </c>
      <c r="K147" s="40">
        <v>0.96103231189727778</v>
      </c>
      <c r="L147" s="40">
        <v>0.85145078790664674</v>
      </c>
      <c r="M147" s="40">
        <v>0.84262795000076285</v>
      </c>
      <c r="N147" s="40">
        <v>0.99824779306411737</v>
      </c>
      <c r="O147" s="40">
        <v>1.0214781375503541</v>
      </c>
      <c r="P147" s="40">
        <v>0.64833779611587528</v>
      </c>
      <c r="Q147" s="40">
        <v>0.6645755722618103</v>
      </c>
      <c r="R147" s="40">
        <v>0.83192791254043585</v>
      </c>
      <c r="S147" s="40">
        <v>0.75918642980575557</v>
      </c>
      <c r="T147" s="40">
        <v>0.65392246479034433</v>
      </c>
      <c r="U147" s="40">
        <v>0.57813053277969373</v>
      </c>
      <c r="V147" s="40">
        <v>0.73159159635543813</v>
      </c>
      <c r="W147" s="40">
        <v>0.71127091117858876</v>
      </c>
      <c r="X147" s="40">
        <v>0.56339451627731318</v>
      </c>
      <c r="Y147" s="40">
        <v>0.45573712182998649</v>
      </c>
      <c r="Z147" s="40">
        <v>0.60671089599609374</v>
      </c>
      <c r="AA147" s="40">
        <v>0.57662877313613892</v>
      </c>
      <c r="AB147" s="40">
        <v>0.45869371112823482</v>
      </c>
      <c r="AC147" s="40">
        <v>0.39665226585388197</v>
      </c>
      <c r="AD147" s="40">
        <v>0.52697684492111219</v>
      </c>
      <c r="AE147" s="40">
        <v>0.44484936441421508</v>
      </c>
      <c r="AF147" s="40">
        <v>0.36201793407440186</v>
      </c>
      <c r="AG147" s="40">
        <v>0.32728974231719976</v>
      </c>
      <c r="AH147" s="40">
        <v>0.45470466207504273</v>
      </c>
      <c r="AI147" s="40">
        <v>0.38684389818191528</v>
      </c>
      <c r="AJ147" s="40">
        <v>0.32405157308578486</v>
      </c>
      <c r="AK147" s="40">
        <v>0.29692603952407837</v>
      </c>
      <c r="AL147" s="40">
        <v>0.35413369594573968</v>
      </c>
      <c r="AM147" s="40">
        <v>0.30757914699554439</v>
      </c>
      <c r="AN147" s="40">
        <v>0.27397727497100827</v>
      </c>
      <c r="AO147" s="40">
        <v>0.42837693832397461</v>
      </c>
      <c r="AP147" s="40">
        <v>1.750113144607544</v>
      </c>
      <c r="AQ147" s="40">
        <v>1.741900396556854</v>
      </c>
      <c r="AR147" s="40">
        <v>1.4590533536911012</v>
      </c>
      <c r="AS147" s="40">
        <v>1.4548296546936035</v>
      </c>
      <c r="AT147" s="40">
        <v>1.6369649414634699</v>
      </c>
      <c r="AU147" s="40">
        <v>1.4788578089904783</v>
      </c>
      <c r="AV147" s="40">
        <v>1.3192958468627929</v>
      </c>
      <c r="AW147" s="40">
        <v>1.2293310582160948</v>
      </c>
      <c r="AX147" s="40">
        <v>1.2837229153060914</v>
      </c>
      <c r="AY147" s="40">
        <v>1.3160576776313782</v>
      </c>
      <c r="AZ147" s="40">
        <v>1.1891120577621461</v>
      </c>
      <c r="BA147" s="40">
        <v>1.2114976624488831</v>
      </c>
      <c r="BB147" s="40">
        <v>1.3095813391685482</v>
      </c>
      <c r="BC147" s="40">
        <v>0.98454423631668087</v>
      </c>
      <c r="BD147" s="40">
        <v>0.80095411989212051</v>
      </c>
      <c r="BE147" s="40">
        <v>0.7689009375000001</v>
      </c>
      <c r="BF147" s="40">
        <v>1.0314742251777647</v>
      </c>
      <c r="BG147" s="40">
        <v>1.2729290178680421</v>
      </c>
      <c r="BH147" s="40">
        <v>1.328822634601593</v>
      </c>
      <c r="BI147" s="40">
        <v>1.4575985240364078</v>
      </c>
      <c r="BJ147" s="40">
        <v>1.7801483374786378</v>
      </c>
      <c r="BK147" s="40">
        <v>1.8702363780923119</v>
      </c>
      <c r="BL147" s="40">
        <v>2.0184882129044763</v>
      </c>
      <c r="BM147" s="40">
        <v>2.4200681275887717</v>
      </c>
      <c r="BN147" s="40">
        <v>2.9497669118638274</v>
      </c>
      <c r="BO147" s="40">
        <v>3.2078616361752106</v>
      </c>
      <c r="BP147" s="40">
        <v>3.7833218241549917</v>
      </c>
      <c r="BQ147" s="40">
        <v>4.6379890435226789</v>
      </c>
      <c r="BR147" s="40">
        <v>5.5386477475126945</v>
      </c>
      <c r="BS147" s="40">
        <v>6.0757210262047456</v>
      </c>
      <c r="BT147" s="40">
        <v>6.4540572534993643</v>
      </c>
      <c r="BU147" s="40">
        <v>7.0742550565220998</v>
      </c>
      <c r="BV147" s="40">
        <v>7.6065675239525818</v>
      </c>
      <c r="BW147" s="40">
        <v>7.6441690369098971</v>
      </c>
      <c r="BX147" s="40">
        <v>7.6959240511763962</v>
      </c>
      <c r="BY147" s="40">
        <v>8.0143258010581828</v>
      </c>
      <c r="BZ147" s="40">
        <v>8.8674350935985906</v>
      </c>
      <c r="CA147" s="40">
        <v>8.6282282783627515</v>
      </c>
      <c r="CB147" s="40">
        <v>8.6840397516065426</v>
      </c>
      <c r="CC147" s="40">
        <v>9.1763968783222634</v>
      </c>
      <c r="CD147" s="40">
        <v>9.9451716394143332</v>
      </c>
      <c r="CE147" s="40">
        <v>9.8918388567357116</v>
      </c>
      <c r="CF147" s="40">
        <v>9.6395496736852362</v>
      </c>
      <c r="CG147" s="40">
        <v>10.283864681602758</v>
      </c>
      <c r="CH147" s="40">
        <v>11.226450990714037</v>
      </c>
      <c r="CI147" s="40">
        <v>10.958712975736834</v>
      </c>
      <c r="CJ147" s="40">
        <v>10.956073384180304</v>
      </c>
      <c r="CK147" s="40">
        <v>11.900151585710619</v>
      </c>
      <c r="CL147" s="40">
        <v>12.708715042151333</v>
      </c>
      <c r="CM147" s="40">
        <v>13.774289115813195</v>
      </c>
      <c r="CN147" s="40">
        <v>16.072270697477641</v>
      </c>
      <c r="CO147" s="40">
        <v>16.342979159324553</v>
      </c>
      <c r="CP147" s="40">
        <v>17.766001578738884</v>
      </c>
      <c r="CQ147" s="40">
        <v>17.501093881339106</v>
      </c>
      <c r="CR147" s="40">
        <v>17.247499847601176</v>
      </c>
      <c r="CS147" s="40">
        <v>17.370806172785503</v>
      </c>
      <c r="CT147" s="40">
        <v>18.748544443504215</v>
      </c>
      <c r="CU147" s="40">
        <v>18.083017424908409</v>
      </c>
      <c r="CV147" s="40">
        <v>17.887806146910425</v>
      </c>
      <c r="CW147" s="40">
        <v>17.826552306360728</v>
      </c>
      <c r="CX147" s="40">
        <v>19.352102764420295</v>
      </c>
      <c r="CY147" s="40">
        <v>18.712764758501212</v>
      </c>
      <c r="CZ147" s="40">
        <v>18.180885785042491</v>
      </c>
      <c r="DA147" s="40">
        <v>18.507478137166267</v>
      </c>
      <c r="DB147" s="40">
        <v>19.748481947913074</v>
      </c>
      <c r="DC147" s="40">
        <v>19.109644187940528</v>
      </c>
      <c r="DD147" s="40">
        <v>18.418327396938533</v>
      </c>
      <c r="DE147" s="40">
        <v>18.741130397508655</v>
      </c>
      <c r="DF147" s="40">
        <v>20.324608707750574</v>
      </c>
      <c r="DG147" s="40">
        <v>19.51120642283874</v>
      </c>
      <c r="DH147" s="40">
        <v>18.966768323201354</v>
      </c>
      <c r="DI147" s="40">
        <v>19.31575380522251</v>
      </c>
      <c r="DJ147" s="40">
        <v>20.321592113152963</v>
      </c>
      <c r="DK147" s="40">
        <v>19.458631556986965</v>
      </c>
      <c r="DL147" s="40">
        <v>19.700869790994929</v>
      </c>
      <c r="DM147" s="40">
        <v>20.03951280504813</v>
      </c>
      <c r="DN147" s="40">
        <v>21.488131403046712</v>
      </c>
      <c r="DO147" s="40">
        <v>20.84378339414171</v>
      </c>
      <c r="DP147" s="40">
        <v>20.365035474873565</v>
      </c>
      <c r="DQ147" s="40">
        <v>20.422841388762759</v>
      </c>
      <c r="DR147" s="40">
        <v>21.938326831295502</v>
      </c>
      <c r="DS147" s="40">
        <v>21.457733373975383</v>
      </c>
      <c r="DT147" s="40">
        <v>20.604732735987852</v>
      </c>
      <c r="DU147" s="40">
        <v>20.739528596289347</v>
      </c>
      <c r="DV147" s="40">
        <v>22.375541525511089</v>
      </c>
      <c r="DW147" s="40">
        <v>22.121976138012126</v>
      </c>
      <c r="DX147" s="40">
        <v>20.957506836752597</v>
      </c>
      <c r="DY147" s="40">
        <v>20.468668991833773</v>
      </c>
      <c r="DZ147" s="40">
        <v>22.060323884519629</v>
      </c>
      <c r="EA147" s="40">
        <v>22.083183731899222</v>
      </c>
      <c r="EB147" s="40">
        <v>21.755491286839469</v>
      </c>
      <c r="EC147" s="40">
        <v>20.877563718842023</v>
      </c>
      <c r="ED147" s="40">
        <v>22.561513931197556</v>
      </c>
      <c r="EE147" s="40">
        <v>22.264956621666048</v>
      </c>
      <c r="EF147" s="40">
        <v>21.319590511093004</v>
      </c>
      <c r="EG147" s="40">
        <v>21.706817141946967</v>
      </c>
      <c r="EH147" s="40">
        <v>23.22365101447355</v>
      </c>
      <c r="EI147" s="40">
        <v>22.841948623479514</v>
      </c>
      <c r="EJ147" s="40">
        <v>22.652868153885105</v>
      </c>
      <c r="EK147" s="40">
        <v>20.908603174794401</v>
      </c>
      <c r="EL147" s="40">
        <v>21.770382826283317</v>
      </c>
      <c r="EM147" s="40">
        <v>20.739136005887314</v>
      </c>
      <c r="EN147" s="40">
        <v>21.266224278405719</v>
      </c>
      <c r="EO147" s="40">
        <v>21.158994437409547</v>
      </c>
      <c r="EP147" s="40">
        <v>22.494040762567703</v>
      </c>
      <c r="EQ147" s="52">
        <v>22.1467249013726</v>
      </c>
      <c r="ER147" s="52">
        <v>21.116077041197698</v>
      </c>
      <c r="ES147" s="52">
        <v>21.1270975335513</v>
      </c>
      <c r="ET147" s="52">
        <v>22.310682788934201</v>
      </c>
      <c r="EU147" s="52">
        <v>21.772607361423599</v>
      </c>
      <c r="EV147" s="52">
        <v>21.147943750389398</v>
      </c>
      <c r="EW147" s="52">
        <v>21.4244746973304</v>
      </c>
      <c r="EX147" s="52">
        <v>21.952666330153601</v>
      </c>
      <c r="EY147" s="52">
        <v>21.298535926127901</v>
      </c>
      <c r="EZ147" s="52">
        <v>20.638764091322301</v>
      </c>
      <c r="FA147" s="52">
        <v>20.409936595654301</v>
      </c>
      <c r="FB147" s="52">
        <v>21.733191274878099</v>
      </c>
      <c r="FC147" s="52">
        <v>21.027152670921001</v>
      </c>
      <c r="FD147" s="52">
        <v>19.255810338225601</v>
      </c>
      <c r="FE147" s="52">
        <v>20.437387183336799</v>
      </c>
      <c r="FF147" s="52">
        <v>21.590519448268701</v>
      </c>
      <c r="FG147" s="52">
        <v>20.6572800258228</v>
      </c>
      <c r="FH147" s="52">
        <v>20.181791469029399</v>
      </c>
      <c r="FI147" s="52">
        <v>20.161405213634001</v>
      </c>
      <c r="FJ147" s="52">
        <v>21.740248399054199</v>
      </c>
      <c r="FK147" s="52">
        <v>21.339985259686799</v>
      </c>
      <c r="FL147" s="52">
        <v>20.313159056018801</v>
      </c>
      <c r="FM147" s="52">
        <v>20.470665540496199</v>
      </c>
      <c r="FN147" s="52">
        <v>22.101188662919299</v>
      </c>
      <c r="FO147" s="52">
        <v>21.858730286447699</v>
      </c>
      <c r="FP147" s="52">
        <v>20.123180184578601</v>
      </c>
      <c r="FQ147" s="52">
        <v>20.862079255283899</v>
      </c>
      <c r="FR147" s="52">
        <v>22.101756410510099</v>
      </c>
      <c r="FS147" s="52">
        <v>22.0007924901272</v>
      </c>
      <c r="FT147" s="52">
        <v>21.183912495106</v>
      </c>
      <c r="FU147" s="52">
        <v>20.682752963359501</v>
      </c>
      <c r="FV147" s="52">
        <v>22.5976376286673</v>
      </c>
      <c r="FW147" s="52">
        <v>21.914983556023198</v>
      </c>
      <c r="FX147" s="52">
        <v>21.001499637528401</v>
      </c>
      <c r="FY147" s="52">
        <v>20.5920548495213</v>
      </c>
      <c r="FZ147" s="52">
        <v>22.519752962409299</v>
      </c>
      <c r="GA147" s="52">
        <v>21.948424197675902</v>
      </c>
      <c r="GB147" s="52">
        <v>20.878308579746701</v>
      </c>
      <c r="GC147" s="52">
        <v>20.645657957341299</v>
      </c>
      <c r="GD147" s="52">
        <v>22.208366545729501</v>
      </c>
      <c r="GE147" s="52">
        <v>20.7649321831116</v>
      </c>
    </row>
    <row r="148" spans="1:187" ht="15" x14ac:dyDescent="0.25">
      <c r="A148" s="37" t="s">
        <v>39</v>
      </c>
      <c r="B148" s="90">
        <v>9</v>
      </c>
      <c r="C148" s="40">
        <v>14.623655573768614</v>
      </c>
      <c r="D148" s="40">
        <v>14.735731775207519</v>
      </c>
      <c r="E148" s="40">
        <v>15.064315602836604</v>
      </c>
      <c r="F148" s="40">
        <v>16.32612846611023</v>
      </c>
      <c r="G148" s="40">
        <v>15.668394531097411</v>
      </c>
      <c r="H148" s="40">
        <v>15.326031229438781</v>
      </c>
      <c r="I148" s="40">
        <v>15.102822626152037</v>
      </c>
      <c r="J148" s="40">
        <v>16.118020656280517</v>
      </c>
      <c r="K148" s="40">
        <v>15.448489226379394</v>
      </c>
      <c r="L148" s="40">
        <v>15.403328415946959</v>
      </c>
      <c r="M148" s="40">
        <v>15.302483429641724</v>
      </c>
      <c r="N148" s="40">
        <v>16.561087374305725</v>
      </c>
      <c r="O148" s="40">
        <v>16.908594383735654</v>
      </c>
      <c r="P148" s="40">
        <v>15.123019937400816</v>
      </c>
      <c r="Q148" s="40">
        <v>15.651217378540039</v>
      </c>
      <c r="R148" s="40">
        <v>16.523005060806273</v>
      </c>
      <c r="S148" s="40">
        <v>16.687839659385681</v>
      </c>
      <c r="T148" s="40">
        <v>15.928977598190306</v>
      </c>
      <c r="U148" s="40">
        <v>15.868055334587096</v>
      </c>
      <c r="V148" s="40">
        <v>17.152047488250734</v>
      </c>
      <c r="W148" s="40">
        <v>17.346470204010011</v>
      </c>
      <c r="X148" s="40">
        <v>15.881504478759766</v>
      </c>
      <c r="Y148" s="40">
        <v>14.751587608337401</v>
      </c>
      <c r="Z148" s="40">
        <v>16.490208025016777</v>
      </c>
      <c r="AA148" s="40">
        <v>16.177149700660699</v>
      </c>
      <c r="AB148" s="40">
        <v>15.695481579360962</v>
      </c>
      <c r="AC148" s="40">
        <v>15.592135524139403</v>
      </c>
      <c r="AD148" s="40">
        <v>17.109434936714177</v>
      </c>
      <c r="AE148" s="40">
        <v>16.444292174911503</v>
      </c>
      <c r="AF148" s="40">
        <v>16.272709409255977</v>
      </c>
      <c r="AG148" s="40">
        <v>16.289320282058714</v>
      </c>
      <c r="AH148" s="40">
        <v>16.955076513595579</v>
      </c>
      <c r="AI148" s="40">
        <v>16.784862257347108</v>
      </c>
      <c r="AJ148" s="40">
        <v>16.668869287605286</v>
      </c>
      <c r="AK148" s="40">
        <v>16.472747732582096</v>
      </c>
      <c r="AL148" s="40">
        <v>17.130387287635799</v>
      </c>
      <c r="AM148" s="40">
        <v>16.673116385765077</v>
      </c>
      <c r="AN148" s="40">
        <v>16.536454204978941</v>
      </c>
      <c r="AO148" s="40">
        <v>16.632108293533324</v>
      </c>
      <c r="AP148" s="40">
        <v>16.195978502502442</v>
      </c>
      <c r="AQ148" s="40">
        <v>16.200461550559996</v>
      </c>
      <c r="AR148" s="40">
        <v>16.037939260978696</v>
      </c>
      <c r="AS148" s="40">
        <v>15.374636908378598</v>
      </c>
      <c r="AT148" s="40">
        <v>16.529847607841493</v>
      </c>
      <c r="AU148" s="40">
        <v>15.615966463813781</v>
      </c>
      <c r="AV148" s="40">
        <v>15.255151880149839</v>
      </c>
      <c r="AW148" s="40">
        <v>15.088712822265624</v>
      </c>
      <c r="AX148" s="40">
        <v>15.984473014144898</v>
      </c>
      <c r="AY148" s="40">
        <v>15.709072293472289</v>
      </c>
      <c r="AZ148" s="40">
        <v>16.04940642601013</v>
      </c>
      <c r="BA148" s="40">
        <v>16.865651502342224</v>
      </c>
      <c r="BB148" s="40">
        <v>17.650939952087398</v>
      </c>
      <c r="BC148" s="40">
        <v>17.438349094200138</v>
      </c>
      <c r="BD148" s="40">
        <v>17.725783259658812</v>
      </c>
      <c r="BE148" s="40">
        <v>17.783779744529724</v>
      </c>
      <c r="BF148" s="40">
        <v>19.336754781646722</v>
      </c>
      <c r="BG148" s="40">
        <v>18.326039799575806</v>
      </c>
      <c r="BH148" s="40">
        <v>17.604976912002567</v>
      </c>
      <c r="BI148" s="40">
        <v>17.855414133491511</v>
      </c>
      <c r="BJ148" s="40">
        <v>18.997081308822629</v>
      </c>
      <c r="BK148" s="40">
        <v>18.61435242765122</v>
      </c>
      <c r="BL148" s="40">
        <v>18.104039988762665</v>
      </c>
      <c r="BM148" s="40">
        <v>17.675554974419409</v>
      </c>
      <c r="BN148" s="40">
        <v>18.714112044426734</v>
      </c>
      <c r="BO148" s="40">
        <v>17.969974334756735</v>
      </c>
      <c r="BP148" s="40">
        <v>17.362235281432426</v>
      </c>
      <c r="BQ148" s="40">
        <v>16.5143767094103</v>
      </c>
      <c r="BR148" s="40">
        <v>16.562891906282747</v>
      </c>
      <c r="BS148" s="40">
        <v>14.990163013884676</v>
      </c>
      <c r="BT148" s="40">
        <v>14.449987261366051</v>
      </c>
      <c r="BU148" s="40">
        <v>14.461167215374168</v>
      </c>
      <c r="BV148" s="40">
        <v>14.46437496589126</v>
      </c>
      <c r="BW148" s="40">
        <v>14.015844806737581</v>
      </c>
      <c r="BX148" s="40">
        <v>13.554068380354176</v>
      </c>
      <c r="BY148" s="40">
        <v>13.179476551023949</v>
      </c>
      <c r="BZ148" s="40">
        <v>14.043396649096383</v>
      </c>
      <c r="CA148" s="40">
        <v>13.126818502525952</v>
      </c>
      <c r="CB148" s="40">
        <v>12.698811020292549</v>
      </c>
      <c r="CC148" s="40">
        <v>12.420205929822245</v>
      </c>
      <c r="CD148" s="40">
        <v>13.248063746392949</v>
      </c>
      <c r="CE148" s="40">
        <v>12.657038565755329</v>
      </c>
      <c r="CF148" s="40">
        <v>12.207816252831741</v>
      </c>
      <c r="CG148" s="40">
        <v>12.035701506955384</v>
      </c>
      <c r="CH148" s="40">
        <v>12.825997403592901</v>
      </c>
      <c r="CI148" s="40">
        <v>12.132175894786448</v>
      </c>
      <c r="CJ148" s="40">
        <v>11.586658267632473</v>
      </c>
      <c r="CK148" s="40">
        <v>11.988100876950528</v>
      </c>
      <c r="CL148" s="40">
        <v>11.53991978585819</v>
      </c>
      <c r="CM148" s="40">
        <v>9.3337003279163806</v>
      </c>
      <c r="CN148" s="40">
        <v>7.158924604466816</v>
      </c>
      <c r="CO148" s="40">
        <v>6.7890963831372595</v>
      </c>
      <c r="CP148" s="40">
        <v>7.1166075861185645</v>
      </c>
      <c r="CQ148" s="40">
        <v>6.7863201750716335</v>
      </c>
      <c r="CR148" s="40">
        <v>6.4809680693233886</v>
      </c>
      <c r="CS148" s="40">
        <v>6.30968557570404</v>
      </c>
      <c r="CT148" s="40">
        <v>6.7068732540586042</v>
      </c>
      <c r="CU148" s="40">
        <v>6.4029676887268279</v>
      </c>
      <c r="CV148" s="40">
        <v>6.2309868842818119</v>
      </c>
      <c r="CW148" s="40">
        <v>6.1370257250375886</v>
      </c>
      <c r="CX148" s="40">
        <v>6.6460288910831418</v>
      </c>
      <c r="CY148" s="40">
        <v>6.3132315148326112</v>
      </c>
      <c r="CZ148" s="40">
        <v>6.1748293499378049</v>
      </c>
      <c r="DA148" s="40">
        <v>6.1293208414808706</v>
      </c>
      <c r="DB148" s="40">
        <v>6.4359168237139368</v>
      </c>
      <c r="DC148" s="40">
        <v>6.0806723106127736</v>
      </c>
      <c r="DD148" s="40">
        <v>5.6463361727668095</v>
      </c>
      <c r="DE148" s="40">
        <v>5.3350908682406208</v>
      </c>
      <c r="DF148" s="40">
        <v>5.6044458853603452</v>
      </c>
      <c r="DG148" s="40">
        <v>5.4918904401628508</v>
      </c>
      <c r="DH148" s="40">
        <v>5.3473832700897876</v>
      </c>
      <c r="DI148" s="40">
        <v>5.3530603374855135</v>
      </c>
      <c r="DJ148" s="40">
        <v>5.6104050867877078</v>
      </c>
      <c r="DK148" s="40">
        <v>5.5439984341034485</v>
      </c>
      <c r="DL148" s="40">
        <v>5.4742531289134915</v>
      </c>
      <c r="DM148" s="40">
        <v>5.5792697653091317</v>
      </c>
      <c r="DN148" s="40">
        <v>6.0049647148074969</v>
      </c>
      <c r="DO148" s="40">
        <v>5.7917528591067775</v>
      </c>
      <c r="DP148" s="40">
        <v>5.6640812265851457</v>
      </c>
      <c r="DQ148" s="40">
        <v>5.6576132804441821</v>
      </c>
      <c r="DR148" s="40">
        <v>6.197967998264259</v>
      </c>
      <c r="DS148" s="40">
        <v>6.8494186774256089</v>
      </c>
      <c r="DT148" s="40">
        <v>6.4180080813228244</v>
      </c>
      <c r="DU148" s="40">
        <v>6.2929384152495293</v>
      </c>
      <c r="DV148" s="40">
        <v>6.0206093036383228</v>
      </c>
      <c r="DW148" s="40">
        <v>6.0970896834351445</v>
      </c>
      <c r="DX148" s="40">
        <v>5.5545315799224397</v>
      </c>
      <c r="DY148" s="40">
        <v>5.3101292707689272</v>
      </c>
      <c r="DZ148" s="40">
        <v>5.644574535926365</v>
      </c>
      <c r="EA148" s="40">
        <v>5.5790091731911566</v>
      </c>
      <c r="EB148" s="40">
        <v>5.6178496458608835</v>
      </c>
      <c r="EC148" s="40">
        <v>4.9574207139603939</v>
      </c>
      <c r="ED148" s="40">
        <v>5.6575824631264098</v>
      </c>
      <c r="EE148" s="40">
        <v>5.7669344668022546</v>
      </c>
      <c r="EF148" s="40">
        <v>5.4545148715111829</v>
      </c>
      <c r="EG148" s="40">
        <v>5.4506166715098061</v>
      </c>
      <c r="EH148" s="40">
        <v>5.8251256692324471</v>
      </c>
      <c r="EI148" s="40">
        <v>5.7171340421046395</v>
      </c>
      <c r="EJ148" s="40">
        <v>5.3049261236613736</v>
      </c>
      <c r="EK148" s="40">
        <v>4.9073125429498745</v>
      </c>
      <c r="EL148" s="40">
        <v>5.4408270949514126</v>
      </c>
      <c r="EM148" s="40">
        <v>5.7213201415577615</v>
      </c>
      <c r="EN148" s="40">
        <v>5.4775385036013251</v>
      </c>
      <c r="EO148" s="40">
        <v>5.4465289308778964</v>
      </c>
      <c r="EP148" s="40">
        <v>5.878774411872377</v>
      </c>
      <c r="EQ148" s="52">
        <v>5.7178626443835601</v>
      </c>
      <c r="ER148" s="52">
        <v>5.4107312435544799</v>
      </c>
      <c r="ES148" s="52">
        <v>5.35416159701815</v>
      </c>
      <c r="ET148" s="52">
        <v>5.7217844729522804</v>
      </c>
      <c r="EU148" s="52">
        <v>5.6350774793534999</v>
      </c>
      <c r="EV148" s="52">
        <v>4.88091225936392</v>
      </c>
      <c r="EW148" s="52">
        <v>4.6847834674742499</v>
      </c>
      <c r="EX148" s="52">
        <v>5.3459633187998703</v>
      </c>
      <c r="EY148" s="52">
        <v>4.9654679321484299</v>
      </c>
      <c r="EZ148" s="52">
        <v>5.0266444524696903</v>
      </c>
      <c r="FA148" s="52">
        <v>4.92968100210153</v>
      </c>
      <c r="FB148" s="52">
        <v>5.3954615821871101</v>
      </c>
      <c r="FC148" s="52">
        <v>5.3091038183266903</v>
      </c>
      <c r="FD148" s="52">
        <v>5.1761939767095404</v>
      </c>
      <c r="FE148" s="52">
        <v>5.0061989442007899</v>
      </c>
      <c r="FF148" s="52">
        <v>5.5763219134260797</v>
      </c>
      <c r="FG148" s="52">
        <v>5.3641594430687203</v>
      </c>
      <c r="FH148" s="52">
        <v>5.3123339785050501</v>
      </c>
      <c r="FI148" s="52">
        <v>5.2920581369087101</v>
      </c>
      <c r="FJ148" s="52">
        <v>5.84864611580206</v>
      </c>
      <c r="FK148" s="52">
        <v>5.8730749004391098</v>
      </c>
      <c r="FL148" s="52">
        <v>5.6210557590541903</v>
      </c>
      <c r="FM148" s="52">
        <v>5.6488000315470703</v>
      </c>
      <c r="FN148" s="52">
        <v>6.2410251834165997</v>
      </c>
      <c r="FO148" s="52">
        <v>6.1160791438021098</v>
      </c>
      <c r="FP148" s="52">
        <v>6.0410320293620101</v>
      </c>
      <c r="FQ148" s="52">
        <v>6.1833014220892499</v>
      </c>
      <c r="FR148" s="52">
        <v>6.6132350452168298</v>
      </c>
      <c r="FS148" s="52">
        <v>6.4909075967443401</v>
      </c>
      <c r="FT148" s="52">
        <v>6.3217561927225496</v>
      </c>
      <c r="FU148" s="52">
        <v>6.3326196654445699</v>
      </c>
      <c r="FV148" s="52">
        <v>6.8950781700219901</v>
      </c>
      <c r="FW148" s="52">
        <v>6.6784746981797003</v>
      </c>
      <c r="FX148" s="52">
        <v>6.3290223508264898</v>
      </c>
      <c r="FY148" s="52">
        <v>6.1009835385028799</v>
      </c>
      <c r="FZ148" s="52">
        <v>6.4477164409576</v>
      </c>
      <c r="GA148" s="52">
        <v>6.5458220840030501</v>
      </c>
      <c r="GB148" s="52">
        <v>6.3248478777926698</v>
      </c>
      <c r="GC148" s="52">
        <v>6.03991040151804</v>
      </c>
      <c r="GD148" s="52">
        <v>6.7368649319423302</v>
      </c>
      <c r="GE148" s="52">
        <v>6.2811613970733298</v>
      </c>
    </row>
    <row r="149" spans="1:187" ht="15" x14ac:dyDescent="0.25">
      <c r="A149" s="34" t="s">
        <v>25</v>
      </c>
      <c r="B149" s="90"/>
      <c r="C149" s="40">
        <v>3.5327216561393735</v>
      </c>
      <c r="D149" s="40">
        <v>3.3934070145339965</v>
      </c>
      <c r="E149" s="40">
        <v>3.4782724910453791</v>
      </c>
      <c r="F149" s="40">
        <v>3.5082716853637699</v>
      </c>
      <c r="G149" s="40">
        <v>3.3062159291816706</v>
      </c>
      <c r="H149" s="40">
        <v>4.0379128851356496</v>
      </c>
      <c r="I149" s="40">
        <v>3.7255401675865167</v>
      </c>
      <c r="J149" s="40">
        <v>4.0955654788009639</v>
      </c>
      <c r="K149" s="40">
        <v>4.214502856169891</v>
      </c>
      <c r="L149" s="40">
        <v>3.8435637177070623</v>
      </c>
      <c r="M149" s="40">
        <v>3.9417298692413336</v>
      </c>
      <c r="N149" s="40">
        <v>4.147598304779053</v>
      </c>
      <c r="O149" s="40">
        <v>4.3518804927131649</v>
      </c>
      <c r="P149" s="40">
        <v>3.9316646288360588</v>
      </c>
      <c r="Q149" s="40">
        <v>3.89240758647232</v>
      </c>
      <c r="R149" s="40">
        <v>4.0698165115470886</v>
      </c>
      <c r="S149" s="40">
        <v>3.886808431906128</v>
      </c>
      <c r="T149" s="40">
        <v>4.1191183817329398</v>
      </c>
      <c r="U149" s="40">
        <v>3.8146453698432921</v>
      </c>
      <c r="V149" s="40">
        <v>4.5116254385704035</v>
      </c>
      <c r="W149" s="40">
        <v>4.1422670648040771</v>
      </c>
      <c r="X149" s="40">
        <v>4.54389233351593</v>
      </c>
      <c r="Y149" s="40">
        <v>3.8172907030990593</v>
      </c>
      <c r="Z149" s="40">
        <v>4.1904854680412287</v>
      </c>
      <c r="AA149" s="40">
        <v>4.0019824321624755</v>
      </c>
      <c r="AB149" s="40">
        <v>3.8330474332206723</v>
      </c>
      <c r="AC149" s="40">
        <v>3.7702033947158817</v>
      </c>
      <c r="AD149" s="40">
        <v>4.3247301030723566</v>
      </c>
      <c r="AE149" s="40">
        <v>3.9591697064140323</v>
      </c>
      <c r="AF149" s="40">
        <v>4.0043784157646174</v>
      </c>
      <c r="AG149" s="40">
        <v>3.7083745209648127</v>
      </c>
      <c r="AH149" s="40">
        <v>4.133987967275238</v>
      </c>
      <c r="AI149" s="40">
        <v>4.0741787065147399</v>
      </c>
      <c r="AJ149" s="40">
        <v>3.8197648357994076</v>
      </c>
      <c r="AK149" s="40">
        <v>3.6790279246635436</v>
      </c>
      <c r="AL149" s="40">
        <v>3.6973100163223265</v>
      </c>
      <c r="AM149" s="40">
        <v>3.9284034371025083</v>
      </c>
      <c r="AN149" s="40">
        <v>4.0475637576301589</v>
      </c>
      <c r="AO149" s="40">
        <v>3.861498901659393</v>
      </c>
      <c r="AP149" s="40">
        <v>4.2152961590682994</v>
      </c>
      <c r="AQ149" s="40">
        <v>4.3943324974655154</v>
      </c>
      <c r="AR149" s="40">
        <v>4.3180584851821902</v>
      </c>
      <c r="AS149" s="40">
        <v>4.2875797152717592</v>
      </c>
      <c r="AT149" s="40">
        <v>4.6397935932746881</v>
      </c>
      <c r="AU149" s="40">
        <v>4.5878101114471432</v>
      </c>
      <c r="AV149" s="40">
        <v>4.0685290296577454</v>
      </c>
      <c r="AW149" s="40">
        <v>5.6974031535362251</v>
      </c>
      <c r="AX149" s="40">
        <v>4.565031539525604</v>
      </c>
      <c r="AY149" s="40">
        <v>4.3177630040801995</v>
      </c>
      <c r="AZ149" s="40">
        <v>5.0318262608100888</v>
      </c>
      <c r="BA149" s="40">
        <v>4.9267782382308969</v>
      </c>
      <c r="BB149" s="40">
        <v>4.9646713635231006</v>
      </c>
      <c r="BC149" s="40">
        <v>4.9037745641754142</v>
      </c>
      <c r="BD149" s="40">
        <v>5.3425880760978703</v>
      </c>
      <c r="BE149" s="40">
        <v>5.1843340097862249</v>
      </c>
      <c r="BF149" s="40">
        <v>5.317963522647859</v>
      </c>
      <c r="BG149" s="40">
        <v>5.4735154895416249</v>
      </c>
      <c r="BH149" s="40">
        <v>5.443226242067718</v>
      </c>
      <c r="BI149" s="40">
        <v>5.1064917162956238</v>
      </c>
      <c r="BJ149" s="40">
        <v>5.5891024497787472</v>
      </c>
      <c r="BK149" s="40">
        <v>5.4058154900617001</v>
      </c>
      <c r="BL149" s="40">
        <v>5.3365994548467039</v>
      </c>
      <c r="BM149" s="40">
        <v>5.0474836139081356</v>
      </c>
      <c r="BN149" s="40">
        <v>5.4762087459210749</v>
      </c>
      <c r="BO149" s="40">
        <v>5.2917162442058441</v>
      </c>
      <c r="BP149" s="40">
        <v>5.5955620142170064</v>
      </c>
      <c r="BQ149" s="40">
        <v>5.3699303646032348</v>
      </c>
      <c r="BR149" s="40">
        <v>5.6521629906824025</v>
      </c>
      <c r="BS149" s="40">
        <v>5.5497066970905289</v>
      </c>
      <c r="BT149" s="40">
        <v>5.7174786328071496</v>
      </c>
      <c r="BU149" s="40">
        <v>5.7567974114991571</v>
      </c>
      <c r="BV149" s="40">
        <v>6.2267480014544532</v>
      </c>
      <c r="BW149" s="40">
        <v>6.701076301414715</v>
      </c>
      <c r="BX149" s="40">
        <v>6.6667504228757046</v>
      </c>
      <c r="BY149" s="40">
        <v>6.7817577296172589</v>
      </c>
      <c r="BZ149" s="40">
        <v>7.4644126030444298</v>
      </c>
      <c r="CA149" s="40">
        <v>7.6860299824603686</v>
      </c>
      <c r="CB149" s="40">
        <v>7.7823969993644724</v>
      </c>
      <c r="CC149" s="40">
        <v>7.6733403705090231</v>
      </c>
      <c r="CD149" s="40">
        <v>8.5037508773977404</v>
      </c>
      <c r="CE149" s="40">
        <v>8.990657216819157</v>
      </c>
      <c r="CF149" s="40">
        <v>8.9685901482284898</v>
      </c>
      <c r="CG149" s="40">
        <v>8.8541529680785338</v>
      </c>
      <c r="CH149" s="40">
        <v>9.1761575341166228</v>
      </c>
      <c r="CI149" s="40">
        <v>9.4987211633809565</v>
      </c>
      <c r="CJ149" s="40">
        <v>10.606906247240463</v>
      </c>
      <c r="CK149" s="40">
        <v>11.530952894463825</v>
      </c>
      <c r="CL149" s="40">
        <v>10.731647296706878</v>
      </c>
      <c r="CM149" s="40">
        <v>11.086432499301313</v>
      </c>
      <c r="CN149" s="40">
        <v>11.267578311140818</v>
      </c>
      <c r="CO149" s="40">
        <v>10.299196085133881</v>
      </c>
      <c r="CP149" s="40">
        <v>12.22287816871277</v>
      </c>
      <c r="CQ149" s="40">
        <v>11.183182169397362</v>
      </c>
      <c r="CR149" s="40">
        <v>12.437085047641993</v>
      </c>
      <c r="CS149" s="40">
        <v>11.477060900143115</v>
      </c>
      <c r="CT149" s="40">
        <v>13.123524846047729</v>
      </c>
      <c r="CU149" s="40">
        <v>12.786519299336769</v>
      </c>
      <c r="CV149" s="40">
        <v>12.058291346646023</v>
      </c>
      <c r="CW149" s="40">
        <v>11.877509260598831</v>
      </c>
      <c r="CX149" s="40">
        <v>12.929090351242648</v>
      </c>
      <c r="CY149" s="40">
        <v>12.812261299032899</v>
      </c>
      <c r="CZ149" s="40">
        <v>12.264674024733942</v>
      </c>
      <c r="DA149" s="40">
        <v>12.818399260987555</v>
      </c>
      <c r="DB149" s="40">
        <v>13.899445076298223</v>
      </c>
      <c r="DC149" s="40">
        <v>14.840269050331083</v>
      </c>
      <c r="DD149" s="40">
        <v>13.550836674700383</v>
      </c>
      <c r="DE149" s="40">
        <v>13.490486476103381</v>
      </c>
      <c r="DF149" s="40">
        <v>14.796715534661345</v>
      </c>
      <c r="DG149" s="40">
        <v>14.547300149531592</v>
      </c>
      <c r="DH149" s="40">
        <v>13.937607757044866</v>
      </c>
      <c r="DI149" s="40">
        <v>14.215707157569485</v>
      </c>
      <c r="DJ149" s="40">
        <v>14.866563155351153</v>
      </c>
      <c r="DK149" s="40">
        <v>14.854965251152336</v>
      </c>
      <c r="DL149" s="40">
        <v>15.094058096041573</v>
      </c>
      <c r="DM149" s="40">
        <v>15.214753855671665</v>
      </c>
      <c r="DN149" s="40">
        <v>16.399040905491141</v>
      </c>
      <c r="DO149" s="40">
        <v>16.051592884582146</v>
      </c>
      <c r="DP149" s="40">
        <v>15.796429951703688</v>
      </c>
      <c r="DQ149" s="40">
        <v>15.286833904846667</v>
      </c>
      <c r="DR149" s="40">
        <v>16.682293255141765</v>
      </c>
      <c r="DS149" s="40">
        <v>16.493248691229127</v>
      </c>
      <c r="DT149" s="40">
        <v>16.192116116945609</v>
      </c>
      <c r="DU149" s="40">
        <v>15.147156449636249</v>
      </c>
      <c r="DV149" s="40">
        <v>16.566970322208149</v>
      </c>
      <c r="DW149" s="40">
        <v>17.56890038852622</v>
      </c>
      <c r="DX149" s="40">
        <v>16.69589991392461</v>
      </c>
      <c r="DY149" s="40">
        <v>16.726733761845878</v>
      </c>
      <c r="DZ149" s="40">
        <v>17.796036968539692</v>
      </c>
      <c r="EA149" s="40">
        <v>17.54648254690099</v>
      </c>
      <c r="EB149" s="40">
        <v>17.719242214765977</v>
      </c>
      <c r="EC149" s="40">
        <v>16.803428242603871</v>
      </c>
      <c r="ED149" s="40">
        <v>18.757860700369349</v>
      </c>
      <c r="EE149" s="40">
        <v>18.357290355856399</v>
      </c>
      <c r="EF149" s="40">
        <v>17.888035344364649</v>
      </c>
      <c r="EG149" s="40">
        <v>17.57077447050716</v>
      </c>
      <c r="EH149" s="40">
        <v>19.478687633879513</v>
      </c>
      <c r="EI149" s="40">
        <v>19.298197091222306</v>
      </c>
      <c r="EJ149" s="40">
        <v>19.606693500175375</v>
      </c>
      <c r="EK149" s="40">
        <v>17.701172222447465</v>
      </c>
      <c r="EL149" s="40">
        <v>18.121682753191859</v>
      </c>
      <c r="EM149" s="40">
        <v>17.301751037264403</v>
      </c>
      <c r="EN149" s="40">
        <v>18.136347264090666</v>
      </c>
      <c r="EO149" s="40">
        <v>18.271515586342044</v>
      </c>
      <c r="EP149" s="40">
        <v>20.518780056385616</v>
      </c>
      <c r="EQ149" s="52">
        <v>18.738577162852302</v>
      </c>
      <c r="ER149" s="52">
        <v>19.818419131256299</v>
      </c>
      <c r="ES149" s="52">
        <v>19.359706992067402</v>
      </c>
      <c r="ET149" s="52">
        <v>21.19983846941</v>
      </c>
      <c r="EU149" s="52">
        <v>20.567681772526701</v>
      </c>
      <c r="EV149" s="52">
        <v>19.9486703213372</v>
      </c>
      <c r="EW149" s="52">
        <v>19.534141183993999</v>
      </c>
      <c r="EX149" s="52">
        <v>20.864799954975499</v>
      </c>
      <c r="EY149" s="52">
        <v>20.7991547213948</v>
      </c>
      <c r="EZ149" s="52">
        <v>20.360387883434999</v>
      </c>
      <c r="FA149" s="52">
        <v>19.536263495081101</v>
      </c>
      <c r="FB149" s="52">
        <v>21.0690961196591</v>
      </c>
      <c r="FC149" s="52">
        <v>20.490901244324299</v>
      </c>
      <c r="FD149" s="52">
        <v>19.877080662606101</v>
      </c>
      <c r="FE149" s="52">
        <v>19.536114163544099</v>
      </c>
      <c r="FF149" s="52">
        <v>22.2342489429479</v>
      </c>
      <c r="FG149" s="52">
        <v>21.476449927251402</v>
      </c>
      <c r="FH149" s="52">
        <v>20.686762019546698</v>
      </c>
      <c r="FI149" s="52">
        <v>21.389419415310499</v>
      </c>
      <c r="FJ149" s="52">
        <v>22.132079569164901</v>
      </c>
      <c r="FK149" s="52">
        <v>22.614953307854499</v>
      </c>
      <c r="FL149" s="52">
        <v>21.483428622259201</v>
      </c>
      <c r="FM149" s="52">
        <v>21.095326187853399</v>
      </c>
      <c r="FN149" s="52">
        <v>23.321656041416599</v>
      </c>
      <c r="FO149" s="52">
        <v>22.401949217255801</v>
      </c>
      <c r="FP149" s="52">
        <v>21.818597870726698</v>
      </c>
      <c r="FQ149" s="52">
        <v>21.618017924425601</v>
      </c>
      <c r="FR149" s="52">
        <v>24.133917447997799</v>
      </c>
      <c r="FS149" s="52">
        <v>24.3635021896126</v>
      </c>
      <c r="FT149" s="52">
        <v>24.649808192903301</v>
      </c>
      <c r="FU149" s="52">
        <v>24.318572593911401</v>
      </c>
      <c r="FV149" s="52">
        <v>26.396432487685399</v>
      </c>
      <c r="FW149" s="52">
        <v>25.635361432660801</v>
      </c>
      <c r="FX149" s="52">
        <v>25.061313572043002</v>
      </c>
      <c r="FY149" s="52">
        <v>24.831349602725702</v>
      </c>
      <c r="FZ149" s="52">
        <v>28.896457063691301</v>
      </c>
      <c r="GA149" s="52">
        <v>26.495956667563998</v>
      </c>
      <c r="GB149" s="52">
        <v>25.486873429634301</v>
      </c>
      <c r="GC149" s="52">
        <v>25.032597159586899</v>
      </c>
      <c r="GD149" s="52">
        <v>27.169653737109801</v>
      </c>
      <c r="GE149" s="52">
        <v>25.805042020559899</v>
      </c>
    </row>
    <row r="150" spans="1:187" ht="15" x14ac:dyDescent="0.25">
      <c r="A150" s="34" t="s">
        <v>23</v>
      </c>
      <c r="B150" s="90"/>
      <c r="C150" s="40">
        <v>0</v>
      </c>
      <c r="D150" s="40">
        <v>0</v>
      </c>
      <c r="E150" s="40">
        <v>0</v>
      </c>
      <c r="F150" s="40">
        <v>0</v>
      </c>
      <c r="G150" s="40">
        <v>0</v>
      </c>
      <c r="H150" s="40">
        <v>0</v>
      </c>
      <c r="I150" s="40">
        <v>0</v>
      </c>
      <c r="J150" s="40">
        <v>0</v>
      </c>
      <c r="K150" s="40">
        <v>0</v>
      </c>
      <c r="L150" s="40">
        <v>0</v>
      </c>
      <c r="M150" s="40">
        <v>0</v>
      </c>
      <c r="N150" s="40">
        <v>0</v>
      </c>
      <c r="O150" s="40">
        <v>0</v>
      </c>
      <c r="P150" s="40">
        <v>0</v>
      </c>
      <c r="Q150" s="40">
        <v>0</v>
      </c>
      <c r="R150" s="40">
        <v>0</v>
      </c>
      <c r="S150" s="40">
        <v>0</v>
      </c>
      <c r="T150" s="40">
        <v>0</v>
      </c>
      <c r="U150" s="40">
        <v>0</v>
      </c>
      <c r="V150" s="40">
        <v>0</v>
      </c>
      <c r="W150" s="40">
        <v>0</v>
      </c>
      <c r="X150" s="40">
        <v>0</v>
      </c>
      <c r="Y150" s="40">
        <v>0</v>
      </c>
      <c r="Z150" s="40">
        <v>0</v>
      </c>
      <c r="AA150" s="40">
        <v>0</v>
      </c>
      <c r="AB150" s="40">
        <v>0</v>
      </c>
      <c r="AC150" s="40">
        <v>0</v>
      </c>
      <c r="AD150" s="40">
        <v>0</v>
      </c>
      <c r="AE150" s="40">
        <v>0</v>
      </c>
      <c r="AF150" s="40">
        <v>0</v>
      </c>
      <c r="AG150" s="40">
        <v>0</v>
      </c>
      <c r="AH150" s="40">
        <v>0</v>
      </c>
      <c r="AI150" s="40">
        <v>0</v>
      </c>
      <c r="AJ150" s="40">
        <v>0</v>
      </c>
      <c r="AK150" s="40">
        <v>0</v>
      </c>
      <c r="AL150" s="40">
        <v>0</v>
      </c>
      <c r="AM150" s="40">
        <v>0</v>
      </c>
      <c r="AN150" s="40">
        <v>0</v>
      </c>
      <c r="AO150" s="40">
        <v>0</v>
      </c>
      <c r="AP150" s="40">
        <v>0</v>
      </c>
      <c r="AQ150" s="40">
        <v>0.2463681140508816</v>
      </c>
      <c r="AR150" s="40">
        <v>0.2463681140508816</v>
      </c>
      <c r="AS150" s="40">
        <v>0.2463681140508816</v>
      </c>
      <c r="AT150" s="40">
        <v>0.2463681140508816</v>
      </c>
      <c r="AU150" s="40">
        <v>0.4296780523905977</v>
      </c>
      <c r="AV150" s="40">
        <v>0.4296780523905977</v>
      </c>
      <c r="AW150" s="40">
        <v>0.4296780523905977</v>
      </c>
      <c r="AX150" s="40">
        <v>0.4296780523905977</v>
      </c>
      <c r="AY150" s="40">
        <v>0.48473749053765369</v>
      </c>
      <c r="AZ150" s="40">
        <v>0.48473749053765369</v>
      </c>
      <c r="BA150" s="40">
        <v>0.48473749053765369</v>
      </c>
      <c r="BB150" s="40">
        <v>0.48473749053765369</v>
      </c>
      <c r="BC150" s="40">
        <v>0.46569207563344023</v>
      </c>
      <c r="BD150" s="40">
        <v>0.46569207563344023</v>
      </c>
      <c r="BE150" s="40">
        <v>0.46569207563344023</v>
      </c>
      <c r="BF150" s="40">
        <v>0.46569207563344023</v>
      </c>
      <c r="BG150" s="40">
        <v>0.47085217913298871</v>
      </c>
      <c r="BH150" s="40">
        <v>0.47085217913298871</v>
      </c>
      <c r="BI150" s="40">
        <v>0.47085217913298871</v>
      </c>
      <c r="BJ150" s="40">
        <v>0.47085217913298871</v>
      </c>
      <c r="BK150" s="40">
        <v>0.43233011663991788</v>
      </c>
      <c r="BL150" s="40">
        <v>0.43233011663991788</v>
      </c>
      <c r="BM150" s="40">
        <v>0.43233011663991788</v>
      </c>
      <c r="BN150" s="40">
        <v>0.43233011663991788</v>
      </c>
      <c r="BO150" s="40">
        <v>0.42299544918678783</v>
      </c>
      <c r="BP150" s="40">
        <v>0.42299544918678783</v>
      </c>
      <c r="BQ150" s="40">
        <v>0.42299544918678783</v>
      </c>
      <c r="BR150" s="40">
        <v>0.42299544918678783</v>
      </c>
      <c r="BS150" s="40">
        <v>0.45568779400955817</v>
      </c>
      <c r="BT150" s="40">
        <v>0.45568779400955817</v>
      </c>
      <c r="BU150" s="40">
        <v>0.45568779400955817</v>
      </c>
      <c r="BV150" s="40">
        <v>0.45568779400955817</v>
      </c>
      <c r="BW150" s="40">
        <v>0.41076239907354439</v>
      </c>
      <c r="BX150" s="40">
        <v>0.41076239907354439</v>
      </c>
      <c r="BY150" s="40">
        <v>0.41076239907354439</v>
      </c>
      <c r="BZ150" s="40">
        <v>0.41076239907354439</v>
      </c>
      <c r="CA150" s="40">
        <v>0.39006917045913264</v>
      </c>
      <c r="CB150" s="40">
        <v>0.39006917045913264</v>
      </c>
      <c r="CC150" s="40">
        <v>0.39006917045913264</v>
      </c>
      <c r="CD150" s="40">
        <v>0.39006917045913264</v>
      </c>
      <c r="CE150" s="40">
        <v>0.38877425751460981</v>
      </c>
      <c r="CF150" s="40">
        <v>0.38877425751460981</v>
      </c>
      <c r="CG150" s="40">
        <v>0.38877425751460981</v>
      </c>
      <c r="CH150" s="40">
        <v>0.38877425751460981</v>
      </c>
      <c r="CI150" s="40">
        <v>0.31686124822670775</v>
      </c>
      <c r="CJ150" s="40">
        <v>0.31686124822670775</v>
      </c>
      <c r="CK150" s="40">
        <v>0.31686124822670775</v>
      </c>
      <c r="CL150" s="40">
        <v>0.31686124822670775</v>
      </c>
      <c r="CM150" s="40">
        <v>0.28189588984465819</v>
      </c>
      <c r="CN150" s="40">
        <v>0.28189588984465819</v>
      </c>
      <c r="CO150" s="40">
        <v>0.28189588984465819</v>
      </c>
      <c r="CP150" s="40">
        <v>0.28189588984465819</v>
      </c>
      <c r="CQ150" s="40">
        <v>0.20813058711345189</v>
      </c>
      <c r="CR150" s="40">
        <v>0.20813058711345189</v>
      </c>
      <c r="CS150" s="40">
        <v>0.20813058711345189</v>
      </c>
      <c r="CT150" s="40">
        <v>0.20813058711345189</v>
      </c>
      <c r="CU150" s="40">
        <v>0.22573896338784719</v>
      </c>
      <c r="CV150" s="40">
        <v>0.22573896338784719</v>
      </c>
      <c r="CW150" s="40">
        <v>0.22573896338784719</v>
      </c>
      <c r="CX150" s="40">
        <v>0.22573896338784719</v>
      </c>
      <c r="CY150" s="40">
        <v>0.21035699602320748</v>
      </c>
      <c r="CZ150" s="40">
        <v>0.21035699602320748</v>
      </c>
      <c r="DA150" s="40">
        <v>0.21035699602320748</v>
      </c>
      <c r="DB150" s="40">
        <v>0.21035699602320748</v>
      </c>
      <c r="DC150" s="40">
        <v>0.23434946398947784</v>
      </c>
      <c r="DD150" s="40">
        <v>0.23434946398947784</v>
      </c>
      <c r="DE150" s="40">
        <v>0.23434946398947784</v>
      </c>
      <c r="DF150" s="40">
        <v>0.23434946398947784</v>
      </c>
      <c r="DG150" s="40">
        <v>0.28423763567272747</v>
      </c>
      <c r="DH150" s="40">
        <v>0.28423763567272747</v>
      </c>
      <c r="DI150" s="40">
        <v>0.28423763567272747</v>
      </c>
      <c r="DJ150" s="40">
        <v>0.28423763567272747</v>
      </c>
      <c r="DK150" s="40">
        <v>0.32067695122105067</v>
      </c>
      <c r="DL150" s="40">
        <v>0.32067695122105067</v>
      </c>
      <c r="DM150" s="40">
        <v>0.32067695122105067</v>
      </c>
      <c r="DN150" s="40">
        <v>0.32067695122105067</v>
      </c>
      <c r="DO150" s="40">
        <v>0.27140151632133735</v>
      </c>
      <c r="DP150" s="40">
        <v>0.27140151632133735</v>
      </c>
      <c r="DQ150" s="40">
        <v>0.27140151632133735</v>
      </c>
      <c r="DR150" s="40">
        <v>0.27140151632133735</v>
      </c>
      <c r="DS150" s="40">
        <v>0.28698729454215788</v>
      </c>
      <c r="DT150" s="40">
        <v>0.28698729454215788</v>
      </c>
      <c r="DU150" s="40">
        <v>0.28698729454215788</v>
      </c>
      <c r="DV150" s="40">
        <v>0.28698729454215788</v>
      </c>
      <c r="DW150" s="40">
        <v>0.27443274837339221</v>
      </c>
      <c r="DX150" s="40">
        <v>0.27443274837339221</v>
      </c>
      <c r="DY150" s="40">
        <v>0.27443274837339221</v>
      </c>
      <c r="DZ150" s="40">
        <v>0.27443274837339221</v>
      </c>
      <c r="EA150" s="40">
        <v>0.26495292655245373</v>
      </c>
      <c r="EB150" s="40">
        <v>0.26495292655245373</v>
      </c>
      <c r="EC150" s="40">
        <v>0.26495292655245373</v>
      </c>
      <c r="ED150" s="40">
        <v>0.26495292655245373</v>
      </c>
      <c r="EE150" s="40">
        <v>0.25436657874217034</v>
      </c>
      <c r="EF150" s="40">
        <v>0.25436657874217034</v>
      </c>
      <c r="EG150" s="40">
        <v>0.25436657874217034</v>
      </c>
      <c r="EH150" s="40">
        <v>0.25436657874217034</v>
      </c>
      <c r="EI150" s="40">
        <v>0.22618847485066898</v>
      </c>
      <c r="EJ150" s="40">
        <v>0.22618847485066898</v>
      </c>
      <c r="EK150" s="40">
        <v>0.22618847485066898</v>
      </c>
      <c r="EL150" s="40">
        <v>0.22618847485066898</v>
      </c>
      <c r="EM150" s="40">
        <v>0.19216432963065661</v>
      </c>
      <c r="EN150" s="40">
        <v>0.19216432963065661</v>
      </c>
      <c r="EO150" s="40">
        <v>0.19216432963065661</v>
      </c>
      <c r="EP150" s="40">
        <v>0.19216432963065661</v>
      </c>
      <c r="EQ150" s="52">
        <v>0.13198170523750999</v>
      </c>
      <c r="ER150" s="52">
        <v>0.17269082275467901</v>
      </c>
      <c r="ES150" s="52">
        <v>0.191799216291553</v>
      </c>
      <c r="ET150" s="52">
        <v>0.15859869206131799</v>
      </c>
      <c r="EU150" s="52">
        <v>9.1178399552379594E-2</v>
      </c>
      <c r="EV150" s="52">
        <v>0.12055074888987399</v>
      </c>
      <c r="EW150" s="52">
        <v>0.13463400397195899</v>
      </c>
      <c r="EX150" s="52">
        <v>0.11069557818525599</v>
      </c>
      <c r="EY150" s="52">
        <v>7.8569255053124801E-2</v>
      </c>
      <c r="EZ150" s="52">
        <v>0.104576694274742</v>
      </c>
      <c r="FA150" s="52">
        <v>0.116951094218829</v>
      </c>
      <c r="FB150" s="52">
        <v>9.5814187460959904E-2</v>
      </c>
      <c r="FC150" s="52">
        <v>6.3140531482796303E-2</v>
      </c>
      <c r="FD150" s="52">
        <v>8.52568049016353E-2</v>
      </c>
      <c r="FE150" s="52">
        <v>9.1337848051823697E-2</v>
      </c>
      <c r="FF150" s="52">
        <v>7.5787278579202894E-2</v>
      </c>
      <c r="FG150" s="52">
        <v>7.9113029515953906E-2</v>
      </c>
      <c r="FH150" s="52">
        <v>0.100769530405163</v>
      </c>
      <c r="FI150" s="52">
        <v>0.117825543066105</v>
      </c>
      <c r="FJ150" s="52">
        <v>9.7532333408332603E-2</v>
      </c>
      <c r="FK150" s="52">
        <v>7.3188009621417097E-2</v>
      </c>
      <c r="FL150" s="52">
        <v>0.100297033590846</v>
      </c>
      <c r="FM150" s="52">
        <v>0.116643248479311</v>
      </c>
      <c r="FN150" s="52">
        <v>8.9783888997209405E-2</v>
      </c>
      <c r="FO150" s="52">
        <v>6.15846129649276E-2</v>
      </c>
      <c r="FP150" s="52">
        <v>8.0789087909889104E-2</v>
      </c>
      <c r="FQ150" s="52">
        <v>9.4761650951545803E-2</v>
      </c>
      <c r="FR150" s="52">
        <v>7.5417707292220595E-2</v>
      </c>
      <c r="FS150" s="52">
        <v>4.7626111375708297E-2</v>
      </c>
      <c r="FT150" s="52">
        <v>6.4963815438644601E-2</v>
      </c>
      <c r="FU150" s="52">
        <v>7.0486165673338194E-2</v>
      </c>
      <c r="FV150" s="52">
        <v>5.6908557877697698E-2</v>
      </c>
      <c r="FW150" s="52">
        <v>2.5172521798356402E-2</v>
      </c>
      <c r="FX150" s="52">
        <v>3.6043652636788499E-2</v>
      </c>
      <c r="FY150" s="52">
        <v>3.8691231660031002E-2</v>
      </c>
      <c r="FZ150" s="52">
        <v>3.27444393965119E-2</v>
      </c>
      <c r="GA150" s="52">
        <v>2.69186134848843E-2</v>
      </c>
      <c r="GB150" s="52">
        <v>3.61689392155332E-2</v>
      </c>
      <c r="GC150" s="52">
        <v>4.0821103498690503E-2</v>
      </c>
      <c r="GD150" s="52">
        <v>3.3254946203006099E-2</v>
      </c>
      <c r="GE150" s="52">
        <v>2.90499253991616E-2</v>
      </c>
    </row>
    <row r="151" spans="1:187" ht="15" x14ac:dyDescent="0.25">
      <c r="A151" s="33" t="s">
        <v>35</v>
      </c>
      <c r="B151" s="87"/>
      <c r="C151" s="26">
        <v>0.59247031520462035</v>
      </c>
      <c r="D151" s="26">
        <v>0.58500185781478875</v>
      </c>
      <c r="E151" s="26">
        <v>0.81526967355728142</v>
      </c>
      <c r="F151" s="26">
        <v>0.83308163447570793</v>
      </c>
      <c r="G151" s="26">
        <v>0.86127379604339604</v>
      </c>
      <c r="H151" s="26">
        <v>0.97125669868087772</v>
      </c>
      <c r="I151" s="26">
        <v>1.0712255303573608</v>
      </c>
      <c r="J151" s="26">
        <v>1.2417387060508729</v>
      </c>
      <c r="K151" s="26">
        <v>1.3622394912376401</v>
      </c>
      <c r="L151" s="26">
        <v>0.93353911502838138</v>
      </c>
      <c r="M151" s="26">
        <v>0.79209789016723631</v>
      </c>
      <c r="N151" s="26">
        <v>1.1284642385520935</v>
      </c>
      <c r="O151" s="26">
        <v>0.82637383246612539</v>
      </c>
      <c r="P151" s="26">
        <v>0.71074676031494144</v>
      </c>
      <c r="Q151" s="26">
        <v>0.78555220204544063</v>
      </c>
      <c r="R151" s="26">
        <v>0.8734928162956237</v>
      </c>
      <c r="S151" s="26">
        <v>0.56746309743499745</v>
      </c>
      <c r="T151" s="26">
        <v>0.6738518672027588</v>
      </c>
      <c r="U151" s="26">
        <v>0.63945583456039423</v>
      </c>
      <c r="V151" s="26">
        <v>0.75921319277191157</v>
      </c>
      <c r="W151" s="26">
        <v>0.5869507320137024</v>
      </c>
      <c r="X151" s="26">
        <v>0.55515290772247305</v>
      </c>
      <c r="Y151" s="26">
        <v>0.64939289038848869</v>
      </c>
      <c r="Z151" s="26">
        <v>0.93995833008956908</v>
      </c>
      <c r="AA151" s="26">
        <v>0.54293979398345948</v>
      </c>
      <c r="AB151" s="26">
        <v>0.54318222482299805</v>
      </c>
      <c r="AC151" s="26">
        <v>0.6686039598846435</v>
      </c>
      <c r="AD151" s="26">
        <v>0.69014361334609986</v>
      </c>
      <c r="AE151" s="26">
        <v>0.53247011353301998</v>
      </c>
      <c r="AF151" s="26">
        <v>0.46878505180358887</v>
      </c>
      <c r="AG151" s="26">
        <v>0.64617009523391711</v>
      </c>
      <c r="AH151" s="26">
        <v>0.38737190987014769</v>
      </c>
      <c r="AI151" s="26">
        <v>0.56094891845321659</v>
      </c>
      <c r="AJ151" s="26">
        <v>0.3923716948509216</v>
      </c>
      <c r="AK151" s="26">
        <v>0.38375772692108151</v>
      </c>
      <c r="AL151" s="26">
        <v>0.33725050501251214</v>
      </c>
      <c r="AM151" s="26">
        <v>0.26968473435592649</v>
      </c>
      <c r="AN151" s="26">
        <v>0.38798784326171876</v>
      </c>
      <c r="AO151" s="26">
        <v>0.25403625884246822</v>
      </c>
      <c r="AP151" s="26">
        <v>0.22498562193298338</v>
      </c>
      <c r="AQ151" s="26">
        <v>0.48241401718521115</v>
      </c>
      <c r="AR151" s="26">
        <v>0.34261282081222527</v>
      </c>
      <c r="AS151" s="26">
        <v>0.40791803681564326</v>
      </c>
      <c r="AT151" s="26">
        <v>0.43893881643295285</v>
      </c>
      <c r="AU151" s="26">
        <v>0.39872708943939206</v>
      </c>
      <c r="AV151" s="26">
        <v>0.55527642578887926</v>
      </c>
      <c r="AW151" s="26">
        <v>0.61813956739044174</v>
      </c>
      <c r="AX151" s="26">
        <v>0.63446272640228274</v>
      </c>
      <c r="AY151" s="26">
        <v>0.41923094208526607</v>
      </c>
      <c r="AZ151" s="26">
        <v>0.6890146105575562</v>
      </c>
      <c r="BA151" s="26">
        <v>0.63592850789642341</v>
      </c>
      <c r="BB151" s="26">
        <v>0.63627109946060179</v>
      </c>
      <c r="BC151" s="26">
        <v>0.53607630805587758</v>
      </c>
      <c r="BD151" s="26">
        <v>0.69060138677597038</v>
      </c>
      <c r="BE151" s="26">
        <v>0.68197816978836046</v>
      </c>
      <c r="BF151" s="26">
        <v>0.83039192697143549</v>
      </c>
      <c r="BG151" s="26">
        <v>0.86664783468246454</v>
      </c>
      <c r="BH151" s="26">
        <v>1.0052830102996826</v>
      </c>
      <c r="BI151" s="26">
        <v>0.75477842683410645</v>
      </c>
      <c r="BJ151" s="26">
        <v>0.64182478684234612</v>
      </c>
      <c r="BK151" s="26">
        <v>0.78107630868911737</v>
      </c>
      <c r="BL151" s="26">
        <v>0.65530557336044304</v>
      </c>
      <c r="BM151" s="26">
        <v>0.62937536197280874</v>
      </c>
      <c r="BN151" s="26">
        <v>0.59717227285766605</v>
      </c>
      <c r="BO151" s="26">
        <v>0.65993064391819456</v>
      </c>
      <c r="BP151" s="26">
        <v>0.77179572546161435</v>
      </c>
      <c r="BQ151" s="26">
        <v>0.93707828242531643</v>
      </c>
      <c r="BR151" s="26">
        <v>0.82829446018770558</v>
      </c>
      <c r="BS151" s="26">
        <v>0.92780415574903419</v>
      </c>
      <c r="BT151" s="26">
        <v>0.79219434528141341</v>
      </c>
      <c r="BU151" s="26">
        <v>0.78021925924509472</v>
      </c>
      <c r="BV151" s="26">
        <v>0.6746608485216059</v>
      </c>
      <c r="BW151" s="26">
        <v>0.68141465048320948</v>
      </c>
      <c r="BX151" s="26">
        <v>0.79366879695714376</v>
      </c>
      <c r="BY151" s="26">
        <v>0.83838773634850494</v>
      </c>
      <c r="BZ151" s="26">
        <v>0.85391949839888148</v>
      </c>
      <c r="CA151" s="26">
        <v>0.54902129991330761</v>
      </c>
      <c r="CB151" s="26">
        <v>0.91649078509098181</v>
      </c>
      <c r="CC151" s="26">
        <v>1.0700819909288313</v>
      </c>
      <c r="CD151" s="26">
        <v>0.56349550921765001</v>
      </c>
      <c r="CE151" s="26">
        <v>0.96019788272772988</v>
      </c>
      <c r="CF151" s="26">
        <v>0.9713838969886035</v>
      </c>
      <c r="CG151" s="26">
        <v>1.1085999518386549</v>
      </c>
      <c r="CH151" s="26">
        <v>0.83147248778903826</v>
      </c>
      <c r="CI151" s="26">
        <v>0.81167389838730575</v>
      </c>
      <c r="CJ151" s="26">
        <v>0.99834051654262357</v>
      </c>
      <c r="CK151" s="26">
        <v>0.88845119788598537</v>
      </c>
      <c r="CL151" s="26">
        <v>1.3244676926791181</v>
      </c>
      <c r="CM151" s="26">
        <v>0.99672753244627355</v>
      </c>
      <c r="CN151" s="26">
        <v>1.0962161537094797</v>
      </c>
      <c r="CO151" s="26">
        <v>0.77199633283986013</v>
      </c>
      <c r="CP151" s="26">
        <v>0.60680319869078381</v>
      </c>
      <c r="CQ151" s="26">
        <v>0.85910371293010379</v>
      </c>
      <c r="CR151" s="26">
        <v>0.48134368045907672</v>
      </c>
      <c r="CS151" s="26">
        <v>0.41564555773698497</v>
      </c>
      <c r="CT151" s="26">
        <v>0.4713555354317156</v>
      </c>
      <c r="CU151" s="26">
        <v>0.57160944910132727</v>
      </c>
      <c r="CV151" s="26">
        <v>0.32879871445387887</v>
      </c>
      <c r="CW151" s="26">
        <v>0.46850329573595734</v>
      </c>
      <c r="CX151" s="26">
        <v>0.41412290135041946</v>
      </c>
      <c r="CY151" s="26">
        <v>0.46508889862217445</v>
      </c>
      <c r="CZ151" s="26">
        <v>0.43485116865650242</v>
      </c>
      <c r="DA151" s="26">
        <v>0.80347835684338409</v>
      </c>
      <c r="DB151" s="26">
        <v>0.99175931158259989</v>
      </c>
      <c r="DC151" s="26">
        <v>1.4784006290128198</v>
      </c>
      <c r="DD151" s="26">
        <v>1.1901952896493462</v>
      </c>
      <c r="DE151" s="26">
        <v>1.2547334230777389</v>
      </c>
      <c r="DF151" s="26">
        <v>1.1630682732215341</v>
      </c>
      <c r="DG151" s="26">
        <v>1.1736814920195648</v>
      </c>
      <c r="DH151" s="26">
        <v>1.0954324636789585</v>
      </c>
      <c r="DI151" s="26">
        <v>1.1245984336997512</v>
      </c>
      <c r="DJ151" s="26">
        <v>1.0321121811472875</v>
      </c>
      <c r="DK151" s="26">
        <v>1.1934223265580852</v>
      </c>
      <c r="DL151" s="26">
        <v>1.1511823762771627</v>
      </c>
      <c r="DM151" s="26">
        <v>1.2792726695787502</v>
      </c>
      <c r="DN151" s="26">
        <v>1.2786277384213893</v>
      </c>
      <c r="DO151" s="26">
        <v>1.2532366728733624</v>
      </c>
      <c r="DP151" s="26">
        <v>1.2658195648798751</v>
      </c>
      <c r="DQ151" s="26">
        <v>1.4007077492196167</v>
      </c>
      <c r="DR151" s="26">
        <v>1.1220232693317127</v>
      </c>
      <c r="DS151" s="26">
        <v>1.057738639023766</v>
      </c>
      <c r="DT151" s="26">
        <v>0.64847123510857807</v>
      </c>
      <c r="DU151" s="26">
        <v>1.407299995790948</v>
      </c>
      <c r="DV151" s="26">
        <v>1.410697722950832</v>
      </c>
      <c r="DW151" s="26">
        <v>1.1918490508896917</v>
      </c>
      <c r="DX151" s="26">
        <v>1.2482522860987195</v>
      </c>
      <c r="DY151" s="26">
        <v>1.3652913768241202</v>
      </c>
      <c r="DZ151" s="26">
        <v>1.563366962019912</v>
      </c>
      <c r="EA151" s="26">
        <v>1.1006854077480768</v>
      </c>
      <c r="EB151" s="26">
        <v>0.96424309346971182</v>
      </c>
      <c r="EC151" s="26">
        <v>1.0428962682316369</v>
      </c>
      <c r="ED151" s="26">
        <v>1.2546556622830691</v>
      </c>
      <c r="EE151" s="26">
        <v>1.1995460116020813</v>
      </c>
      <c r="EF151" s="26">
        <v>0.98422515460583093</v>
      </c>
      <c r="EG151" s="26">
        <v>1.0769227634877949</v>
      </c>
      <c r="EH151" s="26">
        <v>1.5511727980201151</v>
      </c>
      <c r="EI151" s="26">
        <v>1.119927437920107</v>
      </c>
      <c r="EJ151" s="26">
        <v>0.84722023799042356</v>
      </c>
      <c r="EK151" s="26">
        <v>0.89310791712006365</v>
      </c>
      <c r="EL151" s="26">
        <v>0.98344303103501007</v>
      </c>
      <c r="EM151" s="26">
        <v>1.0214039944625861</v>
      </c>
      <c r="EN151" s="26">
        <v>1.0231522616372311</v>
      </c>
      <c r="EO151" s="26">
        <v>0.99461750486844502</v>
      </c>
      <c r="EP151" s="26">
        <v>0.96123263758357214</v>
      </c>
      <c r="EQ151" s="26">
        <f>SUM(EQ152:EQ152)</f>
        <v>0.99389293589926697</v>
      </c>
      <c r="ER151" s="26">
        <f t="shared" ref="ER151:GE151" si="152">SUM(ER152:ER152)</f>
        <v>0.92862832039676202</v>
      </c>
      <c r="ES151" s="26">
        <f t="shared" si="152"/>
        <v>1.0390352814200401</v>
      </c>
      <c r="ET151" s="26">
        <f t="shared" si="152"/>
        <v>0.74782069508598703</v>
      </c>
      <c r="EU151" s="26">
        <f t="shared" si="152"/>
        <v>0.87000509349260102</v>
      </c>
      <c r="EV151" s="26">
        <f t="shared" si="152"/>
        <v>0.88393927149856799</v>
      </c>
      <c r="EW151" s="26">
        <f t="shared" si="152"/>
        <v>0.97674250023732101</v>
      </c>
      <c r="EX151" s="26">
        <f t="shared" si="152"/>
        <v>1.21230273006335</v>
      </c>
      <c r="EY151" s="26">
        <f t="shared" si="152"/>
        <v>1.0614577384061501</v>
      </c>
      <c r="EZ151" s="26">
        <f t="shared" si="152"/>
        <v>1.0202893788155101</v>
      </c>
      <c r="FA151" s="26">
        <f t="shared" si="152"/>
        <v>0.91194159113621798</v>
      </c>
      <c r="FB151" s="26">
        <f t="shared" si="152"/>
        <v>1.0033736066694099</v>
      </c>
      <c r="FC151" s="26">
        <f t="shared" si="152"/>
        <v>1.2496613476100999</v>
      </c>
      <c r="FD151" s="26">
        <f t="shared" si="152"/>
        <v>1.32968129159365</v>
      </c>
      <c r="FE151" s="26">
        <f t="shared" si="152"/>
        <v>1.16740358375597</v>
      </c>
      <c r="FF151" s="26">
        <f t="shared" si="152"/>
        <v>0.98239651301924702</v>
      </c>
      <c r="FG151" s="26">
        <f t="shared" si="152"/>
        <v>1.01978854910865</v>
      </c>
      <c r="FH151" s="26">
        <f t="shared" si="152"/>
        <v>0.96832583092962998</v>
      </c>
      <c r="FI151" s="26">
        <f t="shared" si="152"/>
        <v>1.6984174626159201</v>
      </c>
      <c r="FJ151" s="26">
        <f t="shared" si="152"/>
        <v>1.34702441004386</v>
      </c>
      <c r="FK151" s="26">
        <f t="shared" si="152"/>
        <v>1.6816556553444699</v>
      </c>
      <c r="FL151" s="26">
        <f t="shared" si="152"/>
        <v>1.4780386811023101</v>
      </c>
      <c r="FM151" s="26">
        <f t="shared" si="152"/>
        <v>1.3937690392662501</v>
      </c>
      <c r="FN151" s="26">
        <f t="shared" si="152"/>
        <v>1.30656386948709</v>
      </c>
      <c r="FO151" s="26">
        <f t="shared" si="152"/>
        <v>1.04617235939204</v>
      </c>
      <c r="FP151" s="26">
        <f t="shared" si="152"/>
        <v>0.88714994204412201</v>
      </c>
      <c r="FQ151" s="26">
        <f t="shared" si="152"/>
        <v>0.92911209227073999</v>
      </c>
      <c r="FR151" s="26">
        <f t="shared" si="152"/>
        <v>0.84887582357826397</v>
      </c>
      <c r="FS151" s="26">
        <f t="shared" si="152"/>
        <v>1.07999770432577</v>
      </c>
      <c r="FT151" s="26">
        <f t="shared" si="152"/>
        <v>1.0497167410347401</v>
      </c>
      <c r="FU151" s="26">
        <f t="shared" si="152"/>
        <v>1.08312241983636</v>
      </c>
      <c r="FV151" s="26">
        <f t="shared" si="152"/>
        <v>0.516593305701045</v>
      </c>
      <c r="FW151" s="26">
        <f t="shared" si="152"/>
        <v>1.3049635267328501</v>
      </c>
      <c r="FX151" s="26">
        <f t="shared" si="152"/>
        <v>1.0024686494109001</v>
      </c>
      <c r="FY151" s="26">
        <f t="shared" si="152"/>
        <v>0.14139772581891899</v>
      </c>
      <c r="FZ151" s="26">
        <f t="shared" si="152"/>
        <v>1.17455742677005</v>
      </c>
      <c r="GA151" s="26">
        <f t="shared" si="152"/>
        <v>1.3317047416750201</v>
      </c>
      <c r="GB151" s="26">
        <f t="shared" si="152"/>
        <v>1.11881284338559</v>
      </c>
      <c r="GC151" s="26">
        <f t="shared" si="152"/>
        <v>0.98494095257451098</v>
      </c>
      <c r="GD151" s="26">
        <f t="shared" si="152"/>
        <v>1.06325117308254</v>
      </c>
      <c r="GE151" s="26">
        <f t="shared" si="152"/>
        <v>1.6261780015635701</v>
      </c>
    </row>
    <row r="152" spans="1:187" ht="15" x14ac:dyDescent="0.25">
      <c r="A152" s="34" t="s">
        <v>26</v>
      </c>
      <c r="B152" s="90"/>
      <c r="C152" s="13">
        <v>0.59247031520462035</v>
      </c>
      <c r="D152" s="13">
        <v>0.58500185781478875</v>
      </c>
      <c r="E152" s="13">
        <v>0.81526967355728142</v>
      </c>
      <c r="F152" s="13">
        <v>0.83308163447570793</v>
      </c>
      <c r="G152" s="13">
        <v>0.86127379604339604</v>
      </c>
      <c r="H152" s="13">
        <v>0.97125669868087772</v>
      </c>
      <c r="I152" s="13">
        <v>1.0712255303573608</v>
      </c>
      <c r="J152" s="13">
        <v>1.2417387060508729</v>
      </c>
      <c r="K152" s="13">
        <v>1.3622394912376401</v>
      </c>
      <c r="L152" s="13">
        <v>0.93353911502838138</v>
      </c>
      <c r="M152" s="13">
        <v>0.79209789016723631</v>
      </c>
      <c r="N152" s="13">
        <v>1.1284642385520935</v>
      </c>
      <c r="O152" s="13">
        <v>0.82637383246612539</v>
      </c>
      <c r="P152" s="13">
        <v>0.71074676031494144</v>
      </c>
      <c r="Q152" s="13">
        <v>0.78555220204544063</v>
      </c>
      <c r="R152" s="13">
        <v>0.8734928162956237</v>
      </c>
      <c r="S152" s="13">
        <v>0.56746309743499745</v>
      </c>
      <c r="T152" s="13">
        <v>0.6738518672027588</v>
      </c>
      <c r="U152" s="13">
        <v>0.63945583456039423</v>
      </c>
      <c r="V152" s="13">
        <v>0.75921319277191157</v>
      </c>
      <c r="W152" s="13">
        <v>0.5869507320137024</v>
      </c>
      <c r="X152" s="13">
        <v>0.55515290772247305</v>
      </c>
      <c r="Y152" s="13">
        <v>0.64939289038848869</v>
      </c>
      <c r="Z152" s="13">
        <v>0.93995833008956908</v>
      </c>
      <c r="AA152" s="13">
        <v>0.54293979398345948</v>
      </c>
      <c r="AB152" s="13">
        <v>0.54318222482299805</v>
      </c>
      <c r="AC152" s="13">
        <v>0.6686039598846435</v>
      </c>
      <c r="AD152" s="13">
        <v>0.69014361334609986</v>
      </c>
      <c r="AE152" s="13">
        <v>0.53247011353301998</v>
      </c>
      <c r="AF152" s="13">
        <v>0.46878505180358887</v>
      </c>
      <c r="AG152" s="13">
        <v>0.64617009523391711</v>
      </c>
      <c r="AH152" s="13">
        <v>0.38737190987014769</v>
      </c>
      <c r="AI152" s="13">
        <v>0.56094891845321659</v>
      </c>
      <c r="AJ152" s="13">
        <v>0.3923716948509216</v>
      </c>
      <c r="AK152" s="13">
        <v>0.38375772692108151</v>
      </c>
      <c r="AL152" s="13">
        <v>0.33725050501251214</v>
      </c>
      <c r="AM152" s="13">
        <v>0.26968473435592649</v>
      </c>
      <c r="AN152" s="13">
        <v>0.38798784326171876</v>
      </c>
      <c r="AO152" s="13">
        <v>0.25403625884246822</v>
      </c>
      <c r="AP152" s="13">
        <v>0.22498562193298338</v>
      </c>
      <c r="AQ152" s="13">
        <v>0.48241401718521115</v>
      </c>
      <c r="AR152" s="13">
        <v>0.34261282081222527</v>
      </c>
      <c r="AS152" s="13">
        <v>0.40791803681564326</v>
      </c>
      <c r="AT152" s="13">
        <v>0.43893881643295285</v>
      </c>
      <c r="AU152" s="13">
        <v>0.39872708943939206</v>
      </c>
      <c r="AV152" s="13">
        <v>0.55527642578887926</v>
      </c>
      <c r="AW152" s="13">
        <v>0.61813956739044174</v>
      </c>
      <c r="AX152" s="13">
        <v>0.63446272640228274</v>
      </c>
      <c r="AY152" s="13">
        <v>0.41923094208526607</v>
      </c>
      <c r="AZ152" s="13">
        <v>0.6890146105575562</v>
      </c>
      <c r="BA152" s="13">
        <v>0.63592850789642341</v>
      </c>
      <c r="BB152" s="13">
        <v>0.63627109946060179</v>
      </c>
      <c r="BC152" s="13">
        <v>0.53607630805587758</v>
      </c>
      <c r="BD152" s="13">
        <v>0.69060138677597038</v>
      </c>
      <c r="BE152" s="13">
        <v>0.68197816978836046</v>
      </c>
      <c r="BF152" s="13">
        <v>0.83039192697143549</v>
      </c>
      <c r="BG152" s="13">
        <v>0.86664783468246454</v>
      </c>
      <c r="BH152" s="13">
        <v>1.0052830102996826</v>
      </c>
      <c r="BI152" s="13">
        <v>0.75477842683410645</v>
      </c>
      <c r="BJ152" s="13">
        <v>0.64182478684234612</v>
      </c>
      <c r="BK152" s="13">
        <v>0.78107630868911737</v>
      </c>
      <c r="BL152" s="13">
        <v>0.65530557336044304</v>
      </c>
      <c r="BM152" s="13">
        <v>0.62937536197280874</v>
      </c>
      <c r="BN152" s="13">
        <v>0.59717227285766605</v>
      </c>
      <c r="BO152" s="13">
        <v>0.65993064391819456</v>
      </c>
      <c r="BP152" s="13">
        <v>0.77179572546161435</v>
      </c>
      <c r="BQ152" s="13">
        <v>0.93707828242531643</v>
      </c>
      <c r="BR152" s="13">
        <v>0.82829446018770558</v>
      </c>
      <c r="BS152" s="13">
        <v>0.92780415574903419</v>
      </c>
      <c r="BT152" s="13">
        <v>0.79219434528141341</v>
      </c>
      <c r="BU152" s="13">
        <v>0.78021925924509472</v>
      </c>
      <c r="BV152" s="13">
        <v>0.6746608485216059</v>
      </c>
      <c r="BW152" s="13">
        <v>0.68141465048320948</v>
      </c>
      <c r="BX152" s="13">
        <v>0.79366879695714376</v>
      </c>
      <c r="BY152" s="13">
        <v>0.83838773634850494</v>
      </c>
      <c r="BZ152" s="13">
        <v>0.85391949839888148</v>
      </c>
      <c r="CA152" s="13">
        <v>0.54902129991330761</v>
      </c>
      <c r="CB152" s="13">
        <v>0.91649078509098181</v>
      </c>
      <c r="CC152" s="13">
        <v>1.0700819909288313</v>
      </c>
      <c r="CD152" s="13">
        <v>0.56349550921765001</v>
      </c>
      <c r="CE152" s="13">
        <v>0.96019788272772988</v>
      </c>
      <c r="CF152" s="13">
        <v>0.9713838969886035</v>
      </c>
      <c r="CG152" s="13">
        <v>1.1085999518386549</v>
      </c>
      <c r="CH152" s="13">
        <v>0.83147248778903826</v>
      </c>
      <c r="CI152" s="13">
        <v>0.81167389838730575</v>
      </c>
      <c r="CJ152" s="13">
        <v>0.99834051654262357</v>
      </c>
      <c r="CK152" s="13">
        <v>0.88845119788598537</v>
      </c>
      <c r="CL152" s="13">
        <v>1.3244676926791181</v>
      </c>
      <c r="CM152" s="13">
        <v>0.99672753244627355</v>
      </c>
      <c r="CN152" s="13">
        <v>1.0962161537094797</v>
      </c>
      <c r="CO152" s="13">
        <v>0.77199633283986013</v>
      </c>
      <c r="CP152" s="13">
        <v>0.60680319869078381</v>
      </c>
      <c r="CQ152" s="13">
        <v>0.85910371293010379</v>
      </c>
      <c r="CR152" s="13">
        <v>0.48134368045907672</v>
      </c>
      <c r="CS152" s="13">
        <v>0.41564555773698497</v>
      </c>
      <c r="CT152" s="13">
        <v>0.4713555354317156</v>
      </c>
      <c r="CU152" s="13">
        <v>0.57160944910132727</v>
      </c>
      <c r="CV152" s="13">
        <v>0.32879871445387887</v>
      </c>
      <c r="CW152" s="13">
        <v>0.46850329573595734</v>
      </c>
      <c r="CX152" s="13">
        <v>0.41412290135041946</v>
      </c>
      <c r="CY152" s="13">
        <v>0.46508889862217445</v>
      </c>
      <c r="CZ152" s="13">
        <v>0.43485116865650242</v>
      </c>
      <c r="DA152" s="13">
        <v>0.80347835684338409</v>
      </c>
      <c r="DB152" s="13">
        <v>0.99175931158259989</v>
      </c>
      <c r="DC152" s="13">
        <v>1.4784006290128198</v>
      </c>
      <c r="DD152" s="13">
        <v>1.1901952896493462</v>
      </c>
      <c r="DE152" s="13">
        <v>1.2547334230777389</v>
      </c>
      <c r="DF152" s="13">
        <v>1.1630682732215341</v>
      </c>
      <c r="DG152" s="13">
        <v>1.1736814920195648</v>
      </c>
      <c r="DH152" s="13">
        <v>1.0954324636789585</v>
      </c>
      <c r="DI152" s="13">
        <v>1.1245984336997512</v>
      </c>
      <c r="DJ152" s="13">
        <v>1.0321121811472875</v>
      </c>
      <c r="DK152" s="13">
        <v>1.1934223265580852</v>
      </c>
      <c r="DL152" s="13">
        <v>1.1511823762771627</v>
      </c>
      <c r="DM152" s="13">
        <v>1.2792726695787502</v>
      </c>
      <c r="DN152" s="13">
        <v>1.2786277384213893</v>
      </c>
      <c r="DO152" s="13">
        <v>1.2532366728733624</v>
      </c>
      <c r="DP152" s="13">
        <v>1.2658195648798751</v>
      </c>
      <c r="DQ152" s="13">
        <v>1.4007077492196167</v>
      </c>
      <c r="DR152" s="13">
        <v>1.1220232693317127</v>
      </c>
      <c r="DS152" s="13">
        <v>1.057738639023766</v>
      </c>
      <c r="DT152" s="13">
        <v>0.64847123510857807</v>
      </c>
      <c r="DU152" s="13">
        <v>1.407299995790948</v>
      </c>
      <c r="DV152" s="13">
        <v>1.410697722950832</v>
      </c>
      <c r="DW152" s="13">
        <v>1.1918490508896917</v>
      </c>
      <c r="DX152" s="13">
        <v>1.2482522860987195</v>
      </c>
      <c r="DY152" s="13">
        <v>1.3652913768241202</v>
      </c>
      <c r="DZ152" s="13">
        <v>1.563366962019912</v>
      </c>
      <c r="EA152" s="13">
        <v>1.1006854077480768</v>
      </c>
      <c r="EB152" s="13">
        <v>0.96424309346971182</v>
      </c>
      <c r="EC152" s="13">
        <v>1.0428962682316369</v>
      </c>
      <c r="ED152" s="13">
        <v>1.2546556622830691</v>
      </c>
      <c r="EE152" s="13">
        <v>1.1995460116020813</v>
      </c>
      <c r="EF152" s="13">
        <v>0.98422515460583093</v>
      </c>
      <c r="EG152" s="13">
        <v>1.0769227634877949</v>
      </c>
      <c r="EH152" s="13">
        <v>1.5511727980201151</v>
      </c>
      <c r="EI152" s="13">
        <v>1.119927437920107</v>
      </c>
      <c r="EJ152" s="13">
        <v>0.84722023799042356</v>
      </c>
      <c r="EK152" s="13">
        <v>0.89310791712006365</v>
      </c>
      <c r="EL152" s="13">
        <v>0.98344303103501007</v>
      </c>
      <c r="EM152" s="13">
        <v>1.0214039944625861</v>
      </c>
      <c r="EN152" s="13">
        <v>1.0231522616372311</v>
      </c>
      <c r="EO152" s="13">
        <v>0.99461750486844502</v>
      </c>
      <c r="EP152" s="13">
        <v>0.96123263758357214</v>
      </c>
      <c r="EQ152" s="52">
        <v>0.99389293589926697</v>
      </c>
      <c r="ER152" s="52">
        <v>0.92862832039676202</v>
      </c>
      <c r="ES152" s="52">
        <v>1.0390352814200401</v>
      </c>
      <c r="ET152" s="52">
        <v>0.74782069508598703</v>
      </c>
      <c r="EU152" s="52">
        <v>0.87000509349260102</v>
      </c>
      <c r="EV152" s="52">
        <v>0.88393927149856799</v>
      </c>
      <c r="EW152" s="52">
        <v>0.97674250023732101</v>
      </c>
      <c r="EX152" s="52">
        <v>1.21230273006335</v>
      </c>
      <c r="EY152" s="52">
        <v>1.0614577384061501</v>
      </c>
      <c r="EZ152" s="52">
        <v>1.0202893788155101</v>
      </c>
      <c r="FA152" s="52">
        <v>0.91194159113621798</v>
      </c>
      <c r="FB152" s="52">
        <v>1.0033736066694099</v>
      </c>
      <c r="FC152" s="52">
        <v>1.2496613476100999</v>
      </c>
      <c r="FD152" s="52">
        <v>1.32968129159365</v>
      </c>
      <c r="FE152" s="52">
        <v>1.16740358375597</v>
      </c>
      <c r="FF152" s="52">
        <v>0.98239651301924702</v>
      </c>
      <c r="FG152" s="52">
        <v>1.01978854910865</v>
      </c>
      <c r="FH152" s="52">
        <v>0.96832583092962998</v>
      </c>
      <c r="FI152" s="52">
        <v>1.6984174626159201</v>
      </c>
      <c r="FJ152" s="52">
        <v>1.34702441004386</v>
      </c>
      <c r="FK152" s="52">
        <v>1.6816556553444699</v>
      </c>
      <c r="FL152" s="52">
        <v>1.4780386811023101</v>
      </c>
      <c r="FM152" s="52">
        <v>1.3937690392662501</v>
      </c>
      <c r="FN152" s="52">
        <v>1.30656386948709</v>
      </c>
      <c r="FO152" s="52">
        <v>1.04617235939204</v>
      </c>
      <c r="FP152" s="52">
        <v>0.88714994204412201</v>
      </c>
      <c r="FQ152" s="52">
        <v>0.92911209227073999</v>
      </c>
      <c r="FR152" s="52">
        <v>0.84887582357826397</v>
      </c>
      <c r="FS152" s="52">
        <v>1.07999770432577</v>
      </c>
      <c r="FT152" s="52">
        <v>1.0497167410347401</v>
      </c>
      <c r="FU152" s="52">
        <v>1.08312241983636</v>
      </c>
      <c r="FV152" s="52">
        <v>0.516593305701045</v>
      </c>
      <c r="FW152" s="52">
        <v>1.3049635267328501</v>
      </c>
      <c r="FX152" s="52">
        <v>1.0024686494109001</v>
      </c>
      <c r="FY152" s="52">
        <v>0.14139772581891899</v>
      </c>
      <c r="FZ152" s="52">
        <v>1.17455742677005</v>
      </c>
      <c r="GA152" s="52">
        <v>1.3317047416750201</v>
      </c>
      <c r="GB152" s="52">
        <v>1.11881284338559</v>
      </c>
      <c r="GC152" s="52">
        <v>0.98494095257451098</v>
      </c>
      <c r="GD152" s="52">
        <v>1.06325117308254</v>
      </c>
      <c r="GE152" s="52">
        <v>1.6261780015635701</v>
      </c>
    </row>
    <row r="153" spans="1:187" ht="15" x14ac:dyDescent="0.25">
      <c r="A153" s="33" t="s">
        <v>36</v>
      </c>
      <c r="B153" s="87"/>
      <c r="C153" s="26">
        <v>1.7174464299999999</v>
      </c>
      <c r="D153" s="26">
        <v>1.8423903599999998</v>
      </c>
      <c r="E153" s="26">
        <v>1.8386776999999999</v>
      </c>
      <c r="F153" s="26">
        <v>1.6601394</v>
      </c>
      <c r="G153" s="26">
        <v>1.6133597099999999</v>
      </c>
      <c r="H153" s="26">
        <v>1.8580870099999998</v>
      </c>
      <c r="I153" s="26">
        <v>1.8760777399999999</v>
      </c>
      <c r="J153" s="26">
        <v>1.7495395499999999</v>
      </c>
      <c r="K153" s="26">
        <v>1.8221276199999998</v>
      </c>
      <c r="L153" s="26">
        <v>1.9410660700000002</v>
      </c>
      <c r="M153" s="26">
        <v>1.8767964300000002</v>
      </c>
      <c r="N153" s="26">
        <v>1.8666661599999999</v>
      </c>
      <c r="O153" s="26">
        <v>1.84594309</v>
      </c>
      <c r="P153" s="26">
        <v>2.0095932799999998</v>
      </c>
      <c r="Q153" s="26">
        <v>2.0734911600000001</v>
      </c>
      <c r="R153" s="26">
        <v>2.0205663899999999</v>
      </c>
      <c r="S153" s="26">
        <v>1.9053023499999997</v>
      </c>
      <c r="T153" s="26">
        <v>1.9880788999999999</v>
      </c>
      <c r="U153" s="26">
        <v>2.0669140000000001</v>
      </c>
      <c r="V153" s="26">
        <v>1.9883773299999998</v>
      </c>
      <c r="W153" s="26">
        <v>2.0810823199999997</v>
      </c>
      <c r="X153" s="26">
        <v>2.1525015399999998</v>
      </c>
      <c r="Y153" s="26">
        <v>1.9903883899999999</v>
      </c>
      <c r="Z153" s="26">
        <v>1.8849981600000001</v>
      </c>
      <c r="AA153" s="26">
        <v>1.9154145499999997</v>
      </c>
      <c r="AB153" s="26">
        <v>1.4193919099999999</v>
      </c>
      <c r="AC153" s="26">
        <v>1.9418222399999998</v>
      </c>
      <c r="AD153" s="26">
        <v>1.7761622500000001</v>
      </c>
      <c r="AE153" s="26">
        <v>1.7327334299999997</v>
      </c>
      <c r="AF153" s="26">
        <v>1.4914923299999998</v>
      </c>
      <c r="AG153" s="26">
        <v>1.5660392599999999</v>
      </c>
      <c r="AH153" s="26">
        <v>1.5301821499999999</v>
      </c>
      <c r="AI153" s="26">
        <v>1.7256572799999998</v>
      </c>
      <c r="AJ153" s="26">
        <v>1.6338922</v>
      </c>
      <c r="AK153" s="26">
        <v>1.4974192899999998</v>
      </c>
      <c r="AL153" s="26">
        <v>1.4854259600000002</v>
      </c>
      <c r="AM153" s="26">
        <v>1.4651652799999999</v>
      </c>
      <c r="AN153" s="26">
        <v>1.5249917</v>
      </c>
      <c r="AO153" s="26">
        <v>1.5546690399999998</v>
      </c>
      <c r="AP153" s="26">
        <v>1.5470690199999999</v>
      </c>
      <c r="AQ153" s="26">
        <v>1.6003955700000001</v>
      </c>
      <c r="AR153" s="26">
        <v>1.5680941999999998</v>
      </c>
      <c r="AS153" s="26">
        <v>1.6612557000000001</v>
      </c>
      <c r="AT153" s="26">
        <v>1.8492091599999998</v>
      </c>
      <c r="AU153" s="26">
        <v>1.6578896499999998</v>
      </c>
      <c r="AV153" s="26">
        <v>1.7601570799999997</v>
      </c>
      <c r="AW153" s="26">
        <v>1.6791299899999999</v>
      </c>
      <c r="AX153" s="26">
        <v>1.6934177999999998</v>
      </c>
      <c r="AY153" s="26">
        <v>1.7056159399999999</v>
      </c>
      <c r="AZ153" s="26">
        <v>1.70641317</v>
      </c>
      <c r="BA153" s="26">
        <v>1.6174064899999998</v>
      </c>
      <c r="BB153" s="26">
        <v>1.6251810399999997</v>
      </c>
      <c r="BC153" s="26">
        <v>2.5239316199999995</v>
      </c>
      <c r="BD153" s="26">
        <v>1.64553817</v>
      </c>
      <c r="BE153" s="26">
        <v>1.6063753699999999</v>
      </c>
      <c r="BF153" s="26">
        <v>1.8319083399999998</v>
      </c>
      <c r="BG153" s="26">
        <v>1.8878346699999999</v>
      </c>
      <c r="BH153" s="26">
        <v>1.6452983599999997</v>
      </c>
      <c r="BI153" s="26">
        <v>2.0924284599999998</v>
      </c>
      <c r="BJ153" s="26">
        <v>2.9689784100000001</v>
      </c>
      <c r="BK153" s="26">
        <v>2.9809305200000003</v>
      </c>
      <c r="BL153" s="26">
        <v>2.66941256</v>
      </c>
      <c r="BM153" s="26">
        <v>2.6467060299999994</v>
      </c>
      <c r="BN153" s="26">
        <v>2.8363957800000001</v>
      </c>
      <c r="BO153" s="26">
        <v>3.3460909319640986</v>
      </c>
      <c r="BP153" s="26">
        <v>3.2378469757157244</v>
      </c>
      <c r="BQ153" s="26">
        <v>3.9792957340433128</v>
      </c>
      <c r="BR153" s="26">
        <v>3.3105086626342985</v>
      </c>
      <c r="BS153" s="26">
        <v>3.1626840210051967</v>
      </c>
      <c r="BT153" s="26">
        <v>2.9668739267967847</v>
      </c>
      <c r="BU153" s="26">
        <v>2.9979763512883197</v>
      </c>
      <c r="BV153" s="26">
        <v>2.9049801494581939</v>
      </c>
      <c r="BW153" s="26">
        <v>2.5320337277657199</v>
      </c>
      <c r="BX153" s="26">
        <v>3.2184259630277356</v>
      </c>
      <c r="BY153" s="26">
        <v>2.9275757755239158</v>
      </c>
      <c r="BZ153" s="26">
        <v>3.2553518219614133</v>
      </c>
      <c r="CA153" s="26">
        <v>3.3644028522412213</v>
      </c>
      <c r="CB153" s="26">
        <v>3.0533736220774976</v>
      </c>
      <c r="CC153" s="26">
        <v>4.1099225294800386</v>
      </c>
      <c r="CD153" s="26">
        <v>3.2472842230407197</v>
      </c>
      <c r="CE153" s="26">
        <v>4.3927301045571454</v>
      </c>
      <c r="CF153" s="26">
        <v>4.3150250101243177</v>
      </c>
      <c r="CG153" s="26">
        <v>3.4309054850700593</v>
      </c>
      <c r="CH153" s="26">
        <v>3.7414670281160265</v>
      </c>
      <c r="CI153" s="26">
        <v>3.8864647418143625</v>
      </c>
      <c r="CJ153" s="26">
        <v>4.0335429270831717</v>
      </c>
      <c r="CK153" s="26">
        <v>4.4066179400964085</v>
      </c>
      <c r="CL153" s="26">
        <v>4.0146542029703207</v>
      </c>
      <c r="CM153" s="26">
        <v>4.0853521412625833</v>
      </c>
      <c r="CN153" s="26">
        <v>3.9938871784715611</v>
      </c>
      <c r="CO153" s="26">
        <v>3.9593355543212274</v>
      </c>
      <c r="CP153" s="26">
        <v>3.9730748526217012</v>
      </c>
      <c r="CQ153" s="26">
        <v>3.3322139955009766</v>
      </c>
      <c r="CR153" s="26">
        <v>3.8907495272346604</v>
      </c>
      <c r="CS153" s="26">
        <v>3.9807723015937468</v>
      </c>
      <c r="CT153" s="26">
        <v>4.0919308033100545</v>
      </c>
      <c r="CU153" s="26">
        <v>4.0411548031685269</v>
      </c>
      <c r="CV153" s="26">
        <v>3.9775262652835801</v>
      </c>
      <c r="CW153" s="26">
        <v>4.0131690107434004</v>
      </c>
      <c r="CX153" s="26">
        <v>4.0329688779770336</v>
      </c>
      <c r="CY153" s="26">
        <v>4.0685054631900304</v>
      </c>
      <c r="CZ153" s="26">
        <v>3.959177759758731</v>
      </c>
      <c r="DA153" s="26">
        <v>3.9874679829387016</v>
      </c>
      <c r="DB153" s="26">
        <v>3.8076222351810145</v>
      </c>
      <c r="DC153" s="26">
        <v>4.4225486147249295</v>
      </c>
      <c r="DD153" s="26">
        <v>4.1413071816582541</v>
      </c>
      <c r="DE153" s="26">
        <v>4.3073811816963188</v>
      </c>
      <c r="DF153" s="26">
        <v>4.3039492592594684</v>
      </c>
      <c r="DG153" s="26">
        <v>4.5838522390903194</v>
      </c>
      <c r="DH153" s="26">
        <v>5.1210893969407794</v>
      </c>
      <c r="DI153" s="26">
        <v>4.0348593506713337</v>
      </c>
      <c r="DJ153" s="26">
        <v>3.8694366091235435</v>
      </c>
      <c r="DK153" s="26">
        <v>3.869836118051329</v>
      </c>
      <c r="DL153" s="26">
        <v>3.756567381496092</v>
      </c>
      <c r="DM153" s="26">
        <v>4.4446130690382617</v>
      </c>
      <c r="DN153" s="26">
        <v>4.2679096001357406</v>
      </c>
      <c r="DO153" s="26">
        <v>5.0986200198895757</v>
      </c>
      <c r="DP153" s="26">
        <v>4.1313910595598085</v>
      </c>
      <c r="DQ153" s="26">
        <v>4.2029461719425756</v>
      </c>
      <c r="DR153" s="26">
        <v>4.7459074564221302</v>
      </c>
      <c r="DS153" s="26">
        <v>4.7216693829048744</v>
      </c>
      <c r="DT153" s="26">
        <v>4.9540059985079639</v>
      </c>
      <c r="DU153" s="26">
        <v>4.4804622917578518</v>
      </c>
      <c r="DV153" s="26">
        <v>4.566626626897504</v>
      </c>
      <c r="DW153" s="26">
        <v>4.3234496738935499</v>
      </c>
      <c r="DX153" s="26">
        <v>4.0992793348913095</v>
      </c>
      <c r="DY153" s="26">
        <v>4.3630646416826631</v>
      </c>
      <c r="DZ153" s="26">
        <v>4.6285970282082678</v>
      </c>
      <c r="EA153" s="26">
        <v>4.7926012288629938</v>
      </c>
      <c r="EB153" s="26">
        <v>4.2487163876255494</v>
      </c>
      <c r="EC153" s="26">
        <v>4.2466622578025826</v>
      </c>
      <c r="ED153" s="26">
        <v>4.4270331959415632</v>
      </c>
      <c r="EE153" s="26">
        <v>4.3632927210101906</v>
      </c>
      <c r="EF153" s="26">
        <v>3.1341567764711349</v>
      </c>
      <c r="EG153" s="26">
        <v>3.3453769829640176</v>
      </c>
      <c r="EH153" s="26">
        <v>3.7448005974536156</v>
      </c>
      <c r="EI153" s="26">
        <v>3.7865910612559932</v>
      </c>
      <c r="EJ153" s="26">
        <v>4.5088865016609958</v>
      </c>
      <c r="EK153" s="26">
        <v>2.6617157690279498</v>
      </c>
      <c r="EL153" s="26">
        <v>4.8216195769987085</v>
      </c>
      <c r="EM153" s="26">
        <v>3.8093599185492013</v>
      </c>
      <c r="EN153" s="26">
        <v>3.2435675422402483</v>
      </c>
      <c r="EO153" s="26">
        <v>3.9256340401462673</v>
      </c>
      <c r="EP153" s="26">
        <v>4.0458792979623022</v>
      </c>
      <c r="EQ153" s="26">
        <f t="shared" ref="EQ153:GE153" si="153">EQ154</f>
        <v>3.210581478992069</v>
      </c>
      <c r="ER153" s="26">
        <f t="shared" si="153"/>
        <v>3.5843152439489985</v>
      </c>
      <c r="ES153" s="26">
        <f t="shared" si="153"/>
        <v>3.1429029958391719</v>
      </c>
      <c r="ET153" s="26">
        <f t="shared" si="153"/>
        <v>4.0412987509174441</v>
      </c>
      <c r="EU153" s="26">
        <f t="shared" si="153"/>
        <v>4.1723526319640074</v>
      </c>
      <c r="EV153" s="26">
        <f t="shared" si="153"/>
        <v>4.4687789722118128</v>
      </c>
      <c r="EW153" s="26">
        <f t="shared" si="153"/>
        <v>3.4953226768641681</v>
      </c>
      <c r="EX153" s="26">
        <f t="shared" si="153"/>
        <v>2.20359893212146</v>
      </c>
      <c r="EY153" s="26">
        <f t="shared" si="153"/>
        <v>2.9778113986816028</v>
      </c>
      <c r="EZ153" s="26">
        <f t="shared" si="153"/>
        <v>2.9145878175071274</v>
      </c>
      <c r="FA153" s="26">
        <f t="shared" si="153"/>
        <v>2.8307269950949618</v>
      </c>
      <c r="FB153" s="26">
        <f t="shared" si="153"/>
        <v>3.1699105086879453</v>
      </c>
      <c r="FC153" s="26">
        <f t="shared" si="153"/>
        <v>3.2550385830360336</v>
      </c>
      <c r="FD153" s="26">
        <f t="shared" si="153"/>
        <v>2.9389762761098224</v>
      </c>
      <c r="FE153" s="26">
        <f t="shared" si="153"/>
        <v>3.0195439655500422</v>
      </c>
      <c r="FF153" s="26">
        <f t="shared" si="153"/>
        <v>3.3298757365343108</v>
      </c>
      <c r="FG153" s="26">
        <f t="shared" si="153"/>
        <v>3.2510414283088722</v>
      </c>
      <c r="FH153" s="26">
        <f t="shared" si="153"/>
        <v>2.585450665564927</v>
      </c>
      <c r="FI153" s="26">
        <f t="shared" si="153"/>
        <v>2.9626993364569851</v>
      </c>
      <c r="FJ153" s="26">
        <f t="shared" si="153"/>
        <v>3.0830449104254565</v>
      </c>
      <c r="FK153" s="26">
        <f t="shared" si="153"/>
        <v>3.2080963852584081</v>
      </c>
      <c r="FL153" s="26">
        <f t="shared" si="153"/>
        <v>2.9048898771718932</v>
      </c>
      <c r="FM153" s="26">
        <f t="shared" si="153"/>
        <v>2.9658358309235981</v>
      </c>
      <c r="FN153" s="26">
        <f t="shared" si="153"/>
        <v>3.3337136476382905</v>
      </c>
      <c r="FO153" s="26">
        <f t="shared" si="153"/>
        <v>3.4547381882151829</v>
      </c>
      <c r="FP153" s="26">
        <f t="shared" si="153"/>
        <v>3.186744518497862</v>
      </c>
      <c r="FQ153" s="26">
        <f t="shared" si="153"/>
        <v>3.3320647919368316</v>
      </c>
      <c r="FR153" s="26">
        <f t="shared" si="153"/>
        <v>3.5121534872492233</v>
      </c>
      <c r="FS153" s="26">
        <f t="shared" si="153"/>
        <v>4.0017495779138015</v>
      </c>
      <c r="FT153" s="26">
        <f t="shared" si="153"/>
        <v>3.3439843444844328</v>
      </c>
      <c r="FU153" s="26">
        <f t="shared" si="153"/>
        <v>3.3912952364479882</v>
      </c>
      <c r="FV153" s="26">
        <f t="shared" si="153"/>
        <v>3.7577894558122265</v>
      </c>
      <c r="FW153" s="26">
        <f t="shared" si="153"/>
        <v>4.7580739768636189</v>
      </c>
      <c r="FX153" s="26">
        <f t="shared" si="153"/>
        <v>3.4678437654617342</v>
      </c>
      <c r="FY153" s="26">
        <f t="shared" si="153"/>
        <v>3.5528560874259569</v>
      </c>
      <c r="FZ153" s="26">
        <f t="shared" si="153"/>
        <v>3.9148076413868984</v>
      </c>
      <c r="GA153" s="26">
        <f t="shared" si="153"/>
        <v>3.9085508948375089</v>
      </c>
      <c r="GB153" s="26">
        <f t="shared" si="153"/>
        <v>3.5749600439576268</v>
      </c>
      <c r="GC153" s="26">
        <f t="shared" si="153"/>
        <v>3.5677086365843373</v>
      </c>
      <c r="GD153" s="26">
        <f t="shared" si="153"/>
        <v>3.8152716832558307</v>
      </c>
      <c r="GE153" s="26">
        <f t="shared" si="153"/>
        <v>3.5647752988002321</v>
      </c>
    </row>
    <row r="154" spans="1:187" ht="15" x14ac:dyDescent="0.25">
      <c r="A154" s="34" t="s">
        <v>27</v>
      </c>
      <c r="B154" s="90"/>
      <c r="C154" s="40">
        <v>1.7174464299999999</v>
      </c>
      <c r="D154" s="40">
        <v>1.8423903599999998</v>
      </c>
      <c r="E154" s="40">
        <v>1.8386776999999999</v>
      </c>
      <c r="F154" s="40">
        <v>1.6601394</v>
      </c>
      <c r="G154" s="40">
        <v>1.6133597099999999</v>
      </c>
      <c r="H154" s="40">
        <v>1.8580870099999998</v>
      </c>
      <c r="I154" s="40">
        <v>1.8760777399999999</v>
      </c>
      <c r="J154" s="40">
        <v>1.7495395499999999</v>
      </c>
      <c r="K154" s="40">
        <v>1.8221276199999998</v>
      </c>
      <c r="L154" s="40">
        <v>1.9410660700000002</v>
      </c>
      <c r="M154" s="40">
        <v>1.8767964300000002</v>
      </c>
      <c r="N154" s="40">
        <v>1.8666661599999999</v>
      </c>
      <c r="O154" s="40">
        <v>1.84594309</v>
      </c>
      <c r="P154" s="40">
        <v>2.0095932799999998</v>
      </c>
      <c r="Q154" s="40">
        <v>2.0734911600000001</v>
      </c>
      <c r="R154" s="40">
        <v>2.0205663899999999</v>
      </c>
      <c r="S154" s="40">
        <v>1.9053023499999997</v>
      </c>
      <c r="T154" s="40">
        <v>1.9880788999999999</v>
      </c>
      <c r="U154" s="40">
        <v>2.0669140000000001</v>
      </c>
      <c r="V154" s="40">
        <v>1.9883773299999998</v>
      </c>
      <c r="W154" s="40">
        <v>2.0810823199999997</v>
      </c>
      <c r="X154" s="40">
        <v>2.1525015399999998</v>
      </c>
      <c r="Y154" s="40">
        <v>1.9903883899999999</v>
      </c>
      <c r="Z154" s="40">
        <v>1.8849981600000001</v>
      </c>
      <c r="AA154" s="40">
        <v>1.9154145499999997</v>
      </c>
      <c r="AB154" s="40">
        <v>1.4193919099999999</v>
      </c>
      <c r="AC154" s="40">
        <v>1.9418222399999998</v>
      </c>
      <c r="AD154" s="40">
        <v>1.7761622500000001</v>
      </c>
      <c r="AE154" s="40">
        <v>1.7327334299999997</v>
      </c>
      <c r="AF154" s="40">
        <v>1.4914923299999998</v>
      </c>
      <c r="AG154" s="40">
        <v>1.5660392599999999</v>
      </c>
      <c r="AH154" s="40">
        <v>1.5301821499999999</v>
      </c>
      <c r="AI154" s="40">
        <v>1.7256572799999998</v>
      </c>
      <c r="AJ154" s="40">
        <v>1.6338922</v>
      </c>
      <c r="AK154" s="40">
        <v>1.4974192899999998</v>
      </c>
      <c r="AL154" s="40">
        <v>1.4854259600000002</v>
      </c>
      <c r="AM154" s="40">
        <v>1.4651652799999999</v>
      </c>
      <c r="AN154" s="40">
        <v>1.5249917</v>
      </c>
      <c r="AO154" s="40">
        <v>1.5546690399999998</v>
      </c>
      <c r="AP154" s="40">
        <v>1.5470690199999999</v>
      </c>
      <c r="AQ154" s="40">
        <v>1.6003955700000001</v>
      </c>
      <c r="AR154" s="40">
        <v>1.5680941999999998</v>
      </c>
      <c r="AS154" s="40">
        <v>1.6612557000000001</v>
      </c>
      <c r="AT154" s="40">
        <v>1.8492091599999998</v>
      </c>
      <c r="AU154" s="40">
        <v>1.6578896499999998</v>
      </c>
      <c r="AV154" s="40">
        <v>1.7601570799999997</v>
      </c>
      <c r="AW154" s="40">
        <v>1.6791299899999999</v>
      </c>
      <c r="AX154" s="40">
        <v>1.6934177999999998</v>
      </c>
      <c r="AY154" s="40">
        <v>1.7056159399999999</v>
      </c>
      <c r="AZ154" s="40">
        <v>1.70641317</v>
      </c>
      <c r="BA154" s="40">
        <v>1.6174064899999998</v>
      </c>
      <c r="BB154" s="40">
        <v>1.6251810399999997</v>
      </c>
      <c r="BC154" s="40">
        <v>2.5239316199999995</v>
      </c>
      <c r="BD154" s="40">
        <v>1.64553817</v>
      </c>
      <c r="BE154" s="40">
        <v>1.6063753699999999</v>
      </c>
      <c r="BF154" s="40">
        <v>1.8319083399999998</v>
      </c>
      <c r="BG154" s="40">
        <v>1.8878346699999999</v>
      </c>
      <c r="BH154" s="40">
        <v>1.6452983599999997</v>
      </c>
      <c r="BI154" s="40">
        <v>2.0924284599999998</v>
      </c>
      <c r="BJ154" s="40">
        <v>2.9689784100000001</v>
      </c>
      <c r="BK154" s="40">
        <v>2.9809305200000003</v>
      </c>
      <c r="BL154" s="40">
        <v>2.66941256</v>
      </c>
      <c r="BM154" s="40">
        <v>2.6467060299999994</v>
      </c>
      <c r="BN154" s="40">
        <v>2.8363957800000001</v>
      </c>
      <c r="BO154" s="40">
        <v>3.3460909319640986</v>
      </c>
      <c r="BP154" s="40">
        <v>3.2378469757157244</v>
      </c>
      <c r="BQ154" s="40">
        <v>3.9792957340433128</v>
      </c>
      <c r="BR154" s="40">
        <v>3.3105086626342985</v>
      </c>
      <c r="BS154" s="40">
        <v>3.1626840210051967</v>
      </c>
      <c r="BT154" s="40">
        <v>2.9668739267967847</v>
      </c>
      <c r="BU154" s="40">
        <v>2.9979763512883197</v>
      </c>
      <c r="BV154" s="40">
        <v>2.9049801494581939</v>
      </c>
      <c r="BW154" s="40">
        <v>2.5320337277657199</v>
      </c>
      <c r="BX154" s="40">
        <v>3.2184259630277356</v>
      </c>
      <c r="BY154" s="40">
        <v>2.9275757755239158</v>
      </c>
      <c r="BZ154" s="40">
        <v>3.2553518219614133</v>
      </c>
      <c r="CA154" s="40">
        <v>3.3644028522412213</v>
      </c>
      <c r="CB154" s="40">
        <v>3.0533736220774976</v>
      </c>
      <c r="CC154" s="40">
        <v>4.1099225294800386</v>
      </c>
      <c r="CD154" s="40">
        <v>3.2472842230407197</v>
      </c>
      <c r="CE154" s="40">
        <v>4.3927301045571454</v>
      </c>
      <c r="CF154" s="40">
        <v>4.3150250101243177</v>
      </c>
      <c r="CG154" s="40">
        <v>3.4309054850700593</v>
      </c>
      <c r="CH154" s="40">
        <v>3.7414670281160265</v>
      </c>
      <c r="CI154" s="40">
        <v>3.8864647418143625</v>
      </c>
      <c r="CJ154" s="40">
        <v>4.0335429270831717</v>
      </c>
      <c r="CK154" s="40">
        <v>4.4066179400964085</v>
      </c>
      <c r="CL154" s="40">
        <v>4.0146542029703207</v>
      </c>
      <c r="CM154" s="40">
        <v>4.0853521412625833</v>
      </c>
      <c r="CN154" s="40">
        <v>3.9938871784715611</v>
      </c>
      <c r="CO154" s="40">
        <v>3.9593355543212274</v>
      </c>
      <c r="CP154" s="40">
        <v>3.9730748526217012</v>
      </c>
      <c r="CQ154" s="40">
        <v>3.3322139955009766</v>
      </c>
      <c r="CR154" s="40">
        <v>3.8907495272346604</v>
      </c>
      <c r="CS154" s="40">
        <v>3.9807723015937468</v>
      </c>
      <c r="CT154" s="40">
        <v>4.0919308033100545</v>
      </c>
      <c r="CU154" s="40">
        <v>4.0411548031685269</v>
      </c>
      <c r="CV154" s="40">
        <v>3.9775262652835801</v>
      </c>
      <c r="CW154" s="40">
        <v>4.0131690107434004</v>
      </c>
      <c r="CX154" s="40">
        <v>4.0329688779770336</v>
      </c>
      <c r="CY154" s="40">
        <v>4.0685054631900304</v>
      </c>
      <c r="CZ154" s="40">
        <v>3.959177759758731</v>
      </c>
      <c r="DA154" s="40">
        <v>3.9874679829387016</v>
      </c>
      <c r="DB154" s="40">
        <v>3.8076222351810145</v>
      </c>
      <c r="DC154" s="40">
        <v>4.4225486147249295</v>
      </c>
      <c r="DD154" s="40">
        <v>4.1413071816582541</v>
      </c>
      <c r="DE154" s="40">
        <v>4.3073811816963188</v>
      </c>
      <c r="DF154" s="40">
        <v>4.3039492592594684</v>
      </c>
      <c r="DG154" s="40">
        <v>4.5838522390903194</v>
      </c>
      <c r="DH154" s="40">
        <v>5.1210893969407794</v>
      </c>
      <c r="DI154" s="40">
        <v>4.0348593506713337</v>
      </c>
      <c r="DJ154" s="40">
        <v>3.8694366091235435</v>
      </c>
      <c r="DK154" s="40">
        <v>3.869836118051329</v>
      </c>
      <c r="DL154" s="40">
        <v>3.756567381496092</v>
      </c>
      <c r="DM154" s="40">
        <v>4.4446130690382617</v>
      </c>
      <c r="DN154" s="40">
        <v>4.2679096001357406</v>
      </c>
      <c r="DO154" s="40">
        <v>5.0986200198895757</v>
      </c>
      <c r="DP154" s="40">
        <v>4.1313910595598085</v>
      </c>
      <c r="DQ154" s="40">
        <v>4.2029461719425756</v>
      </c>
      <c r="DR154" s="40">
        <v>4.7459074564221302</v>
      </c>
      <c r="DS154" s="40">
        <v>4.7216693829048744</v>
      </c>
      <c r="DT154" s="40">
        <v>4.9540059985079639</v>
      </c>
      <c r="DU154" s="40">
        <v>4.4804622917578518</v>
      </c>
      <c r="DV154" s="40">
        <v>4.566626626897504</v>
      </c>
      <c r="DW154" s="40">
        <v>4.3234496738935499</v>
      </c>
      <c r="DX154" s="40">
        <v>4.0992793348913095</v>
      </c>
      <c r="DY154" s="40">
        <v>4.3630646416826631</v>
      </c>
      <c r="DZ154" s="40">
        <v>4.6285970282082678</v>
      </c>
      <c r="EA154" s="40">
        <v>4.7926012288629938</v>
      </c>
      <c r="EB154" s="40">
        <v>4.2487163876255494</v>
      </c>
      <c r="EC154" s="40">
        <v>4.2466622578025826</v>
      </c>
      <c r="ED154" s="40">
        <v>4.4270331959415632</v>
      </c>
      <c r="EE154" s="40">
        <v>4.3632927210101906</v>
      </c>
      <c r="EF154" s="40">
        <v>3.1341567764711349</v>
      </c>
      <c r="EG154" s="40">
        <v>3.3453769829640176</v>
      </c>
      <c r="EH154" s="40">
        <v>3.7448005974536156</v>
      </c>
      <c r="EI154" s="40">
        <v>3.7865910612559932</v>
      </c>
      <c r="EJ154" s="40">
        <v>4.5088865016609958</v>
      </c>
      <c r="EK154" s="40">
        <v>2.6617157690279498</v>
      </c>
      <c r="EL154" s="40">
        <v>4.8216195769987085</v>
      </c>
      <c r="EM154" s="40">
        <v>3.8093599185492013</v>
      </c>
      <c r="EN154" s="40">
        <v>3.2435675422402483</v>
      </c>
      <c r="EO154" s="40">
        <v>3.9256340401462673</v>
      </c>
      <c r="EP154" s="40">
        <v>4.0458792979623022</v>
      </c>
      <c r="EQ154" s="13">
        <f t="shared" ref="EQ154:GB154" si="154">SUM(EQ155:EQ157)</f>
        <v>3.210581478992069</v>
      </c>
      <c r="ER154" s="13">
        <f t="shared" si="154"/>
        <v>3.5843152439489985</v>
      </c>
      <c r="ES154" s="13">
        <f t="shared" si="154"/>
        <v>3.1429029958391719</v>
      </c>
      <c r="ET154" s="13">
        <f t="shared" si="154"/>
        <v>4.0412987509174441</v>
      </c>
      <c r="EU154" s="13">
        <f t="shared" si="154"/>
        <v>4.1723526319640074</v>
      </c>
      <c r="EV154" s="13">
        <f t="shared" si="154"/>
        <v>4.4687789722118128</v>
      </c>
      <c r="EW154" s="13">
        <f t="shared" si="154"/>
        <v>3.4953226768641681</v>
      </c>
      <c r="EX154" s="13">
        <f t="shared" si="154"/>
        <v>2.20359893212146</v>
      </c>
      <c r="EY154" s="13">
        <f t="shared" si="154"/>
        <v>2.9778113986816028</v>
      </c>
      <c r="EZ154" s="13">
        <f t="shared" si="154"/>
        <v>2.9145878175071274</v>
      </c>
      <c r="FA154" s="13">
        <f t="shared" si="154"/>
        <v>2.8307269950949618</v>
      </c>
      <c r="FB154" s="13">
        <f t="shared" si="154"/>
        <v>3.1699105086879453</v>
      </c>
      <c r="FC154" s="13">
        <f t="shared" si="154"/>
        <v>3.2550385830360336</v>
      </c>
      <c r="FD154" s="13">
        <f t="shared" si="154"/>
        <v>2.9389762761098224</v>
      </c>
      <c r="FE154" s="13">
        <f t="shared" si="154"/>
        <v>3.0195439655500422</v>
      </c>
      <c r="FF154" s="13">
        <f t="shared" si="154"/>
        <v>3.3298757365343108</v>
      </c>
      <c r="FG154" s="13">
        <f t="shared" si="154"/>
        <v>3.2510414283088722</v>
      </c>
      <c r="FH154" s="13">
        <f t="shared" si="154"/>
        <v>2.585450665564927</v>
      </c>
      <c r="FI154" s="13">
        <f t="shared" si="154"/>
        <v>2.9626993364569851</v>
      </c>
      <c r="FJ154" s="13">
        <f t="shared" si="154"/>
        <v>3.0830449104254565</v>
      </c>
      <c r="FK154" s="13">
        <f t="shared" si="154"/>
        <v>3.2080963852584081</v>
      </c>
      <c r="FL154" s="13">
        <f t="shared" si="154"/>
        <v>2.9048898771718932</v>
      </c>
      <c r="FM154" s="13">
        <f t="shared" si="154"/>
        <v>2.9658358309235981</v>
      </c>
      <c r="FN154" s="13">
        <f t="shared" si="154"/>
        <v>3.3337136476382905</v>
      </c>
      <c r="FO154" s="13">
        <f t="shared" si="154"/>
        <v>3.4547381882151829</v>
      </c>
      <c r="FP154" s="13">
        <f t="shared" si="154"/>
        <v>3.186744518497862</v>
      </c>
      <c r="FQ154" s="13">
        <f t="shared" si="154"/>
        <v>3.3320647919368316</v>
      </c>
      <c r="FR154" s="13">
        <f t="shared" si="154"/>
        <v>3.5121534872492233</v>
      </c>
      <c r="FS154" s="13">
        <f t="shared" si="154"/>
        <v>4.0017495779138015</v>
      </c>
      <c r="FT154" s="13">
        <f t="shared" si="154"/>
        <v>3.3439843444844328</v>
      </c>
      <c r="FU154" s="13">
        <f t="shared" si="154"/>
        <v>3.3912952364479882</v>
      </c>
      <c r="FV154" s="13">
        <f t="shared" si="154"/>
        <v>3.7577894558122265</v>
      </c>
      <c r="FW154" s="13">
        <f t="shared" si="154"/>
        <v>4.7580739768636189</v>
      </c>
      <c r="FX154" s="13">
        <f t="shared" si="154"/>
        <v>3.4678437654617342</v>
      </c>
      <c r="FY154" s="13">
        <f t="shared" si="154"/>
        <v>3.5528560874259569</v>
      </c>
      <c r="FZ154" s="13">
        <f t="shared" si="154"/>
        <v>3.9148076413868984</v>
      </c>
      <c r="GA154" s="13">
        <f t="shared" si="154"/>
        <v>3.9085508948375089</v>
      </c>
      <c r="GB154" s="13">
        <f t="shared" si="154"/>
        <v>3.5749600439576268</v>
      </c>
      <c r="GC154" s="13">
        <f t="shared" ref="GC154:GD154" si="155">SUM(GC155:GC157)</f>
        <v>3.5677086365843373</v>
      </c>
      <c r="GD154" s="13">
        <f t="shared" si="155"/>
        <v>3.8152716832558307</v>
      </c>
      <c r="GE154" s="13">
        <f t="shared" ref="GE154" si="156">SUM(GE155:GE157)</f>
        <v>3.5647752988002321</v>
      </c>
    </row>
    <row r="155" spans="1:187" ht="15" x14ac:dyDescent="0.25">
      <c r="A155" s="37" t="s">
        <v>42</v>
      </c>
      <c r="B155" s="90"/>
      <c r="C155" s="40">
        <v>1.09011233</v>
      </c>
      <c r="D155" s="40">
        <v>1.1299441599999998</v>
      </c>
      <c r="E155" s="40">
        <v>1.1416294</v>
      </c>
      <c r="F155" s="40">
        <v>1.1666692000000001</v>
      </c>
      <c r="G155" s="40">
        <v>1.16680831</v>
      </c>
      <c r="H155" s="40">
        <v>1.1895296099999999</v>
      </c>
      <c r="I155" s="40">
        <v>1.1783544399999999</v>
      </c>
      <c r="J155" s="40">
        <v>1.2471211499999999</v>
      </c>
      <c r="K155" s="40">
        <v>1.33434312</v>
      </c>
      <c r="L155" s="40">
        <v>1.23905277</v>
      </c>
      <c r="M155" s="40">
        <v>1.1619858300000001</v>
      </c>
      <c r="N155" s="40">
        <v>1.3205248599999999</v>
      </c>
      <c r="O155" s="40">
        <v>1.27642699</v>
      </c>
      <c r="P155" s="40">
        <v>1.29854548</v>
      </c>
      <c r="Q155" s="40">
        <v>1.3451009599999999</v>
      </c>
      <c r="R155" s="40">
        <v>1.4985392899999999</v>
      </c>
      <c r="S155" s="40">
        <v>1.3829852499999999</v>
      </c>
      <c r="T155" s="40">
        <v>1.3391655999999998</v>
      </c>
      <c r="U155" s="40">
        <v>1.3651328</v>
      </c>
      <c r="V155" s="40">
        <v>1.4587538299999998</v>
      </c>
      <c r="W155" s="40">
        <v>1.4892189199999999</v>
      </c>
      <c r="X155" s="40">
        <v>1.4918156399999998</v>
      </c>
      <c r="Y155" s="40">
        <v>1.39930749</v>
      </c>
      <c r="Z155" s="40">
        <v>1.3974990600000001</v>
      </c>
      <c r="AA155" s="40">
        <v>1.4335285499999997</v>
      </c>
      <c r="AB155" s="40">
        <v>0.87421360999999997</v>
      </c>
      <c r="AC155" s="40">
        <v>1.4584292399999998</v>
      </c>
      <c r="AD155" s="40">
        <v>1.36350985</v>
      </c>
      <c r="AE155" s="40">
        <v>1.3437562299999999</v>
      </c>
      <c r="AF155" s="40">
        <v>1.0353957299999998</v>
      </c>
      <c r="AG155" s="40">
        <v>1.1262345599999999</v>
      </c>
      <c r="AH155" s="40">
        <v>1.13536945</v>
      </c>
      <c r="AI155" s="40">
        <v>1.3231215799999998</v>
      </c>
      <c r="AJ155" s="40">
        <v>1.2144303000000001</v>
      </c>
      <c r="AK155" s="40">
        <v>1.1062490899999997</v>
      </c>
      <c r="AL155" s="40">
        <v>1.15776616</v>
      </c>
      <c r="AM155" s="40">
        <v>1.10703738</v>
      </c>
      <c r="AN155" s="40">
        <v>1.1499759999999999</v>
      </c>
      <c r="AO155" s="40">
        <v>1.1792818399999998</v>
      </c>
      <c r="AP155" s="40">
        <v>1.21099892</v>
      </c>
      <c r="AQ155" s="40">
        <v>1.22514177</v>
      </c>
      <c r="AR155" s="40">
        <v>1.1926363999999998</v>
      </c>
      <c r="AS155" s="40">
        <v>1.2965052000000001</v>
      </c>
      <c r="AT155" s="40">
        <v>1.5143514599999999</v>
      </c>
      <c r="AU155" s="40">
        <v>1.29534595</v>
      </c>
      <c r="AV155" s="40">
        <v>1.4000957799999998</v>
      </c>
      <c r="AW155" s="40">
        <v>1.3710217899999999</v>
      </c>
      <c r="AX155" s="40">
        <v>1.3484395999999998</v>
      </c>
      <c r="AY155" s="40">
        <v>1.4166962400000001</v>
      </c>
      <c r="AZ155" s="40">
        <v>1.4426170700000001</v>
      </c>
      <c r="BA155" s="40">
        <v>1.34366349</v>
      </c>
      <c r="BB155" s="40">
        <v>1.3489960399999998</v>
      </c>
      <c r="BC155" s="40">
        <v>2.2445862199999995</v>
      </c>
      <c r="BD155" s="40">
        <v>1.3424578700000001</v>
      </c>
      <c r="BE155" s="40">
        <v>1.3317927700000001</v>
      </c>
      <c r="BF155" s="40">
        <v>1.56276174</v>
      </c>
      <c r="BG155" s="40">
        <v>1.58219077</v>
      </c>
      <c r="BH155" s="40">
        <v>1.3585482599999998</v>
      </c>
      <c r="BI155" s="40">
        <v>1.84775176</v>
      </c>
      <c r="BJ155" s="40">
        <v>2.7021190100000001</v>
      </c>
      <c r="BK155" s="40">
        <v>2.6846375199999999</v>
      </c>
      <c r="BL155" s="40">
        <v>2.3847163600000001</v>
      </c>
      <c r="BM155" s="40">
        <v>2.3643599299999996</v>
      </c>
      <c r="BN155" s="40">
        <v>2.5574909799999999</v>
      </c>
      <c r="BO155" s="40">
        <v>3.0415012319640988</v>
      </c>
      <c r="BP155" s="40">
        <v>2.9425012757157245</v>
      </c>
      <c r="BQ155" s="40">
        <v>3.7082091340433125</v>
      </c>
      <c r="BR155" s="40">
        <v>3.0521199626342987</v>
      </c>
      <c r="BS155" s="40">
        <v>2.911752321005197</v>
      </c>
      <c r="BT155" s="40">
        <v>2.6970410267967848</v>
      </c>
      <c r="BU155" s="40">
        <v>2.7605406512883199</v>
      </c>
      <c r="BV155" s="40">
        <v>2.6698136494581939</v>
      </c>
      <c r="BW155" s="40">
        <v>2.2645359277657198</v>
      </c>
      <c r="BX155" s="40">
        <v>2.8803352630277357</v>
      </c>
      <c r="BY155" s="40">
        <v>2.6836228755239162</v>
      </c>
      <c r="BZ155" s="40">
        <v>2.9697584219614135</v>
      </c>
      <c r="CA155" s="40">
        <v>3.0992007522412215</v>
      </c>
      <c r="CB155" s="40">
        <v>2.7770222220774978</v>
      </c>
      <c r="CC155" s="40">
        <v>3.8730041294800386</v>
      </c>
      <c r="CD155" s="40">
        <v>2.9960424230407194</v>
      </c>
      <c r="CE155" s="40">
        <v>4.1895357045571453</v>
      </c>
      <c r="CF155" s="40">
        <v>4.1183546101243174</v>
      </c>
      <c r="CG155" s="40">
        <v>3.1875783850700592</v>
      </c>
      <c r="CH155" s="40">
        <v>3.4679466281160267</v>
      </c>
      <c r="CI155" s="40">
        <v>3.5879371418143622</v>
      </c>
      <c r="CJ155" s="40">
        <v>3.7831990270831715</v>
      </c>
      <c r="CK155" s="40">
        <v>4.1508434400964083</v>
      </c>
      <c r="CL155" s="40">
        <v>3.741886502970321</v>
      </c>
      <c r="CM155" s="40">
        <v>3.7770792412625829</v>
      </c>
      <c r="CN155" s="40">
        <v>3.7337756784715612</v>
      </c>
      <c r="CO155" s="40">
        <v>3.7250779543212276</v>
      </c>
      <c r="CP155" s="40">
        <v>3.7166115526217012</v>
      </c>
      <c r="CQ155" s="40">
        <v>3.0522839955009768</v>
      </c>
      <c r="CR155" s="40">
        <v>3.6234727272346605</v>
      </c>
      <c r="CS155" s="40">
        <v>3.7625645015937472</v>
      </c>
      <c r="CT155" s="40">
        <v>3.8562187033100548</v>
      </c>
      <c r="CU155" s="40">
        <v>3.7690600031685273</v>
      </c>
      <c r="CV155" s="40">
        <v>3.7532811652835805</v>
      </c>
      <c r="CW155" s="40">
        <v>3.7895586107434003</v>
      </c>
      <c r="CX155" s="40">
        <v>3.8077898779770334</v>
      </c>
      <c r="CY155" s="40">
        <v>3.7998403631900306</v>
      </c>
      <c r="CZ155" s="40">
        <v>3.731516559758731</v>
      </c>
      <c r="DA155" s="40">
        <v>3.7883604829387014</v>
      </c>
      <c r="DB155" s="40">
        <v>3.5739922351810143</v>
      </c>
      <c r="DC155" s="40">
        <v>4.1302677147249298</v>
      </c>
      <c r="DD155" s="40">
        <v>3.9058257816582542</v>
      </c>
      <c r="DE155" s="40">
        <v>4.1164480816963183</v>
      </c>
      <c r="DF155" s="40">
        <v>4.062140159259469</v>
      </c>
      <c r="DG155" s="40">
        <v>4.3082449390903195</v>
      </c>
      <c r="DH155" s="40">
        <v>4.9001394969407785</v>
      </c>
      <c r="DI155" s="40">
        <v>3.8330919506713341</v>
      </c>
      <c r="DJ155" s="40">
        <v>3.6546494091235435</v>
      </c>
      <c r="DK155" s="40">
        <v>3.620874818051329</v>
      </c>
      <c r="DL155" s="40">
        <v>3.535841681496092</v>
      </c>
      <c r="DM155" s="40">
        <v>4.2510550690382614</v>
      </c>
      <c r="DN155" s="40">
        <v>4.0311354001357405</v>
      </c>
      <c r="DO155" s="40">
        <v>4.8347336198895761</v>
      </c>
      <c r="DP155" s="40">
        <v>3.9242826595598088</v>
      </c>
      <c r="DQ155" s="40">
        <v>4.0131409719425752</v>
      </c>
      <c r="DR155" s="40">
        <v>4.5032486564221301</v>
      </c>
      <c r="DS155" s="40">
        <v>4.4582120829048746</v>
      </c>
      <c r="DT155" s="40">
        <v>4.7352201985079638</v>
      </c>
      <c r="DU155" s="40">
        <v>4.2446059917578518</v>
      </c>
      <c r="DV155" s="40">
        <v>4.372011226897504</v>
      </c>
      <c r="DW155" s="40">
        <v>4.0685546738935505</v>
      </c>
      <c r="DX155" s="40">
        <v>3.8933814348913089</v>
      </c>
      <c r="DY155" s="40">
        <v>4.1881445416826635</v>
      </c>
      <c r="DZ155" s="40">
        <v>4.4238069282082684</v>
      </c>
      <c r="EA155" s="40">
        <v>4.562331628862994</v>
      </c>
      <c r="EB155" s="40">
        <v>4.063351887625549</v>
      </c>
      <c r="EC155" s="40">
        <v>4.0876675578025825</v>
      </c>
      <c r="ED155" s="40">
        <v>4.2315737959415634</v>
      </c>
      <c r="EE155" s="40">
        <v>4.1230184210101903</v>
      </c>
      <c r="EF155" s="40">
        <v>2.9548791764711346</v>
      </c>
      <c r="EG155" s="40">
        <v>3.1870277829640172</v>
      </c>
      <c r="EH155" s="40">
        <v>3.5328006974536157</v>
      </c>
      <c r="EI155" s="40">
        <v>3.553059261255993</v>
      </c>
      <c r="EJ155" s="40">
        <v>4.3251542016609958</v>
      </c>
      <c r="EK155" s="40">
        <v>2.5134537690279499</v>
      </c>
      <c r="EL155" s="40">
        <v>4.6331238769987086</v>
      </c>
      <c r="EM155" s="40">
        <v>3.5868494695492017</v>
      </c>
      <c r="EN155" s="40">
        <v>3.1500937936716049</v>
      </c>
      <c r="EO155" s="40">
        <v>3.7747642009735554</v>
      </c>
      <c r="EP155" s="40">
        <v>3.8582960455210129</v>
      </c>
      <c r="EQ155" s="52">
        <v>3.0004762125570998</v>
      </c>
      <c r="ER155" s="52">
        <v>3.4173911685451199</v>
      </c>
      <c r="ES155" s="52">
        <v>3.00811054408477</v>
      </c>
      <c r="ET155" s="52">
        <v>3.8312072144444702</v>
      </c>
      <c r="EU155" s="52">
        <v>3.96283927717261</v>
      </c>
      <c r="EV155" s="52">
        <v>4.3044985999124599</v>
      </c>
      <c r="EW155" s="52">
        <v>3.35270853032331</v>
      </c>
      <c r="EX155" s="52">
        <v>2.0314849411294</v>
      </c>
      <c r="EY155" s="52">
        <v>2.7637477283178802</v>
      </c>
      <c r="EZ155" s="52">
        <v>2.7556880294844399</v>
      </c>
      <c r="FA155" s="52">
        <v>2.7082578130144901</v>
      </c>
      <c r="FB155" s="52">
        <v>3.0038766384356399</v>
      </c>
      <c r="FC155" s="52">
        <v>3.0754584715632101</v>
      </c>
      <c r="FD155" s="52">
        <v>2.8155108157298798</v>
      </c>
      <c r="FE155" s="52">
        <v>2.8981191393651899</v>
      </c>
      <c r="FF155" s="52">
        <v>3.1868445599279398</v>
      </c>
      <c r="FG155" s="52">
        <v>3.0834041442556299</v>
      </c>
      <c r="FH155" s="52">
        <v>2.46582629565185</v>
      </c>
      <c r="FI155" s="52">
        <v>2.84095990614302</v>
      </c>
      <c r="FJ155" s="52">
        <v>2.9556761863372301</v>
      </c>
      <c r="FK155" s="52">
        <v>3.0432084393649701</v>
      </c>
      <c r="FL155" s="52">
        <v>2.7983808890123898</v>
      </c>
      <c r="FM155" s="52">
        <v>2.8113577348747101</v>
      </c>
      <c r="FN155" s="52">
        <v>3.2021978426347402</v>
      </c>
      <c r="FO155" s="52">
        <v>3.2571115201143401</v>
      </c>
      <c r="FP155" s="52">
        <v>3.0795257814062</v>
      </c>
      <c r="FQ155" s="52">
        <v>3.1953311812811198</v>
      </c>
      <c r="FR155" s="52">
        <v>3.3412171865885201</v>
      </c>
      <c r="FS155" s="52">
        <v>3.8510149875215798</v>
      </c>
      <c r="FT155" s="52">
        <v>3.2297467054967801</v>
      </c>
      <c r="FU155" s="52">
        <v>3.3005325540353199</v>
      </c>
      <c r="FV155" s="52">
        <v>3.62814503260133</v>
      </c>
      <c r="FW155" s="52">
        <v>4.6140263261053196</v>
      </c>
      <c r="FX155" s="52">
        <v>3.3564047851060401</v>
      </c>
      <c r="FY155" s="52">
        <v>3.4524024651363501</v>
      </c>
      <c r="FZ155" s="52">
        <v>3.8013638468675799</v>
      </c>
      <c r="GA155" s="52">
        <v>3.7597098329891301</v>
      </c>
      <c r="GB155" s="52">
        <v>3.4771924766931699</v>
      </c>
      <c r="GC155" s="52">
        <v>3.4772618139953302</v>
      </c>
      <c r="GD155" s="52">
        <v>3.7098318668955002</v>
      </c>
      <c r="GE155" s="52">
        <v>3.44415973406849</v>
      </c>
    </row>
    <row r="156" spans="1:187" ht="15" x14ac:dyDescent="0.25">
      <c r="A156" s="37" t="s">
        <v>43</v>
      </c>
      <c r="B156" s="90"/>
      <c r="C156" s="40">
        <v>0.36123009999999994</v>
      </c>
      <c r="D156" s="40">
        <v>0.33516780000000002</v>
      </c>
      <c r="E156" s="40">
        <v>0.30626749999999997</v>
      </c>
      <c r="F156" s="40">
        <v>0.31246380000000001</v>
      </c>
      <c r="G156" s="40">
        <v>0.28275939999999999</v>
      </c>
      <c r="H156" s="40">
        <v>0.30376059999999994</v>
      </c>
      <c r="I156" s="40">
        <v>0.25395369999999995</v>
      </c>
      <c r="J156" s="40">
        <v>0.30234159999999999</v>
      </c>
      <c r="K156" s="40">
        <v>0.31847089999999995</v>
      </c>
      <c r="L156" s="40">
        <v>0.29652369999999995</v>
      </c>
      <c r="M156" s="40">
        <v>0.27897539999999998</v>
      </c>
      <c r="N156" s="40">
        <v>0.3396613</v>
      </c>
      <c r="O156" s="40">
        <v>0.36104089999999994</v>
      </c>
      <c r="P156" s="40">
        <v>0.29581419999999997</v>
      </c>
      <c r="Q156" s="40">
        <v>0.27083979999999996</v>
      </c>
      <c r="R156" s="40">
        <v>0.32575509999999996</v>
      </c>
      <c r="S156" s="40">
        <v>0.35318909999999992</v>
      </c>
      <c r="T156" s="40">
        <v>0.29311809999999999</v>
      </c>
      <c r="U156" s="40">
        <v>0.27944839999999999</v>
      </c>
      <c r="V156" s="40">
        <v>0.33237709999999998</v>
      </c>
      <c r="W156" s="40">
        <v>0.35768259999999996</v>
      </c>
      <c r="X156" s="40">
        <v>0.31194349999999998</v>
      </c>
      <c r="Y156" s="40">
        <v>0.22633049999999999</v>
      </c>
      <c r="Z156" s="40">
        <v>0.30834870000000003</v>
      </c>
      <c r="AA156" s="40">
        <v>0.28890839999999995</v>
      </c>
      <c r="AB156" s="40">
        <v>0.28905029999999998</v>
      </c>
      <c r="AC156" s="40">
        <v>0.19497059999999999</v>
      </c>
      <c r="AD156" s="40">
        <v>0.25939319999999999</v>
      </c>
      <c r="AE156" s="40">
        <v>0.25636599999999998</v>
      </c>
      <c r="AF156" s="40">
        <v>0.24548699999999998</v>
      </c>
      <c r="AG156" s="40">
        <v>0.20618069999999997</v>
      </c>
      <c r="AH156" s="40">
        <v>0.26067030000000002</v>
      </c>
      <c r="AI156" s="40">
        <v>0.26663009999999998</v>
      </c>
      <c r="AJ156" s="40">
        <v>0.21734349999999997</v>
      </c>
      <c r="AK156" s="40">
        <v>0.18872700000000001</v>
      </c>
      <c r="AL156" s="40">
        <v>0.19175419999999999</v>
      </c>
      <c r="AM156" s="40">
        <v>0.21526229999999999</v>
      </c>
      <c r="AN156" s="40">
        <v>0.19322049999999999</v>
      </c>
      <c r="AO156" s="40">
        <v>0.20055199999999998</v>
      </c>
      <c r="AP156" s="40">
        <v>0.20457249999999999</v>
      </c>
      <c r="AQ156" s="40">
        <v>0.22524259999999996</v>
      </c>
      <c r="AR156" s="40">
        <v>0.206701</v>
      </c>
      <c r="AS156" s="40">
        <v>0.21460009999999996</v>
      </c>
      <c r="AT156" s="40">
        <v>0.21157289999999998</v>
      </c>
      <c r="AU156" s="40">
        <v>0.23030369999999997</v>
      </c>
      <c r="AV156" s="40">
        <v>0.21933009999999997</v>
      </c>
      <c r="AW156" s="40">
        <v>0.17378019999999997</v>
      </c>
      <c r="AX156" s="40">
        <v>0.21672859999999997</v>
      </c>
      <c r="AY156" s="40">
        <v>0.1773277</v>
      </c>
      <c r="AZ156" s="40">
        <v>0.13475770000000001</v>
      </c>
      <c r="BA156" s="40">
        <v>0.12591259999999999</v>
      </c>
      <c r="BB156" s="40">
        <v>0.151833</v>
      </c>
      <c r="BC156" s="40">
        <v>0.16186059999999999</v>
      </c>
      <c r="BD156" s="40">
        <v>0.17534109999999997</v>
      </c>
      <c r="BE156" s="40">
        <v>0.1529682</v>
      </c>
      <c r="BF156" s="40">
        <v>0.1525898</v>
      </c>
      <c r="BG156" s="40">
        <v>0.18082789999999999</v>
      </c>
      <c r="BH156" s="40">
        <v>0.15840770000000001</v>
      </c>
      <c r="BI156" s="40">
        <v>0.1297439</v>
      </c>
      <c r="BJ156" s="40">
        <v>0.15675219999999998</v>
      </c>
      <c r="BK156" s="40">
        <v>0.18929459999999998</v>
      </c>
      <c r="BL156" s="40">
        <v>0.165077</v>
      </c>
      <c r="BM156" s="40">
        <v>0.16105649999999996</v>
      </c>
      <c r="BN156" s="40">
        <v>0.1630904</v>
      </c>
      <c r="BO156" s="40">
        <v>0.20589689999999999</v>
      </c>
      <c r="BP156" s="40">
        <v>0.18584169999999997</v>
      </c>
      <c r="BQ156" s="40">
        <v>0.1643202</v>
      </c>
      <c r="BR156" s="40">
        <v>0.16758390000000001</v>
      </c>
      <c r="BS156" s="40">
        <v>0.17316529999999999</v>
      </c>
      <c r="BT156" s="40">
        <v>0.1642729</v>
      </c>
      <c r="BU156" s="40">
        <v>0.14667730000000001</v>
      </c>
      <c r="BV156" s="40">
        <v>0.1517857</v>
      </c>
      <c r="BW156" s="40">
        <v>0.17567219999999997</v>
      </c>
      <c r="BX156" s="40">
        <v>0.21810029999999997</v>
      </c>
      <c r="BY156" s="40">
        <v>0.14535289999999998</v>
      </c>
      <c r="BZ156" s="40">
        <v>0.19515979999999999</v>
      </c>
      <c r="CA156" s="40">
        <v>0.1769493</v>
      </c>
      <c r="CB156" s="40">
        <v>0.1874026</v>
      </c>
      <c r="CC156" s="40">
        <v>0.1536304</v>
      </c>
      <c r="CD156" s="40">
        <v>0.165077</v>
      </c>
      <c r="CE156" s="40">
        <v>0.1199528</v>
      </c>
      <c r="CF156" s="40">
        <v>0.10141119999999999</v>
      </c>
      <c r="CG156" s="40">
        <v>0.17098949999999999</v>
      </c>
      <c r="CH156" s="40">
        <v>0.19468679999999997</v>
      </c>
      <c r="CI156" s="40">
        <v>0.22382360000000001</v>
      </c>
      <c r="CJ156" s="40">
        <v>0.16909749999999998</v>
      </c>
      <c r="CK156" s="40">
        <v>0.16919209999999998</v>
      </c>
      <c r="CL156" s="40">
        <v>0.19170689999999999</v>
      </c>
      <c r="CM156" s="40">
        <v>0.22633049999999999</v>
      </c>
      <c r="CN156" s="40">
        <v>0.18253069999999999</v>
      </c>
      <c r="CO156" s="40">
        <v>0.16498239999999997</v>
      </c>
      <c r="CP156" s="40">
        <v>0.19076089999999998</v>
      </c>
      <c r="CQ156" s="40">
        <v>0.21209320000000001</v>
      </c>
      <c r="CR156" s="40">
        <v>0.18844319999999998</v>
      </c>
      <c r="CS156" s="40">
        <v>0.16034700000000002</v>
      </c>
      <c r="CT156" s="40">
        <v>0.17070569999999999</v>
      </c>
      <c r="CU156" s="40">
        <v>0.20755239999999997</v>
      </c>
      <c r="CV156" s="40">
        <v>0.1655027</v>
      </c>
      <c r="CW156" s="40">
        <v>0.14189999999999997</v>
      </c>
      <c r="CX156" s="40">
        <v>0.1633742</v>
      </c>
      <c r="CY156" s="40">
        <v>0.19312589999999999</v>
      </c>
      <c r="CZ156" s="40">
        <v>0.16214439999999999</v>
      </c>
      <c r="DA156" s="40">
        <v>0.14658269999999998</v>
      </c>
      <c r="DB156" s="40">
        <v>0.16857720000000001</v>
      </c>
      <c r="DC156" s="40">
        <v>0.21497849999999999</v>
      </c>
      <c r="DD156" s="40">
        <v>0.17321259999999999</v>
      </c>
      <c r="DE156" s="40">
        <v>0.1412851</v>
      </c>
      <c r="DF156" s="40">
        <v>0.1863147</v>
      </c>
      <c r="DG156" s="40">
        <v>0.20438329999999996</v>
      </c>
      <c r="DH156" s="40">
        <v>0.16058349999999999</v>
      </c>
      <c r="DI156" s="40">
        <v>0.15713059999999998</v>
      </c>
      <c r="DJ156" s="40">
        <v>0.1634688</v>
      </c>
      <c r="DK156" s="40">
        <v>0.19397729999999999</v>
      </c>
      <c r="DL156" s="40">
        <v>0.1536777</v>
      </c>
      <c r="DM156" s="40">
        <v>0.14511640000000001</v>
      </c>
      <c r="DN156" s="40">
        <v>0.17775340000000001</v>
      </c>
      <c r="DO156" s="40">
        <v>0.19071359999999998</v>
      </c>
      <c r="DP156" s="40">
        <v>0.15495479999999998</v>
      </c>
      <c r="DQ156" s="40">
        <v>0.13565639999999998</v>
      </c>
      <c r="DR156" s="40">
        <v>0.18219959999999996</v>
      </c>
      <c r="DS156" s="40">
        <v>0.20230209999999998</v>
      </c>
      <c r="DT156" s="40">
        <v>0.15902259999999999</v>
      </c>
      <c r="DU156" s="40">
        <v>0.19047710000000001</v>
      </c>
      <c r="DV156" s="40">
        <v>0.13972419999999999</v>
      </c>
      <c r="DW156" s="40">
        <v>0.1985654</v>
      </c>
      <c r="DX156" s="40">
        <v>0.15717789999999998</v>
      </c>
      <c r="DY156" s="40">
        <v>0.14346089999999997</v>
      </c>
      <c r="DZ156" s="40">
        <v>0.15992129999999996</v>
      </c>
      <c r="EA156" s="40">
        <v>0.17973999999999998</v>
      </c>
      <c r="EB156" s="40">
        <v>0.14856929999999999</v>
      </c>
      <c r="EC156" s="40">
        <v>0.13560909999999998</v>
      </c>
      <c r="ED156" s="40">
        <v>0.14994099999999996</v>
      </c>
      <c r="EE156" s="40">
        <v>0.1861255</v>
      </c>
      <c r="EF156" s="40">
        <v>0.14568400000000001</v>
      </c>
      <c r="EG156" s="40">
        <v>0.133386</v>
      </c>
      <c r="EH156" s="40">
        <v>0.17061109999999999</v>
      </c>
      <c r="EI156" s="40">
        <v>0.19024060000000001</v>
      </c>
      <c r="EJ156" s="40">
        <v>0.15301549999999997</v>
      </c>
      <c r="EK156" s="40">
        <v>0.1299804</v>
      </c>
      <c r="EL156" s="40">
        <v>0.15462369999999998</v>
      </c>
      <c r="EM156" s="40">
        <v>0.17770846500000001</v>
      </c>
      <c r="EN156" s="40">
        <v>6.2419899080000001E-2</v>
      </c>
      <c r="EO156" s="40">
        <v>0.13214656026000002</v>
      </c>
      <c r="EP156" s="40">
        <v>0.15023834028719996</v>
      </c>
      <c r="EQ156" s="52">
        <v>0.15448693598743199</v>
      </c>
      <c r="ER156" s="52">
        <v>0.129324066412315</v>
      </c>
      <c r="ES156" s="52">
        <v>0.110667063522995</v>
      </c>
      <c r="ET156" s="52">
        <v>0.155806574643548</v>
      </c>
      <c r="EU156" s="52">
        <v>0.16244249924041201</v>
      </c>
      <c r="EV156" s="52">
        <v>0.123853294453369</v>
      </c>
      <c r="EW156" s="52">
        <v>0.118338132969541</v>
      </c>
      <c r="EX156" s="52">
        <v>0.126894340806329</v>
      </c>
      <c r="EY156" s="52">
        <v>0.15930350948750099</v>
      </c>
      <c r="EZ156" s="52">
        <v>0.124174321030805</v>
      </c>
      <c r="FA156" s="52">
        <v>0.111559321726021</v>
      </c>
      <c r="FB156" s="52">
        <v>0.13131245912991901</v>
      </c>
      <c r="FC156" s="52">
        <v>0.15007870100573001</v>
      </c>
      <c r="FD156" s="52">
        <v>0.103207776583988</v>
      </c>
      <c r="FE156" s="52">
        <v>0.112442200866873</v>
      </c>
      <c r="FF156" s="52">
        <v>0.12099440158307501</v>
      </c>
      <c r="FG156" s="52">
        <v>0.138373577063335</v>
      </c>
      <c r="FH156" s="52">
        <v>0.102560699295955</v>
      </c>
      <c r="FI156" s="52">
        <v>9.1744565751155402E-2</v>
      </c>
      <c r="FJ156" s="52">
        <v>0.107678105968277</v>
      </c>
      <c r="FK156" s="52">
        <v>0.13501396286103901</v>
      </c>
      <c r="FL156" s="52">
        <v>9.2238232633254105E-2</v>
      </c>
      <c r="FM156" s="52">
        <v>0.14700633702694599</v>
      </c>
      <c r="FN156" s="52">
        <v>0.108337893122896</v>
      </c>
      <c r="FO156" s="52">
        <v>0.17126260412512201</v>
      </c>
      <c r="FP156" s="52">
        <v>8.8321678924443994E-2</v>
      </c>
      <c r="FQ156" s="52">
        <v>0.121440475481739</v>
      </c>
      <c r="FR156" s="52">
        <v>0.15034011494147301</v>
      </c>
      <c r="FS156" s="52">
        <v>0.121818123925683</v>
      </c>
      <c r="FT156" s="52">
        <v>9.6461863870885997E-2</v>
      </c>
      <c r="FU156" s="52">
        <v>8.1323312405725795E-2</v>
      </c>
      <c r="FV156" s="52">
        <v>0.10565557655423</v>
      </c>
      <c r="FW156" s="52">
        <v>0.121841661336546</v>
      </c>
      <c r="FX156" s="52">
        <v>9.0177527570792199E-2</v>
      </c>
      <c r="FY156" s="52">
        <v>8.9331687851331401E-2</v>
      </c>
      <c r="FZ156" s="52">
        <v>0.10904465891759201</v>
      </c>
      <c r="GA156" s="52">
        <v>0.127368347007667</v>
      </c>
      <c r="GB156" s="52">
        <v>8.7511924257177798E-2</v>
      </c>
      <c r="GC156" s="52">
        <v>7.5750215701730794E-2</v>
      </c>
      <c r="GD156" s="52">
        <v>9.7967106695700398E-2</v>
      </c>
      <c r="GE156" s="52">
        <v>0.110521860050039</v>
      </c>
    </row>
    <row r="157" spans="1:187" ht="15" x14ac:dyDescent="0.25">
      <c r="A157" s="37" t="s">
        <v>44</v>
      </c>
      <c r="B157" s="90"/>
      <c r="C157" s="40">
        <v>0.26610400000000001</v>
      </c>
      <c r="D157" s="40">
        <v>0.37727839999999996</v>
      </c>
      <c r="E157" s="40">
        <v>0.39078079999999998</v>
      </c>
      <c r="F157" s="40">
        <v>0.18100639999999998</v>
      </c>
      <c r="G157" s="40">
        <v>0.16379199999999997</v>
      </c>
      <c r="H157" s="40">
        <v>0.36479680000000003</v>
      </c>
      <c r="I157" s="40">
        <v>0.44376959999999999</v>
      </c>
      <c r="J157" s="40">
        <v>0.20007680000000003</v>
      </c>
      <c r="K157" s="40">
        <v>0.16931360000000001</v>
      </c>
      <c r="L157" s="40">
        <v>0.40548960000000001</v>
      </c>
      <c r="M157" s="40">
        <v>0.43583520000000003</v>
      </c>
      <c r="N157" s="40">
        <v>0.20648</v>
      </c>
      <c r="O157" s="40">
        <v>0.2084752</v>
      </c>
      <c r="P157" s="40">
        <v>0.41523359999999998</v>
      </c>
      <c r="Q157" s="40">
        <v>0.45755040000000002</v>
      </c>
      <c r="R157" s="40">
        <v>0.19627200000000003</v>
      </c>
      <c r="S157" s="40">
        <v>0.16912799999999997</v>
      </c>
      <c r="T157" s="40">
        <v>0.35579520000000003</v>
      </c>
      <c r="U157" s="40">
        <v>0.42233280000000001</v>
      </c>
      <c r="V157" s="40">
        <v>0.19724640000000002</v>
      </c>
      <c r="W157" s="40">
        <v>0.23418079999999997</v>
      </c>
      <c r="X157" s="40">
        <v>0.34874239999999995</v>
      </c>
      <c r="Y157" s="40">
        <v>0.36475039999999997</v>
      </c>
      <c r="Z157" s="40">
        <v>0.17915039999999999</v>
      </c>
      <c r="AA157" s="40">
        <v>0.1929776</v>
      </c>
      <c r="AB157" s="40">
        <v>0.25612799999999997</v>
      </c>
      <c r="AC157" s="40">
        <v>0.28842239999999997</v>
      </c>
      <c r="AD157" s="40">
        <v>0.15325919999999998</v>
      </c>
      <c r="AE157" s="40">
        <v>0.13261119999999998</v>
      </c>
      <c r="AF157" s="40">
        <v>0.21060959999999998</v>
      </c>
      <c r="AG157" s="40">
        <v>0.233624</v>
      </c>
      <c r="AH157" s="40">
        <v>0.13414240000000002</v>
      </c>
      <c r="AI157" s="40">
        <v>0.13590559999999999</v>
      </c>
      <c r="AJ157" s="40">
        <v>0.20211839999999998</v>
      </c>
      <c r="AK157" s="40">
        <v>0.20244320000000002</v>
      </c>
      <c r="AL157" s="40">
        <v>0.13590559999999999</v>
      </c>
      <c r="AM157" s="40">
        <v>0.14286560000000001</v>
      </c>
      <c r="AN157" s="40">
        <v>0.18179519999999999</v>
      </c>
      <c r="AO157" s="40">
        <v>0.1748352</v>
      </c>
      <c r="AP157" s="40">
        <v>0.13149759999999999</v>
      </c>
      <c r="AQ157" s="40">
        <v>0.15001120000000001</v>
      </c>
      <c r="AR157" s="40">
        <v>0.16875679999999998</v>
      </c>
      <c r="AS157" s="40">
        <v>0.15015040000000002</v>
      </c>
      <c r="AT157" s="40">
        <v>0.1232848</v>
      </c>
      <c r="AU157" s="40">
        <v>0.13224</v>
      </c>
      <c r="AV157" s="40">
        <v>0.1407312</v>
      </c>
      <c r="AW157" s="40">
        <v>0.134328</v>
      </c>
      <c r="AX157" s="40">
        <v>0.12824959999999999</v>
      </c>
      <c r="AY157" s="40">
        <v>0.11159199999999998</v>
      </c>
      <c r="AZ157" s="40">
        <v>0.1290384</v>
      </c>
      <c r="BA157" s="40">
        <v>0.1478304</v>
      </c>
      <c r="BB157" s="40">
        <v>0.124352</v>
      </c>
      <c r="BC157" s="40">
        <v>0.11748479999999999</v>
      </c>
      <c r="BD157" s="40">
        <v>0.1277392</v>
      </c>
      <c r="BE157" s="40">
        <v>0.12161439999999998</v>
      </c>
      <c r="BF157" s="40">
        <v>0.1165568</v>
      </c>
      <c r="BG157" s="40">
        <v>0.12481599999999998</v>
      </c>
      <c r="BH157" s="40">
        <v>0.1283424</v>
      </c>
      <c r="BI157" s="40">
        <v>0.11493279999999999</v>
      </c>
      <c r="BJ157" s="40">
        <v>0.1101072</v>
      </c>
      <c r="BK157" s="40">
        <v>0.10699840000000001</v>
      </c>
      <c r="BL157" s="40">
        <v>0.11961919999999999</v>
      </c>
      <c r="BM157" s="40">
        <v>0.1212896</v>
      </c>
      <c r="BN157" s="40">
        <v>0.1158144</v>
      </c>
      <c r="BO157" s="40">
        <v>9.8692799999999997E-2</v>
      </c>
      <c r="BP157" s="40">
        <v>0.10950399999999999</v>
      </c>
      <c r="BQ157" s="40">
        <v>0.10676640000000001</v>
      </c>
      <c r="BR157" s="40">
        <v>9.0804800000000005E-2</v>
      </c>
      <c r="BS157" s="40">
        <v>7.7766399999999986E-2</v>
      </c>
      <c r="BT157" s="40">
        <v>0.10555999999999999</v>
      </c>
      <c r="BU157" s="40">
        <v>9.0758399999999989E-2</v>
      </c>
      <c r="BV157" s="40">
        <v>8.3380799999999991E-2</v>
      </c>
      <c r="BW157" s="40">
        <v>9.1825600000000007E-2</v>
      </c>
      <c r="BX157" s="40">
        <v>0.1199904</v>
      </c>
      <c r="BY157" s="40">
        <v>9.8599999999999993E-2</v>
      </c>
      <c r="BZ157" s="40">
        <v>9.0433600000000003E-2</v>
      </c>
      <c r="CA157" s="40">
        <v>8.8252799999999992E-2</v>
      </c>
      <c r="CB157" s="40">
        <v>8.8948800000000008E-2</v>
      </c>
      <c r="CC157" s="40">
        <v>8.3288000000000001E-2</v>
      </c>
      <c r="CD157" s="40">
        <v>8.61648E-2</v>
      </c>
      <c r="CE157" s="40">
        <v>8.3241599999999999E-2</v>
      </c>
      <c r="CF157" s="40">
        <v>9.5259199999999988E-2</v>
      </c>
      <c r="CG157" s="40">
        <v>7.2337599999999988E-2</v>
      </c>
      <c r="CH157" s="40">
        <v>7.8833600000000004E-2</v>
      </c>
      <c r="CI157" s="40">
        <v>7.4704000000000007E-2</v>
      </c>
      <c r="CJ157" s="40">
        <v>8.1246399999999996E-2</v>
      </c>
      <c r="CK157" s="40">
        <v>8.6582400000000004E-2</v>
      </c>
      <c r="CL157" s="40">
        <v>8.1060800000000002E-2</v>
      </c>
      <c r="CM157" s="40">
        <v>8.1942399999999999E-2</v>
      </c>
      <c r="CN157" s="40">
        <v>7.7580799999999991E-2</v>
      </c>
      <c r="CO157" s="40">
        <v>6.9275199999999995E-2</v>
      </c>
      <c r="CP157" s="40">
        <v>6.5702399999999994E-2</v>
      </c>
      <c r="CQ157" s="40">
        <v>6.7836800000000003E-2</v>
      </c>
      <c r="CR157" s="40">
        <v>7.8833600000000004E-2</v>
      </c>
      <c r="CS157" s="40">
        <v>5.7860800000000004E-2</v>
      </c>
      <c r="CT157" s="40">
        <v>6.5006400000000006E-2</v>
      </c>
      <c r="CU157" s="40">
        <v>6.45424E-2</v>
      </c>
      <c r="CV157" s="40">
        <v>5.8742399999999993E-2</v>
      </c>
      <c r="CW157" s="40">
        <v>8.1710399999999989E-2</v>
      </c>
      <c r="CX157" s="40">
        <v>6.18048E-2</v>
      </c>
      <c r="CY157" s="40">
        <v>7.5539200000000001E-2</v>
      </c>
      <c r="CZ157" s="40">
        <v>6.5516799999999986E-2</v>
      </c>
      <c r="DA157" s="40">
        <v>5.252479999999999E-2</v>
      </c>
      <c r="DB157" s="40">
        <v>6.5052799999999994E-2</v>
      </c>
      <c r="DC157" s="40">
        <v>7.7302399999999993E-2</v>
      </c>
      <c r="DD157" s="40">
        <v>6.2268799999999999E-2</v>
      </c>
      <c r="DE157" s="40">
        <v>4.9648000000000005E-2</v>
      </c>
      <c r="DF157" s="40">
        <v>5.5494399999999999E-2</v>
      </c>
      <c r="DG157" s="40">
        <v>7.1223999999999996E-2</v>
      </c>
      <c r="DH157" s="40">
        <v>6.0366399999999994E-2</v>
      </c>
      <c r="DI157" s="40">
        <v>4.463679999999999E-2</v>
      </c>
      <c r="DJ157" s="40">
        <v>5.1318400000000007E-2</v>
      </c>
      <c r="DK157" s="40">
        <v>5.4984000000000005E-2</v>
      </c>
      <c r="DL157" s="40">
        <v>6.7047999999999996E-2</v>
      </c>
      <c r="DM157" s="40">
        <v>4.8441600000000001E-2</v>
      </c>
      <c r="DN157" s="40">
        <v>5.9020799999999998E-2</v>
      </c>
      <c r="DO157" s="40">
        <v>7.3172799999999996E-2</v>
      </c>
      <c r="DP157" s="40">
        <v>5.2153600000000001E-2</v>
      </c>
      <c r="DQ157" s="40">
        <v>5.4148800000000004E-2</v>
      </c>
      <c r="DR157" s="40">
        <v>6.0459199999999998E-2</v>
      </c>
      <c r="DS157" s="40">
        <v>6.11552E-2</v>
      </c>
      <c r="DT157" s="40">
        <v>5.9763199999999995E-2</v>
      </c>
      <c r="DU157" s="40">
        <v>4.5379199999999995E-2</v>
      </c>
      <c r="DV157" s="40">
        <v>5.4891200000000001E-2</v>
      </c>
      <c r="DW157" s="40">
        <v>5.6329600000000001E-2</v>
      </c>
      <c r="DX157" s="40">
        <v>4.8719999999999999E-2</v>
      </c>
      <c r="DY157" s="40">
        <v>3.14592E-2</v>
      </c>
      <c r="DZ157" s="40">
        <v>4.48688E-2</v>
      </c>
      <c r="EA157" s="40">
        <v>5.0529599999999994E-2</v>
      </c>
      <c r="EB157" s="40">
        <v>3.67952E-2</v>
      </c>
      <c r="EC157" s="40">
        <v>2.3385599999999999E-2</v>
      </c>
      <c r="ED157" s="40">
        <v>4.5518400000000001E-2</v>
      </c>
      <c r="EE157" s="40">
        <v>5.4148800000000004E-2</v>
      </c>
      <c r="EF157" s="40">
        <v>3.3593599999999994E-2</v>
      </c>
      <c r="EG157" s="40">
        <v>2.4963200000000001E-2</v>
      </c>
      <c r="EH157" s="40">
        <v>4.1388799999999996E-2</v>
      </c>
      <c r="EI157" s="40">
        <v>4.3291200000000002E-2</v>
      </c>
      <c r="EJ157" s="40">
        <v>3.0716799999999999E-2</v>
      </c>
      <c r="EK157" s="40">
        <v>1.8281600000000002E-2</v>
      </c>
      <c r="EL157" s="40">
        <v>3.3871999999999999E-2</v>
      </c>
      <c r="EM157" s="40">
        <v>4.4801984000000003E-2</v>
      </c>
      <c r="EN157" s="40">
        <v>3.1053849488643644E-2</v>
      </c>
      <c r="EO157" s="40">
        <v>1.87232789127121E-2</v>
      </c>
      <c r="EP157" s="40">
        <v>3.7344912154088979E-2</v>
      </c>
      <c r="EQ157" s="52">
        <v>5.5618330447537202E-2</v>
      </c>
      <c r="ER157" s="52">
        <v>3.7600008991563197E-2</v>
      </c>
      <c r="ES157" s="52">
        <v>2.41253882314067E-2</v>
      </c>
      <c r="ET157" s="52">
        <v>5.4284961829425701E-2</v>
      </c>
      <c r="EU157" s="52">
        <v>4.7070855550985703E-2</v>
      </c>
      <c r="EV157" s="52">
        <v>4.0427077845984101E-2</v>
      </c>
      <c r="EW157" s="52">
        <v>2.42760135713171E-2</v>
      </c>
      <c r="EX157" s="52">
        <v>4.5219650185730903E-2</v>
      </c>
      <c r="EY157" s="52">
        <v>5.4760160876221799E-2</v>
      </c>
      <c r="EZ157" s="52">
        <v>3.47254669918826E-2</v>
      </c>
      <c r="FA157" s="52">
        <v>1.09098603544507E-2</v>
      </c>
      <c r="FB157" s="52">
        <v>3.4721411122386497E-2</v>
      </c>
      <c r="FC157" s="52">
        <v>2.95014104670933E-2</v>
      </c>
      <c r="FD157" s="52">
        <v>2.02576837959547E-2</v>
      </c>
      <c r="FE157" s="52">
        <v>8.9826253179794199E-3</v>
      </c>
      <c r="FF157" s="52">
        <v>2.2036775023295999E-2</v>
      </c>
      <c r="FG157" s="52">
        <v>2.92637069899075E-2</v>
      </c>
      <c r="FH157" s="52">
        <v>1.70636706171222E-2</v>
      </c>
      <c r="FI157" s="52">
        <v>2.99948645628095E-2</v>
      </c>
      <c r="FJ157" s="52">
        <v>1.9690618119948999E-2</v>
      </c>
      <c r="FK157" s="52">
        <v>2.9873983032399E-2</v>
      </c>
      <c r="FL157" s="52">
        <v>1.42707555262492E-2</v>
      </c>
      <c r="FM157" s="52">
        <v>7.4717590219420902E-3</v>
      </c>
      <c r="FN157" s="52">
        <v>2.3177911880654E-2</v>
      </c>
      <c r="FO157" s="52">
        <v>2.6364063975720602E-2</v>
      </c>
      <c r="FP157" s="52">
        <v>1.88970581672183E-2</v>
      </c>
      <c r="FQ157" s="52">
        <v>1.5293135173972501E-2</v>
      </c>
      <c r="FR157" s="52">
        <v>2.0596185719229901E-2</v>
      </c>
      <c r="FS157" s="52">
        <v>2.8916466466539E-2</v>
      </c>
      <c r="FT157" s="52">
        <v>1.77757751167666E-2</v>
      </c>
      <c r="FU157" s="52">
        <v>9.4393700069424404E-3</v>
      </c>
      <c r="FV157" s="52">
        <v>2.3988846656666198E-2</v>
      </c>
      <c r="FW157" s="52">
        <v>2.2205989421753301E-2</v>
      </c>
      <c r="FX157" s="52">
        <v>2.1261452784902001E-2</v>
      </c>
      <c r="FY157" s="52">
        <v>1.11219344382753E-2</v>
      </c>
      <c r="FZ157" s="52">
        <v>4.3991356017263599E-3</v>
      </c>
      <c r="GA157" s="52">
        <v>2.1472714840711501E-2</v>
      </c>
      <c r="GB157" s="52">
        <v>1.0255643007279399E-2</v>
      </c>
      <c r="GC157" s="52">
        <v>1.4696606887276101E-2</v>
      </c>
      <c r="GD157" s="52">
        <v>7.4727096646300499E-3</v>
      </c>
      <c r="GE157" s="52">
        <v>1.0093704681703E-2</v>
      </c>
    </row>
    <row r="158" spans="1:187" ht="15" x14ac:dyDescent="0.25">
      <c r="A158" s="39"/>
      <c r="B158" s="90"/>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c r="BH158" s="38"/>
      <c r="BI158" s="38"/>
      <c r="BJ158" s="38"/>
      <c r="BK158" s="38"/>
      <c r="BL158" s="38"/>
      <c r="BM158" s="38"/>
      <c r="BN158" s="38"/>
      <c r="BO158" s="38"/>
      <c r="BP158" s="38"/>
      <c r="BQ158" s="38"/>
      <c r="BR158" s="38"/>
      <c r="BS158" s="38"/>
      <c r="BT158" s="38"/>
      <c r="BU158" s="38"/>
      <c r="BV158" s="38"/>
      <c r="BW158" s="38"/>
      <c r="BX158" s="38"/>
      <c r="BY158" s="38"/>
      <c r="BZ158" s="38"/>
      <c r="CA158" s="38"/>
      <c r="CB158" s="38"/>
      <c r="CC158" s="38"/>
      <c r="CD158" s="38"/>
      <c r="CE158" s="38"/>
      <c r="CF158" s="38"/>
      <c r="CG158" s="38"/>
      <c r="CH158" s="38"/>
      <c r="CI158" s="38"/>
      <c r="CJ158" s="38"/>
      <c r="CK158" s="38"/>
      <c r="CL158" s="38"/>
      <c r="CM158" s="38"/>
      <c r="CN158" s="38"/>
      <c r="CO158" s="38"/>
      <c r="CP158" s="38"/>
      <c r="CQ158" s="38"/>
      <c r="CR158" s="38"/>
      <c r="CS158" s="38"/>
      <c r="CT158" s="38"/>
      <c r="CU158" s="38"/>
      <c r="CV158" s="38"/>
      <c r="CW158" s="38"/>
      <c r="CX158" s="38"/>
      <c r="CY158" s="38"/>
      <c r="CZ158" s="38"/>
      <c r="DA158" s="38"/>
      <c r="DB158" s="38"/>
      <c r="DC158" s="38"/>
      <c r="DD158" s="38"/>
      <c r="DE158" s="38"/>
      <c r="DF158" s="38"/>
      <c r="DG158" s="38"/>
      <c r="DH158" s="38"/>
      <c r="DI158" s="38"/>
      <c r="DJ158" s="38"/>
      <c r="DK158" s="38"/>
      <c r="DL158" s="38"/>
      <c r="DM158" s="38"/>
      <c r="DN158" s="38"/>
      <c r="DO158" s="38"/>
      <c r="DP158" s="38"/>
      <c r="DQ158" s="38"/>
      <c r="DR158" s="38"/>
      <c r="DS158" s="38"/>
      <c r="DT158" s="38"/>
      <c r="DU158" s="38"/>
      <c r="DV158" s="38"/>
      <c r="DW158" s="38"/>
      <c r="DX158" s="38"/>
      <c r="DY158" s="38"/>
      <c r="DZ158" s="38"/>
      <c r="EA158" s="38"/>
      <c r="EB158" s="38"/>
      <c r="EC158" s="38"/>
      <c r="ED158" s="38"/>
      <c r="EE158" s="38"/>
      <c r="EF158" s="38"/>
      <c r="EG158" s="38"/>
      <c r="EH158" s="38"/>
      <c r="EI158" s="38"/>
      <c r="EJ158" s="38"/>
      <c r="EK158" s="38"/>
      <c r="EL158" s="38"/>
      <c r="EM158" s="38"/>
      <c r="EN158" s="38"/>
      <c r="EO158" s="38"/>
      <c r="EP158" s="38"/>
      <c r="EQ158" s="46"/>
      <c r="ER158" s="46"/>
      <c r="ES158" s="46"/>
      <c r="ET158" s="46"/>
      <c r="EU158" s="46"/>
      <c r="EV158" s="46"/>
      <c r="EW158" s="46"/>
      <c r="EX158" s="46"/>
      <c r="EY158" s="46"/>
      <c r="EZ158" s="46"/>
      <c r="FA158" s="46"/>
      <c r="FB158" s="46"/>
      <c r="FC158" s="46"/>
      <c r="FD158" s="46"/>
      <c r="FE158" s="46"/>
      <c r="FF158" s="46"/>
      <c r="FG158" s="46"/>
      <c r="FH158" s="46"/>
      <c r="FI158" s="46"/>
      <c r="FJ158" s="46"/>
      <c r="FK158" s="46"/>
      <c r="FL158" s="46"/>
      <c r="FM158" s="46"/>
      <c r="FN158" s="46"/>
      <c r="FO158" s="46"/>
      <c r="FP158" s="46"/>
      <c r="FQ158" s="46"/>
      <c r="FR158" s="46"/>
      <c r="FS158" s="46"/>
      <c r="FT158" s="46"/>
      <c r="FU158" s="46"/>
      <c r="FV158" s="46"/>
      <c r="FW158" s="46"/>
      <c r="FX158" s="46"/>
      <c r="FY158" s="46"/>
      <c r="FZ158" s="46"/>
      <c r="GA158" s="46"/>
      <c r="GB158" s="46"/>
      <c r="GC158" s="46"/>
      <c r="GD158" s="46"/>
      <c r="GE158" s="46"/>
    </row>
    <row r="159" spans="1:187" ht="15" x14ac:dyDescent="0.25">
      <c r="A159" s="41" t="s">
        <v>84</v>
      </c>
      <c r="B159" s="90"/>
      <c r="C159" s="15">
        <v>37.053392007060694</v>
      </c>
      <c r="D159" s="15">
        <v>34.631635636918034</v>
      </c>
      <c r="E159" s="15">
        <v>38.153224928592671</v>
      </c>
      <c r="F159" s="15">
        <v>36.120768950059507</v>
      </c>
      <c r="G159" s="15">
        <v>35.314689742875821</v>
      </c>
      <c r="H159" s="15">
        <v>37.978735786605981</v>
      </c>
      <c r="I159" s="15">
        <v>38.426447963561088</v>
      </c>
      <c r="J159" s="15">
        <v>39.684064173647315</v>
      </c>
      <c r="K159" s="15">
        <v>35.53223523274719</v>
      </c>
      <c r="L159" s="15">
        <v>37.821030324058839</v>
      </c>
      <c r="M159" s="15">
        <v>35.8149995415448</v>
      </c>
      <c r="N159" s="15">
        <v>40.170665992085418</v>
      </c>
      <c r="O159" s="15">
        <v>39.149088742149189</v>
      </c>
      <c r="P159" s="15">
        <v>37.995766023269347</v>
      </c>
      <c r="Q159" s="15">
        <v>40.620237579746394</v>
      </c>
      <c r="R159" s="15">
        <v>39.872033161713254</v>
      </c>
      <c r="S159" s="15">
        <v>38.386472944969938</v>
      </c>
      <c r="T159" s="15">
        <v>36.412649973930357</v>
      </c>
      <c r="U159" s="15">
        <v>39.670394497238156</v>
      </c>
      <c r="V159" s="15">
        <v>40.697326687603457</v>
      </c>
      <c r="W159" s="15">
        <v>39.057294717991937</v>
      </c>
      <c r="X159" s="15">
        <v>36.977943453702387</v>
      </c>
      <c r="Y159" s="15">
        <v>35.285085088948662</v>
      </c>
      <c r="Z159" s="15">
        <v>38.41588818032546</v>
      </c>
      <c r="AA159" s="15">
        <v>37.061863144821928</v>
      </c>
      <c r="AB159" s="15">
        <v>38.128168303859105</v>
      </c>
      <c r="AC159" s="15">
        <v>37.346474835741269</v>
      </c>
      <c r="AD159" s="15">
        <v>38.200755882060243</v>
      </c>
      <c r="AE159" s="15">
        <v>36.180384689720611</v>
      </c>
      <c r="AF159" s="15">
        <v>35.541839646381831</v>
      </c>
      <c r="AG159" s="15">
        <v>34.987542966624602</v>
      </c>
      <c r="AH159" s="15">
        <v>35.762411060291285</v>
      </c>
      <c r="AI159" s="15">
        <v>36.74104042558487</v>
      </c>
      <c r="AJ159" s="15">
        <v>36.694746133135993</v>
      </c>
      <c r="AK159" s="15">
        <v>35.810839693224949</v>
      </c>
      <c r="AL159" s="15">
        <v>35.31603711172653</v>
      </c>
      <c r="AM159" s="15">
        <v>33.882972324228362</v>
      </c>
      <c r="AN159" s="15">
        <v>33.213133989989473</v>
      </c>
      <c r="AO159" s="15">
        <v>35.058016791832578</v>
      </c>
      <c r="AP159" s="15">
        <v>35.334093459308924</v>
      </c>
      <c r="AQ159" s="15">
        <v>36.142455091068435</v>
      </c>
      <c r="AR159" s="15">
        <v>35.055180661777356</v>
      </c>
      <c r="AS159" s="15">
        <v>34.288571178098159</v>
      </c>
      <c r="AT159" s="15">
        <v>36.040642467713944</v>
      </c>
      <c r="AU159" s="15">
        <v>35.536577478731672</v>
      </c>
      <c r="AV159" s="15">
        <v>34.127183906062896</v>
      </c>
      <c r="AW159" s="15">
        <v>34.215599936099977</v>
      </c>
      <c r="AX159" s="15">
        <v>35.305480409673436</v>
      </c>
      <c r="AY159" s="15">
        <v>33.612265513313289</v>
      </c>
      <c r="AZ159" s="15">
        <v>35.31540727379565</v>
      </c>
      <c r="BA159" s="15">
        <v>35.886351602748867</v>
      </c>
      <c r="BB159" s="15">
        <v>36.570777365441977</v>
      </c>
      <c r="BC159" s="15">
        <v>38.054968849580824</v>
      </c>
      <c r="BD159" s="15">
        <v>36.645795620788093</v>
      </c>
      <c r="BE159" s="15">
        <v>35.335516051116471</v>
      </c>
      <c r="BF159" s="15">
        <v>37.45135342485181</v>
      </c>
      <c r="BG159" s="15">
        <v>37.368424163053142</v>
      </c>
      <c r="BH159" s="15">
        <v>36.049887610188918</v>
      </c>
      <c r="BI159" s="15">
        <v>36.256330062168743</v>
      </c>
      <c r="BJ159" s="15">
        <v>38.718439385802313</v>
      </c>
      <c r="BK159" s="15">
        <v>38.639446181702539</v>
      </c>
      <c r="BL159" s="15">
        <v>38.042730218650021</v>
      </c>
      <c r="BM159" s="15">
        <v>37.85567325992001</v>
      </c>
      <c r="BN159" s="15">
        <v>39.799043560672267</v>
      </c>
      <c r="BO159" s="15">
        <v>39.974030546747684</v>
      </c>
      <c r="BP159" s="15">
        <v>40.168916994449773</v>
      </c>
      <c r="BQ159" s="15">
        <v>41.886402672281896</v>
      </c>
      <c r="BR159" s="15">
        <v>41.86842272179932</v>
      </c>
      <c r="BS159" s="15">
        <v>41.298779397581733</v>
      </c>
      <c r="BT159" s="15">
        <v>39.55288940528564</v>
      </c>
      <c r="BU159" s="15">
        <v>40.330940582353321</v>
      </c>
      <c r="BV159" s="15">
        <v>40.487165908827066</v>
      </c>
      <c r="BW159" s="15">
        <v>41.36272983071229</v>
      </c>
      <c r="BX159" s="15">
        <v>42.108030011890655</v>
      </c>
      <c r="BY159" s="15">
        <v>44.656563483428137</v>
      </c>
      <c r="BZ159" s="15">
        <v>44.396512615397448</v>
      </c>
      <c r="CA159" s="15">
        <v>42.672640792958596</v>
      </c>
      <c r="CB159" s="15">
        <v>42.104312326341372</v>
      </c>
      <c r="CC159" s="15">
        <v>43.201709912203867</v>
      </c>
      <c r="CD159" s="15">
        <v>44.423246885929672</v>
      </c>
      <c r="CE159" s="15">
        <v>47.61797068727423</v>
      </c>
      <c r="CF159" s="15">
        <v>45.930920373226144</v>
      </c>
      <c r="CG159" s="15">
        <v>45.777326092650028</v>
      </c>
      <c r="CH159" s="15">
        <v>48.694766999693698</v>
      </c>
      <c r="CI159" s="15">
        <v>47.878317082785827</v>
      </c>
      <c r="CJ159" s="15">
        <v>48.725145620305057</v>
      </c>
      <c r="CK159" s="15">
        <v>49.797207231115543</v>
      </c>
      <c r="CL159" s="15">
        <v>50.12210407757923</v>
      </c>
      <c r="CM159" s="15">
        <v>49.109025725377471</v>
      </c>
      <c r="CN159" s="15">
        <v>49.62833645858413</v>
      </c>
      <c r="CO159" s="15">
        <v>47.582559971853257</v>
      </c>
      <c r="CP159" s="15">
        <v>51.851650234500596</v>
      </c>
      <c r="CQ159" s="15">
        <v>49.862622183912961</v>
      </c>
      <c r="CR159" s="15">
        <v>50.417640762677152</v>
      </c>
      <c r="CS159" s="15">
        <v>49.392459428516453</v>
      </c>
      <c r="CT159" s="15">
        <v>52.719778048005182</v>
      </c>
      <c r="CU159" s="15">
        <v>52.148330033356288</v>
      </c>
      <c r="CV159" s="15">
        <v>50.345595721273156</v>
      </c>
      <c r="CW159" s="15">
        <v>49.922600117967491</v>
      </c>
      <c r="CX159" s="15">
        <v>53.135189332426009</v>
      </c>
      <c r="CY159" s="15">
        <v>52.63439850714785</v>
      </c>
      <c r="CZ159" s="15">
        <v>51.198938418315905</v>
      </c>
      <c r="DA159" s="15">
        <v>51.808730125644551</v>
      </c>
      <c r="DB159" s="15">
        <v>54.190471631973111</v>
      </c>
      <c r="DC159" s="15">
        <v>56.633604377059264</v>
      </c>
      <c r="DD159" s="15">
        <v>53.327302719856334</v>
      </c>
      <c r="DE159" s="15">
        <v>53.275582070499695</v>
      </c>
      <c r="DF159" s="15">
        <v>56.907846532224639</v>
      </c>
      <c r="DG159" s="15">
        <v>55.896186580027418</v>
      </c>
      <c r="DH159" s="15">
        <v>54.506508148971342</v>
      </c>
      <c r="DI159" s="15">
        <v>55.126035823542296</v>
      </c>
      <c r="DJ159" s="15">
        <v>56.64510176287672</v>
      </c>
      <c r="DK159" s="15">
        <v>56.12551135464102</v>
      </c>
      <c r="DL159" s="15">
        <v>56.531188664558805</v>
      </c>
      <c r="DM159" s="15">
        <v>57.996680050597604</v>
      </c>
      <c r="DN159" s="15">
        <v>61.467760430673273</v>
      </c>
      <c r="DO159" s="15">
        <v>61.492096675305405</v>
      </c>
      <c r="DP159" s="15">
        <v>59.579595875355984</v>
      </c>
      <c r="DQ159" s="15">
        <v>58.88501318291236</v>
      </c>
      <c r="DR159" s="15">
        <v>62.695793031270838</v>
      </c>
      <c r="DS159" s="15">
        <v>63.323894707881642</v>
      </c>
      <c r="DT159" s="15">
        <v>60.735935024099412</v>
      </c>
      <c r="DU159" s="15">
        <v>61.384984082056633</v>
      </c>
      <c r="DV159" s="15">
        <v>63.564878090106902</v>
      </c>
      <c r="DW159" s="15">
        <v>64.800252575915323</v>
      </c>
      <c r="DX159" s="15">
        <v>62.069982776951178</v>
      </c>
      <c r="DY159" s="15">
        <v>60.788263157380158</v>
      </c>
      <c r="DZ159" s="15">
        <v>64.680784497479507</v>
      </c>
      <c r="EA159" s="15">
        <v>63.964496697871681</v>
      </c>
      <c r="EB159" s="15">
        <v>63.161372972613087</v>
      </c>
      <c r="EC159" s="15">
        <v>60.57861267085724</v>
      </c>
      <c r="ED159" s="15">
        <v>65.542789578208414</v>
      </c>
      <c r="EE159" s="15">
        <v>65.232536393430465</v>
      </c>
      <c r="EF159" s="15">
        <v>61.781541840985469</v>
      </c>
      <c r="EG159" s="15">
        <v>62.427814049337933</v>
      </c>
      <c r="EH159" s="15">
        <v>67.423537075640866</v>
      </c>
      <c r="EI159" s="15">
        <v>65.677647283943855</v>
      </c>
      <c r="EJ159" s="15">
        <v>65.015873583576635</v>
      </c>
      <c r="EK159" s="15">
        <v>59.921493768083124</v>
      </c>
      <c r="EL159" s="15">
        <v>63.433381699563228</v>
      </c>
      <c r="EM159" s="15">
        <v>61.007069349682922</v>
      </c>
      <c r="EN159" s="15">
        <v>60.228595026498652</v>
      </c>
      <c r="EO159" s="15">
        <v>60.255436739057153</v>
      </c>
      <c r="EP159" s="15">
        <v>64.230999734791197</v>
      </c>
      <c r="EQ159" s="15">
        <f t="shared" ref="EQ159:GA159" si="157">EQ111</f>
        <v>60.11085896417547</v>
      </c>
      <c r="ER159" s="15">
        <f t="shared" si="157"/>
        <v>60.534899447179974</v>
      </c>
      <c r="ES159" s="15">
        <f t="shared" si="157"/>
        <v>59.597953971382374</v>
      </c>
      <c r="ET159" s="15">
        <f t="shared" si="157"/>
        <v>64.412151013086103</v>
      </c>
      <c r="EU159" s="15">
        <f t="shared" si="157"/>
        <v>64.571805723144422</v>
      </c>
      <c r="EV159" s="15">
        <f t="shared" si="157"/>
        <v>61.1759483324402</v>
      </c>
      <c r="EW159" s="15">
        <f t="shared" si="157"/>
        <v>60.772826471171072</v>
      </c>
      <c r="EX159" s="15">
        <f t="shared" si="157"/>
        <v>62.287704812011725</v>
      </c>
      <c r="EY159" s="15">
        <f t="shared" si="157"/>
        <v>61.751550775355824</v>
      </c>
      <c r="EZ159" s="15">
        <f t="shared" si="157"/>
        <v>60.415957006587078</v>
      </c>
      <c r="FA159" s="15">
        <f t="shared" si="157"/>
        <v>58.889631798254584</v>
      </c>
      <c r="FB159" s="15">
        <f t="shared" si="157"/>
        <v>63.854574725615564</v>
      </c>
      <c r="FC159" s="15">
        <f t="shared" si="157"/>
        <v>62.539892045053875</v>
      </c>
      <c r="FD159" s="15">
        <f t="shared" si="157"/>
        <v>61.323890362659235</v>
      </c>
      <c r="FE159" s="15">
        <f t="shared" si="157"/>
        <v>60.616519822024102</v>
      </c>
      <c r="FF159" s="15">
        <f t="shared" si="157"/>
        <v>66.172579098798323</v>
      </c>
      <c r="FG159" s="15">
        <f t="shared" si="157"/>
        <v>63.485911763971835</v>
      </c>
      <c r="FH159" s="15">
        <f t="shared" si="157"/>
        <v>61.120159409584467</v>
      </c>
      <c r="FI159" s="15">
        <f t="shared" si="157"/>
        <v>63.696140623037422</v>
      </c>
      <c r="FJ159" s="15">
        <f t="shared" si="157"/>
        <v>66.706244964692246</v>
      </c>
      <c r="FK159" s="15">
        <f t="shared" si="157"/>
        <v>66.299965475772694</v>
      </c>
      <c r="FL159" s="15">
        <f t="shared" si="157"/>
        <v>63.044684990449618</v>
      </c>
      <c r="FM159" s="15">
        <f t="shared" si="157"/>
        <v>63.509271851144916</v>
      </c>
      <c r="FN159" s="15">
        <f t="shared" si="157"/>
        <v>68.765717384201096</v>
      </c>
      <c r="FO159" s="15">
        <f t="shared" si="157"/>
        <v>66.858413400359794</v>
      </c>
      <c r="FP159" s="15">
        <f t="shared" si="157"/>
        <v>64.036788297380113</v>
      </c>
      <c r="FQ159" s="15">
        <f t="shared" si="157"/>
        <v>65.309366153762028</v>
      </c>
      <c r="FR159" s="15">
        <f t="shared" si="157"/>
        <v>70.203173563280799</v>
      </c>
      <c r="FS159" s="15">
        <f t="shared" si="157"/>
        <v>69.914138364425696</v>
      </c>
      <c r="FT159" s="15">
        <f t="shared" si="157"/>
        <v>67.947603259324552</v>
      </c>
      <c r="FU159" s="15">
        <f t="shared" si="157"/>
        <v>67.54158015407269</v>
      </c>
      <c r="FV159" s="15">
        <f t="shared" si="157"/>
        <v>73.781730899661696</v>
      </c>
      <c r="FW159" s="15">
        <f t="shared" si="157"/>
        <v>71.932363733181916</v>
      </c>
      <c r="FX159" s="15">
        <f t="shared" si="157"/>
        <v>69.169070567279135</v>
      </c>
      <c r="FY159" s="15">
        <f t="shared" si="157"/>
        <v>67.694541804096787</v>
      </c>
      <c r="FZ159" s="15">
        <f t="shared" si="157"/>
        <v>74.135561518853734</v>
      </c>
      <c r="GA159" s="15">
        <f t="shared" si="157"/>
        <v>72.703475970861803</v>
      </c>
      <c r="GB159" s="15">
        <f>GB111</f>
        <v>69.680030675425002</v>
      </c>
      <c r="GC159" s="15">
        <f t="shared" ref="GC159:GD159" si="158">GC111</f>
        <v>69.476610794559463</v>
      </c>
      <c r="GD159" s="15">
        <f t="shared" si="158"/>
        <v>74.508271832461958</v>
      </c>
      <c r="GE159" s="15">
        <f t="shared" ref="GE159" si="159">GE111</f>
        <v>70.938027508918225</v>
      </c>
    </row>
    <row r="160" spans="1:187" ht="15" x14ac:dyDescent="0.25">
      <c r="A160" s="36" t="s">
        <v>24</v>
      </c>
      <c r="B160" s="90"/>
      <c r="C160" s="13">
        <v>18.762286581954953</v>
      </c>
      <c r="D160" s="13">
        <v>18.637863063545225</v>
      </c>
      <c r="E160" s="13">
        <v>19.075093556880944</v>
      </c>
      <c r="F160" s="13">
        <v>20.757056274223331</v>
      </c>
      <c r="G160" s="13">
        <v>19.715772159996028</v>
      </c>
      <c r="H160" s="13">
        <v>19.275840351505277</v>
      </c>
      <c r="I160" s="13">
        <v>18.957498934326168</v>
      </c>
      <c r="J160" s="13">
        <v>20.499955599231718</v>
      </c>
      <c r="K160" s="13">
        <v>19.022389944343566</v>
      </c>
      <c r="L160" s="13">
        <v>18.942456207065579</v>
      </c>
      <c r="M160" s="13">
        <v>18.936168361854552</v>
      </c>
      <c r="N160" s="13">
        <v>20.463373675327301</v>
      </c>
      <c r="O160" s="13">
        <v>21.033456065692899</v>
      </c>
      <c r="P160" s="13">
        <v>18.272861407680509</v>
      </c>
      <c r="Q160" s="13">
        <v>19.101935145378114</v>
      </c>
      <c r="R160" s="13">
        <v>20.235924170265196</v>
      </c>
      <c r="S160" s="13">
        <v>20.302807434062956</v>
      </c>
      <c r="T160" s="13">
        <v>19.473970146217344</v>
      </c>
      <c r="U160" s="13">
        <v>19.22641370504379</v>
      </c>
      <c r="V160" s="13">
        <v>20.818580897693636</v>
      </c>
      <c r="W160" s="13">
        <v>21.092084656181335</v>
      </c>
      <c r="X160" s="13">
        <v>19.04044097383499</v>
      </c>
      <c r="Y160" s="13">
        <v>17.813565183143616</v>
      </c>
      <c r="Z160" s="13">
        <v>19.860837478427879</v>
      </c>
      <c r="AA160" s="13">
        <v>19.589086630592341</v>
      </c>
      <c r="AB160" s="13">
        <v>18.892527795257568</v>
      </c>
      <c r="AC160" s="13">
        <v>18.810841538982391</v>
      </c>
      <c r="AD160" s="13">
        <v>20.487697707195288</v>
      </c>
      <c r="AE160" s="13">
        <v>19.511511730632783</v>
      </c>
      <c r="AF160" s="13">
        <v>19.155555223255153</v>
      </c>
      <c r="AG160" s="13">
        <v>19.231814871845241</v>
      </c>
      <c r="AH160" s="13">
        <v>19.977732605857845</v>
      </c>
      <c r="AI160" s="13">
        <v>19.925961545066833</v>
      </c>
      <c r="AJ160" s="13">
        <v>19.765966830101014</v>
      </c>
      <c r="AK160" s="13">
        <v>19.563447710456852</v>
      </c>
      <c r="AL160" s="13">
        <v>20.229138694343565</v>
      </c>
      <c r="AM160" s="13">
        <v>19.55017354669571</v>
      </c>
      <c r="AN160" s="13">
        <v>19.353503644599915</v>
      </c>
      <c r="AO160" s="13">
        <v>19.664975610713959</v>
      </c>
      <c r="AP160" s="13">
        <v>20.507262289733887</v>
      </c>
      <c r="AQ160" s="13">
        <v>20.513958462009427</v>
      </c>
      <c r="AR160" s="13">
        <v>19.942417292060849</v>
      </c>
      <c r="AS160" s="13">
        <v>19.308011718025206</v>
      </c>
      <c r="AT160" s="13">
        <v>20.624008465862275</v>
      </c>
      <c r="AU160" s="13">
        <v>19.423551642303465</v>
      </c>
      <c r="AV160" s="13">
        <v>18.804309617767331</v>
      </c>
      <c r="AW160" s="13">
        <v>18.450442732353206</v>
      </c>
      <c r="AX160" s="13">
        <v>19.909982919921877</v>
      </c>
      <c r="AY160" s="13">
        <v>19.155471699848174</v>
      </c>
      <c r="AZ160" s="13">
        <v>19.100775366954799</v>
      </c>
      <c r="BA160" s="13">
        <v>20.104409907169345</v>
      </c>
      <c r="BB160" s="13">
        <v>20.863311635303493</v>
      </c>
      <c r="BC160" s="13">
        <v>22.157342313308718</v>
      </c>
      <c r="BD160" s="13">
        <v>21.032909840087889</v>
      </c>
      <c r="BE160" s="13">
        <v>20.08458624408722</v>
      </c>
      <c r="BF160" s="13">
        <v>21.950278537826531</v>
      </c>
      <c r="BG160" s="13">
        <v>21.136147569313049</v>
      </c>
      <c r="BH160" s="13">
        <v>20.324920111942294</v>
      </c>
      <c r="BI160" s="13">
        <v>20.698489276313776</v>
      </c>
      <c r="BJ160" s="13">
        <v>22.213082155742644</v>
      </c>
      <c r="BK160" s="13">
        <v>21.955709583892819</v>
      </c>
      <c r="BL160" s="13">
        <v>21.532391058216088</v>
      </c>
      <c r="BM160" s="13">
        <v>21.510032707672117</v>
      </c>
      <c r="BN160" s="13">
        <v>23.146249807243347</v>
      </c>
      <c r="BO160" s="13">
        <v>22.62903427465104</v>
      </c>
      <c r="BP160" s="13">
        <v>22.518995392747961</v>
      </c>
      <c r="BQ160" s="13">
        <v>22.580865757193759</v>
      </c>
      <c r="BR160" s="13">
        <v>23.409946686232971</v>
      </c>
      <c r="BS160" s="13">
        <v>22.366684155620998</v>
      </c>
      <c r="BT160" s="13">
        <v>22.099743736642754</v>
      </c>
      <c r="BU160" s="13">
        <v>22.784852664407403</v>
      </c>
      <c r="BV160" s="13">
        <v>23.25881256466047</v>
      </c>
      <c r="BW160" s="13">
        <v>23.188813835979765</v>
      </c>
      <c r="BX160" s="13">
        <v>23.020930496508367</v>
      </c>
      <c r="BY160" s="13">
        <v>22.777634055603645</v>
      </c>
      <c r="BZ160" s="13">
        <v>24.015322770846375</v>
      </c>
      <c r="CA160" s="13">
        <v>22.843139976516543</v>
      </c>
      <c r="CB160" s="13">
        <v>22.422400097874014</v>
      </c>
      <c r="CC160" s="13">
        <v>22.701277098318698</v>
      </c>
      <c r="CD160" s="13">
        <v>24.217417846661409</v>
      </c>
      <c r="CE160" s="13">
        <v>24.945040294343126</v>
      </c>
      <c r="CF160" s="13">
        <v>23.016584546241702</v>
      </c>
      <c r="CG160" s="13">
        <v>23.494158941964901</v>
      </c>
      <c r="CH160" s="13">
        <v>26.133684045987817</v>
      </c>
      <c r="CI160" s="13">
        <v>24.885244376332711</v>
      </c>
      <c r="CJ160" s="13">
        <v>23.986588676463505</v>
      </c>
      <c r="CK160" s="13">
        <v>24.764882106341627</v>
      </c>
      <c r="CL160" s="13">
        <v>25.120820328566982</v>
      </c>
      <c r="CM160" s="13">
        <v>23.940781009013861</v>
      </c>
      <c r="CN160" s="13">
        <v>23.973490600464924</v>
      </c>
      <c r="CO160" s="13">
        <v>23.884412628995033</v>
      </c>
      <c r="CP160" s="13">
        <v>25.89135881910439</v>
      </c>
      <c r="CQ160" s="13">
        <v>25.186703755160703</v>
      </c>
      <c r="CR160" s="13">
        <v>24.405817157330397</v>
      </c>
      <c r="CS160" s="13">
        <v>24.43570934659547</v>
      </c>
      <c r="CT160" s="13">
        <v>26.253593778042614</v>
      </c>
      <c r="CU160" s="13">
        <v>25.192817640813509</v>
      </c>
      <c r="CV160" s="13">
        <v>24.76936764814187</v>
      </c>
      <c r="CW160" s="13">
        <v>24.632292745752686</v>
      </c>
      <c r="CX160" s="13">
        <v>26.666559492232761</v>
      </c>
      <c r="CY160" s="13">
        <v>25.709382457235918</v>
      </c>
      <c r="CZ160" s="13">
        <v>24.966807583340994</v>
      </c>
      <c r="DA160" s="13">
        <v>25.272759226349272</v>
      </c>
      <c r="DB160" s="13">
        <v>26.823140588095129</v>
      </c>
      <c r="DC160" s="13">
        <v>25.862379623846998</v>
      </c>
      <c r="DD160" s="13">
        <v>24.666866204599248</v>
      </c>
      <c r="DE160" s="13">
        <v>24.700338954154184</v>
      </c>
      <c r="DF160" s="13">
        <v>26.550888753963537</v>
      </c>
      <c r="DG160" s="13">
        <v>25.668668893038081</v>
      </c>
      <c r="DH160" s="13">
        <v>24.918498667968937</v>
      </c>
      <c r="DI160" s="13">
        <v>25.306899530836844</v>
      </c>
      <c r="DJ160" s="13">
        <v>26.582326777027603</v>
      </c>
      <c r="DK160" s="13">
        <v>25.668627398780991</v>
      </c>
      <c r="DL160" s="13">
        <v>25.813828283800987</v>
      </c>
      <c r="DM160" s="13">
        <v>26.2749192924278</v>
      </c>
      <c r="DN160" s="13">
        <v>28.178484256219381</v>
      </c>
      <c r="DO160" s="13">
        <v>27.312720228196284</v>
      </c>
      <c r="DP160" s="13">
        <v>26.636308208040905</v>
      </c>
      <c r="DQ160" s="13">
        <v>26.699046451952501</v>
      </c>
      <c r="DR160" s="13">
        <v>28.79894233040736</v>
      </c>
      <c r="DS160" s="13">
        <v>28.988241363728665</v>
      </c>
      <c r="DT160" s="13">
        <v>27.873965649862864</v>
      </c>
      <c r="DU160" s="13">
        <v>27.946053340497254</v>
      </c>
      <c r="DV160" s="13">
        <v>29.144499426718699</v>
      </c>
      <c r="DW160" s="13">
        <v>28.993835681944272</v>
      </c>
      <c r="DX160" s="13">
        <v>27.202751520284892</v>
      </c>
      <c r="DY160" s="13">
        <v>26.498851748044395</v>
      </c>
      <c r="DZ160" s="13">
        <v>28.486076010402641</v>
      </c>
      <c r="EA160" s="13">
        <v>28.459853523879755</v>
      </c>
      <c r="EB160" s="13">
        <v>28.080359737999633</v>
      </c>
      <c r="EC160" s="13">
        <v>26.567809870135729</v>
      </c>
      <c r="ED160" s="13">
        <v>28.968285094733883</v>
      </c>
      <c r="EE160" s="13">
        <v>28.761455687128038</v>
      </c>
      <c r="EF160" s="13">
        <v>27.68692119067844</v>
      </c>
      <c r="EG160" s="13">
        <v>27.843392231498004</v>
      </c>
      <c r="EH160" s="13">
        <v>29.774490699322321</v>
      </c>
      <c r="EI160" s="13">
        <v>29.25480258647022</v>
      </c>
      <c r="EJ160" s="13">
        <v>28.499535769477735</v>
      </c>
      <c r="EK160" s="13">
        <v>26.45328424824346</v>
      </c>
      <c r="EL160" s="13">
        <v>27.821256655272609</v>
      </c>
      <c r="EM160" s="13">
        <v>27.138518156591321</v>
      </c>
      <c r="EN160" s="13">
        <v>27.287206142182548</v>
      </c>
      <c r="EO160" s="13">
        <v>27.031934438106351</v>
      </c>
      <c r="EP160" s="13">
        <v>28.868100794004786</v>
      </c>
      <c r="EQ160" s="13">
        <f t="shared" ref="EQ160:GB163" si="160">EQ113+EQ121+EQ129+EQ137+EQ146</f>
        <v>28.162521573908514</v>
      </c>
      <c r="ER160" s="13">
        <f t="shared" si="160"/>
        <v>26.884984255559417</v>
      </c>
      <c r="ES160" s="13">
        <f t="shared" si="160"/>
        <v>26.88062638038577</v>
      </c>
      <c r="ET160" s="13">
        <f t="shared" si="160"/>
        <v>28.50661453370472</v>
      </c>
      <c r="EU160" s="13">
        <f t="shared" si="160"/>
        <v>28.714985595116207</v>
      </c>
      <c r="EV160" s="13">
        <f t="shared" si="160"/>
        <v>26.386049991450136</v>
      </c>
      <c r="EW160" s="13">
        <f t="shared" si="160"/>
        <v>26.688167953638178</v>
      </c>
      <c r="EX160" s="13">
        <f t="shared" si="160"/>
        <v>27.819794928261548</v>
      </c>
      <c r="EY160" s="13">
        <f t="shared" si="160"/>
        <v>26.739939254642294</v>
      </c>
      <c r="EZ160" s="13">
        <f t="shared" si="160"/>
        <v>26.069703960093733</v>
      </c>
      <c r="FA160" s="13">
        <f t="shared" si="160"/>
        <v>25.746734123502687</v>
      </c>
      <c r="FB160" s="13">
        <f t="shared" si="160"/>
        <v>27.593111123433342</v>
      </c>
      <c r="FC160" s="13">
        <f t="shared" si="160"/>
        <v>26.824573611399298</v>
      </c>
      <c r="FD160" s="13">
        <f t="shared" si="160"/>
        <v>25.792919627638796</v>
      </c>
      <c r="FE160" s="13">
        <f t="shared" si="160"/>
        <v>25.892596202056719</v>
      </c>
      <c r="FF160" s="13">
        <f t="shared" si="160"/>
        <v>27.692440239720327</v>
      </c>
      <c r="FG160" s="13">
        <f t="shared" si="160"/>
        <v>26.503746370073774</v>
      </c>
      <c r="FH160" s="13">
        <f t="shared" si="160"/>
        <v>25.92206503277805</v>
      </c>
      <c r="FI160" s="13">
        <f t="shared" si="160"/>
        <v>25.910153642639191</v>
      </c>
      <c r="FJ160" s="13">
        <f t="shared" si="160"/>
        <v>28.123383868407643</v>
      </c>
      <c r="FK160" s="13">
        <f t="shared" si="160"/>
        <v>27.710179079694825</v>
      </c>
      <c r="FL160" s="13">
        <f t="shared" si="160"/>
        <v>26.400491605391977</v>
      </c>
      <c r="FM160" s="13">
        <f t="shared" si="160"/>
        <v>26.587952540178755</v>
      </c>
      <c r="FN160" s="13">
        <f t="shared" si="160"/>
        <v>28.889782258846108</v>
      </c>
      <c r="FO160" s="13">
        <f t="shared" si="160"/>
        <v>28.778703035118333</v>
      </c>
      <c r="FP160" s="13">
        <f t="shared" si="160"/>
        <v>26.673696459227649</v>
      </c>
      <c r="FQ160" s="13">
        <f t="shared" si="160"/>
        <v>27.583993887946203</v>
      </c>
      <c r="FR160" s="13">
        <f t="shared" si="160"/>
        <v>29.379301733865876</v>
      </c>
      <c r="FS160" s="13">
        <f t="shared" si="160"/>
        <v>29.053101235044483</v>
      </c>
      <c r="FT160" s="13">
        <f t="shared" si="160"/>
        <v>27.940708662859635</v>
      </c>
      <c r="FU160" s="13">
        <f t="shared" si="160"/>
        <v>27.444997999407072</v>
      </c>
      <c r="FV160" s="13">
        <f t="shared" si="160"/>
        <v>30.109798008490536</v>
      </c>
      <c r="FW160" s="13">
        <f t="shared" si="160"/>
        <v>29.008229740330322</v>
      </c>
      <c r="FX160" s="13">
        <f t="shared" si="160"/>
        <v>27.731562216464081</v>
      </c>
      <c r="FY160" s="13">
        <f t="shared" si="160"/>
        <v>27.100623677123703</v>
      </c>
      <c r="FZ160" s="13">
        <f t="shared" si="160"/>
        <v>29.451283402997795</v>
      </c>
      <c r="GA160" s="13">
        <f t="shared" si="160"/>
        <v>28.93203114272001</v>
      </c>
      <c r="GB160" s="13">
        <f t="shared" si="160"/>
        <v>27.634729245062992</v>
      </c>
      <c r="GC160" s="13">
        <f t="shared" ref="GC160:GD160" si="161">GC113+GC121+GC129+GC137+GC146</f>
        <v>27.214879759775229</v>
      </c>
      <c r="GD160" s="13">
        <f t="shared" si="161"/>
        <v>29.55229867650505</v>
      </c>
      <c r="GE160" s="13">
        <f t="shared" ref="GE160" si="162">GE113+GE121+GE129+GE137+GE146</f>
        <v>27.707671680727174</v>
      </c>
    </row>
    <row r="161" spans="1:187" ht="15" x14ac:dyDescent="0.25">
      <c r="A161" s="37" t="s">
        <v>38</v>
      </c>
      <c r="B161" s="90">
        <v>8</v>
      </c>
      <c r="C161" s="13">
        <v>1.9465620779800417</v>
      </c>
      <c r="D161" s="13">
        <v>1.6795304413604735</v>
      </c>
      <c r="E161" s="13">
        <v>1.6426904001045226</v>
      </c>
      <c r="F161" s="13">
        <v>1.878044294242859</v>
      </c>
      <c r="G161" s="13">
        <v>1.6973638371276856</v>
      </c>
      <c r="H161" s="13">
        <v>1.4977705945014952</v>
      </c>
      <c r="I161" s="13">
        <v>1.3696047949218748</v>
      </c>
      <c r="J161" s="13">
        <v>1.64128250043869</v>
      </c>
      <c r="K161" s="13">
        <v>1.2580052814102172</v>
      </c>
      <c r="L161" s="13">
        <v>1.1461711179542542</v>
      </c>
      <c r="M161" s="13">
        <v>1.1056705375671387</v>
      </c>
      <c r="N161" s="13">
        <v>1.2852716049385071</v>
      </c>
      <c r="O161" s="13">
        <v>1.3229094560050965</v>
      </c>
      <c r="P161" s="13">
        <v>0.84244023004531865</v>
      </c>
      <c r="Q161" s="13">
        <v>0.87777851165771481</v>
      </c>
      <c r="R161" s="13">
        <v>1.0626826677703858</v>
      </c>
      <c r="S161" s="13">
        <v>0.97478279863357542</v>
      </c>
      <c r="T161" s="13">
        <v>0.83713714130401617</v>
      </c>
      <c r="U161" s="13">
        <v>0.74304251363754281</v>
      </c>
      <c r="V161" s="13">
        <v>0.9089869542503356</v>
      </c>
      <c r="W161" s="13">
        <v>0.8936408478927611</v>
      </c>
      <c r="X161" s="13">
        <v>0.68287826791763295</v>
      </c>
      <c r="Y161" s="13">
        <v>0.56916690490722643</v>
      </c>
      <c r="Z161" s="13">
        <v>0.73421967573165892</v>
      </c>
      <c r="AA161" s="13">
        <v>0.70573317249298095</v>
      </c>
      <c r="AB161" s="13">
        <v>0.56719584537506096</v>
      </c>
      <c r="AC161" s="13">
        <v>0.50764168951034561</v>
      </c>
      <c r="AD161" s="13">
        <v>0.63407107950210584</v>
      </c>
      <c r="AE161" s="13">
        <v>0.53439178316116331</v>
      </c>
      <c r="AF161" s="13">
        <v>0.42410630933761595</v>
      </c>
      <c r="AG161" s="13">
        <v>0.38140001947402957</v>
      </c>
      <c r="AH161" s="13">
        <v>0.52026585651397705</v>
      </c>
      <c r="AI161" s="13">
        <v>0.45278053253173828</v>
      </c>
      <c r="AJ161" s="13">
        <v>0.37985132984161374</v>
      </c>
      <c r="AK161" s="13">
        <v>0.34211961879730224</v>
      </c>
      <c r="AL161" s="13">
        <v>0.4050058038711547</v>
      </c>
      <c r="AM161" s="13">
        <v>0.34460690820693968</v>
      </c>
      <c r="AN161" s="13">
        <v>0.30729756706237787</v>
      </c>
      <c r="AO161" s="13">
        <v>0.46587399942398072</v>
      </c>
      <c r="AP161" s="13">
        <v>1.8641530175399781</v>
      </c>
      <c r="AQ161" s="13">
        <v>1.8905746012687681</v>
      </c>
      <c r="AR161" s="13">
        <v>1.5966520810317995</v>
      </c>
      <c r="AS161" s="13">
        <v>1.6021898197174071</v>
      </c>
      <c r="AT161" s="13">
        <v>1.7963391836357112</v>
      </c>
      <c r="AU161" s="13">
        <v>1.6243407744598386</v>
      </c>
      <c r="AV161" s="13">
        <v>1.4567068542480468</v>
      </c>
      <c r="AW161" s="13">
        <v>1.3610635369491575</v>
      </c>
      <c r="AX161" s="13">
        <v>1.4119356448745728</v>
      </c>
      <c r="AY161" s="13">
        <v>1.4272817512321472</v>
      </c>
      <c r="AZ161" s="13">
        <v>1.2915602234458925</v>
      </c>
      <c r="BA161" s="13">
        <v>1.3174655772972108</v>
      </c>
      <c r="BB161" s="13">
        <v>1.4040044767570492</v>
      </c>
      <c r="BC161" s="13">
        <v>1.0400624131393432</v>
      </c>
      <c r="BD161" s="13">
        <v>0.83375818210601826</v>
      </c>
      <c r="BE161" s="13">
        <v>0.79856069046020517</v>
      </c>
      <c r="BF161" s="13">
        <v>1.0645598673248289</v>
      </c>
      <c r="BG161" s="13">
        <v>1.3132888082885743</v>
      </c>
      <c r="BH161" s="13">
        <v>1.3701210247993469</v>
      </c>
      <c r="BI161" s="13">
        <v>1.5040122830200198</v>
      </c>
      <c r="BJ161" s="13">
        <v>1.8392331934547426</v>
      </c>
      <c r="BK161" s="13">
        <v>1.9241295433044432</v>
      </c>
      <c r="BL161" s="13">
        <v>2.0818612358665467</v>
      </c>
      <c r="BM161" s="13">
        <v>2.4889788892364497</v>
      </c>
      <c r="BN161" s="13">
        <v>3.042846617774964</v>
      </c>
      <c r="BO161" s="13">
        <v>3.3081759883370276</v>
      </c>
      <c r="BP161" s="13">
        <v>3.8915217799430191</v>
      </c>
      <c r="BQ161" s="13">
        <v>4.7917082920991287</v>
      </c>
      <c r="BR161" s="13">
        <v>5.7144183547324987</v>
      </c>
      <c r="BS161" s="13">
        <v>6.28085311402244</v>
      </c>
      <c r="BT161" s="13">
        <v>6.6631519651440847</v>
      </c>
      <c r="BU161" s="13">
        <v>7.3326466955387497</v>
      </c>
      <c r="BV161" s="13">
        <v>7.8718465805733482</v>
      </c>
      <c r="BW161" s="13">
        <v>7.8980602827819588</v>
      </c>
      <c r="BX161" s="13">
        <v>7.9785209470378007</v>
      </c>
      <c r="BY161" s="13">
        <v>8.295979982634222</v>
      </c>
      <c r="BZ161" s="13">
        <v>9.1648797394544825</v>
      </c>
      <c r="CA161" s="13">
        <v>8.9303070996929801</v>
      </c>
      <c r="CB161" s="13">
        <v>8.9872970246522232</v>
      </c>
      <c r="CC161" s="13">
        <v>9.4847450627786944</v>
      </c>
      <c r="CD161" s="13">
        <v>10.275439025778166</v>
      </c>
      <c r="CE161" s="13">
        <v>10.222069849946214</v>
      </c>
      <c r="CF161" s="13">
        <v>10.185604522648164</v>
      </c>
      <c r="CG161" s="13">
        <v>10.622858660443026</v>
      </c>
      <c r="CH161" s="13">
        <v>12.033322444227373</v>
      </c>
      <c r="CI161" s="13">
        <v>11.676751741499857</v>
      </c>
      <c r="CJ161" s="13">
        <v>11.291889865445382</v>
      </c>
      <c r="CK161" s="13">
        <v>12.228002156742605</v>
      </c>
      <c r="CL161" s="13">
        <v>13.055608380841127</v>
      </c>
      <c r="CM161" s="13">
        <v>14.135242903768658</v>
      </c>
      <c r="CN161" s="13">
        <v>16.473432446073087</v>
      </c>
      <c r="CO161" s="13">
        <v>16.764457005265641</v>
      </c>
      <c r="CP161" s="13">
        <v>18.441077113124408</v>
      </c>
      <c r="CQ161" s="13">
        <v>17.969844934963589</v>
      </c>
      <c r="CR161" s="13">
        <v>17.675447545722815</v>
      </c>
      <c r="CS161" s="13">
        <v>17.838189252641683</v>
      </c>
      <c r="CT161" s="13">
        <v>19.247013547957366</v>
      </c>
      <c r="CU161" s="13">
        <v>18.524810524088352</v>
      </c>
      <c r="CV161" s="13">
        <v>18.292705586743899</v>
      </c>
      <c r="CW161" s="13">
        <v>18.24949806998692</v>
      </c>
      <c r="CX161" s="13">
        <v>19.773917687913261</v>
      </c>
      <c r="CY161" s="13">
        <v>19.142176274983406</v>
      </c>
      <c r="CZ161" s="13">
        <v>18.569296530045943</v>
      </c>
      <c r="DA161" s="13">
        <v>18.917331814379864</v>
      </c>
      <c r="DB161" s="13">
        <v>20.161351773833154</v>
      </c>
      <c r="DC161" s="13">
        <v>19.550127827667204</v>
      </c>
      <c r="DD161" s="13">
        <v>18.825305498941798</v>
      </c>
      <c r="DE161" s="13">
        <v>19.170492649186492</v>
      </c>
      <c r="DF161" s="13">
        <v>20.757269676222556</v>
      </c>
      <c r="DG161" s="13">
        <v>19.98794190014641</v>
      </c>
      <c r="DH161" s="13">
        <v>19.397198741281247</v>
      </c>
      <c r="DI161" s="13">
        <v>19.775183827604934</v>
      </c>
      <c r="DJ161" s="13">
        <v>20.790122824365284</v>
      </c>
      <c r="DK161" s="13">
        <v>19.948761919348904</v>
      </c>
      <c r="DL161" s="13">
        <v>20.175105627488353</v>
      </c>
      <c r="DM161" s="13">
        <v>20.527662247272151</v>
      </c>
      <c r="DN161" s="13">
        <v>21.998731273500443</v>
      </c>
      <c r="DO161" s="13">
        <v>21.358366506165034</v>
      </c>
      <c r="DP161" s="13">
        <v>20.830810985601691</v>
      </c>
      <c r="DQ161" s="13">
        <v>20.89987656812945</v>
      </c>
      <c r="DR161" s="13">
        <v>22.451543707375237</v>
      </c>
      <c r="DS161" s="13">
        <v>21.994332501311185</v>
      </c>
      <c r="DT161" s="13">
        <v>21.148820522229293</v>
      </c>
      <c r="DU161" s="13">
        <v>21.334859532778175</v>
      </c>
      <c r="DV161" s="13">
        <v>22.991972582690018</v>
      </c>
      <c r="DW161" s="13">
        <v>22.769698504154675</v>
      </c>
      <c r="DX161" s="13">
        <v>21.540138741224677</v>
      </c>
      <c r="DY161" s="13">
        <v>21.079984030283651</v>
      </c>
      <c r="DZ161" s="13">
        <v>22.729664573315397</v>
      </c>
      <c r="EA161" s="13">
        <v>22.768432726376048</v>
      </c>
      <c r="EB161" s="13">
        <v>22.369730048933754</v>
      </c>
      <c r="EC161" s="13">
        <v>21.518313595545969</v>
      </c>
      <c r="ED161" s="13">
        <v>23.209609694010041</v>
      </c>
      <c r="EE161" s="13">
        <v>22.901756591082449</v>
      </c>
      <c r="EF161" s="13">
        <v>22.156314714026198</v>
      </c>
      <c r="EG161" s="13">
        <v>22.318844403040675</v>
      </c>
      <c r="EH161" s="13">
        <v>23.860686465908227</v>
      </c>
      <c r="EI161" s="13">
        <v>23.461507486791639</v>
      </c>
      <c r="EJ161" s="13">
        <v>23.134028395724567</v>
      </c>
      <c r="EK161" s="13">
        <v>21.486985977654779</v>
      </c>
      <c r="EL161" s="13">
        <v>22.311448353785714</v>
      </c>
      <c r="EM161" s="13">
        <v>21.271277644007434</v>
      </c>
      <c r="EN161" s="13">
        <v>21.783328360298437</v>
      </c>
      <c r="EO161" s="13">
        <v>21.55748073774334</v>
      </c>
      <c r="EP161" s="13">
        <v>22.960018866793817</v>
      </c>
      <c r="EQ161" s="13">
        <f t="shared" si="160"/>
        <v>22.408853720790525</v>
      </c>
      <c r="ER161" s="13">
        <f t="shared" si="160"/>
        <v>21.432829104056175</v>
      </c>
      <c r="ES161" s="13">
        <f t="shared" si="160"/>
        <v>21.48094055696679</v>
      </c>
      <c r="ET161" s="13">
        <f t="shared" si="160"/>
        <v>22.729392581753832</v>
      </c>
      <c r="EU161" s="13">
        <f t="shared" si="160"/>
        <v>22.958433533821076</v>
      </c>
      <c r="EV161" s="13">
        <f t="shared" si="160"/>
        <v>21.476337607829386</v>
      </c>
      <c r="EW161" s="13">
        <f t="shared" si="160"/>
        <v>21.967723634646575</v>
      </c>
      <c r="EX161" s="13">
        <f t="shared" si="160"/>
        <v>22.432304685393618</v>
      </c>
      <c r="EY161" s="13">
        <f t="shared" si="160"/>
        <v>21.739347133067344</v>
      </c>
      <c r="EZ161" s="13">
        <f t="shared" si="160"/>
        <v>21.018826480989688</v>
      </c>
      <c r="FA161" s="13">
        <f t="shared" si="160"/>
        <v>20.793497178994119</v>
      </c>
      <c r="FB161" s="13">
        <f t="shared" si="160"/>
        <v>22.167125713165483</v>
      </c>
      <c r="FC161" s="13">
        <f t="shared" si="160"/>
        <v>21.486631874627072</v>
      </c>
      <c r="FD161" s="13">
        <f t="shared" si="160"/>
        <v>20.563131490341327</v>
      </c>
      <c r="FE161" s="13">
        <f t="shared" si="160"/>
        <v>20.856347066311798</v>
      </c>
      <c r="FF161" s="13">
        <f t="shared" si="160"/>
        <v>22.088212589068426</v>
      </c>
      <c r="FG161" s="13">
        <f t="shared" si="160"/>
        <v>21.102025400739379</v>
      </c>
      <c r="FH161" s="13">
        <f t="shared" si="160"/>
        <v>20.580993400349776</v>
      </c>
      <c r="FI161" s="13">
        <f t="shared" si="160"/>
        <v>20.557898646210589</v>
      </c>
      <c r="FJ161" s="13">
        <f t="shared" si="160"/>
        <v>22.231274192257789</v>
      </c>
      <c r="FK161" s="13">
        <f t="shared" si="160"/>
        <v>21.791050273909477</v>
      </c>
      <c r="FL161" s="13">
        <f t="shared" si="160"/>
        <v>20.745114539868421</v>
      </c>
      <c r="FM161" s="13">
        <f t="shared" si="160"/>
        <v>20.906793585340814</v>
      </c>
      <c r="FN161" s="13">
        <f t="shared" si="160"/>
        <v>22.610150739814248</v>
      </c>
      <c r="FO161" s="13">
        <f t="shared" si="160"/>
        <v>22.387573149067876</v>
      </c>
      <c r="FP161" s="13">
        <f t="shared" si="160"/>
        <v>20.585199138694289</v>
      </c>
      <c r="FQ161" s="13">
        <f t="shared" si="160"/>
        <v>21.351206295440004</v>
      </c>
      <c r="FR161" s="13">
        <f t="shared" si="160"/>
        <v>22.70219031330646</v>
      </c>
      <c r="FS161" s="13">
        <f t="shared" si="160"/>
        <v>22.514884325453981</v>
      </c>
      <c r="FT161" s="13">
        <f t="shared" si="160"/>
        <v>21.579124003285202</v>
      </c>
      <c r="FU161" s="13">
        <f t="shared" si="160"/>
        <v>21.070204679273377</v>
      </c>
      <c r="FV161" s="13">
        <f t="shared" si="160"/>
        <v>23.160359549361782</v>
      </c>
      <c r="FW161" s="13">
        <f t="shared" si="160"/>
        <v>22.305395622630254</v>
      </c>
      <c r="FX161" s="13">
        <f t="shared" si="160"/>
        <v>21.384229903061566</v>
      </c>
      <c r="FY161" s="13">
        <f t="shared" si="160"/>
        <v>20.983187018897699</v>
      </c>
      <c r="FZ161" s="13">
        <f t="shared" si="160"/>
        <v>22.98224353753811</v>
      </c>
      <c r="GA161" s="13">
        <f t="shared" si="160"/>
        <v>22.364571012243214</v>
      </c>
      <c r="GB161" s="13">
        <f t="shared" si="160"/>
        <v>21.287913292556549</v>
      </c>
      <c r="GC161" s="13">
        <f t="shared" ref="GC161:GD161" si="163">GC114+GC122+GC130+GC138+GC147</f>
        <v>21.154084418410122</v>
      </c>
      <c r="GD161" s="13">
        <f t="shared" si="163"/>
        <v>22.786256047848209</v>
      </c>
      <c r="GE161" s="13">
        <f t="shared" ref="GE161" si="164">GE114+GE122+GE130+GE138+GE147</f>
        <v>21.395009284312103</v>
      </c>
    </row>
    <row r="162" spans="1:187" ht="15" x14ac:dyDescent="0.25">
      <c r="A162" s="37" t="s">
        <v>39</v>
      </c>
      <c r="B162" s="90">
        <v>9</v>
      </c>
      <c r="C162" s="13">
        <v>16.815724503974913</v>
      </c>
      <c r="D162" s="13">
        <v>16.958332622184752</v>
      </c>
      <c r="E162" s="13">
        <v>17.432403156776424</v>
      </c>
      <c r="F162" s="13">
        <v>18.879011979980469</v>
      </c>
      <c r="G162" s="13">
        <v>18.018408322868346</v>
      </c>
      <c r="H162" s="13">
        <v>17.778069757003784</v>
      </c>
      <c r="I162" s="13">
        <v>17.587894139404295</v>
      </c>
      <c r="J162" s="13">
        <v>18.85867309879303</v>
      </c>
      <c r="K162" s="13">
        <v>17.764384662933349</v>
      </c>
      <c r="L162" s="13">
        <v>17.796285089111326</v>
      </c>
      <c r="M162" s="13">
        <v>17.830497824287413</v>
      </c>
      <c r="N162" s="13">
        <v>19.178102070388793</v>
      </c>
      <c r="O162" s="13">
        <v>19.710546609687803</v>
      </c>
      <c r="P162" s="13">
        <v>17.430421177635189</v>
      </c>
      <c r="Q162" s="13">
        <v>18.224156633720398</v>
      </c>
      <c r="R162" s="13">
        <v>19.173241502494811</v>
      </c>
      <c r="S162" s="13">
        <v>19.328024635429379</v>
      </c>
      <c r="T162" s="13">
        <v>18.636833004913328</v>
      </c>
      <c r="U162" s="13">
        <v>18.483371191406249</v>
      </c>
      <c r="V162" s="13">
        <v>19.909593943443298</v>
      </c>
      <c r="W162" s="13">
        <v>20.198443808288573</v>
      </c>
      <c r="X162" s="13">
        <v>18.35756270591736</v>
      </c>
      <c r="Y162" s="13">
        <v>17.244398278236389</v>
      </c>
      <c r="Z162" s="13">
        <v>19.12661780269622</v>
      </c>
      <c r="AA162" s="13">
        <v>18.883353458099357</v>
      </c>
      <c r="AB162" s="13">
        <v>18.325331949882507</v>
      </c>
      <c r="AC162" s="13">
        <v>18.303199849472044</v>
      </c>
      <c r="AD162" s="13">
        <v>19.853626627693181</v>
      </c>
      <c r="AE162" s="13">
        <v>18.977119947471621</v>
      </c>
      <c r="AF162" s="13">
        <v>18.731448913917539</v>
      </c>
      <c r="AG162" s="13">
        <v>18.850414852371213</v>
      </c>
      <c r="AH162" s="13">
        <v>19.457466749343869</v>
      </c>
      <c r="AI162" s="13">
        <v>19.473181012535097</v>
      </c>
      <c r="AJ162" s="13">
        <v>19.3861155002594</v>
      </c>
      <c r="AK162" s="13">
        <v>19.221328091659551</v>
      </c>
      <c r="AL162" s="13">
        <v>19.824132890472409</v>
      </c>
      <c r="AM162" s="13">
        <v>19.205566638488769</v>
      </c>
      <c r="AN162" s="13">
        <v>19.046206077537533</v>
      </c>
      <c r="AO162" s="13">
        <v>19.199101611289976</v>
      </c>
      <c r="AP162" s="13">
        <v>18.643109272193911</v>
      </c>
      <c r="AQ162" s="13">
        <v>18.62338386074066</v>
      </c>
      <c r="AR162" s="13">
        <v>18.34576521102905</v>
      </c>
      <c r="AS162" s="13">
        <v>17.705821898307796</v>
      </c>
      <c r="AT162" s="13">
        <v>18.827669282226562</v>
      </c>
      <c r="AU162" s="13">
        <v>17.799210867843627</v>
      </c>
      <c r="AV162" s="13">
        <v>17.347602763519284</v>
      </c>
      <c r="AW162" s="13">
        <v>17.089379195404053</v>
      </c>
      <c r="AX162" s="13">
        <v>18.498047275047302</v>
      </c>
      <c r="AY162" s="13">
        <v>17.728189948616027</v>
      </c>
      <c r="AZ162" s="13">
        <v>17.809215143508908</v>
      </c>
      <c r="BA162" s="13">
        <v>18.786944329872131</v>
      </c>
      <c r="BB162" s="13">
        <v>19.459307158546444</v>
      </c>
      <c r="BC162" s="13">
        <v>21.117279900169375</v>
      </c>
      <c r="BD162" s="13">
        <v>20.199151657981872</v>
      </c>
      <c r="BE162" s="13">
        <v>19.286025553627013</v>
      </c>
      <c r="BF162" s="13">
        <v>20.885718670501703</v>
      </c>
      <c r="BG162" s="13">
        <v>19.822858761024474</v>
      </c>
      <c r="BH162" s="13">
        <v>18.954799087142948</v>
      </c>
      <c r="BI162" s="13">
        <v>19.194476993293758</v>
      </c>
      <c r="BJ162" s="13">
        <v>20.373848962287902</v>
      </c>
      <c r="BK162" s="13">
        <v>20.031580040588377</v>
      </c>
      <c r="BL162" s="13">
        <v>19.450529822349541</v>
      </c>
      <c r="BM162" s="13">
        <v>19.021053818435668</v>
      </c>
      <c r="BN162" s="13">
        <v>20.103403189468384</v>
      </c>
      <c r="BO162" s="13">
        <v>19.32085828631401</v>
      </c>
      <c r="BP162" s="13">
        <v>18.627473612804941</v>
      </c>
      <c r="BQ162" s="13">
        <v>17.789157465094629</v>
      </c>
      <c r="BR162" s="13">
        <v>17.695528331500473</v>
      </c>
      <c r="BS162" s="13">
        <v>16.085831041598556</v>
      </c>
      <c r="BT162" s="13">
        <v>15.436591771498669</v>
      </c>
      <c r="BU162" s="13">
        <v>15.452205968868654</v>
      </c>
      <c r="BV162" s="13">
        <v>15.386965984087123</v>
      </c>
      <c r="BW162" s="13">
        <v>15.290753553197806</v>
      </c>
      <c r="BX162" s="13">
        <v>15.042409549470566</v>
      </c>
      <c r="BY162" s="13">
        <v>14.481654072969423</v>
      </c>
      <c r="BZ162" s="13">
        <v>14.85044303139189</v>
      </c>
      <c r="CA162" s="13">
        <v>13.912832876823563</v>
      </c>
      <c r="CB162" s="13">
        <v>13.435103073221791</v>
      </c>
      <c r="CC162" s="13">
        <v>13.21653203554</v>
      </c>
      <c r="CD162" s="13">
        <v>13.941978820883239</v>
      </c>
      <c r="CE162" s="13">
        <v>14.722970444396914</v>
      </c>
      <c r="CF162" s="13">
        <v>12.830980023593538</v>
      </c>
      <c r="CG162" s="13">
        <v>12.871300281521878</v>
      </c>
      <c r="CH162" s="13">
        <v>14.100361601760447</v>
      </c>
      <c r="CI162" s="13">
        <v>13.208492634832858</v>
      </c>
      <c r="CJ162" s="13">
        <v>12.694698811018121</v>
      </c>
      <c r="CK162" s="13">
        <v>12.536879949599024</v>
      </c>
      <c r="CL162" s="13">
        <v>12.065211947725855</v>
      </c>
      <c r="CM162" s="13">
        <v>9.8055381052452031</v>
      </c>
      <c r="CN162" s="13">
        <v>7.5000581543918399</v>
      </c>
      <c r="CO162" s="13">
        <v>7.1199556237293926</v>
      </c>
      <c r="CP162" s="13">
        <v>7.4502817059799833</v>
      </c>
      <c r="CQ162" s="13">
        <v>7.2168588201971122</v>
      </c>
      <c r="CR162" s="13">
        <v>6.7303696116075846</v>
      </c>
      <c r="CS162" s="13">
        <v>6.5975200939537828</v>
      </c>
      <c r="CT162" s="13">
        <v>7.0065802300852491</v>
      </c>
      <c r="CU162" s="13">
        <v>6.6680071167251542</v>
      </c>
      <c r="CV162" s="13">
        <v>6.4766620613979704</v>
      </c>
      <c r="CW162" s="13">
        <v>6.3827946757657674</v>
      </c>
      <c r="CX162" s="13">
        <v>6.8926418043195019</v>
      </c>
      <c r="CY162" s="13">
        <v>6.5672061822525114</v>
      </c>
      <c r="CZ162" s="13">
        <v>6.397511053295049</v>
      </c>
      <c r="DA162" s="13">
        <v>6.3554274119694103</v>
      </c>
      <c r="DB162" s="13">
        <v>6.6617888142619766</v>
      </c>
      <c r="DC162" s="13">
        <v>6.3122517961797957</v>
      </c>
      <c r="DD162" s="13">
        <v>5.8415607056574501</v>
      </c>
      <c r="DE162" s="13">
        <v>5.5298463049676947</v>
      </c>
      <c r="DF162" s="13">
        <v>5.7936190777409813</v>
      </c>
      <c r="DG162" s="13">
        <v>5.6807269928916702</v>
      </c>
      <c r="DH162" s="13">
        <v>5.5212999266876865</v>
      </c>
      <c r="DI162" s="13">
        <v>5.531715703231912</v>
      </c>
      <c r="DJ162" s="13">
        <v>5.7922039526623195</v>
      </c>
      <c r="DK162" s="13">
        <v>5.7198654794320847</v>
      </c>
      <c r="DL162" s="13">
        <v>5.6387226563126323</v>
      </c>
      <c r="DM162" s="13">
        <v>5.7472570451556475</v>
      </c>
      <c r="DN162" s="13">
        <v>6.1797529827189379</v>
      </c>
      <c r="DO162" s="13">
        <v>5.9543537220312466</v>
      </c>
      <c r="DP162" s="13">
        <v>5.8054972224392118</v>
      </c>
      <c r="DQ162" s="13">
        <v>5.7991698838230521</v>
      </c>
      <c r="DR162" s="13">
        <v>6.3473986230321282</v>
      </c>
      <c r="DS162" s="13">
        <v>6.9939088624174826</v>
      </c>
      <c r="DT162" s="13">
        <v>6.7251451276335699</v>
      </c>
      <c r="DU162" s="13">
        <v>6.6111938077190793</v>
      </c>
      <c r="DV162" s="13">
        <v>6.1525268440286798</v>
      </c>
      <c r="DW162" s="13">
        <v>6.2241371777895962</v>
      </c>
      <c r="DX162" s="13">
        <v>5.6626127790602148</v>
      </c>
      <c r="DY162" s="13">
        <v>5.4188677177607456</v>
      </c>
      <c r="DZ162" s="13">
        <v>5.7564114370872446</v>
      </c>
      <c r="EA162" s="13">
        <v>5.6914207975037066</v>
      </c>
      <c r="EB162" s="13">
        <v>5.7106296890658808</v>
      </c>
      <c r="EC162" s="13">
        <v>5.0494962745897611</v>
      </c>
      <c r="ED162" s="13">
        <v>5.7586754007238392</v>
      </c>
      <c r="EE162" s="13">
        <v>5.8596990960455875</v>
      </c>
      <c r="EF162" s="13">
        <v>5.5306064766522418</v>
      </c>
      <c r="EG162" s="13">
        <v>5.5245478284573304</v>
      </c>
      <c r="EH162" s="13">
        <v>5.9138042334140959</v>
      </c>
      <c r="EI162" s="13">
        <v>5.7932950996785806</v>
      </c>
      <c r="EJ162" s="13">
        <v>5.3655073737531698</v>
      </c>
      <c r="EK162" s="13">
        <v>4.9662982705886796</v>
      </c>
      <c r="EL162" s="13">
        <v>5.5098083014868955</v>
      </c>
      <c r="EM162" s="13">
        <v>5.8672405125838871</v>
      </c>
      <c r="EN162" s="13">
        <v>5.5038777818841087</v>
      </c>
      <c r="EO162" s="13">
        <v>5.4744537003630089</v>
      </c>
      <c r="EP162" s="13">
        <v>5.9080819272109641</v>
      </c>
      <c r="EQ162" s="13">
        <f t="shared" si="160"/>
        <v>5.7536678531179923</v>
      </c>
      <c r="ER162" s="13">
        <f t="shared" si="160"/>
        <v>5.4521551515032431</v>
      </c>
      <c r="ES162" s="13">
        <f t="shared" si="160"/>
        <v>5.3996858234189844</v>
      </c>
      <c r="ET162" s="13">
        <f t="shared" si="160"/>
        <v>5.7772219519508861</v>
      </c>
      <c r="EU162" s="13">
        <f t="shared" si="160"/>
        <v>5.75655206129513</v>
      </c>
      <c r="EV162" s="13">
        <f t="shared" si="160"/>
        <v>4.9097123836207492</v>
      </c>
      <c r="EW162" s="13">
        <f t="shared" si="160"/>
        <v>4.7204443189916017</v>
      </c>
      <c r="EX162" s="13">
        <f t="shared" si="160"/>
        <v>5.387490242867929</v>
      </c>
      <c r="EY162" s="13">
        <f t="shared" si="160"/>
        <v>5.0005921215749503</v>
      </c>
      <c r="EZ162" s="13">
        <f t="shared" si="160"/>
        <v>5.0508774791040478</v>
      </c>
      <c r="FA162" s="13">
        <f t="shared" si="160"/>
        <v>4.9532369445085633</v>
      </c>
      <c r="FB162" s="13">
        <f t="shared" si="160"/>
        <v>5.4259854102678613</v>
      </c>
      <c r="FC162" s="13">
        <f t="shared" si="160"/>
        <v>5.3379417367722262</v>
      </c>
      <c r="FD162" s="13">
        <f t="shared" si="160"/>
        <v>5.2297881372974668</v>
      </c>
      <c r="FE162" s="13">
        <f t="shared" si="160"/>
        <v>5.0362491357449208</v>
      </c>
      <c r="FF162" s="13">
        <f t="shared" si="160"/>
        <v>5.6042276506519029</v>
      </c>
      <c r="FG162" s="13">
        <f t="shared" si="160"/>
        <v>5.4017209693343959</v>
      </c>
      <c r="FH162" s="13">
        <f t="shared" si="160"/>
        <v>5.341071632428271</v>
      </c>
      <c r="FI162" s="13">
        <f t="shared" si="160"/>
        <v>5.352254996428603</v>
      </c>
      <c r="FJ162" s="13">
        <f t="shared" si="160"/>
        <v>5.8921096761498566</v>
      </c>
      <c r="FK162" s="13">
        <f t="shared" si="160"/>
        <v>5.9191288057853484</v>
      </c>
      <c r="FL162" s="13">
        <f t="shared" si="160"/>
        <v>5.6553770655235551</v>
      </c>
      <c r="FM162" s="13">
        <f t="shared" si="160"/>
        <v>5.6811589548379446</v>
      </c>
      <c r="FN162" s="13">
        <f t="shared" si="160"/>
        <v>6.2796315190318595</v>
      </c>
      <c r="FO162" s="13">
        <f t="shared" si="160"/>
        <v>6.3911298860504573</v>
      </c>
      <c r="FP162" s="13">
        <f t="shared" si="160"/>
        <v>6.0884973205333601</v>
      </c>
      <c r="FQ162" s="13">
        <f t="shared" si="160"/>
        <v>6.2327875925061988</v>
      </c>
      <c r="FR162" s="13">
        <f t="shared" si="160"/>
        <v>6.6771114205594175</v>
      </c>
      <c r="FS162" s="13">
        <f t="shared" si="160"/>
        <v>6.5382169095905063</v>
      </c>
      <c r="FT162" s="13">
        <f t="shared" si="160"/>
        <v>6.3615846595744321</v>
      </c>
      <c r="FU162" s="13">
        <f t="shared" si="160"/>
        <v>6.374793320133695</v>
      </c>
      <c r="FV162" s="13">
        <f t="shared" si="160"/>
        <v>6.9494384591287544</v>
      </c>
      <c r="FW162" s="13">
        <f t="shared" si="160"/>
        <v>6.7028341177000659</v>
      </c>
      <c r="FX162" s="13">
        <f t="shared" si="160"/>
        <v>6.3473323134025161</v>
      </c>
      <c r="FY162" s="13">
        <f t="shared" si="160"/>
        <v>6.1174366582260014</v>
      </c>
      <c r="FZ162" s="13">
        <f t="shared" si="160"/>
        <v>6.4690398654596848</v>
      </c>
      <c r="GA162" s="13">
        <f t="shared" si="160"/>
        <v>6.5674601304767961</v>
      </c>
      <c r="GB162" s="13">
        <f t="shared" si="160"/>
        <v>6.3468159525064429</v>
      </c>
      <c r="GC162" s="13">
        <f t="shared" ref="GC162:GD162" si="165">GC115+GC123+GC131+GC139+GC148</f>
        <v>6.0607953413651083</v>
      </c>
      <c r="GD162" s="13">
        <f t="shared" si="165"/>
        <v>6.7660426286568409</v>
      </c>
      <c r="GE162" s="13">
        <f t="shared" ref="GE162" si="166">GE115+GE123+GE131+GE139+GE148</f>
        <v>6.3126623964150719</v>
      </c>
    </row>
    <row r="163" spans="1:187" ht="15" x14ac:dyDescent="0.25">
      <c r="A163" s="36" t="s">
        <v>25</v>
      </c>
      <c r="B163" s="90"/>
      <c r="C163" s="13">
        <v>8.8672472266441336</v>
      </c>
      <c r="D163" s="13">
        <v>9.9791038269958499</v>
      </c>
      <c r="E163" s="13">
        <v>11.891480708602904</v>
      </c>
      <c r="F163" s="13">
        <v>9.9720637339248661</v>
      </c>
      <c r="G163" s="13">
        <v>8.4196734213195796</v>
      </c>
      <c r="H163" s="13">
        <v>10.119019084232329</v>
      </c>
      <c r="I163" s="13">
        <v>11.680437414785001</v>
      </c>
      <c r="J163" s="13">
        <v>10.548204763365172</v>
      </c>
      <c r="K163" s="13">
        <v>9.191544653461456</v>
      </c>
      <c r="L163" s="13">
        <v>10.418003142942048</v>
      </c>
      <c r="M163" s="13">
        <v>10.906201042140198</v>
      </c>
      <c r="N163" s="13">
        <v>10.883465624604035</v>
      </c>
      <c r="O163" s="13">
        <v>10.523301062881469</v>
      </c>
      <c r="P163" s="13">
        <v>10.752825828940582</v>
      </c>
      <c r="Q163" s="13">
        <v>11.400900737164307</v>
      </c>
      <c r="R163" s="13">
        <v>10.629166054771423</v>
      </c>
      <c r="S163" s="13">
        <v>9.6969335747009282</v>
      </c>
      <c r="T163" s="13">
        <v>10.017856857179259</v>
      </c>
      <c r="U163" s="13">
        <v>11.292671588266753</v>
      </c>
      <c r="V163" s="13">
        <v>11.368189887262727</v>
      </c>
      <c r="W163" s="13">
        <v>9.9418579038497921</v>
      </c>
      <c r="X163" s="13">
        <v>10.333869401149752</v>
      </c>
      <c r="Y163" s="13">
        <v>10.036628469511413</v>
      </c>
      <c r="Z163" s="13">
        <v>10.667612578315733</v>
      </c>
      <c r="AA163" s="13">
        <v>11.086009943417356</v>
      </c>
      <c r="AB163" s="13">
        <v>12.596412424613952</v>
      </c>
      <c r="AC163" s="13">
        <v>11.15925272209854</v>
      </c>
      <c r="AD163" s="13">
        <v>10.661912286999511</v>
      </c>
      <c r="AE163" s="13">
        <v>10.031202101620483</v>
      </c>
      <c r="AF163" s="13">
        <v>10.584888944398498</v>
      </c>
      <c r="AG163" s="13">
        <v>10.07957437020111</v>
      </c>
      <c r="AH163" s="13">
        <v>10.412184831230924</v>
      </c>
      <c r="AI163" s="13">
        <v>10.83845109935913</v>
      </c>
      <c r="AJ163" s="13">
        <v>11.237157256633758</v>
      </c>
      <c r="AK163" s="13">
        <v>10.712172041300201</v>
      </c>
      <c r="AL163" s="13">
        <v>10.079393402055357</v>
      </c>
      <c r="AM163" s="13">
        <v>10.177627045454408</v>
      </c>
      <c r="AN163" s="13">
        <v>10.277592917942812</v>
      </c>
      <c r="AO163" s="13">
        <v>10.24588027060623</v>
      </c>
      <c r="AP163" s="13">
        <v>10.691841468910217</v>
      </c>
      <c r="AQ163" s="13">
        <v>10.725988676534271</v>
      </c>
      <c r="AR163" s="13">
        <v>10.657710619377138</v>
      </c>
      <c r="AS163" s="13">
        <v>10.626638510208128</v>
      </c>
      <c r="AT163" s="13">
        <v>11.005115861783597</v>
      </c>
      <c r="AU163" s="13">
        <v>10.947242359983063</v>
      </c>
      <c r="AV163" s="13">
        <v>10.125195733516692</v>
      </c>
      <c r="AW163" s="13">
        <v>10.89760679186783</v>
      </c>
      <c r="AX163" s="13">
        <v>10.525905508472441</v>
      </c>
      <c r="AY163" s="13">
        <v>9.7386334317687986</v>
      </c>
      <c r="AZ163" s="13">
        <v>10.918657398558654</v>
      </c>
      <c r="BA163" s="13">
        <v>10.778972655430604</v>
      </c>
      <c r="BB163" s="13">
        <v>10.749070647640989</v>
      </c>
      <c r="BC163" s="13">
        <v>10.167946386091764</v>
      </c>
      <c r="BD163" s="13">
        <v>10.319519418820953</v>
      </c>
      <c r="BE163" s="13">
        <v>10.33105235443573</v>
      </c>
      <c r="BF163" s="13">
        <v>10.312724975778963</v>
      </c>
      <c r="BG163" s="13">
        <v>10.977956928666686</v>
      </c>
      <c r="BH163" s="13">
        <v>10.223333731569671</v>
      </c>
      <c r="BI163" s="13">
        <v>9.7963216753761291</v>
      </c>
      <c r="BJ163" s="13">
        <v>10.122072018177795</v>
      </c>
      <c r="BK163" s="13">
        <v>10.597576037696076</v>
      </c>
      <c r="BL163" s="13">
        <v>10.678898193319702</v>
      </c>
      <c r="BM163" s="13">
        <v>10.589545183935547</v>
      </c>
      <c r="BN163" s="13">
        <v>10.876654861919402</v>
      </c>
      <c r="BO163" s="13">
        <v>10.934800199144753</v>
      </c>
      <c r="BP163" s="13">
        <v>11.237328891488998</v>
      </c>
      <c r="BQ163" s="13">
        <v>12.015320901664719</v>
      </c>
      <c r="BR163" s="13">
        <v>11.900370216907852</v>
      </c>
      <c r="BS163" s="13">
        <v>12.14785009249626</v>
      </c>
      <c r="BT163" s="13">
        <v>11.082529492376407</v>
      </c>
      <c r="BU163" s="13">
        <v>11.508085740291973</v>
      </c>
      <c r="BV163" s="13">
        <v>11.525933733496958</v>
      </c>
      <c r="BW163" s="13">
        <v>12.734892227601886</v>
      </c>
      <c r="BX163" s="13">
        <v>12.941018046721453</v>
      </c>
      <c r="BY163" s="13">
        <v>13.956436719511281</v>
      </c>
      <c r="BZ163" s="13">
        <v>13.779147557024569</v>
      </c>
      <c r="CA163" s="13">
        <v>13.732714272456796</v>
      </c>
      <c r="CB163" s="13">
        <v>13.597391584034504</v>
      </c>
      <c r="CC163" s="13">
        <v>13.294912823850847</v>
      </c>
      <c r="CD163" s="13">
        <v>14.315308178797862</v>
      </c>
      <c r="CE163" s="13">
        <v>15.165772959801824</v>
      </c>
      <c r="CF163" s="13">
        <v>15.191984682130929</v>
      </c>
      <c r="CG163" s="13">
        <v>14.848633006742592</v>
      </c>
      <c r="CH163" s="13">
        <v>15.590594231118107</v>
      </c>
      <c r="CI163" s="13">
        <v>16.27354144918295</v>
      </c>
      <c r="CJ163" s="13">
        <v>17.416326121743261</v>
      </c>
      <c r="CK163" s="13">
        <v>17.964204075457722</v>
      </c>
      <c r="CL163" s="13">
        <v>17.359923510092795</v>
      </c>
      <c r="CM163" s="13">
        <v>18.013404492930221</v>
      </c>
      <c r="CN163" s="13">
        <v>18.169287876358478</v>
      </c>
      <c r="CO163" s="13">
        <v>16.445728292059201</v>
      </c>
      <c r="CP163" s="13">
        <v>18.69233821442959</v>
      </c>
      <c r="CQ163" s="13">
        <v>18.335238921114644</v>
      </c>
      <c r="CR163" s="13">
        <v>19.420921124918429</v>
      </c>
      <c r="CS163" s="13">
        <v>18.180349101080267</v>
      </c>
      <c r="CT163" s="13">
        <v>19.944592340354721</v>
      </c>
      <c r="CU163" s="13">
        <v>20.077260754698688</v>
      </c>
      <c r="CV163" s="13">
        <v>18.871375324593206</v>
      </c>
      <c r="CW163" s="13">
        <v>18.477834820900991</v>
      </c>
      <c r="CX163" s="13">
        <v>20.115734973610451</v>
      </c>
      <c r="CY163" s="13">
        <v>20.341063889746334</v>
      </c>
      <c r="CZ163" s="13">
        <v>19.709402862037397</v>
      </c>
      <c r="DA163" s="13">
        <v>19.523578737276196</v>
      </c>
      <c r="DB163" s="13">
        <v>20.614875246503772</v>
      </c>
      <c r="DC163" s="13">
        <v>22.56617649406072</v>
      </c>
      <c r="DD163" s="13">
        <v>20.874489792541922</v>
      </c>
      <c r="DE163" s="13">
        <v>20.564210813938292</v>
      </c>
      <c r="DF163" s="13">
        <v>22.498357067221747</v>
      </c>
      <c r="DG163" s="13">
        <v>21.859275846084206</v>
      </c>
      <c r="DH163" s="13">
        <v>20.761361593875385</v>
      </c>
      <c r="DI163" s="13">
        <v>21.692089774990905</v>
      </c>
      <c r="DJ163" s="13">
        <v>22.592864365236228</v>
      </c>
      <c r="DK163" s="13">
        <v>22.600210342442352</v>
      </c>
      <c r="DL163" s="13">
        <v>22.852500338756112</v>
      </c>
      <c r="DM163" s="13">
        <v>22.997078257226065</v>
      </c>
      <c r="DN163" s="13">
        <v>24.809920046036417</v>
      </c>
      <c r="DO163" s="13">
        <v>24.479615104215707</v>
      </c>
      <c r="DP163" s="13">
        <v>23.982574247300768</v>
      </c>
      <c r="DQ163" s="13">
        <v>23.306537022859722</v>
      </c>
      <c r="DR163" s="13">
        <v>25.147091529457921</v>
      </c>
      <c r="DS163" s="13">
        <v>25.612540395941362</v>
      </c>
      <c r="DT163" s="13">
        <v>24.560858784071876</v>
      </c>
      <c r="DU163" s="13">
        <v>24.670057445559937</v>
      </c>
      <c r="DV163" s="13">
        <v>25.421320814049935</v>
      </c>
      <c r="DW163" s="13">
        <v>27.01450338631382</v>
      </c>
      <c r="DX163" s="13">
        <v>26.354306796363453</v>
      </c>
      <c r="DY163" s="13">
        <v>25.592271012040374</v>
      </c>
      <c r="DZ163" s="13">
        <v>27.15924679283297</v>
      </c>
      <c r="EA163" s="13">
        <v>26.638646445070698</v>
      </c>
      <c r="EB163" s="13">
        <v>26.920137188825073</v>
      </c>
      <c r="EC163" s="13">
        <v>25.620458287490329</v>
      </c>
      <c r="ED163" s="13">
        <v>27.825567264944048</v>
      </c>
      <c r="EE163" s="13">
        <v>27.587731515662945</v>
      </c>
      <c r="EF163" s="13">
        <v>26.808956821267515</v>
      </c>
      <c r="EG163" s="13">
        <v>26.798646208705851</v>
      </c>
      <c r="EH163" s="13">
        <v>29.115226992516718</v>
      </c>
      <c r="EI163" s="13">
        <v>28.397500485423187</v>
      </c>
      <c r="EJ163" s="13">
        <v>28.140046537496023</v>
      </c>
      <c r="EK163" s="13">
        <v>26.688345346305418</v>
      </c>
      <c r="EL163" s="13">
        <v>26.106635375699465</v>
      </c>
      <c r="EM163" s="13">
        <v>26.174706284155199</v>
      </c>
      <c r="EN163" s="13">
        <v>25.957933499462602</v>
      </c>
      <c r="EO163" s="13">
        <v>25.177179363367131</v>
      </c>
      <c r="EP163" s="13">
        <v>27.300873226566253</v>
      </c>
      <c r="EQ163" s="13">
        <f t="shared" si="160"/>
        <v>25.34252934957388</v>
      </c>
      <c r="ER163" s="13">
        <f t="shared" si="160"/>
        <v>26.305787241147584</v>
      </c>
      <c r="ES163" s="13">
        <f t="shared" si="160"/>
        <v>25.739771371149921</v>
      </c>
      <c r="ET163" s="13">
        <f t="shared" si="160"/>
        <v>28.735958632814381</v>
      </c>
      <c r="EU163" s="13">
        <f t="shared" si="160"/>
        <v>28.630060178563738</v>
      </c>
      <c r="EV163" s="13">
        <f t="shared" si="160"/>
        <v>26.747210211424065</v>
      </c>
      <c r="EW163" s="13">
        <f t="shared" si="160"/>
        <v>26.591807478310173</v>
      </c>
      <c r="EX163" s="13">
        <f t="shared" si="160"/>
        <v>28.656140598789271</v>
      </c>
      <c r="EY163" s="13">
        <f t="shared" si="160"/>
        <v>28.512144315978809</v>
      </c>
      <c r="EZ163" s="13">
        <f t="shared" si="160"/>
        <v>27.661072129922186</v>
      </c>
      <c r="FA163" s="13">
        <f t="shared" si="160"/>
        <v>26.384873202019506</v>
      </c>
      <c r="FB163" s="13">
        <f t="shared" si="160"/>
        <v>29.577198741350383</v>
      </c>
      <c r="FC163" s="13">
        <f t="shared" si="160"/>
        <v>28.892983888250878</v>
      </c>
      <c r="FD163" s="13">
        <f t="shared" si="160"/>
        <v>27.816259683995501</v>
      </c>
      <c r="FE163" s="13">
        <f t="shared" si="160"/>
        <v>27.791028299463079</v>
      </c>
      <c r="FF163" s="13">
        <f t="shared" si="160"/>
        <v>31.71443678836124</v>
      </c>
      <c r="FG163" s="13">
        <f t="shared" si="160"/>
        <v>30.228390404279004</v>
      </c>
      <c r="FH163" s="13">
        <f t="shared" si="160"/>
        <v>28.832700951728555</v>
      </c>
      <c r="FI163" s="13">
        <f t="shared" si="160"/>
        <v>29.830651987692271</v>
      </c>
      <c r="FJ163" s="13">
        <f t="shared" si="160"/>
        <v>31.46422327131544</v>
      </c>
      <c r="FK163" s="13">
        <f t="shared" si="160"/>
        <v>31.358596304742552</v>
      </c>
      <c r="FL163" s="13">
        <f t="shared" si="160"/>
        <v>29.466547516110911</v>
      </c>
      <c r="FM163" s="13">
        <f t="shared" si="160"/>
        <v>29.219401541612836</v>
      </c>
      <c r="FN163" s="13">
        <f t="shared" si="160"/>
        <v>32.574893762218601</v>
      </c>
      <c r="FO163" s="13">
        <f t="shared" si="160"/>
        <v>31.203805935624352</v>
      </c>
      <c r="FP163" s="13">
        <f t="shared" si="160"/>
        <v>30.439313273358302</v>
      </c>
      <c r="FQ163" s="13">
        <f t="shared" si="160"/>
        <v>30.305761404970163</v>
      </c>
      <c r="FR163" s="13">
        <f t="shared" si="160"/>
        <v>33.957280533965942</v>
      </c>
      <c r="FS163" s="13">
        <f t="shared" si="160"/>
        <v>33.333697426853952</v>
      </c>
      <c r="FT163" s="13">
        <f t="shared" si="160"/>
        <v>32.732429741813874</v>
      </c>
      <c r="FU163" s="13">
        <f t="shared" si="160"/>
        <v>32.416154737669068</v>
      </c>
      <c r="FV163" s="13">
        <f t="shared" si="160"/>
        <v>36.334177502393004</v>
      </c>
      <c r="FW163" s="13">
        <f t="shared" si="160"/>
        <v>34.496763652987866</v>
      </c>
      <c r="FX163" s="13">
        <f t="shared" si="160"/>
        <v>33.959270975306744</v>
      </c>
      <c r="FY163" s="13">
        <f t="shared" si="160"/>
        <v>33.68523061926922</v>
      </c>
      <c r="FZ163" s="13">
        <f t="shared" si="160"/>
        <v>36.826802672861163</v>
      </c>
      <c r="GA163" s="13">
        <f t="shared" si="160"/>
        <v>36.144534168716149</v>
      </c>
      <c r="GB163" s="13">
        <f t="shared" si="160"/>
        <v>34.160781316451292</v>
      </c>
      <c r="GC163" s="13">
        <f t="shared" ref="GC163:GD163" si="167">GC116+GC124+GC132+GC140+GC149</f>
        <v>34.34251497225425</v>
      </c>
      <c r="GD163" s="13">
        <f t="shared" si="167"/>
        <v>37.033685980693818</v>
      </c>
      <c r="GE163" s="13">
        <f t="shared" ref="GE163" si="168">GE116+GE124+GE132+GE140+GE149</f>
        <v>35.40154926240286</v>
      </c>
    </row>
    <row r="164" spans="1:187" ht="15" x14ac:dyDescent="0.25">
      <c r="A164" s="36" t="s">
        <v>26</v>
      </c>
      <c r="B164" s="90"/>
      <c r="C164" s="13">
        <v>7.7064117684616082</v>
      </c>
      <c r="D164" s="13">
        <v>4.1722783863769566</v>
      </c>
      <c r="E164" s="13">
        <v>5.3479729631088242</v>
      </c>
      <c r="F164" s="13">
        <v>3.731509541911314</v>
      </c>
      <c r="G164" s="13">
        <v>5.5658844515602119</v>
      </c>
      <c r="H164" s="13">
        <v>6.7257893408683769</v>
      </c>
      <c r="I164" s="13">
        <v>5.9124338744499196</v>
      </c>
      <c r="J164" s="13">
        <v>6.8863642610504154</v>
      </c>
      <c r="K164" s="13">
        <v>5.4961730149421673</v>
      </c>
      <c r="L164" s="13">
        <v>6.5195049040512059</v>
      </c>
      <c r="M164" s="13">
        <v>4.0958337075500477</v>
      </c>
      <c r="N164" s="13">
        <v>6.957160532154079</v>
      </c>
      <c r="O164" s="13">
        <v>5.7463885235748284</v>
      </c>
      <c r="P164" s="13">
        <v>6.9604855066482543</v>
      </c>
      <c r="Q164" s="13">
        <v>8.0439105372039776</v>
      </c>
      <c r="R164" s="13">
        <v>6.9863765466766354</v>
      </c>
      <c r="S164" s="13">
        <v>6.4814295862060565</v>
      </c>
      <c r="T164" s="13">
        <v>4.9327440705337526</v>
      </c>
      <c r="U164" s="13">
        <v>7.0843952039276106</v>
      </c>
      <c r="V164" s="13">
        <v>6.5221785726470944</v>
      </c>
      <c r="W164" s="13">
        <v>5.9422698379608132</v>
      </c>
      <c r="X164" s="13">
        <v>5.4511315387176493</v>
      </c>
      <c r="Y164" s="13">
        <v>5.4445030462936401</v>
      </c>
      <c r="Z164" s="13">
        <v>6.0024399635818479</v>
      </c>
      <c r="AA164" s="13">
        <v>4.4713520208122262</v>
      </c>
      <c r="AB164" s="13">
        <v>5.2198361739875798</v>
      </c>
      <c r="AC164" s="13">
        <v>5.4345583346603394</v>
      </c>
      <c r="AD164" s="13">
        <v>5.2749836378654482</v>
      </c>
      <c r="AE164" s="13">
        <v>4.9049374274673454</v>
      </c>
      <c r="AF164" s="13">
        <v>4.3099031487281794</v>
      </c>
      <c r="AG164" s="13">
        <v>4.1101144645782464</v>
      </c>
      <c r="AH164" s="13">
        <v>3.8423114732025141</v>
      </c>
      <c r="AI164" s="13">
        <v>4.2509705011589043</v>
      </c>
      <c r="AJ164" s="13">
        <v>4.0577298464012141</v>
      </c>
      <c r="AK164" s="13">
        <v>4.0378006514678955</v>
      </c>
      <c r="AL164" s="13">
        <v>3.5220790553276062</v>
      </c>
      <c r="AM164" s="13">
        <v>2.6900064520782467</v>
      </c>
      <c r="AN164" s="13">
        <v>2.0570457274467469</v>
      </c>
      <c r="AO164" s="13">
        <v>3.5924918705123896</v>
      </c>
      <c r="AP164" s="13">
        <v>2.5879206806648254</v>
      </c>
      <c r="AQ164" s="13">
        <v>2.6532515134910586</v>
      </c>
      <c r="AR164" s="13">
        <v>2.2380976813056943</v>
      </c>
      <c r="AS164" s="13">
        <v>2.0438043808311459</v>
      </c>
      <c r="AT164" s="13">
        <v>1.9134481110343931</v>
      </c>
      <c r="AU164" s="13">
        <v>2.3403508517013547</v>
      </c>
      <c r="AV164" s="13">
        <v>2.2699785000350952</v>
      </c>
      <c r="AW164" s="13">
        <v>2.0208774471351623</v>
      </c>
      <c r="AX164" s="13">
        <v>2.0086312065353393</v>
      </c>
      <c r="AY164" s="13">
        <v>1.6522398216926573</v>
      </c>
      <c r="AZ164" s="13">
        <v>2.2292567182785339</v>
      </c>
      <c r="BA164" s="13">
        <v>2.0252579301452638</v>
      </c>
      <c r="BB164" s="13">
        <v>1.9729094224938353</v>
      </c>
      <c r="BC164" s="13">
        <v>1.8546262901161192</v>
      </c>
      <c r="BD164" s="13">
        <v>2.2967059518150328</v>
      </c>
      <c r="BE164" s="13">
        <v>1.9623798425292966</v>
      </c>
      <c r="BF164" s="13">
        <v>2.0053193311820978</v>
      </c>
      <c r="BG164" s="13">
        <v>1.9524989250793459</v>
      </c>
      <c r="BH164" s="13">
        <v>2.4423493366828919</v>
      </c>
      <c r="BI164" s="13">
        <v>2.2551045804847716</v>
      </c>
      <c r="BJ164" s="13">
        <v>2.0003207318878173</v>
      </c>
      <c r="BK164" s="13">
        <v>1.7597573213729858</v>
      </c>
      <c r="BL164" s="13">
        <v>1.8165556883735658</v>
      </c>
      <c r="BM164" s="13">
        <v>1.7639166195716856</v>
      </c>
      <c r="BN164" s="13">
        <v>1.5942703927688597</v>
      </c>
      <c r="BO164" s="13">
        <v>1.6912612586224545</v>
      </c>
      <c r="BP164" s="13">
        <v>1.8019018521317565</v>
      </c>
      <c r="BQ164" s="13">
        <v>1.9380763970147696</v>
      </c>
      <c r="BR164" s="13">
        <v>1.8747532736588604</v>
      </c>
      <c r="BS164" s="13">
        <v>2.0850861303868014</v>
      </c>
      <c r="BT164" s="13">
        <v>1.8672672513972168</v>
      </c>
      <c r="BU164" s="13">
        <v>1.5035508282931505</v>
      </c>
      <c r="BV164" s="13">
        <v>1.2609644631389711</v>
      </c>
      <c r="BW164" s="13">
        <v>1.4646785123768176</v>
      </c>
      <c r="BX164" s="13">
        <v>1.4853439786450009</v>
      </c>
      <c r="BY164" s="13">
        <v>3.5526054058011924</v>
      </c>
      <c r="BZ164" s="13">
        <v>1.904378938576988</v>
      </c>
      <c r="CA164" s="13">
        <v>1.3040377230202052</v>
      </c>
      <c r="CB164" s="13">
        <v>1.6028010536315249</v>
      </c>
      <c r="CC164" s="13">
        <v>1.6672514918304611</v>
      </c>
      <c r="CD164" s="13">
        <v>1.2148906687058425</v>
      </c>
      <c r="CE164" s="13">
        <v>1.6275504514361252</v>
      </c>
      <c r="CF164" s="13">
        <v>1.9204492575931795</v>
      </c>
      <c r="CG164" s="13">
        <v>2.5167517817364677</v>
      </c>
      <c r="CH164" s="13">
        <v>1.7421448173357279</v>
      </c>
      <c r="CI164" s="13">
        <v>1.5632940156858455</v>
      </c>
      <c r="CJ164" s="13">
        <v>2.0189153952451582</v>
      </c>
      <c r="CK164" s="13">
        <v>1.3917306094498234</v>
      </c>
      <c r="CL164" s="13">
        <v>2.3569335361791763</v>
      </c>
      <c r="CM164" s="13">
        <v>1.8841991264486297</v>
      </c>
      <c r="CN164" s="13">
        <v>2.3063818475669806</v>
      </c>
      <c r="CO164" s="13">
        <v>2.1077945407556147</v>
      </c>
      <c r="CP164" s="13">
        <v>2.1095893926227323</v>
      </c>
      <c r="CQ164" s="13">
        <v>2.086143559765512</v>
      </c>
      <c r="CR164" s="13">
        <v>1.7778310008225524</v>
      </c>
      <c r="CS164" s="13">
        <v>1.873306726875851</v>
      </c>
      <c r="CT164" s="13">
        <v>1.5073391739266757</v>
      </c>
      <c r="CU164" s="13">
        <v>1.883746275951879</v>
      </c>
      <c r="CV164" s="13">
        <v>1.7739759245308135</v>
      </c>
      <c r="CW164" s="13">
        <v>1.8459529818467244</v>
      </c>
      <c r="CX164" s="13">
        <v>1.3665754298820714</v>
      </c>
      <c r="CY164" s="13">
        <v>1.4865284292993464</v>
      </c>
      <c r="CZ164" s="13">
        <v>1.5346319455025674</v>
      </c>
      <c r="DA164" s="13">
        <v>1.9960059114041562</v>
      </c>
      <c r="DB164" s="13">
        <v>1.9159152945169771</v>
      </c>
      <c r="DC164" s="13">
        <v>2.5295990945390079</v>
      </c>
      <c r="DD164" s="13">
        <v>2.391738991169301</v>
      </c>
      <c r="DE164" s="13">
        <v>2.450750570823288</v>
      </c>
      <c r="DF164" s="13">
        <v>2.3017509018922717</v>
      </c>
      <c r="DG164" s="13">
        <v>2.1433735439197417</v>
      </c>
      <c r="DH164" s="13">
        <v>2.0645424322911623</v>
      </c>
      <c r="DI164" s="13">
        <v>2.4511711091481434</v>
      </c>
      <c r="DJ164" s="13">
        <v>1.959457953594262</v>
      </c>
      <c r="DK164" s="13">
        <v>2.1072321249204959</v>
      </c>
      <c r="DL164" s="13">
        <v>2.2286872900597685</v>
      </c>
      <c r="DM164" s="13">
        <v>2.4004640614596262</v>
      </c>
      <c r="DN164" s="13">
        <v>2.3318411578358882</v>
      </c>
      <c r="DO164" s="13">
        <v>2.7172702070517065</v>
      </c>
      <c r="DP164" s="13">
        <v>2.9454512445023751</v>
      </c>
      <c r="DQ164" s="13">
        <v>2.7926124202054354</v>
      </c>
      <c r="DR164" s="13">
        <v>2.1199805990312965</v>
      </c>
      <c r="DS164" s="13">
        <v>1.882466837684271</v>
      </c>
      <c r="DT164" s="13">
        <v>1.2281278640342344</v>
      </c>
      <c r="DU164" s="13">
        <v>2.1694342766191257</v>
      </c>
      <c r="DV164" s="13">
        <v>2.3134544948183082</v>
      </c>
      <c r="DW164" s="13">
        <v>2.3204532428071842</v>
      </c>
      <c r="DX164" s="13">
        <v>2.2656345344550393</v>
      </c>
      <c r="DY164" s="13">
        <v>2.1860651646562337</v>
      </c>
      <c r="DZ164" s="13">
        <v>2.2588540750791353</v>
      </c>
      <c r="EA164" s="13">
        <v>1.802489377282686</v>
      </c>
      <c r="EB164" s="13">
        <v>1.6412535353872841</v>
      </c>
      <c r="EC164" s="13">
        <v>1.8727761326530477</v>
      </c>
      <c r="ED164" s="13">
        <v>2.0509978998133573</v>
      </c>
      <c r="EE164" s="13">
        <v>2.1135881488147383</v>
      </c>
      <c r="EF164" s="13">
        <v>1.7450387317538247</v>
      </c>
      <c r="EG164" s="13">
        <v>2.0339303053554953</v>
      </c>
      <c r="EH164" s="13">
        <v>2.3825504655336482</v>
      </c>
      <c r="EI164" s="13">
        <v>1.991047732666742</v>
      </c>
      <c r="EJ164" s="13">
        <v>1.6196993568141771</v>
      </c>
      <c r="EK164" s="13">
        <v>1.8704429863785832</v>
      </c>
      <c r="EL164" s="13">
        <v>2.4361646734647389</v>
      </c>
      <c r="EM164" s="13">
        <v>1.7925147441789919</v>
      </c>
      <c r="EN164" s="13">
        <v>1.6479175964050443</v>
      </c>
      <c r="EO164" s="13">
        <v>2.028718651229203</v>
      </c>
      <c r="EP164" s="13">
        <v>1.9241761700496554</v>
      </c>
      <c r="EQ164" s="13">
        <f t="shared" ref="EQ164:GA164" si="169">EQ117+EQ125+EQ133+EQ141+EQ152</f>
        <v>1.9621205694513262</v>
      </c>
      <c r="ER164" s="13">
        <f t="shared" si="169"/>
        <v>1.8846721144934813</v>
      </c>
      <c r="ES164" s="13">
        <f t="shared" si="169"/>
        <v>1.7520266532902027</v>
      </c>
      <c r="ET164" s="13">
        <f t="shared" si="169"/>
        <v>1.4061560518002945</v>
      </c>
      <c r="EU164" s="13">
        <f t="shared" si="169"/>
        <v>1.6782039086859462</v>
      </c>
      <c r="EV164" s="13">
        <f t="shared" si="169"/>
        <v>1.7543734737728927</v>
      </c>
      <c r="EW164" s="13">
        <f t="shared" si="169"/>
        <v>1.9654267229552751</v>
      </c>
      <c r="EX164" s="13">
        <f t="shared" si="169"/>
        <v>1.93738392988049</v>
      </c>
      <c r="EY164" s="13">
        <f t="shared" si="169"/>
        <v>2.0443907567389514</v>
      </c>
      <c r="EZ164" s="13">
        <f t="shared" si="169"/>
        <v>1.8043342192969818</v>
      </c>
      <c r="FA164" s="13">
        <f t="shared" si="169"/>
        <v>1.7283741984017147</v>
      </c>
      <c r="FB164" s="13">
        <f t="shared" si="169"/>
        <v>1.7128487852550631</v>
      </c>
      <c r="FC164" s="13">
        <f t="shared" si="169"/>
        <v>2.0616806438558131</v>
      </c>
      <c r="FD164" s="13">
        <f t="shared" si="169"/>
        <v>2.742746637932894</v>
      </c>
      <c r="FE164" s="13">
        <f t="shared" si="169"/>
        <v>1.7353579178194811</v>
      </c>
      <c r="FF164" s="13">
        <f t="shared" si="169"/>
        <v>1.6286434534323355</v>
      </c>
      <c r="FG164" s="13">
        <f t="shared" si="169"/>
        <v>1.9263935868656155</v>
      </c>
      <c r="FH164" s="13">
        <f t="shared" si="169"/>
        <v>1.7720934841715978</v>
      </c>
      <c r="FI164" s="13">
        <f t="shared" si="169"/>
        <v>2.6449425558566224</v>
      </c>
      <c r="FJ164" s="13">
        <f t="shared" si="169"/>
        <v>2.0922453156326322</v>
      </c>
      <c r="FK164" s="13">
        <f t="shared" si="169"/>
        <v>2.4305048407092418</v>
      </c>
      <c r="FL164" s="13">
        <f t="shared" si="169"/>
        <v>2.0902681805549421</v>
      </c>
      <c r="FM164" s="13">
        <f t="shared" si="169"/>
        <v>2.1978965210453993</v>
      </c>
      <c r="FN164" s="13">
        <f t="shared" si="169"/>
        <v>2.0136084840829103</v>
      </c>
      <c r="FO164" s="13">
        <f t="shared" si="169"/>
        <v>1.7637299785205349</v>
      </c>
      <c r="FP164" s="13">
        <f t="shared" si="169"/>
        <v>1.5627447636272547</v>
      </c>
      <c r="FQ164" s="13">
        <f t="shared" si="169"/>
        <v>1.5372110248768482</v>
      </c>
      <c r="FR164" s="13">
        <f t="shared" si="169"/>
        <v>1.3247093271473915</v>
      </c>
      <c r="FS164" s="13">
        <f t="shared" si="169"/>
        <v>1.7583627233672559</v>
      </c>
      <c r="FT164" s="13">
        <f t="shared" si="169"/>
        <v>1.5199155613089173</v>
      </c>
      <c r="FU164" s="13">
        <f t="shared" si="169"/>
        <v>1.6736534066456046</v>
      </c>
      <c r="FV164" s="13">
        <f t="shared" si="169"/>
        <v>1.4683015551311627</v>
      </c>
      <c r="FW164" s="13">
        <f t="shared" si="169"/>
        <v>1.9426664946985184</v>
      </c>
      <c r="FX164" s="13">
        <f t="shared" si="169"/>
        <v>1.5380927534263864</v>
      </c>
      <c r="FY164" s="13">
        <f t="shared" si="169"/>
        <v>0.70192821738355282</v>
      </c>
      <c r="FZ164" s="13">
        <f t="shared" si="169"/>
        <v>1.6966660884819165</v>
      </c>
      <c r="GA164" s="13">
        <f t="shared" si="169"/>
        <v>1.871962235227294</v>
      </c>
      <c r="GB164" s="13">
        <f>GB117+GB125+GB133+GB141+GB152</f>
        <v>1.8286655749723661</v>
      </c>
      <c r="GC164" s="13">
        <f t="shared" ref="GC164:GD164" si="170">GC117+GC125+GC133+GC141+GC152</f>
        <v>1.5515123709221099</v>
      </c>
      <c r="GD164" s="13">
        <f t="shared" si="170"/>
        <v>1.8259971719984009</v>
      </c>
      <c r="GE164" s="13">
        <f t="shared" ref="GE164" si="171">GE117+GE125+GE133+GE141+GE152</f>
        <v>2.2714431080455117</v>
      </c>
    </row>
    <row r="165" spans="1:187" ht="15" x14ac:dyDescent="0.25">
      <c r="A165" s="36" t="s">
        <v>23</v>
      </c>
      <c r="B165" s="90"/>
      <c r="C165" s="13">
        <v>0</v>
      </c>
      <c r="D165" s="13">
        <v>0</v>
      </c>
      <c r="E165" s="13">
        <v>0</v>
      </c>
      <c r="F165" s="13">
        <v>0</v>
      </c>
      <c r="G165" s="13">
        <v>0</v>
      </c>
      <c r="H165" s="13">
        <v>0</v>
      </c>
      <c r="I165" s="13">
        <v>0</v>
      </c>
      <c r="J165" s="13">
        <v>0</v>
      </c>
      <c r="K165" s="13">
        <v>0</v>
      </c>
      <c r="L165" s="13">
        <v>0</v>
      </c>
      <c r="M165" s="13">
        <v>0</v>
      </c>
      <c r="N165" s="13">
        <v>0</v>
      </c>
      <c r="O165" s="13">
        <v>0</v>
      </c>
      <c r="P165" s="13">
        <v>0</v>
      </c>
      <c r="Q165" s="13">
        <v>0</v>
      </c>
      <c r="R165" s="13">
        <v>0</v>
      </c>
      <c r="S165" s="13">
        <v>0</v>
      </c>
      <c r="T165" s="13">
        <v>0</v>
      </c>
      <c r="U165" s="13">
        <v>0</v>
      </c>
      <c r="V165" s="13">
        <v>0</v>
      </c>
      <c r="W165" s="13">
        <v>0</v>
      </c>
      <c r="X165" s="13">
        <v>0</v>
      </c>
      <c r="Y165" s="13">
        <v>0</v>
      </c>
      <c r="Z165" s="13">
        <v>0</v>
      </c>
      <c r="AA165" s="13">
        <v>0</v>
      </c>
      <c r="AB165" s="13">
        <v>0</v>
      </c>
      <c r="AC165" s="13">
        <v>0</v>
      </c>
      <c r="AD165" s="13">
        <v>0</v>
      </c>
      <c r="AE165" s="13">
        <v>0</v>
      </c>
      <c r="AF165" s="13">
        <v>0</v>
      </c>
      <c r="AG165" s="13">
        <v>0</v>
      </c>
      <c r="AH165" s="13">
        <v>0</v>
      </c>
      <c r="AI165" s="13">
        <v>0</v>
      </c>
      <c r="AJ165" s="13">
        <v>0</v>
      </c>
      <c r="AK165" s="13">
        <v>0</v>
      </c>
      <c r="AL165" s="13">
        <v>0</v>
      </c>
      <c r="AM165" s="13">
        <v>0</v>
      </c>
      <c r="AN165" s="13">
        <v>0</v>
      </c>
      <c r="AO165" s="13">
        <v>0</v>
      </c>
      <c r="AP165" s="13">
        <v>0</v>
      </c>
      <c r="AQ165" s="13">
        <v>0.64886086903367501</v>
      </c>
      <c r="AR165" s="13">
        <v>0.64886086903367501</v>
      </c>
      <c r="AS165" s="13">
        <v>0.64886086903367501</v>
      </c>
      <c r="AT165" s="13">
        <v>0.64886086903367501</v>
      </c>
      <c r="AU165" s="13">
        <v>1.1675429747437773</v>
      </c>
      <c r="AV165" s="13">
        <v>1.1675429747437773</v>
      </c>
      <c r="AW165" s="13">
        <v>1.1675429747437773</v>
      </c>
      <c r="AX165" s="13">
        <v>1.1675429747437773</v>
      </c>
      <c r="AY165" s="13">
        <v>1.3603046200036601</v>
      </c>
      <c r="AZ165" s="13">
        <v>1.3603046200036601</v>
      </c>
      <c r="BA165" s="13">
        <v>1.3603046200036601</v>
      </c>
      <c r="BB165" s="13">
        <v>1.3603046200036601</v>
      </c>
      <c r="BC165" s="13">
        <v>1.3511222400642178</v>
      </c>
      <c r="BD165" s="13">
        <v>1.3511222400642178</v>
      </c>
      <c r="BE165" s="13">
        <v>1.3511222400642178</v>
      </c>
      <c r="BF165" s="13">
        <v>1.3511222400642178</v>
      </c>
      <c r="BG165" s="13">
        <v>1.4139860699940598</v>
      </c>
      <c r="BH165" s="13">
        <v>1.4139860699940598</v>
      </c>
      <c r="BI165" s="13">
        <v>1.4139860699940598</v>
      </c>
      <c r="BJ165" s="13">
        <v>1.4139860699940598</v>
      </c>
      <c r="BK165" s="13">
        <v>1.3454727187406608</v>
      </c>
      <c r="BL165" s="13">
        <v>1.3454727187406608</v>
      </c>
      <c r="BM165" s="13">
        <v>1.3454727187406608</v>
      </c>
      <c r="BN165" s="13">
        <v>1.3454727187406608</v>
      </c>
      <c r="BO165" s="13">
        <v>1.3728438823653364</v>
      </c>
      <c r="BP165" s="13">
        <v>1.3728438823653364</v>
      </c>
      <c r="BQ165" s="13">
        <v>1.3728438823653364</v>
      </c>
      <c r="BR165" s="13">
        <v>1.3728438823653364</v>
      </c>
      <c r="BS165" s="13">
        <v>1.5364749980724746</v>
      </c>
      <c r="BT165" s="13">
        <v>1.5364749980724746</v>
      </c>
      <c r="BU165" s="13">
        <v>1.5364749980724746</v>
      </c>
      <c r="BV165" s="13">
        <v>1.5364749980724746</v>
      </c>
      <c r="BW165" s="13">
        <v>1.4423115269881039</v>
      </c>
      <c r="BX165" s="13">
        <v>1.4423115269881039</v>
      </c>
      <c r="BY165" s="13">
        <v>1.4423115269881039</v>
      </c>
      <c r="BZ165" s="13">
        <v>1.4423115269881039</v>
      </c>
      <c r="CA165" s="13">
        <v>1.4283459687238285</v>
      </c>
      <c r="CB165" s="13">
        <v>1.4283459687238285</v>
      </c>
      <c r="CC165" s="13">
        <v>1.4283459687238285</v>
      </c>
      <c r="CD165" s="13">
        <v>1.4283459687238285</v>
      </c>
      <c r="CE165" s="13">
        <v>1.4868768771360097</v>
      </c>
      <c r="CF165" s="13">
        <v>1.4868768771360097</v>
      </c>
      <c r="CG165" s="13">
        <v>1.4868768771360097</v>
      </c>
      <c r="CH165" s="13">
        <v>1.4868768771360097</v>
      </c>
      <c r="CI165" s="13">
        <v>1.2697724997699578</v>
      </c>
      <c r="CJ165" s="13">
        <v>1.2697724997699578</v>
      </c>
      <c r="CK165" s="13">
        <v>1.2697724997699578</v>
      </c>
      <c r="CL165" s="13">
        <v>1.2697724997699578</v>
      </c>
      <c r="CM165" s="13">
        <v>1.1852889557221862</v>
      </c>
      <c r="CN165" s="13">
        <v>1.1852889557221862</v>
      </c>
      <c r="CO165" s="13">
        <v>1.1852889557221862</v>
      </c>
      <c r="CP165" s="13">
        <v>1.1852889557221862</v>
      </c>
      <c r="CQ165" s="13">
        <v>0.92232195237111625</v>
      </c>
      <c r="CR165" s="13">
        <v>0.92232195237111625</v>
      </c>
      <c r="CS165" s="13">
        <v>0.92232195237111625</v>
      </c>
      <c r="CT165" s="13">
        <v>0.92232195237111625</v>
      </c>
      <c r="CU165" s="13">
        <v>0.95335055872369112</v>
      </c>
      <c r="CV165" s="13">
        <v>0.95335055872369112</v>
      </c>
      <c r="CW165" s="13">
        <v>0.95335055872369112</v>
      </c>
      <c r="CX165" s="13">
        <v>0.95335055872369112</v>
      </c>
      <c r="CY165" s="13">
        <v>1.0289182676762201</v>
      </c>
      <c r="CZ165" s="13">
        <v>1.0289182676762201</v>
      </c>
      <c r="DA165" s="13">
        <v>1.0289182676762201</v>
      </c>
      <c r="DB165" s="13">
        <v>1.0289182676762201</v>
      </c>
      <c r="DC165" s="13">
        <v>1.2529005498876136</v>
      </c>
      <c r="DD165" s="13">
        <v>1.2529005498876136</v>
      </c>
      <c r="DE165" s="13">
        <v>1.2529005498876136</v>
      </c>
      <c r="DF165" s="13">
        <v>1.2529005498876136</v>
      </c>
      <c r="DG165" s="13">
        <v>1.6410160578950754</v>
      </c>
      <c r="DH165" s="13">
        <v>1.6410160578950754</v>
      </c>
      <c r="DI165" s="13">
        <v>1.6410160578950754</v>
      </c>
      <c r="DJ165" s="13">
        <v>1.6410160578950754</v>
      </c>
      <c r="DK165" s="13">
        <v>1.8796053704458444</v>
      </c>
      <c r="DL165" s="13">
        <v>1.8796053704458444</v>
      </c>
      <c r="DM165" s="13">
        <v>1.8796053704458444</v>
      </c>
      <c r="DN165" s="13">
        <v>1.8796053704458444</v>
      </c>
      <c r="DO165" s="13">
        <v>1.8838711159521262</v>
      </c>
      <c r="DP165" s="13">
        <v>1.8838711159521262</v>
      </c>
      <c r="DQ165" s="13">
        <v>1.8838711159521262</v>
      </c>
      <c r="DR165" s="13">
        <v>1.8838711159521262</v>
      </c>
      <c r="DS165" s="13">
        <v>2.1189767276224636</v>
      </c>
      <c r="DT165" s="13">
        <v>2.1189767276224636</v>
      </c>
      <c r="DU165" s="13">
        <v>2.1189767276224636</v>
      </c>
      <c r="DV165" s="13">
        <v>2.1189767276224636</v>
      </c>
      <c r="DW165" s="13">
        <v>2.1480105909564902</v>
      </c>
      <c r="DX165" s="13">
        <v>2.1480105909564902</v>
      </c>
      <c r="DY165" s="13">
        <v>2.1480105909564902</v>
      </c>
      <c r="DZ165" s="13">
        <v>2.1480105909564902</v>
      </c>
      <c r="EA165" s="13">
        <v>2.2709061227755507</v>
      </c>
      <c r="EB165" s="13">
        <v>2.2709061227755507</v>
      </c>
      <c r="EC165" s="13">
        <v>2.2709061227755507</v>
      </c>
      <c r="ED165" s="13">
        <v>2.2709061227755507</v>
      </c>
      <c r="EE165" s="13">
        <v>2.4064683208145543</v>
      </c>
      <c r="EF165" s="13">
        <v>2.4064683208145543</v>
      </c>
      <c r="EG165" s="13">
        <v>2.4064683208145543</v>
      </c>
      <c r="EH165" s="13">
        <v>2.4064683208145543</v>
      </c>
      <c r="EI165" s="13">
        <v>2.247705418127715</v>
      </c>
      <c r="EJ165" s="13">
        <v>2.247705418127715</v>
      </c>
      <c r="EK165" s="13">
        <v>2.247705418127715</v>
      </c>
      <c r="EL165" s="13">
        <v>2.247705418127715</v>
      </c>
      <c r="EM165" s="13">
        <v>2.091970246208207</v>
      </c>
      <c r="EN165" s="13">
        <v>2.091970246208207</v>
      </c>
      <c r="EO165" s="13">
        <v>2.091970246208207</v>
      </c>
      <c r="EP165" s="13">
        <v>2.091970246208207</v>
      </c>
      <c r="EQ165" s="13">
        <f t="shared" ref="EQ165:GB165" si="172">EQ118+EQ126+EQ134+EQ142+EQ150</f>
        <v>1.4331059922496847</v>
      </c>
      <c r="ER165" s="13">
        <f t="shared" si="172"/>
        <v>1.875140592030492</v>
      </c>
      <c r="ES165" s="13">
        <f t="shared" si="172"/>
        <v>2.0826265707173097</v>
      </c>
      <c r="ET165" s="13">
        <f t="shared" si="172"/>
        <v>1.7221230438492676</v>
      </c>
      <c r="EU165" s="13">
        <f t="shared" si="172"/>
        <v>1.3762034088145187</v>
      </c>
      <c r="EV165" s="13">
        <f t="shared" si="172"/>
        <v>1.8195356835812948</v>
      </c>
      <c r="EW165" s="13">
        <f t="shared" si="172"/>
        <v>2.0321016394032707</v>
      </c>
      <c r="EX165" s="13">
        <f t="shared" si="172"/>
        <v>1.6707864229589529</v>
      </c>
      <c r="EY165" s="13">
        <f t="shared" si="172"/>
        <v>1.4772650493141695</v>
      </c>
      <c r="EZ165" s="13">
        <f t="shared" si="172"/>
        <v>1.9662588797670486</v>
      </c>
      <c r="FA165" s="13">
        <f t="shared" si="172"/>
        <v>2.1989232792357143</v>
      </c>
      <c r="FB165" s="13">
        <f t="shared" si="172"/>
        <v>1.8015055668888227</v>
      </c>
      <c r="FC165" s="13">
        <f t="shared" si="172"/>
        <v>1.5056153185118517</v>
      </c>
      <c r="FD165" s="13">
        <f t="shared" si="172"/>
        <v>2.0329881369822278</v>
      </c>
      <c r="FE165" s="13">
        <f t="shared" si="172"/>
        <v>2.1779934371347909</v>
      </c>
      <c r="FF165" s="13">
        <f t="shared" si="172"/>
        <v>1.8071828807501125</v>
      </c>
      <c r="FG165" s="13">
        <f t="shared" si="172"/>
        <v>1.5763399744445727</v>
      </c>
      <c r="FH165" s="13">
        <f t="shared" si="172"/>
        <v>2.0078492753413384</v>
      </c>
      <c r="FI165" s="13">
        <f t="shared" si="172"/>
        <v>2.347693100392354</v>
      </c>
      <c r="FJ165" s="13">
        <f t="shared" si="172"/>
        <v>1.9433475989110796</v>
      </c>
      <c r="FK165" s="13">
        <f t="shared" si="172"/>
        <v>1.5925888653676625</v>
      </c>
      <c r="FL165" s="13">
        <f t="shared" si="172"/>
        <v>2.1824878112198975</v>
      </c>
      <c r="FM165" s="13">
        <f t="shared" si="172"/>
        <v>2.5381854173843195</v>
      </c>
      <c r="FN165" s="13">
        <f t="shared" si="172"/>
        <v>1.9537192314151777</v>
      </c>
      <c r="FO165" s="13">
        <f t="shared" si="172"/>
        <v>1.6574362628813906</v>
      </c>
      <c r="FP165" s="13">
        <f t="shared" si="172"/>
        <v>2.1742892826690401</v>
      </c>
      <c r="FQ165" s="13">
        <f t="shared" si="172"/>
        <v>2.5503350440319812</v>
      </c>
      <c r="FR165" s="13">
        <f t="shared" si="172"/>
        <v>2.0297284810523673</v>
      </c>
      <c r="FS165" s="13">
        <f t="shared" si="172"/>
        <v>1.7672274012462192</v>
      </c>
      <c r="FT165" s="13">
        <f t="shared" si="172"/>
        <v>2.4105649488576844</v>
      </c>
      <c r="FU165" s="13">
        <f t="shared" si="172"/>
        <v>2.6154787739029626</v>
      </c>
      <c r="FV165" s="13">
        <f t="shared" si="172"/>
        <v>2.1116643778347584</v>
      </c>
      <c r="FW165" s="13">
        <f t="shared" si="172"/>
        <v>1.7266298683016021</v>
      </c>
      <c r="FX165" s="13">
        <f t="shared" si="172"/>
        <v>2.4723008566201794</v>
      </c>
      <c r="FY165" s="13">
        <f t="shared" si="172"/>
        <v>2.6539032028943494</v>
      </c>
      <c r="FZ165" s="13">
        <f t="shared" si="172"/>
        <v>2.2460017131259571</v>
      </c>
      <c r="GA165" s="13">
        <f t="shared" si="172"/>
        <v>1.8463975293608492</v>
      </c>
      <c r="GB165" s="13">
        <f t="shared" si="172"/>
        <v>2.4808944949807219</v>
      </c>
      <c r="GC165" s="13">
        <f t="shared" ref="GC165:GD165" si="173">GC118+GC126+GC134+GC142+GC150</f>
        <v>2.7999950550235297</v>
      </c>
      <c r="GD165" s="13">
        <f t="shared" si="173"/>
        <v>2.2810183200088492</v>
      </c>
      <c r="GE165" s="13">
        <f t="shared" ref="GE165" si="174">GE118+GE126+GE134+GE142+GE150</f>
        <v>1.9925881589424492</v>
      </c>
    </row>
    <row r="166" spans="1:187" ht="15" x14ac:dyDescent="0.25">
      <c r="A166" s="36" t="s">
        <v>27</v>
      </c>
      <c r="B166" s="90"/>
      <c r="C166" s="40">
        <v>1.7174464299999999</v>
      </c>
      <c r="D166" s="40">
        <v>1.8423903599999998</v>
      </c>
      <c r="E166" s="40">
        <v>1.8386776999999999</v>
      </c>
      <c r="F166" s="40">
        <v>1.6601394</v>
      </c>
      <c r="G166" s="40">
        <v>1.6133597099999999</v>
      </c>
      <c r="H166" s="40">
        <v>1.8580870099999998</v>
      </c>
      <c r="I166" s="40">
        <v>1.8760777399999999</v>
      </c>
      <c r="J166" s="40">
        <v>1.7495395499999999</v>
      </c>
      <c r="K166" s="40">
        <v>1.8221276199999998</v>
      </c>
      <c r="L166" s="40">
        <v>1.9410660700000002</v>
      </c>
      <c r="M166" s="40">
        <v>1.8767964300000002</v>
      </c>
      <c r="N166" s="40">
        <v>1.8666661599999999</v>
      </c>
      <c r="O166" s="40">
        <v>1.84594309</v>
      </c>
      <c r="P166" s="40">
        <v>2.0095932799999998</v>
      </c>
      <c r="Q166" s="40">
        <v>2.0734911600000001</v>
      </c>
      <c r="R166" s="40">
        <v>2.0205663899999999</v>
      </c>
      <c r="S166" s="40">
        <v>1.9053023499999997</v>
      </c>
      <c r="T166" s="40">
        <v>1.9880788999999999</v>
      </c>
      <c r="U166" s="40">
        <v>2.0669140000000001</v>
      </c>
      <c r="V166" s="40">
        <v>1.9883773299999998</v>
      </c>
      <c r="W166" s="40">
        <v>2.0810823199999997</v>
      </c>
      <c r="X166" s="40">
        <v>2.1525015399999998</v>
      </c>
      <c r="Y166" s="40">
        <v>1.9903883899999999</v>
      </c>
      <c r="Z166" s="40">
        <v>1.8849981600000001</v>
      </c>
      <c r="AA166" s="40">
        <v>1.9154145499999997</v>
      </c>
      <c r="AB166" s="40">
        <v>1.4193919099999999</v>
      </c>
      <c r="AC166" s="40">
        <v>1.9418222399999998</v>
      </c>
      <c r="AD166" s="40">
        <v>1.7761622500000001</v>
      </c>
      <c r="AE166" s="40">
        <v>1.7327334299999997</v>
      </c>
      <c r="AF166" s="40">
        <v>1.4914923299999998</v>
      </c>
      <c r="AG166" s="40">
        <v>1.5660392599999999</v>
      </c>
      <c r="AH166" s="40">
        <v>1.5301821499999999</v>
      </c>
      <c r="AI166" s="40">
        <v>1.7256572799999998</v>
      </c>
      <c r="AJ166" s="40">
        <v>1.6338922</v>
      </c>
      <c r="AK166" s="40">
        <v>1.4974192899999998</v>
      </c>
      <c r="AL166" s="40">
        <v>1.4854259600000002</v>
      </c>
      <c r="AM166" s="40">
        <v>1.4651652799999999</v>
      </c>
      <c r="AN166" s="40">
        <v>1.5249917</v>
      </c>
      <c r="AO166" s="40">
        <v>1.5546690399999998</v>
      </c>
      <c r="AP166" s="40">
        <v>1.5470690199999999</v>
      </c>
      <c r="AQ166" s="40">
        <v>1.6003955700000001</v>
      </c>
      <c r="AR166" s="40">
        <v>1.5680941999999998</v>
      </c>
      <c r="AS166" s="40">
        <v>1.6612557000000001</v>
      </c>
      <c r="AT166" s="40">
        <v>1.8492091599999998</v>
      </c>
      <c r="AU166" s="40">
        <v>1.6578896499999998</v>
      </c>
      <c r="AV166" s="40">
        <v>1.7601570799999997</v>
      </c>
      <c r="AW166" s="40">
        <v>1.6791299899999999</v>
      </c>
      <c r="AX166" s="40">
        <v>1.6934177999999998</v>
      </c>
      <c r="AY166" s="40">
        <v>1.7056159399999999</v>
      </c>
      <c r="AZ166" s="40">
        <v>1.70641317</v>
      </c>
      <c r="BA166" s="40">
        <v>1.6174064899999998</v>
      </c>
      <c r="BB166" s="40">
        <v>1.6251810399999997</v>
      </c>
      <c r="BC166" s="40">
        <v>2.5239316199999995</v>
      </c>
      <c r="BD166" s="40">
        <v>1.64553817</v>
      </c>
      <c r="BE166" s="40">
        <v>1.6063753699999999</v>
      </c>
      <c r="BF166" s="40">
        <v>1.8319083399999998</v>
      </c>
      <c r="BG166" s="40">
        <v>1.8878346699999999</v>
      </c>
      <c r="BH166" s="40">
        <v>1.6452983599999997</v>
      </c>
      <c r="BI166" s="40">
        <v>2.0924284599999998</v>
      </c>
      <c r="BJ166" s="40">
        <v>2.9689784100000001</v>
      </c>
      <c r="BK166" s="40">
        <v>2.9809305200000003</v>
      </c>
      <c r="BL166" s="40">
        <v>2.66941256</v>
      </c>
      <c r="BM166" s="40">
        <v>2.6467060299999994</v>
      </c>
      <c r="BN166" s="40">
        <v>2.8363957800000001</v>
      </c>
      <c r="BO166" s="40">
        <v>3.3460909319640986</v>
      </c>
      <c r="BP166" s="40">
        <v>3.2378469757157244</v>
      </c>
      <c r="BQ166" s="40">
        <v>3.9792957340433128</v>
      </c>
      <c r="BR166" s="40">
        <v>3.3105086626342985</v>
      </c>
      <c r="BS166" s="40">
        <v>3.1626840210051967</v>
      </c>
      <c r="BT166" s="40">
        <v>2.9668739267967847</v>
      </c>
      <c r="BU166" s="40">
        <v>2.9979763512883197</v>
      </c>
      <c r="BV166" s="40">
        <v>2.9049801494581939</v>
      </c>
      <c r="BW166" s="40">
        <v>2.5320337277657199</v>
      </c>
      <c r="BX166" s="40">
        <v>3.2184259630277356</v>
      </c>
      <c r="BY166" s="40">
        <v>2.9275757755239158</v>
      </c>
      <c r="BZ166" s="40">
        <v>3.2553518219614133</v>
      </c>
      <c r="CA166" s="40">
        <v>3.3644028522412213</v>
      </c>
      <c r="CB166" s="40">
        <v>3.0533736220774976</v>
      </c>
      <c r="CC166" s="40">
        <v>4.1099225294800386</v>
      </c>
      <c r="CD166" s="40">
        <v>3.2472842230407197</v>
      </c>
      <c r="CE166" s="40">
        <v>4.3927301045571454</v>
      </c>
      <c r="CF166" s="40">
        <v>4.3150250101243177</v>
      </c>
      <c r="CG166" s="40">
        <v>3.4309054850700593</v>
      </c>
      <c r="CH166" s="40">
        <v>3.7414670281160265</v>
      </c>
      <c r="CI166" s="40">
        <v>3.8864647418143625</v>
      </c>
      <c r="CJ166" s="40">
        <v>4.0335429270831717</v>
      </c>
      <c r="CK166" s="40">
        <v>4.4066179400964085</v>
      </c>
      <c r="CL166" s="40">
        <v>4.0146542029703207</v>
      </c>
      <c r="CM166" s="40">
        <v>4.0853521412625833</v>
      </c>
      <c r="CN166" s="40">
        <v>3.9938871784715611</v>
      </c>
      <c r="CO166" s="40">
        <v>3.9593355543212274</v>
      </c>
      <c r="CP166" s="40">
        <v>3.9730748526217012</v>
      </c>
      <c r="CQ166" s="40">
        <v>3.3322139955009766</v>
      </c>
      <c r="CR166" s="40">
        <v>3.8907495272346604</v>
      </c>
      <c r="CS166" s="40">
        <v>3.9807723015937468</v>
      </c>
      <c r="CT166" s="40">
        <v>4.0919308033100545</v>
      </c>
      <c r="CU166" s="40">
        <v>4.0411548031685269</v>
      </c>
      <c r="CV166" s="40">
        <v>3.9775262652835801</v>
      </c>
      <c r="CW166" s="40">
        <v>4.0131690107434004</v>
      </c>
      <c r="CX166" s="40">
        <v>4.0329688779770336</v>
      </c>
      <c r="CY166" s="40">
        <v>4.0685054631900304</v>
      </c>
      <c r="CZ166" s="40">
        <v>3.959177759758731</v>
      </c>
      <c r="DA166" s="40">
        <v>3.9874679829387016</v>
      </c>
      <c r="DB166" s="40">
        <v>3.8076222351810145</v>
      </c>
      <c r="DC166" s="40">
        <v>4.4225486147249295</v>
      </c>
      <c r="DD166" s="40">
        <v>4.1413071816582541</v>
      </c>
      <c r="DE166" s="40">
        <v>4.3073811816963188</v>
      </c>
      <c r="DF166" s="40">
        <v>4.3039492592594684</v>
      </c>
      <c r="DG166" s="40">
        <v>4.5838522390903194</v>
      </c>
      <c r="DH166" s="40">
        <v>5.1210893969407794</v>
      </c>
      <c r="DI166" s="40">
        <v>4.0348593506713337</v>
      </c>
      <c r="DJ166" s="40">
        <v>3.8694366091235435</v>
      </c>
      <c r="DK166" s="40">
        <v>3.869836118051329</v>
      </c>
      <c r="DL166" s="40">
        <v>3.756567381496092</v>
      </c>
      <c r="DM166" s="40">
        <v>4.4446130690382617</v>
      </c>
      <c r="DN166" s="40">
        <v>4.2679096001357406</v>
      </c>
      <c r="DO166" s="40">
        <v>5.0986200198895757</v>
      </c>
      <c r="DP166" s="40">
        <v>4.1313910595598085</v>
      </c>
      <c r="DQ166" s="40">
        <v>4.2029461719425756</v>
      </c>
      <c r="DR166" s="40">
        <v>4.7459074564221302</v>
      </c>
      <c r="DS166" s="40">
        <v>4.7216693829048744</v>
      </c>
      <c r="DT166" s="40">
        <v>4.9540059985079639</v>
      </c>
      <c r="DU166" s="40">
        <v>4.4804622917578518</v>
      </c>
      <c r="DV166" s="40">
        <v>4.566626626897504</v>
      </c>
      <c r="DW166" s="40">
        <v>4.3234496738935499</v>
      </c>
      <c r="DX166" s="40">
        <v>4.0992793348913095</v>
      </c>
      <c r="DY166" s="40">
        <v>4.3630646416826631</v>
      </c>
      <c r="DZ166" s="40">
        <v>4.6285970282082678</v>
      </c>
      <c r="EA166" s="40">
        <v>4.7926012288629938</v>
      </c>
      <c r="EB166" s="40">
        <v>4.2487163876255494</v>
      </c>
      <c r="EC166" s="40">
        <v>4.2466622578025826</v>
      </c>
      <c r="ED166" s="40">
        <v>4.4270331959415632</v>
      </c>
      <c r="EE166" s="40">
        <v>4.3632927210101906</v>
      </c>
      <c r="EF166" s="40">
        <v>3.1341567764711349</v>
      </c>
      <c r="EG166" s="40">
        <v>3.3453769829640176</v>
      </c>
      <c r="EH166" s="40">
        <v>3.7448005974536156</v>
      </c>
      <c r="EI166" s="40">
        <v>3.7865910612559932</v>
      </c>
      <c r="EJ166" s="40">
        <v>4.5088865016609958</v>
      </c>
      <c r="EK166" s="40">
        <v>2.6617157690279498</v>
      </c>
      <c r="EL166" s="40">
        <v>4.8216195769987085</v>
      </c>
      <c r="EM166" s="40">
        <v>3.8093599185492013</v>
      </c>
      <c r="EN166" s="40">
        <v>3.2435675422402483</v>
      </c>
      <c r="EO166" s="40">
        <v>3.9256340401462673</v>
      </c>
      <c r="EP166" s="40">
        <v>4.0458792979623022</v>
      </c>
      <c r="EQ166" s="13">
        <f t="shared" ref="EQ166:GB169" si="175">EQ154</f>
        <v>3.210581478992069</v>
      </c>
      <c r="ER166" s="13">
        <f t="shared" si="175"/>
        <v>3.5843152439489985</v>
      </c>
      <c r="ES166" s="13">
        <f t="shared" si="175"/>
        <v>3.1429029958391719</v>
      </c>
      <c r="ET166" s="13">
        <f t="shared" si="175"/>
        <v>4.0412987509174441</v>
      </c>
      <c r="EU166" s="13">
        <f t="shared" si="175"/>
        <v>4.1723526319640074</v>
      </c>
      <c r="EV166" s="13">
        <f t="shared" si="175"/>
        <v>4.4687789722118128</v>
      </c>
      <c r="EW166" s="13">
        <f t="shared" si="175"/>
        <v>3.4953226768641681</v>
      </c>
      <c r="EX166" s="13">
        <f t="shared" si="175"/>
        <v>2.20359893212146</v>
      </c>
      <c r="EY166" s="13">
        <f t="shared" si="175"/>
        <v>2.9778113986816028</v>
      </c>
      <c r="EZ166" s="13">
        <f t="shared" si="175"/>
        <v>2.9145878175071274</v>
      </c>
      <c r="FA166" s="13">
        <f t="shared" si="175"/>
        <v>2.8307269950949618</v>
      </c>
      <c r="FB166" s="13">
        <f t="shared" si="175"/>
        <v>3.1699105086879453</v>
      </c>
      <c r="FC166" s="13">
        <f t="shared" si="175"/>
        <v>3.2550385830360336</v>
      </c>
      <c r="FD166" s="13">
        <f t="shared" si="175"/>
        <v>2.9389762761098224</v>
      </c>
      <c r="FE166" s="13">
        <f t="shared" si="175"/>
        <v>3.0195439655500422</v>
      </c>
      <c r="FF166" s="13">
        <f t="shared" si="175"/>
        <v>3.3298757365343108</v>
      </c>
      <c r="FG166" s="13">
        <f t="shared" si="175"/>
        <v>3.2510414283088722</v>
      </c>
      <c r="FH166" s="13">
        <f t="shared" si="175"/>
        <v>2.585450665564927</v>
      </c>
      <c r="FI166" s="13">
        <f t="shared" si="175"/>
        <v>2.9626993364569851</v>
      </c>
      <c r="FJ166" s="13">
        <f t="shared" si="175"/>
        <v>3.0830449104254565</v>
      </c>
      <c r="FK166" s="13">
        <f t="shared" si="175"/>
        <v>3.2080963852584081</v>
      </c>
      <c r="FL166" s="13">
        <f t="shared" si="175"/>
        <v>2.9048898771718932</v>
      </c>
      <c r="FM166" s="13">
        <f t="shared" si="175"/>
        <v>2.9658358309235981</v>
      </c>
      <c r="FN166" s="13">
        <f t="shared" si="175"/>
        <v>3.3337136476382905</v>
      </c>
      <c r="FO166" s="13">
        <f t="shared" si="175"/>
        <v>3.4547381882151829</v>
      </c>
      <c r="FP166" s="13">
        <f t="shared" si="175"/>
        <v>3.186744518497862</v>
      </c>
      <c r="FQ166" s="13">
        <f t="shared" si="175"/>
        <v>3.3320647919368316</v>
      </c>
      <c r="FR166" s="13">
        <f t="shared" si="175"/>
        <v>3.5121534872492233</v>
      </c>
      <c r="FS166" s="13">
        <f t="shared" si="175"/>
        <v>4.0017495779138015</v>
      </c>
      <c r="FT166" s="13">
        <f t="shared" si="175"/>
        <v>3.3439843444844328</v>
      </c>
      <c r="FU166" s="13">
        <f t="shared" si="175"/>
        <v>3.3912952364479882</v>
      </c>
      <c r="FV166" s="13">
        <f t="shared" si="175"/>
        <v>3.7577894558122265</v>
      </c>
      <c r="FW166" s="13">
        <f t="shared" si="175"/>
        <v>4.7580739768636189</v>
      </c>
      <c r="FX166" s="13">
        <f t="shared" si="175"/>
        <v>3.4678437654617342</v>
      </c>
      <c r="FY166" s="13">
        <f t="shared" si="175"/>
        <v>3.5528560874259569</v>
      </c>
      <c r="FZ166" s="13">
        <f t="shared" si="175"/>
        <v>3.9148076413868984</v>
      </c>
      <c r="GA166" s="13">
        <f t="shared" si="175"/>
        <v>3.9085508948375089</v>
      </c>
      <c r="GB166" s="13">
        <f t="shared" si="175"/>
        <v>3.5749600439576268</v>
      </c>
      <c r="GC166" s="13">
        <f t="shared" ref="GC166:GD166" si="176">GC154</f>
        <v>3.5677086365843373</v>
      </c>
      <c r="GD166" s="13">
        <f t="shared" si="176"/>
        <v>3.8152716832558307</v>
      </c>
      <c r="GE166" s="13">
        <f t="shared" ref="GE166" si="177">GE154</f>
        <v>3.5647752988002321</v>
      </c>
    </row>
    <row r="167" spans="1:187" ht="15" x14ac:dyDescent="0.25">
      <c r="A167" s="37" t="s">
        <v>42</v>
      </c>
      <c r="B167" s="90"/>
      <c r="C167" s="13">
        <v>1.09011233</v>
      </c>
      <c r="D167" s="13">
        <v>1.1299441599999998</v>
      </c>
      <c r="E167" s="13">
        <v>1.1416294</v>
      </c>
      <c r="F167" s="13">
        <v>1.1666692000000001</v>
      </c>
      <c r="G167" s="13">
        <v>1.16680831</v>
      </c>
      <c r="H167" s="13">
        <v>1.1895296099999999</v>
      </c>
      <c r="I167" s="13">
        <v>1.1783544399999999</v>
      </c>
      <c r="J167" s="13">
        <v>1.2471211499999999</v>
      </c>
      <c r="K167" s="13">
        <v>1.33434312</v>
      </c>
      <c r="L167" s="13">
        <v>1.23905277</v>
      </c>
      <c r="M167" s="13">
        <v>1.1619858300000001</v>
      </c>
      <c r="N167" s="13">
        <v>1.3205248599999999</v>
      </c>
      <c r="O167" s="13">
        <v>1.27642699</v>
      </c>
      <c r="P167" s="13">
        <v>1.29854548</v>
      </c>
      <c r="Q167" s="13">
        <v>1.3451009599999999</v>
      </c>
      <c r="R167" s="13">
        <v>1.4985392899999999</v>
      </c>
      <c r="S167" s="13">
        <v>1.3829852499999999</v>
      </c>
      <c r="T167" s="13">
        <v>1.3391655999999998</v>
      </c>
      <c r="U167" s="13">
        <v>1.3651328</v>
      </c>
      <c r="V167" s="13">
        <v>1.4587538299999998</v>
      </c>
      <c r="W167" s="13">
        <v>1.4892189199999999</v>
      </c>
      <c r="X167" s="13">
        <v>1.4918156399999998</v>
      </c>
      <c r="Y167" s="13">
        <v>1.39930749</v>
      </c>
      <c r="Z167" s="13">
        <v>1.3974990600000001</v>
      </c>
      <c r="AA167" s="13">
        <v>1.4335285499999997</v>
      </c>
      <c r="AB167" s="13">
        <v>0.87421360999999997</v>
      </c>
      <c r="AC167" s="13">
        <v>1.4584292399999998</v>
      </c>
      <c r="AD167" s="13">
        <v>1.36350985</v>
      </c>
      <c r="AE167" s="13">
        <v>1.3437562299999999</v>
      </c>
      <c r="AF167" s="13">
        <v>1.0353957299999998</v>
      </c>
      <c r="AG167" s="13">
        <v>1.1262345599999999</v>
      </c>
      <c r="AH167" s="13">
        <v>1.13536945</v>
      </c>
      <c r="AI167" s="13">
        <v>1.3231215799999998</v>
      </c>
      <c r="AJ167" s="13">
        <v>1.2144303000000001</v>
      </c>
      <c r="AK167" s="13">
        <v>1.1062490899999997</v>
      </c>
      <c r="AL167" s="13">
        <v>1.15776616</v>
      </c>
      <c r="AM167" s="13">
        <v>1.10703738</v>
      </c>
      <c r="AN167" s="13">
        <v>1.1499759999999999</v>
      </c>
      <c r="AO167" s="13">
        <v>1.1792818399999998</v>
      </c>
      <c r="AP167" s="13">
        <v>1.21099892</v>
      </c>
      <c r="AQ167" s="13">
        <v>1.22514177</v>
      </c>
      <c r="AR167" s="13">
        <v>1.1926363999999998</v>
      </c>
      <c r="AS167" s="13">
        <v>1.2965052000000001</v>
      </c>
      <c r="AT167" s="13">
        <v>1.5143514599999999</v>
      </c>
      <c r="AU167" s="13">
        <v>1.29534595</v>
      </c>
      <c r="AV167" s="13">
        <v>1.4000957799999998</v>
      </c>
      <c r="AW167" s="13">
        <v>1.3710217899999999</v>
      </c>
      <c r="AX167" s="13">
        <v>1.3484395999999998</v>
      </c>
      <c r="AY167" s="13">
        <v>1.4166962400000001</v>
      </c>
      <c r="AZ167" s="13">
        <v>1.4426170700000001</v>
      </c>
      <c r="BA167" s="13">
        <v>1.34366349</v>
      </c>
      <c r="BB167" s="13">
        <v>1.3489960399999998</v>
      </c>
      <c r="BC167" s="13">
        <v>2.2445862199999995</v>
      </c>
      <c r="BD167" s="13">
        <v>1.3424578700000001</v>
      </c>
      <c r="BE167" s="13">
        <v>1.3317927700000001</v>
      </c>
      <c r="BF167" s="13">
        <v>1.56276174</v>
      </c>
      <c r="BG167" s="13">
        <v>1.58219077</v>
      </c>
      <c r="BH167" s="13">
        <v>1.3585482599999998</v>
      </c>
      <c r="BI167" s="13">
        <v>1.84775176</v>
      </c>
      <c r="BJ167" s="13">
        <v>2.7021190100000001</v>
      </c>
      <c r="BK167" s="13">
        <v>2.6846375199999999</v>
      </c>
      <c r="BL167" s="13">
        <v>2.3847163600000001</v>
      </c>
      <c r="BM167" s="13">
        <v>2.3643599299999996</v>
      </c>
      <c r="BN167" s="13">
        <v>2.5574909799999999</v>
      </c>
      <c r="BO167" s="13">
        <v>3.0415012319640988</v>
      </c>
      <c r="BP167" s="13">
        <v>2.9425012757157245</v>
      </c>
      <c r="BQ167" s="13">
        <v>3.7082091340433125</v>
      </c>
      <c r="BR167" s="13">
        <v>3.0521199626342987</v>
      </c>
      <c r="BS167" s="13">
        <v>2.911752321005197</v>
      </c>
      <c r="BT167" s="13">
        <v>2.6970410267967848</v>
      </c>
      <c r="BU167" s="13">
        <v>2.7605406512883199</v>
      </c>
      <c r="BV167" s="13">
        <v>2.6698136494581939</v>
      </c>
      <c r="BW167" s="13">
        <v>2.2645359277657198</v>
      </c>
      <c r="BX167" s="13">
        <v>2.8803352630277357</v>
      </c>
      <c r="BY167" s="13">
        <v>2.6836228755239162</v>
      </c>
      <c r="BZ167" s="13">
        <v>2.9697584219614135</v>
      </c>
      <c r="CA167" s="13">
        <v>3.0992007522412215</v>
      </c>
      <c r="CB167" s="13">
        <v>2.7770222220774978</v>
      </c>
      <c r="CC167" s="13">
        <v>3.8730041294800386</v>
      </c>
      <c r="CD167" s="13">
        <v>2.9960424230407194</v>
      </c>
      <c r="CE167" s="13">
        <v>4.1895357045571453</v>
      </c>
      <c r="CF167" s="13">
        <v>4.1183546101243174</v>
      </c>
      <c r="CG167" s="13">
        <v>3.1875783850700592</v>
      </c>
      <c r="CH167" s="13">
        <v>3.4679466281160267</v>
      </c>
      <c r="CI167" s="13">
        <v>3.5879371418143622</v>
      </c>
      <c r="CJ167" s="13">
        <v>3.7831990270831715</v>
      </c>
      <c r="CK167" s="13">
        <v>4.1508434400964083</v>
      </c>
      <c r="CL167" s="13">
        <v>3.741886502970321</v>
      </c>
      <c r="CM167" s="13">
        <v>3.7770792412625829</v>
      </c>
      <c r="CN167" s="13">
        <v>3.7337756784715612</v>
      </c>
      <c r="CO167" s="13">
        <v>3.7250779543212276</v>
      </c>
      <c r="CP167" s="13">
        <v>3.7166115526217012</v>
      </c>
      <c r="CQ167" s="13">
        <v>3.0522839955009768</v>
      </c>
      <c r="CR167" s="13">
        <v>3.6234727272346605</v>
      </c>
      <c r="CS167" s="13">
        <v>3.7625645015937472</v>
      </c>
      <c r="CT167" s="13">
        <v>3.8562187033100548</v>
      </c>
      <c r="CU167" s="13">
        <v>3.7690600031685273</v>
      </c>
      <c r="CV167" s="13">
        <v>3.7532811652835805</v>
      </c>
      <c r="CW167" s="13">
        <v>3.7895586107434003</v>
      </c>
      <c r="CX167" s="13">
        <v>3.8077898779770334</v>
      </c>
      <c r="CY167" s="13">
        <v>3.7998403631900306</v>
      </c>
      <c r="CZ167" s="13">
        <v>3.731516559758731</v>
      </c>
      <c r="DA167" s="13">
        <v>3.7883604829387014</v>
      </c>
      <c r="DB167" s="13">
        <v>3.5739922351810143</v>
      </c>
      <c r="DC167" s="13">
        <v>4.1302677147249298</v>
      </c>
      <c r="DD167" s="13">
        <v>3.9058257816582542</v>
      </c>
      <c r="DE167" s="13">
        <v>4.1164480816963183</v>
      </c>
      <c r="DF167" s="13">
        <v>4.062140159259469</v>
      </c>
      <c r="DG167" s="13">
        <v>4.3082449390903195</v>
      </c>
      <c r="DH167" s="13">
        <v>4.9001394969407785</v>
      </c>
      <c r="DI167" s="13">
        <v>3.8330919506713341</v>
      </c>
      <c r="DJ167" s="13">
        <v>3.6546494091235435</v>
      </c>
      <c r="DK167" s="13">
        <v>3.620874818051329</v>
      </c>
      <c r="DL167" s="13">
        <v>3.535841681496092</v>
      </c>
      <c r="DM167" s="13">
        <v>4.2510550690382614</v>
      </c>
      <c r="DN167" s="13">
        <v>4.0311354001357405</v>
      </c>
      <c r="DO167" s="13">
        <v>4.8347336198895761</v>
      </c>
      <c r="DP167" s="13">
        <v>3.9242826595598088</v>
      </c>
      <c r="DQ167" s="13">
        <v>4.0131409719425752</v>
      </c>
      <c r="DR167" s="13">
        <v>4.5032486564221301</v>
      </c>
      <c r="DS167" s="13">
        <v>4.4582120829048746</v>
      </c>
      <c r="DT167" s="13">
        <v>4.7352201985079638</v>
      </c>
      <c r="DU167" s="13">
        <v>4.2446059917578518</v>
      </c>
      <c r="DV167" s="13">
        <v>4.372011226897504</v>
      </c>
      <c r="DW167" s="13">
        <v>4.0685546738935505</v>
      </c>
      <c r="DX167" s="13">
        <v>3.8933814348913089</v>
      </c>
      <c r="DY167" s="13">
        <v>4.1881445416826635</v>
      </c>
      <c r="DZ167" s="13">
        <v>4.4238069282082684</v>
      </c>
      <c r="EA167" s="13">
        <v>4.562331628862994</v>
      </c>
      <c r="EB167" s="13">
        <v>4.063351887625549</v>
      </c>
      <c r="EC167" s="13">
        <v>4.0876675578025825</v>
      </c>
      <c r="ED167" s="13">
        <v>4.2315737959415634</v>
      </c>
      <c r="EE167" s="13">
        <v>4.1230184210101903</v>
      </c>
      <c r="EF167" s="13">
        <v>2.9548791764711346</v>
      </c>
      <c r="EG167" s="13">
        <v>3.1870277829640172</v>
      </c>
      <c r="EH167" s="13">
        <v>3.5328006974536157</v>
      </c>
      <c r="EI167" s="13">
        <v>3.553059261255993</v>
      </c>
      <c r="EJ167" s="13">
        <v>4.3251542016609958</v>
      </c>
      <c r="EK167" s="13">
        <v>2.5134537690279499</v>
      </c>
      <c r="EL167" s="13">
        <v>4.6331238769987086</v>
      </c>
      <c r="EM167" s="13">
        <v>3.5868494695492017</v>
      </c>
      <c r="EN167" s="13">
        <v>3.1500937936716049</v>
      </c>
      <c r="EO167" s="13">
        <v>3.7747642009735554</v>
      </c>
      <c r="EP167" s="13">
        <v>3.8582960455210129</v>
      </c>
      <c r="EQ167" s="13">
        <f t="shared" si="175"/>
        <v>3.0004762125570998</v>
      </c>
      <c r="ER167" s="13">
        <f t="shared" si="175"/>
        <v>3.4173911685451199</v>
      </c>
      <c r="ES167" s="13">
        <f t="shared" si="175"/>
        <v>3.00811054408477</v>
      </c>
      <c r="ET167" s="13">
        <f t="shared" si="175"/>
        <v>3.8312072144444702</v>
      </c>
      <c r="EU167" s="13">
        <f t="shared" si="175"/>
        <v>3.96283927717261</v>
      </c>
      <c r="EV167" s="13">
        <f t="shared" si="175"/>
        <v>4.3044985999124599</v>
      </c>
      <c r="EW167" s="13">
        <f t="shared" si="175"/>
        <v>3.35270853032331</v>
      </c>
      <c r="EX167" s="13">
        <f t="shared" si="175"/>
        <v>2.0314849411294</v>
      </c>
      <c r="EY167" s="13">
        <f t="shared" si="175"/>
        <v>2.7637477283178802</v>
      </c>
      <c r="EZ167" s="13">
        <f t="shared" si="175"/>
        <v>2.7556880294844399</v>
      </c>
      <c r="FA167" s="13">
        <f t="shared" si="175"/>
        <v>2.7082578130144901</v>
      </c>
      <c r="FB167" s="13">
        <f t="shared" si="175"/>
        <v>3.0038766384356399</v>
      </c>
      <c r="FC167" s="13">
        <f t="shared" si="175"/>
        <v>3.0754584715632101</v>
      </c>
      <c r="FD167" s="13">
        <f t="shared" si="175"/>
        <v>2.8155108157298798</v>
      </c>
      <c r="FE167" s="13">
        <f t="shared" si="175"/>
        <v>2.8981191393651899</v>
      </c>
      <c r="FF167" s="13">
        <f t="shared" si="175"/>
        <v>3.1868445599279398</v>
      </c>
      <c r="FG167" s="13">
        <f t="shared" si="175"/>
        <v>3.0834041442556299</v>
      </c>
      <c r="FH167" s="13">
        <f t="shared" si="175"/>
        <v>2.46582629565185</v>
      </c>
      <c r="FI167" s="13">
        <f t="shared" si="175"/>
        <v>2.84095990614302</v>
      </c>
      <c r="FJ167" s="13">
        <f t="shared" si="175"/>
        <v>2.9556761863372301</v>
      </c>
      <c r="FK167" s="13">
        <f t="shared" si="175"/>
        <v>3.0432084393649701</v>
      </c>
      <c r="FL167" s="13">
        <f t="shared" si="175"/>
        <v>2.7983808890123898</v>
      </c>
      <c r="FM167" s="13">
        <f t="shared" si="175"/>
        <v>2.8113577348747101</v>
      </c>
      <c r="FN167" s="13">
        <f t="shared" si="175"/>
        <v>3.2021978426347402</v>
      </c>
      <c r="FO167" s="13">
        <f t="shared" si="175"/>
        <v>3.2571115201143401</v>
      </c>
      <c r="FP167" s="13">
        <f t="shared" si="175"/>
        <v>3.0795257814062</v>
      </c>
      <c r="FQ167" s="13">
        <f t="shared" si="175"/>
        <v>3.1953311812811198</v>
      </c>
      <c r="FR167" s="13">
        <f t="shared" si="175"/>
        <v>3.3412171865885201</v>
      </c>
      <c r="FS167" s="13">
        <f t="shared" si="175"/>
        <v>3.8510149875215798</v>
      </c>
      <c r="FT167" s="13">
        <f t="shared" si="175"/>
        <v>3.2297467054967801</v>
      </c>
      <c r="FU167" s="13">
        <f t="shared" si="175"/>
        <v>3.3005325540353199</v>
      </c>
      <c r="FV167" s="13">
        <f t="shared" si="175"/>
        <v>3.62814503260133</v>
      </c>
      <c r="FW167" s="13">
        <f t="shared" si="175"/>
        <v>4.6140263261053196</v>
      </c>
      <c r="FX167" s="13">
        <f t="shared" si="175"/>
        <v>3.3564047851060401</v>
      </c>
      <c r="FY167" s="13">
        <f t="shared" si="175"/>
        <v>3.4524024651363501</v>
      </c>
      <c r="FZ167" s="13">
        <f t="shared" si="175"/>
        <v>3.8013638468675799</v>
      </c>
      <c r="GA167" s="13">
        <f t="shared" si="175"/>
        <v>3.7597098329891301</v>
      </c>
      <c r="GB167" s="13">
        <f t="shared" si="175"/>
        <v>3.4771924766931699</v>
      </c>
      <c r="GC167" s="13">
        <f t="shared" ref="GC167:GD167" si="178">GC155</f>
        <v>3.4772618139953302</v>
      </c>
      <c r="GD167" s="13">
        <f t="shared" si="178"/>
        <v>3.7098318668955002</v>
      </c>
      <c r="GE167" s="13">
        <f t="shared" ref="GE167" si="179">GE155</f>
        <v>3.44415973406849</v>
      </c>
    </row>
    <row r="168" spans="1:187" ht="15" x14ac:dyDescent="0.25">
      <c r="A168" s="37" t="s">
        <v>43</v>
      </c>
      <c r="B168" s="90"/>
      <c r="C168" s="13">
        <v>0.36123009999999994</v>
      </c>
      <c r="D168" s="13">
        <v>0.33516780000000002</v>
      </c>
      <c r="E168" s="13">
        <v>0.30626749999999997</v>
      </c>
      <c r="F168" s="13">
        <v>0.31246380000000001</v>
      </c>
      <c r="G168" s="13">
        <v>0.28275939999999999</v>
      </c>
      <c r="H168" s="13">
        <v>0.30376059999999994</v>
      </c>
      <c r="I168" s="13">
        <v>0.25395369999999995</v>
      </c>
      <c r="J168" s="13">
        <v>0.30234159999999999</v>
      </c>
      <c r="K168" s="13">
        <v>0.31847089999999995</v>
      </c>
      <c r="L168" s="13">
        <v>0.29652369999999995</v>
      </c>
      <c r="M168" s="13">
        <v>0.27897539999999998</v>
      </c>
      <c r="N168" s="13">
        <v>0.3396613</v>
      </c>
      <c r="O168" s="13">
        <v>0.36104089999999994</v>
      </c>
      <c r="P168" s="13">
        <v>0.29581419999999997</v>
      </c>
      <c r="Q168" s="13">
        <v>0.27083979999999996</v>
      </c>
      <c r="R168" s="13">
        <v>0.32575509999999996</v>
      </c>
      <c r="S168" s="13">
        <v>0.35318909999999992</v>
      </c>
      <c r="T168" s="13">
        <v>0.29311809999999999</v>
      </c>
      <c r="U168" s="13">
        <v>0.27944839999999999</v>
      </c>
      <c r="V168" s="13">
        <v>0.33237709999999998</v>
      </c>
      <c r="W168" s="13">
        <v>0.35768259999999996</v>
      </c>
      <c r="X168" s="13">
        <v>0.31194349999999998</v>
      </c>
      <c r="Y168" s="13">
        <v>0.22633049999999999</v>
      </c>
      <c r="Z168" s="13">
        <v>0.30834870000000003</v>
      </c>
      <c r="AA168" s="13">
        <v>0.28890839999999995</v>
      </c>
      <c r="AB168" s="13">
        <v>0.28905029999999998</v>
      </c>
      <c r="AC168" s="13">
        <v>0.19497059999999999</v>
      </c>
      <c r="AD168" s="13">
        <v>0.25939319999999999</v>
      </c>
      <c r="AE168" s="13">
        <v>0.25636599999999998</v>
      </c>
      <c r="AF168" s="13">
        <v>0.24548699999999998</v>
      </c>
      <c r="AG168" s="13">
        <v>0.20618069999999997</v>
      </c>
      <c r="AH168" s="13">
        <v>0.26067030000000002</v>
      </c>
      <c r="AI168" s="13">
        <v>0.26663009999999998</v>
      </c>
      <c r="AJ168" s="13">
        <v>0.21734349999999997</v>
      </c>
      <c r="AK168" s="13">
        <v>0.18872700000000001</v>
      </c>
      <c r="AL168" s="13">
        <v>0.19175419999999999</v>
      </c>
      <c r="AM168" s="13">
        <v>0.21526229999999999</v>
      </c>
      <c r="AN168" s="13">
        <v>0.19322049999999999</v>
      </c>
      <c r="AO168" s="13">
        <v>0.20055199999999998</v>
      </c>
      <c r="AP168" s="13">
        <v>0.20457249999999999</v>
      </c>
      <c r="AQ168" s="13">
        <v>0.22524259999999996</v>
      </c>
      <c r="AR168" s="13">
        <v>0.206701</v>
      </c>
      <c r="AS168" s="13">
        <v>0.21460009999999996</v>
      </c>
      <c r="AT168" s="13">
        <v>0.21157289999999998</v>
      </c>
      <c r="AU168" s="13">
        <v>0.23030369999999997</v>
      </c>
      <c r="AV168" s="13">
        <v>0.21933009999999997</v>
      </c>
      <c r="AW168" s="13">
        <v>0.17378019999999997</v>
      </c>
      <c r="AX168" s="13">
        <v>0.21672859999999997</v>
      </c>
      <c r="AY168" s="13">
        <v>0.1773277</v>
      </c>
      <c r="AZ168" s="13">
        <v>0.13475770000000001</v>
      </c>
      <c r="BA168" s="13">
        <v>0.12591259999999999</v>
      </c>
      <c r="BB168" s="13">
        <v>0.151833</v>
      </c>
      <c r="BC168" s="13">
        <v>0.16186059999999999</v>
      </c>
      <c r="BD168" s="13">
        <v>0.17534109999999997</v>
      </c>
      <c r="BE168" s="13">
        <v>0.1529682</v>
      </c>
      <c r="BF168" s="13">
        <v>0.1525898</v>
      </c>
      <c r="BG168" s="13">
        <v>0.18082789999999999</v>
      </c>
      <c r="BH168" s="13">
        <v>0.15840770000000001</v>
      </c>
      <c r="BI168" s="13">
        <v>0.1297439</v>
      </c>
      <c r="BJ168" s="13">
        <v>0.15675219999999998</v>
      </c>
      <c r="BK168" s="13">
        <v>0.18929459999999998</v>
      </c>
      <c r="BL168" s="13">
        <v>0.165077</v>
      </c>
      <c r="BM168" s="13">
        <v>0.16105649999999996</v>
      </c>
      <c r="BN168" s="13">
        <v>0.1630904</v>
      </c>
      <c r="BO168" s="13">
        <v>0.20589689999999999</v>
      </c>
      <c r="BP168" s="13">
        <v>0.18584169999999997</v>
      </c>
      <c r="BQ168" s="13">
        <v>0.1643202</v>
      </c>
      <c r="BR168" s="13">
        <v>0.16758390000000001</v>
      </c>
      <c r="BS168" s="13">
        <v>0.17316529999999999</v>
      </c>
      <c r="BT168" s="13">
        <v>0.1642729</v>
      </c>
      <c r="BU168" s="13">
        <v>0.14667730000000001</v>
      </c>
      <c r="BV168" s="13">
        <v>0.1517857</v>
      </c>
      <c r="BW168" s="13">
        <v>0.17567219999999997</v>
      </c>
      <c r="BX168" s="13">
        <v>0.21810029999999997</v>
      </c>
      <c r="BY168" s="13">
        <v>0.14535289999999998</v>
      </c>
      <c r="BZ168" s="13">
        <v>0.19515979999999999</v>
      </c>
      <c r="CA168" s="13">
        <v>0.1769493</v>
      </c>
      <c r="CB168" s="13">
        <v>0.1874026</v>
      </c>
      <c r="CC168" s="13">
        <v>0.1536304</v>
      </c>
      <c r="CD168" s="13">
        <v>0.165077</v>
      </c>
      <c r="CE168" s="13">
        <v>0.1199528</v>
      </c>
      <c r="CF168" s="13">
        <v>0.10141119999999999</v>
      </c>
      <c r="CG168" s="13">
        <v>0.17098949999999999</v>
      </c>
      <c r="CH168" s="13">
        <v>0.19468679999999997</v>
      </c>
      <c r="CI168" s="13">
        <v>0.22382360000000001</v>
      </c>
      <c r="CJ168" s="13">
        <v>0.16909749999999998</v>
      </c>
      <c r="CK168" s="13">
        <v>0.16919209999999998</v>
      </c>
      <c r="CL168" s="13">
        <v>0.19170689999999999</v>
      </c>
      <c r="CM168" s="13">
        <v>0.22633049999999999</v>
      </c>
      <c r="CN168" s="13">
        <v>0.18253069999999999</v>
      </c>
      <c r="CO168" s="13">
        <v>0.16498239999999997</v>
      </c>
      <c r="CP168" s="13">
        <v>0.19076089999999998</v>
      </c>
      <c r="CQ168" s="13">
        <v>0.21209320000000001</v>
      </c>
      <c r="CR168" s="13">
        <v>0.18844319999999998</v>
      </c>
      <c r="CS168" s="13">
        <v>0.16034700000000002</v>
      </c>
      <c r="CT168" s="13">
        <v>0.17070569999999999</v>
      </c>
      <c r="CU168" s="13">
        <v>0.20755239999999997</v>
      </c>
      <c r="CV168" s="13">
        <v>0.1655027</v>
      </c>
      <c r="CW168" s="13">
        <v>0.14189999999999997</v>
      </c>
      <c r="CX168" s="13">
        <v>0.1633742</v>
      </c>
      <c r="CY168" s="13">
        <v>0.19312589999999999</v>
      </c>
      <c r="CZ168" s="13">
        <v>0.16214439999999999</v>
      </c>
      <c r="DA168" s="13">
        <v>0.14658269999999998</v>
      </c>
      <c r="DB168" s="13">
        <v>0.16857720000000001</v>
      </c>
      <c r="DC168" s="13">
        <v>0.21497849999999999</v>
      </c>
      <c r="DD168" s="13">
        <v>0.17321259999999999</v>
      </c>
      <c r="DE168" s="13">
        <v>0.1412851</v>
      </c>
      <c r="DF168" s="13">
        <v>0.1863147</v>
      </c>
      <c r="DG168" s="13">
        <v>0.20438329999999996</v>
      </c>
      <c r="DH168" s="13">
        <v>0.16058349999999999</v>
      </c>
      <c r="DI168" s="13">
        <v>0.15713059999999998</v>
      </c>
      <c r="DJ168" s="13">
        <v>0.1634688</v>
      </c>
      <c r="DK168" s="13">
        <v>0.19397729999999999</v>
      </c>
      <c r="DL168" s="13">
        <v>0.1536777</v>
      </c>
      <c r="DM168" s="13">
        <v>0.14511640000000001</v>
      </c>
      <c r="DN168" s="13">
        <v>0.17775340000000001</v>
      </c>
      <c r="DO168" s="13">
        <v>0.19071359999999998</v>
      </c>
      <c r="DP168" s="13">
        <v>0.15495479999999998</v>
      </c>
      <c r="DQ168" s="13">
        <v>0.13565639999999998</v>
      </c>
      <c r="DR168" s="13">
        <v>0.18219959999999996</v>
      </c>
      <c r="DS168" s="13">
        <v>0.20230209999999998</v>
      </c>
      <c r="DT168" s="13">
        <v>0.15902259999999999</v>
      </c>
      <c r="DU168" s="13">
        <v>0.19047710000000001</v>
      </c>
      <c r="DV168" s="13">
        <v>0.13972419999999999</v>
      </c>
      <c r="DW168" s="13">
        <v>0.1985654</v>
      </c>
      <c r="DX168" s="13">
        <v>0.15717789999999998</v>
      </c>
      <c r="DY168" s="13">
        <v>0.14346089999999997</v>
      </c>
      <c r="DZ168" s="13">
        <v>0.15992129999999996</v>
      </c>
      <c r="EA168" s="13">
        <v>0.17973999999999998</v>
      </c>
      <c r="EB168" s="13">
        <v>0.14856929999999999</v>
      </c>
      <c r="EC168" s="13">
        <v>0.13560909999999998</v>
      </c>
      <c r="ED168" s="13">
        <v>0.14994099999999996</v>
      </c>
      <c r="EE168" s="13">
        <v>0.1861255</v>
      </c>
      <c r="EF168" s="13">
        <v>0.14568400000000001</v>
      </c>
      <c r="EG168" s="13">
        <v>0.133386</v>
      </c>
      <c r="EH168" s="13">
        <v>0.17061109999999999</v>
      </c>
      <c r="EI168" s="13">
        <v>0.19024060000000001</v>
      </c>
      <c r="EJ168" s="13">
        <v>0.15301549999999997</v>
      </c>
      <c r="EK168" s="13">
        <v>0.1299804</v>
      </c>
      <c r="EL168" s="13">
        <v>0.15462369999999998</v>
      </c>
      <c r="EM168" s="13">
        <v>0.17770846500000001</v>
      </c>
      <c r="EN168" s="13">
        <v>6.2419899080000001E-2</v>
      </c>
      <c r="EO168" s="13">
        <v>0.13214656026000002</v>
      </c>
      <c r="EP168" s="13">
        <v>0.15023834028719996</v>
      </c>
      <c r="EQ168" s="13">
        <f t="shared" si="175"/>
        <v>0.15448693598743199</v>
      </c>
      <c r="ER168" s="13">
        <f t="shared" si="175"/>
        <v>0.129324066412315</v>
      </c>
      <c r="ES168" s="13">
        <f t="shared" si="175"/>
        <v>0.110667063522995</v>
      </c>
      <c r="ET168" s="13">
        <f t="shared" si="175"/>
        <v>0.155806574643548</v>
      </c>
      <c r="EU168" s="13">
        <f t="shared" si="175"/>
        <v>0.16244249924041201</v>
      </c>
      <c r="EV168" s="13">
        <f t="shared" si="175"/>
        <v>0.123853294453369</v>
      </c>
      <c r="EW168" s="13">
        <f t="shared" si="175"/>
        <v>0.118338132969541</v>
      </c>
      <c r="EX168" s="13">
        <f t="shared" si="175"/>
        <v>0.126894340806329</v>
      </c>
      <c r="EY168" s="13">
        <f t="shared" si="175"/>
        <v>0.15930350948750099</v>
      </c>
      <c r="EZ168" s="13">
        <f t="shared" si="175"/>
        <v>0.124174321030805</v>
      </c>
      <c r="FA168" s="13">
        <f t="shared" si="175"/>
        <v>0.111559321726021</v>
      </c>
      <c r="FB168" s="13">
        <f t="shared" si="175"/>
        <v>0.13131245912991901</v>
      </c>
      <c r="FC168" s="13">
        <f t="shared" si="175"/>
        <v>0.15007870100573001</v>
      </c>
      <c r="FD168" s="13">
        <f t="shared" si="175"/>
        <v>0.103207776583988</v>
      </c>
      <c r="FE168" s="13">
        <f t="shared" si="175"/>
        <v>0.112442200866873</v>
      </c>
      <c r="FF168" s="13">
        <f t="shared" si="175"/>
        <v>0.12099440158307501</v>
      </c>
      <c r="FG168" s="13">
        <f t="shared" si="175"/>
        <v>0.138373577063335</v>
      </c>
      <c r="FH168" s="13">
        <f t="shared" si="175"/>
        <v>0.102560699295955</v>
      </c>
      <c r="FI168" s="13">
        <f t="shared" si="175"/>
        <v>9.1744565751155402E-2</v>
      </c>
      <c r="FJ168" s="13">
        <f t="shared" si="175"/>
        <v>0.107678105968277</v>
      </c>
      <c r="FK168" s="13">
        <f t="shared" si="175"/>
        <v>0.13501396286103901</v>
      </c>
      <c r="FL168" s="13">
        <f t="shared" si="175"/>
        <v>9.2238232633254105E-2</v>
      </c>
      <c r="FM168" s="13">
        <f t="shared" si="175"/>
        <v>0.14700633702694599</v>
      </c>
      <c r="FN168" s="13">
        <f t="shared" si="175"/>
        <v>0.108337893122896</v>
      </c>
      <c r="FO168" s="13">
        <f t="shared" si="175"/>
        <v>0.17126260412512201</v>
      </c>
      <c r="FP168" s="13">
        <f t="shared" si="175"/>
        <v>8.8321678924443994E-2</v>
      </c>
      <c r="FQ168" s="13">
        <f t="shared" si="175"/>
        <v>0.121440475481739</v>
      </c>
      <c r="FR168" s="13">
        <f t="shared" si="175"/>
        <v>0.15034011494147301</v>
      </c>
      <c r="FS168" s="13">
        <f t="shared" si="175"/>
        <v>0.121818123925683</v>
      </c>
      <c r="FT168" s="13">
        <f t="shared" si="175"/>
        <v>9.6461863870885997E-2</v>
      </c>
      <c r="FU168" s="13">
        <f t="shared" si="175"/>
        <v>8.1323312405725795E-2</v>
      </c>
      <c r="FV168" s="13">
        <f t="shared" si="175"/>
        <v>0.10565557655423</v>
      </c>
      <c r="FW168" s="13">
        <f t="shared" si="175"/>
        <v>0.121841661336546</v>
      </c>
      <c r="FX168" s="13">
        <f t="shared" si="175"/>
        <v>9.0177527570792199E-2</v>
      </c>
      <c r="FY168" s="13">
        <f t="shared" si="175"/>
        <v>8.9331687851331401E-2</v>
      </c>
      <c r="FZ168" s="13">
        <f t="shared" si="175"/>
        <v>0.10904465891759201</v>
      </c>
      <c r="GA168" s="13">
        <f t="shared" si="175"/>
        <v>0.127368347007667</v>
      </c>
      <c r="GB168" s="13">
        <f t="shared" si="175"/>
        <v>8.7511924257177798E-2</v>
      </c>
      <c r="GC168" s="13">
        <f t="shared" ref="GC168:GD168" si="180">GC156</f>
        <v>7.5750215701730794E-2</v>
      </c>
      <c r="GD168" s="13">
        <f t="shared" si="180"/>
        <v>9.7967106695700398E-2</v>
      </c>
      <c r="GE168" s="13">
        <f t="shared" ref="GE168" si="181">GE156</f>
        <v>0.110521860050039</v>
      </c>
    </row>
    <row r="169" spans="1:187" ht="15" x14ac:dyDescent="0.25">
      <c r="A169" s="37" t="s">
        <v>44</v>
      </c>
      <c r="B169" s="90"/>
      <c r="C169" s="13">
        <v>0.26610400000000001</v>
      </c>
      <c r="D169" s="13">
        <v>0.37727839999999996</v>
      </c>
      <c r="E169" s="13">
        <v>0.39078079999999998</v>
      </c>
      <c r="F169" s="13">
        <v>0.18100639999999998</v>
      </c>
      <c r="G169" s="13">
        <v>0.16379199999999997</v>
      </c>
      <c r="H169" s="13">
        <v>0.36479680000000003</v>
      </c>
      <c r="I169" s="13">
        <v>0.44376959999999999</v>
      </c>
      <c r="J169" s="13">
        <v>0.20007680000000003</v>
      </c>
      <c r="K169" s="13">
        <v>0.16931360000000001</v>
      </c>
      <c r="L169" s="13">
        <v>0.40548960000000001</v>
      </c>
      <c r="M169" s="13">
        <v>0.43583520000000003</v>
      </c>
      <c r="N169" s="13">
        <v>0.20648</v>
      </c>
      <c r="O169" s="13">
        <v>0.2084752</v>
      </c>
      <c r="P169" s="13">
        <v>0.41523359999999998</v>
      </c>
      <c r="Q169" s="13">
        <v>0.45755040000000002</v>
      </c>
      <c r="R169" s="13">
        <v>0.19627200000000003</v>
      </c>
      <c r="S169" s="13">
        <v>0.16912799999999997</v>
      </c>
      <c r="T169" s="13">
        <v>0.35579520000000003</v>
      </c>
      <c r="U169" s="13">
        <v>0.42233280000000001</v>
      </c>
      <c r="V169" s="13">
        <v>0.19724640000000002</v>
      </c>
      <c r="W169" s="13">
        <v>0.23418079999999997</v>
      </c>
      <c r="X169" s="13">
        <v>0.34874239999999995</v>
      </c>
      <c r="Y169" s="13">
        <v>0.36475039999999997</v>
      </c>
      <c r="Z169" s="13">
        <v>0.17915039999999999</v>
      </c>
      <c r="AA169" s="13">
        <v>0.1929776</v>
      </c>
      <c r="AB169" s="13">
        <v>0.25612799999999997</v>
      </c>
      <c r="AC169" s="13">
        <v>0.28842239999999997</v>
      </c>
      <c r="AD169" s="13">
        <v>0.15325919999999998</v>
      </c>
      <c r="AE169" s="13">
        <v>0.13261119999999998</v>
      </c>
      <c r="AF169" s="13">
        <v>0.21060959999999998</v>
      </c>
      <c r="AG169" s="13">
        <v>0.233624</v>
      </c>
      <c r="AH169" s="13">
        <v>0.13414240000000002</v>
      </c>
      <c r="AI169" s="13">
        <v>0.13590559999999999</v>
      </c>
      <c r="AJ169" s="13">
        <v>0.20211839999999998</v>
      </c>
      <c r="AK169" s="13">
        <v>0.20244320000000002</v>
      </c>
      <c r="AL169" s="13">
        <v>0.13590559999999999</v>
      </c>
      <c r="AM169" s="13">
        <v>0.14286560000000001</v>
      </c>
      <c r="AN169" s="13">
        <v>0.18179519999999999</v>
      </c>
      <c r="AO169" s="13">
        <v>0.1748352</v>
      </c>
      <c r="AP169" s="13">
        <v>0.13149759999999999</v>
      </c>
      <c r="AQ169" s="13">
        <v>0.15001120000000001</v>
      </c>
      <c r="AR169" s="13">
        <v>0.16875679999999998</v>
      </c>
      <c r="AS169" s="13">
        <v>0.15015040000000002</v>
      </c>
      <c r="AT169" s="13">
        <v>0.1232848</v>
      </c>
      <c r="AU169" s="13">
        <v>0.13224</v>
      </c>
      <c r="AV169" s="13">
        <v>0.1407312</v>
      </c>
      <c r="AW169" s="13">
        <v>0.134328</v>
      </c>
      <c r="AX169" s="13">
        <v>0.12824959999999999</v>
      </c>
      <c r="AY169" s="13">
        <v>0.11159199999999998</v>
      </c>
      <c r="AZ169" s="13">
        <v>0.1290384</v>
      </c>
      <c r="BA169" s="13">
        <v>0.1478304</v>
      </c>
      <c r="BB169" s="13">
        <v>0.124352</v>
      </c>
      <c r="BC169" s="13">
        <v>0.11748479999999999</v>
      </c>
      <c r="BD169" s="13">
        <v>0.1277392</v>
      </c>
      <c r="BE169" s="13">
        <v>0.12161439999999998</v>
      </c>
      <c r="BF169" s="13">
        <v>0.1165568</v>
      </c>
      <c r="BG169" s="13">
        <v>0.12481599999999998</v>
      </c>
      <c r="BH169" s="13">
        <v>0.1283424</v>
      </c>
      <c r="BI169" s="13">
        <v>0.11493279999999999</v>
      </c>
      <c r="BJ169" s="13">
        <v>0.1101072</v>
      </c>
      <c r="BK169" s="13">
        <v>0.10699840000000001</v>
      </c>
      <c r="BL169" s="13">
        <v>0.11961919999999999</v>
      </c>
      <c r="BM169" s="13">
        <v>0.1212896</v>
      </c>
      <c r="BN169" s="13">
        <v>0.1158144</v>
      </c>
      <c r="BO169" s="13">
        <v>9.8692799999999997E-2</v>
      </c>
      <c r="BP169" s="13">
        <v>0.10950399999999999</v>
      </c>
      <c r="BQ169" s="13">
        <v>0.10676640000000001</v>
      </c>
      <c r="BR169" s="13">
        <v>9.0804800000000005E-2</v>
      </c>
      <c r="BS169" s="13">
        <v>7.7766399999999986E-2</v>
      </c>
      <c r="BT169" s="13">
        <v>0.10555999999999999</v>
      </c>
      <c r="BU169" s="13">
        <v>9.0758399999999989E-2</v>
      </c>
      <c r="BV169" s="13">
        <v>8.3380799999999991E-2</v>
      </c>
      <c r="BW169" s="13">
        <v>9.1825600000000007E-2</v>
      </c>
      <c r="BX169" s="13">
        <v>0.1199904</v>
      </c>
      <c r="BY169" s="13">
        <v>9.8599999999999993E-2</v>
      </c>
      <c r="BZ169" s="13">
        <v>9.0433600000000003E-2</v>
      </c>
      <c r="CA169" s="13">
        <v>8.8252799999999992E-2</v>
      </c>
      <c r="CB169" s="13">
        <v>8.8948800000000008E-2</v>
      </c>
      <c r="CC169" s="13">
        <v>8.3288000000000001E-2</v>
      </c>
      <c r="CD169" s="13">
        <v>8.61648E-2</v>
      </c>
      <c r="CE169" s="13">
        <v>8.3241599999999999E-2</v>
      </c>
      <c r="CF169" s="13">
        <v>9.5259199999999988E-2</v>
      </c>
      <c r="CG169" s="13">
        <v>7.2337599999999988E-2</v>
      </c>
      <c r="CH169" s="13">
        <v>7.8833600000000004E-2</v>
      </c>
      <c r="CI169" s="13">
        <v>7.4704000000000007E-2</v>
      </c>
      <c r="CJ169" s="13">
        <v>8.1246399999999996E-2</v>
      </c>
      <c r="CK169" s="13">
        <v>8.6582400000000004E-2</v>
      </c>
      <c r="CL169" s="13">
        <v>8.1060800000000002E-2</v>
      </c>
      <c r="CM169" s="13">
        <v>8.1942399999999999E-2</v>
      </c>
      <c r="CN169" s="13">
        <v>7.7580799999999991E-2</v>
      </c>
      <c r="CO169" s="13">
        <v>6.9275199999999995E-2</v>
      </c>
      <c r="CP169" s="13">
        <v>6.5702399999999994E-2</v>
      </c>
      <c r="CQ169" s="13">
        <v>6.7836800000000003E-2</v>
      </c>
      <c r="CR169" s="13">
        <v>7.8833600000000004E-2</v>
      </c>
      <c r="CS169" s="13">
        <v>5.7860800000000004E-2</v>
      </c>
      <c r="CT169" s="13">
        <v>6.5006400000000006E-2</v>
      </c>
      <c r="CU169" s="13">
        <v>6.45424E-2</v>
      </c>
      <c r="CV169" s="13">
        <v>5.8742399999999993E-2</v>
      </c>
      <c r="CW169" s="13">
        <v>8.1710399999999989E-2</v>
      </c>
      <c r="CX169" s="13">
        <v>6.18048E-2</v>
      </c>
      <c r="CY169" s="13">
        <v>7.5539200000000001E-2</v>
      </c>
      <c r="CZ169" s="13">
        <v>6.5516799999999986E-2</v>
      </c>
      <c r="DA169" s="13">
        <v>5.252479999999999E-2</v>
      </c>
      <c r="DB169" s="13">
        <v>6.5052799999999994E-2</v>
      </c>
      <c r="DC169" s="13">
        <v>7.7302399999999993E-2</v>
      </c>
      <c r="DD169" s="13">
        <v>6.2268799999999999E-2</v>
      </c>
      <c r="DE169" s="13">
        <v>4.9648000000000005E-2</v>
      </c>
      <c r="DF169" s="13">
        <v>5.5494399999999999E-2</v>
      </c>
      <c r="DG169" s="13">
        <v>7.1223999999999996E-2</v>
      </c>
      <c r="DH169" s="13">
        <v>6.0366399999999994E-2</v>
      </c>
      <c r="DI169" s="13">
        <v>4.463679999999999E-2</v>
      </c>
      <c r="DJ169" s="13">
        <v>5.1318400000000007E-2</v>
      </c>
      <c r="DK169" s="13">
        <v>5.4984000000000005E-2</v>
      </c>
      <c r="DL169" s="13">
        <v>6.7047999999999996E-2</v>
      </c>
      <c r="DM169" s="13">
        <v>4.8441600000000001E-2</v>
      </c>
      <c r="DN169" s="13">
        <v>5.9020799999999998E-2</v>
      </c>
      <c r="DO169" s="13">
        <v>7.3172799999999996E-2</v>
      </c>
      <c r="DP169" s="13">
        <v>5.2153600000000001E-2</v>
      </c>
      <c r="DQ169" s="13">
        <v>5.4148800000000004E-2</v>
      </c>
      <c r="DR169" s="13">
        <v>6.0459199999999998E-2</v>
      </c>
      <c r="DS169" s="13">
        <v>6.11552E-2</v>
      </c>
      <c r="DT169" s="13">
        <v>5.9763199999999995E-2</v>
      </c>
      <c r="DU169" s="13">
        <v>4.5379199999999995E-2</v>
      </c>
      <c r="DV169" s="13">
        <v>5.4891200000000001E-2</v>
      </c>
      <c r="DW169" s="13">
        <v>5.6329600000000001E-2</v>
      </c>
      <c r="DX169" s="13">
        <v>4.8719999999999999E-2</v>
      </c>
      <c r="DY169" s="13">
        <v>3.14592E-2</v>
      </c>
      <c r="DZ169" s="13">
        <v>4.48688E-2</v>
      </c>
      <c r="EA169" s="13">
        <v>5.0529599999999994E-2</v>
      </c>
      <c r="EB169" s="13">
        <v>3.67952E-2</v>
      </c>
      <c r="EC169" s="13">
        <v>2.3385599999999999E-2</v>
      </c>
      <c r="ED169" s="13">
        <v>4.5518400000000001E-2</v>
      </c>
      <c r="EE169" s="13">
        <v>5.4148800000000004E-2</v>
      </c>
      <c r="EF169" s="13">
        <v>3.3593599999999994E-2</v>
      </c>
      <c r="EG169" s="13">
        <v>2.4963200000000001E-2</v>
      </c>
      <c r="EH169" s="13">
        <v>4.1388799999999996E-2</v>
      </c>
      <c r="EI169" s="13">
        <v>4.3291200000000002E-2</v>
      </c>
      <c r="EJ169" s="13">
        <v>3.0716799999999999E-2</v>
      </c>
      <c r="EK169" s="13">
        <v>1.8281600000000002E-2</v>
      </c>
      <c r="EL169" s="13">
        <v>3.3871999999999999E-2</v>
      </c>
      <c r="EM169" s="13">
        <v>4.4801984000000003E-2</v>
      </c>
      <c r="EN169" s="13">
        <v>3.1053849488643644E-2</v>
      </c>
      <c r="EO169" s="13">
        <v>1.87232789127121E-2</v>
      </c>
      <c r="EP169" s="13">
        <v>3.7344912154088979E-2</v>
      </c>
      <c r="EQ169" s="13">
        <f t="shared" si="175"/>
        <v>5.5618330447537202E-2</v>
      </c>
      <c r="ER169" s="13">
        <f t="shared" si="175"/>
        <v>3.7600008991563197E-2</v>
      </c>
      <c r="ES169" s="13">
        <f t="shared" si="175"/>
        <v>2.41253882314067E-2</v>
      </c>
      <c r="ET169" s="13">
        <f t="shared" si="175"/>
        <v>5.4284961829425701E-2</v>
      </c>
      <c r="EU169" s="13">
        <f t="shared" si="175"/>
        <v>4.7070855550985703E-2</v>
      </c>
      <c r="EV169" s="13">
        <f t="shared" si="175"/>
        <v>4.0427077845984101E-2</v>
      </c>
      <c r="EW169" s="13">
        <f t="shared" si="175"/>
        <v>2.42760135713171E-2</v>
      </c>
      <c r="EX169" s="13">
        <f t="shared" si="175"/>
        <v>4.5219650185730903E-2</v>
      </c>
      <c r="EY169" s="13">
        <f t="shared" si="175"/>
        <v>5.4760160876221799E-2</v>
      </c>
      <c r="EZ169" s="13">
        <f t="shared" si="175"/>
        <v>3.47254669918826E-2</v>
      </c>
      <c r="FA169" s="13">
        <f t="shared" si="175"/>
        <v>1.09098603544507E-2</v>
      </c>
      <c r="FB169" s="13">
        <f t="shared" si="175"/>
        <v>3.4721411122386497E-2</v>
      </c>
      <c r="FC169" s="13">
        <f t="shared" si="175"/>
        <v>2.95014104670933E-2</v>
      </c>
      <c r="FD169" s="13">
        <f t="shared" si="175"/>
        <v>2.02576837959547E-2</v>
      </c>
      <c r="FE169" s="13">
        <f t="shared" si="175"/>
        <v>8.9826253179794199E-3</v>
      </c>
      <c r="FF169" s="13">
        <f t="shared" si="175"/>
        <v>2.2036775023295999E-2</v>
      </c>
      <c r="FG169" s="13">
        <f t="shared" si="175"/>
        <v>2.92637069899075E-2</v>
      </c>
      <c r="FH169" s="13">
        <f t="shared" si="175"/>
        <v>1.70636706171222E-2</v>
      </c>
      <c r="FI169" s="13">
        <f t="shared" si="175"/>
        <v>2.99948645628095E-2</v>
      </c>
      <c r="FJ169" s="13">
        <f t="shared" si="175"/>
        <v>1.9690618119948999E-2</v>
      </c>
      <c r="FK169" s="13">
        <f t="shared" si="175"/>
        <v>2.9873983032399E-2</v>
      </c>
      <c r="FL169" s="13">
        <f t="shared" si="175"/>
        <v>1.42707555262492E-2</v>
      </c>
      <c r="FM169" s="13">
        <f t="shared" si="175"/>
        <v>7.4717590219420902E-3</v>
      </c>
      <c r="FN169" s="13">
        <f t="shared" si="175"/>
        <v>2.3177911880654E-2</v>
      </c>
      <c r="FO169" s="13">
        <f t="shared" si="175"/>
        <v>2.6364063975720602E-2</v>
      </c>
      <c r="FP169" s="13">
        <f t="shared" si="175"/>
        <v>1.88970581672183E-2</v>
      </c>
      <c r="FQ169" s="13">
        <f t="shared" si="175"/>
        <v>1.5293135173972501E-2</v>
      </c>
      <c r="FR169" s="13">
        <f t="shared" si="175"/>
        <v>2.0596185719229901E-2</v>
      </c>
      <c r="FS169" s="13">
        <f t="shared" si="175"/>
        <v>2.8916466466539E-2</v>
      </c>
      <c r="FT169" s="13">
        <f t="shared" si="175"/>
        <v>1.77757751167666E-2</v>
      </c>
      <c r="FU169" s="13">
        <f t="shared" si="175"/>
        <v>9.4393700069424404E-3</v>
      </c>
      <c r="FV169" s="13">
        <f t="shared" si="175"/>
        <v>2.3988846656666198E-2</v>
      </c>
      <c r="FW169" s="13">
        <f t="shared" si="175"/>
        <v>2.2205989421753301E-2</v>
      </c>
      <c r="FX169" s="13">
        <f t="shared" si="175"/>
        <v>2.1261452784902001E-2</v>
      </c>
      <c r="FY169" s="13">
        <f t="shared" si="175"/>
        <v>1.11219344382753E-2</v>
      </c>
      <c r="FZ169" s="13">
        <f t="shared" si="175"/>
        <v>4.3991356017263599E-3</v>
      </c>
      <c r="GA169" s="13">
        <f t="shared" si="175"/>
        <v>2.1472714840711501E-2</v>
      </c>
      <c r="GB169" s="13">
        <f t="shared" si="175"/>
        <v>1.0255643007279399E-2</v>
      </c>
      <c r="GC169" s="13">
        <f t="shared" ref="GC169:GD169" si="182">GC157</f>
        <v>1.4696606887276101E-2</v>
      </c>
      <c r="GD169" s="13">
        <f t="shared" si="182"/>
        <v>7.4727096646300499E-3</v>
      </c>
      <c r="GE169" s="13">
        <f t="shared" ref="GE169" si="183">GE157</f>
        <v>1.0093704681703E-2</v>
      </c>
    </row>
    <row r="170" spans="1:187" ht="15" x14ac:dyDescent="0.25">
      <c r="A170" s="36"/>
      <c r="B170" s="88"/>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c r="DV170" s="13"/>
      <c r="DW170" s="13"/>
      <c r="DX170" s="13"/>
      <c r="DY170" s="13"/>
      <c r="DZ170" s="13"/>
      <c r="EA170" s="13"/>
      <c r="EB170" s="13"/>
      <c r="EC170" s="13"/>
      <c r="ED170" s="13"/>
      <c r="EE170" s="13"/>
      <c r="EF170" s="13"/>
      <c r="EG170" s="13"/>
      <c r="EH170" s="13"/>
      <c r="EI170" s="13"/>
      <c r="EJ170" s="13"/>
      <c r="EK170" s="13"/>
      <c r="EL170" s="13"/>
      <c r="EM170" s="13"/>
      <c r="EN170" s="13"/>
      <c r="EO170" s="13"/>
      <c r="EP170" s="13"/>
      <c r="EQ170" s="13"/>
      <c r="ER170" s="13"/>
      <c r="ES170" s="13"/>
      <c r="ET170" s="13"/>
      <c r="EU170" s="13"/>
      <c r="EV170" s="13"/>
      <c r="EW170" s="13"/>
      <c r="EX170" s="13"/>
      <c r="EY170" s="13"/>
      <c r="EZ170" s="46"/>
      <c r="FA170" s="46"/>
      <c r="FB170" s="46"/>
      <c r="FC170" s="46"/>
      <c r="FD170" s="46"/>
      <c r="FE170" s="46"/>
      <c r="FF170" s="46"/>
      <c r="FG170" s="46"/>
      <c r="FH170" s="46"/>
    </row>
    <row r="171" spans="1:187" ht="15" x14ac:dyDescent="0.25">
      <c r="A171" s="39" t="s">
        <v>57</v>
      </c>
      <c r="B171" s="88"/>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c r="DV171" s="13"/>
      <c r="DW171" s="13"/>
      <c r="DX171" s="13"/>
      <c r="DY171" s="13"/>
      <c r="DZ171" s="13"/>
      <c r="EA171" s="13"/>
      <c r="EB171" s="13"/>
      <c r="EC171" s="13"/>
      <c r="ED171" s="13"/>
      <c r="EE171" s="13"/>
      <c r="EF171" s="13"/>
      <c r="EG171" s="13"/>
      <c r="EH171" s="13"/>
      <c r="EI171" s="13"/>
      <c r="EJ171" s="13"/>
      <c r="EK171" s="13"/>
      <c r="EL171" s="13"/>
      <c r="EM171" s="13"/>
      <c r="EN171" s="13"/>
      <c r="EO171" s="13"/>
      <c r="EP171" s="13"/>
      <c r="EQ171" s="13"/>
      <c r="ER171" s="13"/>
      <c r="ES171" s="13"/>
      <c r="ET171" s="13"/>
      <c r="EU171" s="13"/>
      <c r="EV171" s="13"/>
      <c r="EW171" s="13"/>
      <c r="EX171" s="13"/>
      <c r="EY171" s="13"/>
      <c r="EZ171" s="46"/>
      <c r="FA171" s="46"/>
      <c r="FB171" s="46"/>
      <c r="FC171" s="46"/>
      <c r="FD171" s="46"/>
      <c r="FE171" s="46"/>
      <c r="FF171" s="46"/>
      <c r="FG171" s="46"/>
      <c r="FH171" s="46"/>
    </row>
    <row r="172" spans="1:187" ht="17.25" x14ac:dyDescent="0.25">
      <c r="A172" s="48" t="s">
        <v>99</v>
      </c>
      <c r="B172" s="91"/>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c r="DV172" s="13"/>
      <c r="DW172" s="13"/>
      <c r="DX172" s="13"/>
      <c r="DY172" s="13"/>
      <c r="DZ172" s="13"/>
      <c r="EA172" s="13"/>
      <c r="EB172" s="13"/>
      <c r="EC172" s="13"/>
      <c r="ED172" s="13"/>
      <c r="EE172" s="13"/>
      <c r="EF172" s="13"/>
      <c r="EG172" s="13"/>
      <c r="EH172" s="13"/>
      <c r="EI172" s="13"/>
      <c r="EJ172" s="13"/>
      <c r="EK172" s="13"/>
      <c r="EL172" s="13"/>
      <c r="EM172" s="13"/>
      <c r="EN172" s="13"/>
      <c r="EO172" s="13"/>
      <c r="EP172" s="13"/>
      <c r="EQ172" s="13"/>
      <c r="ER172" s="13"/>
      <c r="ES172" s="13"/>
      <c r="ET172" s="13"/>
      <c r="EU172" s="13"/>
      <c r="EV172" s="13"/>
      <c r="EW172" s="13"/>
      <c r="EX172" s="13"/>
      <c r="EY172" s="13"/>
      <c r="EZ172" s="46"/>
      <c r="FA172" s="46"/>
      <c r="FB172" s="46"/>
      <c r="FC172" s="46"/>
      <c r="FD172" s="46"/>
      <c r="FE172" s="46"/>
      <c r="FF172" s="46"/>
      <c r="FG172" s="46"/>
      <c r="FH172" s="46"/>
    </row>
    <row r="173" spans="1:187" ht="17.25" x14ac:dyDescent="0.25">
      <c r="A173" s="48" t="s">
        <v>95</v>
      </c>
      <c r="B173" s="91"/>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c r="DV173" s="13"/>
      <c r="DW173" s="13"/>
      <c r="DX173" s="13"/>
      <c r="DY173" s="13"/>
      <c r="DZ173" s="13"/>
      <c r="EA173" s="13"/>
      <c r="EB173" s="13"/>
      <c r="EC173" s="13"/>
      <c r="ED173" s="13"/>
      <c r="EE173" s="13"/>
      <c r="EF173" s="13"/>
      <c r="EG173" s="13"/>
      <c r="EH173" s="13"/>
      <c r="EI173" s="13"/>
      <c r="EJ173" s="13"/>
      <c r="EK173" s="13"/>
      <c r="EL173" s="13"/>
      <c r="EM173" s="13"/>
      <c r="EN173" s="13"/>
      <c r="EO173" s="13"/>
      <c r="EP173" s="13"/>
      <c r="EQ173" s="13"/>
      <c r="ER173" s="13"/>
      <c r="ES173" s="13"/>
      <c r="ET173" s="13"/>
      <c r="EU173" s="13"/>
      <c r="EV173" s="13"/>
      <c r="EW173" s="13"/>
      <c r="EX173" s="13"/>
      <c r="EY173" s="13"/>
      <c r="EZ173" s="46"/>
      <c r="FA173" s="46"/>
      <c r="FB173" s="46"/>
      <c r="FC173" s="46"/>
      <c r="FD173" s="46"/>
      <c r="FE173" s="46"/>
      <c r="FF173" s="46"/>
      <c r="FG173" s="46"/>
      <c r="FH173" s="46"/>
    </row>
    <row r="174" spans="1:187" ht="17.25" x14ac:dyDescent="0.25">
      <c r="A174" s="48" t="s">
        <v>98</v>
      </c>
      <c r="B174" s="91"/>
    </row>
    <row r="175" spans="1:187" ht="17.25" x14ac:dyDescent="0.25">
      <c r="A175" s="48" t="s">
        <v>96</v>
      </c>
      <c r="B175" s="91"/>
    </row>
    <row r="176" spans="1:187" ht="17.25" x14ac:dyDescent="0.25">
      <c r="A176" s="48" t="s">
        <v>100</v>
      </c>
      <c r="B176" s="91"/>
    </row>
    <row r="177" spans="1:2" ht="17.25" x14ac:dyDescent="0.25">
      <c r="A177" s="39" t="s">
        <v>105</v>
      </c>
      <c r="B177" s="88"/>
    </row>
    <row r="178" spans="1:2" ht="17.25" x14ac:dyDescent="0.25">
      <c r="A178" s="48" t="s">
        <v>102</v>
      </c>
      <c r="B178" s="91"/>
    </row>
    <row r="179" spans="1:2" ht="17.25" x14ac:dyDescent="0.25">
      <c r="A179" s="48" t="s">
        <v>106</v>
      </c>
      <c r="B179" s="91"/>
    </row>
    <row r="180" spans="1:2" ht="17.25" x14ac:dyDescent="0.25">
      <c r="A180" s="48" t="s">
        <v>107</v>
      </c>
      <c r="B180" s="91"/>
    </row>
    <row r="181" spans="1:2" ht="17.25" x14ac:dyDescent="0.25">
      <c r="A181" s="48" t="s">
        <v>103</v>
      </c>
      <c r="B181" s="91"/>
    </row>
  </sheetData>
  <dataConsolidate/>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249977111117893"/>
    <outlinePr summaryBelow="0"/>
    <pageSetUpPr fitToPage="1"/>
  </sheetPr>
  <dimension ref="A1:AV208"/>
  <sheetViews>
    <sheetView zoomScale="85" zoomScaleNormal="85" workbookViewId="0">
      <pane xSplit="2" ySplit="9" topLeftCell="AC13" activePane="bottomRight" state="frozenSplit"/>
      <selection activeCell="D102" sqref="D102"/>
      <selection pane="topRight" activeCell="D102" sqref="D102"/>
      <selection pane="bottomLeft" activeCell="D102" sqref="D102"/>
      <selection pane="bottomRight" activeCell="AV113" sqref="AV112:AV113"/>
    </sheetView>
  </sheetViews>
  <sheetFormatPr defaultColWidth="9" defaultRowHeight="15" x14ac:dyDescent="0.25"/>
  <cols>
    <col min="1" max="1" width="46.25" style="2" customWidth="1"/>
    <col min="2" max="2" width="6.25" style="102" bestFit="1" customWidth="1"/>
    <col min="3" max="46" width="9" style="1"/>
    <col min="47" max="48" width="9.875" style="1" bestFit="1" customWidth="1"/>
    <col min="49" max="16384" width="9" style="1"/>
  </cols>
  <sheetData>
    <row r="1" spans="1:48" x14ac:dyDescent="0.25">
      <c r="A1" s="21"/>
      <c r="B1" s="97"/>
    </row>
    <row r="7" spans="1:48" ht="21" x14ac:dyDescent="0.35">
      <c r="A7" s="8" t="s">
        <v>56</v>
      </c>
      <c r="B7" s="8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row>
    <row r="8" spans="1:48" x14ac:dyDescent="0.25">
      <c r="A8" s="93" t="s">
        <v>150</v>
      </c>
      <c r="B8" s="85" t="s">
        <v>151</v>
      </c>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row>
    <row r="9" spans="1:48" x14ac:dyDescent="0.25">
      <c r="A9" s="6" t="s">
        <v>141</v>
      </c>
      <c r="B9" s="86" t="s">
        <v>152</v>
      </c>
      <c r="C9" s="10">
        <v>1974</v>
      </c>
      <c r="D9" s="10">
        <v>1975</v>
      </c>
      <c r="E9" s="10">
        <v>1976</v>
      </c>
      <c r="F9" s="10">
        <v>1977</v>
      </c>
      <c r="G9" s="10">
        <v>1978</v>
      </c>
      <c r="H9" s="10">
        <v>1979</v>
      </c>
      <c r="I9" s="10">
        <v>1980</v>
      </c>
      <c r="J9" s="10">
        <v>1981</v>
      </c>
      <c r="K9" s="10">
        <v>1982</v>
      </c>
      <c r="L9" s="10">
        <v>1983</v>
      </c>
      <c r="M9" s="10">
        <v>1984</v>
      </c>
      <c r="N9" s="10">
        <v>1985</v>
      </c>
      <c r="O9" s="10">
        <v>1986</v>
      </c>
      <c r="P9" s="10">
        <v>1987</v>
      </c>
      <c r="Q9" s="10">
        <v>1988</v>
      </c>
      <c r="R9" s="10">
        <v>1989</v>
      </c>
      <c r="S9" s="10">
        <v>1990</v>
      </c>
      <c r="T9" s="10">
        <v>1991</v>
      </c>
      <c r="U9" s="10">
        <v>1992</v>
      </c>
      <c r="V9" s="10">
        <v>1993</v>
      </c>
      <c r="W9" s="10">
        <v>1994</v>
      </c>
      <c r="X9" s="10">
        <v>1995</v>
      </c>
      <c r="Y9" s="10">
        <v>1996</v>
      </c>
      <c r="Z9" s="10">
        <v>1997</v>
      </c>
      <c r="AA9" s="10">
        <v>1998</v>
      </c>
      <c r="AB9" s="10">
        <v>1999</v>
      </c>
      <c r="AC9" s="10">
        <v>2000</v>
      </c>
      <c r="AD9" s="10">
        <v>2001</v>
      </c>
      <c r="AE9" s="10">
        <v>2002</v>
      </c>
      <c r="AF9" s="10">
        <v>2003</v>
      </c>
      <c r="AG9" s="10">
        <v>2004</v>
      </c>
      <c r="AH9" s="10">
        <v>2005</v>
      </c>
      <c r="AI9" s="10">
        <v>2006</v>
      </c>
      <c r="AJ9" s="10">
        <v>2007</v>
      </c>
      <c r="AK9" s="10">
        <v>2008</v>
      </c>
      <c r="AL9" s="10">
        <v>2009</v>
      </c>
      <c r="AM9" s="10">
        <v>2010</v>
      </c>
      <c r="AN9" s="10">
        <v>2011</v>
      </c>
      <c r="AO9" s="10">
        <v>2012</v>
      </c>
      <c r="AP9" s="10">
        <v>2013</v>
      </c>
      <c r="AQ9" s="10">
        <v>2014</v>
      </c>
      <c r="AR9" s="10">
        <v>2015</v>
      </c>
      <c r="AS9" s="10">
        <v>2016</v>
      </c>
      <c r="AT9" s="10">
        <v>2017</v>
      </c>
      <c r="AU9" s="10">
        <v>2018</v>
      </c>
      <c r="AV9" s="10">
        <v>2019</v>
      </c>
    </row>
    <row r="10" spans="1:48" x14ac:dyDescent="0.25">
      <c r="A10" s="6"/>
      <c r="B10" s="86"/>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S10" s="7"/>
    </row>
    <row r="11" spans="1:48" x14ac:dyDescent="0.25">
      <c r="A11" s="32" t="s">
        <v>50</v>
      </c>
      <c r="B11" s="87"/>
      <c r="C11" s="43">
        <f t="shared" ref="C11:AQ11" si="0">C12+C41+C43-C57-C72-C87-C101</f>
        <v>4016.6490984110537</v>
      </c>
      <c r="D11" s="43">
        <f t="shared" si="0"/>
        <v>4317.7649969581962</v>
      </c>
      <c r="E11" s="43">
        <f t="shared" si="0"/>
        <v>3875.1625927110927</v>
      </c>
      <c r="F11" s="43">
        <f t="shared" si="0"/>
        <v>3858.453793215288</v>
      </c>
      <c r="G11" s="43">
        <f t="shared" si="0"/>
        <v>3499.1295248987717</v>
      </c>
      <c r="H11" s="43">
        <f t="shared" si="0"/>
        <v>3606.482170978773</v>
      </c>
      <c r="I11" s="43">
        <f t="shared" si="0"/>
        <v>3414.0789208367992</v>
      </c>
      <c r="J11" s="43">
        <f t="shared" si="0"/>
        <v>3410.8829295236496</v>
      </c>
      <c r="K11" s="43">
        <f t="shared" si="0"/>
        <v>3730.0557335579279</v>
      </c>
      <c r="L11" s="43">
        <f t="shared" si="0"/>
        <v>3261.5204416171423</v>
      </c>
      <c r="M11" s="43">
        <f t="shared" si="0"/>
        <v>3486.2878127379254</v>
      </c>
      <c r="N11" s="43">
        <f t="shared" si="0"/>
        <v>3526.6199085136391</v>
      </c>
      <c r="O11" s="43">
        <f t="shared" si="0"/>
        <v>3612.1264370431736</v>
      </c>
      <c r="P11" s="43">
        <f t="shared" si="0"/>
        <v>4156.9900883839036</v>
      </c>
      <c r="Q11" s="43">
        <f t="shared" si="0"/>
        <v>3218.2608283256632</v>
      </c>
      <c r="R11" s="43">
        <f t="shared" si="0"/>
        <v>3479.9501886588864</v>
      </c>
      <c r="S11" s="43">
        <f t="shared" si="0"/>
        <v>3468.198815359769</v>
      </c>
      <c r="T11" s="43">
        <f t="shared" si="0"/>
        <v>3797.1785896075125</v>
      </c>
      <c r="U11" s="43">
        <f t="shared" si="0"/>
        <v>4317.1639071436357</v>
      </c>
      <c r="V11" s="43">
        <f t="shared" si="0"/>
        <v>4321.0846766035565</v>
      </c>
      <c r="W11" s="43">
        <f t="shared" si="0"/>
        <v>4834.6832708328102</v>
      </c>
      <c r="X11" s="43">
        <f t="shared" si="0"/>
        <v>4654.9376805734792</v>
      </c>
      <c r="Y11" s="43">
        <f t="shared" si="0"/>
        <v>5132.7531402001468</v>
      </c>
      <c r="Z11" s="43">
        <f t="shared" si="0"/>
        <v>5035.9644130172401</v>
      </c>
      <c r="AA11" s="43">
        <f t="shared" si="0"/>
        <v>5166.0656939673954</v>
      </c>
      <c r="AB11" s="43">
        <f t="shared" si="0"/>
        <v>5390.2145600006561</v>
      </c>
      <c r="AC11" s="43">
        <f t="shared" si="0"/>
        <v>5385.5127298666212</v>
      </c>
      <c r="AD11" s="43">
        <f t="shared" si="0"/>
        <v>5503.6950014417325</v>
      </c>
      <c r="AE11" s="43">
        <f t="shared" si="0"/>
        <v>5618.9084928852626</v>
      </c>
      <c r="AF11" s="43">
        <f t="shared" si="0"/>
        <v>6005.9925902531368</v>
      </c>
      <c r="AG11" s="43">
        <f t="shared" si="0"/>
        <v>6011.1107958103776</v>
      </c>
      <c r="AH11" s="43">
        <f t="shared" si="0"/>
        <v>6210.5782068453973</v>
      </c>
      <c r="AI11" s="43">
        <f t="shared" si="0"/>
        <v>6119.5440203992348</v>
      </c>
      <c r="AJ11" s="43">
        <f t="shared" si="0"/>
        <v>6152.3548542848021</v>
      </c>
      <c r="AK11" s="43">
        <f t="shared" si="0"/>
        <v>6123.7694594131981</v>
      </c>
      <c r="AL11" s="43">
        <f t="shared" si="0"/>
        <v>6025.8432199276904</v>
      </c>
      <c r="AM11" s="43">
        <f t="shared" si="0"/>
        <v>5849.1667959664837</v>
      </c>
      <c r="AN11" s="43">
        <f t="shared" si="0"/>
        <v>6001.1188346185027</v>
      </c>
      <c r="AO11" s="43">
        <f t="shared" si="0"/>
        <v>5936.1582759714966</v>
      </c>
      <c r="AP11" s="43">
        <f t="shared" si="0"/>
        <v>5950.2913251300906</v>
      </c>
      <c r="AQ11" s="43">
        <f t="shared" si="0"/>
        <v>6061.8896257561391</v>
      </c>
      <c r="AR11" s="43">
        <f>AR12+AR41+AR43-AR57-AR72-AR87-AR101</f>
        <v>6341.7690752127673</v>
      </c>
      <c r="AS11" s="43">
        <f t="shared" ref="AS11" si="1">AS12+AS41+AS43-AS57-AS72-AS87-AS101</f>
        <v>6613.3753542384266</v>
      </c>
      <c r="AT11" s="43">
        <f>AT12+AT41+AT43-AT57-AT72-AT87-AT101</f>
        <v>6888.7054823304761</v>
      </c>
      <c r="AU11" s="43">
        <f>AU12+AU41+AU43-AU57-AU72-AU87-AU101</f>
        <v>6630.0884095189122</v>
      </c>
      <c r="AV11" s="43">
        <f>AV12+AV41+AV43-AV57-AV72-AV87-AV101</f>
        <v>6497.4712841084547</v>
      </c>
    </row>
    <row r="12" spans="1:48" x14ac:dyDescent="0.2">
      <c r="A12" s="25" t="s">
        <v>0</v>
      </c>
      <c r="B12" s="86"/>
      <c r="C12" s="17">
        <f t="shared" ref="C12:AQ12" si="2">C13+C32</f>
        <v>170.5894392313665</v>
      </c>
      <c r="D12" s="17">
        <f t="shared" si="2"/>
        <v>176.94187049335176</v>
      </c>
      <c r="E12" s="17">
        <f t="shared" si="2"/>
        <v>469.24525872671802</v>
      </c>
      <c r="F12" s="17">
        <f t="shared" si="2"/>
        <v>672.91540259028966</v>
      </c>
      <c r="G12" s="17">
        <f t="shared" si="2"/>
        <v>572.54219604134983</v>
      </c>
      <c r="H12" s="17">
        <f t="shared" si="2"/>
        <v>372.78642976783539</v>
      </c>
      <c r="I12" s="17">
        <f t="shared" si="2"/>
        <v>334.07587470375915</v>
      </c>
      <c r="J12" s="17">
        <f t="shared" si="2"/>
        <v>453.4949936830422</v>
      </c>
      <c r="K12" s="17">
        <f t="shared" si="2"/>
        <v>683.72031212734055</v>
      </c>
      <c r="L12" s="17">
        <f t="shared" si="2"/>
        <v>675.8182876995611</v>
      </c>
      <c r="M12" s="17">
        <f t="shared" si="2"/>
        <v>946.38711433765718</v>
      </c>
      <c r="N12" s="17">
        <f t="shared" si="2"/>
        <v>1290.010305485479</v>
      </c>
      <c r="O12" s="17">
        <f t="shared" si="2"/>
        <v>1429.1210354597742</v>
      </c>
      <c r="P12" s="17">
        <f t="shared" si="2"/>
        <v>1369.3248887994655</v>
      </c>
      <c r="Q12" s="17">
        <f t="shared" si="2"/>
        <v>1635.3933768856684</v>
      </c>
      <c r="R12" s="17">
        <f t="shared" si="2"/>
        <v>1826.4260404920822</v>
      </c>
      <c r="S12" s="17">
        <f t="shared" si="2"/>
        <v>1886.4075549146767</v>
      </c>
      <c r="T12" s="17">
        <f t="shared" si="2"/>
        <v>1992.6743873742314</v>
      </c>
      <c r="U12" s="17">
        <f t="shared" si="2"/>
        <v>1882.2148009018579</v>
      </c>
      <c r="V12" s="17">
        <f t="shared" si="2"/>
        <v>1984.8098688840564</v>
      </c>
      <c r="W12" s="17">
        <f t="shared" si="2"/>
        <v>1915.6557147335434</v>
      </c>
      <c r="X12" s="17">
        <f t="shared" si="2"/>
        <v>1591.3456374534876</v>
      </c>
      <c r="Y12" s="17">
        <f t="shared" si="2"/>
        <v>2085.1238193407544</v>
      </c>
      <c r="Z12" s="17">
        <f t="shared" si="2"/>
        <v>2724.9647596536192</v>
      </c>
      <c r="AA12" s="17">
        <f t="shared" si="2"/>
        <v>2205.5397017673963</v>
      </c>
      <c r="AB12" s="17">
        <f t="shared" si="2"/>
        <v>1983.4627231036179</v>
      </c>
      <c r="AC12" s="17">
        <f t="shared" si="2"/>
        <v>1791.1842398516069</v>
      </c>
      <c r="AD12" s="17">
        <f t="shared" si="2"/>
        <v>1728.6713451242044</v>
      </c>
      <c r="AE12" s="17">
        <f t="shared" si="2"/>
        <v>1583.4116160238968</v>
      </c>
      <c r="AF12" s="17">
        <f t="shared" si="2"/>
        <v>1219.5440533980793</v>
      </c>
      <c r="AG12" s="17">
        <f t="shared" si="2"/>
        <v>1091.2873320974668</v>
      </c>
      <c r="AH12" s="17">
        <f t="shared" si="2"/>
        <v>1027.5392555524072</v>
      </c>
      <c r="AI12" s="17">
        <f t="shared" si="2"/>
        <v>968.45536155870843</v>
      </c>
      <c r="AJ12" s="17">
        <f t="shared" si="2"/>
        <v>1984.7384301743004</v>
      </c>
      <c r="AK12" s="17">
        <f t="shared" si="2"/>
        <v>2795.6324822635925</v>
      </c>
      <c r="AL12" s="17">
        <f t="shared" si="2"/>
        <v>2646.4046644037198</v>
      </c>
      <c r="AM12" s="17">
        <f t="shared" si="2"/>
        <v>2615.3921273245933</v>
      </c>
      <c r="AN12" s="17">
        <f t="shared" si="2"/>
        <v>2270.2648534781201</v>
      </c>
      <c r="AO12" s="17">
        <f t="shared" si="2"/>
        <v>2049.51167912146</v>
      </c>
      <c r="AP12" s="17">
        <f t="shared" si="2"/>
        <v>1696.286410090926</v>
      </c>
      <c r="AQ12" s="17">
        <f t="shared" si="2"/>
        <v>1988.6384902805148</v>
      </c>
      <c r="AR12" s="17">
        <f>AR13+AR32</f>
        <v>2075.2883810706112</v>
      </c>
      <c r="AS12" s="17">
        <f t="shared" ref="AS12" si="3">AS13+AS32</f>
        <v>1747.7676853395733</v>
      </c>
      <c r="AT12" s="17">
        <f>AT13+AT32</f>
        <v>1587.0935777318275</v>
      </c>
      <c r="AU12" s="17">
        <f>AU13+AU32</f>
        <v>1259.2220442377679</v>
      </c>
      <c r="AV12" s="17">
        <f>AV13+AV32</f>
        <v>1250.2537770464421</v>
      </c>
    </row>
    <row r="13" spans="1:48" x14ac:dyDescent="0.25">
      <c r="A13" s="33" t="s">
        <v>138</v>
      </c>
      <c r="B13" s="87"/>
      <c r="C13" s="51">
        <f t="shared" ref="C13" si="4">SUM(C14:C31)</f>
        <v>168.40766601562501</v>
      </c>
      <c r="D13" s="51">
        <f t="shared" ref="D13:AU13" si="5">SUM(D14:D31)</f>
        <v>174.35700230407701</v>
      </c>
      <c r="E13" s="51">
        <f t="shared" si="5"/>
        <v>464.82842070007302</v>
      </c>
      <c r="F13" s="51">
        <f t="shared" si="5"/>
        <v>666.592446380615</v>
      </c>
      <c r="G13" s="51">
        <f t="shared" si="5"/>
        <v>564.42546127319304</v>
      </c>
      <c r="H13" s="51">
        <f t="shared" si="5"/>
        <v>362.61259796142531</v>
      </c>
      <c r="I13" s="51">
        <f t="shared" si="5"/>
        <v>321.53843896484329</v>
      </c>
      <c r="J13" s="51">
        <f t="shared" si="5"/>
        <v>431.78629812622154</v>
      </c>
      <c r="K13" s="51">
        <f t="shared" si="5"/>
        <v>658.15457470703143</v>
      </c>
      <c r="L13" s="51">
        <f t="shared" si="5"/>
        <v>646.87073559570331</v>
      </c>
      <c r="M13" s="51">
        <f t="shared" si="5"/>
        <v>900.96823874855011</v>
      </c>
      <c r="N13" s="51">
        <f t="shared" si="5"/>
        <v>1204.2748950500481</v>
      </c>
      <c r="O13" s="51">
        <f t="shared" si="5"/>
        <v>1329.0004181442257</v>
      </c>
      <c r="P13" s="51">
        <f t="shared" si="5"/>
        <v>1267.3483631477352</v>
      </c>
      <c r="Q13" s="51">
        <f t="shared" si="5"/>
        <v>1530.7557944183352</v>
      </c>
      <c r="R13" s="51">
        <f t="shared" si="5"/>
        <v>1720.250385169983</v>
      </c>
      <c r="S13" s="51">
        <f t="shared" si="5"/>
        <v>1774.1168623409276</v>
      </c>
      <c r="T13" s="51">
        <f t="shared" si="5"/>
        <v>1863.0678106346131</v>
      </c>
      <c r="U13" s="51">
        <f t="shared" si="5"/>
        <v>1756.3988409652709</v>
      </c>
      <c r="V13" s="51">
        <f t="shared" si="5"/>
        <v>1860.8155263061517</v>
      </c>
      <c r="W13" s="51">
        <f t="shared" si="5"/>
        <v>1792.5014722290043</v>
      </c>
      <c r="X13" s="51">
        <f t="shared" si="5"/>
        <v>1494.5350566406253</v>
      </c>
      <c r="Y13" s="51">
        <f t="shared" si="5"/>
        <v>1972.2296867675784</v>
      </c>
      <c r="Z13" s="51">
        <f t="shared" si="5"/>
        <v>2604.4442987213133</v>
      </c>
      <c r="AA13" s="51">
        <f t="shared" si="5"/>
        <v>2068.4265746841434</v>
      </c>
      <c r="AB13" s="51">
        <f t="shared" si="5"/>
        <v>1826.6591166687001</v>
      </c>
      <c r="AC13" s="51">
        <f t="shared" si="5"/>
        <v>1624.9049131000043</v>
      </c>
      <c r="AD13" s="51">
        <f t="shared" si="5"/>
        <v>1529.387085030555</v>
      </c>
      <c r="AE13" s="51">
        <f t="shared" si="5"/>
        <v>1382.4056153459549</v>
      </c>
      <c r="AF13" s="51">
        <f t="shared" si="5"/>
        <v>1071.1428154972789</v>
      </c>
      <c r="AG13" s="51">
        <f t="shared" si="5"/>
        <v>929.16558237171216</v>
      </c>
      <c r="AH13" s="51">
        <f t="shared" si="5"/>
        <v>869.71761928963667</v>
      </c>
      <c r="AI13" s="51">
        <f t="shared" si="5"/>
        <v>833.8245522975925</v>
      </c>
      <c r="AJ13" s="51">
        <f t="shared" si="5"/>
        <v>1889.184779870033</v>
      </c>
      <c r="AK13" s="51">
        <f t="shared" si="5"/>
        <v>2722.746864899158</v>
      </c>
      <c r="AL13" s="51">
        <f t="shared" si="5"/>
        <v>2573.1525645530228</v>
      </c>
      <c r="AM13" s="51">
        <f t="shared" si="5"/>
        <v>2466.7162890744212</v>
      </c>
      <c r="AN13" s="51">
        <f t="shared" si="5"/>
        <v>2122.1123432012314</v>
      </c>
      <c r="AO13" s="51">
        <f t="shared" si="5"/>
        <v>1869.1416915757584</v>
      </c>
      <c r="AP13" s="51">
        <f t="shared" si="5"/>
        <v>1501.2632023584856</v>
      </c>
      <c r="AQ13" s="51">
        <f t="shared" si="5"/>
        <v>1750.7729138777559</v>
      </c>
      <c r="AR13" s="51">
        <f t="shared" si="5"/>
        <v>1860.8762767321186</v>
      </c>
      <c r="AS13" s="51">
        <f t="shared" si="5"/>
        <v>1572.036465569473</v>
      </c>
      <c r="AT13" s="51">
        <f t="shared" si="5"/>
        <v>1399.8209376876337</v>
      </c>
      <c r="AU13" s="51">
        <f t="shared" si="5"/>
        <v>1085.646434077461</v>
      </c>
      <c r="AV13" s="51">
        <f t="shared" ref="AV13" si="6">SUM(AV14:AV31)</f>
        <v>1088.118717662348</v>
      </c>
    </row>
    <row r="14" spans="1:48" x14ac:dyDescent="0.25">
      <c r="A14" s="34" t="s">
        <v>5</v>
      </c>
      <c r="B14" s="90"/>
      <c r="C14" s="40">
        <v>0</v>
      </c>
      <c r="D14" s="40">
        <v>0</v>
      </c>
      <c r="E14" s="40">
        <v>0</v>
      </c>
      <c r="F14" s="40">
        <v>0</v>
      </c>
      <c r="G14" s="40">
        <v>0</v>
      </c>
      <c r="H14" s="40">
        <v>94.286111450195307</v>
      </c>
      <c r="I14" s="40">
        <v>137.271947814941</v>
      </c>
      <c r="J14" s="40">
        <v>197.57159082031299</v>
      </c>
      <c r="K14" s="40">
        <v>375.15048388671897</v>
      </c>
      <c r="L14" s="40">
        <v>356.010232421875</v>
      </c>
      <c r="M14" s="40">
        <v>432.41972851562502</v>
      </c>
      <c r="N14" s="40">
        <v>509.44192578125001</v>
      </c>
      <c r="O14" s="40">
        <v>619.07101562499997</v>
      </c>
      <c r="P14" s="40">
        <v>590.10484765624994</v>
      </c>
      <c r="Q14" s="40">
        <v>640.25266015625004</v>
      </c>
      <c r="R14" s="40">
        <v>648.25407812499998</v>
      </c>
      <c r="S14" s="40">
        <v>656.82002734374998</v>
      </c>
      <c r="T14" s="40">
        <v>662.85285937499998</v>
      </c>
      <c r="U14" s="40">
        <v>721.84661328125003</v>
      </c>
      <c r="V14" s="40">
        <v>738.25758203124997</v>
      </c>
      <c r="W14" s="40">
        <v>733.71499609374996</v>
      </c>
      <c r="X14" s="40">
        <v>801.84875390624995</v>
      </c>
      <c r="Y14" s="40">
        <v>1321.8291015625</v>
      </c>
      <c r="Z14" s="40">
        <v>1976.33209375</v>
      </c>
      <c r="AA14" s="40">
        <v>1479.4854609375</v>
      </c>
      <c r="AB14" s="40">
        <v>1316.8341171874999</v>
      </c>
      <c r="AC14" s="40">
        <v>1231.8737578124999</v>
      </c>
      <c r="AD14" s="40">
        <v>1113.6957656249999</v>
      </c>
      <c r="AE14" s="40">
        <v>1050.5563906249999</v>
      </c>
      <c r="AF14" s="40">
        <v>786.74173046875001</v>
      </c>
      <c r="AG14" s="40">
        <v>616.93816796875001</v>
      </c>
      <c r="AH14" s="40">
        <v>572.35206249999999</v>
      </c>
      <c r="AI14" s="40">
        <v>462.58727685546899</v>
      </c>
      <c r="AJ14" s="40">
        <v>256.84910156249998</v>
      </c>
      <c r="AK14" s="40">
        <v>219.70553222656201</v>
      </c>
      <c r="AL14" s="40">
        <v>224.97879296875001</v>
      </c>
      <c r="AM14" s="40">
        <v>231.21575195312499</v>
      </c>
      <c r="AN14" s="40">
        <v>151.643268310547</v>
      </c>
      <c r="AO14" s="40">
        <v>150.85394970703101</v>
      </c>
      <c r="AP14" s="40">
        <v>170.84488784999999</v>
      </c>
      <c r="AQ14" s="40">
        <v>195.17110945600001</v>
      </c>
      <c r="AR14" s="40">
        <v>146.51693635999999</v>
      </c>
      <c r="AS14" s="40">
        <v>126.16592411000001</v>
      </c>
      <c r="AT14" s="40">
        <v>142.71397475690401</v>
      </c>
      <c r="AU14" s="40">
        <v>127.35137491050401</v>
      </c>
      <c r="AV14" s="40">
        <v>104.154683930864</v>
      </c>
    </row>
    <row r="15" spans="1:48" x14ac:dyDescent="0.25">
      <c r="A15" s="34" t="s">
        <v>6</v>
      </c>
      <c r="B15" s="90"/>
      <c r="C15" s="40">
        <v>168.40766601562501</v>
      </c>
      <c r="D15" s="40">
        <v>174.35700230407701</v>
      </c>
      <c r="E15" s="40">
        <v>464.82842070007302</v>
      </c>
      <c r="F15" s="40">
        <v>666.592446380615</v>
      </c>
      <c r="G15" s="40">
        <v>564.42546127319304</v>
      </c>
      <c r="H15" s="40">
        <v>268.32648651122997</v>
      </c>
      <c r="I15" s="40">
        <v>184.12338714599599</v>
      </c>
      <c r="J15" s="40">
        <v>221.876149688721</v>
      </c>
      <c r="K15" s="40">
        <v>278.25669958496098</v>
      </c>
      <c r="L15" s="40">
        <v>279.51403588867203</v>
      </c>
      <c r="M15" s="40">
        <v>286.52907205200199</v>
      </c>
      <c r="N15" s="40">
        <v>309.76624099731401</v>
      </c>
      <c r="O15" s="40">
        <v>285.81225671386699</v>
      </c>
      <c r="P15" s="40">
        <v>249.783980224609</v>
      </c>
      <c r="Q15" s="40">
        <v>271.54095611572302</v>
      </c>
      <c r="R15" s="40">
        <v>272.03434497070299</v>
      </c>
      <c r="S15" s="40">
        <v>245.23343341064501</v>
      </c>
      <c r="T15" s="40">
        <v>236.63257464599599</v>
      </c>
      <c r="U15" s="40">
        <v>233.58518994140599</v>
      </c>
      <c r="V15" s="40">
        <v>213.00841772460899</v>
      </c>
      <c r="W15" s="40">
        <v>202.64740686035199</v>
      </c>
      <c r="X15" s="40">
        <v>165.50779064941401</v>
      </c>
      <c r="Y15" s="40">
        <v>169.65905224609401</v>
      </c>
      <c r="Z15" s="40">
        <v>140.847369873047</v>
      </c>
      <c r="AA15" s="40">
        <v>133.41388458252001</v>
      </c>
      <c r="AB15" s="40">
        <v>119.736042297363</v>
      </c>
      <c r="AC15" s="40">
        <v>101.185043945313</v>
      </c>
      <c r="AD15" s="40">
        <v>95.534493774414102</v>
      </c>
      <c r="AE15" s="40">
        <v>89.068961669921904</v>
      </c>
      <c r="AF15" s="40">
        <v>73.892598632812494</v>
      </c>
      <c r="AG15" s="40">
        <v>103.515934204102</v>
      </c>
      <c r="AH15" s="40">
        <v>86.694846557617197</v>
      </c>
      <c r="AI15" s="40">
        <v>89.510442138671905</v>
      </c>
      <c r="AJ15" s="40">
        <v>75.671969421386706</v>
      </c>
      <c r="AK15" s="40">
        <v>64.024857421874998</v>
      </c>
      <c r="AL15" s="40">
        <v>50.013343749999997</v>
      </c>
      <c r="AM15" s="40">
        <v>54.916769165039099</v>
      </c>
      <c r="AN15" s="40">
        <v>59.163778912734401</v>
      </c>
      <c r="AO15" s="40">
        <v>55.179673813828103</v>
      </c>
      <c r="AP15" s="40">
        <v>51.080157581750001</v>
      </c>
      <c r="AQ15" s="40">
        <v>70.927691966249995</v>
      </c>
      <c r="AR15" s="40">
        <v>51.373422929999997</v>
      </c>
      <c r="AS15" s="40">
        <v>37.414161117099603</v>
      </c>
      <c r="AT15" s="40">
        <v>32.996060779597897</v>
      </c>
      <c r="AU15" s="40">
        <v>36.736627996985199</v>
      </c>
      <c r="AV15" s="40">
        <v>36.764884324709001</v>
      </c>
    </row>
    <row r="16" spans="1:48" x14ac:dyDescent="0.25">
      <c r="A16" s="34" t="s">
        <v>2</v>
      </c>
      <c r="B16" s="90"/>
      <c r="C16" s="40">
        <v>0</v>
      </c>
      <c r="D16" s="40">
        <v>0</v>
      </c>
      <c r="E16" s="40">
        <v>0</v>
      </c>
      <c r="F16" s="40">
        <v>0</v>
      </c>
      <c r="G16" s="40">
        <v>0</v>
      </c>
      <c r="H16" s="40">
        <v>0</v>
      </c>
      <c r="I16" s="40">
        <v>0</v>
      </c>
      <c r="J16" s="40">
        <v>0</v>
      </c>
      <c r="K16" s="40">
        <v>0</v>
      </c>
      <c r="L16" s="40">
        <v>0</v>
      </c>
      <c r="M16" s="40">
        <v>0</v>
      </c>
      <c r="N16" s="40">
        <v>0</v>
      </c>
      <c r="O16" s="40">
        <v>0</v>
      </c>
      <c r="P16" s="40">
        <v>0</v>
      </c>
      <c r="Q16" s="40">
        <v>0</v>
      </c>
      <c r="R16" s="40">
        <v>0</v>
      </c>
      <c r="S16" s="40">
        <v>0</v>
      </c>
      <c r="T16" s="40">
        <v>0</v>
      </c>
      <c r="U16" s="40">
        <v>0</v>
      </c>
      <c r="V16" s="40">
        <v>0</v>
      </c>
      <c r="W16" s="40">
        <v>0</v>
      </c>
      <c r="X16" s="40">
        <v>0</v>
      </c>
      <c r="Y16" s="40">
        <v>0</v>
      </c>
      <c r="Z16" s="40">
        <v>0</v>
      </c>
      <c r="AA16" s="40">
        <v>0</v>
      </c>
      <c r="AB16" s="40">
        <v>0</v>
      </c>
      <c r="AC16" s="40">
        <v>0</v>
      </c>
      <c r="AD16" s="40">
        <v>0</v>
      </c>
      <c r="AE16" s="40">
        <v>0</v>
      </c>
      <c r="AF16" s="40">
        <v>0</v>
      </c>
      <c r="AG16" s="40">
        <v>0</v>
      </c>
      <c r="AH16" s="40">
        <v>0</v>
      </c>
      <c r="AI16" s="40">
        <v>115.765687866211</v>
      </c>
      <c r="AJ16" s="40">
        <v>580.15831445312494</v>
      </c>
      <c r="AK16" s="40">
        <v>566.89611132812502</v>
      </c>
      <c r="AL16" s="40">
        <v>532.15022265624998</v>
      </c>
      <c r="AM16" s="40">
        <v>522.30406249999999</v>
      </c>
      <c r="AN16" s="40">
        <v>484.79569140625</v>
      </c>
      <c r="AO16" s="40">
        <v>497.22099218749997</v>
      </c>
      <c r="AP16" s="40">
        <v>433.096893229165</v>
      </c>
      <c r="AQ16" s="40">
        <v>513.73887188217805</v>
      </c>
      <c r="AR16" s="40">
        <v>400.20506696256598</v>
      </c>
      <c r="AS16" s="40">
        <v>397.38313993039901</v>
      </c>
      <c r="AT16" s="40">
        <v>333.766460808901</v>
      </c>
      <c r="AU16" s="40">
        <v>185.84841119356099</v>
      </c>
      <c r="AV16" s="40">
        <v>282.45354456291398</v>
      </c>
    </row>
    <row r="17" spans="1:48" x14ac:dyDescent="0.25">
      <c r="A17" s="34" t="s">
        <v>3</v>
      </c>
      <c r="B17" s="90"/>
      <c r="C17" s="40">
        <v>0</v>
      </c>
      <c r="D17" s="40">
        <v>0</v>
      </c>
      <c r="E17" s="40">
        <v>0</v>
      </c>
      <c r="F17" s="40">
        <v>0</v>
      </c>
      <c r="G17" s="40">
        <v>0</v>
      </c>
      <c r="H17" s="40">
        <v>0</v>
      </c>
      <c r="I17" s="40">
        <v>0</v>
      </c>
      <c r="J17" s="40">
        <v>0</v>
      </c>
      <c r="K17" s="40">
        <v>0</v>
      </c>
      <c r="L17" s="40">
        <v>0</v>
      </c>
      <c r="M17" s="40">
        <v>0</v>
      </c>
      <c r="N17" s="40">
        <v>0</v>
      </c>
      <c r="O17" s="40">
        <v>0</v>
      </c>
      <c r="P17" s="40">
        <v>0</v>
      </c>
      <c r="Q17" s="40">
        <v>0</v>
      </c>
      <c r="R17" s="40">
        <v>0</v>
      </c>
      <c r="S17" s="40">
        <v>0</v>
      </c>
      <c r="T17" s="40">
        <v>0</v>
      </c>
      <c r="U17" s="40">
        <v>0</v>
      </c>
      <c r="V17" s="40">
        <v>0</v>
      </c>
      <c r="W17" s="40">
        <v>0</v>
      </c>
      <c r="X17" s="40">
        <v>0</v>
      </c>
      <c r="Y17" s="40">
        <v>0</v>
      </c>
      <c r="Z17" s="40">
        <v>0</v>
      </c>
      <c r="AA17" s="40">
        <v>0</v>
      </c>
      <c r="AB17" s="40">
        <v>0</v>
      </c>
      <c r="AC17" s="40">
        <v>0</v>
      </c>
      <c r="AD17" s="40">
        <v>0</v>
      </c>
      <c r="AE17" s="40">
        <v>0</v>
      </c>
      <c r="AF17" s="40">
        <v>0</v>
      </c>
      <c r="AG17" s="40">
        <v>0</v>
      </c>
      <c r="AH17" s="40">
        <v>0</v>
      </c>
      <c r="AI17" s="40">
        <v>0</v>
      </c>
      <c r="AJ17" s="40">
        <v>818.97228173828103</v>
      </c>
      <c r="AK17" s="40">
        <v>1738.5053984374999</v>
      </c>
      <c r="AL17" s="40">
        <v>810.17161718750003</v>
      </c>
      <c r="AM17" s="40">
        <v>447.69533007812498</v>
      </c>
      <c r="AN17" s="40">
        <v>339.675345703125</v>
      </c>
      <c r="AO17" s="40">
        <v>250.76105859374999</v>
      </c>
      <c r="AP17" s="40">
        <v>180.854827337188</v>
      </c>
      <c r="AQ17" s="40">
        <v>155.82855411</v>
      </c>
      <c r="AR17" s="40">
        <v>211.97272563000001</v>
      </c>
      <c r="AS17" s="40">
        <v>143.26468299000001</v>
      </c>
      <c r="AT17" s="40">
        <v>104.01822522000001</v>
      </c>
      <c r="AU17" s="40">
        <v>81.804023819999998</v>
      </c>
      <c r="AV17" s="40">
        <v>54.679996080000002</v>
      </c>
    </row>
    <row r="18" spans="1:48" x14ac:dyDescent="0.25">
      <c r="A18" s="34" t="s">
        <v>1</v>
      </c>
      <c r="B18" s="90"/>
      <c r="C18" s="40">
        <v>0</v>
      </c>
      <c r="D18" s="40">
        <v>0</v>
      </c>
      <c r="E18" s="40">
        <v>0</v>
      </c>
      <c r="F18" s="40">
        <v>0</v>
      </c>
      <c r="G18" s="40">
        <v>0</v>
      </c>
      <c r="H18" s="40">
        <v>0</v>
      </c>
      <c r="I18" s="40">
        <v>0</v>
      </c>
      <c r="J18" s="40">
        <v>0</v>
      </c>
      <c r="K18" s="40">
        <v>0</v>
      </c>
      <c r="L18" s="40">
        <v>0</v>
      </c>
      <c r="M18" s="40">
        <v>0</v>
      </c>
      <c r="N18" s="40">
        <v>0</v>
      </c>
      <c r="O18" s="40">
        <v>0</v>
      </c>
      <c r="P18" s="40">
        <v>0</v>
      </c>
      <c r="Q18" s="40">
        <v>0</v>
      </c>
      <c r="R18" s="40">
        <v>0</v>
      </c>
      <c r="S18" s="40">
        <v>0</v>
      </c>
      <c r="T18" s="40">
        <v>0</v>
      </c>
      <c r="U18" s="40">
        <v>0</v>
      </c>
      <c r="V18" s="40">
        <v>0</v>
      </c>
      <c r="W18" s="40">
        <v>0</v>
      </c>
      <c r="X18" s="40">
        <v>0</v>
      </c>
      <c r="Y18" s="40">
        <v>0</v>
      </c>
      <c r="Z18" s="40">
        <v>0</v>
      </c>
      <c r="AA18" s="40">
        <v>0</v>
      </c>
      <c r="AB18" s="40">
        <v>0</v>
      </c>
      <c r="AC18" s="40">
        <v>0</v>
      </c>
      <c r="AD18" s="40">
        <v>0</v>
      </c>
      <c r="AE18" s="40">
        <v>0</v>
      </c>
      <c r="AF18" s="40">
        <v>0</v>
      </c>
      <c r="AG18" s="40">
        <v>0</v>
      </c>
      <c r="AH18" s="40">
        <v>0</v>
      </c>
      <c r="AI18" s="40">
        <v>0</v>
      </c>
      <c r="AJ18" s="40">
        <v>0</v>
      </c>
      <c r="AK18" s="40">
        <v>0</v>
      </c>
      <c r="AL18" s="40">
        <v>763.88401953125003</v>
      </c>
      <c r="AM18" s="40">
        <v>803.43718554687496</v>
      </c>
      <c r="AN18" s="40">
        <v>692.14576953125004</v>
      </c>
      <c r="AO18" s="40">
        <v>475.98593164062498</v>
      </c>
      <c r="AP18" s="40">
        <v>253.48929365785801</v>
      </c>
      <c r="AQ18" s="40">
        <v>372.95092677020301</v>
      </c>
      <c r="AR18" s="40">
        <v>596.071601661317</v>
      </c>
      <c r="AS18" s="40">
        <v>447.35671058703599</v>
      </c>
      <c r="AT18" s="40">
        <v>393.16721847777097</v>
      </c>
      <c r="AU18" s="40">
        <v>302.88908580277501</v>
      </c>
      <c r="AV18" s="40">
        <v>323.87011978376199</v>
      </c>
    </row>
    <row r="19" spans="1:48" x14ac:dyDescent="0.25">
      <c r="A19" s="34" t="s">
        <v>4</v>
      </c>
      <c r="B19" s="90"/>
      <c r="C19" s="40">
        <v>0</v>
      </c>
      <c r="D19" s="40">
        <v>0</v>
      </c>
      <c r="E19" s="40">
        <v>0</v>
      </c>
      <c r="F19" s="40">
        <v>0</v>
      </c>
      <c r="G19" s="40">
        <v>0</v>
      </c>
      <c r="H19" s="40">
        <v>0</v>
      </c>
      <c r="I19" s="40">
        <v>0</v>
      </c>
      <c r="J19" s="40">
        <v>0</v>
      </c>
      <c r="K19" s="40">
        <v>0</v>
      </c>
      <c r="L19" s="40">
        <v>0</v>
      </c>
      <c r="M19" s="40">
        <v>0</v>
      </c>
      <c r="N19" s="40">
        <v>0</v>
      </c>
      <c r="O19" s="40">
        <v>0</v>
      </c>
      <c r="P19" s="40">
        <v>0</v>
      </c>
      <c r="Q19" s="40">
        <v>0</v>
      </c>
      <c r="R19" s="40">
        <v>0</v>
      </c>
      <c r="S19" s="40">
        <v>0</v>
      </c>
      <c r="T19" s="40">
        <v>0</v>
      </c>
      <c r="U19" s="40">
        <v>0</v>
      </c>
      <c r="V19" s="40">
        <v>0</v>
      </c>
      <c r="W19" s="40">
        <v>0</v>
      </c>
      <c r="X19" s="40">
        <v>0</v>
      </c>
      <c r="Y19" s="40">
        <v>0</v>
      </c>
      <c r="Z19" s="40">
        <v>0</v>
      </c>
      <c r="AA19" s="40">
        <v>0</v>
      </c>
      <c r="AB19" s="40">
        <v>0</v>
      </c>
      <c r="AC19" s="40">
        <v>0</v>
      </c>
      <c r="AD19" s="40">
        <v>0</v>
      </c>
      <c r="AE19" s="40">
        <v>0</v>
      </c>
      <c r="AF19" s="40">
        <v>0</v>
      </c>
      <c r="AG19" s="40">
        <v>0</v>
      </c>
      <c r="AH19" s="40">
        <v>0</v>
      </c>
      <c r="AI19" s="40">
        <v>0</v>
      </c>
      <c r="AJ19" s="40">
        <v>0</v>
      </c>
      <c r="AK19" s="40">
        <v>0</v>
      </c>
      <c r="AL19" s="40">
        <v>11.426030273437499</v>
      </c>
      <c r="AM19" s="40">
        <v>237.06318457031301</v>
      </c>
      <c r="AN19" s="40">
        <v>221.04409765624999</v>
      </c>
      <c r="AO19" s="40">
        <v>196.57147656250001</v>
      </c>
      <c r="AP19" s="40">
        <v>179.05993907118699</v>
      </c>
      <c r="AQ19" s="40">
        <v>158.75537525259199</v>
      </c>
      <c r="AR19" s="40">
        <v>177.17655691531399</v>
      </c>
      <c r="AS19" s="40">
        <v>162.660868901795</v>
      </c>
      <c r="AT19" s="40">
        <v>142.25222322488301</v>
      </c>
      <c r="AU19" s="40">
        <v>121.33224582722301</v>
      </c>
      <c r="AV19" s="40">
        <v>102.396903073605</v>
      </c>
    </row>
    <row r="20" spans="1:48" x14ac:dyDescent="0.25">
      <c r="A20" s="34" t="s">
        <v>7</v>
      </c>
      <c r="B20" s="90"/>
      <c r="C20" s="40">
        <v>0</v>
      </c>
      <c r="D20" s="40">
        <v>0</v>
      </c>
      <c r="E20" s="40">
        <v>0</v>
      </c>
      <c r="F20" s="40">
        <v>0</v>
      </c>
      <c r="G20" s="40">
        <v>0</v>
      </c>
      <c r="H20" s="40">
        <v>0</v>
      </c>
      <c r="I20" s="40">
        <v>0.14310400390625</v>
      </c>
      <c r="J20" s="40">
        <v>12.338557617187501</v>
      </c>
      <c r="K20" s="40">
        <v>4.7473912353515599</v>
      </c>
      <c r="L20" s="40">
        <v>5.4870400390625003</v>
      </c>
      <c r="M20" s="40">
        <v>121.09675793456999</v>
      </c>
      <c r="N20" s="40">
        <v>378.72714843749998</v>
      </c>
      <c r="O20" s="40">
        <v>419.63240624999997</v>
      </c>
      <c r="P20" s="40">
        <v>423.90638671875001</v>
      </c>
      <c r="Q20" s="40">
        <v>483.20885937499997</v>
      </c>
      <c r="R20" s="40">
        <v>511.58501171875002</v>
      </c>
      <c r="S20" s="40">
        <v>481.78526953124998</v>
      </c>
      <c r="T20" s="40">
        <v>425.08198828125001</v>
      </c>
      <c r="U20" s="40">
        <v>341.44689257812502</v>
      </c>
      <c r="V20" s="40">
        <v>321.713505859375</v>
      </c>
      <c r="W20" s="40">
        <v>297.35339648437503</v>
      </c>
      <c r="X20" s="40">
        <v>295.96146874999999</v>
      </c>
      <c r="Y20" s="40">
        <v>262.98016015625001</v>
      </c>
      <c r="Z20" s="40">
        <v>248.17472656250001</v>
      </c>
      <c r="AA20" s="40">
        <v>243.94982226562499</v>
      </c>
      <c r="AB20" s="40">
        <v>226.41628417968701</v>
      </c>
      <c r="AC20" s="40">
        <v>158.811301757812</v>
      </c>
      <c r="AD20" s="40">
        <v>147.858872070312</v>
      </c>
      <c r="AE20" s="40">
        <v>81.8271889648437</v>
      </c>
      <c r="AF20" s="40">
        <v>75.917491699218701</v>
      </c>
      <c r="AG20" s="40">
        <v>66.708088378906297</v>
      </c>
      <c r="AH20" s="40">
        <v>58.684284667968797</v>
      </c>
      <c r="AI20" s="40">
        <v>46.558720214843802</v>
      </c>
      <c r="AJ20" s="40">
        <v>35.980671874999999</v>
      </c>
      <c r="AK20" s="40">
        <v>24.903424072265601</v>
      </c>
      <c r="AL20" s="40">
        <v>22.972351806640599</v>
      </c>
      <c r="AM20" s="40">
        <v>18.391359985351599</v>
      </c>
      <c r="AN20" s="40">
        <v>16.309049072265601</v>
      </c>
      <c r="AO20" s="40">
        <v>16.857093872070301</v>
      </c>
      <c r="AP20" s="40">
        <v>12.650235328000001</v>
      </c>
      <c r="AQ20" s="40">
        <v>9.1181084723234402</v>
      </c>
      <c r="AR20" s="40">
        <v>5.2553056900000001</v>
      </c>
      <c r="AS20" s="40">
        <v>2.3493109059999999</v>
      </c>
      <c r="AT20" s="40">
        <v>1.0712789525919899</v>
      </c>
      <c r="AU20" s="40">
        <v>3.1387490591115903E-2</v>
      </c>
      <c r="AV20" s="40">
        <v>0.232047632</v>
      </c>
    </row>
    <row r="21" spans="1:48" x14ac:dyDescent="0.25">
      <c r="A21" s="34" t="s">
        <v>8</v>
      </c>
      <c r="B21" s="90"/>
      <c r="C21" s="40">
        <v>0</v>
      </c>
      <c r="D21" s="40">
        <v>0</v>
      </c>
      <c r="E21" s="40">
        <v>0</v>
      </c>
      <c r="F21" s="40">
        <v>0</v>
      </c>
      <c r="G21" s="40">
        <v>0</v>
      </c>
      <c r="H21" s="40">
        <v>0</v>
      </c>
      <c r="I21" s="40">
        <v>0</v>
      </c>
      <c r="J21" s="40">
        <v>0</v>
      </c>
      <c r="K21" s="40">
        <v>0</v>
      </c>
      <c r="L21" s="40">
        <v>0</v>
      </c>
      <c r="M21" s="40">
        <v>0</v>
      </c>
      <c r="N21" s="40">
        <v>0</v>
      </c>
      <c r="O21" s="40">
        <v>0</v>
      </c>
      <c r="P21" s="40">
        <v>0</v>
      </c>
      <c r="Q21" s="40">
        <v>0</v>
      </c>
      <c r="R21" s="40">
        <v>0</v>
      </c>
      <c r="S21" s="40">
        <v>0</v>
      </c>
      <c r="T21" s="40">
        <v>0</v>
      </c>
      <c r="U21" s="40">
        <v>0</v>
      </c>
      <c r="V21" s="40">
        <v>0</v>
      </c>
      <c r="W21" s="40">
        <v>0</v>
      </c>
      <c r="X21" s="40">
        <v>0</v>
      </c>
      <c r="Y21" s="40">
        <v>0</v>
      </c>
      <c r="Z21" s="40">
        <v>0.91964588928222701</v>
      </c>
      <c r="AA21" s="40">
        <v>3.6995394668579098</v>
      </c>
      <c r="AB21" s="40">
        <v>0</v>
      </c>
      <c r="AC21" s="40">
        <v>0</v>
      </c>
      <c r="AD21" s="40">
        <v>6.4230128173828103</v>
      </c>
      <c r="AE21" s="40">
        <v>17.682024597167999</v>
      </c>
      <c r="AF21" s="40">
        <v>13.8180611572266</v>
      </c>
      <c r="AG21" s="40">
        <v>12.813787109374999</v>
      </c>
      <c r="AH21" s="40">
        <v>9.2625508728027306</v>
      </c>
      <c r="AI21" s="40">
        <v>8.6330648345947303</v>
      </c>
      <c r="AJ21" s="40">
        <v>10.9172694702148</v>
      </c>
      <c r="AK21" s="40">
        <v>14.439489990234399</v>
      </c>
      <c r="AL21" s="40">
        <v>32.758256713867198</v>
      </c>
      <c r="AM21" s="40">
        <v>26.780156250000001</v>
      </c>
      <c r="AN21" s="40">
        <v>26.526854125976602</v>
      </c>
      <c r="AO21" s="40">
        <v>44.524369140624998</v>
      </c>
      <c r="AP21" s="40">
        <v>58.4957410680313</v>
      </c>
      <c r="AQ21" s="40">
        <v>87.983471633999997</v>
      </c>
      <c r="AR21" s="40">
        <v>98.052610627825004</v>
      </c>
      <c r="AS21" s="40">
        <v>110.085509548125</v>
      </c>
      <c r="AT21" s="40">
        <v>109.34461238189</v>
      </c>
      <c r="AU21" s="40">
        <v>81.166137243999998</v>
      </c>
      <c r="AV21" s="40">
        <v>43.554689695999997</v>
      </c>
    </row>
    <row r="22" spans="1:48" x14ac:dyDescent="0.25">
      <c r="A22" s="34" t="s">
        <v>9</v>
      </c>
      <c r="B22" s="90"/>
      <c r="C22" s="40">
        <v>0</v>
      </c>
      <c r="D22" s="40">
        <v>0</v>
      </c>
      <c r="E22" s="40">
        <v>0</v>
      </c>
      <c r="F22" s="40">
        <v>0</v>
      </c>
      <c r="G22" s="40">
        <v>0</v>
      </c>
      <c r="H22" s="40">
        <v>0</v>
      </c>
      <c r="I22" s="40">
        <v>0</v>
      </c>
      <c r="J22" s="40">
        <v>0</v>
      </c>
      <c r="K22" s="40">
        <v>0</v>
      </c>
      <c r="L22" s="40">
        <v>0</v>
      </c>
      <c r="M22" s="40">
        <v>0</v>
      </c>
      <c r="N22" s="40">
        <v>0</v>
      </c>
      <c r="O22" s="40">
        <v>0</v>
      </c>
      <c r="P22" s="40">
        <v>0</v>
      </c>
      <c r="Q22" s="40">
        <v>0</v>
      </c>
      <c r="R22" s="40">
        <v>0</v>
      </c>
      <c r="S22" s="40">
        <v>0</v>
      </c>
      <c r="T22" s="40">
        <v>0</v>
      </c>
      <c r="U22" s="40">
        <v>0</v>
      </c>
      <c r="V22" s="40">
        <v>0</v>
      </c>
      <c r="W22" s="40">
        <v>0</v>
      </c>
      <c r="X22" s="40">
        <v>0</v>
      </c>
      <c r="Y22" s="40">
        <v>0</v>
      </c>
      <c r="Z22" s="40">
        <v>0</v>
      </c>
      <c r="AA22" s="40">
        <v>0</v>
      </c>
      <c r="AB22" s="40">
        <v>0</v>
      </c>
      <c r="AC22" s="40">
        <v>0</v>
      </c>
      <c r="AD22" s="40">
        <v>0</v>
      </c>
      <c r="AE22" s="40">
        <v>0</v>
      </c>
      <c r="AF22" s="40">
        <v>0</v>
      </c>
      <c r="AG22" s="40">
        <v>0</v>
      </c>
      <c r="AH22" s="40">
        <v>8.3945999145507794E-2</v>
      </c>
      <c r="AI22" s="40">
        <v>8.6936528625488307</v>
      </c>
      <c r="AJ22" s="40">
        <v>31.203268066406199</v>
      </c>
      <c r="AK22" s="40">
        <v>28.2657960205078</v>
      </c>
      <c r="AL22" s="40">
        <v>46.558204833984398</v>
      </c>
      <c r="AM22" s="40">
        <v>35.385742431640601</v>
      </c>
      <c r="AN22" s="40">
        <v>28.013662963867201</v>
      </c>
      <c r="AO22" s="40">
        <v>38.165704589843699</v>
      </c>
      <c r="AP22" s="40">
        <v>37.518984528932897</v>
      </c>
      <c r="AQ22" s="40">
        <v>37.0751708575092</v>
      </c>
      <c r="AR22" s="40">
        <v>37.171591622074502</v>
      </c>
      <c r="AS22" s="40">
        <v>40.946777943884001</v>
      </c>
      <c r="AT22" s="40">
        <v>42.222343936166801</v>
      </c>
      <c r="AU22" s="40">
        <v>41.3988019922676</v>
      </c>
      <c r="AV22" s="40">
        <v>35.299340954846002</v>
      </c>
    </row>
    <row r="23" spans="1:48" x14ac:dyDescent="0.25">
      <c r="A23" s="34" t="s">
        <v>10</v>
      </c>
      <c r="B23" s="90"/>
      <c r="C23" s="40">
        <v>0</v>
      </c>
      <c r="D23" s="40">
        <v>0</v>
      </c>
      <c r="E23" s="40">
        <v>0</v>
      </c>
      <c r="F23" s="40">
        <v>0</v>
      </c>
      <c r="G23" s="40">
        <v>0</v>
      </c>
      <c r="H23" s="40">
        <v>0</v>
      </c>
      <c r="I23" s="40">
        <v>0</v>
      </c>
      <c r="J23" s="40">
        <v>0</v>
      </c>
      <c r="K23" s="40">
        <v>0</v>
      </c>
      <c r="L23" s="40">
        <v>0</v>
      </c>
      <c r="M23" s="40">
        <v>0</v>
      </c>
      <c r="N23" s="40">
        <v>0</v>
      </c>
      <c r="O23" s="40">
        <v>0</v>
      </c>
      <c r="P23" s="40">
        <v>0</v>
      </c>
      <c r="Q23" s="40">
        <v>0</v>
      </c>
      <c r="R23" s="40">
        <v>0</v>
      </c>
      <c r="S23" s="40">
        <v>0</v>
      </c>
      <c r="T23" s="40">
        <v>0</v>
      </c>
      <c r="U23" s="40">
        <v>0</v>
      </c>
      <c r="V23" s="40">
        <v>0</v>
      </c>
      <c r="W23" s="40">
        <v>0</v>
      </c>
      <c r="X23" s="40">
        <v>0</v>
      </c>
      <c r="Y23" s="40">
        <v>0</v>
      </c>
      <c r="Z23" s="40">
        <v>0</v>
      </c>
      <c r="AA23" s="40">
        <v>0</v>
      </c>
      <c r="AB23" s="40">
        <v>0</v>
      </c>
      <c r="AC23" s="40">
        <v>0</v>
      </c>
      <c r="AD23" s="40">
        <v>0</v>
      </c>
      <c r="AE23" s="40">
        <v>0</v>
      </c>
      <c r="AF23" s="40">
        <v>0</v>
      </c>
      <c r="AG23" s="40">
        <v>0</v>
      </c>
      <c r="AH23" s="40">
        <v>0</v>
      </c>
      <c r="AI23" s="40">
        <v>0</v>
      </c>
      <c r="AJ23" s="40">
        <v>0</v>
      </c>
      <c r="AK23" s="40">
        <v>0</v>
      </c>
      <c r="AL23" s="40">
        <v>15.590322296142601</v>
      </c>
      <c r="AM23" s="40">
        <v>29.616301025390602</v>
      </c>
      <c r="AN23" s="40">
        <v>20.749762817382798</v>
      </c>
      <c r="AO23" s="40">
        <v>14.772761108398401</v>
      </c>
      <c r="AP23" s="40">
        <v>16.683276716279899</v>
      </c>
      <c r="AQ23" s="40">
        <v>25.683394105470299</v>
      </c>
      <c r="AR23" s="40">
        <v>22.661739990234398</v>
      </c>
      <c r="AS23" s="40">
        <v>15.4563194824219</v>
      </c>
      <c r="AT23" s="40">
        <v>12.028140097297999</v>
      </c>
      <c r="AU23" s="40">
        <v>16.725769000097301</v>
      </c>
      <c r="AV23" s="40">
        <v>11.8333217571485</v>
      </c>
    </row>
    <row r="24" spans="1:48" x14ac:dyDescent="0.25">
      <c r="A24" s="34" t="s">
        <v>158</v>
      </c>
      <c r="B24" s="90">
        <v>1</v>
      </c>
      <c r="C24" s="40">
        <v>0</v>
      </c>
      <c r="D24" s="40">
        <v>0</v>
      </c>
      <c r="E24" s="40">
        <v>0</v>
      </c>
      <c r="F24" s="40">
        <v>0</v>
      </c>
      <c r="G24" s="40">
        <v>0</v>
      </c>
      <c r="H24" s="40">
        <v>0</v>
      </c>
      <c r="I24" s="40">
        <v>0</v>
      </c>
      <c r="J24" s="40">
        <v>0</v>
      </c>
      <c r="K24" s="40">
        <v>0</v>
      </c>
      <c r="L24" s="40">
        <v>0.57009173583984396</v>
      </c>
      <c r="M24" s="40">
        <v>0.54785981369018599</v>
      </c>
      <c r="N24" s="40">
        <v>3.6786011581420901</v>
      </c>
      <c r="O24" s="40">
        <v>2.9600305175781201</v>
      </c>
      <c r="P24" s="40">
        <v>3.5531485481262202</v>
      </c>
      <c r="Q24" s="40">
        <v>3.4094340057373</v>
      </c>
      <c r="R24" s="40">
        <v>3.4173746719360301</v>
      </c>
      <c r="S24" s="40">
        <v>5.7858761959075897</v>
      </c>
      <c r="T24" s="40">
        <v>8.8777109374999998</v>
      </c>
      <c r="U24" s="40">
        <v>26.574430358886701</v>
      </c>
      <c r="V24" s="40">
        <v>47.111264831542996</v>
      </c>
      <c r="W24" s="40">
        <v>47.928830993652298</v>
      </c>
      <c r="X24" s="40">
        <v>67.939692749023394</v>
      </c>
      <c r="Y24" s="40">
        <v>94.114205078124996</v>
      </c>
      <c r="Z24" s="40">
        <v>116.418409423828</v>
      </c>
      <c r="AA24" s="40">
        <v>89.830744140625001</v>
      </c>
      <c r="AB24" s="40">
        <v>75.038185302734405</v>
      </c>
      <c r="AC24" s="40">
        <v>70.015901611328104</v>
      </c>
      <c r="AD24" s="40">
        <v>72.103240356445298</v>
      </c>
      <c r="AE24" s="40">
        <v>60.3718177490234</v>
      </c>
      <c r="AF24" s="40">
        <v>46.709175872802703</v>
      </c>
      <c r="AG24" s="40">
        <v>59.079020233154303</v>
      </c>
      <c r="AH24" s="40">
        <v>58.0637258911133</v>
      </c>
      <c r="AI24" s="40">
        <v>39.757617431640597</v>
      </c>
      <c r="AJ24" s="40">
        <v>29.447066253662101</v>
      </c>
      <c r="AK24" s="40">
        <v>24.853380035400399</v>
      </c>
      <c r="AL24" s="40">
        <v>26.511513732910199</v>
      </c>
      <c r="AM24" s="40">
        <v>24.508317749023401</v>
      </c>
      <c r="AN24" s="40">
        <v>22.996454833984401</v>
      </c>
      <c r="AO24" s="40">
        <v>27.353334838867202</v>
      </c>
      <c r="AP24" s="40">
        <v>19.0872718919858</v>
      </c>
      <c r="AQ24" s="40">
        <v>17.723895281479699</v>
      </c>
      <c r="AR24" s="40">
        <v>23.6234902027213</v>
      </c>
      <c r="AS24" s="40">
        <v>24.431242742476599</v>
      </c>
      <c r="AT24" s="40">
        <v>19.8725837997738</v>
      </c>
      <c r="AU24" s="40">
        <v>18.792078537347301</v>
      </c>
      <c r="AV24" s="40">
        <v>19.7945433744338</v>
      </c>
    </row>
    <row r="25" spans="1:48" x14ac:dyDescent="0.25">
      <c r="A25" s="34" t="s">
        <v>13</v>
      </c>
      <c r="B25" s="90"/>
      <c r="C25" s="40">
        <v>0</v>
      </c>
      <c r="D25" s="40">
        <v>0</v>
      </c>
      <c r="E25" s="40">
        <v>0</v>
      </c>
      <c r="F25" s="40">
        <v>0</v>
      </c>
      <c r="G25" s="40">
        <v>0</v>
      </c>
      <c r="H25" s="40">
        <v>0</v>
      </c>
      <c r="I25" s="40">
        <v>0</v>
      </c>
      <c r="J25" s="40">
        <v>0</v>
      </c>
      <c r="K25" s="40">
        <v>0</v>
      </c>
      <c r="L25" s="40">
        <v>0</v>
      </c>
      <c r="M25" s="40">
        <v>0</v>
      </c>
      <c r="N25" s="40">
        <v>0</v>
      </c>
      <c r="O25" s="40">
        <v>0</v>
      </c>
      <c r="P25" s="40">
        <v>0</v>
      </c>
      <c r="Q25" s="40">
        <v>0</v>
      </c>
      <c r="R25" s="40">
        <v>0</v>
      </c>
      <c r="S25" s="40">
        <v>0</v>
      </c>
      <c r="T25" s="40">
        <v>0</v>
      </c>
      <c r="U25" s="40">
        <v>0</v>
      </c>
      <c r="V25" s="40">
        <v>0</v>
      </c>
      <c r="W25" s="40">
        <v>0</v>
      </c>
      <c r="X25" s="40">
        <v>0</v>
      </c>
      <c r="Y25" s="40">
        <v>0</v>
      </c>
      <c r="Z25" s="40">
        <v>0</v>
      </c>
      <c r="AA25" s="40">
        <v>0</v>
      </c>
      <c r="AB25" s="40">
        <v>0.47401797485351599</v>
      </c>
      <c r="AC25" s="40">
        <v>9.3691993713378899E-2</v>
      </c>
      <c r="AD25" s="40">
        <v>12.3530509262085</v>
      </c>
      <c r="AE25" s="40">
        <v>21.861200881957998</v>
      </c>
      <c r="AF25" s="40">
        <v>31.495595581054701</v>
      </c>
      <c r="AG25" s="40">
        <v>43.056237792968801</v>
      </c>
      <c r="AH25" s="40">
        <v>36.427132324218697</v>
      </c>
      <c r="AI25" s="40">
        <v>33.449032348632798</v>
      </c>
      <c r="AJ25" s="40">
        <v>14.445242004394499</v>
      </c>
      <c r="AK25" s="40">
        <v>9.3898440551757805</v>
      </c>
      <c r="AL25" s="40">
        <v>12.384471740722701</v>
      </c>
      <c r="AM25" s="40">
        <v>11.646316833496099</v>
      </c>
      <c r="AN25" s="40">
        <v>19.043127441406199</v>
      </c>
      <c r="AO25" s="40">
        <v>23.8374810791016</v>
      </c>
      <c r="AP25" s="40">
        <v>13.5525158304516</v>
      </c>
      <c r="AQ25" s="40">
        <v>5.8125350813046301</v>
      </c>
      <c r="AR25" s="40">
        <v>7.3901647992825401</v>
      </c>
      <c r="AS25" s="40">
        <v>7.9905009016659996</v>
      </c>
      <c r="AT25" s="40">
        <v>10.929032836499999</v>
      </c>
      <c r="AU25" s="40">
        <v>13.23224285</v>
      </c>
      <c r="AV25" s="40">
        <v>9.8001810000000003</v>
      </c>
    </row>
    <row r="26" spans="1:48" x14ac:dyDescent="0.25">
      <c r="A26" s="34" t="s">
        <v>14</v>
      </c>
      <c r="B26" s="90"/>
      <c r="C26" s="40">
        <v>0</v>
      </c>
      <c r="D26" s="40">
        <v>0</v>
      </c>
      <c r="E26" s="40">
        <v>0</v>
      </c>
      <c r="F26" s="40">
        <v>0</v>
      </c>
      <c r="G26" s="40">
        <v>0</v>
      </c>
      <c r="H26" s="40">
        <v>0</v>
      </c>
      <c r="I26" s="40">
        <v>0</v>
      </c>
      <c r="J26" s="40">
        <v>0</v>
      </c>
      <c r="K26" s="40">
        <v>0</v>
      </c>
      <c r="L26" s="40">
        <v>0</v>
      </c>
      <c r="M26" s="40">
        <v>0</v>
      </c>
      <c r="N26" s="40">
        <v>0</v>
      </c>
      <c r="O26" s="40">
        <v>0</v>
      </c>
      <c r="P26" s="40">
        <v>0</v>
      </c>
      <c r="Q26" s="40">
        <v>0</v>
      </c>
      <c r="R26" s="40">
        <v>0</v>
      </c>
      <c r="S26" s="40">
        <v>0</v>
      </c>
      <c r="T26" s="40">
        <v>0</v>
      </c>
      <c r="U26" s="40">
        <v>0</v>
      </c>
      <c r="V26" s="40">
        <v>0</v>
      </c>
      <c r="W26" s="40">
        <v>0</v>
      </c>
      <c r="X26" s="40">
        <v>0</v>
      </c>
      <c r="Y26" s="40">
        <v>0</v>
      </c>
      <c r="Z26" s="40">
        <v>0</v>
      </c>
      <c r="AA26" s="40">
        <v>0</v>
      </c>
      <c r="AB26" s="40">
        <v>0</v>
      </c>
      <c r="AC26" s="40">
        <v>0</v>
      </c>
      <c r="AD26" s="40">
        <v>0</v>
      </c>
      <c r="AE26" s="40">
        <v>0</v>
      </c>
      <c r="AF26" s="40">
        <v>0.19048999786376999</v>
      </c>
      <c r="AG26" s="40">
        <v>1.38215998840332</v>
      </c>
      <c r="AH26" s="40">
        <v>11.9955540466309</v>
      </c>
      <c r="AI26" s="40">
        <v>3.9462440185546899</v>
      </c>
      <c r="AJ26" s="40">
        <v>18.707889923095699</v>
      </c>
      <c r="AK26" s="40">
        <v>24.782305786132799</v>
      </c>
      <c r="AL26" s="40">
        <v>18.3871580810547</v>
      </c>
      <c r="AM26" s="40">
        <v>17.785680847167999</v>
      </c>
      <c r="AN26" s="40">
        <v>34.478394042968802</v>
      </c>
      <c r="AO26" s="40">
        <v>49.168469482421898</v>
      </c>
      <c r="AP26" s="40">
        <v>52.1212861328125</v>
      </c>
      <c r="AQ26" s="40">
        <v>69.423303242187501</v>
      </c>
      <c r="AR26" s="40">
        <v>63.9843549</v>
      </c>
      <c r="AS26" s="40">
        <v>42.2751296</v>
      </c>
      <c r="AT26" s="40">
        <v>36.244560900000003</v>
      </c>
      <c r="AU26" s="40">
        <v>39.4539957</v>
      </c>
      <c r="AV26" s="40">
        <v>48.015502968176101</v>
      </c>
    </row>
    <row r="27" spans="1:48" x14ac:dyDescent="0.25">
      <c r="A27" s="34" t="s">
        <v>11</v>
      </c>
      <c r="B27" s="90"/>
      <c r="C27" s="40">
        <v>0</v>
      </c>
      <c r="D27" s="40">
        <v>0</v>
      </c>
      <c r="E27" s="40">
        <v>0</v>
      </c>
      <c r="F27" s="40">
        <v>0</v>
      </c>
      <c r="G27" s="40">
        <v>0</v>
      </c>
      <c r="H27" s="40">
        <v>0</v>
      </c>
      <c r="I27" s="40">
        <v>0</v>
      </c>
      <c r="J27" s="40">
        <v>0</v>
      </c>
      <c r="K27" s="40">
        <v>0</v>
      </c>
      <c r="L27" s="40">
        <v>0</v>
      </c>
      <c r="M27" s="40">
        <v>0</v>
      </c>
      <c r="N27" s="40">
        <v>0</v>
      </c>
      <c r="O27" s="40">
        <v>0</v>
      </c>
      <c r="P27" s="40">
        <v>0</v>
      </c>
      <c r="Q27" s="40">
        <v>0</v>
      </c>
      <c r="R27" s="40">
        <v>0</v>
      </c>
      <c r="S27" s="40">
        <v>0</v>
      </c>
      <c r="T27" s="40">
        <v>0</v>
      </c>
      <c r="U27" s="40">
        <v>0</v>
      </c>
      <c r="V27" s="40">
        <v>0</v>
      </c>
      <c r="W27" s="40">
        <v>0</v>
      </c>
      <c r="X27" s="40">
        <v>0</v>
      </c>
      <c r="Y27" s="40">
        <v>29.3883176269531</v>
      </c>
      <c r="Z27" s="40">
        <v>53.153527832031301</v>
      </c>
      <c r="AA27" s="40">
        <v>53.617224121093699</v>
      </c>
      <c r="AB27" s="40">
        <v>50.146651367187502</v>
      </c>
      <c r="AC27" s="40">
        <v>39.374456542968801</v>
      </c>
      <c r="AD27" s="40">
        <v>41.5531931152344</v>
      </c>
      <c r="AE27" s="40">
        <v>35.473535644531303</v>
      </c>
      <c r="AF27" s="40">
        <v>30.381613769531199</v>
      </c>
      <c r="AG27" s="40">
        <v>17.962661376953101</v>
      </c>
      <c r="AH27" s="40">
        <v>14.044271911621101</v>
      </c>
      <c r="AI27" s="40">
        <v>11.659040710449201</v>
      </c>
      <c r="AJ27" s="40">
        <v>6.3091239929199201</v>
      </c>
      <c r="AK27" s="40">
        <v>1.8254060268402099</v>
      </c>
      <c r="AL27" s="40">
        <v>1.5880000591278101E-3</v>
      </c>
      <c r="AM27" s="40">
        <v>0</v>
      </c>
      <c r="AN27" s="40">
        <v>6.5198331236839296E-2</v>
      </c>
      <c r="AO27" s="40">
        <v>0.23353044509887699</v>
      </c>
      <c r="AP27" s="40">
        <v>0</v>
      </c>
      <c r="AQ27" s="40">
        <v>0</v>
      </c>
      <c r="AR27" s="40">
        <v>0</v>
      </c>
      <c r="AS27" s="40">
        <v>0</v>
      </c>
      <c r="AT27" s="40">
        <v>0</v>
      </c>
      <c r="AU27" s="40">
        <v>0</v>
      </c>
      <c r="AV27" s="40">
        <v>0</v>
      </c>
    </row>
    <row r="28" spans="1:48" x14ac:dyDescent="0.25">
      <c r="A28" s="34" t="s">
        <v>12</v>
      </c>
      <c r="B28" s="90"/>
      <c r="C28" s="40">
        <v>0</v>
      </c>
      <c r="D28" s="40">
        <v>0</v>
      </c>
      <c r="E28" s="40">
        <v>0</v>
      </c>
      <c r="F28" s="40">
        <v>0</v>
      </c>
      <c r="G28" s="40">
        <v>0</v>
      </c>
      <c r="H28" s="40">
        <v>0</v>
      </c>
      <c r="I28" s="40">
        <v>0</v>
      </c>
      <c r="J28" s="40">
        <v>0</v>
      </c>
      <c r="K28" s="40">
        <v>0</v>
      </c>
      <c r="L28" s="40">
        <v>0</v>
      </c>
      <c r="M28" s="40">
        <v>0</v>
      </c>
      <c r="N28" s="40">
        <v>0</v>
      </c>
      <c r="O28" s="40">
        <v>0</v>
      </c>
      <c r="P28" s="40">
        <v>0</v>
      </c>
      <c r="Q28" s="40">
        <v>132.34388476562501</v>
      </c>
      <c r="R28" s="40">
        <v>284.95957568359398</v>
      </c>
      <c r="S28" s="40">
        <v>384.49225585937501</v>
      </c>
      <c r="T28" s="40">
        <v>527.33198828125001</v>
      </c>
      <c r="U28" s="40">
        <v>432.48837109375</v>
      </c>
      <c r="V28" s="40">
        <v>540.72475585937502</v>
      </c>
      <c r="W28" s="40">
        <v>510.85684179687502</v>
      </c>
      <c r="X28" s="40">
        <v>163.277350585938</v>
      </c>
      <c r="Y28" s="40">
        <v>94.258850097656193</v>
      </c>
      <c r="Z28" s="40">
        <v>68.598525390624999</v>
      </c>
      <c r="AA28" s="40">
        <v>64.429899169921896</v>
      </c>
      <c r="AB28" s="40">
        <v>38.013818359375001</v>
      </c>
      <c r="AC28" s="40">
        <v>23.4692474365234</v>
      </c>
      <c r="AD28" s="40">
        <v>20.931744628906301</v>
      </c>
      <c r="AE28" s="40">
        <v>16.324545288085901</v>
      </c>
      <c r="AF28" s="40">
        <v>10.1854531860352</v>
      </c>
      <c r="AG28" s="40">
        <v>6.7911889038085897</v>
      </c>
      <c r="AH28" s="40">
        <v>7.4627775878906304</v>
      </c>
      <c r="AI28" s="40">
        <v>10.3237030334473</v>
      </c>
      <c r="AJ28" s="40">
        <v>7.6118283081054701</v>
      </c>
      <c r="AK28" s="40">
        <v>2.8345699882507298</v>
      </c>
      <c r="AL28" s="40">
        <v>2.8628162765502898</v>
      </c>
      <c r="AM28" s="40">
        <v>3.4500851287841798</v>
      </c>
      <c r="AN28" s="40">
        <v>1.54771976280212</v>
      </c>
      <c r="AO28" s="40">
        <v>2.64199995398521E-2</v>
      </c>
      <c r="AP28" s="40">
        <v>3.10150559336304</v>
      </c>
      <c r="AQ28" s="40">
        <v>8.1639733979531304</v>
      </c>
      <c r="AR28" s="40">
        <v>6.2086850756054703</v>
      </c>
      <c r="AS28" s="40">
        <v>4.3109644859999996</v>
      </c>
      <c r="AT28" s="40">
        <v>6.0988681010634398</v>
      </c>
      <c r="AU28" s="40">
        <v>3.793155289</v>
      </c>
      <c r="AV28" s="40">
        <v>3.0059602211635998</v>
      </c>
    </row>
    <row r="29" spans="1:48" x14ac:dyDescent="0.25">
      <c r="A29" s="34" t="s">
        <v>144</v>
      </c>
      <c r="B29" s="90"/>
      <c r="C29" s="40">
        <v>0</v>
      </c>
      <c r="D29" s="40">
        <v>0</v>
      </c>
      <c r="E29" s="40">
        <v>0</v>
      </c>
      <c r="F29" s="40">
        <v>0</v>
      </c>
      <c r="G29" s="40">
        <v>0</v>
      </c>
      <c r="H29" s="40">
        <v>0</v>
      </c>
      <c r="I29" s="40">
        <v>0</v>
      </c>
      <c r="J29" s="40">
        <v>0</v>
      </c>
      <c r="K29" s="40">
        <v>0</v>
      </c>
      <c r="L29" s="40">
        <v>0</v>
      </c>
      <c r="M29" s="40">
        <v>0</v>
      </c>
      <c r="N29" s="40">
        <v>0</v>
      </c>
      <c r="O29" s="40">
        <v>0</v>
      </c>
      <c r="P29" s="40">
        <v>0</v>
      </c>
      <c r="Q29" s="40">
        <v>0</v>
      </c>
      <c r="R29" s="40">
        <v>0</v>
      </c>
      <c r="S29" s="40">
        <v>0</v>
      </c>
      <c r="T29" s="40">
        <v>0</v>
      </c>
      <c r="U29" s="40">
        <v>0</v>
      </c>
      <c r="V29" s="40">
        <v>0</v>
      </c>
      <c r="W29" s="40">
        <v>0</v>
      </c>
      <c r="X29" s="40">
        <v>0</v>
      </c>
      <c r="Y29" s="40">
        <v>0</v>
      </c>
      <c r="Z29" s="40">
        <v>0</v>
      </c>
      <c r="AA29" s="40">
        <v>0</v>
      </c>
      <c r="AB29" s="40">
        <v>0</v>
      </c>
      <c r="AC29" s="40">
        <v>0</v>
      </c>
      <c r="AD29" s="40">
        <v>0</v>
      </c>
      <c r="AE29" s="40">
        <v>0</v>
      </c>
      <c r="AF29" s="40">
        <v>0</v>
      </c>
      <c r="AG29" s="40">
        <v>0</v>
      </c>
      <c r="AH29" s="40">
        <v>0</v>
      </c>
      <c r="AI29" s="40">
        <v>0</v>
      </c>
      <c r="AJ29" s="40">
        <v>0</v>
      </c>
      <c r="AK29" s="40">
        <v>0</v>
      </c>
      <c r="AL29" s="40">
        <v>0</v>
      </c>
      <c r="AM29" s="40">
        <v>0</v>
      </c>
      <c r="AN29" s="40">
        <v>1.4242700195312501</v>
      </c>
      <c r="AO29" s="40">
        <v>24.2982653198242</v>
      </c>
      <c r="AP29" s="40">
        <v>9.2852092671718793</v>
      </c>
      <c r="AQ29" s="40">
        <v>6.1179189208378899</v>
      </c>
      <c r="AR29" s="40">
        <v>2.9211952052905699</v>
      </c>
      <c r="AS29" s="40">
        <v>5.7431325449999999</v>
      </c>
      <c r="AT29" s="40">
        <v>2.8186025721419998</v>
      </c>
      <c r="AU29" s="40">
        <v>5.3908144929999997</v>
      </c>
      <c r="AV29" s="40">
        <v>5.9611763387199996</v>
      </c>
    </row>
    <row r="30" spans="1:48" x14ac:dyDescent="0.25">
      <c r="A30" s="34" t="s">
        <v>15</v>
      </c>
      <c r="B30" s="90"/>
      <c r="C30" s="40">
        <v>0</v>
      </c>
      <c r="D30" s="40">
        <v>0</v>
      </c>
      <c r="E30" s="40">
        <v>0</v>
      </c>
      <c r="F30" s="40">
        <v>0</v>
      </c>
      <c r="G30" s="40">
        <v>0</v>
      </c>
      <c r="H30" s="40">
        <v>0</v>
      </c>
      <c r="I30" s="40">
        <v>0</v>
      </c>
      <c r="J30" s="40">
        <v>0</v>
      </c>
      <c r="K30" s="40">
        <v>0</v>
      </c>
      <c r="L30" s="40">
        <v>0</v>
      </c>
      <c r="M30" s="40">
        <v>0</v>
      </c>
      <c r="N30" s="40">
        <v>0</v>
      </c>
      <c r="O30" s="40">
        <v>0</v>
      </c>
      <c r="P30" s="40">
        <v>0</v>
      </c>
      <c r="Q30" s="40">
        <v>0</v>
      </c>
      <c r="R30" s="40">
        <v>0</v>
      </c>
      <c r="S30" s="40">
        <v>0</v>
      </c>
      <c r="T30" s="40">
        <v>0</v>
      </c>
      <c r="U30" s="40">
        <v>0</v>
      </c>
      <c r="V30" s="40">
        <v>0</v>
      </c>
      <c r="W30" s="40">
        <v>0</v>
      </c>
      <c r="X30" s="40">
        <v>0</v>
      </c>
      <c r="Y30" s="40">
        <v>0</v>
      </c>
      <c r="Z30" s="40">
        <v>0</v>
      </c>
      <c r="AA30" s="40">
        <v>0</v>
      </c>
      <c r="AB30" s="40">
        <v>0</v>
      </c>
      <c r="AC30" s="40">
        <v>0</v>
      </c>
      <c r="AD30" s="40">
        <v>0</v>
      </c>
      <c r="AE30" s="40">
        <v>0</v>
      </c>
      <c r="AF30" s="40">
        <v>0.98039313507080095</v>
      </c>
      <c r="AG30" s="40">
        <v>2.9737677574157701E-2</v>
      </c>
      <c r="AH30" s="40">
        <v>3.6035400085449201</v>
      </c>
      <c r="AI30" s="40">
        <v>2.8248899841308601</v>
      </c>
      <c r="AJ30" s="40">
        <v>2.1417048015594502</v>
      </c>
      <c r="AK30" s="40">
        <v>2.0673639945983902</v>
      </c>
      <c r="AL30" s="40">
        <v>2.3902992057800301</v>
      </c>
      <c r="AM30" s="40">
        <v>2.4068268127441401</v>
      </c>
      <c r="AN30" s="40">
        <v>2.0200884094238298</v>
      </c>
      <c r="AO30" s="40">
        <v>1.7514464797973599</v>
      </c>
      <c r="AP30" s="40">
        <v>1.05282298533716</v>
      </c>
      <c r="AQ30" s="40">
        <v>0.52138671604240705</v>
      </c>
      <c r="AR30" s="40">
        <v>0</v>
      </c>
      <c r="AS30" s="40">
        <v>0</v>
      </c>
      <c r="AT30" s="40">
        <v>0.46806000518798802</v>
      </c>
      <c r="AU30" s="40">
        <v>0.76959880309320305</v>
      </c>
      <c r="AV30" s="40">
        <v>0</v>
      </c>
    </row>
    <row r="31" spans="1:48" x14ac:dyDescent="0.25">
      <c r="A31" s="34" t="s">
        <v>16</v>
      </c>
      <c r="B31" s="90"/>
      <c r="C31" s="40">
        <v>0</v>
      </c>
      <c r="D31" s="40">
        <v>0</v>
      </c>
      <c r="E31" s="40">
        <v>0</v>
      </c>
      <c r="F31" s="40">
        <v>0</v>
      </c>
      <c r="G31" s="40">
        <v>0</v>
      </c>
      <c r="H31" s="40">
        <v>0</v>
      </c>
      <c r="I31" s="40">
        <v>0</v>
      </c>
      <c r="J31" s="40">
        <v>0</v>
      </c>
      <c r="K31" s="40">
        <v>0</v>
      </c>
      <c r="L31" s="40">
        <v>5.2893355102539097</v>
      </c>
      <c r="M31" s="40">
        <v>60.374820432663</v>
      </c>
      <c r="N31" s="40">
        <v>2.6609786758422902</v>
      </c>
      <c r="O31" s="40">
        <v>1.5247090377807599</v>
      </c>
      <c r="P31" s="40">
        <v>0</v>
      </c>
      <c r="Q31" s="40">
        <v>0</v>
      </c>
      <c r="R31" s="40">
        <v>0</v>
      </c>
      <c r="S31" s="40">
        <v>0</v>
      </c>
      <c r="T31" s="40">
        <v>2.2906891136169398</v>
      </c>
      <c r="U31" s="40">
        <v>0.45734371185302702</v>
      </c>
      <c r="V31" s="40">
        <v>0</v>
      </c>
      <c r="W31" s="40">
        <v>0</v>
      </c>
      <c r="X31" s="40">
        <v>0</v>
      </c>
      <c r="Y31" s="40">
        <v>0</v>
      </c>
      <c r="Z31" s="40">
        <v>0</v>
      </c>
      <c r="AA31" s="40">
        <v>0</v>
      </c>
      <c r="AB31" s="40">
        <v>0</v>
      </c>
      <c r="AC31" s="40">
        <v>8.1511999845504807E-2</v>
      </c>
      <c r="AD31" s="40">
        <v>18.933711716651899</v>
      </c>
      <c r="AE31" s="40">
        <v>9.2399499254226694</v>
      </c>
      <c r="AF31" s="40">
        <v>0.830211996912956</v>
      </c>
      <c r="AG31" s="40">
        <v>0.88859873771667497</v>
      </c>
      <c r="AH31" s="40">
        <v>11.0429269220829</v>
      </c>
      <c r="AI31" s="40">
        <v>0.115179998397827</v>
      </c>
      <c r="AJ31" s="40">
        <v>0.76904799938201895</v>
      </c>
      <c r="AK31" s="40">
        <v>0.25338551568985002</v>
      </c>
      <c r="AL31" s="40">
        <v>0.11155549812316901</v>
      </c>
      <c r="AM31" s="40">
        <v>0.113218197345734</v>
      </c>
      <c r="AN31" s="40">
        <v>0.469809860229492</v>
      </c>
      <c r="AO31" s="40">
        <v>1.57973271493614</v>
      </c>
      <c r="AP31" s="40">
        <v>9.2883542889717603</v>
      </c>
      <c r="AQ31" s="40">
        <v>15.7772267314248</v>
      </c>
      <c r="AR31" s="40">
        <v>10.2908281598882</v>
      </c>
      <c r="AS31" s="40">
        <v>4.2020897775699204</v>
      </c>
      <c r="AT31" s="40">
        <v>9.8086908369625192</v>
      </c>
      <c r="AU31" s="40">
        <v>8.9306831270162608</v>
      </c>
      <c r="AV31" s="40">
        <v>6.30182196400599</v>
      </c>
    </row>
    <row r="32" spans="1:48" x14ac:dyDescent="0.25">
      <c r="A32" s="33" t="s">
        <v>23</v>
      </c>
      <c r="B32" s="87"/>
      <c r="C32" s="51">
        <f t="shared" ref="C32" si="7">SUM(C33:C40)</f>
        <v>2.1817732157415</v>
      </c>
      <c r="D32" s="51">
        <f t="shared" ref="D32:AU32" si="8">SUM(D33:D40)</f>
        <v>2.5848681892747298</v>
      </c>
      <c r="E32" s="51">
        <f t="shared" si="8"/>
        <v>4.41683802664501</v>
      </c>
      <c r="F32" s="51">
        <f t="shared" si="8"/>
        <v>6.3229562096746399</v>
      </c>
      <c r="G32" s="51">
        <f t="shared" si="8"/>
        <v>8.1167347681567907</v>
      </c>
      <c r="H32" s="51">
        <f t="shared" si="8"/>
        <v>10.173831806410099</v>
      </c>
      <c r="I32" s="51">
        <f t="shared" si="8"/>
        <v>12.537435738915839</v>
      </c>
      <c r="J32" s="51">
        <f t="shared" si="8"/>
        <v>21.70869555682064</v>
      </c>
      <c r="K32" s="51">
        <f t="shared" si="8"/>
        <v>25.565737420309109</v>
      </c>
      <c r="L32" s="51">
        <f t="shared" si="8"/>
        <v>28.947552103857799</v>
      </c>
      <c r="M32" s="51">
        <f t="shared" si="8"/>
        <v>45.418875589107103</v>
      </c>
      <c r="N32" s="51">
        <f t="shared" si="8"/>
        <v>85.735410435430794</v>
      </c>
      <c r="O32" s="51">
        <f t="shared" si="8"/>
        <v>100.1206173155486</v>
      </c>
      <c r="P32" s="51">
        <f t="shared" si="8"/>
        <v>101.9765256517304</v>
      </c>
      <c r="Q32" s="51">
        <f t="shared" si="8"/>
        <v>104.6375824673332</v>
      </c>
      <c r="R32" s="51">
        <f t="shared" si="8"/>
        <v>106.1756553220991</v>
      </c>
      <c r="S32" s="51">
        <f t="shared" si="8"/>
        <v>112.290692573749</v>
      </c>
      <c r="T32" s="51">
        <f t="shared" si="8"/>
        <v>129.60657673961819</v>
      </c>
      <c r="U32" s="51">
        <f t="shared" si="8"/>
        <v>125.81595993658689</v>
      </c>
      <c r="V32" s="51">
        <f t="shared" si="8"/>
        <v>123.9943425779047</v>
      </c>
      <c r="W32" s="51">
        <f t="shared" si="8"/>
        <v>123.15424250453898</v>
      </c>
      <c r="X32" s="51">
        <f t="shared" si="8"/>
        <v>96.810580812862213</v>
      </c>
      <c r="Y32" s="51">
        <f t="shared" si="8"/>
        <v>112.89413257317594</v>
      </c>
      <c r="Z32" s="51">
        <f t="shared" si="8"/>
        <v>120.52046093230581</v>
      </c>
      <c r="AA32" s="51">
        <f t="shared" si="8"/>
        <v>137.11312708325281</v>
      </c>
      <c r="AB32" s="51">
        <f t="shared" si="8"/>
        <v>156.8036064349179</v>
      </c>
      <c r="AC32" s="51">
        <f t="shared" si="8"/>
        <v>166.27932675160261</v>
      </c>
      <c r="AD32" s="51">
        <f t="shared" si="8"/>
        <v>199.28426009364949</v>
      </c>
      <c r="AE32" s="51">
        <f t="shared" si="8"/>
        <v>201.00600067794198</v>
      </c>
      <c r="AF32" s="51">
        <f t="shared" si="8"/>
        <v>148.4012379008004</v>
      </c>
      <c r="AG32" s="51">
        <f t="shared" si="8"/>
        <v>162.1217497257546</v>
      </c>
      <c r="AH32" s="51">
        <f t="shared" si="8"/>
        <v>157.82163626277051</v>
      </c>
      <c r="AI32" s="51">
        <f t="shared" si="8"/>
        <v>134.6308092611159</v>
      </c>
      <c r="AJ32" s="51">
        <f t="shared" si="8"/>
        <v>95.553650304267308</v>
      </c>
      <c r="AK32" s="51">
        <f t="shared" si="8"/>
        <v>72.885617364434566</v>
      </c>
      <c r="AL32" s="51">
        <f t="shared" si="8"/>
        <v>73.252099850696894</v>
      </c>
      <c r="AM32" s="51">
        <f t="shared" si="8"/>
        <v>148.67583825017201</v>
      </c>
      <c r="AN32" s="51">
        <f t="shared" si="8"/>
        <v>148.15251027688871</v>
      </c>
      <c r="AO32" s="51">
        <f t="shared" si="8"/>
        <v>180.3699875457016</v>
      </c>
      <c r="AP32" s="51">
        <f t="shared" si="8"/>
        <v>195.02320773244031</v>
      </c>
      <c r="AQ32" s="51">
        <f t="shared" si="8"/>
        <v>237.86557640275902</v>
      </c>
      <c r="AR32" s="51">
        <f t="shared" si="8"/>
        <v>214.41210433849267</v>
      </c>
      <c r="AS32" s="51">
        <f t="shared" si="8"/>
        <v>175.73121977010041</v>
      </c>
      <c r="AT32" s="51">
        <f t="shared" si="8"/>
        <v>187.27264004419379</v>
      </c>
      <c r="AU32" s="51">
        <f t="shared" si="8"/>
        <v>173.57561016030704</v>
      </c>
      <c r="AV32" s="51">
        <f t="shared" ref="AV32" si="9">SUM(AV33:AV40)</f>
        <v>162.13505938409409</v>
      </c>
    </row>
    <row r="33" spans="1:48" x14ac:dyDescent="0.25">
      <c r="A33" s="34" t="s">
        <v>5</v>
      </c>
      <c r="B33" s="90"/>
      <c r="C33" s="40">
        <v>0</v>
      </c>
      <c r="D33" s="40">
        <v>0</v>
      </c>
      <c r="E33" s="40">
        <v>0</v>
      </c>
      <c r="F33" s="40">
        <v>0</v>
      </c>
      <c r="G33" s="40">
        <v>0</v>
      </c>
      <c r="H33" s="40">
        <v>0</v>
      </c>
      <c r="I33" s="40">
        <v>1.27075316208404</v>
      </c>
      <c r="J33" s="40">
        <v>2.9565426203809402</v>
      </c>
      <c r="K33" s="40">
        <v>7.6193096865041099</v>
      </c>
      <c r="L33" s="40">
        <v>11.2092382716964</v>
      </c>
      <c r="M33" s="40">
        <v>25.200487956718302</v>
      </c>
      <c r="N33" s="40">
        <v>56.629340635885299</v>
      </c>
      <c r="O33" s="40">
        <v>67.051476202475399</v>
      </c>
      <c r="P33" s="40">
        <v>72.569010687022896</v>
      </c>
      <c r="Q33" s="40">
        <v>76.1305724746165</v>
      </c>
      <c r="R33" s="40">
        <v>82.684598562217403</v>
      </c>
      <c r="S33" s="40">
        <v>86.508791136144694</v>
      </c>
      <c r="T33" s="40">
        <v>96.277984169569393</v>
      </c>
      <c r="U33" s="40">
        <v>109.520034536426</v>
      </c>
      <c r="V33" s="40">
        <v>117.24604873638199</v>
      </c>
      <c r="W33" s="40">
        <v>117.625467308975</v>
      </c>
      <c r="X33" s="40">
        <v>108.016877729193</v>
      </c>
      <c r="Y33" s="40">
        <v>125.48116697546899</v>
      </c>
      <c r="Z33" s="40">
        <v>136.31517791447399</v>
      </c>
      <c r="AA33" s="40">
        <v>137.09235932705801</v>
      </c>
      <c r="AB33" s="40">
        <v>151.46817045875599</v>
      </c>
      <c r="AC33" s="40">
        <v>149.750997198547</v>
      </c>
      <c r="AD33" s="40">
        <v>163.77442021789099</v>
      </c>
      <c r="AE33" s="40">
        <v>159.00657099236599</v>
      </c>
      <c r="AF33" s="40">
        <v>108.57473783443299</v>
      </c>
      <c r="AG33" s="40">
        <v>101.15294285925999</v>
      </c>
      <c r="AH33" s="40">
        <v>94.535926687912294</v>
      </c>
      <c r="AI33" s="40">
        <v>80.849746624175495</v>
      </c>
      <c r="AJ33" s="40">
        <v>44.077791981027197</v>
      </c>
      <c r="AK33" s="40">
        <v>37.077550700363197</v>
      </c>
      <c r="AL33" s="40">
        <v>40.274575854146597</v>
      </c>
      <c r="AM33" s="40">
        <v>41.520831927666201</v>
      </c>
      <c r="AN33" s="40">
        <v>26.3789552805158</v>
      </c>
      <c r="AO33" s="40">
        <v>29.2252520630697</v>
      </c>
      <c r="AP33" s="40">
        <v>61.412939679794498</v>
      </c>
      <c r="AQ33" s="40">
        <v>77.872714277</v>
      </c>
      <c r="AR33" s="40">
        <v>53.543605364972201</v>
      </c>
      <c r="AS33" s="40">
        <v>40.174284139475397</v>
      </c>
      <c r="AT33" s="40">
        <v>43.819917524093803</v>
      </c>
      <c r="AU33" s="40">
        <v>32.277862263061799</v>
      </c>
      <c r="AV33" s="40">
        <v>21.6452554358691</v>
      </c>
    </row>
    <row r="34" spans="1:48" x14ac:dyDescent="0.25">
      <c r="A34" s="34" t="s">
        <v>2</v>
      </c>
      <c r="B34" s="90"/>
      <c r="C34" s="40">
        <v>0</v>
      </c>
      <c r="D34" s="40">
        <v>0</v>
      </c>
      <c r="E34" s="40">
        <v>0</v>
      </c>
      <c r="F34" s="40">
        <v>0</v>
      </c>
      <c r="G34" s="40">
        <v>0</v>
      </c>
      <c r="H34" s="40">
        <v>0</v>
      </c>
      <c r="I34" s="40">
        <v>0</v>
      </c>
      <c r="J34" s="40">
        <v>0</v>
      </c>
      <c r="K34" s="40">
        <v>0</v>
      </c>
      <c r="L34" s="40">
        <v>0</v>
      </c>
      <c r="M34" s="40">
        <v>0</v>
      </c>
      <c r="N34" s="40">
        <v>0</v>
      </c>
      <c r="O34" s="40">
        <v>0</v>
      </c>
      <c r="P34" s="40">
        <v>0</v>
      </c>
      <c r="Q34" s="40">
        <v>0</v>
      </c>
      <c r="R34" s="40">
        <v>0</v>
      </c>
      <c r="S34" s="40">
        <v>0</v>
      </c>
      <c r="T34" s="40">
        <v>0</v>
      </c>
      <c r="U34" s="40">
        <v>0</v>
      </c>
      <c r="V34" s="40">
        <v>0</v>
      </c>
      <c r="W34" s="40">
        <v>0</v>
      </c>
      <c r="X34" s="40">
        <v>0</v>
      </c>
      <c r="Y34" s="40">
        <v>0</v>
      </c>
      <c r="Z34" s="40">
        <v>0</v>
      </c>
      <c r="AA34" s="40">
        <v>0</v>
      </c>
      <c r="AB34" s="40">
        <v>0</v>
      </c>
      <c r="AC34" s="40">
        <v>0</v>
      </c>
      <c r="AD34" s="40">
        <v>0</v>
      </c>
      <c r="AE34" s="40">
        <v>0</v>
      </c>
      <c r="AF34" s="40">
        <v>0</v>
      </c>
      <c r="AG34" s="40">
        <v>0</v>
      </c>
      <c r="AH34" s="40">
        <v>0</v>
      </c>
      <c r="AI34" s="40">
        <v>0</v>
      </c>
      <c r="AJ34" s="40">
        <v>0</v>
      </c>
      <c r="AK34" s="40">
        <v>0</v>
      </c>
      <c r="AL34" s="40">
        <v>0</v>
      </c>
      <c r="AM34" s="40">
        <v>0</v>
      </c>
      <c r="AN34" s="40">
        <v>0</v>
      </c>
      <c r="AO34" s="40">
        <v>20.0333057657555</v>
      </c>
      <c r="AP34" s="40">
        <v>23.157960439940201</v>
      </c>
      <c r="AQ34" s="40">
        <v>27.724178999999999</v>
      </c>
      <c r="AR34" s="40">
        <v>29.824155999999999</v>
      </c>
      <c r="AS34" s="40">
        <v>26.75731</v>
      </c>
      <c r="AT34" s="40">
        <v>23.23236</v>
      </c>
      <c r="AU34" s="40">
        <v>12.24291</v>
      </c>
      <c r="AV34" s="40">
        <v>11.17807</v>
      </c>
    </row>
    <row r="35" spans="1:48" x14ac:dyDescent="0.25">
      <c r="A35" s="34" t="s">
        <v>6</v>
      </c>
      <c r="B35" s="90"/>
      <c r="C35" s="40">
        <v>2.1817732157415</v>
      </c>
      <c r="D35" s="40">
        <v>2.5848681892747298</v>
      </c>
      <c r="E35" s="40">
        <v>4.41683802664501</v>
      </c>
      <c r="F35" s="40">
        <v>6.3229562096746399</v>
      </c>
      <c r="G35" s="40">
        <v>8.1167347681567907</v>
      </c>
      <c r="H35" s="40">
        <v>10.173831806410099</v>
      </c>
      <c r="I35" s="40">
        <v>11.2666825768318</v>
      </c>
      <c r="J35" s="40">
        <v>18.7521529364397</v>
      </c>
      <c r="K35" s="40">
        <v>17.946427733804999</v>
      </c>
      <c r="L35" s="40">
        <v>17.738313832161399</v>
      </c>
      <c r="M35" s="40">
        <v>20.218387632388801</v>
      </c>
      <c r="N35" s="40">
        <v>29.106069799545502</v>
      </c>
      <c r="O35" s="40">
        <v>33.069141113073201</v>
      </c>
      <c r="P35" s="40">
        <v>29.407514964707499</v>
      </c>
      <c r="Q35" s="40">
        <v>28.5070099927167</v>
      </c>
      <c r="R35" s="40">
        <v>23.491056759881701</v>
      </c>
      <c r="S35" s="40">
        <v>25.781901437604301</v>
      </c>
      <c r="T35" s="40">
        <v>33.328592570048798</v>
      </c>
      <c r="U35" s="40">
        <v>31.301342400160902</v>
      </c>
      <c r="V35" s="40">
        <v>25.743446841522701</v>
      </c>
      <c r="W35" s="40">
        <v>26.726775195563999</v>
      </c>
      <c r="X35" s="40">
        <v>26.2215010836692</v>
      </c>
      <c r="Y35" s="40">
        <v>24.892168635219701</v>
      </c>
      <c r="Z35" s="40">
        <v>25.6816325535586</v>
      </c>
      <c r="AA35" s="40">
        <v>23.7885061966041</v>
      </c>
      <c r="AB35" s="40">
        <v>19.29100458444</v>
      </c>
      <c r="AC35" s="40">
        <v>27.170747159935601</v>
      </c>
      <c r="AD35" s="40">
        <v>32.733628484958501</v>
      </c>
      <c r="AE35" s="40">
        <v>32.819896270796001</v>
      </c>
      <c r="AF35" s="40">
        <v>34.0625290413874</v>
      </c>
      <c r="AG35" s="40">
        <v>37.840511279894599</v>
      </c>
      <c r="AH35" s="40">
        <v>38.176636233818201</v>
      </c>
      <c r="AI35" s="40">
        <v>40.3350338301804</v>
      </c>
      <c r="AJ35" s="40">
        <v>37.267966120300102</v>
      </c>
      <c r="AK35" s="40">
        <v>30.092124563754702</v>
      </c>
      <c r="AL35" s="40">
        <v>30.071213996550298</v>
      </c>
      <c r="AM35" s="40">
        <v>36.5735665225058</v>
      </c>
      <c r="AN35" s="40">
        <v>37.786542500000003</v>
      </c>
      <c r="AO35" s="40">
        <v>49.694700915275597</v>
      </c>
      <c r="AP35" s="40">
        <v>31.470453428443399</v>
      </c>
      <c r="AQ35" s="40">
        <v>37.090513163621999</v>
      </c>
      <c r="AR35" s="40">
        <v>31.296412362895399</v>
      </c>
      <c r="AS35" s="40">
        <v>25.4379666682382</v>
      </c>
      <c r="AT35" s="40">
        <v>24.769457146131298</v>
      </c>
      <c r="AU35" s="40">
        <v>26.359572820579501</v>
      </c>
      <c r="AV35" s="40">
        <v>23.896855898033099</v>
      </c>
    </row>
    <row r="36" spans="1:48" x14ac:dyDescent="0.25">
      <c r="A36" s="34" t="s">
        <v>4</v>
      </c>
      <c r="B36" s="90"/>
      <c r="C36" s="40">
        <v>0</v>
      </c>
      <c r="D36" s="40">
        <v>0</v>
      </c>
      <c r="E36" s="40">
        <v>0</v>
      </c>
      <c r="F36" s="40">
        <v>0</v>
      </c>
      <c r="G36" s="40">
        <v>0</v>
      </c>
      <c r="H36" s="40">
        <v>0</v>
      </c>
      <c r="I36" s="40">
        <v>0</v>
      </c>
      <c r="J36" s="40">
        <v>0</v>
      </c>
      <c r="K36" s="40">
        <v>0</v>
      </c>
      <c r="L36" s="40">
        <v>0</v>
      </c>
      <c r="M36" s="40">
        <v>0</v>
      </c>
      <c r="N36" s="40">
        <v>0</v>
      </c>
      <c r="O36" s="40">
        <v>0</v>
      </c>
      <c r="P36" s="40">
        <v>0</v>
      </c>
      <c r="Q36" s="40">
        <v>0</v>
      </c>
      <c r="R36" s="40">
        <v>0</v>
      </c>
      <c r="S36" s="40">
        <v>0</v>
      </c>
      <c r="T36" s="40">
        <v>0</v>
      </c>
      <c r="U36" s="40">
        <v>0</v>
      </c>
      <c r="V36" s="40">
        <v>0</v>
      </c>
      <c r="W36" s="40">
        <v>0</v>
      </c>
      <c r="X36" s="40">
        <v>0</v>
      </c>
      <c r="Y36" s="40">
        <v>0</v>
      </c>
      <c r="Z36" s="40">
        <v>0</v>
      </c>
      <c r="AA36" s="40">
        <v>0</v>
      </c>
      <c r="AB36" s="40">
        <v>0</v>
      </c>
      <c r="AC36" s="40">
        <v>0</v>
      </c>
      <c r="AD36" s="40">
        <v>0</v>
      </c>
      <c r="AE36" s="40">
        <v>0</v>
      </c>
      <c r="AF36" s="40">
        <v>0</v>
      </c>
      <c r="AG36" s="40">
        <v>0</v>
      </c>
      <c r="AH36" s="40">
        <v>0</v>
      </c>
      <c r="AI36" s="40">
        <v>0</v>
      </c>
      <c r="AJ36" s="40">
        <v>0</v>
      </c>
      <c r="AK36" s="40">
        <v>0</v>
      </c>
      <c r="AL36" s="40">
        <v>1.058384</v>
      </c>
      <c r="AM36" s="40">
        <v>69.551894799999999</v>
      </c>
      <c r="AN36" s="40">
        <v>83.355646496372898</v>
      </c>
      <c r="AO36" s="40">
        <v>79.946728801600798</v>
      </c>
      <c r="AP36" s="40">
        <v>79.179101232262198</v>
      </c>
      <c r="AQ36" s="40">
        <v>95.995127882136998</v>
      </c>
      <c r="AR36" s="40">
        <v>99.343969938625094</v>
      </c>
      <c r="AS36" s="40">
        <v>82.401889259386806</v>
      </c>
      <c r="AT36" s="40">
        <v>94.817768371538804</v>
      </c>
      <c r="AU36" s="40">
        <v>102.430533260619</v>
      </c>
      <c r="AV36" s="40">
        <v>105.26793797103301</v>
      </c>
    </row>
    <row r="37" spans="1:48" x14ac:dyDescent="0.25">
      <c r="A37" s="34" t="s">
        <v>17</v>
      </c>
      <c r="B37" s="90"/>
      <c r="C37" s="40">
        <v>0</v>
      </c>
      <c r="D37" s="40">
        <v>0</v>
      </c>
      <c r="E37" s="40">
        <v>0</v>
      </c>
      <c r="F37" s="40">
        <v>0</v>
      </c>
      <c r="G37" s="40">
        <v>0</v>
      </c>
      <c r="H37" s="40">
        <v>0</v>
      </c>
      <c r="I37" s="40">
        <v>0</v>
      </c>
      <c r="J37" s="40">
        <v>0</v>
      </c>
      <c r="K37" s="40">
        <v>0</v>
      </c>
      <c r="L37" s="40">
        <v>0</v>
      </c>
      <c r="M37" s="40">
        <v>0</v>
      </c>
      <c r="N37" s="40">
        <v>0</v>
      </c>
      <c r="O37" s="40">
        <v>0</v>
      </c>
      <c r="P37" s="40">
        <v>0</v>
      </c>
      <c r="Q37" s="40">
        <v>0</v>
      </c>
      <c r="R37" s="40">
        <v>0</v>
      </c>
      <c r="S37" s="40">
        <v>0</v>
      </c>
      <c r="T37" s="40">
        <v>0</v>
      </c>
      <c r="U37" s="40">
        <v>0</v>
      </c>
      <c r="V37" s="40">
        <v>0</v>
      </c>
      <c r="W37" s="40">
        <v>0</v>
      </c>
      <c r="X37" s="40">
        <v>0</v>
      </c>
      <c r="Y37" s="40">
        <v>8.5452659624872709</v>
      </c>
      <c r="Z37" s="40">
        <v>18.463536464273201</v>
      </c>
      <c r="AA37" s="40">
        <v>18.179466559590701</v>
      </c>
      <c r="AB37" s="40">
        <v>17.133298391721901</v>
      </c>
      <c r="AC37" s="40">
        <v>18.12698739312</v>
      </c>
      <c r="AD37" s="40">
        <v>18.8053213908</v>
      </c>
      <c r="AE37" s="40">
        <v>18.26822741478</v>
      </c>
      <c r="AF37" s="40">
        <v>20.59138902498</v>
      </c>
      <c r="AG37" s="40">
        <v>24.525152586600001</v>
      </c>
      <c r="AH37" s="40">
        <v>19.247430341040001</v>
      </c>
      <c r="AI37" s="40">
        <v>14.498514806759999</v>
      </c>
      <c r="AJ37" s="40">
        <v>11.324108666940001</v>
      </c>
      <c r="AK37" s="40">
        <v>3.2218310755166799</v>
      </c>
      <c r="AL37" s="40">
        <v>0</v>
      </c>
      <c r="AM37" s="40">
        <v>0</v>
      </c>
      <c r="AN37" s="40">
        <v>0</v>
      </c>
      <c r="AO37" s="40">
        <v>0</v>
      </c>
      <c r="AP37" s="40">
        <v>0</v>
      </c>
      <c r="AQ37" s="40">
        <v>0</v>
      </c>
      <c r="AR37" s="40">
        <v>0</v>
      </c>
      <c r="AS37" s="40">
        <v>0</v>
      </c>
      <c r="AT37" s="40">
        <v>0</v>
      </c>
      <c r="AU37" s="40">
        <v>0</v>
      </c>
      <c r="AV37" s="40">
        <v>0</v>
      </c>
    </row>
    <row r="38" spans="1:48" x14ac:dyDescent="0.25">
      <c r="A38" s="34" t="s">
        <v>18</v>
      </c>
      <c r="B38" s="90"/>
      <c r="C38" s="40">
        <v>0</v>
      </c>
      <c r="D38" s="40">
        <v>0</v>
      </c>
      <c r="E38" s="40">
        <v>0</v>
      </c>
      <c r="F38" s="40">
        <v>0</v>
      </c>
      <c r="G38" s="40">
        <v>0</v>
      </c>
      <c r="H38" s="40">
        <v>0</v>
      </c>
      <c r="I38" s="40">
        <v>0</v>
      </c>
      <c r="J38" s="40">
        <v>0</v>
      </c>
      <c r="K38" s="40">
        <v>0</v>
      </c>
      <c r="L38" s="40">
        <v>0</v>
      </c>
      <c r="M38" s="40">
        <v>0</v>
      </c>
      <c r="N38" s="40">
        <v>0</v>
      </c>
      <c r="O38" s="40">
        <v>0</v>
      </c>
      <c r="P38" s="40">
        <v>0</v>
      </c>
      <c r="Q38" s="40">
        <v>0</v>
      </c>
      <c r="R38" s="40">
        <v>0</v>
      </c>
      <c r="S38" s="40">
        <v>0</v>
      </c>
      <c r="T38" s="40">
        <v>0</v>
      </c>
      <c r="U38" s="40">
        <v>0</v>
      </c>
      <c r="V38" s="40">
        <v>0</v>
      </c>
      <c r="W38" s="40">
        <v>0</v>
      </c>
      <c r="X38" s="40">
        <v>0</v>
      </c>
      <c r="Y38" s="40">
        <v>0</v>
      </c>
      <c r="Z38" s="40">
        <v>0</v>
      </c>
      <c r="AA38" s="40">
        <v>0</v>
      </c>
      <c r="AB38" s="40">
        <v>0</v>
      </c>
      <c r="AC38" s="40">
        <v>0</v>
      </c>
      <c r="AD38" s="40">
        <v>0</v>
      </c>
      <c r="AE38" s="40">
        <v>1.54</v>
      </c>
      <c r="AF38" s="40">
        <v>3.66</v>
      </c>
      <c r="AG38" s="40">
        <v>4.95</v>
      </c>
      <c r="AH38" s="40">
        <v>9.02</v>
      </c>
      <c r="AI38" s="40">
        <v>7.31</v>
      </c>
      <c r="AJ38" s="40">
        <v>4.4400000000000004</v>
      </c>
      <c r="AK38" s="40">
        <v>2.46</v>
      </c>
      <c r="AL38" s="40">
        <v>1.85</v>
      </c>
      <c r="AM38" s="40">
        <v>1.03</v>
      </c>
      <c r="AN38" s="40">
        <v>0.91</v>
      </c>
      <c r="AO38" s="40">
        <v>1.47</v>
      </c>
      <c r="AP38" s="40">
        <v>0.68451031200000001</v>
      </c>
      <c r="AQ38" s="40">
        <v>0.45816887000000001</v>
      </c>
      <c r="AR38" s="40">
        <v>0.88476467199999997</v>
      </c>
      <c r="AS38" s="40">
        <v>0.95998910299999995</v>
      </c>
      <c r="AT38" s="40">
        <v>0.6727398</v>
      </c>
      <c r="AU38" s="40">
        <v>0.51162565599999998</v>
      </c>
      <c r="AV38" s="40">
        <v>0.43952080999999998</v>
      </c>
    </row>
    <row r="39" spans="1:48" x14ac:dyDescent="0.25">
      <c r="A39" s="34" t="s">
        <v>14</v>
      </c>
      <c r="B39" s="90"/>
      <c r="C39" s="40">
        <v>0</v>
      </c>
      <c r="D39" s="40">
        <v>0</v>
      </c>
      <c r="E39" s="40">
        <v>0</v>
      </c>
      <c r="F39" s="40">
        <v>0</v>
      </c>
      <c r="G39" s="40">
        <v>0</v>
      </c>
      <c r="H39" s="40">
        <v>0</v>
      </c>
      <c r="I39" s="40">
        <v>0</v>
      </c>
      <c r="J39" s="40">
        <v>0</v>
      </c>
      <c r="K39" s="40">
        <v>0</v>
      </c>
      <c r="L39" s="40">
        <v>0</v>
      </c>
      <c r="M39" s="40">
        <v>0</v>
      </c>
      <c r="N39" s="40">
        <v>0</v>
      </c>
      <c r="O39" s="40">
        <v>0</v>
      </c>
      <c r="P39" s="40">
        <v>0</v>
      </c>
      <c r="Q39" s="40">
        <v>0</v>
      </c>
      <c r="R39" s="40">
        <v>0</v>
      </c>
      <c r="S39" s="40">
        <v>0</v>
      </c>
      <c r="T39" s="40">
        <v>0</v>
      </c>
      <c r="U39" s="40">
        <v>0</v>
      </c>
      <c r="V39" s="40">
        <v>0</v>
      </c>
      <c r="W39" s="40">
        <v>0</v>
      </c>
      <c r="X39" s="40">
        <v>0</v>
      </c>
      <c r="Y39" s="40">
        <v>0</v>
      </c>
      <c r="Z39" s="40">
        <v>0</v>
      </c>
      <c r="AA39" s="40">
        <v>0</v>
      </c>
      <c r="AB39" s="40">
        <v>0</v>
      </c>
      <c r="AC39" s="40">
        <v>0</v>
      </c>
      <c r="AD39" s="40">
        <v>0</v>
      </c>
      <c r="AE39" s="40">
        <v>0</v>
      </c>
      <c r="AF39" s="40">
        <v>0</v>
      </c>
      <c r="AG39" s="40">
        <v>0</v>
      </c>
      <c r="AH39" s="40">
        <v>0</v>
      </c>
      <c r="AI39" s="40">
        <v>0</v>
      </c>
      <c r="AJ39" s="40">
        <v>2.0484536000000001E-2</v>
      </c>
      <c r="AK39" s="40">
        <v>0.32811702479999999</v>
      </c>
      <c r="AL39" s="40">
        <v>0</v>
      </c>
      <c r="AM39" s="40">
        <v>0</v>
      </c>
      <c r="AN39" s="40">
        <v>0</v>
      </c>
      <c r="AO39" s="40">
        <v>0</v>
      </c>
      <c r="AP39" s="40">
        <v>0</v>
      </c>
      <c r="AQ39" s="40">
        <v>0</v>
      </c>
      <c r="AR39" s="40">
        <v>0</v>
      </c>
      <c r="AS39" s="40">
        <v>0</v>
      </c>
      <c r="AT39" s="40">
        <v>0</v>
      </c>
      <c r="AU39" s="40">
        <v>0</v>
      </c>
      <c r="AV39" s="40">
        <v>0</v>
      </c>
    </row>
    <row r="40" spans="1:48" x14ac:dyDescent="0.25">
      <c r="A40" s="34" t="s">
        <v>19</v>
      </c>
      <c r="B40" s="90"/>
      <c r="C40" s="40">
        <v>0</v>
      </c>
      <c r="D40" s="40">
        <v>0</v>
      </c>
      <c r="E40" s="40">
        <v>0</v>
      </c>
      <c r="F40" s="40">
        <v>0</v>
      </c>
      <c r="G40" s="40">
        <v>0</v>
      </c>
      <c r="H40" s="40">
        <v>0</v>
      </c>
      <c r="I40" s="40">
        <v>0</v>
      </c>
      <c r="J40" s="40">
        <v>0</v>
      </c>
      <c r="K40" s="40">
        <v>0</v>
      </c>
      <c r="L40" s="40">
        <v>0</v>
      </c>
      <c r="M40" s="40">
        <v>0</v>
      </c>
      <c r="N40" s="40">
        <v>0</v>
      </c>
      <c r="O40" s="40">
        <v>0</v>
      </c>
      <c r="P40" s="40">
        <v>0</v>
      </c>
      <c r="Q40" s="40">
        <v>0</v>
      </c>
      <c r="R40" s="40">
        <v>0</v>
      </c>
      <c r="S40" s="40">
        <v>0</v>
      </c>
      <c r="T40" s="40">
        <v>0</v>
      </c>
      <c r="U40" s="40">
        <v>-15.005417</v>
      </c>
      <c r="V40" s="40">
        <v>-18.995152999999998</v>
      </c>
      <c r="W40" s="40">
        <v>-21.198</v>
      </c>
      <c r="X40" s="40">
        <v>-37.427798000000003</v>
      </c>
      <c r="Y40" s="40">
        <v>-46.024469000000003</v>
      </c>
      <c r="Z40" s="40">
        <v>-59.939886000000001</v>
      </c>
      <c r="AA40" s="40">
        <v>-41.947204999999997</v>
      </c>
      <c r="AB40" s="40">
        <v>-31.088867</v>
      </c>
      <c r="AC40" s="40">
        <v>-28.769404999999999</v>
      </c>
      <c r="AD40" s="40">
        <v>-16.029109999999999</v>
      </c>
      <c r="AE40" s="40">
        <v>-10.628693999999999</v>
      </c>
      <c r="AF40" s="40">
        <v>-18.487418000000002</v>
      </c>
      <c r="AG40" s="40">
        <v>-6.346857</v>
      </c>
      <c r="AH40" s="40">
        <v>-3.1583570000000001</v>
      </c>
      <c r="AI40" s="40">
        <v>-8.3624860000000005</v>
      </c>
      <c r="AJ40" s="40">
        <v>-1.5767009999999999</v>
      </c>
      <c r="AK40" s="40">
        <v>-0.29400599999999999</v>
      </c>
      <c r="AL40" s="40">
        <v>-2.0739999999999999E-3</v>
      </c>
      <c r="AM40" s="40">
        <v>-4.55E-4</v>
      </c>
      <c r="AN40" s="40">
        <v>-0.27863399999999999</v>
      </c>
      <c r="AO40" s="40">
        <v>0</v>
      </c>
      <c r="AP40" s="40">
        <v>-0.88175736000000005</v>
      </c>
      <c r="AQ40" s="40">
        <v>-1.2751267900000001</v>
      </c>
      <c r="AR40" s="40">
        <v>-0.48080400000000001</v>
      </c>
      <c r="AS40" s="40">
        <v>-2.1939999999999999E-4</v>
      </c>
      <c r="AT40" s="40">
        <v>-3.9602797570093502E-2</v>
      </c>
      <c r="AU40" s="40">
        <v>-0.24689383995327099</v>
      </c>
      <c r="AV40" s="40">
        <v>-0.29258073084112202</v>
      </c>
    </row>
    <row r="41" spans="1:48" x14ac:dyDescent="0.25">
      <c r="A41" s="25" t="s">
        <v>101</v>
      </c>
      <c r="B41" s="86"/>
      <c r="C41" s="52">
        <f>SUMPRODUCT(--(C$9=YEAR(Quarterly_kt!$C$9:DZ$9)),Quarterly_kt!$C15:DZ15)</f>
        <v>0</v>
      </c>
      <c r="D41" s="52">
        <f>SUMPRODUCT(--(D$9=YEAR(Quarterly_kt!$C$9:EA$9)),Quarterly_kt!$C15:EA15)</f>
        <v>0</v>
      </c>
      <c r="E41" s="52">
        <f>SUMPRODUCT(--(E$9=YEAR(Quarterly_kt!$C$9:EB$9)),Quarterly_kt!$C15:EB15)</f>
        <v>0</v>
      </c>
      <c r="F41" s="52">
        <f>SUMPRODUCT(--(F$9=YEAR(Quarterly_kt!$C$9:EC$9)),Quarterly_kt!$C15:EC15)</f>
        <v>0</v>
      </c>
      <c r="G41" s="52">
        <f>SUMPRODUCT(--(G$9=YEAR(Quarterly_kt!$C$9:ED$9)),Quarterly_kt!$C15:ED15)</f>
        <v>0</v>
      </c>
      <c r="H41" s="52">
        <f>SUMPRODUCT(--(H$9=YEAR(Quarterly_kt!$C$9:EE$9)),Quarterly_kt!$C15:EE15)</f>
        <v>0</v>
      </c>
      <c r="I41" s="52">
        <f>SUMPRODUCT(--(I$9=YEAR(Quarterly_kt!$C$9:EF$9)),Quarterly_kt!$C15:EF15)</f>
        <v>0</v>
      </c>
      <c r="J41" s="52">
        <f>SUMPRODUCT(--(J$9=YEAR(Quarterly_kt!$C$9:EG$9)),Quarterly_kt!$C15:EG15)</f>
        <v>0</v>
      </c>
      <c r="K41" s="52">
        <f>SUMPRODUCT(--(K$9=YEAR(Quarterly_kt!$C$9:EH$9)),Quarterly_kt!$C15:EH15)</f>
        <v>0</v>
      </c>
      <c r="L41" s="52">
        <f>SUMPRODUCT(--(L$9=YEAR(Quarterly_kt!$C$9:EI$9)),Quarterly_kt!$C15:EI15)</f>
        <v>0</v>
      </c>
      <c r="M41" s="52">
        <f>SUMPRODUCT(--(M$9=YEAR(Quarterly_kt!$C$9:EJ$9)),Quarterly_kt!$C15:EJ15)</f>
        <v>0</v>
      </c>
      <c r="N41" s="52">
        <f>SUMPRODUCT(--(N$9=YEAR(Quarterly_kt!$C$9:EK$9)),Quarterly_kt!$C15:EK15)</f>
        <v>49.75</v>
      </c>
      <c r="O41" s="52">
        <f>SUMPRODUCT(--(O$9=YEAR(Quarterly_kt!$C$9:EL$9)),Quarterly_kt!$C15:EL15)</f>
        <v>579.75</v>
      </c>
      <c r="P41" s="52">
        <f>SUMPRODUCT(--(P$9=YEAR(Quarterly_kt!$C$9:EM$9)),Quarterly_kt!$C15:EM15)</f>
        <v>487.30399999999997</v>
      </c>
      <c r="Q41" s="52">
        <f>SUMPRODUCT(--(Q$9=YEAR(Quarterly_kt!$C$9:EN$9)),Quarterly_kt!$C15:EN15)</f>
        <v>618.10900000000004</v>
      </c>
      <c r="R41" s="52">
        <f>SUMPRODUCT(--(R$9=YEAR(Quarterly_kt!$C$9:EO$9)),Quarterly_kt!$C15:EO15)</f>
        <v>640.70699999999999</v>
      </c>
      <c r="S41" s="52">
        <f>SUMPRODUCT(--(S$9=YEAR(Quarterly_kt!$C$9:EP$9)),Quarterly_kt!$C15:EP15)</f>
        <v>642.45299999999997</v>
      </c>
      <c r="T41" s="52">
        <f>SUMPRODUCT(--(T$9=YEAR(Quarterly_kt!$C$9:EQ$9)),Quarterly_kt!$C15:EQ15)</f>
        <v>508.04899999999998</v>
      </c>
      <c r="U41" s="52">
        <f>SUMPRODUCT(--(U$9=YEAR(Quarterly_kt!$C$9:ER$9)),Quarterly_kt!$C15:ER15)</f>
        <v>659.45800000000008</v>
      </c>
      <c r="V41" s="52">
        <f>SUMPRODUCT(--(V$9=YEAR(Quarterly_kt!$C$9:ES$9)),Quarterly_kt!$C15:ES15)</f>
        <v>600.34100000000001</v>
      </c>
      <c r="W41" s="52">
        <f>SUMPRODUCT(--(W$9=YEAR(Quarterly_kt!$C$9:ET$9)),Quarterly_kt!$C15:ET15)</f>
        <v>465.93900000000008</v>
      </c>
      <c r="X41" s="52">
        <f>SUMPRODUCT(--(X$9=YEAR(Quarterly_kt!$C$9:EU$9)),Quarterly_kt!$C15:EU15)</f>
        <v>289.59399999999999</v>
      </c>
      <c r="Y41" s="52">
        <f>SUMPRODUCT(--(Y$9=YEAR(Quarterly_kt!$C$9:EV$9)),Quarterly_kt!$C15:EV15)</f>
        <v>176.071</v>
      </c>
      <c r="Z41" s="52">
        <f>SUMPRODUCT(--(Z$9=YEAR(Quarterly_kt!$C$9:EW$9)),Quarterly_kt!$C15:EW15)</f>
        <v>14.233000000000001</v>
      </c>
      <c r="AA41" s="52">
        <f>SUMPRODUCT(--(AA$9=YEAR(Quarterly_kt!$C$9:EX$9)),Quarterly_kt!$C15:EX15)</f>
        <v>0</v>
      </c>
      <c r="AB41" s="52">
        <f>SUMPRODUCT(--(AB$9=YEAR(Quarterly_kt!$C$9:EY$9)),Quarterly_kt!$C15:EY15)</f>
        <v>0</v>
      </c>
      <c r="AC41" s="52">
        <f>SUMPRODUCT(--(AC$9=YEAR(Quarterly_kt!$C$9:EZ$9)),Quarterly_kt!$C15:EZ15)</f>
        <v>0</v>
      </c>
      <c r="AD41" s="52">
        <f>SUMPRODUCT(--(AD$9=YEAR(Quarterly_kt!$C$9:FA$9)),Quarterly_kt!$C15:FA15)</f>
        <v>0</v>
      </c>
      <c r="AE41" s="52">
        <f>SUMPRODUCT(--(AE$9=YEAR(Quarterly_kt!$C$9:FB$9)),Quarterly_kt!$C15:FB15)</f>
        <v>0</v>
      </c>
      <c r="AF41" s="52">
        <f>SUMPRODUCT(--(AF$9=YEAR(Quarterly_kt!$C$9:FC$9)),Quarterly_kt!$C15:FC15)</f>
        <v>0</v>
      </c>
      <c r="AG41" s="52">
        <f>SUMPRODUCT(--(AG$9=YEAR(Quarterly_kt!$C$9:FD$9)),Quarterly_kt!$C15:FD15)</f>
        <v>0</v>
      </c>
      <c r="AH41" s="52">
        <f>SUMPRODUCT(--(AH$9=YEAR(Quarterly_kt!$C$9:FE$9)),Quarterly_kt!$C15:FE15)</f>
        <v>0</v>
      </c>
      <c r="AI41" s="52">
        <f>SUMPRODUCT(--(AI$9=YEAR(Quarterly_kt!$C$9:FF$9)),Quarterly_kt!$C15:FF15)</f>
        <v>0</v>
      </c>
      <c r="AJ41" s="52">
        <f>SUMPRODUCT(--(AJ$9=YEAR(Quarterly_kt!$C$9:FG$9)),Quarterly_kt!$C15:FG15)</f>
        <v>0</v>
      </c>
      <c r="AK41" s="52">
        <f>SUMPRODUCT(--(AK$9=YEAR(Quarterly_kt!$C$9:FH$9)),Quarterly_kt!$C15:FH15)</f>
        <v>0</v>
      </c>
      <c r="AL41" s="52">
        <f>SUMPRODUCT(--(AL$9=YEAR(Quarterly_kt!$C$9:FI$9)),Quarterly_kt!$C15:FI15)</f>
        <v>0</v>
      </c>
      <c r="AM41" s="52">
        <f>SUMPRODUCT(--(AM$9=YEAR(Quarterly_kt!$C$9:FJ$9)),Quarterly_kt!$C15:FJ15)</f>
        <v>0</v>
      </c>
      <c r="AN41" s="52">
        <f>SUMPRODUCT(--(AN$9=YEAR(Quarterly_kt!$C$9:FK$9)),Quarterly_kt!$C15:FK15)</f>
        <v>0</v>
      </c>
      <c r="AO41" s="52">
        <f>SUMPRODUCT(--(AO$9=YEAR(Quarterly_kt!$C$9:FL$9)),Quarterly_kt!$C15:FL15)</f>
        <v>0</v>
      </c>
      <c r="AP41" s="52">
        <f>SUMPRODUCT(--(AP$9=YEAR(Quarterly_kt!$C$9:FM$9)),Quarterly_kt!$C15:FM15)</f>
        <v>0</v>
      </c>
      <c r="AQ41" s="52">
        <f>SUMPRODUCT(--(AQ$9=YEAR(Quarterly_kt!$C$9:FN$9)),Quarterly_kt!$C15:FN15)</f>
        <v>0</v>
      </c>
      <c r="AR41" s="52">
        <f>SUMPRODUCT(--(AR$9=YEAR(Quarterly_kt!$C$9:FO$9)),Quarterly_kt!$C15:FO15)</f>
        <v>0</v>
      </c>
      <c r="AS41" s="52">
        <f>SUMPRODUCT(--(AS$9=YEAR(Quarterly_kt!$C$9:FP$9)),Quarterly_kt!$C15:FP15)</f>
        <v>0</v>
      </c>
      <c r="AT41" s="52">
        <f>SUMPRODUCT(--(AT$9=YEAR(Quarterly_kt!$C$9:FQ$9)),Quarterly_kt!$C15:FQ15)</f>
        <v>0</v>
      </c>
      <c r="AU41" s="52">
        <f>SUMPRODUCT(--(AU$9=YEAR(Quarterly_kt!$C$9:GB$9)),Quarterly_kt!$C15:GB15)</f>
        <v>0</v>
      </c>
      <c r="AV41" s="52">
        <f>SUMPRODUCT(--(AV$9=YEAR(Quarterly_kt!$C$9:GZ$9)),Quarterly_kt!$C15:GZ15)</f>
        <v>0</v>
      </c>
    </row>
    <row r="42" spans="1:48" x14ac:dyDescent="0.25">
      <c r="A42" s="34" t="s">
        <v>153</v>
      </c>
      <c r="B42" s="90">
        <v>2</v>
      </c>
      <c r="C42" s="52">
        <f>SUMPRODUCT(--(C$9=YEAR(Quarterly_kt!$C$9:EJ$9)),Quarterly_kt!$C16:EJ16)</f>
        <v>0</v>
      </c>
      <c r="D42" s="52">
        <f>SUMPRODUCT(--(D$9=YEAR(Quarterly_kt!$C$9:EK$9)),Quarterly_kt!$C16:EK16)</f>
        <v>0</v>
      </c>
      <c r="E42" s="52">
        <f>SUMPRODUCT(--(E$9=YEAR(Quarterly_kt!$C$9:EL$9)),Quarterly_kt!$C16:EL16)</f>
        <v>0</v>
      </c>
      <c r="F42" s="52">
        <f>SUMPRODUCT(--(F$9=YEAR(Quarterly_kt!$C$9:EM$9)),Quarterly_kt!$C16:EM16)</f>
        <v>0</v>
      </c>
      <c r="G42" s="52">
        <f>SUMPRODUCT(--(G$9=YEAR(Quarterly_kt!$C$9:EN$9)),Quarterly_kt!$C16:EN16)</f>
        <v>0</v>
      </c>
      <c r="H42" s="52">
        <f>SUMPRODUCT(--(H$9=YEAR(Quarterly_kt!$C$9:EO$9)),Quarterly_kt!$C16:EO16)</f>
        <v>0</v>
      </c>
      <c r="I42" s="52">
        <f>SUMPRODUCT(--(I$9=YEAR(Quarterly_kt!$C$9:EP$9)),Quarterly_kt!$C16:EP16)</f>
        <v>0</v>
      </c>
      <c r="J42" s="52">
        <f>SUMPRODUCT(--(J$9=YEAR(Quarterly_kt!$C$9:EQ$9)),Quarterly_kt!$C16:EQ16)</f>
        <v>0</v>
      </c>
      <c r="K42" s="52">
        <f>SUMPRODUCT(--(K$9=YEAR(Quarterly_kt!$C$9:ER$9)),Quarterly_kt!$C16:ER16)</f>
        <v>0</v>
      </c>
      <c r="L42" s="52">
        <f>SUMPRODUCT(--(L$9=YEAR(Quarterly_kt!$C$9:ES$9)),Quarterly_kt!$C16:ES16)</f>
        <v>0</v>
      </c>
      <c r="M42" s="52">
        <f>SUMPRODUCT(--(M$9=YEAR(Quarterly_kt!$C$9:ET$9)),Quarterly_kt!$C16:ET16)</f>
        <v>0</v>
      </c>
      <c r="N42" s="52">
        <f>SUMPRODUCT(--(N$9=YEAR(Quarterly_kt!$C$9:EU$9)),Quarterly_kt!$C16:EU16)</f>
        <v>49.75</v>
      </c>
      <c r="O42" s="52">
        <f>SUMPRODUCT(--(O$9=YEAR(Quarterly_kt!$C$9:EV$9)),Quarterly_kt!$C16:EV16)</f>
        <v>579.75</v>
      </c>
      <c r="P42" s="52">
        <f>SUMPRODUCT(--(P$9=YEAR(Quarterly_kt!$C$9:EW$9)),Quarterly_kt!$C16:EW16)</f>
        <v>487.30399999999997</v>
      </c>
      <c r="Q42" s="52">
        <f>SUMPRODUCT(--(Q$9=YEAR(Quarterly_kt!$C$9:EX$9)),Quarterly_kt!$C16:EX16)</f>
        <v>618.10900000000004</v>
      </c>
      <c r="R42" s="52">
        <f>SUMPRODUCT(--(R$9=YEAR(Quarterly_kt!$C$9:EY$9)),Quarterly_kt!$C16:EY16)</f>
        <v>640.70699999999999</v>
      </c>
      <c r="S42" s="52">
        <f>SUMPRODUCT(--(S$9=YEAR(Quarterly_kt!$C$9:EZ$9)),Quarterly_kt!$C16:EZ16)</f>
        <v>642.45299999999997</v>
      </c>
      <c r="T42" s="52">
        <f>SUMPRODUCT(--(T$9=YEAR(Quarterly_kt!$C$9:FA$9)),Quarterly_kt!$C16:FA16)</f>
        <v>508.04899999999998</v>
      </c>
      <c r="U42" s="52">
        <f>SUMPRODUCT(--(U$9=YEAR(Quarterly_kt!$C$9:FB$9)),Quarterly_kt!$C16:FB16)</f>
        <v>659.45800000000008</v>
      </c>
      <c r="V42" s="52">
        <f>SUMPRODUCT(--(V$9=YEAR(Quarterly_kt!$C$9:FC$9)),Quarterly_kt!$C16:FC16)</f>
        <v>600.34100000000001</v>
      </c>
      <c r="W42" s="52">
        <f>SUMPRODUCT(--(W$9=YEAR(Quarterly_kt!$C$9:FD$9)),Quarterly_kt!$C16:FD16)</f>
        <v>465.93900000000008</v>
      </c>
      <c r="X42" s="52">
        <f>SUMPRODUCT(--(X$9=YEAR(Quarterly_kt!$C$9:FE$9)),Quarterly_kt!$C16:FE16)</f>
        <v>289.59399999999999</v>
      </c>
      <c r="Y42" s="52">
        <f>SUMPRODUCT(--(Y$9=YEAR(Quarterly_kt!$C$9:FF$9)),Quarterly_kt!$C16:FF16)</f>
        <v>176.071</v>
      </c>
      <c r="Z42" s="52">
        <f>SUMPRODUCT(--(Z$9=YEAR(Quarterly_kt!$C$9:FG$9)),Quarterly_kt!$C16:FG16)</f>
        <v>14.233000000000001</v>
      </c>
      <c r="AA42" s="52">
        <f>SUMPRODUCT(--(AA$9=YEAR(Quarterly_kt!$C$9:FH$9)),Quarterly_kt!$C16:FH16)</f>
        <v>0</v>
      </c>
      <c r="AB42" s="52">
        <f>SUMPRODUCT(--(AB$9=YEAR(Quarterly_kt!$C$9:FI$9)),Quarterly_kt!$C16:FI16)</f>
        <v>0</v>
      </c>
      <c r="AC42" s="52">
        <f>SUMPRODUCT(--(AC$9=YEAR(Quarterly_kt!$C$9:FJ$9)),Quarterly_kt!$C16:FJ16)</f>
        <v>0</v>
      </c>
      <c r="AD42" s="52">
        <f>SUMPRODUCT(--(AD$9=YEAR(Quarterly_kt!$C$9:FK$9)),Quarterly_kt!$C16:FK16)</f>
        <v>0</v>
      </c>
      <c r="AE42" s="52">
        <f>SUMPRODUCT(--(AE$9=YEAR(Quarterly_kt!$C$9:FL$9)),Quarterly_kt!$C16:FL16)</f>
        <v>0</v>
      </c>
      <c r="AF42" s="52">
        <f>SUMPRODUCT(--(AF$9=YEAR(Quarterly_kt!$C$9:FM$9)),Quarterly_kt!$C16:FM16)</f>
        <v>0</v>
      </c>
      <c r="AG42" s="52">
        <f>SUMPRODUCT(--(AG$9=YEAR(Quarterly_kt!$C$9:FN$9)),Quarterly_kt!$C16:FN16)</f>
        <v>0</v>
      </c>
      <c r="AH42" s="52">
        <f>SUMPRODUCT(--(AH$9=YEAR(Quarterly_kt!$C$9:FO$9)),Quarterly_kt!$C16:FO16)</f>
        <v>0</v>
      </c>
      <c r="AI42" s="52">
        <f>SUMPRODUCT(--(AI$9=YEAR(Quarterly_kt!$C$9:FP$9)),Quarterly_kt!$C16:FP16)</f>
        <v>0</v>
      </c>
      <c r="AJ42" s="52">
        <f>SUMPRODUCT(--(AJ$9=YEAR(Quarterly_kt!$C$9:FQ$9)),Quarterly_kt!$C16:FQ16)</f>
        <v>0</v>
      </c>
      <c r="AK42" s="52">
        <f>SUMPRODUCT(--(AK$9=YEAR(Quarterly_kt!$C$9:FR$9)),Quarterly_kt!$C16:FR16)</f>
        <v>0</v>
      </c>
      <c r="AL42" s="52">
        <f>SUMPRODUCT(--(AL$9=YEAR(Quarterly_kt!$C$9:FS$9)),Quarterly_kt!$C16:FS16)</f>
        <v>0</v>
      </c>
      <c r="AM42" s="52">
        <f>SUMPRODUCT(--(AM$9=YEAR(Quarterly_kt!$C$9:FT$9)),Quarterly_kt!$C16:FT16)</f>
        <v>0</v>
      </c>
      <c r="AN42" s="52">
        <f>SUMPRODUCT(--(AN$9=YEAR(Quarterly_kt!$C$9:FU$9)),Quarterly_kt!$C16:FU16)</f>
        <v>0</v>
      </c>
      <c r="AO42" s="52">
        <f>SUMPRODUCT(--(AO$9=YEAR(Quarterly_kt!$C$9:FV$9)),Quarterly_kt!$C16:FV16)</f>
        <v>0</v>
      </c>
      <c r="AP42" s="52">
        <f>SUMPRODUCT(--(AP$9=YEAR(Quarterly_kt!$C$9:FW$9)),Quarterly_kt!$C16:FW16)</f>
        <v>0</v>
      </c>
      <c r="AQ42" s="52">
        <f>SUMPRODUCT(--(AQ$9=YEAR(Quarterly_kt!$C$9:FX$9)),Quarterly_kt!$C16:FX16)</f>
        <v>0</v>
      </c>
      <c r="AR42" s="52">
        <f>SUMPRODUCT(--(AR$9=YEAR(Quarterly_kt!$C$9:FY$9)),Quarterly_kt!$C16:FY16)</f>
        <v>0</v>
      </c>
      <c r="AS42" s="52">
        <f>SUMPRODUCT(--(AS$9=YEAR(Quarterly_kt!$C$9:FZ$9)),Quarterly_kt!$C16:FZ16)</f>
        <v>0</v>
      </c>
      <c r="AT42" s="52">
        <f>SUMPRODUCT(--(AT$9=YEAR(Quarterly_kt!$C$9:GA$9)),Quarterly_kt!$C16:GA16)</f>
        <v>0</v>
      </c>
      <c r="AU42" s="52">
        <f>SUMPRODUCT(--(AU$9=YEAR(Quarterly_kt!$C$9:GB$9)),Quarterly_kt!$C16:GB16)</f>
        <v>0</v>
      </c>
      <c r="AV42" s="52">
        <f>SUMPRODUCT(--(AV$9=YEAR(Quarterly_kt!$C$9:GZ$9)),Quarterly_kt!$C16:GZ16)</f>
        <v>0</v>
      </c>
    </row>
    <row r="43" spans="1:48" x14ac:dyDescent="0.2">
      <c r="A43" s="25" t="s">
        <v>20</v>
      </c>
      <c r="B43" s="86"/>
      <c r="C43" s="17">
        <f t="shared" ref="C43:AT43" si="10">SUM(C44:C47,C50:C52,C56)</f>
        <v>4342.2649999999994</v>
      </c>
      <c r="D43" s="17">
        <f t="shared" si="10"/>
        <v>4669.0840000000007</v>
      </c>
      <c r="E43" s="17">
        <f t="shared" si="10"/>
        <v>3842.6060000000002</v>
      </c>
      <c r="F43" s="17">
        <f t="shared" si="10"/>
        <v>3865.945999999999</v>
      </c>
      <c r="G43" s="17">
        <f t="shared" si="10"/>
        <v>3326.364</v>
      </c>
      <c r="H43" s="17">
        <f t="shared" si="10"/>
        <v>3942.5139999999997</v>
      </c>
      <c r="I43" s="17">
        <f t="shared" si="10"/>
        <v>3758.7459999999992</v>
      </c>
      <c r="J43" s="17">
        <f t="shared" si="10"/>
        <v>3270.5720000000006</v>
      </c>
      <c r="K43" s="17">
        <f t="shared" si="10"/>
        <v>3390.9380000000001</v>
      </c>
      <c r="L43" s="17">
        <f t="shared" si="10"/>
        <v>2959.2973797913</v>
      </c>
      <c r="M43" s="17">
        <f t="shared" si="10"/>
        <v>3151.9469999999997</v>
      </c>
      <c r="N43" s="17">
        <f t="shared" si="10"/>
        <v>3136.4400000000005</v>
      </c>
      <c r="O43" s="17">
        <f t="shared" si="10"/>
        <v>2757.884</v>
      </c>
      <c r="P43" s="17">
        <f t="shared" si="10"/>
        <v>3607.0800000000004</v>
      </c>
      <c r="Q43" s="17">
        <f t="shared" si="10"/>
        <v>2773.21</v>
      </c>
      <c r="R43" s="17">
        <f t="shared" si="10"/>
        <v>3411.0465403430003</v>
      </c>
      <c r="S43" s="17">
        <f t="shared" si="10"/>
        <v>3725.75</v>
      </c>
      <c r="T43" s="17">
        <f t="shared" si="10"/>
        <v>3865.0840000000003</v>
      </c>
      <c r="U43" s="17">
        <f t="shared" si="10"/>
        <v>3711.5470000000005</v>
      </c>
      <c r="V43" s="17">
        <f t="shared" si="10"/>
        <v>4076.7209999999995</v>
      </c>
      <c r="W43" s="17">
        <f t="shared" si="10"/>
        <v>4593.1499999999996</v>
      </c>
      <c r="X43" s="17">
        <f t="shared" si="10"/>
        <v>4769.7677688105032</v>
      </c>
      <c r="Y43" s="17">
        <f t="shared" si="10"/>
        <v>5121.4665997927996</v>
      </c>
      <c r="Z43" s="17">
        <f t="shared" si="10"/>
        <v>5260.6673999939012</v>
      </c>
      <c r="AA43" s="17">
        <f t="shared" si="10"/>
        <v>5786.311361594845</v>
      </c>
      <c r="AB43" s="17">
        <f t="shared" si="10"/>
        <v>6045.4231799207719</v>
      </c>
      <c r="AC43" s="17">
        <f t="shared" si="10"/>
        <v>5876.0927128747489</v>
      </c>
      <c r="AD43" s="17">
        <f t="shared" si="10"/>
        <v>5947.5077986622791</v>
      </c>
      <c r="AE43" s="17">
        <f t="shared" si="10"/>
        <v>6292.4629802269992</v>
      </c>
      <c r="AF43" s="17">
        <f t="shared" si="10"/>
        <v>6671.0368236100012</v>
      </c>
      <c r="AG43" s="17">
        <f t="shared" si="10"/>
        <v>6795.4810000000007</v>
      </c>
      <c r="AH43" s="17">
        <f t="shared" si="10"/>
        <v>6782.1565329750001</v>
      </c>
      <c r="AI43" s="17">
        <f t="shared" si="10"/>
        <v>6783.0111371000003</v>
      </c>
      <c r="AJ43" s="17">
        <f t="shared" si="10"/>
        <v>7069.5865562416639</v>
      </c>
      <c r="AK43" s="17">
        <f t="shared" si="10"/>
        <v>7191.2489706661454</v>
      </c>
      <c r="AL43" s="17">
        <f t="shared" si="10"/>
        <v>6964.9494299802427</v>
      </c>
      <c r="AM43" s="17">
        <f t="shared" si="10"/>
        <v>6852.6999291080374</v>
      </c>
      <c r="AN43" s="17">
        <f t="shared" si="10"/>
        <v>7108.5411110581099</v>
      </c>
      <c r="AO43" s="17">
        <f t="shared" si="10"/>
        <v>7238.6974964093024</v>
      </c>
      <c r="AP43" s="17">
        <f t="shared" si="10"/>
        <v>7353.3883463007114</v>
      </c>
      <c r="AQ43" s="17">
        <f t="shared" si="10"/>
        <v>7355.2903578141741</v>
      </c>
      <c r="AR43" s="17">
        <f t="shared" si="10"/>
        <v>7453.9687951429287</v>
      </c>
      <c r="AS43" s="17">
        <f t="shared" si="10"/>
        <v>8047.7388853422644</v>
      </c>
      <c r="AT43" s="17">
        <f t="shared" si="10"/>
        <v>8283.863332594532</v>
      </c>
      <c r="AU43" s="17">
        <f>SUM(AU44:AU47,AU50:AU52,AU56)</f>
        <v>8225.6333918100954</v>
      </c>
      <c r="AV43" s="17">
        <f>SUMPRODUCT(--(AV$9=YEAR(Quarterly_kt!$C$9:GZ$9)),Quarterly_kt!$C17:GZ17)</f>
        <v>7889.9083285320357</v>
      </c>
    </row>
    <row r="44" spans="1:48" x14ac:dyDescent="0.25">
      <c r="A44" s="36" t="s">
        <v>21</v>
      </c>
      <c r="B44" s="90"/>
      <c r="C44" s="52">
        <f>SUMPRODUCT(--(C$9=YEAR(Quarterly_kt!$C$9:EJ$9)),Quarterly_kt!$C18:EJ18)</f>
        <v>2561.9949999999999</v>
      </c>
      <c r="D44" s="52">
        <f>SUMPRODUCT(--(D$9=YEAR(Quarterly_kt!$C$9:EK$9)),Quarterly_kt!$C18:EK18)</f>
        <v>1962.0500000000002</v>
      </c>
      <c r="E44" s="52">
        <f>SUMPRODUCT(--(E$9=YEAR(Quarterly_kt!$C$9:EL$9)),Quarterly_kt!$C18:EL18)</f>
        <v>1996.2450000000001</v>
      </c>
      <c r="F44" s="52">
        <f>SUMPRODUCT(--(F$9=YEAR(Quarterly_kt!$C$9:EM$9)),Quarterly_kt!$C18:EM18)</f>
        <v>1970.9439999999997</v>
      </c>
      <c r="G44" s="52">
        <f>SUMPRODUCT(--(G$9=YEAR(Quarterly_kt!$C$9:EN$9)),Quarterly_kt!$C18:EN18)</f>
        <v>1514.1469999999999</v>
      </c>
      <c r="H44" s="52">
        <f>SUMPRODUCT(--(H$9=YEAR(Quarterly_kt!$C$9:EO$9)),Quarterly_kt!$C18:EO18)</f>
        <v>1988.15</v>
      </c>
      <c r="I44" s="52">
        <f>SUMPRODUCT(--(I$9=YEAR(Quarterly_kt!$C$9:EP$9)),Quarterly_kt!$C18:EP18)</f>
        <v>1913.8589999999999</v>
      </c>
      <c r="J44" s="52">
        <f>SUMPRODUCT(--(J$9=YEAR(Quarterly_kt!$C$9:EQ$9)),Quarterly_kt!$C18:EQ18)</f>
        <v>1795.4690000000001</v>
      </c>
      <c r="K44" s="52">
        <f>SUMPRODUCT(--(K$9=YEAR(Quarterly_kt!$C$9:ER$9)),Quarterly_kt!$C18:ER18)</f>
        <v>1642.2629999999999</v>
      </c>
      <c r="L44" s="52">
        <f>SUMPRODUCT(--(L$9=YEAR(Quarterly_kt!$C$9:ES$9)),Quarterly_kt!$C18:ES18)</f>
        <v>1481.8780000000002</v>
      </c>
      <c r="M44" s="52">
        <f>SUMPRODUCT(--(M$9=YEAR(Quarterly_kt!$C$9:ET$9)),Quarterly_kt!$C18:ET18)</f>
        <v>1516.9490000000001</v>
      </c>
      <c r="N44" s="52">
        <f>SUMPRODUCT(--(N$9=YEAR(Quarterly_kt!$C$9:EU$9)),Quarterly_kt!$C18:EU18)</f>
        <v>869.49199999999996</v>
      </c>
      <c r="O44" s="52">
        <f>SUMPRODUCT(--(O$9=YEAR(Quarterly_kt!$C$9:EV$9)),Quarterly_kt!$C18:EV18)</f>
        <v>1786.569</v>
      </c>
      <c r="P44" s="52">
        <f>SUMPRODUCT(--(P$9=YEAR(Quarterly_kt!$C$9:EW$9)),Quarterly_kt!$C18:EW18)</f>
        <v>2917.92</v>
      </c>
      <c r="Q44" s="52">
        <f>SUMPRODUCT(--(Q$9=YEAR(Quarterly_kt!$C$9:EX$9)),Quarterly_kt!$C18:EX18)</f>
        <v>2470.6550000000002</v>
      </c>
      <c r="R44" s="52">
        <f>SUMPRODUCT(--(R$9=YEAR(Quarterly_kt!$C$9:EY$9)),Quarterly_kt!$C18:EY18)</f>
        <v>3024.1890000000003</v>
      </c>
      <c r="S44" s="52">
        <f>SUMPRODUCT(--(S$9=YEAR(Quarterly_kt!$C$9:EZ$9)),Quarterly_kt!$C18:EZ18)</f>
        <v>3160.2359999999999</v>
      </c>
      <c r="T44" s="52">
        <f>SUMPRODUCT(--(T$9=YEAR(Quarterly_kt!$C$9:FA$9)),Quarterly_kt!$C18:FA18)</f>
        <v>3158.0430000000001</v>
      </c>
      <c r="U44" s="52">
        <f>SUMPRODUCT(--(U$9=YEAR(Quarterly_kt!$C$9:FB$9)),Quarterly_kt!$C18:FB18)</f>
        <v>3112.9430000000002</v>
      </c>
      <c r="V44" s="52">
        <f>SUMPRODUCT(--(V$9=YEAR(Quarterly_kt!$C$9:FC$9)),Quarterly_kt!$C18:FC18)</f>
        <v>3489.201</v>
      </c>
      <c r="W44" s="52">
        <f>SUMPRODUCT(--(W$9=YEAR(Quarterly_kt!$C$9:FD$9)),Quarterly_kt!$C18:FD18)</f>
        <v>3888.2470000000003</v>
      </c>
      <c r="X44" s="52">
        <f>SUMPRODUCT(--(X$9=YEAR(Quarterly_kt!$C$9:FE$9)),Quarterly_kt!$C18:FE18)</f>
        <v>3737.91</v>
      </c>
      <c r="Y44" s="52">
        <f>SUMPRODUCT(--(Y$9=YEAR(Quarterly_kt!$C$9:FF$9)),Quarterly_kt!$C18:FF18)</f>
        <v>3669.3619999999996</v>
      </c>
      <c r="Z44" s="52">
        <f>SUMPRODUCT(--(Z$9=YEAR(Quarterly_kt!$C$9:FG$9)),Quarterly_kt!$C18:FG18)</f>
        <v>3721.7100000000005</v>
      </c>
      <c r="AA44" s="52">
        <f>SUMPRODUCT(--(AA$9=YEAR(Quarterly_kt!$C$9:FH$9)),Quarterly_kt!$C18:FH18)</f>
        <v>4506.3116953099998</v>
      </c>
      <c r="AB44" s="52">
        <f>SUMPRODUCT(--(AB$9=YEAR(Quarterly_kt!$C$9:FI$9)),Quarterly_kt!$C18:FI18)</f>
        <v>4387.3</v>
      </c>
      <c r="AC44" s="52">
        <f>SUMPRODUCT(--(AC$9=YEAR(Quarterly_kt!$C$9:FJ$9)),Quarterly_kt!$C18:FJ18)</f>
        <v>4489.4989999999998</v>
      </c>
      <c r="AD44" s="52">
        <f>SUMPRODUCT(--(AD$9=YEAR(Quarterly_kt!$C$9:FK$9)),Quarterly_kt!$C18:FK18)</f>
        <v>4226.0259999999998</v>
      </c>
      <c r="AE44" s="52">
        <f>SUMPRODUCT(--(AE$9=YEAR(Quarterly_kt!$C$9:FL$9)),Quarterly_kt!$C18:FL18)</f>
        <v>4520.3243984399996</v>
      </c>
      <c r="AF44" s="52">
        <f>SUMPRODUCT(--(AF$9=YEAR(Quarterly_kt!$C$9:FM$9)),Quarterly_kt!$C18:FM18)</f>
        <v>4798.07</v>
      </c>
      <c r="AG44" s="52">
        <f>SUMPRODUCT(--(AG$9=YEAR(Quarterly_kt!$C$9:FN$9)),Quarterly_kt!$C18:FN18)</f>
        <v>4425.9160000000002</v>
      </c>
      <c r="AH44" s="52">
        <f>SUMPRODUCT(--(AH$9=YEAR(Quarterly_kt!$C$9:FO$9)),Quarterly_kt!$C18:FO18)</f>
        <v>4517.0210000000006</v>
      </c>
      <c r="AI44" s="52">
        <f>SUMPRODUCT(--(AI$9=YEAR(Quarterly_kt!$C$9:FP$9)),Quarterly_kt!$C18:FP18)</f>
        <v>4602.0227031000004</v>
      </c>
      <c r="AJ44" s="52">
        <f>SUMPRODUCT(--(AJ$9=YEAR(Quarterly_kt!$C$9:FQ$9)),Quarterly_kt!$C18:FQ18)</f>
        <v>4419.0614726599997</v>
      </c>
      <c r="AK44" s="52">
        <f>SUMPRODUCT(--(AK$9=YEAR(Quarterly_kt!$C$9:FR$9)),Quarterly_kt!$C18:FR18)</f>
        <v>4704.9984999999997</v>
      </c>
      <c r="AL44" s="52">
        <f>SUMPRODUCT(--(AL$9=YEAR(Quarterly_kt!$C$9:FS$9)),Quarterly_kt!$C18:FS18)</f>
        <v>4542.451</v>
      </c>
      <c r="AM44" s="52">
        <f>SUMPRODUCT(--(AM$9=YEAR(Quarterly_kt!$C$9:FT$9)),Quarterly_kt!$C18:FT18)</f>
        <v>4894.7709999999997</v>
      </c>
      <c r="AN44" s="52">
        <f>SUMPRODUCT(--(AN$9=YEAR(Quarterly_kt!$C$9:FU$9)),Quarterly_kt!$C18:FU18)</f>
        <v>5116.2877968799994</v>
      </c>
      <c r="AO44" s="52">
        <f>SUMPRODUCT(--(AO$9=YEAR(Quarterly_kt!$C$9:FV$9)),Quarterly_kt!$C18:FV18)</f>
        <v>5291.2979999999989</v>
      </c>
      <c r="AP44" s="52">
        <f>SUMPRODUCT(--(AP$9=YEAR(Quarterly_kt!$C$9:FW$9)),Quarterly_kt!$C18:FW18)</f>
        <v>5126.54383985</v>
      </c>
      <c r="AQ44" s="52">
        <f>SUMPRODUCT(--(AQ$9=YEAR(Quarterly_kt!$C$9:FX$9)),Quarterly_kt!$C18:FX18)</f>
        <v>4958.3389999999999</v>
      </c>
      <c r="AR44" s="52">
        <f>SUMPRODUCT(--(AR$9=YEAR(Quarterly_kt!$C$9:FY$9)),Quarterly_kt!$C18:FY18)</f>
        <v>5120.1170000000002</v>
      </c>
      <c r="AS44" s="52">
        <f>SUMPRODUCT(--(AS$9=YEAR(Quarterly_kt!$C$9:FZ$9)),Quarterly_kt!$C18:FZ18)</f>
        <v>5290.6120000000001</v>
      </c>
      <c r="AT44" s="52">
        <f>SUMPRODUCT(--(AT$9=YEAR(Quarterly_kt!$C$9:GA$9)),Quarterly_kt!$C18:GA18)</f>
        <v>5490.8993399999999</v>
      </c>
      <c r="AU44" s="52">
        <f>SUMPRODUCT(--(AU$9=YEAR(Quarterly_kt!$C$9:GB$9)),Quarterly_kt!$C18:GB18)</f>
        <v>4948.5498393796515</v>
      </c>
      <c r="AV44" s="52">
        <f>SUMPRODUCT(--(AV$9=YEAR(Quarterly_kt!$C$9:GZ$9)),Quarterly_kt!$C18:GZ18)</f>
        <v>5127.4650980634906</v>
      </c>
    </row>
    <row r="45" spans="1:48" x14ac:dyDescent="0.25">
      <c r="A45" s="36" t="s">
        <v>22</v>
      </c>
      <c r="B45" s="90"/>
      <c r="C45" s="52">
        <f>SUMPRODUCT(--(C$9=YEAR(Quarterly_kt!$C$9:EJ$9)),Quarterly_kt!$C19:EJ19)</f>
        <v>840.05899999999997</v>
      </c>
      <c r="D45" s="52">
        <f>SUMPRODUCT(--(D$9=YEAR(Quarterly_kt!$C$9:EK$9)),Quarterly_kt!$C19:EK19)</f>
        <v>962.83699999999999</v>
      </c>
      <c r="E45" s="52">
        <f>SUMPRODUCT(--(E$9=YEAR(Quarterly_kt!$C$9:EL$9)),Quarterly_kt!$C19:EL19)</f>
        <v>968.04</v>
      </c>
      <c r="F45" s="52">
        <f>SUMPRODUCT(--(F$9=YEAR(Quarterly_kt!$C$9:EM$9)),Quarterly_kt!$C19:EM19)</f>
        <v>722.95499999999993</v>
      </c>
      <c r="G45" s="52">
        <f>SUMPRODUCT(--(G$9=YEAR(Quarterly_kt!$C$9:EN$9)),Quarterly_kt!$C19:EN19)</f>
        <v>712.61400000000003</v>
      </c>
      <c r="H45" s="52">
        <f>SUMPRODUCT(--(H$9=YEAR(Quarterly_kt!$C$9:EO$9)),Quarterly_kt!$C19:EO19)</f>
        <v>665.952</v>
      </c>
      <c r="I45" s="52">
        <f>SUMPRODUCT(--(I$9=YEAR(Quarterly_kt!$C$9:EP$9)),Quarterly_kt!$C19:EP19)</f>
        <v>554.96999999999991</v>
      </c>
      <c r="J45" s="52">
        <f>SUMPRODUCT(--(J$9=YEAR(Quarterly_kt!$C$9:EQ$9)),Quarterly_kt!$C19:EQ19)</f>
        <v>449.80899999999997</v>
      </c>
      <c r="K45" s="52">
        <f>SUMPRODUCT(--(K$9=YEAR(Quarterly_kt!$C$9:ER$9)),Quarterly_kt!$C19:ER19)</f>
        <v>457.30799999999999</v>
      </c>
      <c r="L45" s="52">
        <f>SUMPRODUCT(--(L$9=YEAR(Quarterly_kt!$C$9:ES$9)),Quarterly_kt!$C19:ES19)</f>
        <v>182.83599999999998</v>
      </c>
      <c r="M45" s="52">
        <f>SUMPRODUCT(--(M$9=YEAR(Quarterly_kt!$C$9:ET$9)),Quarterly_kt!$C19:ET19)</f>
        <v>226.959</v>
      </c>
      <c r="N45" s="52">
        <f>SUMPRODUCT(--(N$9=YEAR(Quarterly_kt!$C$9:EU$9)),Quarterly_kt!$C19:EU19)</f>
        <v>71.913000000000011</v>
      </c>
      <c r="O45" s="52">
        <f>SUMPRODUCT(--(O$9=YEAR(Quarterly_kt!$C$9:EV$9)),Quarterly_kt!$C19:EV19)</f>
        <v>0</v>
      </c>
      <c r="P45" s="52">
        <f>SUMPRODUCT(--(P$9=YEAR(Quarterly_kt!$C$9:EW$9)),Quarterly_kt!$C19:EW19)</f>
        <v>17.916</v>
      </c>
      <c r="Q45" s="52">
        <f>SUMPRODUCT(--(Q$9=YEAR(Quarterly_kt!$C$9:EX$9)),Quarterly_kt!$C19:EX19)</f>
        <v>0</v>
      </c>
      <c r="R45" s="52">
        <f>SUMPRODUCT(--(R$9=YEAR(Quarterly_kt!$C$9:EY$9)),Quarterly_kt!$C19:EY19)</f>
        <v>17</v>
      </c>
      <c r="S45" s="52">
        <f>SUMPRODUCT(--(S$9=YEAR(Quarterly_kt!$C$9:EZ$9)),Quarterly_kt!$C19:EZ19)</f>
        <v>41.500999999999998</v>
      </c>
      <c r="T45" s="52">
        <f>SUMPRODUCT(--(T$9=YEAR(Quarterly_kt!$C$9:FA$9)),Quarterly_kt!$C19:FA19)</f>
        <v>206.416</v>
      </c>
      <c r="U45" s="52">
        <f>SUMPRODUCT(--(U$9=YEAR(Quarterly_kt!$C$9:FB$9)),Quarterly_kt!$C19:FB19)</f>
        <v>76.277000000000001</v>
      </c>
      <c r="V45" s="52">
        <f>SUMPRODUCT(--(V$9=YEAR(Quarterly_kt!$C$9:FC$9)),Quarterly_kt!$C19:FC19)</f>
        <v>82.358999999999995</v>
      </c>
      <c r="W45" s="52">
        <f>SUMPRODUCT(--(W$9=YEAR(Quarterly_kt!$C$9:FD$9)),Quarterly_kt!$C19:FD19)</f>
        <v>63.436999999999998</v>
      </c>
      <c r="X45" s="52">
        <f>SUMPRODUCT(--(X$9=YEAR(Quarterly_kt!$C$9:FE$9)),Quarterly_kt!$C19:FE19)</f>
        <v>108.06800000000001</v>
      </c>
      <c r="Y45" s="52">
        <f>SUMPRODUCT(--(Y$9=YEAR(Quarterly_kt!$C$9:FF$9)),Quarterly_kt!$C19:FF19)</f>
        <v>231.02800000000002</v>
      </c>
      <c r="Z45" s="52">
        <f>SUMPRODUCT(--(Z$9=YEAR(Quarterly_kt!$C$9:FG$9)),Quarterly_kt!$C19:FG19)</f>
        <v>283.44200000000001</v>
      </c>
      <c r="AA45" s="52">
        <f>SUMPRODUCT(--(AA$9=YEAR(Quarterly_kt!$C$9:FH$9)),Quarterly_kt!$C19:FH19)</f>
        <v>353.04399999999998</v>
      </c>
      <c r="AB45" s="52">
        <f>SUMPRODUCT(--(AB$9=YEAR(Quarterly_kt!$C$9:FI$9)),Quarterly_kt!$C19:FI19)</f>
        <v>252.4615</v>
      </c>
      <c r="AC45" s="52">
        <f>SUMPRODUCT(--(AC$9=YEAR(Quarterly_kt!$C$9:FJ$9)),Quarterly_kt!$C19:FJ19)</f>
        <v>213.61500000000001</v>
      </c>
      <c r="AD45" s="52">
        <f>SUMPRODUCT(--(AD$9=YEAR(Quarterly_kt!$C$9:FK$9)),Quarterly_kt!$C19:FK19)</f>
        <v>420.95499999999998</v>
      </c>
      <c r="AE45" s="52">
        <f>SUMPRODUCT(--(AE$9=YEAR(Quarterly_kt!$C$9:FL$9)),Quarterly_kt!$C19:FL19)</f>
        <v>437.31599999999997</v>
      </c>
      <c r="AF45" s="52">
        <f>SUMPRODUCT(--(AF$9=YEAR(Quarterly_kt!$C$9:FM$9)),Quarterly_kt!$C19:FM19)</f>
        <v>382.07299999999998</v>
      </c>
      <c r="AG45" s="52">
        <f>SUMPRODUCT(--(AG$9=YEAR(Quarterly_kt!$C$9:FN$9)),Quarterly_kt!$C19:FN19)</f>
        <v>328.43399999999997</v>
      </c>
      <c r="AH45" s="52">
        <f>SUMPRODUCT(--(AH$9=YEAR(Quarterly_kt!$C$9:FO$9)),Quarterly_kt!$C19:FO19)</f>
        <v>302.59670019500004</v>
      </c>
      <c r="AI45" s="52">
        <f>SUMPRODUCT(--(AI$9=YEAR(Quarterly_kt!$C$9:FP$9)),Quarterly_kt!$C19:FP19)</f>
        <v>159.29400000000001</v>
      </c>
      <c r="AJ45" s="52">
        <f>SUMPRODUCT(--(AJ$9=YEAR(Quarterly_kt!$C$9:FQ$9)),Quarterly_kt!$C19:FQ19)</f>
        <v>253.773</v>
      </c>
      <c r="AK45" s="52">
        <f>SUMPRODUCT(--(AK$9=YEAR(Quarterly_kt!$C$9:FR$9)),Quarterly_kt!$C19:FR19)</f>
        <v>237.66277123999998</v>
      </c>
      <c r="AL45" s="52">
        <f>SUMPRODUCT(--(AL$9=YEAR(Quarterly_kt!$C$9:FS$9)),Quarterly_kt!$C19:FS19)</f>
        <v>245.13900000000001</v>
      </c>
      <c r="AM45" s="52">
        <f>SUMPRODUCT(--(AM$9=YEAR(Quarterly_kt!$C$9:FT$9)),Quarterly_kt!$C19:FT19)</f>
        <v>186.47500000000002</v>
      </c>
      <c r="AN45" s="52">
        <f>SUMPRODUCT(--(AN$9=YEAR(Quarterly_kt!$C$9:FU$9)),Quarterly_kt!$C19:FU19)</f>
        <v>79.054459960000003</v>
      </c>
      <c r="AO45" s="52">
        <f>SUMPRODUCT(--(AO$9=YEAR(Quarterly_kt!$C$9:FV$9)),Quarterly_kt!$C19:FV19)</f>
        <v>135.65899999999999</v>
      </c>
      <c r="AP45" s="52">
        <f>SUMPRODUCT(--(AP$9=YEAR(Quarterly_kt!$C$9:FW$9)),Quarterly_kt!$C19:FW19)</f>
        <v>146.37</v>
      </c>
      <c r="AQ45" s="52">
        <f>SUMPRODUCT(--(AQ$9=YEAR(Quarterly_kt!$C$9:FX$9)),Quarterly_kt!$C19:FX19)</f>
        <v>193.827</v>
      </c>
      <c r="AR45" s="52">
        <f>SUMPRODUCT(--(AR$9=YEAR(Quarterly_kt!$C$9:FY$9)),Quarterly_kt!$C19:FY19)</f>
        <v>204.76599999999999</v>
      </c>
      <c r="AS45" s="52">
        <f>SUMPRODUCT(--(AS$9=YEAR(Quarterly_kt!$C$9:FZ$9)),Quarterly_kt!$C19:FZ19)</f>
        <v>167.77942236328124</v>
      </c>
      <c r="AT45" s="52">
        <f>SUMPRODUCT(--(AT$9=YEAR(Quarterly_kt!$C$9:GA$9)),Quarterly_kt!$C19:GA19)</f>
        <v>156.32815203839112</v>
      </c>
      <c r="AU45" s="52">
        <f>SUMPRODUCT(--(AU$9=YEAR(Quarterly_kt!$C$9:GB$9)),Quarterly_kt!$C19:GB19)</f>
        <v>363.23228599999999</v>
      </c>
      <c r="AV45" s="52">
        <f>SUMPRODUCT(--(AV$9=YEAR(Quarterly_kt!$C$9:GZ$9)),Quarterly_kt!$C19:GZ19)</f>
        <v>58.010233999999997</v>
      </c>
    </row>
    <row r="46" spans="1:48" x14ac:dyDescent="0.25">
      <c r="A46" s="36" t="s">
        <v>23</v>
      </c>
      <c r="B46" s="90"/>
      <c r="C46" s="52">
        <f>SUMPRODUCT(--(C$9=YEAR(Quarterly_kt!$C$9:EJ$9)),Quarterly_kt!$C20:EJ20)</f>
        <v>0</v>
      </c>
      <c r="D46" s="52">
        <f>SUMPRODUCT(--(D$9=YEAR(Quarterly_kt!$C$9:EK$9)),Quarterly_kt!$C20:EK20)</f>
        <v>0</v>
      </c>
      <c r="E46" s="52">
        <f>SUMPRODUCT(--(E$9=YEAR(Quarterly_kt!$C$9:EL$9)),Quarterly_kt!$C20:EL20)</f>
        <v>0</v>
      </c>
      <c r="F46" s="52">
        <f>SUMPRODUCT(--(F$9=YEAR(Quarterly_kt!$C$9:EM$9)),Quarterly_kt!$C20:EM20)</f>
        <v>0</v>
      </c>
      <c r="G46" s="52">
        <f>SUMPRODUCT(--(G$9=YEAR(Quarterly_kt!$C$9:EN$9)),Quarterly_kt!$C20:EN20)</f>
        <v>0</v>
      </c>
      <c r="H46" s="52">
        <f>SUMPRODUCT(--(H$9=YEAR(Quarterly_kt!$C$9:EO$9)),Quarterly_kt!$C20:EO20)</f>
        <v>0</v>
      </c>
      <c r="I46" s="52">
        <f>SUMPRODUCT(--(I$9=YEAR(Quarterly_kt!$C$9:EP$9)),Quarterly_kt!$C20:EP20)</f>
        <v>0</v>
      </c>
      <c r="J46" s="52">
        <f>SUMPRODUCT(--(J$9=YEAR(Quarterly_kt!$C$9:EQ$9)),Quarterly_kt!$C20:EQ20)</f>
        <v>0</v>
      </c>
      <c r="K46" s="52">
        <f>SUMPRODUCT(--(K$9=YEAR(Quarterly_kt!$C$9:ER$9)),Quarterly_kt!$C20:ER20)</f>
        <v>0</v>
      </c>
      <c r="L46" s="52">
        <f>SUMPRODUCT(--(L$9=YEAR(Quarterly_kt!$C$9:ES$9)),Quarterly_kt!$C20:ES20)</f>
        <v>0</v>
      </c>
      <c r="M46" s="52">
        <f>SUMPRODUCT(--(M$9=YEAR(Quarterly_kt!$C$9:ET$9)),Quarterly_kt!$C20:ET20)</f>
        <v>0</v>
      </c>
      <c r="N46" s="52">
        <f>SUMPRODUCT(--(N$9=YEAR(Quarterly_kt!$C$9:EU$9)),Quarterly_kt!$C20:EU20)</f>
        <v>0</v>
      </c>
      <c r="O46" s="52">
        <f>SUMPRODUCT(--(O$9=YEAR(Quarterly_kt!$C$9:EV$9)),Quarterly_kt!$C20:EV20)</f>
        <v>0</v>
      </c>
      <c r="P46" s="52">
        <f>SUMPRODUCT(--(P$9=YEAR(Quarterly_kt!$C$9:EW$9)),Quarterly_kt!$C20:EW20)</f>
        <v>0</v>
      </c>
      <c r="Q46" s="52">
        <f>SUMPRODUCT(--(Q$9=YEAR(Quarterly_kt!$C$9:EX$9)),Quarterly_kt!$C20:EX20)</f>
        <v>0</v>
      </c>
      <c r="R46" s="52">
        <f>SUMPRODUCT(--(R$9=YEAR(Quarterly_kt!$C$9:EY$9)),Quarterly_kt!$C20:EY20)</f>
        <v>0</v>
      </c>
      <c r="S46" s="52">
        <f>SUMPRODUCT(--(S$9=YEAR(Quarterly_kt!$C$9:EZ$9)),Quarterly_kt!$C20:EZ20)</f>
        <v>0</v>
      </c>
      <c r="T46" s="52">
        <f>SUMPRODUCT(--(T$9=YEAR(Quarterly_kt!$C$9:FA$9)),Quarterly_kt!$C20:FA20)</f>
        <v>0</v>
      </c>
      <c r="U46" s="52">
        <f>SUMPRODUCT(--(U$9=YEAR(Quarterly_kt!$C$9:FB$9)),Quarterly_kt!$C20:FB20)</f>
        <v>0</v>
      </c>
      <c r="V46" s="52">
        <f>SUMPRODUCT(--(V$9=YEAR(Quarterly_kt!$C$9:FC$9)),Quarterly_kt!$C20:FC20)</f>
        <v>0</v>
      </c>
      <c r="W46" s="52">
        <f>SUMPRODUCT(--(W$9=YEAR(Quarterly_kt!$C$9:FD$9)),Quarterly_kt!$C20:FD20)</f>
        <v>0</v>
      </c>
      <c r="X46" s="52">
        <f>SUMPRODUCT(--(X$9=YEAR(Quarterly_kt!$C$9:FE$9)),Quarterly_kt!$C20:FE20)</f>
        <v>0</v>
      </c>
      <c r="Y46" s="52">
        <f>SUMPRODUCT(--(Y$9=YEAR(Quarterly_kt!$C$9:FF$9)),Quarterly_kt!$C20:FF20)</f>
        <v>0</v>
      </c>
      <c r="Z46" s="52">
        <f>SUMPRODUCT(--(Z$9=YEAR(Quarterly_kt!$C$9:FG$9)),Quarterly_kt!$C20:FG20)</f>
        <v>0</v>
      </c>
      <c r="AA46" s="52">
        <f>SUMPRODUCT(--(AA$9=YEAR(Quarterly_kt!$C$9:FH$9)),Quarterly_kt!$C20:FH20)</f>
        <v>0</v>
      </c>
      <c r="AB46" s="52">
        <f>SUMPRODUCT(--(AB$9=YEAR(Quarterly_kt!$C$9:FI$9)),Quarterly_kt!$C20:FI20)</f>
        <v>0</v>
      </c>
      <c r="AC46" s="52">
        <f>SUMPRODUCT(--(AC$9=YEAR(Quarterly_kt!$C$9:FJ$9)),Quarterly_kt!$C20:FJ20)</f>
        <v>0</v>
      </c>
      <c r="AD46" s="52">
        <f>SUMPRODUCT(--(AD$9=YEAR(Quarterly_kt!$C$9:FK$9)),Quarterly_kt!$C20:FK20)</f>
        <v>0</v>
      </c>
      <c r="AE46" s="52">
        <f>SUMPRODUCT(--(AE$9=YEAR(Quarterly_kt!$C$9:FL$9)),Quarterly_kt!$C20:FL20)</f>
        <v>0</v>
      </c>
      <c r="AF46" s="52">
        <f>SUMPRODUCT(--(AF$9=YEAR(Quarterly_kt!$C$9:FM$9)),Quarterly_kt!$C20:FM20)</f>
        <v>10.989224</v>
      </c>
      <c r="AG46" s="52">
        <f>SUMPRODUCT(--(AG$9=YEAR(Quarterly_kt!$C$9:FN$9)),Quarterly_kt!$C20:FN20)</f>
        <v>7.9390000000000001</v>
      </c>
      <c r="AH46" s="52">
        <f>SUMPRODUCT(--(AH$9=YEAR(Quarterly_kt!$C$9:FO$9)),Quarterly_kt!$C20:FO20)</f>
        <v>11.596532</v>
      </c>
      <c r="AI46" s="52">
        <f>SUMPRODUCT(--(AI$9=YEAR(Quarterly_kt!$C$9:FP$9)),Quarterly_kt!$C20:FP20)</f>
        <v>38.627434000000001</v>
      </c>
      <c r="AJ46" s="52">
        <f>SUMPRODUCT(--(AJ$9=YEAR(Quarterly_kt!$C$9:FQ$9)),Quarterly_kt!$C20:FQ20)</f>
        <v>83.670877000000004</v>
      </c>
      <c r="AK46" s="52">
        <f>SUMPRODUCT(--(AK$9=YEAR(Quarterly_kt!$C$9:FR$9)),Quarterly_kt!$C20:FR20)</f>
        <v>100.98906500000001</v>
      </c>
      <c r="AL46" s="52">
        <f>SUMPRODUCT(--(AL$9=YEAR(Quarterly_kt!$C$9:FS$9)),Quarterly_kt!$C20:FS20)</f>
        <v>94.108568000000005</v>
      </c>
      <c r="AM46" s="52">
        <f>SUMPRODUCT(--(AM$9=YEAR(Quarterly_kt!$C$9:FT$9)),Quarterly_kt!$C20:FT20)</f>
        <v>9.9435679999999991</v>
      </c>
      <c r="AN46" s="52">
        <f>SUMPRODUCT(--(AN$9=YEAR(Quarterly_kt!$C$9:FU$9)),Quarterly_kt!$C20:FU20)</f>
        <v>6.0455009999999998</v>
      </c>
      <c r="AO46" s="52">
        <f>SUMPRODUCT(--(AO$9=YEAR(Quarterly_kt!$C$9:FV$9)),Quarterly_kt!$C20:FV20)</f>
        <v>18.027274000000002</v>
      </c>
      <c r="AP46" s="52">
        <f>SUMPRODUCT(--(AP$9=YEAR(Quarterly_kt!$C$9:FW$9)),Quarterly_kt!$C20:FW20)</f>
        <v>0</v>
      </c>
      <c r="AQ46" s="52">
        <f>SUMPRODUCT(--(AQ$9=YEAR(Quarterly_kt!$C$9:FX$9)),Quarterly_kt!$C20:FX20)</f>
        <v>1.8431150000000001</v>
      </c>
      <c r="AR46" s="52">
        <f>SUMPRODUCT(--(AR$9=YEAR(Quarterly_kt!$C$9:FY$9)),Quarterly_kt!$C20:FY20)</f>
        <v>7.44062</v>
      </c>
      <c r="AS46" s="52">
        <f>SUMPRODUCT(--(AS$9=YEAR(Quarterly_kt!$C$9:FZ$9)),Quarterly_kt!$C20:FZ20)</f>
        <v>21.623749606591801</v>
      </c>
      <c r="AT46" s="52">
        <f>SUMPRODUCT(--(AT$9=YEAR(Quarterly_kt!$C$9:GA$9)),Quarterly_kt!$C20:GA20)</f>
        <v>9.0572593669433594</v>
      </c>
      <c r="AU46" s="52">
        <f>SUMPRODUCT(--(AU$9=YEAR(Quarterly_kt!$C$9:GB$9)),Quarterly_kt!$C20:GB20)</f>
        <v>15.001263</v>
      </c>
      <c r="AV46" s="52">
        <f>SUMPRODUCT(--(AV$9=YEAR(Quarterly_kt!$C$9:GZ$9)),Quarterly_kt!$C20:GZ20)</f>
        <v>21.772705000000002</v>
      </c>
    </row>
    <row r="47" spans="1:48" x14ac:dyDescent="0.25">
      <c r="A47" s="36" t="s">
        <v>24</v>
      </c>
      <c r="B47" s="90"/>
      <c r="C47" s="52">
        <f t="shared" ref="C47:AT47" si="11">SUM(C48:C49)</f>
        <v>372.13299999999998</v>
      </c>
      <c r="D47" s="52">
        <f t="shared" si="11"/>
        <v>701.32299999999998</v>
      </c>
      <c r="E47" s="52">
        <f t="shared" si="11"/>
        <v>270.43600000000004</v>
      </c>
      <c r="F47" s="52">
        <f t="shared" si="11"/>
        <v>424.99</v>
      </c>
      <c r="G47" s="52">
        <f t="shared" si="11"/>
        <v>386.08200000000005</v>
      </c>
      <c r="H47" s="52">
        <f t="shared" si="11"/>
        <v>404.45399999999995</v>
      </c>
      <c r="I47" s="52">
        <f t="shared" si="11"/>
        <v>432.24900000000002</v>
      </c>
      <c r="J47" s="52">
        <f t="shared" si="11"/>
        <v>407.14500000000004</v>
      </c>
      <c r="K47" s="52">
        <f t="shared" si="11"/>
        <v>435.51800000000003</v>
      </c>
      <c r="L47" s="52">
        <f t="shared" si="11"/>
        <v>480.15500000000003</v>
      </c>
      <c r="M47" s="52">
        <f t="shared" si="11"/>
        <v>428.53399999999999</v>
      </c>
      <c r="N47" s="52">
        <f t="shared" si="11"/>
        <v>928.803</v>
      </c>
      <c r="O47" s="52">
        <f t="shared" si="11"/>
        <v>109.283</v>
      </c>
      <c r="P47" s="52">
        <f t="shared" si="11"/>
        <v>475.755</v>
      </c>
      <c r="Q47" s="52">
        <f t="shared" si="11"/>
        <v>219.227</v>
      </c>
      <c r="R47" s="52">
        <f t="shared" si="11"/>
        <v>271.26055078000002</v>
      </c>
      <c r="S47" s="52">
        <f t="shared" si="11"/>
        <v>282.20500000000004</v>
      </c>
      <c r="T47" s="52">
        <f t="shared" si="11"/>
        <v>300.50199999999995</v>
      </c>
      <c r="U47" s="52">
        <f t="shared" si="11"/>
        <v>225.01499999999999</v>
      </c>
      <c r="V47" s="52">
        <f t="shared" si="11"/>
        <v>318.267</v>
      </c>
      <c r="W47" s="52">
        <f t="shared" si="11"/>
        <v>398.05700000000002</v>
      </c>
      <c r="X47" s="52">
        <f t="shared" si="11"/>
        <v>543.43200000000002</v>
      </c>
      <c r="Y47" s="52">
        <f t="shared" si="11"/>
        <v>652.78899999999999</v>
      </c>
      <c r="Z47" s="52">
        <f t="shared" si="11"/>
        <v>677.77200000000005</v>
      </c>
      <c r="AA47" s="52">
        <f t="shared" si="11"/>
        <v>597.88086852900005</v>
      </c>
      <c r="AB47" s="52">
        <f t="shared" si="11"/>
        <v>894.52408569299996</v>
      </c>
      <c r="AC47" s="52">
        <f t="shared" si="11"/>
        <v>744.287535402</v>
      </c>
      <c r="AD47" s="52">
        <f t="shared" si="11"/>
        <v>780.57769824000002</v>
      </c>
      <c r="AE47" s="52">
        <f t="shared" si="11"/>
        <v>796.69758178699999</v>
      </c>
      <c r="AF47" s="52">
        <f t="shared" si="11"/>
        <v>778.01559960999998</v>
      </c>
      <c r="AG47" s="52">
        <f t="shared" si="11"/>
        <v>875.41499999999996</v>
      </c>
      <c r="AH47" s="52">
        <f t="shared" si="11"/>
        <v>831.33030078000002</v>
      </c>
      <c r="AI47" s="52">
        <f t="shared" si="11"/>
        <v>868.82300000000009</v>
      </c>
      <c r="AJ47" s="52">
        <f t="shared" si="11"/>
        <v>1017.8920000000001</v>
      </c>
      <c r="AK47" s="52">
        <f t="shared" si="11"/>
        <v>852.75600000000009</v>
      </c>
      <c r="AL47" s="52">
        <f t="shared" si="11"/>
        <v>1002.0169999999999</v>
      </c>
      <c r="AM47" s="52">
        <f t="shared" si="11"/>
        <v>912.51600000000008</v>
      </c>
      <c r="AN47" s="52">
        <f t="shared" si="11"/>
        <v>958.18499999999995</v>
      </c>
      <c r="AO47" s="52">
        <f t="shared" si="11"/>
        <v>1099.21</v>
      </c>
      <c r="AP47" s="52">
        <f t="shared" si="11"/>
        <v>1119.029</v>
      </c>
      <c r="AQ47" s="52">
        <f t="shared" si="11"/>
        <v>1087.971</v>
      </c>
      <c r="AR47" s="52">
        <f t="shared" si="11"/>
        <v>1048.69</v>
      </c>
      <c r="AS47" s="52">
        <f t="shared" si="11"/>
        <v>981.37300000000005</v>
      </c>
      <c r="AT47" s="52">
        <f t="shared" si="11"/>
        <v>1029.67273</v>
      </c>
      <c r="AU47" s="52">
        <f>SUM(AU48:AU49)</f>
        <v>1011.5644486264503</v>
      </c>
      <c r="AV47" s="52">
        <f>SUMPRODUCT(--(AV$9=YEAR(Quarterly_kt!$C$9:GZ$9)),Quarterly_kt!$C21:GZ21)</f>
        <v>896.30353200611501</v>
      </c>
    </row>
    <row r="48" spans="1:48" x14ac:dyDescent="0.25">
      <c r="A48" s="37" t="s">
        <v>38</v>
      </c>
      <c r="B48" s="90">
        <v>3</v>
      </c>
      <c r="C48" s="52">
        <f>SUMPRODUCT(--(C$9=YEAR(Quarterly_kt!$C$9:EJ$9)),Quarterly_kt!$C22:EJ22)</f>
        <v>0.54200000000000004</v>
      </c>
      <c r="D48" s="52">
        <f>SUMPRODUCT(--(D$9=YEAR(Quarterly_kt!$C$9:EK$9)),Quarterly_kt!$C22:EK22)</f>
        <v>15.861000000000001</v>
      </c>
      <c r="E48" s="52">
        <f>SUMPRODUCT(--(E$9=YEAR(Quarterly_kt!$C$9:EL$9)),Quarterly_kt!$C22:EL22)</f>
        <v>0</v>
      </c>
      <c r="F48" s="52">
        <f>SUMPRODUCT(--(F$9=YEAR(Quarterly_kt!$C$9:EM$9)),Quarterly_kt!$C22:EM22)</f>
        <v>0</v>
      </c>
      <c r="G48" s="52">
        <f>SUMPRODUCT(--(G$9=YEAR(Quarterly_kt!$C$9:EN$9)),Quarterly_kt!$C22:EN22)</f>
        <v>0</v>
      </c>
      <c r="H48" s="52">
        <f>SUMPRODUCT(--(H$9=YEAR(Quarterly_kt!$C$9:EO$9)),Quarterly_kt!$C22:EO22)</f>
        <v>0</v>
      </c>
      <c r="I48" s="52">
        <f>SUMPRODUCT(--(I$9=YEAR(Quarterly_kt!$C$9:EP$9)),Quarterly_kt!$C22:EP22)</f>
        <v>0</v>
      </c>
      <c r="J48" s="52">
        <f>SUMPRODUCT(--(J$9=YEAR(Quarterly_kt!$C$9:EQ$9)),Quarterly_kt!$C22:EQ22)</f>
        <v>0</v>
      </c>
      <c r="K48" s="52">
        <f>SUMPRODUCT(--(K$9=YEAR(Quarterly_kt!$C$9:ER$9)),Quarterly_kt!$C22:ER22)</f>
        <v>0</v>
      </c>
      <c r="L48" s="52">
        <f>SUMPRODUCT(--(L$9=YEAR(Quarterly_kt!$C$9:ES$9)),Quarterly_kt!$C22:ES22)</f>
        <v>3.9820000000000002</v>
      </c>
      <c r="M48" s="52">
        <f>SUMPRODUCT(--(M$9=YEAR(Quarterly_kt!$C$9:ET$9)),Quarterly_kt!$C22:ET22)</f>
        <v>9.2650000000000006</v>
      </c>
      <c r="N48" s="52">
        <f>SUMPRODUCT(--(N$9=YEAR(Quarterly_kt!$C$9:EU$9)),Quarterly_kt!$C22:EU22)</f>
        <v>34.835999999999999</v>
      </c>
      <c r="O48" s="52">
        <f>SUMPRODUCT(--(O$9=YEAR(Quarterly_kt!$C$9:EV$9)),Quarterly_kt!$C22:EV22)</f>
        <v>0</v>
      </c>
      <c r="P48" s="52">
        <f>SUMPRODUCT(--(P$9=YEAR(Quarterly_kt!$C$9:EW$9)),Quarterly_kt!$C22:EW22)</f>
        <v>0</v>
      </c>
      <c r="Q48" s="52">
        <f>SUMPRODUCT(--(Q$9=YEAR(Quarterly_kt!$C$9:EX$9)),Quarterly_kt!$C22:EX22)</f>
        <v>0</v>
      </c>
      <c r="R48" s="52">
        <f>SUMPRODUCT(--(R$9=YEAR(Quarterly_kt!$C$9:EY$9)),Quarterly_kt!$C22:EY22)</f>
        <v>0</v>
      </c>
      <c r="S48" s="52">
        <f>SUMPRODUCT(--(S$9=YEAR(Quarterly_kt!$C$9:EZ$9)),Quarterly_kt!$C22:EZ22)</f>
        <v>28.896000000000001</v>
      </c>
      <c r="T48" s="52">
        <f>SUMPRODUCT(--(T$9=YEAR(Quarterly_kt!$C$9:FA$9)),Quarterly_kt!$C22:FA22)</f>
        <v>32.015000000000001</v>
      </c>
      <c r="U48" s="52">
        <f>SUMPRODUCT(--(U$9=YEAR(Quarterly_kt!$C$9:FB$9)),Quarterly_kt!$C22:FB22)</f>
        <v>8.1300000000000008</v>
      </c>
      <c r="V48" s="52">
        <f>SUMPRODUCT(--(V$9=YEAR(Quarterly_kt!$C$9:FC$9)),Quarterly_kt!$C22:FC22)</f>
        <v>11.564</v>
      </c>
      <c r="W48" s="52">
        <f>SUMPRODUCT(--(W$9=YEAR(Quarterly_kt!$C$9:FD$9)),Quarterly_kt!$C22:FD22)</f>
        <v>23.396000000000001</v>
      </c>
      <c r="X48" s="52">
        <f>SUMPRODUCT(--(X$9=YEAR(Quarterly_kt!$C$9:FE$9)),Quarterly_kt!$C22:FE22)</f>
        <v>161.494</v>
      </c>
      <c r="Y48" s="52">
        <f>SUMPRODUCT(--(Y$9=YEAR(Quarterly_kt!$C$9:FF$9)),Quarterly_kt!$C22:FF22)</f>
        <v>438.10300000000001</v>
      </c>
      <c r="Z48" s="52">
        <f>SUMPRODUCT(--(Z$9=YEAR(Quarterly_kt!$C$9:FG$9)),Quarterly_kt!$C22:FG22)</f>
        <v>462.15600000000006</v>
      </c>
      <c r="AA48" s="52">
        <f>SUMPRODUCT(--(AA$9=YEAR(Quarterly_kt!$C$9:FH$9)),Quarterly_kt!$C22:FH22)</f>
        <v>459.62499926700002</v>
      </c>
      <c r="AB48" s="52">
        <f>SUMPRODUCT(--(AB$9=YEAR(Quarterly_kt!$C$9:FI$9)),Quarterly_kt!$C22:FI22)</f>
        <v>672.538507568</v>
      </c>
      <c r="AC48" s="52">
        <f>SUMPRODUCT(--(AC$9=YEAR(Quarterly_kt!$C$9:FJ$9)),Quarterly_kt!$C22:FJ22)</f>
        <v>592.87596704200007</v>
      </c>
      <c r="AD48" s="52">
        <f>SUMPRODUCT(--(AD$9=YEAR(Quarterly_kt!$C$9:FK$9)),Quarterly_kt!$C22:FK22)</f>
        <v>641.30769824000004</v>
      </c>
      <c r="AE48" s="52">
        <f>SUMPRODUCT(--(AE$9=YEAR(Quarterly_kt!$C$9:FL$9)),Quarterly_kt!$C22:FL22)</f>
        <v>648.52591796900003</v>
      </c>
      <c r="AF48" s="52">
        <f>SUMPRODUCT(--(AF$9=YEAR(Quarterly_kt!$C$9:FM$9)),Quarterly_kt!$C22:FM22)</f>
        <v>587.04759961000002</v>
      </c>
      <c r="AG48" s="52">
        <f>SUMPRODUCT(--(AG$9=YEAR(Quarterly_kt!$C$9:FN$9)),Quarterly_kt!$C22:FN22)</f>
        <v>635.495</v>
      </c>
      <c r="AH48" s="52">
        <f>SUMPRODUCT(--(AH$9=YEAR(Quarterly_kt!$C$9:FO$9)),Quarterly_kt!$C22:FO22)</f>
        <v>594.19530078000003</v>
      </c>
      <c r="AI48" s="52">
        <f>SUMPRODUCT(--(AI$9=YEAR(Quarterly_kt!$C$9:FP$9)),Quarterly_kt!$C22:FP22)</f>
        <v>633.22900000000004</v>
      </c>
      <c r="AJ48" s="52">
        <f>SUMPRODUCT(--(AJ$9=YEAR(Quarterly_kt!$C$9:FQ$9)),Quarterly_kt!$C22:FQ22)</f>
        <v>766.93200000000002</v>
      </c>
      <c r="AK48" s="52">
        <f>SUMPRODUCT(--(AK$9=YEAR(Quarterly_kt!$C$9:FR$9)),Quarterly_kt!$C22:FR22)</f>
        <v>643.33300000000008</v>
      </c>
      <c r="AL48" s="52">
        <f>SUMPRODUCT(--(AL$9=YEAR(Quarterly_kt!$C$9:FS$9)),Quarterly_kt!$C22:FS22)</f>
        <v>797.47799999999995</v>
      </c>
      <c r="AM48" s="52">
        <f>SUMPRODUCT(--(AM$9=YEAR(Quarterly_kt!$C$9:FT$9)),Quarterly_kt!$C22:FT22)</f>
        <v>732.11200000000008</v>
      </c>
      <c r="AN48" s="52">
        <f>SUMPRODUCT(--(AN$9=YEAR(Quarterly_kt!$C$9:FU$9)),Quarterly_kt!$C22:FU22)</f>
        <v>727.26599999999996</v>
      </c>
      <c r="AO48" s="52">
        <f>SUMPRODUCT(--(AO$9=YEAR(Quarterly_kt!$C$9:FV$9)),Quarterly_kt!$C22:FV22)</f>
        <v>830.17599999999993</v>
      </c>
      <c r="AP48" s="52">
        <f>SUMPRODUCT(--(AP$9=YEAR(Quarterly_kt!$C$9:FW$9)),Quarterly_kt!$C22:FW22)</f>
        <v>839.65800000000013</v>
      </c>
      <c r="AQ48" s="52">
        <f>SUMPRODUCT(--(AQ$9=YEAR(Quarterly_kt!$C$9:FX$9)),Quarterly_kt!$C22:FX22)</f>
        <v>804.22399999999993</v>
      </c>
      <c r="AR48" s="52">
        <f>SUMPRODUCT(--(AR$9=YEAR(Quarterly_kt!$C$9:FY$9)),Quarterly_kt!$C22:FY22)</f>
        <v>775.26600000000008</v>
      </c>
      <c r="AS48" s="52">
        <f>SUMPRODUCT(--(AS$9=YEAR(Quarterly_kt!$C$9:FZ$9)),Quarterly_kt!$C22:FZ22)</f>
        <v>698.84400000000005</v>
      </c>
      <c r="AT48" s="52">
        <f>SUMPRODUCT(--(AT$9=YEAR(Quarterly_kt!$C$9:GA$9)),Quarterly_kt!$C22:GA22)</f>
        <v>747.09974999999997</v>
      </c>
      <c r="AU48" s="52">
        <f>SUMPRODUCT(--(AU$9=YEAR(Quarterly_kt!$C$9:GB$9)),Quarterly_kt!$C22:GB22)</f>
        <v>729.05483413134812</v>
      </c>
      <c r="AV48" s="52">
        <f>SUMPRODUCT(--(AV$9=YEAR(Quarterly_kt!$C$9:GZ$9)),Quarterly_kt!$C22:GZ22)</f>
        <v>634.771019757369</v>
      </c>
    </row>
    <row r="49" spans="1:48" x14ac:dyDescent="0.25">
      <c r="A49" s="37" t="s">
        <v>39</v>
      </c>
      <c r="B49" s="90">
        <v>4</v>
      </c>
      <c r="C49" s="52">
        <f>SUMPRODUCT(--(C$9=YEAR(Quarterly_kt!$C$9:EJ$9)),Quarterly_kt!$C23:EJ23)</f>
        <v>371.59100000000001</v>
      </c>
      <c r="D49" s="52">
        <f>SUMPRODUCT(--(D$9=YEAR(Quarterly_kt!$C$9:EK$9)),Quarterly_kt!$C23:EK23)</f>
        <v>685.46199999999999</v>
      </c>
      <c r="E49" s="52">
        <f>SUMPRODUCT(--(E$9=YEAR(Quarterly_kt!$C$9:EL$9)),Quarterly_kt!$C23:EL23)</f>
        <v>270.43600000000004</v>
      </c>
      <c r="F49" s="52">
        <f>SUMPRODUCT(--(F$9=YEAR(Quarterly_kt!$C$9:EM$9)),Quarterly_kt!$C23:EM23)</f>
        <v>424.99</v>
      </c>
      <c r="G49" s="52">
        <f>SUMPRODUCT(--(G$9=YEAR(Quarterly_kt!$C$9:EN$9)),Quarterly_kt!$C23:EN23)</f>
        <v>386.08200000000005</v>
      </c>
      <c r="H49" s="52">
        <f>SUMPRODUCT(--(H$9=YEAR(Quarterly_kt!$C$9:EO$9)),Quarterly_kt!$C23:EO23)</f>
        <v>404.45399999999995</v>
      </c>
      <c r="I49" s="52">
        <f>SUMPRODUCT(--(I$9=YEAR(Quarterly_kt!$C$9:EP$9)),Quarterly_kt!$C23:EP23)</f>
        <v>432.24900000000002</v>
      </c>
      <c r="J49" s="52">
        <f>SUMPRODUCT(--(J$9=YEAR(Quarterly_kt!$C$9:EQ$9)),Quarterly_kt!$C23:EQ23)</f>
        <v>407.14500000000004</v>
      </c>
      <c r="K49" s="52">
        <f>SUMPRODUCT(--(K$9=YEAR(Quarterly_kt!$C$9:ER$9)),Quarterly_kt!$C23:ER23)</f>
        <v>435.51800000000003</v>
      </c>
      <c r="L49" s="52">
        <f>SUMPRODUCT(--(L$9=YEAR(Quarterly_kt!$C$9:ES$9)),Quarterly_kt!$C23:ES23)</f>
        <v>476.173</v>
      </c>
      <c r="M49" s="52">
        <f>SUMPRODUCT(--(M$9=YEAR(Quarterly_kt!$C$9:ET$9)),Quarterly_kt!$C23:ET23)</f>
        <v>419.26900000000001</v>
      </c>
      <c r="N49" s="52">
        <f>SUMPRODUCT(--(N$9=YEAR(Quarterly_kt!$C$9:EU$9)),Quarterly_kt!$C23:EU23)</f>
        <v>893.96699999999998</v>
      </c>
      <c r="O49" s="52">
        <f>SUMPRODUCT(--(O$9=YEAR(Quarterly_kt!$C$9:EV$9)),Quarterly_kt!$C23:EV23)</f>
        <v>109.283</v>
      </c>
      <c r="P49" s="52">
        <f>SUMPRODUCT(--(P$9=YEAR(Quarterly_kt!$C$9:EW$9)),Quarterly_kt!$C23:EW23)</f>
        <v>475.755</v>
      </c>
      <c r="Q49" s="52">
        <f>SUMPRODUCT(--(Q$9=YEAR(Quarterly_kt!$C$9:EX$9)),Quarterly_kt!$C23:EX23)</f>
        <v>219.227</v>
      </c>
      <c r="R49" s="52">
        <f>SUMPRODUCT(--(R$9=YEAR(Quarterly_kt!$C$9:EY$9)),Quarterly_kt!$C23:EY23)</f>
        <v>271.26055078000002</v>
      </c>
      <c r="S49" s="52">
        <f>SUMPRODUCT(--(S$9=YEAR(Quarterly_kt!$C$9:EZ$9)),Quarterly_kt!$C23:EZ23)</f>
        <v>253.30900000000003</v>
      </c>
      <c r="T49" s="52">
        <f>SUMPRODUCT(--(T$9=YEAR(Quarterly_kt!$C$9:FA$9)),Quarterly_kt!$C23:FA23)</f>
        <v>268.48699999999997</v>
      </c>
      <c r="U49" s="52">
        <f>SUMPRODUCT(--(U$9=YEAR(Quarterly_kt!$C$9:FB$9)),Quarterly_kt!$C23:FB23)</f>
        <v>216.88499999999999</v>
      </c>
      <c r="V49" s="52">
        <f>SUMPRODUCT(--(V$9=YEAR(Quarterly_kt!$C$9:FC$9)),Quarterly_kt!$C23:FC23)</f>
        <v>306.70299999999997</v>
      </c>
      <c r="W49" s="52">
        <f>SUMPRODUCT(--(W$9=YEAR(Quarterly_kt!$C$9:FD$9)),Quarterly_kt!$C23:FD23)</f>
        <v>374.661</v>
      </c>
      <c r="X49" s="52">
        <f>SUMPRODUCT(--(X$9=YEAR(Quarterly_kt!$C$9:FE$9)),Quarterly_kt!$C23:FE23)</f>
        <v>381.93799999999999</v>
      </c>
      <c r="Y49" s="52">
        <f>SUMPRODUCT(--(Y$9=YEAR(Quarterly_kt!$C$9:FF$9)),Quarterly_kt!$C23:FF23)</f>
        <v>214.68599999999998</v>
      </c>
      <c r="Z49" s="52">
        <f>SUMPRODUCT(--(Z$9=YEAR(Quarterly_kt!$C$9:FG$9)),Quarterly_kt!$C23:FG23)</f>
        <v>215.61599999999999</v>
      </c>
      <c r="AA49" s="52">
        <f>SUMPRODUCT(--(AA$9=YEAR(Quarterly_kt!$C$9:FH$9)),Quarterly_kt!$C23:FH23)</f>
        <v>138.255869262</v>
      </c>
      <c r="AB49" s="52">
        <f>SUMPRODUCT(--(AB$9=YEAR(Quarterly_kt!$C$9:FI$9)),Quarterly_kt!$C23:FI23)</f>
        <v>221.98557812500002</v>
      </c>
      <c r="AC49" s="52">
        <f>SUMPRODUCT(--(AC$9=YEAR(Quarterly_kt!$C$9:FJ$9)),Quarterly_kt!$C23:FJ23)</f>
        <v>151.41156835999999</v>
      </c>
      <c r="AD49" s="52">
        <f>SUMPRODUCT(--(AD$9=YEAR(Quarterly_kt!$C$9:FK$9)),Quarterly_kt!$C23:FK23)</f>
        <v>139.26999999999998</v>
      </c>
      <c r="AE49" s="52">
        <f>SUMPRODUCT(--(AE$9=YEAR(Quarterly_kt!$C$9:FL$9)),Quarterly_kt!$C23:FL23)</f>
        <v>148.17166381800001</v>
      </c>
      <c r="AF49" s="52">
        <f>SUMPRODUCT(--(AF$9=YEAR(Quarterly_kt!$C$9:FM$9)),Quarterly_kt!$C23:FM23)</f>
        <v>190.96800000000002</v>
      </c>
      <c r="AG49" s="52">
        <f>SUMPRODUCT(--(AG$9=YEAR(Quarterly_kt!$C$9:FN$9)),Quarterly_kt!$C23:FN23)</f>
        <v>239.92000000000002</v>
      </c>
      <c r="AH49" s="52">
        <f>SUMPRODUCT(--(AH$9=YEAR(Quarterly_kt!$C$9:FO$9)),Quarterly_kt!$C23:FO23)</f>
        <v>237.13499999999999</v>
      </c>
      <c r="AI49" s="52">
        <f>SUMPRODUCT(--(AI$9=YEAR(Quarterly_kt!$C$9:FP$9)),Quarterly_kt!$C23:FP23)</f>
        <v>235.59399999999999</v>
      </c>
      <c r="AJ49" s="52">
        <f>SUMPRODUCT(--(AJ$9=YEAR(Quarterly_kt!$C$9:FQ$9)),Quarterly_kt!$C23:FQ23)</f>
        <v>250.96000000000004</v>
      </c>
      <c r="AK49" s="52">
        <f>SUMPRODUCT(--(AK$9=YEAR(Quarterly_kt!$C$9:FR$9)),Quarterly_kt!$C23:FR23)</f>
        <v>209.42299999999997</v>
      </c>
      <c r="AL49" s="52">
        <f>SUMPRODUCT(--(AL$9=YEAR(Quarterly_kt!$C$9:FS$9)),Quarterly_kt!$C23:FS23)</f>
        <v>204.53899999999999</v>
      </c>
      <c r="AM49" s="52">
        <f>SUMPRODUCT(--(AM$9=YEAR(Quarterly_kt!$C$9:FT$9)),Quarterly_kt!$C23:FT23)</f>
        <v>180.404</v>
      </c>
      <c r="AN49" s="52">
        <f>SUMPRODUCT(--(AN$9=YEAR(Quarterly_kt!$C$9:FU$9)),Quarterly_kt!$C23:FU23)</f>
        <v>230.91899999999998</v>
      </c>
      <c r="AO49" s="52">
        <f>SUMPRODUCT(--(AO$9=YEAR(Quarterly_kt!$C$9:FV$9)),Quarterly_kt!$C23:FV23)</f>
        <v>269.03399999999999</v>
      </c>
      <c r="AP49" s="52">
        <f>SUMPRODUCT(--(AP$9=YEAR(Quarterly_kt!$C$9:FW$9)),Quarterly_kt!$C23:FW23)</f>
        <v>279.37099999999998</v>
      </c>
      <c r="AQ49" s="52">
        <f>SUMPRODUCT(--(AQ$9=YEAR(Quarterly_kt!$C$9:FX$9)),Quarterly_kt!$C23:FX23)</f>
        <v>283.74700000000001</v>
      </c>
      <c r="AR49" s="52">
        <f>SUMPRODUCT(--(AR$9=YEAR(Quarterly_kt!$C$9:FY$9)),Quarterly_kt!$C23:FY23)</f>
        <v>273.42399999999998</v>
      </c>
      <c r="AS49" s="52">
        <f>SUMPRODUCT(--(AS$9=YEAR(Quarterly_kt!$C$9:FZ$9)),Quarterly_kt!$C23:FZ23)</f>
        <v>282.529</v>
      </c>
      <c r="AT49" s="52">
        <f>SUMPRODUCT(--(AT$9=YEAR(Quarterly_kt!$C$9:GA$9)),Quarterly_kt!$C23:GA23)</f>
        <v>282.57297999999997</v>
      </c>
      <c r="AU49" s="52">
        <f>SUMPRODUCT(--(AU$9=YEAR(Quarterly_kt!$C$9:GB$9)),Quarterly_kt!$C23:GB23)</f>
        <v>282.5096144951022</v>
      </c>
      <c r="AV49" s="52">
        <f>SUMPRODUCT(--(AV$9=YEAR(Quarterly_kt!$C$9:GZ$9)),Quarterly_kt!$C23:GZ23)</f>
        <v>261.532512248746</v>
      </c>
    </row>
    <row r="50" spans="1:48" x14ac:dyDescent="0.25">
      <c r="A50" s="36" t="s">
        <v>25</v>
      </c>
      <c r="B50" s="90"/>
      <c r="C50" s="52">
        <f>SUMPRODUCT(--(C$9=YEAR(Quarterly_kt!$C$9:EJ$9)),Quarterly_kt!$C24:EJ24)</f>
        <v>287.08199999999999</v>
      </c>
      <c r="D50" s="52">
        <f>SUMPRODUCT(--(D$9=YEAR(Quarterly_kt!$C$9:EK$9)),Quarterly_kt!$C24:EK24)</f>
        <v>446.22399999999999</v>
      </c>
      <c r="E50" s="52">
        <f>SUMPRODUCT(--(E$9=YEAR(Quarterly_kt!$C$9:EL$9)),Quarterly_kt!$C24:EL24)</f>
        <v>326.61900000000003</v>
      </c>
      <c r="F50" s="52">
        <f>SUMPRODUCT(--(F$9=YEAR(Quarterly_kt!$C$9:EM$9)),Quarterly_kt!$C24:EM24)</f>
        <v>431.52200000000005</v>
      </c>
      <c r="G50" s="52">
        <f>SUMPRODUCT(--(G$9=YEAR(Quarterly_kt!$C$9:EN$9)),Quarterly_kt!$C24:EN24)</f>
        <v>350.47399999999999</v>
      </c>
      <c r="H50" s="52">
        <f>SUMPRODUCT(--(H$9=YEAR(Quarterly_kt!$C$9:EO$9)),Quarterly_kt!$C24:EO24)</f>
        <v>434.93099999999998</v>
      </c>
      <c r="I50" s="52">
        <f>SUMPRODUCT(--(I$9=YEAR(Quarterly_kt!$C$9:EP$9)),Quarterly_kt!$C24:EP24)</f>
        <v>413.77500000000003</v>
      </c>
      <c r="J50" s="52">
        <f>SUMPRODUCT(--(J$9=YEAR(Quarterly_kt!$C$9:EQ$9)),Quarterly_kt!$C24:EQ24)</f>
        <v>220.98000000000002</v>
      </c>
      <c r="K50" s="52">
        <f>SUMPRODUCT(--(K$9=YEAR(Quarterly_kt!$C$9:ER$9)),Quarterly_kt!$C24:ER24)</f>
        <v>444.11900000000003</v>
      </c>
      <c r="L50" s="52">
        <f>SUMPRODUCT(--(L$9=YEAR(Quarterly_kt!$C$9:ES$9)),Quarterly_kt!$C24:ES24)</f>
        <v>436.29700000000003</v>
      </c>
      <c r="M50" s="52">
        <f>SUMPRODUCT(--(M$9=YEAR(Quarterly_kt!$C$9:ET$9)),Quarterly_kt!$C24:ET24)</f>
        <v>466.964</v>
      </c>
      <c r="N50" s="52">
        <f>SUMPRODUCT(--(N$9=YEAR(Quarterly_kt!$C$9:EU$9)),Quarterly_kt!$C24:EU24)</f>
        <v>715.51299999999992</v>
      </c>
      <c r="O50" s="52">
        <f>SUMPRODUCT(--(O$9=YEAR(Quarterly_kt!$C$9:EV$9)),Quarterly_kt!$C24:EV24)</f>
        <v>379.20100000000002</v>
      </c>
      <c r="P50" s="52">
        <f>SUMPRODUCT(--(P$9=YEAR(Quarterly_kt!$C$9:EW$9)),Quarterly_kt!$C24:EW24)</f>
        <v>48.957000000000001</v>
      </c>
      <c r="Q50" s="52">
        <f>SUMPRODUCT(--(Q$9=YEAR(Quarterly_kt!$C$9:EX$9)),Quarterly_kt!$C24:EX24)</f>
        <v>5.0049999999999999</v>
      </c>
      <c r="R50" s="52">
        <f>SUMPRODUCT(--(R$9=YEAR(Quarterly_kt!$C$9:EY$9)),Quarterly_kt!$C24:EY24)</f>
        <v>0</v>
      </c>
      <c r="S50" s="52">
        <f>SUMPRODUCT(--(S$9=YEAR(Quarterly_kt!$C$9:EZ$9)),Quarterly_kt!$C24:EZ24)</f>
        <v>9.6069999999999993</v>
      </c>
      <c r="T50" s="52">
        <f>SUMPRODUCT(--(T$9=YEAR(Quarterly_kt!$C$9:FA$9)),Quarterly_kt!$C24:FA24)</f>
        <v>3</v>
      </c>
      <c r="U50" s="52">
        <f>SUMPRODUCT(--(U$9=YEAR(Quarterly_kt!$C$9:FB$9)),Quarterly_kt!$C24:FB24)</f>
        <v>34.241999999999997</v>
      </c>
      <c r="V50" s="52">
        <f>SUMPRODUCT(--(V$9=YEAR(Quarterly_kt!$C$9:FC$9)),Quarterly_kt!$C24:FC24)</f>
        <v>0</v>
      </c>
      <c r="W50" s="52">
        <f>SUMPRODUCT(--(W$9=YEAR(Quarterly_kt!$C$9:FD$9)),Quarterly_kt!$C24:FD24)</f>
        <v>39.718000000000004</v>
      </c>
      <c r="X50" s="52">
        <f>SUMPRODUCT(--(X$9=YEAR(Quarterly_kt!$C$9:FE$9)),Quarterly_kt!$C24:FE24)</f>
        <v>84.326999999999998</v>
      </c>
      <c r="Y50" s="52">
        <f>SUMPRODUCT(--(Y$9=YEAR(Quarterly_kt!$C$9:FF$9)),Quarterly_kt!$C24:FF24)</f>
        <v>255.89100000000002</v>
      </c>
      <c r="Z50" s="52">
        <f>SUMPRODUCT(--(Z$9=YEAR(Quarterly_kt!$C$9:FG$9)),Quarterly_kt!$C24:FG24)</f>
        <v>266.09000000000003</v>
      </c>
      <c r="AA50" s="52">
        <f>SUMPRODUCT(--(AA$9=YEAR(Quarterly_kt!$C$9:FH$9)),Quarterly_kt!$C24:FH24)</f>
        <v>59.283798830000002</v>
      </c>
      <c r="AB50" s="52">
        <f>SUMPRODUCT(--(AB$9=YEAR(Quarterly_kt!$C$9:FI$9)),Quarterly_kt!$C24:FI24)</f>
        <v>234.83126623499999</v>
      </c>
      <c r="AC50" s="52">
        <f>SUMPRODUCT(--(AC$9=YEAR(Quarterly_kt!$C$9:FJ$9)),Quarterly_kt!$C24:FJ24)</f>
        <v>148.48007647599999</v>
      </c>
      <c r="AD50" s="52">
        <f>SUMPRODUCT(--(AD$9=YEAR(Quarterly_kt!$C$9:FK$9)),Quarterly_kt!$C24:FK24)</f>
        <v>243.72239844000001</v>
      </c>
      <c r="AE50" s="52">
        <f>SUMPRODUCT(--(AE$9=YEAR(Quarterly_kt!$C$9:FL$9)),Quarterly_kt!$C24:FL24)</f>
        <v>265.82299999999998</v>
      </c>
      <c r="AF50" s="52">
        <f>SUMPRODUCT(--(AF$9=YEAR(Quarterly_kt!$C$9:FM$9)),Quarterly_kt!$C24:FM24)</f>
        <v>330.91200000000003</v>
      </c>
      <c r="AG50" s="52">
        <f>SUMPRODUCT(--(AG$9=YEAR(Quarterly_kt!$C$9:FN$9)),Quarterly_kt!$C24:FN24)</f>
        <v>785.04899999999998</v>
      </c>
      <c r="AH50" s="52">
        <f>SUMPRODUCT(--(AH$9=YEAR(Quarterly_kt!$C$9:FO$9)),Quarterly_kt!$C24:FO24)</f>
        <v>719.69600000000003</v>
      </c>
      <c r="AI50" s="52">
        <f>SUMPRODUCT(--(AI$9=YEAR(Quarterly_kt!$C$9:FP$9)),Quarterly_kt!$C24:FP24)</f>
        <v>747.4860000000001</v>
      </c>
      <c r="AJ50" s="52">
        <f>SUMPRODUCT(--(AJ$9=YEAR(Quarterly_kt!$C$9:FQ$9)),Quarterly_kt!$C24:FQ24)</f>
        <v>882.15060156000004</v>
      </c>
      <c r="AK50" s="52">
        <f>SUMPRODUCT(--(AK$9=YEAR(Quarterly_kt!$C$9:FR$9)),Quarterly_kt!$C24:FR24)</f>
        <v>823.20100000000002</v>
      </c>
      <c r="AL50" s="52">
        <f>SUMPRODUCT(--(AL$9=YEAR(Quarterly_kt!$C$9:FS$9)),Quarterly_kt!$C24:FS24)</f>
        <v>708.072</v>
      </c>
      <c r="AM50" s="52">
        <f>SUMPRODUCT(--(AM$9=YEAR(Quarterly_kt!$C$9:FT$9)),Quarterly_kt!$C24:FT24)</f>
        <v>570.33399999999995</v>
      </c>
      <c r="AN50" s="52">
        <f>SUMPRODUCT(--(AN$9=YEAR(Quarterly_kt!$C$9:FU$9)),Quarterly_kt!$C24:FU24)</f>
        <v>705.16800000000001</v>
      </c>
      <c r="AO50" s="52">
        <f>SUMPRODUCT(--(AO$9=YEAR(Quarterly_kt!$C$9:FV$9)),Quarterly_kt!$C24:FV24)</f>
        <v>466.58099999999996</v>
      </c>
      <c r="AP50" s="52">
        <f>SUMPRODUCT(--(AP$9=YEAR(Quarterly_kt!$C$9:FW$9)),Quarterly_kt!$C24:FW24)</f>
        <v>639.154</v>
      </c>
      <c r="AQ50" s="52">
        <f>SUMPRODUCT(--(AQ$9=YEAR(Quarterly_kt!$C$9:FX$9)),Quarterly_kt!$C24:FX24)</f>
        <v>764.8549999999999</v>
      </c>
      <c r="AR50" s="52">
        <f>SUMPRODUCT(--(AR$9=YEAR(Quarterly_kt!$C$9:FY$9)),Quarterly_kt!$C24:FY24)</f>
        <v>733.74899999999991</v>
      </c>
      <c r="AS50" s="52">
        <f>SUMPRODUCT(--(AS$9=YEAR(Quarterly_kt!$C$9:FZ$9)),Quarterly_kt!$C24:FZ24)</f>
        <v>1033.2740000000001</v>
      </c>
      <c r="AT50" s="52">
        <f>SUMPRODUCT(--(AT$9=YEAR(Quarterly_kt!$C$9:GA$9)),Quarterly_kt!$C24:GA24)</f>
        <v>1005.6845499999999</v>
      </c>
      <c r="AU50" s="52">
        <f>SUMPRODUCT(--(AU$9=YEAR(Quarterly_kt!$C$9:GB$9)),Quarterly_kt!$C24:GB24)</f>
        <v>1292.8414615581551</v>
      </c>
      <c r="AV50" s="52">
        <f>SUMPRODUCT(--(AV$9=YEAR(Quarterly_kt!$C$9:GZ$9)),Quarterly_kt!$C24:GZ24)</f>
        <v>1257.3106117715461</v>
      </c>
    </row>
    <row r="51" spans="1:48" x14ac:dyDescent="0.25">
      <c r="A51" s="36" t="s">
        <v>26</v>
      </c>
      <c r="B51" s="90"/>
      <c r="C51" s="52">
        <f>SUMPRODUCT(--(C$9=YEAR(Quarterly_kt!$C$9:EJ$9)),Quarterly_kt!$C25:EJ25)</f>
        <v>4.6129999999999995</v>
      </c>
      <c r="D51" s="52">
        <f>SUMPRODUCT(--(D$9=YEAR(Quarterly_kt!$C$9:EK$9)),Quarterly_kt!$C25:EK25)</f>
        <v>121.726</v>
      </c>
      <c r="E51" s="52">
        <f>SUMPRODUCT(--(E$9=YEAR(Quarterly_kt!$C$9:EL$9)),Quarterly_kt!$C25:EL25)</f>
        <v>0</v>
      </c>
      <c r="F51" s="52">
        <f>SUMPRODUCT(--(F$9=YEAR(Quarterly_kt!$C$9:EM$9)),Quarterly_kt!$C25:EM25)</f>
        <v>0</v>
      </c>
      <c r="G51" s="52">
        <f>SUMPRODUCT(--(G$9=YEAR(Quarterly_kt!$C$9:EN$9)),Quarterly_kt!$C25:EN25)</f>
        <v>0</v>
      </c>
      <c r="H51" s="52">
        <f>SUMPRODUCT(--(H$9=YEAR(Quarterly_kt!$C$9:EO$9)),Quarterly_kt!$C25:EO25)</f>
        <v>0</v>
      </c>
      <c r="I51" s="52">
        <f>SUMPRODUCT(--(I$9=YEAR(Quarterly_kt!$C$9:EP$9)),Quarterly_kt!$C25:EP25)</f>
        <v>2.093</v>
      </c>
      <c r="J51" s="52">
        <f>SUMPRODUCT(--(J$9=YEAR(Quarterly_kt!$C$9:EQ$9)),Quarterly_kt!$C25:EQ25)</f>
        <v>10.050000000000001</v>
      </c>
      <c r="K51" s="52">
        <f>SUMPRODUCT(--(K$9=YEAR(Quarterly_kt!$C$9:ER$9)),Quarterly_kt!$C25:ER25)</f>
        <v>41.054000000000002</v>
      </c>
      <c r="L51" s="52">
        <f>SUMPRODUCT(--(L$9=YEAR(Quarterly_kt!$C$9:ES$9)),Quarterly_kt!$C25:ES25)</f>
        <v>35.92</v>
      </c>
      <c r="M51" s="52">
        <f>SUMPRODUCT(--(M$9=YEAR(Quarterly_kt!$C$9:ET$9)),Quarterly_kt!$C25:ET25)</f>
        <v>48.97</v>
      </c>
      <c r="N51" s="52">
        <f>SUMPRODUCT(--(N$9=YEAR(Quarterly_kt!$C$9:EU$9)),Quarterly_kt!$C25:EU25)</f>
        <v>76.332999999999998</v>
      </c>
      <c r="O51" s="52">
        <f>SUMPRODUCT(--(O$9=YEAR(Quarterly_kt!$C$9:EV$9)),Quarterly_kt!$C25:EV25)</f>
        <v>80.584999999999994</v>
      </c>
      <c r="P51" s="52">
        <f>SUMPRODUCT(--(P$9=YEAR(Quarterly_kt!$C$9:EW$9)),Quarterly_kt!$C25:EW25)</f>
        <v>0</v>
      </c>
      <c r="Q51" s="52">
        <f>SUMPRODUCT(--(Q$9=YEAR(Quarterly_kt!$C$9:EX$9)),Quarterly_kt!$C25:EX25)</f>
        <v>10.888</v>
      </c>
      <c r="R51" s="52">
        <f>SUMPRODUCT(--(R$9=YEAR(Quarterly_kt!$C$9:EY$9)),Quarterly_kt!$C25:EY25)</f>
        <v>4.8570000000000002</v>
      </c>
      <c r="S51" s="52">
        <f>SUMPRODUCT(--(S$9=YEAR(Quarterly_kt!$C$9:EZ$9)),Quarterly_kt!$C25:EZ25)</f>
        <v>0</v>
      </c>
      <c r="T51" s="52">
        <f>SUMPRODUCT(--(T$9=YEAR(Quarterly_kt!$C$9:FA$9)),Quarterly_kt!$C25:FA25)</f>
        <v>8.86</v>
      </c>
      <c r="U51" s="52">
        <f>SUMPRODUCT(--(U$9=YEAR(Quarterly_kt!$C$9:FB$9)),Quarterly_kt!$C25:FB25)</f>
        <v>52.105000000000004</v>
      </c>
      <c r="V51" s="52">
        <f>SUMPRODUCT(--(V$9=YEAR(Quarterly_kt!$C$9:FC$9)),Quarterly_kt!$C25:FC25)</f>
        <v>0.68700000000000006</v>
      </c>
      <c r="W51" s="52">
        <f>SUMPRODUCT(--(W$9=YEAR(Quarterly_kt!$C$9:FD$9)),Quarterly_kt!$C25:FD25)</f>
        <v>0</v>
      </c>
      <c r="X51" s="52">
        <f>SUMPRODUCT(--(X$9=YEAR(Quarterly_kt!$C$9:FE$9)),Quarterly_kt!$C25:FE25)</f>
        <v>2.1799999999999997</v>
      </c>
      <c r="Y51" s="52">
        <f>SUMPRODUCT(--(Y$9=YEAR(Quarterly_kt!$C$9:FF$9)),Quarterly_kt!$C25:FF25)</f>
        <v>18.88</v>
      </c>
      <c r="Z51" s="52">
        <f>SUMPRODUCT(--(Z$9=YEAR(Quarterly_kt!$C$9:FG$9)),Quarterly_kt!$C25:FG25)</f>
        <v>0</v>
      </c>
      <c r="AA51" s="52">
        <f>SUMPRODUCT(--(AA$9=YEAR(Quarterly_kt!$C$9:FH$9)),Quarterly_kt!$C25:FH25)</f>
        <v>0</v>
      </c>
      <c r="AB51" s="52">
        <f>SUMPRODUCT(--(AB$9=YEAR(Quarterly_kt!$C$9:FI$9)),Quarterly_kt!$C25:FI25)</f>
        <v>0</v>
      </c>
      <c r="AC51" s="52">
        <f>SUMPRODUCT(--(AC$9=YEAR(Quarterly_kt!$C$9:FJ$9)),Quarterly_kt!$C25:FJ25)</f>
        <v>0</v>
      </c>
      <c r="AD51" s="52">
        <f>SUMPRODUCT(--(AD$9=YEAR(Quarterly_kt!$C$9:FK$9)),Quarterly_kt!$C25:FK25)</f>
        <v>0</v>
      </c>
      <c r="AE51" s="52">
        <f>SUMPRODUCT(--(AE$9=YEAR(Quarterly_kt!$C$9:FL$9)),Quarterly_kt!$C25:FL25)</f>
        <v>0</v>
      </c>
      <c r="AF51" s="52">
        <f>SUMPRODUCT(--(AF$9=YEAR(Quarterly_kt!$C$9:FM$9)),Quarterly_kt!$C25:FM25)</f>
        <v>26.993000000000002</v>
      </c>
      <c r="AG51" s="52">
        <f>SUMPRODUCT(--(AG$9=YEAR(Quarterly_kt!$C$9:FN$9)),Quarterly_kt!$C25:FN25)</f>
        <v>0</v>
      </c>
      <c r="AH51" s="52">
        <f>SUMPRODUCT(--(AH$9=YEAR(Quarterly_kt!$C$9:FO$9)),Quarterly_kt!$C25:FO25)</f>
        <v>0</v>
      </c>
      <c r="AI51" s="52">
        <f>SUMPRODUCT(--(AI$9=YEAR(Quarterly_kt!$C$9:FP$9)),Quarterly_kt!$C25:FP25)</f>
        <v>0</v>
      </c>
      <c r="AJ51" s="52">
        <f>SUMPRODUCT(--(AJ$9=YEAR(Quarterly_kt!$C$9:FQ$9)),Quarterly_kt!$C25:FQ25)</f>
        <v>0</v>
      </c>
      <c r="AK51" s="52">
        <f>SUMPRODUCT(--(AK$9=YEAR(Quarterly_kt!$C$9:FR$9)),Quarterly_kt!$C25:FR25)</f>
        <v>7.7960000000000003</v>
      </c>
      <c r="AL51" s="52">
        <f>SUMPRODUCT(--(AL$9=YEAR(Quarterly_kt!$C$9:FS$9)),Quarterly_kt!$C25:FS25)</f>
        <v>0</v>
      </c>
      <c r="AM51" s="52">
        <f>SUMPRODUCT(--(AM$9=YEAR(Quarterly_kt!$C$9:FT$9)),Quarterly_kt!$C25:FT25)</f>
        <v>0</v>
      </c>
      <c r="AN51" s="52">
        <f>SUMPRODUCT(--(AN$9=YEAR(Quarterly_kt!$C$9:FU$9)),Quarterly_kt!$C25:FU25)</f>
        <v>0</v>
      </c>
      <c r="AO51" s="52">
        <f>SUMPRODUCT(--(AO$9=YEAR(Quarterly_kt!$C$9:FV$9)),Quarterly_kt!$C25:FV25)</f>
        <v>20.488</v>
      </c>
      <c r="AP51" s="52">
        <f>SUMPRODUCT(--(AP$9=YEAR(Quarterly_kt!$C$9:FW$9)),Quarterly_kt!$C25:FW25)</f>
        <v>0</v>
      </c>
      <c r="AQ51" s="52">
        <f>SUMPRODUCT(--(AQ$9=YEAR(Quarterly_kt!$C$9:FX$9)),Quarterly_kt!$C25:FX25)</f>
        <v>6.3620000000000001</v>
      </c>
      <c r="AR51" s="52">
        <f>SUMPRODUCT(--(AR$9=YEAR(Quarterly_kt!$C$9:FY$9)),Quarterly_kt!$C25:FY25)</f>
        <v>0</v>
      </c>
      <c r="AS51" s="52">
        <f>SUMPRODUCT(--(AS$9=YEAR(Quarterly_kt!$C$9:FZ$9)),Quarterly_kt!$C25:FZ25)</f>
        <v>0</v>
      </c>
      <c r="AT51" s="52">
        <f>SUMPRODUCT(--(AT$9=YEAR(Quarterly_kt!$C$9:GA$9)),Quarterly_kt!$C25:GA25)</f>
        <v>0</v>
      </c>
      <c r="AU51" s="52">
        <f>SUMPRODUCT(--(AU$9=YEAR(Quarterly_kt!$C$9:GB$9)),Quarterly_kt!$C25:GB25)</f>
        <v>0</v>
      </c>
      <c r="AV51" s="52">
        <f>SUMPRODUCT(--(AV$9=YEAR(Quarterly_kt!$C$9:GZ$9)),Quarterly_kt!$C25:GZ25)</f>
        <v>23.013030000000001</v>
      </c>
    </row>
    <row r="52" spans="1:48" x14ac:dyDescent="0.25">
      <c r="A52" s="36" t="s">
        <v>27</v>
      </c>
      <c r="B52" s="90"/>
      <c r="C52" s="52">
        <f t="shared" ref="C52:AT52" si="12">SUM(C53:C55)</f>
        <v>258.19900000000001</v>
      </c>
      <c r="D52" s="52">
        <f t="shared" si="12"/>
        <v>442.33300000000008</v>
      </c>
      <c r="E52" s="52">
        <f t="shared" si="12"/>
        <v>281.26599999999996</v>
      </c>
      <c r="F52" s="52">
        <f t="shared" si="12"/>
        <v>315.53499999999997</v>
      </c>
      <c r="G52" s="52">
        <f t="shared" si="12"/>
        <v>319.84399999999999</v>
      </c>
      <c r="H52" s="52">
        <f t="shared" si="12"/>
        <v>379.25100000000003</v>
      </c>
      <c r="I52" s="52">
        <f t="shared" si="12"/>
        <v>376.15100000000001</v>
      </c>
      <c r="J52" s="52">
        <f t="shared" si="12"/>
        <v>308.64999999999998</v>
      </c>
      <c r="K52" s="52">
        <f t="shared" si="12"/>
        <v>306.50799999999998</v>
      </c>
      <c r="L52" s="52">
        <f t="shared" si="12"/>
        <v>278.92599999999999</v>
      </c>
      <c r="M52" s="52">
        <f t="shared" si="12"/>
        <v>345.54300000000001</v>
      </c>
      <c r="N52" s="52">
        <f t="shared" si="12"/>
        <v>369.31799999999998</v>
      </c>
      <c r="O52" s="52">
        <f t="shared" si="12"/>
        <v>349.00400000000002</v>
      </c>
      <c r="P52" s="52">
        <f t="shared" si="12"/>
        <v>91.305999999999997</v>
      </c>
      <c r="Q52" s="52">
        <f t="shared" si="12"/>
        <v>22.599</v>
      </c>
      <c r="R52" s="52">
        <f t="shared" si="12"/>
        <v>38.756989563000005</v>
      </c>
      <c r="S52" s="52">
        <f t="shared" si="12"/>
        <v>42.04</v>
      </c>
      <c r="T52" s="52">
        <f t="shared" si="12"/>
        <v>17.276</v>
      </c>
      <c r="U52" s="52">
        <f t="shared" si="12"/>
        <v>45.159000000000006</v>
      </c>
      <c r="V52" s="52">
        <f t="shared" si="12"/>
        <v>19.173999999999999</v>
      </c>
      <c r="W52" s="52">
        <f t="shared" si="12"/>
        <v>21.963000000000001</v>
      </c>
      <c r="X52" s="52">
        <f t="shared" si="12"/>
        <v>82.346349975600006</v>
      </c>
      <c r="Y52" s="52">
        <f t="shared" si="12"/>
        <v>110.16829998780001</v>
      </c>
      <c r="Z52" s="52">
        <f t="shared" si="12"/>
        <v>123.40300000000002</v>
      </c>
      <c r="AA52" s="52">
        <f t="shared" si="12"/>
        <v>101.66889892600001</v>
      </c>
      <c r="AB52" s="52">
        <f t="shared" si="12"/>
        <v>116.30500000000001</v>
      </c>
      <c r="AC52" s="52">
        <f t="shared" si="12"/>
        <v>118.41500000000001</v>
      </c>
      <c r="AD52" s="52">
        <f t="shared" si="12"/>
        <v>141.364</v>
      </c>
      <c r="AE52" s="52">
        <f t="shared" si="12"/>
        <v>124.205</v>
      </c>
      <c r="AF52" s="52">
        <f t="shared" si="12"/>
        <v>192.113</v>
      </c>
      <c r="AG52" s="52">
        <f t="shared" si="12"/>
        <v>297.3</v>
      </c>
      <c r="AH52" s="52">
        <f t="shared" si="12"/>
        <v>236.57599999999999</v>
      </c>
      <c r="AI52" s="52">
        <f t="shared" si="12"/>
        <v>209.39100000000002</v>
      </c>
      <c r="AJ52" s="52">
        <f t="shared" si="12"/>
        <v>255.04300000000001</v>
      </c>
      <c r="AK52" s="52">
        <f t="shared" si="12"/>
        <v>248.96700000000001</v>
      </c>
      <c r="AL52" s="52">
        <f t="shared" si="12"/>
        <v>191.71299999999999</v>
      </c>
      <c r="AM52" s="52">
        <f t="shared" si="12"/>
        <v>58.618000000000002</v>
      </c>
      <c r="AN52" s="52">
        <f t="shared" si="12"/>
        <v>25.984000000000002</v>
      </c>
      <c r="AO52" s="52">
        <f t="shared" si="12"/>
        <v>26.119</v>
      </c>
      <c r="AP52" s="52">
        <f t="shared" si="12"/>
        <v>81.757000000000005</v>
      </c>
      <c r="AQ52" s="52">
        <f t="shared" si="12"/>
        <v>150.44399999999999</v>
      </c>
      <c r="AR52" s="52">
        <f t="shared" si="12"/>
        <v>68.632000000000005</v>
      </c>
      <c r="AS52" s="52">
        <f t="shared" si="12"/>
        <v>212.12299999999996</v>
      </c>
      <c r="AT52" s="52">
        <f t="shared" si="12"/>
        <v>266.36111399999999</v>
      </c>
      <c r="AU52" s="52">
        <f>SUM(AU53:AU55)</f>
        <v>270.46399947784585</v>
      </c>
      <c r="AV52" s="52">
        <f>SUMPRODUCT(--(AV$9=YEAR(Quarterly_kt!$C$9:GZ$9)),Quarterly_kt!$C26:GZ26)</f>
        <v>200.82229594792557</v>
      </c>
    </row>
    <row r="53" spans="1:48" x14ac:dyDescent="0.25">
      <c r="A53" s="37" t="s">
        <v>42</v>
      </c>
      <c r="B53" s="90"/>
      <c r="C53" s="52">
        <f>SUMPRODUCT(--(C$9=YEAR(Quarterly_kt!$C$9:EJ$9)),Quarterly_kt!$C27:EJ27)</f>
        <v>194.827</v>
      </c>
      <c r="D53" s="52">
        <f>SUMPRODUCT(--(D$9=YEAR(Quarterly_kt!$C$9:EK$9)),Quarterly_kt!$C27:EK27)</f>
        <v>361.07300000000004</v>
      </c>
      <c r="E53" s="52">
        <f>SUMPRODUCT(--(E$9=YEAR(Quarterly_kt!$C$9:EL$9)),Quarterly_kt!$C27:EL27)</f>
        <v>231.77499999999998</v>
      </c>
      <c r="F53" s="52">
        <f>SUMPRODUCT(--(F$9=YEAR(Quarterly_kt!$C$9:EM$9)),Quarterly_kt!$C27:EM27)</f>
        <v>239.85699999999997</v>
      </c>
      <c r="G53" s="52">
        <f>SUMPRODUCT(--(G$9=YEAR(Quarterly_kt!$C$9:EN$9)),Quarterly_kt!$C27:EN27)</f>
        <v>258.072</v>
      </c>
      <c r="H53" s="52">
        <f>SUMPRODUCT(--(H$9=YEAR(Quarterly_kt!$C$9:EO$9)),Quarterly_kt!$C27:EO27)</f>
        <v>318.69400000000002</v>
      </c>
      <c r="I53" s="52">
        <f>SUMPRODUCT(--(I$9=YEAR(Quarterly_kt!$C$9:EP$9)),Quarterly_kt!$C27:EP27)</f>
        <v>309.95000000000005</v>
      </c>
      <c r="J53" s="52">
        <f>SUMPRODUCT(--(J$9=YEAR(Quarterly_kt!$C$9:EQ$9)),Quarterly_kt!$C27:EQ27)</f>
        <v>289.56999999999994</v>
      </c>
      <c r="K53" s="52">
        <f>SUMPRODUCT(--(K$9=YEAR(Quarterly_kt!$C$9:ER$9)),Quarterly_kt!$C27:ER27)</f>
        <v>277.495</v>
      </c>
      <c r="L53" s="52">
        <f>SUMPRODUCT(--(L$9=YEAR(Quarterly_kt!$C$9:ES$9)),Quarterly_kt!$C27:ES27)</f>
        <v>248.76300000000001</v>
      </c>
      <c r="M53" s="52">
        <f>SUMPRODUCT(--(M$9=YEAR(Quarterly_kt!$C$9:ET$9)),Quarterly_kt!$C27:ET27)</f>
        <v>313.13</v>
      </c>
      <c r="N53" s="52">
        <f>SUMPRODUCT(--(N$9=YEAR(Quarterly_kt!$C$9:EU$9)),Quarterly_kt!$C27:EU27)</f>
        <v>337.82299999999998</v>
      </c>
      <c r="O53" s="52">
        <f>SUMPRODUCT(--(O$9=YEAR(Quarterly_kt!$C$9:EV$9)),Quarterly_kt!$C27:EV27)</f>
        <v>332.30399999999997</v>
      </c>
      <c r="P53" s="52">
        <f>SUMPRODUCT(--(P$9=YEAR(Quarterly_kt!$C$9:EW$9)),Quarterly_kt!$C27:EW27)</f>
        <v>74.591999999999999</v>
      </c>
      <c r="Q53" s="52">
        <f>SUMPRODUCT(--(Q$9=YEAR(Quarterly_kt!$C$9:EX$9)),Quarterly_kt!$C27:EX27)</f>
        <v>7.069</v>
      </c>
      <c r="R53" s="52">
        <f>SUMPRODUCT(--(R$9=YEAR(Quarterly_kt!$C$9:EY$9)),Quarterly_kt!$C27:EY27)</f>
        <v>18.905000000000001</v>
      </c>
      <c r="S53" s="52">
        <f>SUMPRODUCT(--(S$9=YEAR(Quarterly_kt!$C$9:EZ$9)),Quarterly_kt!$C27:EZ27)</f>
        <v>22.605</v>
      </c>
      <c r="T53" s="52">
        <f>SUMPRODUCT(--(T$9=YEAR(Quarterly_kt!$C$9:FA$9)),Quarterly_kt!$C27:FA27)</f>
        <v>3</v>
      </c>
      <c r="U53" s="52">
        <f>SUMPRODUCT(--(U$9=YEAR(Quarterly_kt!$C$9:FB$9)),Quarterly_kt!$C27:FB27)</f>
        <v>30.306000000000001</v>
      </c>
      <c r="V53" s="52">
        <f>SUMPRODUCT(--(V$9=YEAR(Quarterly_kt!$C$9:FC$9)),Quarterly_kt!$C27:FC27)</f>
        <v>0.27</v>
      </c>
      <c r="W53" s="52">
        <f>SUMPRODUCT(--(W$9=YEAR(Quarterly_kt!$C$9:FD$9)),Quarterly_kt!$C27:FD27)</f>
        <v>6.0469999999999997</v>
      </c>
      <c r="X53" s="52">
        <f>SUMPRODUCT(--(X$9=YEAR(Quarterly_kt!$C$9:FE$9)),Quarterly_kt!$C27:FE27)</f>
        <v>66.435000000000002</v>
      </c>
      <c r="Y53" s="52">
        <f>SUMPRODUCT(--(Y$9=YEAR(Quarterly_kt!$C$9:FF$9)),Quarterly_kt!$C27:FF27)</f>
        <v>93.960000000000008</v>
      </c>
      <c r="Z53" s="52">
        <f>SUMPRODUCT(--(Z$9=YEAR(Quarterly_kt!$C$9:FG$9)),Quarterly_kt!$C27:FG27)</f>
        <v>105.75500000000001</v>
      </c>
      <c r="AA53" s="52">
        <f>SUMPRODUCT(--(AA$9=YEAR(Quarterly_kt!$C$9:FH$9)),Quarterly_kt!$C27:FH27)</f>
        <v>85.070898926000012</v>
      </c>
      <c r="AB53" s="52">
        <f>SUMPRODUCT(--(AB$9=YEAR(Quarterly_kt!$C$9:FI$9)),Quarterly_kt!$C27:FI27)</f>
        <v>100.64000000000001</v>
      </c>
      <c r="AC53" s="52">
        <f>SUMPRODUCT(--(AC$9=YEAR(Quarterly_kt!$C$9:FJ$9)),Quarterly_kt!$C27:FJ27)</f>
        <v>101.57300000000001</v>
      </c>
      <c r="AD53" s="52">
        <f>SUMPRODUCT(--(AD$9=YEAR(Quarterly_kt!$C$9:FK$9)),Quarterly_kt!$C27:FK27)</f>
        <v>125.819</v>
      </c>
      <c r="AE53" s="52">
        <f>SUMPRODUCT(--(AE$9=YEAR(Quarterly_kt!$C$9:FL$9)),Quarterly_kt!$C27:FL27)</f>
        <v>111.139</v>
      </c>
      <c r="AF53" s="52">
        <f>SUMPRODUCT(--(AF$9=YEAR(Quarterly_kt!$C$9:FM$9)),Quarterly_kt!$C27:FM27)</f>
        <v>179.38399999999999</v>
      </c>
      <c r="AG53" s="52">
        <f>SUMPRODUCT(--(AG$9=YEAR(Quarterly_kt!$C$9:FN$9)),Quarterly_kt!$C27:FN27)</f>
        <v>282.84100000000001</v>
      </c>
      <c r="AH53" s="52">
        <f>SUMPRODUCT(--(AH$9=YEAR(Quarterly_kt!$C$9:FO$9)),Quarterly_kt!$C27:FO27)</f>
        <v>224.07599999999999</v>
      </c>
      <c r="AI53" s="52">
        <f>SUMPRODUCT(--(AI$9=YEAR(Quarterly_kt!$C$9:FP$9)),Quarterly_kt!$C27:FP27)</f>
        <v>194.74900000000002</v>
      </c>
      <c r="AJ53" s="52">
        <f>SUMPRODUCT(--(AJ$9=YEAR(Quarterly_kt!$C$9:FQ$9)),Quarterly_kt!$C27:FQ27)</f>
        <v>242.79500000000002</v>
      </c>
      <c r="AK53" s="52">
        <f>SUMPRODUCT(--(AK$9=YEAR(Quarterly_kt!$C$9:FR$9)),Quarterly_kt!$C27:FR27)</f>
        <v>235.32900000000001</v>
      </c>
      <c r="AL53" s="52">
        <f>SUMPRODUCT(--(AL$9=YEAR(Quarterly_kt!$C$9:FS$9)),Quarterly_kt!$C27:FS27)</f>
        <v>179.03199999999998</v>
      </c>
      <c r="AM53" s="52">
        <f>SUMPRODUCT(--(AM$9=YEAR(Quarterly_kt!$C$9:FT$9)),Quarterly_kt!$C27:FT27)</f>
        <v>46.944000000000003</v>
      </c>
      <c r="AN53" s="52">
        <f>SUMPRODUCT(--(AN$9=YEAR(Quarterly_kt!$C$9:FU$9)),Quarterly_kt!$C27:FU27)</f>
        <v>14.361000000000001</v>
      </c>
      <c r="AO53" s="52">
        <f>SUMPRODUCT(--(AO$9=YEAR(Quarterly_kt!$C$9:FV$9)),Quarterly_kt!$C27:FV27)</f>
        <v>14.978999999999999</v>
      </c>
      <c r="AP53" s="52">
        <f>SUMPRODUCT(--(AP$9=YEAR(Quarterly_kt!$C$9:FW$9)),Quarterly_kt!$C27:FW27)</f>
        <v>71.256</v>
      </c>
      <c r="AQ53" s="52">
        <f>SUMPRODUCT(--(AQ$9=YEAR(Quarterly_kt!$C$9:FX$9)),Quarterly_kt!$C27:FX27)</f>
        <v>140.48599999999999</v>
      </c>
      <c r="AR53" s="52">
        <f>SUMPRODUCT(--(AR$9=YEAR(Quarterly_kt!$C$9:FY$9)),Quarterly_kt!$C27:FY27)</f>
        <v>60.537999999999997</v>
      </c>
      <c r="AS53" s="52">
        <f>SUMPRODUCT(--(AS$9=YEAR(Quarterly_kt!$C$9:FZ$9)),Quarterly_kt!$C27:FZ27)</f>
        <v>202.89299999999997</v>
      </c>
      <c r="AT53" s="52">
        <f>SUMPRODUCT(--(AT$9=YEAR(Quarterly_kt!$C$9:GA$9)),Quarterly_kt!$C27:GA27)</f>
        <v>257.63702000000001</v>
      </c>
      <c r="AU53" s="52">
        <f>SUMPRODUCT(--(AU$9=YEAR(Quarterly_kt!$C$9:GB$9)),Quarterly_kt!$C27:GB27)</f>
        <v>261.34238647784582</v>
      </c>
      <c r="AV53" s="52">
        <f>SUMPRODUCT(--(AV$9=YEAR(Quarterly_kt!$C$9:GZ$9)),Quarterly_kt!$C27:GZ27)</f>
        <v>192.0043569479256</v>
      </c>
    </row>
    <row r="54" spans="1:48" x14ac:dyDescent="0.25">
      <c r="A54" s="37" t="s">
        <v>43</v>
      </c>
      <c r="B54" s="90"/>
      <c r="C54" s="52">
        <f>SUMPRODUCT(--(C$9=YEAR(Quarterly_kt!$C$9:EJ$9)),Quarterly_kt!$C28:EJ28)</f>
        <v>31.730999999999998</v>
      </c>
      <c r="D54" s="52">
        <f>SUMPRODUCT(--(D$9=YEAR(Quarterly_kt!$C$9:EK$9)),Quarterly_kt!$C28:EK28)</f>
        <v>40.241999999999997</v>
      </c>
      <c r="E54" s="52">
        <f>SUMPRODUCT(--(E$9=YEAR(Quarterly_kt!$C$9:EL$9)),Quarterly_kt!$C28:EL28)</f>
        <v>24.596000000000004</v>
      </c>
      <c r="F54" s="52">
        <f>SUMPRODUCT(--(F$9=YEAR(Quarterly_kt!$C$9:EM$9)),Quarterly_kt!$C28:EM28)</f>
        <v>38.052</v>
      </c>
      <c r="G54" s="52">
        <f>SUMPRODUCT(--(G$9=YEAR(Quarterly_kt!$C$9:EN$9)),Quarterly_kt!$C28:EN28)</f>
        <v>30.622999999999998</v>
      </c>
      <c r="H54" s="52">
        <f>SUMPRODUCT(--(H$9=YEAR(Quarterly_kt!$C$9:EO$9)),Quarterly_kt!$C28:EO28)</f>
        <v>28.286000000000001</v>
      </c>
      <c r="I54" s="52">
        <f>SUMPRODUCT(--(I$9=YEAR(Quarterly_kt!$C$9:EP$9)),Quarterly_kt!$C28:EP28)</f>
        <v>37.056000000000004</v>
      </c>
      <c r="J54" s="52">
        <f>SUMPRODUCT(--(J$9=YEAR(Quarterly_kt!$C$9:EQ$9)),Quarterly_kt!$C28:EQ28)</f>
        <v>7.194</v>
      </c>
      <c r="K54" s="52">
        <f>SUMPRODUCT(--(K$9=YEAR(Quarterly_kt!$C$9:ER$9)),Quarterly_kt!$C28:ER28)</f>
        <v>16.03</v>
      </c>
      <c r="L54" s="52">
        <f>SUMPRODUCT(--(L$9=YEAR(Quarterly_kt!$C$9:ES$9)),Quarterly_kt!$C28:ES28)</f>
        <v>13.79</v>
      </c>
      <c r="M54" s="52">
        <f>SUMPRODUCT(--(M$9=YEAR(Quarterly_kt!$C$9:ET$9)),Quarterly_kt!$C28:ET28)</f>
        <v>17.547000000000001</v>
      </c>
      <c r="N54" s="52">
        <f>SUMPRODUCT(--(N$9=YEAR(Quarterly_kt!$C$9:EU$9)),Quarterly_kt!$C28:EU28)</f>
        <v>18.698999999999998</v>
      </c>
      <c r="O54" s="52">
        <f>SUMPRODUCT(--(O$9=YEAR(Quarterly_kt!$C$9:EV$9)),Quarterly_kt!$C28:EV28)</f>
        <v>12.641000000000002</v>
      </c>
      <c r="P54" s="52">
        <f>SUMPRODUCT(--(P$9=YEAR(Quarterly_kt!$C$9:EW$9)),Quarterly_kt!$C28:EW28)</f>
        <v>16.713999999999999</v>
      </c>
      <c r="Q54" s="52">
        <f>SUMPRODUCT(--(Q$9=YEAR(Quarterly_kt!$C$9:EX$9)),Quarterly_kt!$C28:EX28)</f>
        <v>15.53</v>
      </c>
      <c r="R54" s="52">
        <f>SUMPRODUCT(--(R$9=YEAR(Quarterly_kt!$C$9:EY$9)),Quarterly_kt!$C28:EY28)</f>
        <v>19.851989563</v>
      </c>
      <c r="S54" s="52">
        <f>SUMPRODUCT(--(S$9=YEAR(Quarterly_kt!$C$9:EZ$9)),Quarterly_kt!$C28:EZ28)</f>
        <v>19.434999999999999</v>
      </c>
      <c r="T54" s="52">
        <f>SUMPRODUCT(--(T$9=YEAR(Quarterly_kt!$C$9:FA$9)),Quarterly_kt!$C28:FA28)</f>
        <v>14.276</v>
      </c>
      <c r="U54" s="52">
        <f>SUMPRODUCT(--(U$9=YEAR(Quarterly_kt!$C$9:FB$9)),Quarterly_kt!$C28:FB28)</f>
        <v>14.853000000000002</v>
      </c>
      <c r="V54" s="52">
        <f>SUMPRODUCT(--(V$9=YEAR(Quarterly_kt!$C$9:FC$9)),Quarterly_kt!$C28:FC28)</f>
        <v>18.082000000000001</v>
      </c>
      <c r="W54" s="52">
        <f>SUMPRODUCT(--(W$9=YEAR(Quarterly_kt!$C$9:FD$9)),Quarterly_kt!$C28:FD28)</f>
        <v>15.916</v>
      </c>
      <c r="X54" s="52">
        <f>SUMPRODUCT(--(X$9=YEAR(Quarterly_kt!$C$9:FE$9)),Quarterly_kt!$C28:FE28)</f>
        <v>15.9113499756</v>
      </c>
      <c r="Y54" s="52">
        <f>SUMPRODUCT(--(Y$9=YEAR(Quarterly_kt!$C$9:FF$9)),Quarterly_kt!$C28:FF28)</f>
        <v>16.2082999878</v>
      </c>
      <c r="Z54" s="52">
        <f>SUMPRODUCT(--(Z$9=YEAR(Quarterly_kt!$C$9:FG$9)),Quarterly_kt!$C28:FG28)</f>
        <v>17.648000000000003</v>
      </c>
      <c r="AA54" s="52">
        <f>SUMPRODUCT(--(AA$9=YEAR(Quarterly_kt!$C$9:FH$9)),Quarterly_kt!$C28:FH28)</f>
        <v>16.597999999999999</v>
      </c>
      <c r="AB54" s="52">
        <f>SUMPRODUCT(--(AB$9=YEAR(Quarterly_kt!$C$9:FI$9)),Quarterly_kt!$C28:FI28)</f>
        <v>15.664999999999999</v>
      </c>
      <c r="AC54" s="52">
        <f>SUMPRODUCT(--(AC$9=YEAR(Quarterly_kt!$C$9:FJ$9)),Quarterly_kt!$C28:FJ28)</f>
        <v>16.841999999999999</v>
      </c>
      <c r="AD54" s="52">
        <f>SUMPRODUCT(--(AD$9=YEAR(Quarterly_kt!$C$9:FK$9)),Quarterly_kt!$C28:FK28)</f>
        <v>15.545</v>
      </c>
      <c r="AE54" s="52">
        <f>SUMPRODUCT(--(AE$9=YEAR(Quarterly_kt!$C$9:FL$9)),Quarterly_kt!$C28:FL28)</f>
        <v>13.065999999999999</v>
      </c>
      <c r="AF54" s="52">
        <f>SUMPRODUCT(--(AF$9=YEAR(Quarterly_kt!$C$9:FM$9)),Quarterly_kt!$C28:FM28)</f>
        <v>12.728999999999999</v>
      </c>
      <c r="AG54" s="52">
        <f>SUMPRODUCT(--(AG$9=YEAR(Quarterly_kt!$C$9:FN$9)),Quarterly_kt!$C28:FN28)</f>
        <v>14.459000000000001</v>
      </c>
      <c r="AH54" s="52">
        <f>SUMPRODUCT(--(AH$9=YEAR(Quarterly_kt!$C$9:FO$9)),Quarterly_kt!$C28:FO28)</f>
        <v>12.5</v>
      </c>
      <c r="AI54" s="52">
        <f>SUMPRODUCT(--(AI$9=YEAR(Quarterly_kt!$C$9:FP$9)),Quarterly_kt!$C28:FP28)</f>
        <v>14.641999999999999</v>
      </c>
      <c r="AJ54" s="52">
        <f>SUMPRODUCT(--(AJ$9=YEAR(Quarterly_kt!$C$9:FQ$9)),Quarterly_kt!$C28:FQ28)</f>
        <v>12.247999999999999</v>
      </c>
      <c r="AK54" s="52">
        <f>SUMPRODUCT(--(AK$9=YEAR(Quarterly_kt!$C$9:FR$9)),Quarterly_kt!$C28:FR28)</f>
        <v>13.638</v>
      </c>
      <c r="AL54" s="52">
        <f>SUMPRODUCT(--(AL$9=YEAR(Quarterly_kt!$C$9:FS$9)),Quarterly_kt!$C28:FS28)</f>
        <v>12.680999999999999</v>
      </c>
      <c r="AM54" s="52">
        <f>SUMPRODUCT(--(AM$9=YEAR(Quarterly_kt!$C$9:FT$9)),Quarterly_kt!$C28:FT28)</f>
        <v>11.673999999999999</v>
      </c>
      <c r="AN54" s="52">
        <f>SUMPRODUCT(--(AN$9=YEAR(Quarterly_kt!$C$9:FU$9)),Quarterly_kt!$C28:FU28)</f>
        <v>11.622999999999999</v>
      </c>
      <c r="AO54" s="52">
        <f>SUMPRODUCT(--(AO$9=YEAR(Quarterly_kt!$C$9:FV$9)),Quarterly_kt!$C28:FV28)</f>
        <v>11.14</v>
      </c>
      <c r="AP54" s="52">
        <f>SUMPRODUCT(--(AP$9=YEAR(Quarterly_kt!$C$9:FW$9)),Quarterly_kt!$C28:FW28)</f>
        <v>10.501000000000001</v>
      </c>
      <c r="AQ54" s="52">
        <f>SUMPRODUCT(--(AQ$9=YEAR(Quarterly_kt!$C$9:FX$9)),Quarterly_kt!$C28:FX28)</f>
        <v>9.9580000000000002</v>
      </c>
      <c r="AR54" s="52">
        <f>SUMPRODUCT(--(AR$9=YEAR(Quarterly_kt!$C$9:FY$9)),Quarterly_kt!$C28:FY28)</f>
        <v>8.0940000000000012</v>
      </c>
      <c r="AS54" s="52">
        <f>SUMPRODUCT(--(AS$9=YEAR(Quarterly_kt!$C$9:FZ$9)),Quarterly_kt!$C28:FZ28)</f>
        <v>9.23</v>
      </c>
      <c r="AT54" s="52">
        <f>SUMPRODUCT(--(AT$9=YEAR(Quarterly_kt!$C$9:GA$9)),Quarterly_kt!$C28:GA28)</f>
        <v>8.7240940000000009</v>
      </c>
      <c r="AU54" s="52">
        <f>SUMPRODUCT(--(AU$9=YEAR(Quarterly_kt!$C$9:GB$9)),Quarterly_kt!$C28:GB28)</f>
        <v>9.121613</v>
      </c>
      <c r="AV54" s="52">
        <f>SUMPRODUCT(--(AV$9=YEAR(Quarterly_kt!$C$9:GZ$9)),Quarterly_kt!$C28:GZ28)</f>
        <v>8.8179389999999991</v>
      </c>
    </row>
    <row r="55" spans="1:48" x14ac:dyDescent="0.25">
      <c r="A55" s="37" t="s">
        <v>44</v>
      </c>
      <c r="B55" s="90"/>
      <c r="C55" s="52">
        <f>SUMPRODUCT(--(C$9=YEAR(Quarterly_kt!$C$9:EJ$9)),Quarterly_kt!$C29:EJ29)</f>
        <v>31.640999999999998</v>
      </c>
      <c r="D55" s="52">
        <f>SUMPRODUCT(--(D$9=YEAR(Quarterly_kt!$C$9:EK$9)),Quarterly_kt!$C29:EK29)</f>
        <v>41.018000000000001</v>
      </c>
      <c r="E55" s="52">
        <f>SUMPRODUCT(--(E$9=YEAR(Quarterly_kt!$C$9:EL$9)),Quarterly_kt!$C29:EL29)</f>
        <v>24.895</v>
      </c>
      <c r="F55" s="52">
        <f>SUMPRODUCT(--(F$9=YEAR(Quarterly_kt!$C$9:EM$9)),Quarterly_kt!$C29:EM29)</f>
        <v>37.626000000000005</v>
      </c>
      <c r="G55" s="52">
        <f>SUMPRODUCT(--(G$9=YEAR(Quarterly_kt!$C$9:EN$9)),Quarterly_kt!$C29:EN29)</f>
        <v>31.149000000000001</v>
      </c>
      <c r="H55" s="52">
        <f>SUMPRODUCT(--(H$9=YEAR(Quarterly_kt!$C$9:EO$9)),Quarterly_kt!$C29:EO29)</f>
        <v>32.271000000000001</v>
      </c>
      <c r="I55" s="52">
        <f>SUMPRODUCT(--(I$9=YEAR(Quarterly_kt!$C$9:EP$9)),Quarterly_kt!$C29:EP29)</f>
        <v>29.145</v>
      </c>
      <c r="J55" s="52">
        <f>SUMPRODUCT(--(J$9=YEAR(Quarterly_kt!$C$9:EQ$9)),Quarterly_kt!$C29:EQ29)</f>
        <v>11.886000000000001</v>
      </c>
      <c r="K55" s="52">
        <f>SUMPRODUCT(--(K$9=YEAR(Quarterly_kt!$C$9:ER$9)),Quarterly_kt!$C29:ER29)</f>
        <v>12.983000000000001</v>
      </c>
      <c r="L55" s="52">
        <f>SUMPRODUCT(--(L$9=YEAR(Quarterly_kt!$C$9:ES$9)),Quarterly_kt!$C29:ES29)</f>
        <v>16.373000000000001</v>
      </c>
      <c r="M55" s="52">
        <f>SUMPRODUCT(--(M$9=YEAR(Quarterly_kt!$C$9:ET$9)),Quarterly_kt!$C29:ET29)</f>
        <v>14.866</v>
      </c>
      <c r="N55" s="52">
        <f>SUMPRODUCT(--(N$9=YEAR(Quarterly_kt!$C$9:EU$9)),Quarterly_kt!$C29:EU29)</f>
        <v>12.795999999999999</v>
      </c>
      <c r="O55" s="52">
        <f>SUMPRODUCT(--(O$9=YEAR(Quarterly_kt!$C$9:EV$9)),Quarterly_kt!$C29:EV29)</f>
        <v>4.0590000000000002</v>
      </c>
      <c r="P55" s="52">
        <f>SUMPRODUCT(--(P$9=YEAR(Quarterly_kt!$C$9:EW$9)),Quarterly_kt!$C29:EW29)</f>
        <v>0</v>
      </c>
      <c r="Q55" s="52">
        <f>SUMPRODUCT(--(Q$9=YEAR(Quarterly_kt!$C$9:EX$9)),Quarterly_kt!$C29:EX29)</f>
        <v>0</v>
      </c>
      <c r="R55" s="52">
        <f>SUMPRODUCT(--(R$9=YEAR(Quarterly_kt!$C$9:EY$9)),Quarterly_kt!$C29:EY29)</f>
        <v>0</v>
      </c>
      <c r="S55" s="52">
        <f>SUMPRODUCT(--(S$9=YEAR(Quarterly_kt!$C$9:EZ$9)),Quarterly_kt!$C29:EZ29)</f>
        <v>0</v>
      </c>
      <c r="T55" s="52">
        <f>SUMPRODUCT(--(T$9=YEAR(Quarterly_kt!$C$9:FA$9)),Quarterly_kt!$C29:FA29)</f>
        <v>0</v>
      </c>
      <c r="U55" s="52">
        <f>SUMPRODUCT(--(U$9=YEAR(Quarterly_kt!$C$9:FB$9)),Quarterly_kt!$C29:FB29)</f>
        <v>0</v>
      </c>
      <c r="V55" s="52">
        <f>SUMPRODUCT(--(V$9=YEAR(Quarterly_kt!$C$9:FC$9)),Quarterly_kt!$C29:FC29)</f>
        <v>0.82199999999999995</v>
      </c>
      <c r="W55" s="52">
        <f>SUMPRODUCT(--(W$9=YEAR(Quarterly_kt!$C$9:FD$9)),Quarterly_kt!$C29:FD29)</f>
        <v>0</v>
      </c>
      <c r="X55" s="52">
        <f>SUMPRODUCT(--(X$9=YEAR(Quarterly_kt!$C$9:FE$9)),Quarterly_kt!$C29:FE29)</f>
        <v>0</v>
      </c>
      <c r="Y55" s="52">
        <f>SUMPRODUCT(--(Y$9=YEAR(Quarterly_kt!$C$9:FF$9)),Quarterly_kt!$C29:FF29)</f>
        <v>0</v>
      </c>
      <c r="Z55" s="52">
        <f>SUMPRODUCT(--(Z$9=YEAR(Quarterly_kt!$C$9:FG$9)),Quarterly_kt!$C29:FG29)</f>
        <v>0</v>
      </c>
      <c r="AA55" s="52">
        <f>SUMPRODUCT(--(AA$9=YEAR(Quarterly_kt!$C$9:FH$9)),Quarterly_kt!$C29:FH29)</f>
        <v>0</v>
      </c>
      <c r="AB55" s="52">
        <f>SUMPRODUCT(--(AB$9=YEAR(Quarterly_kt!$C$9:FI$9)),Quarterly_kt!$C29:FI29)</f>
        <v>0</v>
      </c>
      <c r="AC55" s="52">
        <f>SUMPRODUCT(--(AC$9=YEAR(Quarterly_kt!$C$9:FJ$9)),Quarterly_kt!$C29:FJ29)</f>
        <v>0</v>
      </c>
      <c r="AD55" s="52">
        <f>SUMPRODUCT(--(AD$9=YEAR(Quarterly_kt!$C$9:FK$9)),Quarterly_kt!$C29:FK29)</f>
        <v>0</v>
      </c>
      <c r="AE55" s="52">
        <f>SUMPRODUCT(--(AE$9=YEAR(Quarterly_kt!$C$9:FL$9)),Quarterly_kt!$C29:FL29)</f>
        <v>0</v>
      </c>
      <c r="AF55" s="52">
        <f>SUMPRODUCT(--(AF$9=YEAR(Quarterly_kt!$C$9:FM$9)),Quarterly_kt!$C29:FM29)</f>
        <v>0</v>
      </c>
      <c r="AG55" s="52">
        <f>SUMPRODUCT(--(AG$9=YEAR(Quarterly_kt!$C$9:FN$9)),Quarterly_kt!$C29:FN29)</f>
        <v>0</v>
      </c>
      <c r="AH55" s="52">
        <f>SUMPRODUCT(--(AH$9=YEAR(Quarterly_kt!$C$9:FO$9)),Quarterly_kt!$C29:FO29)</f>
        <v>0</v>
      </c>
      <c r="AI55" s="52">
        <f>SUMPRODUCT(--(AI$9=YEAR(Quarterly_kt!$C$9:FP$9)),Quarterly_kt!$C29:FP29)</f>
        <v>0</v>
      </c>
      <c r="AJ55" s="52">
        <f>SUMPRODUCT(--(AJ$9=YEAR(Quarterly_kt!$C$9:FQ$9)),Quarterly_kt!$C29:FQ29)</f>
        <v>0</v>
      </c>
      <c r="AK55" s="52">
        <f>SUMPRODUCT(--(AK$9=YEAR(Quarterly_kt!$C$9:FR$9)),Quarterly_kt!$C29:FR29)</f>
        <v>0</v>
      </c>
      <c r="AL55" s="52">
        <f>SUMPRODUCT(--(AL$9=YEAR(Quarterly_kt!$C$9:FS$9)),Quarterly_kt!$C29:FS29)</f>
        <v>0</v>
      </c>
      <c r="AM55" s="52">
        <f>SUMPRODUCT(--(AM$9=YEAR(Quarterly_kt!$C$9:FT$9)),Quarterly_kt!$C29:FT29)</f>
        <v>0</v>
      </c>
      <c r="AN55" s="52">
        <f>SUMPRODUCT(--(AN$9=YEAR(Quarterly_kt!$C$9:FU$9)),Quarterly_kt!$C29:FU29)</f>
        <v>0</v>
      </c>
      <c r="AO55" s="52">
        <f>SUMPRODUCT(--(AO$9=YEAR(Quarterly_kt!$C$9:FV$9)),Quarterly_kt!$C29:FV29)</f>
        <v>0</v>
      </c>
      <c r="AP55" s="52">
        <f>SUMPRODUCT(--(AP$9=YEAR(Quarterly_kt!$C$9:FW$9)),Quarterly_kt!$C29:FW29)</f>
        <v>0</v>
      </c>
      <c r="AQ55" s="52">
        <f>SUMPRODUCT(--(AQ$9=YEAR(Quarterly_kt!$C$9:FX$9)),Quarterly_kt!$C29:FX29)</f>
        <v>0</v>
      </c>
      <c r="AR55" s="52">
        <f>SUMPRODUCT(--(AR$9=YEAR(Quarterly_kt!$C$9:FY$9)),Quarterly_kt!$C29:FY29)</f>
        <v>0</v>
      </c>
      <c r="AS55" s="52">
        <f>SUMPRODUCT(--(AS$9=YEAR(Quarterly_kt!$C$9:FZ$9)),Quarterly_kt!$C29:FZ29)</f>
        <v>0</v>
      </c>
      <c r="AT55" s="52">
        <f>SUMPRODUCT(--(AT$9=YEAR(Quarterly_kt!$C$9:GA$9)),Quarterly_kt!$C29:GA29)</f>
        <v>0</v>
      </c>
      <c r="AU55" s="52">
        <f>SUMPRODUCT(--(AU$9=YEAR(Quarterly_kt!$C$9:GB$9)),Quarterly_kt!$C29:GB29)</f>
        <v>0</v>
      </c>
      <c r="AV55" s="52">
        <f>SUMPRODUCT(--(AV$9=YEAR(Quarterly_kt!$C$9:GZ$9)),Quarterly_kt!$C29:GZ29)</f>
        <v>0</v>
      </c>
    </row>
    <row r="56" spans="1:48" x14ac:dyDescent="0.25">
      <c r="A56" s="36" t="s">
        <v>154</v>
      </c>
      <c r="B56" s="90">
        <v>5</v>
      </c>
      <c r="C56" s="52">
        <f>SUMPRODUCT(--(C$9=YEAR(Quarterly_kt!$C$9:EJ$9)),Quarterly_kt!$C30:EJ30)</f>
        <v>18.183999999999997</v>
      </c>
      <c r="D56" s="52">
        <f>SUMPRODUCT(--(D$9=YEAR(Quarterly_kt!$C$9:EK$9)),Quarterly_kt!$C30:EK30)</f>
        <v>32.591000000000001</v>
      </c>
      <c r="E56" s="52">
        <f>SUMPRODUCT(--(E$9=YEAR(Quarterly_kt!$C$9:EL$9)),Quarterly_kt!$C30:EL30)</f>
        <v>0</v>
      </c>
      <c r="F56" s="52">
        <f>SUMPRODUCT(--(F$9=YEAR(Quarterly_kt!$C$9:EM$9)),Quarterly_kt!$C30:EM30)</f>
        <v>0</v>
      </c>
      <c r="G56" s="52">
        <f>SUMPRODUCT(--(G$9=YEAR(Quarterly_kt!$C$9:EN$9)),Quarterly_kt!$C30:EN30)</f>
        <v>43.203000000000003</v>
      </c>
      <c r="H56" s="52">
        <f>SUMPRODUCT(--(H$9=YEAR(Quarterly_kt!$C$9:EO$9)),Quarterly_kt!$C30:EO30)</f>
        <v>69.775999999999996</v>
      </c>
      <c r="I56" s="52">
        <f>SUMPRODUCT(--(I$9=YEAR(Quarterly_kt!$C$9:EP$9)),Quarterly_kt!$C30:EP30)</f>
        <v>65.649000000000001</v>
      </c>
      <c r="J56" s="52">
        <f>SUMPRODUCT(--(J$9=YEAR(Quarterly_kt!$C$9:EQ$9)),Quarterly_kt!$C30:EQ30)</f>
        <v>78.468999999999994</v>
      </c>
      <c r="K56" s="52">
        <f>SUMPRODUCT(--(K$9=YEAR(Quarterly_kt!$C$9:ER$9)),Quarterly_kt!$C30:ER30)</f>
        <v>64.168000000000006</v>
      </c>
      <c r="L56" s="52">
        <f>SUMPRODUCT(--(L$9=YEAR(Quarterly_kt!$C$9:ES$9)),Quarterly_kt!$C30:ES30)</f>
        <v>63.285379791299995</v>
      </c>
      <c r="M56" s="52">
        <f>SUMPRODUCT(--(M$9=YEAR(Quarterly_kt!$C$9:ET$9)),Quarterly_kt!$C30:ET30)</f>
        <v>118.02800000000001</v>
      </c>
      <c r="N56" s="52">
        <f>SUMPRODUCT(--(N$9=YEAR(Quarterly_kt!$C$9:EU$9)),Quarterly_kt!$C30:EU30)</f>
        <v>105.068</v>
      </c>
      <c r="O56" s="52">
        <f>SUMPRODUCT(--(O$9=YEAR(Quarterly_kt!$C$9:EV$9)),Quarterly_kt!$C30:EV30)</f>
        <v>53.241999999999997</v>
      </c>
      <c r="P56" s="52">
        <f>SUMPRODUCT(--(P$9=YEAR(Quarterly_kt!$C$9:EW$9)),Quarterly_kt!$C30:EW30)</f>
        <v>55.225999999999999</v>
      </c>
      <c r="Q56" s="52">
        <f>SUMPRODUCT(--(Q$9=YEAR(Quarterly_kt!$C$9:EX$9)),Quarterly_kt!$C30:EX30)</f>
        <v>44.835999999999999</v>
      </c>
      <c r="R56" s="52">
        <f>SUMPRODUCT(--(R$9=YEAR(Quarterly_kt!$C$9:EY$9)),Quarterly_kt!$C30:EY30)</f>
        <v>54.983000000000004</v>
      </c>
      <c r="S56" s="52">
        <f>SUMPRODUCT(--(S$9=YEAR(Quarterly_kt!$C$9:EZ$9)),Quarterly_kt!$C30:EZ30)</f>
        <v>190.161</v>
      </c>
      <c r="T56" s="52">
        <f>SUMPRODUCT(--(T$9=YEAR(Quarterly_kt!$C$9:FA$9)),Quarterly_kt!$C30:FA30)</f>
        <v>170.98700000000002</v>
      </c>
      <c r="U56" s="52">
        <f>SUMPRODUCT(--(U$9=YEAR(Quarterly_kt!$C$9:FB$9)),Quarterly_kt!$C30:FB30)</f>
        <v>165.80600000000001</v>
      </c>
      <c r="V56" s="52">
        <f>SUMPRODUCT(--(V$9=YEAR(Quarterly_kt!$C$9:FC$9)),Quarterly_kt!$C30:FC30)</f>
        <v>167.03300000000002</v>
      </c>
      <c r="W56" s="52">
        <f>SUMPRODUCT(--(W$9=YEAR(Quarterly_kt!$C$9:FD$9)),Quarterly_kt!$C30:FD30)</f>
        <v>181.72800000000001</v>
      </c>
      <c r="X56" s="52">
        <f>SUMPRODUCT(--(X$9=YEAR(Quarterly_kt!$C$9:FE$9)),Quarterly_kt!$C30:FE30)</f>
        <v>211.50441883490299</v>
      </c>
      <c r="Y56" s="52">
        <f>SUMPRODUCT(--(Y$9=YEAR(Quarterly_kt!$C$9:FF$9)),Quarterly_kt!$C30:FF30)</f>
        <v>183.34829980500001</v>
      </c>
      <c r="Z56" s="52">
        <f>SUMPRODUCT(--(Z$9=YEAR(Quarterly_kt!$C$9:FG$9)),Quarterly_kt!$C30:FG30)</f>
        <v>188.25039999389998</v>
      </c>
      <c r="AA56" s="52">
        <f>SUMPRODUCT(--(AA$9=YEAR(Quarterly_kt!$C$9:FH$9)),Quarterly_kt!$C30:FH30)</f>
        <v>168.12209999984501</v>
      </c>
      <c r="AB56" s="52">
        <f>SUMPRODUCT(--(AB$9=YEAR(Quarterly_kt!$C$9:FI$9)),Quarterly_kt!$C30:FI30)</f>
        <v>160.00132799277199</v>
      </c>
      <c r="AC56" s="52">
        <f>SUMPRODUCT(--(AC$9=YEAR(Quarterly_kt!$C$9:FJ$9)),Quarterly_kt!$C30:FJ30)</f>
        <v>161.79610099674898</v>
      </c>
      <c r="AD56" s="52">
        <f>SUMPRODUCT(--(AD$9=YEAR(Quarterly_kt!$C$9:FK$9)),Quarterly_kt!$C30:FK30)</f>
        <v>134.86270198227999</v>
      </c>
      <c r="AE56" s="52">
        <f>SUMPRODUCT(--(AE$9=YEAR(Quarterly_kt!$C$9:FL$9)),Quarterly_kt!$C30:FL30)</f>
        <v>148.09700000000001</v>
      </c>
      <c r="AF56" s="52">
        <f>SUMPRODUCT(--(AF$9=YEAR(Quarterly_kt!$C$9:FM$9)),Quarterly_kt!$C30:FM30)</f>
        <v>151.87099999999998</v>
      </c>
      <c r="AG56" s="52">
        <f>SUMPRODUCT(--(AG$9=YEAR(Quarterly_kt!$C$9:FN$9)),Quarterly_kt!$C30:FN30)</f>
        <v>75.427999999999997</v>
      </c>
      <c r="AH56" s="52">
        <f>SUMPRODUCT(--(AH$9=YEAR(Quarterly_kt!$C$9:FO$9)),Quarterly_kt!$C30:FO30)</f>
        <v>163.34</v>
      </c>
      <c r="AI56" s="52">
        <f>SUMPRODUCT(--(AI$9=YEAR(Quarterly_kt!$C$9:FP$9)),Quarterly_kt!$C30:FP30)</f>
        <v>157.36699999999999</v>
      </c>
      <c r="AJ56" s="52">
        <f>SUMPRODUCT(--(AJ$9=YEAR(Quarterly_kt!$C$9:FQ$9)),Quarterly_kt!$C30:FQ30)</f>
        <v>157.995605021665</v>
      </c>
      <c r="AK56" s="52">
        <f>SUMPRODUCT(--(AK$9=YEAR(Quarterly_kt!$C$9:FR$9)),Quarterly_kt!$C30:FR30)</f>
        <v>214.87863442614531</v>
      </c>
      <c r="AL56" s="52">
        <f>SUMPRODUCT(--(AL$9=YEAR(Quarterly_kt!$C$9:FS$9)),Quarterly_kt!$C30:FS30)</f>
        <v>181.44886198024301</v>
      </c>
      <c r="AM56" s="52">
        <f>SUMPRODUCT(--(AM$9=YEAR(Quarterly_kt!$C$9:FT$9)),Quarterly_kt!$C30:FT30)</f>
        <v>220.0423611080376</v>
      </c>
      <c r="AN56" s="52">
        <f>SUMPRODUCT(--(AN$9=YEAR(Quarterly_kt!$C$9:FU$9)),Quarterly_kt!$C30:FU30)</f>
        <v>217.81635321811152</v>
      </c>
      <c r="AO56" s="52">
        <f>SUMPRODUCT(--(AO$9=YEAR(Quarterly_kt!$C$9:FV$9)),Quarterly_kt!$C30:FV30)</f>
        <v>181.31522240930411</v>
      </c>
      <c r="AP56" s="52">
        <f>SUMPRODUCT(--(AP$9=YEAR(Quarterly_kt!$C$9:FW$9)),Quarterly_kt!$C30:FW30)</f>
        <v>240.53450645071072</v>
      </c>
      <c r="AQ56" s="52">
        <f>SUMPRODUCT(--(AQ$9=YEAR(Quarterly_kt!$C$9:FX$9)),Quarterly_kt!$C30:FX30)</f>
        <v>191.6492428141741</v>
      </c>
      <c r="AR56" s="52">
        <f>SUMPRODUCT(--(AR$9=YEAR(Quarterly_kt!$C$9:FY$9)),Quarterly_kt!$C30:FY30)</f>
        <v>270.57417514292939</v>
      </c>
      <c r="AS56" s="52">
        <f>SUMPRODUCT(--(AS$9=YEAR(Quarterly_kt!$C$9:FZ$9)),Quarterly_kt!$C30:FZ30)</f>
        <v>340.95371337239192</v>
      </c>
      <c r="AT56" s="52">
        <f>SUMPRODUCT(--(AT$9=YEAR(Quarterly_kt!$C$9:GA$9)),Quarterly_kt!$C30:GA30)</f>
        <v>325.86018718919809</v>
      </c>
      <c r="AU56" s="52">
        <f>SUMPRODUCT(--(AU$9=YEAR(Quarterly_kt!$C$9:GB$9)),Quarterly_kt!$C30:GB30)</f>
        <v>323.98009376799149</v>
      </c>
      <c r="AV56" s="52">
        <f>SUMPRODUCT(--(AV$9=YEAR(Quarterly_kt!$C$9:GZ$9)),Quarterly_kt!$C30:GZ30)</f>
        <v>305.21082174295981</v>
      </c>
    </row>
    <row r="57" spans="1:48" x14ac:dyDescent="0.2">
      <c r="A57" s="25" t="s">
        <v>28</v>
      </c>
      <c r="B57" s="86"/>
      <c r="C57" s="17">
        <f t="shared" ref="C57:AT57" si="13">SUM(C58:C61,C65:C67,C71)</f>
        <v>0</v>
      </c>
      <c r="D57" s="17">
        <f t="shared" si="13"/>
        <v>0</v>
      </c>
      <c r="E57" s="17">
        <f t="shared" si="13"/>
        <v>0</v>
      </c>
      <c r="F57" s="17">
        <f t="shared" si="13"/>
        <v>33.631</v>
      </c>
      <c r="G57" s="17">
        <f t="shared" si="13"/>
        <v>41.055999999999997</v>
      </c>
      <c r="H57" s="17">
        <f t="shared" si="13"/>
        <v>0</v>
      </c>
      <c r="I57" s="17">
        <f t="shared" si="13"/>
        <v>19.885999999999999</v>
      </c>
      <c r="J57" s="17">
        <f t="shared" si="13"/>
        <v>19.858000000000001</v>
      </c>
      <c r="K57" s="17">
        <f t="shared" si="13"/>
        <v>0</v>
      </c>
      <c r="L57" s="17">
        <f t="shared" si="13"/>
        <v>13.801</v>
      </c>
      <c r="M57" s="17">
        <f t="shared" si="13"/>
        <v>77.602000000000004</v>
      </c>
      <c r="N57" s="17">
        <f t="shared" si="13"/>
        <v>514.45279084619995</v>
      </c>
      <c r="O57" s="17">
        <f t="shared" si="13"/>
        <v>720.98194916580007</v>
      </c>
      <c r="P57" s="17">
        <f t="shared" si="13"/>
        <v>363.83862164226588</v>
      </c>
      <c r="Q57" s="17">
        <f t="shared" si="13"/>
        <v>1056.2740919489729</v>
      </c>
      <c r="R57" s="17">
        <f t="shared" si="13"/>
        <v>1590.5671727640897</v>
      </c>
      <c r="S57" s="17">
        <f t="shared" si="13"/>
        <v>1937.2328422596006</v>
      </c>
      <c r="T57" s="17">
        <f t="shared" si="13"/>
        <v>1975.7138545</v>
      </c>
      <c r="U57" s="17">
        <f t="shared" si="13"/>
        <v>1457.1149605841999</v>
      </c>
      <c r="V57" s="17">
        <f t="shared" si="13"/>
        <v>1604.3992803518001</v>
      </c>
      <c r="W57" s="17">
        <f t="shared" si="13"/>
        <v>1503.5914684970003</v>
      </c>
      <c r="X57" s="17">
        <f t="shared" si="13"/>
        <v>1213.8676773709997</v>
      </c>
      <c r="Y57" s="17">
        <f t="shared" si="13"/>
        <v>1393.7537146139998</v>
      </c>
      <c r="Z57" s="17">
        <f t="shared" si="13"/>
        <v>1896.3428201752001</v>
      </c>
      <c r="AA57" s="17">
        <f t="shared" si="13"/>
        <v>1754.3233728448301</v>
      </c>
      <c r="AB57" s="17">
        <f t="shared" si="13"/>
        <v>1607.23238113557</v>
      </c>
      <c r="AC57" s="17">
        <f t="shared" si="13"/>
        <v>1367.1626651974705</v>
      </c>
      <c r="AD57" s="17">
        <f t="shared" si="13"/>
        <v>1306.3000512725669</v>
      </c>
      <c r="AE57" s="17">
        <f t="shared" si="13"/>
        <v>1299.6793923119301</v>
      </c>
      <c r="AF57" s="17">
        <f t="shared" si="13"/>
        <v>985.25367466019622</v>
      </c>
      <c r="AG57" s="17">
        <f t="shared" si="13"/>
        <v>800.01422045105653</v>
      </c>
      <c r="AH57" s="17">
        <f t="shared" si="13"/>
        <v>769.07775932522156</v>
      </c>
      <c r="AI57" s="17">
        <f t="shared" si="13"/>
        <v>769.15355927201756</v>
      </c>
      <c r="AJ57" s="17">
        <f t="shared" si="13"/>
        <v>1729.3509931919209</v>
      </c>
      <c r="AK57" s="17">
        <f t="shared" si="13"/>
        <v>2747.7940389891187</v>
      </c>
      <c r="AL57" s="17">
        <f t="shared" si="13"/>
        <v>2480.9937811811233</v>
      </c>
      <c r="AM57" s="17">
        <f t="shared" si="13"/>
        <v>2468.1478736779909</v>
      </c>
      <c r="AN57" s="17">
        <f t="shared" si="13"/>
        <v>2339.6672060077067</v>
      </c>
      <c r="AO57" s="17">
        <f t="shared" si="13"/>
        <v>2141.4404512475539</v>
      </c>
      <c r="AP57" s="17">
        <f t="shared" si="13"/>
        <v>1729.1767400737215</v>
      </c>
      <c r="AQ57" s="17">
        <f t="shared" si="13"/>
        <v>1995.6526255750582</v>
      </c>
      <c r="AR57" s="17">
        <f t="shared" si="13"/>
        <v>2209.4493989155312</v>
      </c>
      <c r="AS57" s="17">
        <f t="shared" si="13"/>
        <v>1731.145682612334</v>
      </c>
      <c r="AT57" s="17">
        <f t="shared" si="13"/>
        <v>1557.3533499609932</v>
      </c>
      <c r="AU57" s="17">
        <f>SUM(AU58:AU61,AU65:AU67,AU71)</f>
        <v>1284.57845235635</v>
      </c>
      <c r="AV57" s="17">
        <f>SUMPRODUCT(--(AV$9=YEAR(Quarterly_kt!$C$9:GZ$9)),Quarterly_kt!$C31:GZ31)</f>
        <v>1310.6564038453239</v>
      </c>
    </row>
    <row r="58" spans="1:48" x14ac:dyDescent="0.25">
      <c r="A58" s="36" t="s">
        <v>21</v>
      </c>
      <c r="B58" s="90"/>
      <c r="C58" s="52">
        <f>SUMPRODUCT(--(C$9=YEAR(Quarterly_kt!$C$9:EJ$9)),Quarterly_kt!$C32:EJ32)</f>
        <v>0</v>
      </c>
      <c r="D58" s="52">
        <f>SUMPRODUCT(--(D$9=YEAR(Quarterly_kt!$C$9:EK$9)),Quarterly_kt!$C32:EK32)</f>
        <v>0</v>
      </c>
      <c r="E58" s="52">
        <f>SUMPRODUCT(--(E$9=YEAR(Quarterly_kt!$C$9:EL$9)),Quarterly_kt!$C32:EL32)</f>
        <v>0</v>
      </c>
      <c r="F58" s="52">
        <f>SUMPRODUCT(--(F$9=YEAR(Quarterly_kt!$C$9:EM$9)),Quarterly_kt!$C32:EM32)</f>
        <v>0</v>
      </c>
      <c r="G58" s="52">
        <f>SUMPRODUCT(--(G$9=YEAR(Quarterly_kt!$C$9:EN$9)),Quarterly_kt!$C32:EN32)</f>
        <v>0</v>
      </c>
      <c r="H58" s="52">
        <f>SUMPRODUCT(--(H$9=YEAR(Quarterly_kt!$C$9:EO$9)),Quarterly_kt!$C32:EO32)</f>
        <v>0</v>
      </c>
      <c r="I58" s="52">
        <f>SUMPRODUCT(--(I$9=YEAR(Quarterly_kt!$C$9:EP$9)),Quarterly_kt!$C32:EP32)</f>
        <v>0</v>
      </c>
      <c r="J58" s="52">
        <f>SUMPRODUCT(--(J$9=YEAR(Quarterly_kt!$C$9:EQ$9)),Quarterly_kt!$C32:EQ32)</f>
        <v>0</v>
      </c>
      <c r="K58" s="52">
        <f>SUMPRODUCT(--(K$9=YEAR(Quarterly_kt!$C$9:ER$9)),Quarterly_kt!$C32:ER32)</f>
        <v>0</v>
      </c>
      <c r="L58" s="52">
        <f>SUMPRODUCT(--(L$9=YEAR(Quarterly_kt!$C$9:ES$9)),Quarterly_kt!$C32:ES32)</f>
        <v>0</v>
      </c>
      <c r="M58" s="52">
        <f>SUMPRODUCT(--(M$9=YEAR(Quarterly_kt!$C$9:ET$9)),Quarterly_kt!$C32:ET32)</f>
        <v>0</v>
      </c>
      <c r="N58" s="52">
        <f>SUMPRODUCT(--(N$9=YEAR(Quarterly_kt!$C$9:EU$9)),Quarterly_kt!$C32:EU32)</f>
        <v>409.44179084619998</v>
      </c>
      <c r="O58" s="52">
        <f>SUMPRODUCT(--(O$9=YEAR(Quarterly_kt!$C$9:EV$9)),Quarterly_kt!$C32:EV32)</f>
        <v>217.0559491658</v>
      </c>
      <c r="P58" s="52">
        <f>SUMPRODUCT(--(P$9=YEAR(Quarterly_kt!$C$9:EW$9)),Quarterly_kt!$C32:EW32)</f>
        <v>100.77428419</v>
      </c>
      <c r="Q58" s="52">
        <f>SUMPRODUCT(--(Q$9=YEAR(Quarterly_kt!$C$9:EX$9)),Quarterly_kt!$C32:EX32)</f>
        <v>262.10203911769997</v>
      </c>
      <c r="R58" s="52">
        <f>SUMPRODUCT(--(R$9=YEAR(Quarterly_kt!$C$9:EY$9)),Quarterly_kt!$C32:EY32)</f>
        <v>600.13598187090008</v>
      </c>
      <c r="S58" s="52">
        <f>SUMPRODUCT(--(S$9=YEAR(Quarterly_kt!$C$9:EZ$9)),Quarterly_kt!$C32:EZ32)</f>
        <v>996.63378710999996</v>
      </c>
      <c r="T58" s="52">
        <f>SUMPRODUCT(--(T$9=YEAR(Quarterly_kt!$C$9:FA$9)),Quarterly_kt!$C32:FA32)</f>
        <v>1221.3278545000001</v>
      </c>
      <c r="U58" s="52">
        <f>SUMPRODUCT(--(U$9=YEAR(Quarterly_kt!$C$9:FB$9)),Quarterly_kt!$C32:FB32)</f>
        <v>910.53996058419989</v>
      </c>
      <c r="V58" s="52">
        <f>SUMPRODUCT(--(V$9=YEAR(Quarterly_kt!$C$9:FC$9)),Quarterly_kt!$C32:FC32)</f>
        <v>1013.7312803518</v>
      </c>
      <c r="W58" s="52">
        <f>SUMPRODUCT(--(W$9=YEAR(Quarterly_kt!$C$9:FD$9)),Quarterly_kt!$C32:FD32)</f>
        <v>1135.7304684970002</v>
      </c>
      <c r="X58" s="52">
        <f>SUMPRODUCT(--(X$9=YEAR(Quarterly_kt!$C$9:FE$9)),Quarterly_kt!$C32:FE32)</f>
        <v>956.26767737099988</v>
      </c>
      <c r="Y58" s="52">
        <f>SUMPRODUCT(--(Y$9=YEAR(Quarterly_kt!$C$9:FF$9)),Quarterly_kt!$C32:FF32)</f>
        <v>1225.0907146139998</v>
      </c>
      <c r="Z58" s="52">
        <f>SUMPRODUCT(--(Z$9=YEAR(Quarterly_kt!$C$9:FG$9)),Quarterly_kt!$C32:FG32)</f>
        <v>1673.7928201751999</v>
      </c>
      <c r="AA58" s="52">
        <f>SUMPRODUCT(--(AA$9=YEAR(Quarterly_kt!$C$9:FH$9)),Quarterly_kt!$C32:FH32)</f>
        <v>1534.88637284483</v>
      </c>
      <c r="AB58" s="52">
        <f>SUMPRODUCT(--(AB$9=YEAR(Quarterly_kt!$C$9:FI$9)),Quarterly_kt!$C32:FI32)</f>
        <v>1408.7247811370999</v>
      </c>
      <c r="AC58" s="52">
        <f>SUMPRODUCT(--(AC$9=YEAR(Quarterly_kt!$C$9:FJ$9)),Quarterly_kt!$C32:FJ32)</f>
        <v>1170.2156651974701</v>
      </c>
      <c r="AD58" s="52">
        <f>SUMPRODUCT(--(AD$9=YEAR(Quarterly_kt!$C$9:FK$9)),Quarterly_kt!$C32:FK32)</f>
        <v>1167.718051272567</v>
      </c>
      <c r="AE58" s="52">
        <f>SUMPRODUCT(--(AE$9=YEAR(Quarterly_kt!$C$9:FL$9)),Quarterly_kt!$C32:FL32)</f>
        <v>1084.4593923119301</v>
      </c>
      <c r="AF58" s="52">
        <f>SUMPRODUCT(--(AF$9=YEAR(Quarterly_kt!$C$9:FM$9)),Quarterly_kt!$C32:FM32)</f>
        <v>898.01162851475704</v>
      </c>
      <c r="AG58" s="52">
        <f>SUMPRODUCT(--(AG$9=YEAR(Quarterly_kt!$C$9:FN$9)),Quarterly_kt!$C32:FN32)</f>
        <v>722.17855495395088</v>
      </c>
      <c r="AH58" s="52">
        <f>SUMPRODUCT(--(AH$9=YEAR(Quarterly_kt!$C$9:FO$9)),Quarterly_kt!$C32:FO32)</f>
        <v>623.219644248024</v>
      </c>
      <c r="AI58" s="52">
        <f>SUMPRODUCT(--(AI$9=YEAR(Quarterly_kt!$C$9:FP$9)),Quarterly_kt!$C32:FP32)</f>
        <v>675.27468103477008</v>
      </c>
      <c r="AJ58" s="52">
        <f>SUMPRODUCT(--(AJ$9=YEAR(Quarterly_kt!$C$9:FQ$9)),Quarterly_kt!$C32:FQ32)</f>
        <v>1608.41456319698</v>
      </c>
      <c r="AK58" s="52">
        <f>SUMPRODUCT(--(AK$9=YEAR(Quarterly_kt!$C$9:FR$9)),Quarterly_kt!$C32:FR32)</f>
        <v>2542.7847348046234</v>
      </c>
      <c r="AL58" s="52">
        <f>SUMPRODUCT(--(AL$9=YEAR(Quarterly_kt!$C$9:FS$9)),Quarterly_kt!$C32:FS32)</f>
        <v>2275.1586331926251</v>
      </c>
      <c r="AM58" s="52">
        <f>SUMPRODUCT(--(AM$9=YEAR(Quarterly_kt!$C$9:FT$9)),Quarterly_kt!$C32:FT32)</f>
        <v>2349.8352566857557</v>
      </c>
      <c r="AN58" s="52">
        <f>SUMPRODUCT(--(AN$9=YEAR(Quarterly_kt!$C$9:FU$9)),Quarterly_kt!$C32:FU32)</f>
        <v>2054.1178220077068</v>
      </c>
      <c r="AO58" s="52">
        <f>SUMPRODUCT(--(AO$9=YEAR(Quarterly_kt!$C$9:FV$9)),Quarterly_kt!$C32:FV32)</f>
        <v>1780.261365076354</v>
      </c>
      <c r="AP58" s="52">
        <f>SUMPRODUCT(--(AP$9=YEAR(Quarterly_kt!$C$9:FW$9)),Quarterly_kt!$C32:FW32)</f>
        <v>1418.679458600727</v>
      </c>
      <c r="AQ58" s="52">
        <f>SUMPRODUCT(--(AQ$9=YEAR(Quarterly_kt!$C$9:FX$9)),Quarterly_kt!$C32:FX32)</f>
        <v>1736.673995412058</v>
      </c>
      <c r="AR58" s="52">
        <f>SUMPRODUCT(--(AR$9=YEAR(Quarterly_kt!$C$9:FY$9)),Quarterly_kt!$C32:FY32)</f>
        <v>1965.8825402885309</v>
      </c>
      <c r="AS58" s="52">
        <f>SUMPRODUCT(--(AS$9=YEAR(Quarterly_kt!$C$9:FZ$9)),Quarterly_kt!$C32:FZ32)</f>
        <v>1530.2765547723341</v>
      </c>
      <c r="AT58" s="52">
        <f>SUMPRODUCT(--(AT$9=YEAR(Quarterly_kt!$C$9:GA$9)),Quarterly_kt!$C32:GA32)</f>
        <v>1312.124305941393</v>
      </c>
      <c r="AU58" s="52">
        <f>SUMPRODUCT(--(AU$9=YEAR(Quarterly_kt!$C$9:GB$9)),Quarterly_kt!$C32:GB32)</f>
        <v>1078.2012042963499</v>
      </c>
      <c r="AV58" s="52">
        <f>SUMPRODUCT(--(AV$9=YEAR(Quarterly_kt!$C$9:GZ$9)),Quarterly_kt!$C32:GZ32)</f>
        <v>1090.770815845324</v>
      </c>
    </row>
    <row r="59" spans="1:48" x14ac:dyDescent="0.25">
      <c r="A59" s="36" t="s">
        <v>22</v>
      </c>
      <c r="B59" s="90"/>
      <c r="C59" s="52">
        <f>SUMPRODUCT(--(C$9=YEAR(Quarterly_kt!$C$9:EJ$9)),Quarterly_kt!$C33:EJ33)</f>
        <v>0</v>
      </c>
      <c r="D59" s="52">
        <f>SUMPRODUCT(--(D$9=YEAR(Quarterly_kt!$C$9:EK$9)),Quarterly_kt!$C33:EK33)</f>
        <v>0</v>
      </c>
      <c r="E59" s="52">
        <f>SUMPRODUCT(--(E$9=YEAR(Quarterly_kt!$C$9:EL$9)),Quarterly_kt!$C33:EL33)</f>
        <v>0</v>
      </c>
      <c r="F59" s="52">
        <f>SUMPRODUCT(--(F$9=YEAR(Quarterly_kt!$C$9:EM$9)),Quarterly_kt!$C33:EM33)</f>
        <v>0</v>
      </c>
      <c r="G59" s="52">
        <f>SUMPRODUCT(--(G$9=YEAR(Quarterly_kt!$C$9:EN$9)),Quarterly_kt!$C33:EN33)</f>
        <v>0</v>
      </c>
      <c r="H59" s="52">
        <f>SUMPRODUCT(--(H$9=YEAR(Quarterly_kt!$C$9:EO$9)),Quarterly_kt!$C33:EO33)</f>
        <v>0</v>
      </c>
      <c r="I59" s="52">
        <f>SUMPRODUCT(--(I$9=YEAR(Quarterly_kt!$C$9:EP$9)),Quarterly_kt!$C33:EP33)</f>
        <v>0</v>
      </c>
      <c r="J59" s="52">
        <f>SUMPRODUCT(--(J$9=YEAR(Quarterly_kt!$C$9:EQ$9)),Quarterly_kt!$C33:EQ33)</f>
        <v>0</v>
      </c>
      <c r="K59" s="52">
        <f>SUMPRODUCT(--(K$9=YEAR(Quarterly_kt!$C$9:ER$9)),Quarterly_kt!$C33:ER33)</f>
        <v>0</v>
      </c>
      <c r="L59" s="52">
        <f>SUMPRODUCT(--(L$9=YEAR(Quarterly_kt!$C$9:ES$9)),Quarterly_kt!$C33:ES33)</f>
        <v>0</v>
      </c>
      <c r="M59" s="52">
        <f>SUMPRODUCT(--(M$9=YEAR(Quarterly_kt!$C$9:ET$9)),Quarterly_kt!$C33:ET33)</f>
        <v>0</v>
      </c>
      <c r="N59" s="52">
        <f>SUMPRODUCT(--(N$9=YEAR(Quarterly_kt!$C$9:EU$9)),Quarterly_kt!$C33:EU33)</f>
        <v>0</v>
      </c>
      <c r="O59" s="52">
        <f>SUMPRODUCT(--(O$9=YEAR(Quarterly_kt!$C$9:EV$9)),Quarterly_kt!$C33:EV33)</f>
        <v>0</v>
      </c>
      <c r="P59" s="52">
        <f>SUMPRODUCT(--(P$9=YEAR(Quarterly_kt!$C$9:EW$9)),Quarterly_kt!$C33:EW33)</f>
        <v>0</v>
      </c>
      <c r="Q59" s="52">
        <f>SUMPRODUCT(--(Q$9=YEAR(Quarterly_kt!$C$9:EX$9)),Quarterly_kt!$C33:EX33)</f>
        <v>0</v>
      </c>
      <c r="R59" s="52">
        <f>SUMPRODUCT(--(R$9=YEAR(Quarterly_kt!$C$9:EY$9)),Quarterly_kt!$C33:EY33)</f>
        <v>0</v>
      </c>
      <c r="S59" s="52">
        <f>SUMPRODUCT(--(S$9=YEAR(Quarterly_kt!$C$9:EZ$9)),Quarterly_kt!$C33:EZ33)</f>
        <v>0</v>
      </c>
      <c r="T59" s="52">
        <f>SUMPRODUCT(--(T$9=YEAR(Quarterly_kt!$C$9:FA$9)),Quarterly_kt!$C33:FA33)</f>
        <v>4.9809999999999999</v>
      </c>
      <c r="U59" s="52">
        <f>SUMPRODUCT(--(U$9=YEAR(Quarterly_kt!$C$9:FB$9)),Quarterly_kt!$C33:FB33)</f>
        <v>0</v>
      </c>
      <c r="V59" s="52">
        <f>SUMPRODUCT(--(V$9=YEAR(Quarterly_kt!$C$9:FC$9)),Quarterly_kt!$C33:FC33)</f>
        <v>0</v>
      </c>
      <c r="W59" s="52">
        <f>SUMPRODUCT(--(W$9=YEAR(Quarterly_kt!$C$9:FD$9)),Quarterly_kt!$C33:FD33)</f>
        <v>0</v>
      </c>
      <c r="X59" s="52">
        <f>SUMPRODUCT(--(X$9=YEAR(Quarterly_kt!$C$9:FE$9)),Quarterly_kt!$C33:FE33)</f>
        <v>0</v>
      </c>
      <c r="Y59" s="52">
        <f>SUMPRODUCT(--(Y$9=YEAR(Quarterly_kt!$C$9:FF$9)),Quarterly_kt!$C33:FF33)</f>
        <v>0</v>
      </c>
      <c r="Z59" s="52">
        <f>SUMPRODUCT(--(Z$9=YEAR(Quarterly_kt!$C$9:FG$9)),Quarterly_kt!$C33:FG33)</f>
        <v>0</v>
      </c>
      <c r="AA59" s="52">
        <f>SUMPRODUCT(--(AA$9=YEAR(Quarterly_kt!$C$9:FH$9)),Quarterly_kt!$C33:FH33)</f>
        <v>0</v>
      </c>
      <c r="AB59" s="52">
        <f>SUMPRODUCT(--(AB$9=YEAR(Quarterly_kt!$C$9:FI$9)),Quarterly_kt!$C33:FI33)</f>
        <v>0</v>
      </c>
      <c r="AC59" s="52">
        <f>SUMPRODUCT(--(AC$9=YEAR(Quarterly_kt!$C$9:FJ$9)),Quarterly_kt!$C33:FJ33)</f>
        <v>0</v>
      </c>
      <c r="AD59" s="52">
        <f>SUMPRODUCT(--(AD$9=YEAR(Quarterly_kt!$C$9:FK$9)),Quarterly_kt!$C33:FK33)</f>
        <v>0</v>
      </c>
      <c r="AE59" s="52">
        <f>SUMPRODUCT(--(AE$9=YEAR(Quarterly_kt!$C$9:FL$9)),Quarterly_kt!$C33:FL33)</f>
        <v>2.9039999999999999</v>
      </c>
      <c r="AF59" s="52">
        <f>SUMPRODUCT(--(AF$9=YEAR(Quarterly_kt!$C$9:FM$9)),Quarterly_kt!$C33:FM33)</f>
        <v>0</v>
      </c>
      <c r="AG59" s="52">
        <f>SUMPRODUCT(--(AG$9=YEAR(Quarterly_kt!$C$9:FN$9)),Quarterly_kt!$C33:FN33)</f>
        <v>0</v>
      </c>
      <c r="AH59" s="52">
        <f>SUMPRODUCT(--(AH$9=YEAR(Quarterly_kt!$C$9:FO$9)),Quarterly_kt!$C33:FO33)</f>
        <v>0</v>
      </c>
      <c r="AI59" s="52">
        <f>SUMPRODUCT(--(AI$9=YEAR(Quarterly_kt!$C$9:FP$9)),Quarterly_kt!$C33:FP33)</f>
        <v>0</v>
      </c>
      <c r="AJ59" s="52">
        <f>SUMPRODUCT(--(AJ$9=YEAR(Quarterly_kt!$C$9:FQ$9)),Quarterly_kt!$C33:FQ33)</f>
        <v>0</v>
      </c>
      <c r="AK59" s="52">
        <f>SUMPRODUCT(--(AK$9=YEAR(Quarterly_kt!$C$9:FR$9)),Quarterly_kt!$C33:FR33)</f>
        <v>0</v>
      </c>
      <c r="AL59" s="52">
        <f>SUMPRODUCT(--(AL$9=YEAR(Quarterly_kt!$C$9:FS$9)),Quarterly_kt!$C33:FS33)</f>
        <v>0</v>
      </c>
      <c r="AM59" s="52">
        <f>SUMPRODUCT(--(AM$9=YEAR(Quarterly_kt!$C$9:FT$9)),Quarterly_kt!$C33:FT33)</f>
        <v>0</v>
      </c>
      <c r="AN59" s="52">
        <f>SUMPRODUCT(--(AN$9=YEAR(Quarterly_kt!$C$9:FU$9)),Quarterly_kt!$C33:FU33)</f>
        <v>0</v>
      </c>
      <c r="AO59" s="52">
        <f>SUMPRODUCT(--(AO$9=YEAR(Quarterly_kt!$C$9:FV$9)),Quarterly_kt!$C33:FV33)</f>
        <v>64.769000000000005</v>
      </c>
      <c r="AP59" s="52">
        <f>SUMPRODUCT(--(AP$9=YEAR(Quarterly_kt!$C$9:FW$9)),Quarterly_kt!$C33:FW33)</f>
        <v>54.343000000000004</v>
      </c>
      <c r="AQ59" s="52">
        <f>SUMPRODUCT(--(AQ$9=YEAR(Quarterly_kt!$C$9:FX$9)),Quarterly_kt!$C33:FX33)</f>
        <v>0</v>
      </c>
      <c r="AR59" s="52">
        <f>SUMPRODUCT(--(AR$9=YEAR(Quarterly_kt!$C$9:FY$9)),Quarterly_kt!$C33:FY33)</f>
        <v>58.774999999999999</v>
      </c>
      <c r="AS59" s="52">
        <f>SUMPRODUCT(--(AS$9=YEAR(Quarterly_kt!$C$9:FZ$9)),Quarterly_kt!$C33:FZ33)</f>
        <v>0</v>
      </c>
      <c r="AT59" s="52">
        <f>SUMPRODUCT(--(AT$9=YEAR(Quarterly_kt!$C$9:GA$9)),Quarterly_kt!$C33:GA33)</f>
        <v>0</v>
      </c>
      <c r="AU59" s="52">
        <f>SUMPRODUCT(--(AU$9=YEAR(Quarterly_kt!$C$9:GB$9)),Quarterly_kt!$C33:GB33)</f>
        <v>8.0193999999999992</v>
      </c>
      <c r="AV59" s="52">
        <f>SUMPRODUCT(--(AV$9=YEAR(Quarterly_kt!$C$9:GZ$9)),Quarterly_kt!$C33:GZ33)</f>
        <v>0</v>
      </c>
    </row>
    <row r="60" spans="1:48" x14ac:dyDescent="0.25">
      <c r="A60" s="36" t="s">
        <v>23</v>
      </c>
      <c r="B60" s="90"/>
      <c r="C60" s="52">
        <f>SUMPRODUCT(--(C$9=YEAR(Quarterly_kt!$C$9:EJ$9)),Quarterly_kt!$C34:EJ34)</f>
        <v>0</v>
      </c>
      <c r="D60" s="52">
        <f>SUMPRODUCT(--(D$9=YEAR(Quarterly_kt!$C$9:EK$9)),Quarterly_kt!$C34:EK34)</f>
        <v>0</v>
      </c>
      <c r="E60" s="52">
        <f>SUMPRODUCT(--(E$9=YEAR(Quarterly_kt!$C$9:EL$9)),Quarterly_kt!$C34:EL34)</f>
        <v>0</v>
      </c>
      <c r="F60" s="52">
        <f>SUMPRODUCT(--(F$9=YEAR(Quarterly_kt!$C$9:EM$9)),Quarterly_kt!$C34:EM34)</f>
        <v>0</v>
      </c>
      <c r="G60" s="52">
        <f>SUMPRODUCT(--(G$9=YEAR(Quarterly_kt!$C$9:EN$9)),Quarterly_kt!$C34:EN34)</f>
        <v>0</v>
      </c>
      <c r="H60" s="52">
        <f>SUMPRODUCT(--(H$9=YEAR(Quarterly_kt!$C$9:EO$9)),Quarterly_kt!$C34:EO34)</f>
        <v>0</v>
      </c>
      <c r="I60" s="52">
        <f>SUMPRODUCT(--(I$9=YEAR(Quarterly_kt!$C$9:EP$9)),Quarterly_kt!$C34:EP34)</f>
        <v>0</v>
      </c>
      <c r="J60" s="52">
        <f>SUMPRODUCT(--(J$9=YEAR(Quarterly_kt!$C$9:EQ$9)),Quarterly_kt!$C34:EQ34)</f>
        <v>0</v>
      </c>
      <c r="K60" s="52">
        <f>SUMPRODUCT(--(K$9=YEAR(Quarterly_kt!$C$9:ER$9)),Quarterly_kt!$C34:ER34)</f>
        <v>0</v>
      </c>
      <c r="L60" s="52">
        <f>SUMPRODUCT(--(L$9=YEAR(Quarterly_kt!$C$9:ES$9)),Quarterly_kt!$C34:ES34)</f>
        <v>0</v>
      </c>
      <c r="M60" s="52">
        <f>SUMPRODUCT(--(M$9=YEAR(Quarterly_kt!$C$9:ET$9)),Quarterly_kt!$C34:ET34)</f>
        <v>0</v>
      </c>
      <c r="N60" s="52">
        <f>SUMPRODUCT(--(N$9=YEAR(Quarterly_kt!$C$9:EU$9)),Quarterly_kt!$C34:EU34)</f>
        <v>0</v>
      </c>
      <c r="O60" s="52">
        <f>SUMPRODUCT(--(O$9=YEAR(Quarterly_kt!$C$9:EV$9)),Quarterly_kt!$C34:EV34)</f>
        <v>0</v>
      </c>
      <c r="P60" s="52">
        <f>SUMPRODUCT(--(P$9=YEAR(Quarterly_kt!$C$9:EW$9)),Quarterly_kt!$C34:EW34)</f>
        <v>0.95133745226585797</v>
      </c>
      <c r="Q60" s="52">
        <f>SUMPRODUCT(--(Q$9=YEAR(Quarterly_kt!$C$9:EX$9)),Quarterly_kt!$C34:EX34)</f>
        <v>2.4270528312729711</v>
      </c>
      <c r="R60" s="52">
        <f>SUMPRODUCT(--(R$9=YEAR(Quarterly_kt!$C$9:EY$9)),Quarterly_kt!$C34:EY34)</f>
        <v>7.216190893189486</v>
      </c>
      <c r="S60" s="52">
        <f>SUMPRODUCT(--(S$9=YEAR(Quarterly_kt!$C$9:EZ$9)),Quarterly_kt!$C34:EZ34)</f>
        <v>10.83105514960055</v>
      </c>
      <c r="T60" s="52">
        <f>SUMPRODUCT(--(T$9=YEAR(Quarterly_kt!$C$9:FA$9)),Quarterly_kt!$C34:FA34)</f>
        <v>18</v>
      </c>
      <c r="U60" s="52">
        <f>SUMPRODUCT(--(U$9=YEAR(Quarterly_kt!$C$9:FB$9)),Quarterly_kt!$C34:FB34)</f>
        <v>24.48</v>
      </c>
      <c r="V60" s="52">
        <f>SUMPRODUCT(--(V$9=YEAR(Quarterly_kt!$C$9:FC$9)),Quarterly_kt!$C34:FC34)</f>
        <v>26.89</v>
      </c>
      <c r="W60" s="52">
        <f>SUMPRODUCT(--(W$9=YEAR(Quarterly_kt!$C$9:FD$9)),Quarterly_kt!$C34:FD34)</f>
        <v>23.655999999999999</v>
      </c>
      <c r="X60" s="52">
        <f>SUMPRODUCT(--(X$9=YEAR(Quarterly_kt!$C$9:FE$9)),Quarterly_kt!$C34:FE34)</f>
        <v>13.649999999999999</v>
      </c>
      <c r="Y60" s="52">
        <f>SUMPRODUCT(--(Y$9=YEAR(Quarterly_kt!$C$9:FF$9)),Quarterly_kt!$C34:FF34)</f>
        <v>39.210999999999999</v>
      </c>
      <c r="Z60" s="52">
        <f>SUMPRODUCT(--(Z$9=YEAR(Quarterly_kt!$C$9:FG$9)),Quarterly_kt!$C34:FG34)</f>
        <v>62.997</v>
      </c>
      <c r="AA60" s="52">
        <f>SUMPRODUCT(--(AA$9=YEAR(Quarterly_kt!$C$9:FH$9)),Quarterly_kt!$C34:FH34)</f>
        <v>73.623999999999995</v>
      </c>
      <c r="AB60" s="52">
        <f>SUMPRODUCT(--(AB$9=YEAR(Quarterly_kt!$C$9:FI$9)),Quarterly_kt!$C34:FI34)</f>
        <v>88.01400000000001</v>
      </c>
      <c r="AC60" s="52">
        <f>SUMPRODUCT(--(AC$9=YEAR(Quarterly_kt!$C$9:FJ$9)),Quarterly_kt!$C34:FJ34)</f>
        <v>80.95</v>
      </c>
      <c r="AD60" s="52">
        <f>SUMPRODUCT(--(AD$9=YEAR(Quarterly_kt!$C$9:FK$9)),Quarterly_kt!$C34:FK34)</f>
        <v>84.539999999999992</v>
      </c>
      <c r="AE60" s="52">
        <f>SUMPRODUCT(--(AE$9=YEAR(Quarterly_kt!$C$9:FL$9)),Quarterly_kt!$C34:FL34)</f>
        <v>67.958999999999989</v>
      </c>
      <c r="AF60" s="52">
        <f>SUMPRODUCT(--(AF$9=YEAR(Quarterly_kt!$C$9:FM$9)),Quarterly_kt!$C34:FM34)</f>
        <v>25.138046145439152</v>
      </c>
      <c r="AG60" s="52">
        <f>SUMPRODUCT(--(AG$9=YEAR(Quarterly_kt!$C$9:FN$9)),Quarterly_kt!$C34:FN34)</f>
        <v>13.776665497105562</v>
      </c>
      <c r="AH60" s="52">
        <f>SUMPRODUCT(--(AH$9=YEAR(Quarterly_kt!$C$9:FO$9)),Quarterly_kt!$C34:FO34)</f>
        <v>11.20011507719755</v>
      </c>
      <c r="AI60" s="52">
        <f>SUMPRODUCT(--(AI$9=YEAR(Quarterly_kt!$C$9:FP$9)),Quarterly_kt!$C34:FP34)</f>
        <v>5.9898782372474688</v>
      </c>
      <c r="AJ60" s="52">
        <f>SUMPRODUCT(--(AJ$9=YEAR(Quarterly_kt!$C$9:FQ$9)),Quarterly_kt!$C34:FQ34)</f>
        <v>7.7429994940757793E-2</v>
      </c>
      <c r="AK60" s="52">
        <f>SUMPRODUCT(--(AK$9=YEAR(Quarterly_kt!$C$9:FR$9)),Quarterly_kt!$C34:FR34)</f>
        <v>5.6603990495204898E-2</v>
      </c>
      <c r="AL60" s="52">
        <f>SUMPRODUCT(--(AL$9=YEAR(Quarterly_kt!$C$9:FS$9)),Quarterly_kt!$C34:FS34)</f>
        <v>6.5147988498210893E-2</v>
      </c>
      <c r="AM60" s="52">
        <f>SUMPRODUCT(--(AM$9=YEAR(Quarterly_kt!$C$9:FT$9)),Quarterly_kt!$C34:FT34)</f>
        <v>14.218616992235187</v>
      </c>
      <c r="AN60" s="52">
        <f>SUMPRODUCT(--(AN$9=YEAR(Quarterly_kt!$C$9:FU$9)),Quarterly_kt!$C34:FU34)</f>
        <v>11.687384000000002</v>
      </c>
      <c r="AO60" s="52">
        <f>SUMPRODUCT(--(AO$9=YEAR(Quarterly_kt!$C$9:FV$9)),Quarterly_kt!$C34:FV34)</f>
        <v>26.560086171199998</v>
      </c>
      <c r="AP60" s="52">
        <f>SUMPRODUCT(--(AP$9=YEAR(Quarterly_kt!$C$9:FW$9)),Quarterly_kt!$C34:FW34)</f>
        <v>30.703281472994469</v>
      </c>
      <c r="AQ60" s="52">
        <f>SUMPRODUCT(--(AQ$9=YEAR(Quarterly_kt!$C$9:FX$9)),Quarterly_kt!$C34:FX34)</f>
        <v>54.657630162999993</v>
      </c>
      <c r="AR60" s="52">
        <f>SUMPRODUCT(--(AR$9=YEAR(Quarterly_kt!$C$9:FY$9)),Quarterly_kt!$C34:FY34)</f>
        <v>36.250858627</v>
      </c>
      <c r="AS60" s="52">
        <f>SUMPRODUCT(--(AS$9=YEAR(Quarterly_kt!$C$9:FZ$9)),Quarterly_kt!$C34:FZ34)</f>
        <v>21.966127839999999</v>
      </c>
      <c r="AT60" s="52">
        <f>SUMPRODUCT(--(AT$9=YEAR(Quarterly_kt!$C$9:GA$9)),Quarterly_kt!$C34:GA34)</f>
        <v>10.540823615000001</v>
      </c>
      <c r="AU60" s="52">
        <f>SUMPRODUCT(--(AU$9=YEAR(Quarterly_kt!$C$9:GB$9)),Quarterly_kt!$C34:GB34)</f>
        <v>5.21674506</v>
      </c>
      <c r="AV60" s="52">
        <f>SUMPRODUCT(--(AV$9=YEAR(Quarterly_kt!$C$9:GZ$9)),Quarterly_kt!$C34:GZ34)</f>
        <v>0</v>
      </c>
    </row>
    <row r="61" spans="1:48" x14ac:dyDescent="0.25">
      <c r="A61" s="36" t="s">
        <v>24</v>
      </c>
      <c r="B61" s="90"/>
      <c r="C61" s="52">
        <f>SUMPRODUCT(--(C$9=YEAR(Quarterly_kt!$C$9:EJ$9)),Quarterly_kt!$C35:EJ35)</f>
        <v>0</v>
      </c>
      <c r="D61" s="52">
        <f>SUMPRODUCT(--(D$9=YEAR(Quarterly_kt!$C$9:EK$9)),Quarterly_kt!$C35:EK35)</f>
        <v>0</v>
      </c>
      <c r="E61" s="52">
        <f>SUMPRODUCT(--(E$9=YEAR(Quarterly_kt!$C$9:EL$9)),Quarterly_kt!$C35:EL35)</f>
        <v>0</v>
      </c>
      <c r="F61" s="52">
        <f>SUMPRODUCT(--(F$9=YEAR(Quarterly_kt!$C$9:EM$9)),Quarterly_kt!$C35:EM35)</f>
        <v>0</v>
      </c>
      <c r="G61" s="52">
        <f>SUMPRODUCT(--(G$9=YEAR(Quarterly_kt!$C$9:EN$9)),Quarterly_kt!$C35:EN35)</f>
        <v>0</v>
      </c>
      <c r="H61" s="52">
        <f>SUMPRODUCT(--(H$9=YEAR(Quarterly_kt!$C$9:EO$9)),Quarterly_kt!$C35:EO35)</f>
        <v>0</v>
      </c>
      <c r="I61" s="52">
        <f>SUMPRODUCT(--(I$9=YEAR(Quarterly_kt!$C$9:EP$9)),Quarterly_kt!$C35:EP35)</f>
        <v>0</v>
      </c>
      <c r="J61" s="52">
        <f>SUMPRODUCT(--(J$9=YEAR(Quarterly_kt!$C$9:EQ$9)),Quarterly_kt!$C35:EQ35)</f>
        <v>0</v>
      </c>
      <c r="K61" s="52">
        <f>SUMPRODUCT(--(K$9=YEAR(Quarterly_kt!$C$9:ER$9)),Quarterly_kt!$C35:ER35)</f>
        <v>0</v>
      </c>
      <c r="L61" s="52">
        <f>SUMPRODUCT(--(L$9=YEAR(Quarterly_kt!$C$9:ES$9)),Quarterly_kt!$C35:ES35)</f>
        <v>0</v>
      </c>
      <c r="M61" s="52">
        <f>SUMPRODUCT(--(M$9=YEAR(Quarterly_kt!$C$9:ET$9)),Quarterly_kt!$C35:ET35)</f>
        <v>0</v>
      </c>
      <c r="N61" s="52">
        <f>SUMPRODUCT(--(N$9=YEAR(Quarterly_kt!$C$9:EU$9)),Quarterly_kt!$C35:EU35)</f>
        <v>25.231000000000002</v>
      </c>
      <c r="O61" s="52">
        <f>SUMPRODUCT(--(O$9=YEAR(Quarterly_kt!$C$9:EV$9)),Quarterly_kt!$C35:EV35)</f>
        <v>486.36</v>
      </c>
      <c r="P61" s="52">
        <f>SUMPRODUCT(--(P$9=YEAR(Quarterly_kt!$C$9:EW$9)),Quarterly_kt!$C35:EW35)</f>
        <v>218.45700000000002</v>
      </c>
      <c r="Q61" s="52">
        <f>SUMPRODUCT(--(Q$9=YEAR(Quarterly_kt!$C$9:EX$9)),Quarterly_kt!$C35:EX35)</f>
        <v>446.72200000000004</v>
      </c>
      <c r="R61" s="52">
        <f>SUMPRODUCT(--(R$9=YEAR(Quarterly_kt!$C$9:EY$9)),Quarterly_kt!$C35:EY35)</f>
        <v>485.42099999999999</v>
      </c>
      <c r="S61" s="52">
        <f>SUMPRODUCT(--(S$9=YEAR(Quarterly_kt!$C$9:EZ$9)),Quarterly_kt!$C35:EZ35)</f>
        <v>602.245</v>
      </c>
      <c r="T61" s="52">
        <f>SUMPRODUCT(--(T$9=YEAR(Quarterly_kt!$C$9:FA$9)),Quarterly_kt!$C35:FA35)</f>
        <v>381.38200000000006</v>
      </c>
      <c r="U61" s="52">
        <f>SUMPRODUCT(--(U$9=YEAR(Quarterly_kt!$C$9:FB$9)),Quarterly_kt!$C35:FB35)</f>
        <v>356.36500000000001</v>
      </c>
      <c r="V61" s="52">
        <f>SUMPRODUCT(--(V$9=YEAR(Quarterly_kt!$C$9:FC$9)),Quarterly_kt!$C35:FC35)</f>
        <v>282.11799999999999</v>
      </c>
      <c r="W61" s="52">
        <f>SUMPRODUCT(--(W$9=YEAR(Quarterly_kt!$C$9:FD$9)),Quarterly_kt!$C35:FD35)</f>
        <v>202.483</v>
      </c>
      <c r="X61" s="52">
        <f>SUMPRODUCT(--(X$9=YEAR(Quarterly_kt!$C$9:FE$9)),Quarterly_kt!$C35:FE35)</f>
        <v>242.25</v>
      </c>
      <c r="Y61" s="52">
        <f>SUMPRODUCT(--(Y$9=YEAR(Quarterly_kt!$C$9:FF$9)),Quarterly_kt!$C35:FF35)</f>
        <v>74.644000000000005</v>
      </c>
      <c r="Z61" s="52">
        <f>SUMPRODUCT(--(Z$9=YEAR(Quarterly_kt!$C$9:FG$9)),Quarterly_kt!$C35:FG35)</f>
        <v>62.078000000000003</v>
      </c>
      <c r="AA61" s="52">
        <f>SUMPRODUCT(--(AA$9=YEAR(Quarterly_kt!$C$9:FH$9)),Quarterly_kt!$C35:FH35)</f>
        <v>34.554000000000002</v>
      </c>
      <c r="AB61" s="52">
        <f>SUMPRODUCT(--(AB$9=YEAR(Quarterly_kt!$C$9:FI$9)),Quarterly_kt!$C35:FI35)</f>
        <v>15.16</v>
      </c>
      <c r="AC61" s="52">
        <f>SUMPRODUCT(--(AC$9=YEAR(Quarterly_kt!$C$9:FJ$9)),Quarterly_kt!$C35:FJ35)</f>
        <v>13.034000000000001</v>
      </c>
      <c r="AD61" s="52">
        <f>SUMPRODUCT(--(AD$9=YEAR(Quarterly_kt!$C$9:FK$9)),Quarterly_kt!$C35:FK35)</f>
        <v>0</v>
      </c>
      <c r="AE61" s="52">
        <f>SUMPRODUCT(--(AE$9=YEAR(Quarterly_kt!$C$9:FL$9)),Quarterly_kt!$C35:FL35)</f>
        <v>13.734</v>
      </c>
      <c r="AF61" s="52">
        <f>SUMPRODUCT(--(AF$9=YEAR(Quarterly_kt!$C$9:FM$9)),Quarterly_kt!$C35:FM35)</f>
        <v>13.14</v>
      </c>
      <c r="AG61" s="52">
        <f>SUMPRODUCT(--(AG$9=YEAR(Quarterly_kt!$C$9:FN$9)),Quarterly_kt!$C35:FN35)</f>
        <v>0</v>
      </c>
      <c r="AH61" s="52">
        <f>SUMPRODUCT(--(AH$9=YEAR(Quarterly_kt!$C$9:FO$9)),Quarterly_kt!$C35:FO35)</f>
        <v>12.004</v>
      </c>
      <c r="AI61" s="52">
        <f>SUMPRODUCT(--(AI$9=YEAR(Quarterly_kt!$C$9:FP$9)),Quarterly_kt!$C35:FP35)</f>
        <v>0</v>
      </c>
      <c r="AJ61" s="52">
        <f>SUMPRODUCT(--(AJ$9=YEAR(Quarterly_kt!$C$9:FQ$9)),Quarterly_kt!$C35:FQ35)</f>
        <v>14.497</v>
      </c>
      <c r="AK61" s="52">
        <f>SUMPRODUCT(--(AK$9=YEAR(Quarterly_kt!$C$9:FR$9)),Quarterly_kt!$C35:FR35)</f>
        <v>27.843</v>
      </c>
      <c r="AL61" s="52">
        <f>SUMPRODUCT(--(AL$9=YEAR(Quarterly_kt!$C$9:FS$9)),Quarterly_kt!$C35:FS35)</f>
        <v>5.0880000000000001</v>
      </c>
      <c r="AM61" s="52">
        <f>SUMPRODUCT(--(AM$9=YEAR(Quarterly_kt!$C$9:FT$9)),Quarterly_kt!$C35:FT35)</f>
        <v>34.459000000000003</v>
      </c>
      <c r="AN61" s="52">
        <f>SUMPRODUCT(--(AN$9=YEAR(Quarterly_kt!$C$9:FU$9)),Quarterly_kt!$C35:FU35)</f>
        <v>0</v>
      </c>
      <c r="AO61" s="52">
        <f>SUMPRODUCT(--(AO$9=YEAR(Quarterly_kt!$C$9:FV$9)),Quarterly_kt!$C35:FV35)</f>
        <v>0</v>
      </c>
      <c r="AP61" s="52">
        <f>SUMPRODUCT(--(AP$9=YEAR(Quarterly_kt!$C$9:FW$9)),Quarterly_kt!$C35:FW35)</f>
        <v>0</v>
      </c>
      <c r="AQ61" s="52">
        <f>SUMPRODUCT(--(AQ$9=YEAR(Quarterly_kt!$C$9:FX$9)),Quarterly_kt!$C35:FX35)</f>
        <v>0</v>
      </c>
      <c r="AR61" s="52">
        <f>SUMPRODUCT(--(AR$9=YEAR(Quarterly_kt!$C$9:FY$9)),Quarterly_kt!$C35:FY35)</f>
        <v>0</v>
      </c>
      <c r="AS61" s="52">
        <f>SUMPRODUCT(--(AS$9=YEAR(Quarterly_kt!$C$9:FZ$9)),Quarterly_kt!$C35:FZ35)</f>
        <v>0</v>
      </c>
      <c r="AT61" s="52">
        <f>SUMPRODUCT(--(AT$9=YEAR(Quarterly_kt!$C$9:GA$9)),Quarterly_kt!$C35:GA35)</f>
        <v>42.363403341999998</v>
      </c>
      <c r="AU61" s="52">
        <f>SUMPRODUCT(--(AU$9=YEAR(Quarterly_kt!$C$9:GB$9)),Quarterly_kt!$C35:GB35)</f>
        <v>21.998847000000001</v>
      </c>
      <c r="AV61" s="52">
        <f>SUMPRODUCT(--(AV$9=YEAR(Quarterly_kt!$C$9:GZ$9)),Quarterly_kt!$C35:GZ35)</f>
        <v>0</v>
      </c>
    </row>
    <row r="62" spans="1:48" x14ac:dyDescent="0.25">
      <c r="A62" s="37" t="s">
        <v>38</v>
      </c>
      <c r="B62" s="90">
        <v>3</v>
      </c>
      <c r="C62" s="52">
        <f>SUMPRODUCT(--(C$9=YEAR(Quarterly_kt!$C$9:EJ$9)),Quarterly_kt!$C36:EJ36)</f>
        <v>0</v>
      </c>
      <c r="D62" s="52">
        <f>SUMPRODUCT(--(D$9=YEAR(Quarterly_kt!$C$9:EK$9)),Quarterly_kt!$C36:EK36)</f>
        <v>0</v>
      </c>
      <c r="E62" s="52">
        <f>SUMPRODUCT(--(E$9=YEAR(Quarterly_kt!$C$9:EL$9)),Quarterly_kt!$C36:EL36)</f>
        <v>0</v>
      </c>
      <c r="F62" s="52">
        <f>SUMPRODUCT(--(F$9=YEAR(Quarterly_kt!$C$9:EM$9)),Quarterly_kt!$C36:EM36)</f>
        <v>0</v>
      </c>
      <c r="G62" s="52">
        <f>SUMPRODUCT(--(G$9=YEAR(Quarterly_kt!$C$9:EN$9)),Quarterly_kt!$C36:EN36)</f>
        <v>0</v>
      </c>
      <c r="H62" s="52">
        <f>SUMPRODUCT(--(H$9=YEAR(Quarterly_kt!$C$9:EO$9)),Quarterly_kt!$C36:EO36)</f>
        <v>0</v>
      </c>
      <c r="I62" s="52">
        <f>SUMPRODUCT(--(I$9=YEAR(Quarterly_kt!$C$9:EP$9)),Quarterly_kt!$C36:EP36)</f>
        <v>0</v>
      </c>
      <c r="J62" s="52">
        <f>SUMPRODUCT(--(J$9=YEAR(Quarterly_kt!$C$9:EQ$9)),Quarterly_kt!$C36:EQ36)</f>
        <v>0</v>
      </c>
      <c r="K62" s="52">
        <f>SUMPRODUCT(--(K$9=YEAR(Quarterly_kt!$C$9:ER$9)),Quarterly_kt!$C36:ER36)</f>
        <v>0</v>
      </c>
      <c r="L62" s="52">
        <f>SUMPRODUCT(--(L$9=YEAR(Quarterly_kt!$C$9:ES$9)),Quarterly_kt!$C36:ES36)</f>
        <v>0</v>
      </c>
      <c r="M62" s="52">
        <f>SUMPRODUCT(--(M$9=YEAR(Quarterly_kt!$C$9:ET$9)),Quarterly_kt!$C36:ET36)</f>
        <v>0</v>
      </c>
      <c r="N62" s="52">
        <f>SUMPRODUCT(--(N$9=YEAR(Quarterly_kt!$C$9:EU$9)),Quarterly_kt!$C36:EU36)</f>
        <v>0</v>
      </c>
      <c r="O62" s="52">
        <f>SUMPRODUCT(--(O$9=YEAR(Quarterly_kt!$C$9:EV$9)),Quarterly_kt!$C36:EV36)</f>
        <v>0</v>
      </c>
      <c r="P62" s="52">
        <f>SUMPRODUCT(--(P$9=YEAR(Quarterly_kt!$C$9:EW$9)),Quarterly_kt!$C36:EW36)</f>
        <v>0</v>
      </c>
      <c r="Q62" s="52">
        <f>SUMPRODUCT(--(Q$9=YEAR(Quarterly_kt!$C$9:EX$9)),Quarterly_kt!$C36:EX36)</f>
        <v>1.6179999999999999</v>
      </c>
      <c r="R62" s="52">
        <f>SUMPRODUCT(--(R$9=YEAR(Quarterly_kt!$C$9:EY$9)),Quarterly_kt!$C36:EY36)</f>
        <v>6.5519999999999996</v>
      </c>
      <c r="S62" s="52">
        <f>SUMPRODUCT(--(S$9=YEAR(Quarterly_kt!$C$9:EZ$9)),Quarterly_kt!$C36:EZ36)</f>
        <v>7.1469999999999994</v>
      </c>
      <c r="T62" s="52">
        <f>SUMPRODUCT(--(T$9=YEAR(Quarterly_kt!$C$9:FA$9)),Quarterly_kt!$C36:FA36)</f>
        <v>6.0009999999999994</v>
      </c>
      <c r="U62" s="52">
        <f>SUMPRODUCT(--(U$9=YEAR(Quarterly_kt!$C$9:FB$9)),Quarterly_kt!$C36:FB36)</f>
        <v>1.611</v>
      </c>
      <c r="V62" s="52">
        <f>SUMPRODUCT(--(V$9=YEAR(Quarterly_kt!$C$9:FC$9)),Quarterly_kt!$C36:FC36)</f>
        <v>0.75800000000000001</v>
      </c>
      <c r="W62" s="52">
        <f>SUMPRODUCT(--(W$9=YEAR(Quarterly_kt!$C$9:FD$9)),Quarterly_kt!$C36:FD36)</f>
        <v>0</v>
      </c>
      <c r="X62" s="52">
        <f>SUMPRODUCT(--(X$9=YEAR(Quarterly_kt!$C$9:FE$9)),Quarterly_kt!$C36:FE36)</f>
        <v>2.0579999999999998</v>
      </c>
      <c r="Y62" s="52">
        <f>SUMPRODUCT(--(Y$9=YEAR(Quarterly_kt!$C$9:FF$9)),Quarterly_kt!$C36:FF36)</f>
        <v>0</v>
      </c>
      <c r="Z62" s="52">
        <f>SUMPRODUCT(--(Z$9=YEAR(Quarterly_kt!$C$9:FG$9)),Quarterly_kt!$C36:FG36)</f>
        <v>0</v>
      </c>
      <c r="AA62" s="52">
        <f>SUMPRODUCT(--(AA$9=YEAR(Quarterly_kt!$C$9:FH$9)),Quarterly_kt!$C36:FH36)</f>
        <v>9.7000000000000003E-2</v>
      </c>
      <c r="AB62" s="52">
        <f>SUMPRODUCT(--(AB$9=YEAR(Quarterly_kt!$C$9:FI$9)),Quarterly_kt!$C36:FI36)</f>
        <v>1.2E-2</v>
      </c>
      <c r="AC62" s="52">
        <f>SUMPRODUCT(--(AC$9=YEAR(Quarterly_kt!$C$9:FJ$9)),Quarterly_kt!$C36:FJ36)</f>
        <v>13.034000000000001</v>
      </c>
      <c r="AD62" s="52">
        <f>SUMPRODUCT(--(AD$9=YEAR(Quarterly_kt!$C$9:FK$9)),Quarterly_kt!$C36:FK36)</f>
        <v>0</v>
      </c>
      <c r="AE62" s="52">
        <f>SUMPRODUCT(--(AE$9=YEAR(Quarterly_kt!$C$9:FL$9)),Quarterly_kt!$C36:FL36)</f>
        <v>0.997</v>
      </c>
      <c r="AF62" s="52">
        <f>SUMPRODUCT(--(AF$9=YEAR(Quarterly_kt!$C$9:FM$9)),Quarterly_kt!$C36:FM36)</f>
        <v>0</v>
      </c>
      <c r="AG62" s="52">
        <f>SUMPRODUCT(--(AG$9=YEAR(Quarterly_kt!$C$9:FN$9)),Quarterly_kt!$C36:FN36)</f>
        <v>0</v>
      </c>
      <c r="AH62" s="52">
        <f>SUMPRODUCT(--(AH$9=YEAR(Quarterly_kt!$C$9:FO$9)),Quarterly_kt!$C36:FO36)</f>
        <v>0</v>
      </c>
      <c r="AI62" s="52">
        <f>SUMPRODUCT(--(AI$9=YEAR(Quarterly_kt!$C$9:FP$9)),Quarterly_kt!$C36:FP36)</f>
        <v>0</v>
      </c>
      <c r="AJ62" s="52">
        <f>SUMPRODUCT(--(AJ$9=YEAR(Quarterly_kt!$C$9:FQ$9)),Quarterly_kt!$C36:FQ36)</f>
        <v>0</v>
      </c>
      <c r="AK62" s="52">
        <f>SUMPRODUCT(--(AK$9=YEAR(Quarterly_kt!$C$9:FR$9)),Quarterly_kt!$C36:FR36)</f>
        <v>0</v>
      </c>
      <c r="AL62" s="52">
        <f>SUMPRODUCT(--(AL$9=YEAR(Quarterly_kt!$C$9:FS$9)),Quarterly_kt!$C36:FS36)</f>
        <v>5.0880000000000001</v>
      </c>
      <c r="AM62" s="52">
        <f>SUMPRODUCT(--(AM$9=YEAR(Quarterly_kt!$C$9:FT$9)),Quarterly_kt!$C36:FT36)</f>
        <v>0</v>
      </c>
      <c r="AN62" s="52">
        <f>SUMPRODUCT(--(AN$9=YEAR(Quarterly_kt!$C$9:FU$9)),Quarterly_kt!$C36:FU36)</f>
        <v>0</v>
      </c>
      <c r="AO62" s="52">
        <f>SUMPRODUCT(--(AO$9=YEAR(Quarterly_kt!$C$9:FV$9)),Quarterly_kt!$C36:FV36)</f>
        <v>0</v>
      </c>
      <c r="AP62" s="52">
        <f>SUMPRODUCT(--(AP$9=YEAR(Quarterly_kt!$C$9:FW$9)),Quarterly_kt!$C36:FW36)</f>
        <v>0</v>
      </c>
      <c r="AQ62" s="52">
        <f>SUMPRODUCT(--(AQ$9=YEAR(Quarterly_kt!$C$9:FX$9)),Quarterly_kt!$C36:FX36)</f>
        <v>0</v>
      </c>
      <c r="AR62" s="52">
        <f>SUMPRODUCT(--(AR$9=YEAR(Quarterly_kt!$C$9:FY$9)),Quarterly_kt!$C36:FY36)</f>
        <v>0</v>
      </c>
      <c r="AS62" s="52">
        <f>SUMPRODUCT(--(AS$9=YEAR(Quarterly_kt!$C$9:FZ$9)),Quarterly_kt!$C36:FZ36)</f>
        <v>0</v>
      </c>
      <c r="AT62" s="52">
        <f>SUMPRODUCT(--(AT$9=YEAR(Quarterly_kt!$C$9:GA$9)),Quarterly_kt!$C36:GA36)</f>
        <v>42.363403341999998</v>
      </c>
      <c r="AU62" s="52">
        <f>SUMPRODUCT(--(AU$9=YEAR(Quarterly_kt!$C$9:GB$9)),Quarterly_kt!$C36:GB36)</f>
        <v>21.998847000000001</v>
      </c>
      <c r="AV62" s="52">
        <f>SUMPRODUCT(--(AV$9=YEAR(Quarterly_kt!$C$9:GZ$9)),Quarterly_kt!$C36:GZ36)</f>
        <v>0</v>
      </c>
    </row>
    <row r="63" spans="1:48" x14ac:dyDescent="0.25">
      <c r="A63" s="37" t="s">
        <v>39</v>
      </c>
      <c r="B63" s="90">
        <v>4</v>
      </c>
      <c r="C63" s="52">
        <f>SUMPRODUCT(--(C$9=YEAR(Quarterly_kt!$C$9:EJ$9)),Quarterly_kt!$C37:EJ37)</f>
        <v>0</v>
      </c>
      <c r="D63" s="52">
        <f>SUMPRODUCT(--(D$9=YEAR(Quarterly_kt!$C$9:EK$9)),Quarterly_kt!$C37:EK37)</f>
        <v>0</v>
      </c>
      <c r="E63" s="52">
        <f>SUMPRODUCT(--(E$9=YEAR(Quarterly_kt!$C$9:EL$9)),Quarterly_kt!$C37:EL37)</f>
        <v>0</v>
      </c>
      <c r="F63" s="52">
        <f>SUMPRODUCT(--(F$9=YEAR(Quarterly_kt!$C$9:EM$9)),Quarterly_kt!$C37:EM37)</f>
        <v>0</v>
      </c>
      <c r="G63" s="52">
        <f>SUMPRODUCT(--(G$9=YEAR(Quarterly_kt!$C$9:EN$9)),Quarterly_kt!$C37:EN37)</f>
        <v>0</v>
      </c>
      <c r="H63" s="52">
        <f>SUMPRODUCT(--(H$9=YEAR(Quarterly_kt!$C$9:EO$9)),Quarterly_kt!$C37:EO37)</f>
        <v>0</v>
      </c>
      <c r="I63" s="52">
        <f>SUMPRODUCT(--(I$9=YEAR(Quarterly_kt!$C$9:EP$9)),Quarterly_kt!$C37:EP37)</f>
        <v>0</v>
      </c>
      <c r="J63" s="52">
        <f>SUMPRODUCT(--(J$9=YEAR(Quarterly_kt!$C$9:EQ$9)),Quarterly_kt!$C37:EQ37)</f>
        <v>0</v>
      </c>
      <c r="K63" s="52">
        <f>SUMPRODUCT(--(K$9=YEAR(Quarterly_kt!$C$9:ER$9)),Quarterly_kt!$C37:ER37)</f>
        <v>0</v>
      </c>
      <c r="L63" s="52">
        <f>SUMPRODUCT(--(L$9=YEAR(Quarterly_kt!$C$9:ES$9)),Quarterly_kt!$C37:ES37)</f>
        <v>0</v>
      </c>
      <c r="M63" s="52">
        <f>SUMPRODUCT(--(M$9=YEAR(Quarterly_kt!$C$9:ET$9)),Quarterly_kt!$C37:ET37)</f>
        <v>0</v>
      </c>
      <c r="N63" s="52">
        <f>SUMPRODUCT(--(N$9=YEAR(Quarterly_kt!$C$9:EU$9)),Quarterly_kt!$C37:EU37)</f>
        <v>0</v>
      </c>
      <c r="O63" s="52">
        <f>SUMPRODUCT(--(O$9=YEAR(Quarterly_kt!$C$9:EV$9)),Quarterly_kt!$C37:EV37)</f>
        <v>0</v>
      </c>
      <c r="P63" s="52">
        <f>SUMPRODUCT(--(P$9=YEAR(Quarterly_kt!$C$9:EW$9)),Quarterly_kt!$C37:EW37)</f>
        <v>0</v>
      </c>
      <c r="Q63" s="52">
        <f>SUMPRODUCT(--(Q$9=YEAR(Quarterly_kt!$C$9:EX$9)),Quarterly_kt!$C37:EX37)</f>
        <v>16.073</v>
      </c>
      <c r="R63" s="52">
        <f>SUMPRODUCT(--(R$9=YEAR(Quarterly_kt!$C$9:EY$9)),Quarterly_kt!$C37:EY37)</f>
        <v>39.468999999999994</v>
      </c>
      <c r="S63" s="52">
        <f>SUMPRODUCT(--(S$9=YEAR(Quarterly_kt!$C$9:EZ$9)),Quarterly_kt!$C37:EZ37)</f>
        <v>31.885999999999999</v>
      </c>
      <c r="T63" s="52">
        <f>SUMPRODUCT(--(T$9=YEAR(Quarterly_kt!$C$9:FA$9)),Quarterly_kt!$C37:FA37)</f>
        <v>28.253</v>
      </c>
      <c r="U63" s="52">
        <f>SUMPRODUCT(--(U$9=YEAR(Quarterly_kt!$C$9:FB$9)),Quarterly_kt!$C37:FB37)</f>
        <v>14.924000000000001</v>
      </c>
      <c r="V63" s="52">
        <f>SUMPRODUCT(--(V$9=YEAR(Quarterly_kt!$C$9:FC$9)),Quarterly_kt!$C37:FC37)</f>
        <v>25.98</v>
      </c>
      <c r="W63" s="52">
        <f>SUMPRODUCT(--(W$9=YEAR(Quarterly_kt!$C$9:FD$9)),Quarterly_kt!$C37:FD37)</f>
        <v>22.390999999999998</v>
      </c>
      <c r="X63" s="52">
        <f>SUMPRODUCT(--(X$9=YEAR(Quarterly_kt!$C$9:FE$9)),Quarterly_kt!$C37:FE37)</f>
        <v>10.308</v>
      </c>
      <c r="Y63" s="52">
        <f>SUMPRODUCT(--(Y$9=YEAR(Quarterly_kt!$C$9:FF$9)),Quarterly_kt!$C37:FF37)</f>
        <v>41.753999999999998</v>
      </c>
      <c r="Z63" s="52">
        <f>SUMPRODUCT(--(Z$9=YEAR(Quarterly_kt!$C$9:FG$9)),Quarterly_kt!$C37:FG37)</f>
        <v>57.820000000000007</v>
      </c>
      <c r="AA63" s="52">
        <f>SUMPRODUCT(--(AA$9=YEAR(Quarterly_kt!$C$9:FH$9)),Quarterly_kt!$C37:FH37)</f>
        <v>29.497999999999998</v>
      </c>
      <c r="AB63" s="52">
        <f>SUMPRODUCT(--(AB$9=YEAR(Quarterly_kt!$C$9:FI$9)),Quarterly_kt!$C37:FI37)</f>
        <v>15.148</v>
      </c>
      <c r="AC63" s="52">
        <f>SUMPRODUCT(--(AC$9=YEAR(Quarterly_kt!$C$9:FJ$9)),Quarterly_kt!$C37:FJ37)</f>
        <v>0</v>
      </c>
      <c r="AD63" s="52">
        <f>SUMPRODUCT(--(AD$9=YEAR(Quarterly_kt!$C$9:FK$9)),Quarterly_kt!$C37:FK37)</f>
        <v>0</v>
      </c>
      <c r="AE63" s="52">
        <f>SUMPRODUCT(--(AE$9=YEAR(Quarterly_kt!$C$9:FL$9)),Quarterly_kt!$C37:FL37)</f>
        <v>12.737</v>
      </c>
      <c r="AF63" s="52">
        <f>SUMPRODUCT(--(AF$9=YEAR(Quarterly_kt!$C$9:FM$9)),Quarterly_kt!$C37:FM37)</f>
        <v>13.14</v>
      </c>
      <c r="AG63" s="52">
        <f>SUMPRODUCT(--(AG$9=YEAR(Quarterly_kt!$C$9:FN$9)),Quarterly_kt!$C37:FN37)</f>
        <v>0</v>
      </c>
      <c r="AH63" s="52">
        <f>SUMPRODUCT(--(AH$9=YEAR(Quarterly_kt!$C$9:FO$9)),Quarterly_kt!$C37:FO37)</f>
        <v>12.004</v>
      </c>
      <c r="AI63" s="52">
        <f>SUMPRODUCT(--(AI$9=YEAR(Quarterly_kt!$C$9:FP$9)),Quarterly_kt!$C37:FP37)</f>
        <v>0</v>
      </c>
      <c r="AJ63" s="52">
        <f>SUMPRODUCT(--(AJ$9=YEAR(Quarterly_kt!$C$9:FQ$9)),Quarterly_kt!$C37:FQ37)</f>
        <v>14.497</v>
      </c>
      <c r="AK63" s="52">
        <f>SUMPRODUCT(--(AK$9=YEAR(Quarterly_kt!$C$9:FR$9)),Quarterly_kt!$C37:FR37)</f>
        <v>27.843</v>
      </c>
      <c r="AL63" s="52">
        <f>SUMPRODUCT(--(AL$9=YEAR(Quarterly_kt!$C$9:FS$9)),Quarterly_kt!$C37:FS37)</f>
        <v>0</v>
      </c>
      <c r="AM63" s="52">
        <f>SUMPRODUCT(--(AM$9=YEAR(Quarterly_kt!$C$9:FT$9)),Quarterly_kt!$C37:FT37)</f>
        <v>34.459000000000003</v>
      </c>
      <c r="AN63" s="52">
        <f>SUMPRODUCT(--(AN$9=YEAR(Quarterly_kt!$C$9:FU$9)),Quarterly_kt!$C37:FU37)</f>
        <v>0</v>
      </c>
      <c r="AO63" s="52">
        <f>SUMPRODUCT(--(AO$9=YEAR(Quarterly_kt!$C$9:FV$9)),Quarterly_kt!$C37:FV37)</f>
        <v>0</v>
      </c>
      <c r="AP63" s="52">
        <f>SUMPRODUCT(--(AP$9=YEAR(Quarterly_kt!$C$9:FW$9)),Quarterly_kt!$C37:FW37)</f>
        <v>0</v>
      </c>
      <c r="AQ63" s="52">
        <f>SUMPRODUCT(--(AQ$9=YEAR(Quarterly_kt!$C$9:FX$9)),Quarterly_kt!$C37:FX37)</f>
        <v>0</v>
      </c>
      <c r="AR63" s="52">
        <f>SUMPRODUCT(--(AR$9=YEAR(Quarterly_kt!$C$9:FY$9)),Quarterly_kt!$C37:FY37)</f>
        <v>0</v>
      </c>
      <c r="AS63" s="52">
        <f>SUMPRODUCT(--(AS$9=YEAR(Quarterly_kt!$C$9:FZ$9)),Quarterly_kt!$C37:FZ37)</f>
        <v>0</v>
      </c>
      <c r="AT63" s="52">
        <f>SUMPRODUCT(--(AT$9=YEAR(Quarterly_kt!$C$9:GA$9)),Quarterly_kt!$C37:GA37)</f>
        <v>0</v>
      </c>
      <c r="AU63" s="52">
        <f>SUMPRODUCT(--(AU$9=YEAR(Quarterly_kt!$C$9:GB$9)),Quarterly_kt!$C37:GB37)</f>
        <v>0</v>
      </c>
      <c r="AV63" s="52">
        <f>SUMPRODUCT(--(AV$9=YEAR(Quarterly_kt!$C$9:GZ$9)),Quarterly_kt!$C37:GZ37)</f>
        <v>0</v>
      </c>
    </row>
    <row r="64" spans="1:48" x14ac:dyDescent="0.25">
      <c r="A64" s="37" t="s">
        <v>153</v>
      </c>
      <c r="B64" s="90">
        <v>6</v>
      </c>
      <c r="C64" s="52">
        <f>SUMPRODUCT(--(C$9=YEAR(Quarterly_kt!$C$9:EJ$9)),Quarterly_kt!$C38:EJ38)</f>
        <v>0</v>
      </c>
      <c r="D64" s="52">
        <f>SUMPRODUCT(--(D$9=YEAR(Quarterly_kt!$C$9:EK$9)),Quarterly_kt!$C38:EK38)</f>
        <v>0</v>
      </c>
      <c r="E64" s="52">
        <f>SUMPRODUCT(--(E$9=YEAR(Quarterly_kt!$C$9:EL$9)),Quarterly_kt!$C38:EL38)</f>
        <v>0</v>
      </c>
      <c r="F64" s="52">
        <f>SUMPRODUCT(--(F$9=YEAR(Quarterly_kt!$C$9:EM$9)),Quarterly_kt!$C38:EM38)</f>
        <v>0</v>
      </c>
      <c r="G64" s="52">
        <f>SUMPRODUCT(--(G$9=YEAR(Quarterly_kt!$C$9:EN$9)),Quarterly_kt!$C38:EN38)</f>
        <v>0</v>
      </c>
      <c r="H64" s="52">
        <f>SUMPRODUCT(--(H$9=YEAR(Quarterly_kt!$C$9:EO$9)),Quarterly_kt!$C38:EO38)</f>
        <v>0</v>
      </c>
      <c r="I64" s="52">
        <f>SUMPRODUCT(--(I$9=YEAR(Quarterly_kt!$C$9:EP$9)),Quarterly_kt!$C38:EP38)</f>
        <v>0</v>
      </c>
      <c r="J64" s="52">
        <f>SUMPRODUCT(--(J$9=YEAR(Quarterly_kt!$C$9:EQ$9)),Quarterly_kt!$C38:EQ38)</f>
        <v>0</v>
      </c>
      <c r="K64" s="52">
        <f>SUMPRODUCT(--(K$9=YEAR(Quarterly_kt!$C$9:ER$9)),Quarterly_kt!$C38:ER38)</f>
        <v>0</v>
      </c>
      <c r="L64" s="52">
        <f>SUMPRODUCT(--(L$9=YEAR(Quarterly_kt!$C$9:ES$9)),Quarterly_kt!$C38:ES38)</f>
        <v>0</v>
      </c>
      <c r="M64" s="52">
        <f>SUMPRODUCT(--(M$9=YEAR(Quarterly_kt!$C$9:ET$9)),Quarterly_kt!$C38:ET38)</f>
        <v>0</v>
      </c>
      <c r="N64" s="52">
        <f>SUMPRODUCT(--(N$9=YEAR(Quarterly_kt!$C$9:EU$9)),Quarterly_kt!$C38:EU38)</f>
        <v>25.231000000000002</v>
      </c>
      <c r="O64" s="52">
        <f>SUMPRODUCT(--(O$9=YEAR(Quarterly_kt!$C$9:EV$9)),Quarterly_kt!$C38:EV38)</f>
        <v>486.36</v>
      </c>
      <c r="P64" s="52">
        <f>SUMPRODUCT(--(P$9=YEAR(Quarterly_kt!$C$9:EW$9)),Quarterly_kt!$C38:EW38)</f>
        <v>218.45700000000002</v>
      </c>
      <c r="Q64" s="52">
        <f>SUMPRODUCT(--(Q$9=YEAR(Quarterly_kt!$C$9:EX$9)),Quarterly_kt!$C38:EX38)</f>
        <v>429.03100000000001</v>
      </c>
      <c r="R64" s="52">
        <f>SUMPRODUCT(--(R$9=YEAR(Quarterly_kt!$C$9:EY$9)),Quarterly_kt!$C38:EY38)</f>
        <v>439.4</v>
      </c>
      <c r="S64" s="52">
        <f>SUMPRODUCT(--(S$9=YEAR(Quarterly_kt!$C$9:EZ$9)),Quarterly_kt!$C38:EZ38)</f>
        <v>563.21199999999999</v>
      </c>
      <c r="T64" s="52">
        <f>SUMPRODUCT(--(T$9=YEAR(Quarterly_kt!$C$9:FA$9)),Quarterly_kt!$C38:FA38)</f>
        <v>347.12800000000004</v>
      </c>
      <c r="U64" s="52">
        <f>SUMPRODUCT(--(U$9=YEAR(Quarterly_kt!$C$9:FB$9)),Quarterly_kt!$C38:FB38)</f>
        <v>339.83000000000004</v>
      </c>
      <c r="V64" s="52">
        <f>SUMPRODUCT(--(V$9=YEAR(Quarterly_kt!$C$9:FC$9)),Quarterly_kt!$C38:FC38)</f>
        <v>255.38</v>
      </c>
      <c r="W64" s="52">
        <f>SUMPRODUCT(--(W$9=YEAR(Quarterly_kt!$C$9:FD$9)),Quarterly_kt!$C38:FD38)</f>
        <v>180.09199999999998</v>
      </c>
      <c r="X64" s="52">
        <f>SUMPRODUCT(--(X$9=YEAR(Quarterly_kt!$C$9:FE$9)),Quarterly_kt!$C38:FE38)</f>
        <v>229.88400000000001</v>
      </c>
      <c r="Y64" s="52">
        <f>SUMPRODUCT(--(Y$9=YEAR(Quarterly_kt!$C$9:FF$9)),Quarterly_kt!$C38:FF38)</f>
        <v>32.89</v>
      </c>
      <c r="Z64" s="52">
        <f>SUMPRODUCT(--(Z$9=YEAR(Quarterly_kt!$C$9:FG$9)),Quarterly_kt!$C38:FG38)</f>
        <v>4.258</v>
      </c>
      <c r="AA64" s="52">
        <f>SUMPRODUCT(--(AA$9=YEAR(Quarterly_kt!$C$9:FH$9)),Quarterly_kt!$C38:FH38)</f>
        <v>4.9589999999999996</v>
      </c>
      <c r="AB64" s="52">
        <f>SUMPRODUCT(--(AB$9=YEAR(Quarterly_kt!$C$9:FI$9)),Quarterly_kt!$C38:FI38)</f>
        <v>0</v>
      </c>
      <c r="AC64" s="52">
        <f>SUMPRODUCT(--(AC$9=YEAR(Quarterly_kt!$C$9:FJ$9)),Quarterly_kt!$C38:FJ38)</f>
        <v>0</v>
      </c>
      <c r="AD64" s="52">
        <f>SUMPRODUCT(--(AD$9=YEAR(Quarterly_kt!$C$9:FK$9)),Quarterly_kt!$C38:FK38)</f>
        <v>0</v>
      </c>
      <c r="AE64" s="52">
        <f>SUMPRODUCT(--(AE$9=YEAR(Quarterly_kt!$C$9:FL$9)),Quarterly_kt!$C38:FL38)</f>
        <v>0</v>
      </c>
      <c r="AF64" s="52">
        <f>SUMPRODUCT(--(AF$9=YEAR(Quarterly_kt!$C$9:FM$9)),Quarterly_kt!$C38:FM38)</f>
        <v>0</v>
      </c>
      <c r="AG64" s="52">
        <f>SUMPRODUCT(--(AG$9=YEAR(Quarterly_kt!$C$9:FN$9)),Quarterly_kt!$C38:FN38)</f>
        <v>0</v>
      </c>
      <c r="AH64" s="52">
        <f>SUMPRODUCT(--(AH$9=YEAR(Quarterly_kt!$C$9:FO$9)),Quarterly_kt!$C38:FO38)</f>
        <v>0</v>
      </c>
      <c r="AI64" s="52">
        <f>SUMPRODUCT(--(AI$9=YEAR(Quarterly_kt!$C$9:FP$9)),Quarterly_kt!$C38:FP38)</f>
        <v>0</v>
      </c>
      <c r="AJ64" s="52">
        <f>SUMPRODUCT(--(AJ$9=YEAR(Quarterly_kt!$C$9:FQ$9)),Quarterly_kt!$C38:FQ38)</f>
        <v>0</v>
      </c>
      <c r="AK64" s="52">
        <f>SUMPRODUCT(--(AK$9=YEAR(Quarterly_kt!$C$9:FR$9)),Quarterly_kt!$C38:FR38)</f>
        <v>0</v>
      </c>
      <c r="AL64" s="52">
        <f>SUMPRODUCT(--(AL$9=YEAR(Quarterly_kt!$C$9:FS$9)),Quarterly_kt!$C38:FS38)</f>
        <v>0</v>
      </c>
      <c r="AM64" s="52">
        <f>SUMPRODUCT(--(AM$9=YEAR(Quarterly_kt!$C$9:FT$9)),Quarterly_kt!$C38:FT38)</f>
        <v>0</v>
      </c>
      <c r="AN64" s="52">
        <f>SUMPRODUCT(--(AN$9=YEAR(Quarterly_kt!$C$9:FU$9)),Quarterly_kt!$C38:FU38)</f>
        <v>0</v>
      </c>
      <c r="AO64" s="52">
        <f>SUMPRODUCT(--(AO$9=YEAR(Quarterly_kt!$C$9:FV$9)),Quarterly_kt!$C38:FV38)</f>
        <v>0</v>
      </c>
      <c r="AP64" s="52">
        <f>SUMPRODUCT(--(AP$9=YEAR(Quarterly_kt!$C$9:FW$9)),Quarterly_kt!$C38:FW38)</f>
        <v>0</v>
      </c>
      <c r="AQ64" s="52">
        <f>SUMPRODUCT(--(AQ$9=YEAR(Quarterly_kt!$C$9:FX$9)),Quarterly_kt!$C38:FX38)</f>
        <v>0</v>
      </c>
      <c r="AR64" s="52">
        <f>SUMPRODUCT(--(AR$9=YEAR(Quarterly_kt!$C$9:FY$9)),Quarterly_kt!$C38:FY38)</f>
        <v>0</v>
      </c>
      <c r="AS64" s="52">
        <f>SUMPRODUCT(--(AS$9=YEAR(Quarterly_kt!$C$9:FZ$9)),Quarterly_kt!$C38:FZ38)</f>
        <v>0</v>
      </c>
      <c r="AT64" s="52">
        <f>SUMPRODUCT(--(AT$9=YEAR(Quarterly_kt!$C$9:GA$9)),Quarterly_kt!$C38:GA38)</f>
        <v>0</v>
      </c>
      <c r="AU64" s="52">
        <f>SUMPRODUCT(--(AU$9=YEAR(Quarterly_kt!$C$9:GB$9)),Quarterly_kt!$C38:GB38)</f>
        <v>0</v>
      </c>
      <c r="AV64" s="52">
        <f>SUMPRODUCT(--(AV$9=YEAR(Quarterly_kt!$C$9:GZ$9)),Quarterly_kt!$C38:GZ38)</f>
        <v>0</v>
      </c>
    </row>
    <row r="65" spans="1:48" x14ac:dyDescent="0.25">
      <c r="A65" s="36" t="s">
        <v>25</v>
      </c>
      <c r="B65" s="90"/>
      <c r="C65" s="52">
        <f>SUMPRODUCT(--(C$9=YEAR(Quarterly_kt!$C$9:EJ$9)),Quarterly_kt!$C39:EJ39)</f>
        <v>0</v>
      </c>
      <c r="D65" s="52">
        <f>SUMPRODUCT(--(D$9=YEAR(Quarterly_kt!$C$9:EK$9)),Quarterly_kt!$C39:EK39)</f>
        <v>0</v>
      </c>
      <c r="E65" s="52">
        <f>SUMPRODUCT(--(E$9=YEAR(Quarterly_kt!$C$9:EL$9)),Quarterly_kt!$C39:EL39)</f>
        <v>0</v>
      </c>
      <c r="F65" s="52">
        <f>SUMPRODUCT(--(F$9=YEAR(Quarterly_kt!$C$9:EM$9)),Quarterly_kt!$C39:EM39)</f>
        <v>0</v>
      </c>
      <c r="G65" s="52">
        <f>SUMPRODUCT(--(G$9=YEAR(Quarterly_kt!$C$9:EN$9)),Quarterly_kt!$C39:EN39)</f>
        <v>0</v>
      </c>
      <c r="H65" s="52">
        <f>SUMPRODUCT(--(H$9=YEAR(Quarterly_kt!$C$9:EO$9)),Quarterly_kt!$C39:EO39)</f>
        <v>0</v>
      </c>
      <c r="I65" s="52">
        <f>SUMPRODUCT(--(I$9=YEAR(Quarterly_kt!$C$9:EP$9)),Quarterly_kt!$C39:EP39)</f>
        <v>0</v>
      </c>
      <c r="J65" s="52">
        <f>SUMPRODUCT(--(J$9=YEAR(Quarterly_kt!$C$9:EQ$9)),Quarterly_kt!$C39:EQ39)</f>
        <v>0</v>
      </c>
      <c r="K65" s="52">
        <f>SUMPRODUCT(--(K$9=YEAR(Quarterly_kt!$C$9:ER$9)),Quarterly_kt!$C39:ER39)</f>
        <v>0</v>
      </c>
      <c r="L65" s="52">
        <f>SUMPRODUCT(--(L$9=YEAR(Quarterly_kt!$C$9:ES$9)),Quarterly_kt!$C39:ES39)</f>
        <v>0</v>
      </c>
      <c r="M65" s="52">
        <f>SUMPRODUCT(--(M$9=YEAR(Quarterly_kt!$C$9:ET$9)),Quarterly_kt!$C39:ET39)</f>
        <v>0</v>
      </c>
      <c r="N65" s="52">
        <f>SUMPRODUCT(--(N$9=YEAR(Quarterly_kt!$C$9:EU$9)),Quarterly_kt!$C39:EU39)</f>
        <v>0</v>
      </c>
      <c r="O65" s="52">
        <f>SUMPRODUCT(--(O$9=YEAR(Quarterly_kt!$C$9:EV$9)),Quarterly_kt!$C39:EV39)</f>
        <v>0</v>
      </c>
      <c r="P65" s="52">
        <f>SUMPRODUCT(--(P$9=YEAR(Quarterly_kt!$C$9:EW$9)),Quarterly_kt!$C39:EW39)</f>
        <v>18.145</v>
      </c>
      <c r="Q65" s="52">
        <f>SUMPRODUCT(--(Q$9=YEAR(Quarterly_kt!$C$9:EX$9)),Quarterly_kt!$C39:EX39)</f>
        <v>223.36899999999997</v>
      </c>
      <c r="R65" s="52">
        <f>SUMPRODUCT(--(R$9=YEAR(Quarterly_kt!$C$9:EY$9)),Quarterly_kt!$C39:EY39)</f>
        <v>343.98400000000004</v>
      </c>
      <c r="S65" s="52">
        <f>SUMPRODUCT(--(S$9=YEAR(Quarterly_kt!$C$9:EZ$9)),Quarterly_kt!$C39:EZ39)</f>
        <v>222.43200000000002</v>
      </c>
      <c r="T65" s="52">
        <f>SUMPRODUCT(--(T$9=YEAR(Quarterly_kt!$C$9:FA$9)),Quarterly_kt!$C39:FA39)</f>
        <v>272.74900000000002</v>
      </c>
      <c r="U65" s="52">
        <f>SUMPRODUCT(--(U$9=YEAR(Quarterly_kt!$C$9:FB$9)),Quarterly_kt!$C39:FB39)</f>
        <v>96.29</v>
      </c>
      <c r="V65" s="52">
        <f>SUMPRODUCT(--(V$9=YEAR(Quarterly_kt!$C$9:FC$9)),Quarterly_kt!$C39:FC39)</f>
        <v>186.29900000000001</v>
      </c>
      <c r="W65" s="52">
        <f>SUMPRODUCT(--(W$9=YEAR(Quarterly_kt!$C$9:FD$9)),Quarterly_kt!$C39:FD39)</f>
        <v>86.257999999999996</v>
      </c>
      <c r="X65" s="52">
        <f>SUMPRODUCT(--(X$9=YEAR(Quarterly_kt!$C$9:FE$9)),Quarterly_kt!$C39:FE39)</f>
        <v>2.9000000000000001E-2</v>
      </c>
      <c r="Y65" s="52">
        <f>SUMPRODUCT(--(Y$9=YEAR(Quarterly_kt!$C$9:FF$9)),Quarterly_kt!$C39:FF39)</f>
        <v>1.696</v>
      </c>
      <c r="Z65" s="52">
        <f>SUMPRODUCT(--(Z$9=YEAR(Quarterly_kt!$C$9:FG$9)),Quarterly_kt!$C39:FG39)</f>
        <v>43.333999999999996</v>
      </c>
      <c r="AA65" s="52">
        <f>SUMPRODUCT(--(AA$9=YEAR(Quarterly_kt!$C$9:FH$9)),Quarterly_kt!$C39:FH39)</f>
        <v>62.892000000000003</v>
      </c>
      <c r="AB65" s="52">
        <f>SUMPRODUCT(--(AB$9=YEAR(Quarterly_kt!$C$9:FI$9)),Quarterly_kt!$C39:FI39)</f>
        <v>20.36859999847</v>
      </c>
      <c r="AC65" s="52">
        <f>SUMPRODUCT(--(AC$9=YEAR(Quarterly_kt!$C$9:FJ$9)),Quarterly_kt!$C39:FJ39)</f>
        <v>4.8639999999999999</v>
      </c>
      <c r="AD65" s="52">
        <f>SUMPRODUCT(--(AD$9=YEAR(Quarterly_kt!$C$9:FK$9)),Quarterly_kt!$C39:FK39)</f>
        <v>0</v>
      </c>
      <c r="AE65" s="52">
        <f>SUMPRODUCT(--(AE$9=YEAR(Quarterly_kt!$C$9:FL$9)),Quarterly_kt!$C39:FL39)</f>
        <v>6.98</v>
      </c>
      <c r="AF65" s="52">
        <f>SUMPRODUCT(--(AF$9=YEAR(Quarterly_kt!$C$9:FM$9)),Quarterly_kt!$C39:FM39)</f>
        <v>6.5570000000000004</v>
      </c>
      <c r="AG65" s="52">
        <f>SUMPRODUCT(--(AG$9=YEAR(Quarterly_kt!$C$9:FN$9)),Quarterly_kt!$C39:FN39)</f>
        <v>5.2530000000000001</v>
      </c>
      <c r="AH65" s="52">
        <f>SUMPRODUCT(--(AH$9=YEAR(Quarterly_kt!$C$9:FO$9)),Quarterly_kt!$C39:FO39)</f>
        <v>0</v>
      </c>
      <c r="AI65" s="52">
        <f>SUMPRODUCT(--(AI$9=YEAR(Quarterly_kt!$C$9:FP$9)),Quarterly_kt!$C39:FP39)</f>
        <v>0.20799999999999999</v>
      </c>
      <c r="AJ65" s="52">
        <f>SUMPRODUCT(--(AJ$9=YEAR(Quarterly_kt!$C$9:FQ$9)),Quarterly_kt!$C39:FQ39)</f>
        <v>0</v>
      </c>
      <c r="AK65" s="52">
        <f>SUMPRODUCT(--(AK$9=YEAR(Quarterly_kt!$C$9:FR$9)),Quarterly_kt!$C39:FR39)</f>
        <v>0</v>
      </c>
      <c r="AL65" s="52">
        <f>SUMPRODUCT(--(AL$9=YEAR(Quarterly_kt!$C$9:FS$9)),Quarterly_kt!$C39:FS39)</f>
        <v>0</v>
      </c>
      <c r="AM65" s="52">
        <f>SUMPRODUCT(--(AM$9=YEAR(Quarterly_kt!$C$9:FT$9)),Quarterly_kt!$C39:FT39)</f>
        <v>0.17899999999999999</v>
      </c>
      <c r="AN65" s="52">
        <f>SUMPRODUCT(--(AN$9=YEAR(Quarterly_kt!$C$9:FU$9)),Quarterly_kt!$C39:FU39)</f>
        <v>0</v>
      </c>
      <c r="AO65" s="52">
        <f>SUMPRODUCT(--(AO$9=YEAR(Quarterly_kt!$C$9:FV$9)),Quarterly_kt!$C39:FV39)</f>
        <v>0</v>
      </c>
      <c r="AP65" s="52">
        <f>SUMPRODUCT(--(AP$9=YEAR(Quarterly_kt!$C$9:FW$9)),Quarterly_kt!$C39:FW39)</f>
        <v>0</v>
      </c>
      <c r="AQ65" s="52">
        <f>SUMPRODUCT(--(AQ$9=YEAR(Quarterly_kt!$C$9:FX$9)),Quarterly_kt!$C39:FX39)</f>
        <v>3.0249999999999999</v>
      </c>
      <c r="AR65" s="52">
        <f>SUMPRODUCT(--(AR$9=YEAR(Quarterly_kt!$C$9:FY$9)),Quarterly_kt!$C39:FY39)</f>
        <v>20.81</v>
      </c>
      <c r="AS65" s="52">
        <f>SUMPRODUCT(--(AS$9=YEAR(Quarterly_kt!$C$9:FZ$9)),Quarterly_kt!$C39:FZ39)</f>
        <v>0</v>
      </c>
      <c r="AT65" s="52">
        <f>SUMPRODUCT(--(AT$9=YEAR(Quarterly_kt!$C$9:GA$9)),Quarterly_kt!$C39:GA39)</f>
        <v>31.204616827999999</v>
      </c>
      <c r="AU65" s="52">
        <f>SUMPRODUCT(--(AU$9=YEAR(Quarterly_kt!$C$9:GB$9)),Quarterly_kt!$C39:GB39)</f>
        <v>0</v>
      </c>
      <c r="AV65" s="52">
        <f>SUMPRODUCT(--(AV$9=YEAR(Quarterly_kt!$C$9:GZ$9)),Quarterly_kt!$C39:GZ39)</f>
        <v>28.035755000000002</v>
      </c>
    </row>
    <row r="66" spans="1:48" x14ac:dyDescent="0.25">
      <c r="A66" s="36" t="s">
        <v>26</v>
      </c>
      <c r="B66" s="90"/>
      <c r="C66" s="52">
        <f>SUMPRODUCT(--(C$9=YEAR(Quarterly_kt!$C$9:EJ$9)),Quarterly_kt!$C40:EJ40)</f>
        <v>0</v>
      </c>
      <c r="D66" s="52">
        <f>SUMPRODUCT(--(D$9=YEAR(Quarterly_kt!$C$9:EK$9)),Quarterly_kt!$C40:EK40)</f>
        <v>0</v>
      </c>
      <c r="E66" s="52">
        <f>SUMPRODUCT(--(E$9=YEAR(Quarterly_kt!$C$9:EL$9)),Quarterly_kt!$C40:EL40)</f>
        <v>0</v>
      </c>
      <c r="F66" s="52">
        <f>SUMPRODUCT(--(F$9=YEAR(Quarterly_kt!$C$9:EM$9)),Quarterly_kt!$C40:EM40)</f>
        <v>33.631</v>
      </c>
      <c r="G66" s="52">
        <f>SUMPRODUCT(--(G$9=YEAR(Quarterly_kt!$C$9:EN$9)),Quarterly_kt!$C40:EN40)</f>
        <v>41.055999999999997</v>
      </c>
      <c r="H66" s="52">
        <f>SUMPRODUCT(--(H$9=YEAR(Quarterly_kt!$C$9:EO$9)),Quarterly_kt!$C40:EO40)</f>
        <v>0</v>
      </c>
      <c r="I66" s="52">
        <f>SUMPRODUCT(--(I$9=YEAR(Quarterly_kt!$C$9:EP$9)),Quarterly_kt!$C40:EP40)</f>
        <v>19.885999999999999</v>
      </c>
      <c r="J66" s="52">
        <f>SUMPRODUCT(--(J$9=YEAR(Quarterly_kt!$C$9:EQ$9)),Quarterly_kt!$C40:EQ40)</f>
        <v>19.858000000000001</v>
      </c>
      <c r="K66" s="52">
        <f>SUMPRODUCT(--(K$9=YEAR(Quarterly_kt!$C$9:ER$9)),Quarterly_kt!$C40:ER40)</f>
        <v>0</v>
      </c>
      <c r="L66" s="52">
        <f>SUMPRODUCT(--(L$9=YEAR(Quarterly_kt!$C$9:ES$9)),Quarterly_kt!$C40:ES40)</f>
        <v>13.801</v>
      </c>
      <c r="M66" s="52">
        <f>SUMPRODUCT(--(M$9=YEAR(Quarterly_kt!$C$9:ET$9)),Quarterly_kt!$C40:ET40)</f>
        <v>77.602000000000004</v>
      </c>
      <c r="N66" s="52">
        <f>SUMPRODUCT(--(N$9=YEAR(Quarterly_kt!$C$9:EU$9)),Quarterly_kt!$C40:EU40)</f>
        <v>79.78</v>
      </c>
      <c r="O66" s="52">
        <f>SUMPRODUCT(--(O$9=YEAR(Quarterly_kt!$C$9:EV$9)),Quarterly_kt!$C40:EV40)</f>
        <v>17.565999999999999</v>
      </c>
      <c r="P66" s="52">
        <f>SUMPRODUCT(--(P$9=YEAR(Quarterly_kt!$C$9:EW$9)),Quarterly_kt!$C40:EW40)</f>
        <v>13.427</v>
      </c>
      <c r="Q66" s="52">
        <f>SUMPRODUCT(--(Q$9=YEAR(Quarterly_kt!$C$9:EX$9)),Quarterly_kt!$C40:EX40)</f>
        <v>0</v>
      </c>
      <c r="R66" s="52">
        <f>SUMPRODUCT(--(R$9=YEAR(Quarterly_kt!$C$9:EY$9)),Quarterly_kt!$C40:EY40)</f>
        <v>35.458999999999996</v>
      </c>
      <c r="S66" s="52">
        <f>SUMPRODUCT(--(S$9=YEAR(Quarterly_kt!$C$9:EZ$9)),Quarterly_kt!$C40:EZ40)</f>
        <v>0.95</v>
      </c>
      <c r="T66" s="52">
        <f>SUMPRODUCT(--(T$9=YEAR(Quarterly_kt!$C$9:FA$9)),Quarterly_kt!$C40:FA40)</f>
        <v>24.021000000000001</v>
      </c>
      <c r="U66" s="52">
        <f>SUMPRODUCT(--(U$9=YEAR(Quarterly_kt!$C$9:FB$9)),Quarterly_kt!$C40:FB40)</f>
        <v>36.976999999999997</v>
      </c>
      <c r="V66" s="52">
        <f>SUMPRODUCT(--(V$9=YEAR(Quarterly_kt!$C$9:FC$9)),Quarterly_kt!$C40:FC40)</f>
        <v>27.100999999999999</v>
      </c>
      <c r="W66" s="52">
        <f>SUMPRODUCT(--(W$9=YEAR(Quarterly_kt!$C$9:FD$9)),Quarterly_kt!$C40:FD40)</f>
        <v>16.285999999999998</v>
      </c>
      <c r="X66" s="52">
        <f>SUMPRODUCT(--(X$9=YEAR(Quarterly_kt!$C$9:FE$9)),Quarterly_kt!$C40:FE40)</f>
        <v>0</v>
      </c>
      <c r="Y66" s="52">
        <f>SUMPRODUCT(--(Y$9=YEAR(Quarterly_kt!$C$9:FF$9)),Quarterly_kt!$C40:FF40)</f>
        <v>50.225999999999999</v>
      </c>
      <c r="Z66" s="52">
        <f>SUMPRODUCT(--(Z$9=YEAR(Quarterly_kt!$C$9:FG$9)),Quarterly_kt!$C40:FG40)</f>
        <v>37.779000000000003</v>
      </c>
      <c r="AA66" s="52">
        <f>SUMPRODUCT(--(AA$9=YEAR(Quarterly_kt!$C$9:FH$9)),Quarterly_kt!$C40:FH40)</f>
        <v>44.697000000000003</v>
      </c>
      <c r="AB66" s="52">
        <f>SUMPRODUCT(--(AB$9=YEAR(Quarterly_kt!$C$9:FI$9)),Quarterly_kt!$C40:FI40)</f>
        <v>71.941000000000003</v>
      </c>
      <c r="AC66" s="52">
        <f>SUMPRODUCT(--(AC$9=YEAR(Quarterly_kt!$C$9:FJ$9)),Quarterly_kt!$C40:FJ40)</f>
        <v>97.986999999999995</v>
      </c>
      <c r="AD66" s="52">
        <f>SUMPRODUCT(--(AD$9=YEAR(Quarterly_kt!$C$9:FK$9)),Quarterly_kt!$C40:FK40)</f>
        <v>54.042000000000002</v>
      </c>
      <c r="AE66" s="52">
        <f>SUMPRODUCT(--(AE$9=YEAR(Quarterly_kt!$C$9:FL$9)),Quarterly_kt!$C40:FL40)</f>
        <v>119.593</v>
      </c>
      <c r="AF66" s="52">
        <f>SUMPRODUCT(--(AF$9=YEAR(Quarterly_kt!$C$9:FM$9)),Quarterly_kt!$C40:FM40)</f>
        <v>42.407000000000004</v>
      </c>
      <c r="AG66" s="52">
        <f>SUMPRODUCT(--(AG$9=YEAR(Quarterly_kt!$C$9:FN$9)),Quarterly_kt!$C40:FN40)</f>
        <v>58.805999999999997</v>
      </c>
      <c r="AH66" s="52">
        <f>SUMPRODUCT(--(AH$9=YEAR(Quarterly_kt!$C$9:FO$9)),Quarterly_kt!$C40:FO40)</f>
        <v>122.654</v>
      </c>
      <c r="AI66" s="52">
        <f>SUMPRODUCT(--(AI$9=YEAR(Quarterly_kt!$C$9:FP$9)),Quarterly_kt!$C40:FP40)</f>
        <v>87.680999999999997</v>
      </c>
      <c r="AJ66" s="52">
        <f>SUMPRODUCT(--(AJ$9=YEAR(Quarterly_kt!$C$9:FQ$9)),Quarterly_kt!$C40:FQ40)</f>
        <v>106.36199999999999</v>
      </c>
      <c r="AK66" s="52">
        <f>SUMPRODUCT(--(AK$9=YEAR(Quarterly_kt!$C$9:FR$9)),Quarterly_kt!$C40:FR40)</f>
        <v>177.10970019400003</v>
      </c>
      <c r="AL66" s="52">
        <f>SUMPRODUCT(--(AL$9=YEAR(Quarterly_kt!$C$9:FS$9)),Quarterly_kt!$C40:FS40)</f>
        <v>200.68199999999999</v>
      </c>
      <c r="AM66" s="52">
        <f>SUMPRODUCT(--(AM$9=YEAR(Quarterly_kt!$C$9:FT$9)),Quarterly_kt!$C40:FT40)</f>
        <v>69.456000000000003</v>
      </c>
      <c r="AN66" s="52">
        <f>SUMPRODUCT(--(AN$9=YEAR(Quarterly_kt!$C$9:FU$9)),Quarterly_kt!$C40:FU40)</f>
        <v>261.68299999999999</v>
      </c>
      <c r="AO66" s="52">
        <f>SUMPRODUCT(--(AO$9=YEAR(Quarterly_kt!$C$9:FV$9)),Quarterly_kt!$C40:FV40)</f>
        <v>269.84999999999997</v>
      </c>
      <c r="AP66" s="52">
        <f>SUMPRODUCT(--(AP$9=YEAR(Quarterly_kt!$C$9:FW$9)),Quarterly_kt!$C40:FW40)</f>
        <v>225.45099999999999</v>
      </c>
      <c r="AQ66" s="52">
        <f>SUMPRODUCT(--(AQ$9=YEAR(Quarterly_kt!$C$9:FX$9)),Quarterly_kt!$C40:FX40)</f>
        <v>201.29599999999999</v>
      </c>
      <c r="AR66" s="52">
        <f>SUMPRODUCT(--(AR$9=YEAR(Quarterly_kt!$C$9:FY$9)),Quarterly_kt!$C40:FY40)</f>
        <v>127.73100000000001</v>
      </c>
      <c r="AS66" s="52">
        <f>SUMPRODUCT(--(AS$9=YEAR(Quarterly_kt!$C$9:FZ$9)),Quarterly_kt!$C40:FZ40)</f>
        <v>160.64699999999999</v>
      </c>
      <c r="AT66" s="52">
        <f>SUMPRODUCT(--(AT$9=YEAR(Quarterly_kt!$C$9:GA$9)),Quarterly_kt!$C40:GA40)</f>
        <v>150.7432192</v>
      </c>
      <c r="AU66" s="52">
        <f>SUMPRODUCT(--(AU$9=YEAR(Quarterly_kt!$C$9:GB$9)),Quarterly_kt!$C40:GB40)</f>
        <v>171.142256</v>
      </c>
      <c r="AV66" s="52">
        <f>SUMPRODUCT(--(AV$9=YEAR(Quarterly_kt!$C$9:GZ$9)),Quarterly_kt!$C40:GZ40)</f>
        <v>191.84983299999999</v>
      </c>
    </row>
    <row r="67" spans="1:48" x14ac:dyDescent="0.25">
      <c r="A67" s="36" t="s">
        <v>27</v>
      </c>
      <c r="B67" s="90"/>
      <c r="C67" s="52">
        <f t="shared" ref="C67:AT67" si="14">SUM(C68:C70)</f>
        <v>0</v>
      </c>
      <c r="D67" s="52">
        <f t="shared" si="14"/>
        <v>0</v>
      </c>
      <c r="E67" s="52">
        <f t="shared" si="14"/>
        <v>0</v>
      </c>
      <c r="F67" s="52">
        <f t="shared" si="14"/>
        <v>0</v>
      </c>
      <c r="G67" s="52">
        <f t="shared" si="14"/>
        <v>0</v>
      </c>
      <c r="H67" s="52">
        <f t="shared" si="14"/>
        <v>0</v>
      </c>
      <c r="I67" s="52">
        <f t="shared" si="14"/>
        <v>0</v>
      </c>
      <c r="J67" s="52">
        <f t="shared" si="14"/>
        <v>0</v>
      </c>
      <c r="K67" s="52">
        <f t="shared" si="14"/>
        <v>0</v>
      </c>
      <c r="L67" s="52">
        <f t="shared" si="14"/>
        <v>0</v>
      </c>
      <c r="M67" s="52">
        <f t="shared" si="14"/>
        <v>0</v>
      </c>
      <c r="N67" s="52">
        <f t="shared" si="14"/>
        <v>0</v>
      </c>
      <c r="O67" s="52">
        <f t="shared" si="14"/>
        <v>0</v>
      </c>
      <c r="P67" s="52">
        <f t="shared" si="14"/>
        <v>12.084</v>
      </c>
      <c r="Q67" s="52">
        <f t="shared" si="14"/>
        <v>121.654</v>
      </c>
      <c r="R67" s="52">
        <f t="shared" si="14"/>
        <v>118.351</v>
      </c>
      <c r="S67" s="52">
        <f t="shared" si="14"/>
        <v>104.14100000000001</v>
      </c>
      <c r="T67" s="52">
        <f t="shared" si="14"/>
        <v>53.253</v>
      </c>
      <c r="U67" s="52">
        <f t="shared" si="14"/>
        <v>32.463000000000001</v>
      </c>
      <c r="V67" s="52">
        <f t="shared" si="14"/>
        <v>66.063000000000002</v>
      </c>
      <c r="W67" s="52">
        <f t="shared" si="14"/>
        <v>38.864999999999995</v>
      </c>
      <c r="X67" s="52">
        <f t="shared" si="14"/>
        <v>4.0000000000000001E-3</v>
      </c>
      <c r="Y67" s="52">
        <f t="shared" si="14"/>
        <v>0</v>
      </c>
      <c r="Z67" s="52">
        <f t="shared" si="14"/>
        <v>13.007999999999999</v>
      </c>
      <c r="AA67" s="52">
        <f t="shared" si="14"/>
        <v>2.0710000000000002</v>
      </c>
      <c r="AB67" s="52">
        <f t="shared" si="14"/>
        <v>3.024</v>
      </c>
      <c r="AC67" s="52">
        <f t="shared" si="14"/>
        <v>0</v>
      </c>
      <c r="AD67" s="52">
        <f t="shared" si="14"/>
        <v>0</v>
      </c>
      <c r="AE67" s="52">
        <f t="shared" si="14"/>
        <v>4.05</v>
      </c>
      <c r="AF67" s="52">
        <f t="shared" si="14"/>
        <v>0</v>
      </c>
      <c r="AG67" s="52">
        <f t="shared" si="14"/>
        <v>0</v>
      </c>
      <c r="AH67" s="52">
        <f t="shared" si="14"/>
        <v>0</v>
      </c>
      <c r="AI67" s="52">
        <f t="shared" si="14"/>
        <v>0</v>
      </c>
      <c r="AJ67" s="52">
        <f t="shared" si="14"/>
        <v>0</v>
      </c>
      <c r="AK67" s="52">
        <f t="shared" si="14"/>
        <v>0</v>
      </c>
      <c r="AL67" s="52">
        <f t="shared" si="14"/>
        <v>0</v>
      </c>
      <c r="AM67" s="52">
        <f t="shared" si="14"/>
        <v>0</v>
      </c>
      <c r="AN67" s="52">
        <f t="shared" si="14"/>
        <v>12.179</v>
      </c>
      <c r="AO67" s="52">
        <f t="shared" si="14"/>
        <v>0</v>
      </c>
      <c r="AP67" s="52">
        <f t="shared" si="14"/>
        <v>0</v>
      </c>
      <c r="AQ67" s="52">
        <f t="shared" si="14"/>
        <v>0</v>
      </c>
      <c r="AR67" s="52">
        <f t="shared" si="14"/>
        <v>0</v>
      </c>
      <c r="AS67" s="52">
        <f t="shared" si="14"/>
        <v>0</v>
      </c>
      <c r="AT67" s="52">
        <f t="shared" si="14"/>
        <v>0.74898103459999998</v>
      </c>
      <c r="AU67" s="52">
        <f>SUM(AU68:AU70)</f>
        <v>0</v>
      </c>
      <c r="AV67" s="52">
        <f>SUMPRODUCT(--(AV$9=YEAR(Quarterly_kt!$C$9:GZ$9)),Quarterly_kt!$C41:GZ41)</f>
        <v>0</v>
      </c>
    </row>
    <row r="68" spans="1:48" x14ac:dyDescent="0.25">
      <c r="A68" s="37" t="s">
        <v>42</v>
      </c>
      <c r="B68" s="90"/>
      <c r="C68" s="52">
        <f>SUMPRODUCT(--(C$9=YEAR(Quarterly_kt!$C$9:EJ$9)),Quarterly_kt!$C42:EJ42)</f>
        <v>0</v>
      </c>
      <c r="D68" s="52">
        <f>SUMPRODUCT(--(D$9=YEAR(Quarterly_kt!$C$9:EK$9)),Quarterly_kt!$C42:EK42)</f>
        <v>0</v>
      </c>
      <c r="E68" s="52">
        <f>SUMPRODUCT(--(E$9=YEAR(Quarterly_kt!$C$9:EL$9)),Quarterly_kt!$C42:EL42)</f>
        <v>0</v>
      </c>
      <c r="F68" s="52">
        <f>SUMPRODUCT(--(F$9=YEAR(Quarterly_kt!$C$9:EM$9)),Quarterly_kt!$C42:EM42)</f>
        <v>0</v>
      </c>
      <c r="G68" s="52">
        <f>SUMPRODUCT(--(G$9=YEAR(Quarterly_kt!$C$9:EN$9)),Quarterly_kt!$C42:EN42)</f>
        <v>0</v>
      </c>
      <c r="H68" s="52">
        <f>SUMPRODUCT(--(H$9=YEAR(Quarterly_kt!$C$9:EO$9)),Quarterly_kt!$C42:EO42)</f>
        <v>0</v>
      </c>
      <c r="I68" s="52">
        <f>SUMPRODUCT(--(I$9=YEAR(Quarterly_kt!$C$9:EP$9)),Quarterly_kt!$C42:EP42)</f>
        <v>0</v>
      </c>
      <c r="J68" s="52">
        <f>SUMPRODUCT(--(J$9=YEAR(Quarterly_kt!$C$9:EQ$9)),Quarterly_kt!$C42:EQ42)</f>
        <v>0</v>
      </c>
      <c r="K68" s="52">
        <f>SUMPRODUCT(--(K$9=YEAR(Quarterly_kt!$C$9:ER$9)),Quarterly_kt!$C42:ER42)</f>
        <v>0</v>
      </c>
      <c r="L68" s="52">
        <f>SUMPRODUCT(--(L$9=YEAR(Quarterly_kt!$C$9:ES$9)),Quarterly_kt!$C42:ES42)</f>
        <v>0</v>
      </c>
      <c r="M68" s="52">
        <f>SUMPRODUCT(--(M$9=YEAR(Quarterly_kt!$C$9:ET$9)),Quarterly_kt!$C42:ET42)</f>
        <v>0</v>
      </c>
      <c r="N68" s="52">
        <f>SUMPRODUCT(--(N$9=YEAR(Quarterly_kt!$C$9:EU$9)),Quarterly_kt!$C42:EU42)</f>
        <v>0</v>
      </c>
      <c r="O68" s="52">
        <f>SUMPRODUCT(--(O$9=YEAR(Quarterly_kt!$C$9:EV$9)),Quarterly_kt!$C42:EV42)</f>
        <v>0</v>
      </c>
      <c r="P68" s="52">
        <f>SUMPRODUCT(--(P$9=YEAR(Quarterly_kt!$C$9:EW$9)),Quarterly_kt!$C42:EW42)</f>
        <v>12.084</v>
      </c>
      <c r="Q68" s="52">
        <f>SUMPRODUCT(--(Q$9=YEAR(Quarterly_kt!$C$9:EX$9)),Quarterly_kt!$C42:EX42)</f>
        <v>121.654</v>
      </c>
      <c r="R68" s="52">
        <f>SUMPRODUCT(--(R$9=YEAR(Quarterly_kt!$C$9:EY$9)),Quarterly_kt!$C42:EY42)</f>
        <v>118.351</v>
      </c>
      <c r="S68" s="52">
        <f>SUMPRODUCT(--(S$9=YEAR(Quarterly_kt!$C$9:EZ$9)),Quarterly_kt!$C42:EZ42)</f>
        <v>104.14100000000001</v>
      </c>
      <c r="T68" s="52">
        <f>SUMPRODUCT(--(T$9=YEAR(Quarterly_kt!$C$9:FA$9)),Quarterly_kt!$C42:FA42)</f>
        <v>53.253</v>
      </c>
      <c r="U68" s="52">
        <f>SUMPRODUCT(--(U$9=YEAR(Quarterly_kt!$C$9:FB$9)),Quarterly_kt!$C42:FB42)</f>
        <v>32.463000000000001</v>
      </c>
      <c r="V68" s="52">
        <f>SUMPRODUCT(--(V$9=YEAR(Quarterly_kt!$C$9:FC$9)),Quarterly_kt!$C42:FC42)</f>
        <v>66.063000000000002</v>
      </c>
      <c r="W68" s="52">
        <f>SUMPRODUCT(--(W$9=YEAR(Quarterly_kt!$C$9:FD$9)),Quarterly_kt!$C42:FD42)</f>
        <v>38.864999999999995</v>
      </c>
      <c r="X68" s="52">
        <f>SUMPRODUCT(--(X$9=YEAR(Quarterly_kt!$C$9:FE$9)),Quarterly_kt!$C42:FE42)</f>
        <v>0</v>
      </c>
      <c r="Y68" s="52">
        <f>SUMPRODUCT(--(Y$9=YEAR(Quarterly_kt!$C$9:FF$9)),Quarterly_kt!$C42:FF42)</f>
        <v>0</v>
      </c>
      <c r="Z68" s="52">
        <f>SUMPRODUCT(--(Z$9=YEAR(Quarterly_kt!$C$9:FG$9)),Quarterly_kt!$C42:FG42)</f>
        <v>13.007999999999999</v>
      </c>
      <c r="AA68" s="52">
        <f>SUMPRODUCT(--(AA$9=YEAR(Quarterly_kt!$C$9:FH$9)),Quarterly_kt!$C42:FH42)</f>
        <v>2.0710000000000002</v>
      </c>
      <c r="AB68" s="52">
        <f>SUMPRODUCT(--(AB$9=YEAR(Quarterly_kt!$C$9:FI$9)),Quarterly_kt!$C42:FI42)</f>
        <v>3.024</v>
      </c>
      <c r="AC68" s="52">
        <f>SUMPRODUCT(--(AC$9=YEAR(Quarterly_kt!$C$9:FJ$9)),Quarterly_kt!$C42:FJ42)</f>
        <v>0</v>
      </c>
      <c r="AD68" s="52">
        <f>SUMPRODUCT(--(AD$9=YEAR(Quarterly_kt!$C$9:FK$9)),Quarterly_kt!$C42:FK42)</f>
        <v>0</v>
      </c>
      <c r="AE68" s="52">
        <f>SUMPRODUCT(--(AE$9=YEAR(Quarterly_kt!$C$9:FL$9)),Quarterly_kt!$C42:FL42)</f>
        <v>4.05</v>
      </c>
      <c r="AF68" s="52">
        <f>SUMPRODUCT(--(AF$9=YEAR(Quarterly_kt!$C$9:FM$9)),Quarterly_kt!$C42:FM42)</f>
        <v>0</v>
      </c>
      <c r="AG68" s="52">
        <f>SUMPRODUCT(--(AG$9=YEAR(Quarterly_kt!$C$9:FN$9)),Quarterly_kt!$C42:FN42)</f>
        <v>0</v>
      </c>
      <c r="AH68" s="52">
        <f>SUMPRODUCT(--(AH$9=YEAR(Quarterly_kt!$C$9:FO$9)),Quarterly_kt!$C42:FO42)</f>
        <v>0</v>
      </c>
      <c r="AI68" s="52">
        <f>SUMPRODUCT(--(AI$9=YEAR(Quarterly_kt!$C$9:FP$9)),Quarterly_kt!$C42:FP42)</f>
        <v>0</v>
      </c>
      <c r="AJ68" s="52">
        <f>SUMPRODUCT(--(AJ$9=YEAR(Quarterly_kt!$C$9:FQ$9)),Quarterly_kt!$C42:FQ42)</f>
        <v>0</v>
      </c>
      <c r="AK68" s="52">
        <f>SUMPRODUCT(--(AK$9=YEAR(Quarterly_kt!$C$9:FR$9)),Quarterly_kt!$C42:FR42)</f>
        <v>0</v>
      </c>
      <c r="AL68" s="52">
        <f>SUMPRODUCT(--(AL$9=YEAR(Quarterly_kt!$C$9:FS$9)),Quarterly_kt!$C42:FS42)</f>
        <v>0</v>
      </c>
      <c r="AM68" s="52">
        <f>SUMPRODUCT(--(AM$9=YEAR(Quarterly_kt!$C$9:FT$9)),Quarterly_kt!$C42:FT42)</f>
        <v>0</v>
      </c>
      <c r="AN68" s="52">
        <f>SUMPRODUCT(--(AN$9=YEAR(Quarterly_kt!$C$9:FU$9)),Quarterly_kt!$C42:FU42)</f>
        <v>12.179</v>
      </c>
      <c r="AO68" s="52">
        <f>SUMPRODUCT(--(AO$9=YEAR(Quarterly_kt!$C$9:FV$9)),Quarterly_kt!$C42:FV42)</f>
        <v>0</v>
      </c>
      <c r="AP68" s="52">
        <f>SUMPRODUCT(--(AP$9=YEAR(Quarterly_kt!$C$9:FW$9)),Quarterly_kt!$C42:FW42)</f>
        <v>0</v>
      </c>
      <c r="AQ68" s="52">
        <f>SUMPRODUCT(--(AQ$9=YEAR(Quarterly_kt!$C$9:FX$9)),Quarterly_kt!$C42:FX42)</f>
        <v>0</v>
      </c>
      <c r="AR68" s="52">
        <f>SUMPRODUCT(--(AR$9=YEAR(Quarterly_kt!$C$9:FY$9)),Quarterly_kt!$C42:FY42)</f>
        <v>0</v>
      </c>
      <c r="AS68" s="52">
        <f>SUMPRODUCT(--(AS$9=YEAR(Quarterly_kt!$C$9:FZ$9)),Quarterly_kt!$C42:FZ42)</f>
        <v>0</v>
      </c>
      <c r="AT68" s="52">
        <f>SUMPRODUCT(--(AT$9=YEAR(Quarterly_kt!$C$9:GA$9)),Quarterly_kt!$C42:GA42)</f>
        <v>0.74898103459999998</v>
      </c>
      <c r="AU68" s="52">
        <f>SUMPRODUCT(--(AU$9=YEAR(Quarterly_kt!$C$9:GB$9)),Quarterly_kt!$C42:GB42)</f>
        <v>0</v>
      </c>
      <c r="AV68" s="52">
        <f>SUMPRODUCT(--(AV$9=YEAR(Quarterly_kt!$C$9:GZ$9)),Quarterly_kt!$C42:GZ42)</f>
        <v>0</v>
      </c>
    </row>
    <row r="69" spans="1:48" x14ac:dyDescent="0.25">
      <c r="A69" s="37" t="s">
        <v>43</v>
      </c>
      <c r="B69" s="90"/>
      <c r="C69" s="52">
        <f>SUMPRODUCT(--(C$9=YEAR(Quarterly_kt!$C$9:EJ$9)),Quarterly_kt!$C43:EJ43)</f>
        <v>0</v>
      </c>
      <c r="D69" s="52">
        <f>SUMPRODUCT(--(D$9=YEAR(Quarterly_kt!$C$9:EK$9)),Quarterly_kt!$C43:EK43)</f>
        <v>0</v>
      </c>
      <c r="E69" s="52">
        <f>SUMPRODUCT(--(E$9=YEAR(Quarterly_kt!$C$9:EL$9)),Quarterly_kt!$C43:EL43)</f>
        <v>0</v>
      </c>
      <c r="F69" s="52">
        <f>SUMPRODUCT(--(F$9=YEAR(Quarterly_kt!$C$9:EM$9)),Quarterly_kt!$C43:EM43)</f>
        <v>0</v>
      </c>
      <c r="G69" s="52">
        <f>SUMPRODUCT(--(G$9=YEAR(Quarterly_kt!$C$9:EN$9)),Quarterly_kt!$C43:EN43)</f>
        <v>0</v>
      </c>
      <c r="H69" s="52">
        <f>SUMPRODUCT(--(H$9=YEAR(Quarterly_kt!$C$9:EO$9)),Quarterly_kt!$C43:EO43)</f>
        <v>0</v>
      </c>
      <c r="I69" s="52">
        <f>SUMPRODUCT(--(I$9=YEAR(Quarterly_kt!$C$9:EP$9)),Quarterly_kt!$C43:EP43)</f>
        <v>0</v>
      </c>
      <c r="J69" s="52">
        <f>SUMPRODUCT(--(J$9=YEAR(Quarterly_kt!$C$9:EQ$9)),Quarterly_kt!$C43:EQ43)</f>
        <v>0</v>
      </c>
      <c r="K69" s="52">
        <f>SUMPRODUCT(--(K$9=YEAR(Quarterly_kt!$C$9:ER$9)),Quarterly_kt!$C43:ER43)</f>
        <v>0</v>
      </c>
      <c r="L69" s="52">
        <f>SUMPRODUCT(--(L$9=YEAR(Quarterly_kt!$C$9:ES$9)),Quarterly_kt!$C43:ES43)</f>
        <v>0</v>
      </c>
      <c r="M69" s="52">
        <f>SUMPRODUCT(--(M$9=YEAR(Quarterly_kt!$C$9:ET$9)),Quarterly_kt!$C43:ET43)</f>
        <v>0</v>
      </c>
      <c r="N69" s="52">
        <f>SUMPRODUCT(--(N$9=YEAR(Quarterly_kt!$C$9:EU$9)),Quarterly_kt!$C43:EU43)</f>
        <v>0</v>
      </c>
      <c r="O69" s="52">
        <f>SUMPRODUCT(--(O$9=YEAR(Quarterly_kt!$C$9:EV$9)),Quarterly_kt!$C43:EV43)</f>
        <v>0</v>
      </c>
      <c r="P69" s="52">
        <f>SUMPRODUCT(--(P$9=YEAR(Quarterly_kt!$C$9:EW$9)),Quarterly_kt!$C43:EW43)</f>
        <v>0</v>
      </c>
      <c r="Q69" s="52">
        <f>SUMPRODUCT(--(Q$9=YEAR(Quarterly_kt!$C$9:EX$9)),Quarterly_kt!$C43:EX43)</f>
        <v>0</v>
      </c>
      <c r="R69" s="52">
        <f>SUMPRODUCT(--(R$9=YEAR(Quarterly_kt!$C$9:EY$9)),Quarterly_kt!$C43:EY43)</f>
        <v>0</v>
      </c>
      <c r="S69" s="52">
        <f>SUMPRODUCT(--(S$9=YEAR(Quarterly_kt!$C$9:EZ$9)),Quarterly_kt!$C43:EZ43)</f>
        <v>0</v>
      </c>
      <c r="T69" s="52">
        <f>SUMPRODUCT(--(T$9=YEAR(Quarterly_kt!$C$9:FA$9)),Quarterly_kt!$C43:FA43)</f>
        <v>0</v>
      </c>
      <c r="U69" s="52">
        <f>SUMPRODUCT(--(U$9=YEAR(Quarterly_kt!$C$9:FB$9)),Quarterly_kt!$C43:FB43)</f>
        <v>0</v>
      </c>
      <c r="V69" s="52">
        <f>SUMPRODUCT(--(V$9=YEAR(Quarterly_kt!$C$9:FC$9)),Quarterly_kt!$C43:FC43)</f>
        <v>0</v>
      </c>
      <c r="W69" s="52">
        <f>SUMPRODUCT(--(W$9=YEAR(Quarterly_kt!$C$9:FD$9)),Quarterly_kt!$C43:FD43)</f>
        <v>0</v>
      </c>
      <c r="X69" s="52">
        <f>SUMPRODUCT(--(X$9=YEAR(Quarterly_kt!$C$9:FE$9)),Quarterly_kt!$C43:FE43)</f>
        <v>0</v>
      </c>
      <c r="Y69" s="52">
        <f>SUMPRODUCT(--(Y$9=YEAR(Quarterly_kt!$C$9:FF$9)),Quarterly_kt!$C43:FF43)</f>
        <v>0</v>
      </c>
      <c r="Z69" s="52">
        <f>SUMPRODUCT(--(Z$9=YEAR(Quarterly_kt!$C$9:FG$9)),Quarterly_kt!$C43:FG43)</f>
        <v>0</v>
      </c>
      <c r="AA69" s="52">
        <f>SUMPRODUCT(--(AA$9=YEAR(Quarterly_kt!$C$9:FH$9)),Quarterly_kt!$C43:FH43)</f>
        <v>0</v>
      </c>
      <c r="AB69" s="52">
        <f>SUMPRODUCT(--(AB$9=YEAR(Quarterly_kt!$C$9:FI$9)),Quarterly_kt!$C43:FI43)</f>
        <v>0</v>
      </c>
      <c r="AC69" s="52">
        <f>SUMPRODUCT(--(AC$9=YEAR(Quarterly_kt!$C$9:FJ$9)),Quarterly_kt!$C43:FJ43)</f>
        <v>0</v>
      </c>
      <c r="AD69" s="52">
        <f>SUMPRODUCT(--(AD$9=YEAR(Quarterly_kt!$C$9:FK$9)),Quarterly_kt!$C43:FK43)</f>
        <v>0</v>
      </c>
      <c r="AE69" s="52">
        <f>SUMPRODUCT(--(AE$9=YEAR(Quarterly_kt!$C$9:FL$9)),Quarterly_kt!$C43:FL43)</f>
        <v>0</v>
      </c>
      <c r="AF69" s="52">
        <f>SUMPRODUCT(--(AF$9=YEAR(Quarterly_kt!$C$9:FM$9)),Quarterly_kt!$C43:FM43)</f>
        <v>0</v>
      </c>
      <c r="AG69" s="52">
        <f>SUMPRODUCT(--(AG$9=YEAR(Quarterly_kt!$C$9:FN$9)),Quarterly_kt!$C43:FN43)</f>
        <v>0</v>
      </c>
      <c r="AH69" s="52">
        <f>SUMPRODUCT(--(AH$9=YEAR(Quarterly_kt!$C$9:FO$9)),Quarterly_kt!$C43:FO43)</f>
        <v>0</v>
      </c>
      <c r="AI69" s="52">
        <f>SUMPRODUCT(--(AI$9=YEAR(Quarterly_kt!$C$9:FP$9)),Quarterly_kt!$C43:FP43)</f>
        <v>0</v>
      </c>
      <c r="AJ69" s="52">
        <f>SUMPRODUCT(--(AJ$9=YEAR(Quarterly_kt!$C$9:FQ$9)),Quarterly_kt!$C43:FQ43)</f>
        <v>0</v>
      </c>
      <c r="AK69" s="52">
        <f>SUMPRODUCT(--(AK$9=YEAR(Quarterly_kt!$C$9:FR$9)),Quarterly_kt!$C43:FR43)</f>
        <v>0</v>
      </c>
      <c r="AL69" s="52">
        <f>SUMPRODUCT(--(AL$9=YEAR(Quarterly_kt!$C$9:FS$9)),Quarterly_kt!$C43:FS43)</f>
        <v>0</v>
      </c>
      <c r="AM69" s="52">
        <f>SUMPRODUCT(--(AM$9=YEAR(Quarterly_kt!$C$9:FT$9)),Quarterly_kt!$C43:FT43)</f>
        <v>0</v>
      </c>
      <c r="AN69" s="52">
        <f>SUMPRODUCT(--(AN$9=YEAR(Quarterly_kt!$C$9:FU$9)),Quarterly_kt!$C43:FU43)</f>
        <v>0</v>
      </c>
      <c r="AO69" s="52">
        <f>SUMPRODUCT(--(AO$9=YEAR(Quarterly_kt!$C$9:FV$9)),Quarterly_kt!$C43:FV43)</f>
        <v>0</v>
      </c>
      <c r="AP69" s="52">
        <f>SUMPRODUCT(--(AP$9=YEAR(Quarterly_kt!$C$9:FW$9)),Quarterly_kt!$C43:FW43)</f>
        <v>0</v>
      </c>
      <c r="AQ69" s="52">
        <f>SUMPRODUCT(--(AQ$9=YEAR(Quarterly_kt!$C$9:FX$9)),Quarterly_kt!$C43:FX43)</f>
        <v>0</v>
      </c>
      <c r="AR69" s="52">
        <f>SUMPRODUCT(--(AR$9=YEAR(Quarterly_kt!$C$9:FY$9)),Quarterly_kt!$C43:FY43)</f>
        <v>0</v>
      </c>
      <c r="AS69" s="52">
        <f>SUMPRODUCT(--(AS$9=YEAR(Quarterly_kt!$C$9:FZ$9)),Quarterly_kt!$C43:FZ43)</f>
        <v>0</v>
      </c>
      <c r="AT69" s="52">
        <f>SUMPRODUCT(--(AT$9=YEAR(Quarterly_kt!$C$9:GA$9)),Quarterly_kt!$C43:GA43)</f>
        <v>0</v>
      </c>
      <c r="AU69" s="52">
        <f>SUMPRODUCT(--(AU$9=YEAR(Quarterly_kt!$C$9:GB$9)),Quarterly_kt!$C43:GB43)</f>
        <v>0</v>
      </c>
      <c r="AV69" s="52">
        <f>SUMPRODUCT(--(AV$9=YEAR(Quarterly_kt!$C$9:GZ$9)),Quarterly_kt!$C43:GZ43)</f>
        <v>0</v>
      </c>
    </row>
    <row r="70" spans="1:48" x14ac:dyDescent="0.25">
      <c r="A70" s="37" t="s">
        <v>44</v>
      </c>
      <c r="B70" s="90"/>
      <c r="C70" s="52">
        <f>SUMPRODUCT(--(C$9=YEAR(Quarterly_kt!$C$9:EJ$9)),Quarterly_kt!$C44:EJ44)</f>
        <v>0</v>
      </c>
      <c r="D70" s="52">
        <f>SUMPRODUCT(--(D$9=YEAR(Quarterly_kt!$C$9:EK$9)),Quarterly_kt!$C44:EK44)</f>
        <v>0</v>
      </c>
      <c r="E70" s="52">
        <f>SUMPRODUCT(--(E$9=YEAR(Quarterly_kt!$C$9:EL$9)),Quarterly_kt!$C44:EL44)</f>
        <v>0</v>
      </c>
      <c r="F70" s="52">
        <f>SUMPRODUCT(--(F$9=YEAR(Quarterly_kt!$C$9:EM$9)),Quarterly_kt!$C44:EM44)</f>
        <v>0</v>
      </c>
      <c r="G70" s="52">
        <f>SUMPRODUCT(--(G$9=YEAR(Quarterly_kt!$C$9:EN$9)),Quarterly_kt!$C44:EN44)</f>
        <v>0</v>
      </c>
      <c r="H70" s="52">
        <f>SUMPRODUCT(--(H$9=YEAR(Quarterly_kt!$C$9:EO$9)),Quarterly_kt!$C44:EO44)</f>
        <v>0</v>
      </c>
      <c r="I70" s="52">
        <f>SUMPRODUCT(--(I$9=YEAR(Quarterly_kt!$C$9:EP$9)),Quarterly_kt!$C44:EP44)</f>
        <v>0</v>
      </c>
      <c r="J70" s="52">
        <f>SUMPRODUCT(--(J$9=YEAR(Quarterly_kt!$C$9:EQ$9)),Quarterly_kt!$C44:EQ44)</f>
        <v>0</v>
      </c>
      <c r="K70" s="52">
        <f>SUMPRODUCT(--(K$9=YEAR(Quarterly_kt!$C$9:ER$9)),Quarterly_kt!$C44:ER44)</f>
        <v>0</v>
      </c>
      <c r="L70" s="52">
        <f>SUMPRODUCT(--(L$9=YEAR(Quarterly_kt!$C$9:ES$9)),Quarterly_kt!$C44:ES44)</f>
        <v>0</v>
      </c>
      <c r="M70" s="52">
        <f>SUMPRODUCT(--(M$9=YEAR(Quarterly_kt!$C$9:ET$9)),Quarterly_kt!$C44:ET44)</f>
        <v>0</v>
      </c>
      <c r="N70" s="52">
        <f>SUMPRODUCT(--(N$9=YEAR(Quarterly_kt!$C$9:EU$9)),Quarterly_kt!$C44:EU44)</f>
        <v>0</v>
      </c>
      <c r="O70" s="52">
        <f>SUMPRODUCT(--(O$9=YEAR(Quarterly_kt!$C$9:EV$9)),Quarterly_kt!$C44:EV44)</f>
        <v>0</v>
      </c>
      <c r="P70" s="52">
        <f>SUMPRODUCT(--(P$9=YEAR(Quarterly_kt!$C$9:EW$9)),Quarterly_kt!$C44:EW44)</f>
        <v>0</v>
      </c>
      <c r="Q70" s="52">
        <f>SUMPRODUCT(--(Q$9=YEAR(Quarterly_kt!$C$9:EX$9)),Quarterly_kt!$C44:EX44)</f>
        <v>0</v>
      </c>
      <c r="R70" s="52">
        <f>SUMPRODUCT(--(R$9=YEAR(Quarterly_kt!$C$9:EY$9)),Quarterly_kt!$C44:EY44)</f>
        <v>0</v>
      </c>
      <c r="S70" s="52">
        <f>SUMPRODUCT(--(S$9=YEAR(Quarterly_kt!$C$9:EZ$9)),Quarterly_kt!$C44:EZ44)</f>
        <v>0</v>
      </c>
      <c r="T70" s="52">
        <f>SUMPRODUCT(--(T$9=YEAR(Quarterly_kt!$C$9:FA$9)),Quarterly_kt!$C44:FA44)</f>
        <v>0</v>
      </c>
      <c r="U70" s="52">
        <f>SUMPRODUCT(--(U$9=YEAR(Quarterly_kt!$C$9:FB$9)),Quarterly_kt!$C44:FB44)</f>
        <v>0</v>
      </c>
      <c r="V70" s="52">
        <f>SUMPRODUCT(--(V$9=YEAR(Quarterly_kt!$C$9:FC$9)),Quarterly_kt!$C44:FC44)</f>
        <v>0</v>
      </c>
      <c r="W70" s="52">
        <f>SUMPRODUCT(--(W$9=YEAR(Quarterly_kt!$C$9:FD$9)),Quarterly_kt!$C44:FD44)</f>
        <v>0</v>
      </c>
      <c r="X70" s="52">
        <f>SUMPRODUCT(--(X$9=YEAR(Quarterly_kt!$C$9:FE$9)),Quarterly_kt!$C44:FE44)</f>
        <v>4.0000000000000001E-3</v>
      </c>
      <c r="Y70" s="52">
        <f>SUMPRODUCT(--(Y$9=YEAR(Quarterly_kt!$C$9:FF$9)),Quarterly_kt!$C44:FF44)</f>
        <v>0</v>
      </c>
      <c r="Z70" s="52">
        <f>SUMPRODUCT(--(Z$9=YEAR(Quarterly_kt!$C$9:FG$9)),Quarterly_kt!$C44:FG44)</f>
        <v>0</v>
      </c>
      <c r="AA70" s="52">
        <f>SUMPRODUCT(--(AA$9=YEAR(Quarterly_kt!$C$9:FH$9)),Quarterly_kt!$C44:FH44)</f>
        <v>0</v>
      </c>
      <c r="AB70" s="52">
        <f>SUMPRODUCT(--(AB$9=YEAR(Quarterly_kt!$C$9:FI$9)),Quarterly_kt!$C44:FI44)</f>
        <v>0</v>
      </c>
      <c r="AC70" s="52">
        <f>SUMPRODUCT(--(AC$9=YEAR(Quarterly_kt!$C$9:FJ$9)),Quarterly_kt!$C44:FJ44)</f>
        <v>0</v>
      </c>
      <c r="AD70" s="52">
        <f>SUMPRODUCT(--(AD$9=YEAR(Quarterly_kt!$C$9:FK$9)),Quarterly_kt!$C44:FK44)</f>
        <v>0</v>
      </c>
      <c r="AE70" s="52">
        <f>SUMPRODUCT(--(AE$9=YEAR(Quarterly_kt!$C$9:FL$9)),Quarterly_kt!$C44:FL44)</f>
        <v>0</v>
      </c>
      <c r="AF70" s="52">
        <f>SUMPRODUCT(--(AF$9=YEAR(Quarterly_kt!$C$9:FM$9)),Quarterly_kt!$C44:FM44)</f>
        <v>0</v>
      </c>
      <c r="AG70" s="52">
        <f>SUMPRODUCT(--(AG$9=YEAR(Quarterly_kt!$C$9:FN$9)),Quarterly_kt!$C44:FN44)</f>
        <v>0</v>
      </c>
      <c r="AH70" s="52">
        <f>SUMPRODUCT(--(AH$9=YEAR(Quarterly_kt!$C$9:FO$9)),Quarterly_kt!$C44:FO44)</f>
        <v>0</v>
      </c>
      <c r="AI70" s="52">
        <f>SUMPRODUCT(--(AI$9=YEAR(Quarterly_kt!$C$9:FP$9)),Quarterly_kt!$C44:FP44)</f>
        <v>0</v>
      </c>
      <c r="AJ70" s="52">
        <f>SUMPRODUCT(--(AJ$9=YEAR(Quarterly_kt!$C$9:FQ$9)),Quarterly_kt!$C44:FQ44)</f>
        <v>0</v>
      </c>
      <c r="AK70" s="52">
        <f>SUMPRODUCT(--(AK$9=YEAR(Quarterly_kt!$C$9:FR$9)),Quarterly_kt!$C44:FR44)</f>
        <v>0</v>
      </c>
      <c r="AL70" s="52">
        <f>SUMPRODUCT(--(AL$9=YEAR(Quarterly_kt!$C$9:FS$9)),Quarterly_kt!$C44:FS44)</f>
        <v>0</v>
      </c>
      <c r="AM70" s="52">
        <f>SUMPRODUCT(--(AM$9=YEAR(Quarterly_kt!$C$9:FT$9)),Quarterly_kt!$C44:FT44)</f>
        <v>0</v>
      </c>
      <c r="AN70" s="52">
        <f>SUMPRODUCT(--(AN$9=YEAR(Quarterly_kt!$C$9:FU$9)),Quarterly_kt!$C44:FU44)</f>
        <v>0</v>
      </c>
      <c r="AO70" s="52">
        <f>SUMPRODUCT(--(AO$9=YEAR(Quarterly_kt!$C$9:FV$9)),Quarterly_kt!$C44:FV44)</f>
        <v>0</v>
      </c>
      <c r="AP70" s="52">
        <f>SUMPRODUCT(--(AP$9=YEAR(Quarterly_kt!$C$9:FW$9)),Quarterly_kt!$C44:FW44)</f>
        <v>0</v>
      </c>
      <c r="AQ70" s="52">
        <f>SUMPRODUCT(--(AQ$9=YEAR(Quarterly_kt!$C$9:FX$9)),Quarterly_kt!$C44:FX44)</f>
        <v>0</v>
      </c>
      <c r="AR70" s="52">
        <f>SUMPRODUCT(--(AR$9=YEAR(Quarterly_kt!$C$9:FY$9)),Quarterly_kt!$C44:FY44)</f>
        <v>0</v>
      </c>
      <c r="AS70" s="52">
        <f>SUMPRODUCT(--(AS$9=YEAR(Quarterly_kt!$C$9:FZ$9)),Quarterly_kt!$C44:FZ44)</f>
        <v>0</v>
      </c>
      <c r="AT70" s="52">
        <f>SUMPRODUCT(--(AT$9=YEAR(Quarterly_kt!$C$9:GA$9)),Quarterly_kt!$C44:GA44)</f>
        <v>0</v>
      </c>
      <c r="AU70" s="52">
        <f>SUMPRODUCT(--(AU$9=YEAR(Quarterly_kt!$C$9:GB$9)),Quarterly_kt!$C44:GB44)</f>
        <v>0</v>
      </c>
      <c r="AV70" s="52">
        <f>SUMPRODUCT(--(AV$9=YEAR(Quarterly_kt!$C$9:GZ$9)),Quarterly_kt!$C44:GZ44)</f>
        <v>0</v>
      </c>
    </row>
    <row r="71" spans="1:48" x14ac:dyDescent="0.25">
      <c r="A71" s="36" t="s">
        <v>154</v>
      </c>
      <c r="B71" s="90">
        <v>5</v>
      </c>
      <c r="C71" s="52">
        <f>SUMPRODUCT(--(C$9=YEAR(Quarterly_kt!$C$9:EJ$9)),Quarterly_kt!$C45:EJ45)</f>
        <v>0</v>
      </c>
      <c r="D71" s="52">
        <f>SUMPRODUCT(--(D$9=YEAR(Quarterly_kt!$C$9:EK$9)),Quarterly_kt!$C45:EK45)</f>
        <v>0</v>
      </c>
      <c r="E71" s="52">
        <f>SUMPRODUCT(--(E$9=YEAR(Quarterly_kt!$C$9:EL$9)),Quarterly_kt!$C45:EL45)</f>
        <v>0</v>
      </c>
      <c r="F71" s="52">
        <f>SUMPRODUCT(--(F$9=YEAR(Quarterly_kt!$C$9:EM$9)),Quarterly_kt!$C45:EM45)</f>
        <v>0</v>
      </c>
      <c r="G71" s="52">
        <f>SUMPRODUCT(--(G$9=YEAR(Quarterly_kt!$C$9:EN$9)),Quarterly_kt!$C45:EN45)</f>
        <v>0</v>
      </c>
      <c r="H71" s="52">
        <f>SUMPRODUCT(--(H$9=YEAR(Quarterly_kt!$C$9:EO$9)),Quarterly_kt!$C45:EO45)</f>
        <v>0</v>
      </c>
      <c r="I71" s="52">
        <f>SUMPRODUCT(--(I$9=YEAR(Quarterly_kt!$C$9:EP$9)),Quarterly_kt!$C45:EP45)</f>
        <v>0</v>
      </c>
      <c r="J71" s="52">
        <f>SUMPRODUCT(--(J$9=YEAR(Quarterly_kt!$C$9:EQ$9)),Quarterly_kt!$C45:EQ45)</f>
        <v>0</v>
      </c>
      <c r="K71" s="52">
        <f>SUMPRODUCT(--(K$9=YEAR(Quarterly_kt!$C$9:ER$9)),Quarterly_kt!$C45:ER45)</f>
        <v>0</v>
      </c>
      <c r="L71" s="52">
        <f>SUMPRODUCT(--(L$9=YEAR(Quarterly_kt!$C$9:ES$9)),Quarterly_kt!$C45:ES45)</f>
        <v>0</v>
      </c>
      <c r="M71" s="52">
        <f>SUMPRODUCT(--(M$9=YEAR(Quarterly_kt!$C$9:ET$9)),Quarterly_kt!$C45:ET45)</f>
        <v>0</v>
      </c>
      <c r="N71" s="52">
        <f>SUMPRODUCT(--(N$9=YEAR(Quarterly_kt!$C$9:EU$9)),Quarterly_kt!$C45:EU45)</f>
        <v>0</v>
      </c>
      <c r="O71" s="52">
        <f>SUMPRODUCT(--(O$9=YEAR(Quarterly_kt!$C$9:EV$9)),Quarterly_kt!$C45:EV45)</f>
        <v>0</v>
      </c>
      <c r="P71" s="52">
        <f>SUMPRODUCT(--(P$9=YEAR(Quarterly_kt!$C$9:EW$9)),Quarterly_kt!$C45:EW45)</f>
        <v>0</v>
      </c>
      <c r="Q71" s="52">
        <f>SUMPRODUCT(--(Q$9=YEAR(Quarterly_kt!$C$9:EX$9)),Quarterly_kt!$C45:EX45)</f>
        <v>0</v>
      </c>
      <c r="R71" s="52">
        <f>SUMPRODUCT(--(R$9=YEAR(Quarterly_kt!$C$9:EY$9)),Quarterly_kt!$C45:EY45)</f>
        <v>0</v>
      </c>
      <c r="S71" s="52">
        <f>SUMPRODUCT(--(S$9=YEAR(Quarterly_kt!$C$9:EZ$9)),Quarterly_kt!$C45:EZ45)</f>
        <v>0</v>
      </c>
      <c r="T71" s="52">
        <f>SUMPRODUCT(--(T$9=YEAR(Quarterly_kt!$C$9:FA$9)),Quarterly_kt!$C45:FA45)</f>
        <v>0</v>
      </c>
      <c r="U71" s="52">
        <f>SUMPRODUCT(--(U$9=YEAR(Quarterly_kt!$C$9:FB$9)),Quarterly_kt!$C45:FB45)</f>
        <v>0</v>
      </c>
      <c r="V71" s="52">
        <f>SUMPRODUCT(--(V$9=YEAR(Quarterly_kt!$C$9:FC$9)),Quarterly_kt!$C45:FC45)</f>
        <v>2.1970000000000001</v>
      </c>
      <c r="W71" s="52">
        <f>SUMPRODUCT(--(W$9=YEAR(Quarterly_kt!$C$9:FD$9)),Quarterly_kt!$C45:FD45)</f>
        <v>0.313</v>
      </c>
      <c r="X71" s="52">
        <f>SUMPRODUCT(--(X$9=YEAR(Quarterly_kt!$C$9:FE$9)),Quarterly_kt!$C45:FE45)</f>
        <v>1.6669999999999998</v>
      </c>
      <c r="Y71" s="52">
        <f>SUMPRODUCT(--(Y$9=YEAR(Quarterly_kt!$C$9:FF$9)),Quarterly_kt!$C45:FF45)</f>
        <v>2.8860000000000001</v>
      </c>
      <c r="Z71" s="52">
        <f>SUMPRODUCT(--(Z$9=YEAR(Quarterly_kt!$C$9:FG$9)),Quarterly_kt!$C45:FG45)</f>
        <v>3.3540000000000001</v>
      </c>
      <c r="AA71" s="52">
        <f>SUMPRODUCT(--(AA$9=YEAR(Quarterly_kt!$C$9:FH$9)),Quarterly_kt!$C45:FH45)</f>
        <v>1.599</v>
      </c>
      <c r="AB71" s="52">
        <f>SUMPRODUCT(--(AB$9=YEAR(Quarterly_kt!$C$9:FI$9)),Quarterly_kt!$C45:FI45)</f>
        <v>0</v>
      </c>
      <c r="AC71" s="52">
        <f>SUMPRODUCT(--(AC$9=YEAR(Quarterly_kt!$C$9:FJ$9)),Quarterly_kt!$C45:FJ45)</f>
        <v>0.112</v>
      </c>
      <c r="AD71" s="52">
        <f>SUMPRODUCT(--(AD$9=YEAR(Quarterly_kt!$C$9:FK$9)),Quarterly_kt!$C45:FK45)</f>
        <v>0</v>
      </c>
      <c r="AE71" s="52">
        <f>SUMPRODUCT(--(AE$9=YEAR(Quarterly_kt!$C$9:FL$9)),Quarterly_kt!$C45:FL45)</f>
        <v>0</v>
      </c>
      <c r="AF71" s="52">
        <f>SUMPRODUCT(--(AF$9=YEAR(Quarterly_kt!$C$9:FM$9)),Quarterly_kt!$C45:FM45)</f>
        <v>0</v>
      </c>
      <c r="AG71" s="52">
        <f>SUMPRODUCT(--(AG$9=YEAR(Quarterly_kt!$C$9:FN$9)),Quarterly_kt!$C45:FN45)</f>
        <v>0</v>
      </c>
      <c r="AH71" s="52">
        <f>SUMPRODUCT(--(AH$9=YEAR(Quarterly_kt!$C$9:FO$9)),Quarterly_kt!$C45:FO45)</f>
        <v>0</v>
      </c>
      <c r="AI71" s="52">
        <f>SUMPRODUCT(--(AI$9=YEAR(Quarterly_kt!$C$9:FP$9)),Quarterly_kt!$C45:FP45)</f>
        <v>0</v>
      </c>
      <c r="AJ71" s="52">
        <f>SUMPRODUCT(--(AJ$9=YEAR(Quarterly_kt!$C$9:FQ$9)),Quarterly_kt!$C45:FQ45)</f>
        <v>0</v>
      </c>
      <c r="AK71" s="52">
        <f>SUMPRODUCT(--(AK$9=YEAR(Quarterly_kt!$C$9:FR$9)),Quarterly_kt!$C45:FR45)</f>
        <v>0</v>
      </c>
      <c r="AL71" s="52">
        <f>SUMPRODUCT(--(AL$9=YEAR(Quarterly_kt!$C$9:FS$9)),Quarterly_kt!$C45:FS45)</f>
        <v>0</v>
      </c>
      <c r="AM71" s="52">
        <f>SUMPRODUCT(--(AM$9=YEAR(Quarterly_kt!$C$9:FT$9)),Quarterly_kt!$C45:FT45)</f>
        <v>0</v>
      </c>
      <c r="AN71" s="52">
        <f>SUMPRODUCT(--(AN$9=YEAR(Quarterly_kt!$C$9:FU$9)),Quarterly_kt!$C45:FU45)</f>
        <v>0</v>
      </c>
      <c r="AO71" s="52">
        <f>SUMPRODUCT(--(AO$9=YEAR(Quarterly_kt!$C$9:FV$9)),Quarterly_kt!$C45:FV45)</f>
        <v>0</v>
      </c>
      <c r="AP71" s="52">
        <f>SUMPRODUCT(--(AP$9=YEAR(Quarterly_kt!$C$9:FW$9)),Quarterly_kt!$C45:FW45)</f>
        <v>0</v>
      </c>
      <c r="AQ71" s="52">
        <f>SUMPRODUCT(--(AQ$9=YEAR(Quarterly_kt!$C$9:FX$9)),Quarterly_kt!$C45:FX45)</f>
        <v>0</v>
      </c>
      <c r="AR71" s="52">
        <f>SUMPRODUCT(--(AR$9=YEAR(Quarterly_kt!$C$9:FY$9)),Quarterly_kt!$C45:FY45)</f>
        <v>0</v>
      </c>
      <c r="AS71" s="52">
        <f>SUMPRODUCT(--(AS$9=YEAR(Quarterly_kt!$C$9:FZ$9)),Quarterly_kt!$C45:FZ45)</f>
        <v>18.256</v>
      </c>
      <c r="AT71" s="52">
        <f>SUMPRODUCT(--(AT$9=YEAR(Quarterly_kt!$C$9:GA$9)),Quarterly_kt!$C45:GA45)</f>
        <v>9.6280000000000001</v>
      </c>
      <c r="AU71" s="52">
        <f>SUMPRODUCT(--(AU$9=YEAR(Quarterly_kt!$C$9:GB$9)),Quarterly_kt!$C45:GB45)</f>
        <v>0</v>
      </c>
      <c r="AV71" s="52">
        <f>SUMPRODUCT(--(AV$9=YEAR(Quarterly_kt!$C$9:GZ$9)),Quarterly_kt!$C45:GZ45)</f>
        <v>0</v>
      </c>
    </row>
    <row r="72" spans="1:48" x14ac:dyDescent="0.2">
      <c r="A72" s="25" t="s">
        <v>29</v>
      </c>
      <c r="B72" s="86"/>
      <c r="C72" s="17">
        <f t="shared" ref="C72:AT72" si="15">SUM(C73:C76,C80:C82,C86)</f>
        <v>52.571340820312493</v>
      </c>
      <c r="D72" s="17">
        <f t="shared" si="15"/>
        <v>61.349873535156227</v>
      </c>
      <c r="E72" s="17">
        <f t="shared" si="15"/>
        <v>-103.29133398437499</v>
      </c>
      <c r="F72" s="17">
        <f t="shared" si="15"/>
        <v>156.16360937499999</v>
      </c>
      <c r="G72" s="17">
        <f t="shared" si="15"/>
        <v>-119.1483288574218</v>
      </c>
      <c r="H72" s="17">
        <f t="shared" si="15"/>
        <v>63.876053710937597</v>
      </c>
      <c r="I72" s="17">
        <f t="shared" si="15"/>
        <v>133.11495386695861</v>
      </c>
      <c r="J72" s="17">
        <f t="shared" si="15"/>
        <v>-185.81530253982578</v>
      </c>
      <c r="K72" s="17">
        <f t="shared" si="15"/>
        <v>-141.11242143058777</v>
      </c>
      <c r="L72" s="17">
        <f t="shared" si="15"/>
        <v>4.7197986276250532</v>
      </c>
      <c r="M72" s="17">
        <f t="shared" si="15"/>
        <v>111.6578732321167</v>
      </c>
      <c r="N72" s="17">
        <f t="shared" si="15"/>
        <v>3.9150723121639146</v>
      </c>
      <c r="O72" s="17">
        <f t="shared" si="15"/>
        <v>23.320459891433746</v>
      </c>
      <c r="P72" s="17">
        <f t="shared" si="15"/>
        <v>437.04711969633206</v>
      </c>
      <c r="Q72" s="17">
        <f t="shared" si="15"/>
        <v>108.38910121857631</v>
      </c>
      <c r="R72" s="17">
        <f t="shared" si="15"/>
        <v>213.15168821551185</v>
      </c>
      <c r="S72" s="17">
        <f t="shared" si="15"/>
        <v>113.96979977066344</v>
      </c>
      <c r="T72" s="17">
        <f t="shared" si="15"/>
        <v>175.38927063450313</v>
      </c>
      <c r="U72" s="17">
        <f t="shared" si="15"/>
        <v>2.3545124663207915</v>
      </c>
      <c r="V72" s="17">
        <f t="shared" si="15"/>
        <v>124.97404678587634</v>
      </c>
      <c r="W72" s="17">
        <f t="shared" si="15"/>
        <v>3.4434666146695978</v>
      </c>
      <c r="X72" s="17">
        <f t="shared" si="15"/>
        <v>-90.65286610919766</v>
      </c>
      <c r="Y72" s="17">
        <f t="shared" si="15"/>
        <v>109.52295152643723</v>
      </c>
      <c r="Z72" s="17">
        <f t="shared" si="15"/>
        <v>104.7628648095734</v>
      </c>
      <c r="AA72" s="17">
        <f t="shared" si="15"/>
        <v>42.104693449429135</v>
      </c>
      <c r="AB72" s="17">
        <f t="shared" si="15"/>
        <v>309.01740018543444</v>
      </c>
      <c r="AC72" s="17">
        <f t="shared" si="15"/>
        <v>-76.455442337735363</v>
      </c>
      <c r="AD72" s="17">
        <f t="shared" si="15"/>
        <v>-44.514093096632052</v>
      </c>
      <c r="AE72" s="17">
        <f t="shared" si="15"/>
        <v>9.8802710541235363</v>
      </c>
      <c r="AF72" s="17">
        <f t="shared" si="15"/>
        <v>-32.192387905252559</v>
      </c>
      <c r="AG72" s="17">
        <f t="shared" si="15"/>
        <v>135.62531583603365</v>
      </c>
      <c r="AH72" s="17">
        <f t="shared" si="15"/>
        <v>-129.5471776432106</v>
      </c>
      <c r="AI72" s="17">
        <f t="shared" si="15"/>
        <v>8.6092285577694589</v>
      </c>
      <c r="AJ72" s="17">
        <f t="shared" si="15"/>
        <v>142.39975319705445</v>
      </c>
      <c r="AK72" s="17">
        <f t="shared" si="15"/>
        <v>-16.089227601485284</v>
      </c>
      <c r="AL72" s="17">
        <f t="shared" si="15"/>
        <v>25.746661234585062</v>
      </c>
      <c r="AM72" s="17">
        <f t="shared" si="15"/>
        <v>66.37167542185918</v>
      </c>
      <c r="AN72" s="17">
        <f t="shared" si="15"/>
        <v>-126.60968723702594</v>
      </c>
      <c r="AO72" s="17">
        <f t="shared" si="15"/>
        <v>-39.465488407227767</v>
      </c>
      <c r="AP72" s="17">
        <f t="shared" si="15"/>
        <v>214.80840196274352</v>
      </c>
      <c r="AQ72" s="17">
        <f t="shared" si="15"/>
        <v>-37.04623478945458</v>
      </c>
      <c r="AR72" s="17">
        <f t="shared" si="15"/>
        <v>-158.2281128281401</v>
      </c>
      <c r="AS72" s="17">
        <f t="shared" si="15"/>
        <v>197.3296308230976</v>
      </c>
      <c r="AT72" s="17">
        <f t="shared" si="15"/>
        <v>15.22575366379079</v>
      </c>
      <c r="AU72" s="17">
        <f>SUM(AU73:AU76,AU80:AU82,AU86)</f>
        <v>58.466803832767781</v>
      </c>
      <c r="AV72" s="17">
        <f>SUMPRODUCT(--(AV$9=YEAR(Quarterly_kt!$C$9:GZ$9)),Quarterly_kt!$C46:GZ46)</f>
        <v>-161.56996538679766</v>
      </c>
    </row>
    <row r="73" spans="1:48" x14ac:dyDescent="0.25">
      <c r="A73" s="36" t="s">
        <v>21</v>
      </c>
      <c r="B73" s="90"/>
      <c r="C73" s="52">
        <f>SUMPRODUCT(--(C$9=YEAR(Quarterly_kt!$C$9:EJ$9)),Quarterly_kt!$C47:EJ47)</f>
        <v>33.486340820312492</v>
      </c>
      <c r="D73" s="52">
        <f>SUMPRODUCT(--(D$9=YEAR(Quarterly_kt!$C$9:EK$9)),Quarterly_kt!$C47:EK47)</f>
        <v>86.57687353515621</v>
      </c>
      <c r="E73" s="52">
        <f>SUMPRODUCT(--(E$9=YEAR(Quarterly_kt!$C$9:EL$9)),Quarterly_kt!$C47:EL47)</f>
        <v>-167.91933398437499</v>
      </c>
      <c r="F73" s="52">
        <f>SUMPRODUCT(--(F$9=YEAR(Quarterly_kt!$C$9:EM$9)),Quarterly_kt!$C47:EM47)</f>
        <v>96.360609374999996</v>
      </c>
      <c r="G73" s="52">
        <f>SUMPRODUCT(--(G$9=YEAR(Quarterly_kt!$C$9:EN$9)),Quarterly_kt!$C47:EN47)</f>
        <v>-77.765328857421792</v>
      </c>
      <c r="H73" s="52">
        <f>SUMPRODUCT(--(H$9=YEAR(Quarterly_kt!$C$9:EO$9)),Quarterly_kt!$C47:EO47)</f>
        <v>13.370053710937597</v>
      </c>
      <c r="I73" s="52">
        <f>SUMPRODUCT(--(I$9=YEAR(Quarterly_kt!$C$9:EP$9)),Quarterly_kt!$C47:EP47)</f>
        <v>20.455933593750007</v>
      </c>
      <c r="J73" s="52">
        <f>SUMPRODUCT(--(J$9=YEAR(Quarterly_kt!$C$9:EQ$9)),Quarterly_kt!$C47:EQ47)</f>
        <v>-26.1247451171878</v>
      </c>
      <c r="K73" s="52">
        <f>SUMPRODUCT(--(K$9=YEAR(Quarterly_kt!$C$9:ER$9)),Quarterly_kt!$C47:ER47)</f>
        <v>107.58075585937499</v>
      </c>
      <c r="L73" s="52">
        <f>SUMPRODUCT(--(L$9=YEAR(Quarterly_kt!$C$9:ES$9)),Quarterly_kt!$C47:ES47)</f>
        <v>-56.092107421874488</v>
      </c>
      <c r="M73" s="52">
        <f>SUMPRODUCT(--(M$9=YEAR(Quarterly_kt!$C$9:ET$9)),Quarterly_kt!$C47:ET47)</f>
        <v>65.881258789062485</v>
      </c>
      <c r="N73" s="52">
        <f>SUMPRODUCT(--(N$9=YEAR(Quarterly_kt!$C$9:EU$9)),Quarterly_kt!$C47:EU47)</f>
        <v>39.898329101562013</v>
      </c>
      <c r="O73" s="52">
        <f>SUMPRODUCT(--(O$9=YEAR(Quarterly_kt!$C$9:EV$9)),Quarterly_kt!$C47:EV47)</f>
        <v>-36.717848144531189</v>
      </c>
      <c r="P73" s="52">
        <f>SUMPRODUCT(--(P$9=YEAR(Quarterly_kt!$C$9:EW$9)),Quarterly_kt!$C47:EW47)</f>
        <v>121.8661959228519</v>
      </c>
      <c r="Q73" s="52">
        <f>SUMPRODUCT(--(Q$9=YEAR(Quarterly_kt!$C$9:EX$9)),Quarterly_kt!$C47:EX47)</f>
        <v>-34.521680664062202</v>
      </c>
      <c r="R73" s="52">
        <f>SUMPRODUCT(--(R$9=YEAR(Quarterly_kt!$C$9:EY$9)),Quarterly_kt!$C47:EY47)</f>
        <v>9.8825879516599144</v>
      </c>
      <c r="S73" s="52">
        <f>SUMPRODUCT(--(S$9=YEAR(Quarterly_kt!$C$9:EZ$9)),Quarterly_kt!$C47:EZ47)</f>
        <v>-74.930862190246543</v>
      </c>
      <c r="T73" s="52">
        <f>SUMPRODUCT(--(T$9=YEAR(Quarterly_kt!$C$9:FA$9)),Quarterly_kt!$C47:FA47)</f>
        <v>46.744258888244595</v>
      </c>
      <c r="U73" s="52">
        <f>SUMPRODUCT(--(U$9=YEAR(Quarterly_kt!$C$9:FB$9)),Quarterly_kt!$C47:FB47)</f>
        <v>8.9738980216980302</v>
      </c>
      <c r="V73" s="52">
        <f>SUMPRODUCT(--(V$9=YEAR(Quarterly_kt!$C$9:FC$9)),Quarterly_kt!$C47:FC47)</f>
        <v>7.7497685890196948</v>
      </c>
      <c r="W73" s="52">
        <f>SUMPRODUCT(--(W$9=YEAR(Quarterly_kt!$C$9:FD$9)),Quarterly_kt!$C47:FD47)</f>
        <v>-5.4953396930696243</v>
      </c>
      <c r="X73" s="52">
        <f>SUMPRODUCT(--(X$9=YEAR(Quarterly_kt!$C$9:FE$9)),Quarterly_kt!$C47:FE47)</f>
        <v>-76.892027435302396</v>
      </c>
      <c r="Y73" s="52">
        <f>SUMPRODUCT(--(Y$9=YEAR(Quarterly_kt!$C$9:FF$9)),Quarterly_kt!$C47:FF47)</f>
        <v>89.486700315475332</v>
      </c>
      <c r="Z73" s="52">
        <f>SUMPRODUCT(--(Z$9=YEAR(Quarterly_kt!$C$9:FG$9)),Quarterly_kt!$C47:FG47)</f>
        <v>-16.969298330307012</v>
      </c>
      <c r="AA73" s="52">
        <f>SUMPRODUCT(--(AA$9=YEAR(Quarterly_kt!$C$9:FH$9)),Quarterly_kt!$C47:FH47)</f>
        <v>141.71352655029358</v>
      </c>
      <c r="AB73" s="52">
        <f>SUMPRODUCT(--(AB$9=YEAR(Quarterly_kt!$C$9:FI$9)),Quarterly_kt!$C47:FI47)</f>
        <v>55.671579067229992</v>
      </c>
      <c r="AC73" s="52">
        <f>SUMPRODUCT(--(AC$9=YEAR(Quarterly_kt!$C$9:FJ$9)),Quarterly_kt!$C47:FJ47)</f>
        <v>-9.7838712501523162</v>
      </c>
      <c r="AD73" s="52">
        <f>SUMPRODUCT(--(AD$9=YEAR(Quarterly_kt!$C$9:FK$9)),Quarterly_kt!$C47:FK47)</f>
        <v>-106.76251798057609</v>
      </c>
      <c r="AE73" s="52">
        <f>SUMPRODUCT(--(AE$9=YEAR(Quarterly_kt!$C$9:FL$9)),Quarterly_kt!$C47:FL47)</f>
        <v>-72.510466875076602</v>
      </c>
      <c r="AF73" s="52">
        <f>SUMPRODUCT(--(AF$9=YEAR(Quarterly_kt!$C$9:FM$9)),Quarterly_kt!$C47:FM47)</f>
        <v>132.67075498771698</v>
      </c>
      <c r="AG73" s="52">
        <f>SUMPRODUCT(--(AG$9=YEAR(Quarterly_kt!$C$9:FN$9)),Quarterly_kt!$C47:FN47)</f>
        <v>-45.013728786468704</v>
      </c>
      <c r="AH73" s="52">
        <f>SUMPRODUCT(--(AH$9=YEAR(Quarterly_kt!$C$9:FO$9)),Quarterly_kt!$C47:FO47)</f>
        <v>-32.571143053054897</v>
      </c>
      <c r="AI73" s="52">
        <f>SUMPRODUCT(--(AI$9=YEAR(Quarterly_kt!$C$9:FP$9)),Quarterly_kt!$C47:FP47)</f>
        <v>6.4456570425028978</v>
      </c>
      <c r="AJ73" s="52">
        <f>SUMPRODUCT(--(AJ$9=YEAR(Quarterly_kt!$C$9:FQ$9)),Quarterly_kt!$C47:FQ47)</f>
        <v>99.365953444480709</v>
      </c>
      <c r="AK73" s="52">
        <f>SUMPRODUCT(--(AK$9=YEAR(Quarterly_kt!$C$9:FR$9)),Quarterly_kt!$C47:FR47)</f>
        <v>-44.977537295580078</v>
      </c>
      <c r="AL73" s="52">
        <f>SUMPRODUCT(--(AL$9=YEAR(Quarterly_kt!$C$9:FS$9)),Quarterly_kt!$C47:FS47)</f>
        <v>54.752493217468398</v>
      </c>
      <c r="AM73" s="52">
        <f>SUMPRODUCT(--(AM$9=YEAR(Quarterly_kt!$C$9:FT$9)),Quarterly_kt!$C47:FT47)</f>
        <v>45.163555336637131</v>
      </c>
      <c r="AN73" s="52">
        <f>SUMPRODUCT(--(AN$9=YEAR(Quarterly_kt!$C$9:FU$9)),Quarterly_kt!$C47:FU47)</f>
        <v>-154.52874346375941</v>
      </c>
      <c r="AO73" s="52">
        <f>SUMPRODUCT(--(AO$9=YEAR(Quarterly_kt!$C$9:FV$9)),Quarterly_kt!$C47:FV47)</f>
        <v>-48.354484419496607</v>
      </c>
      <c r="AP73" s="52">
        <f>SUMPRODUCT(--(AP$9=YEAR(Quarterly_kt!$C$9:FW$9)),Quarterly_kt!$C47:FW47)</f>
        <v>91.377869800699898</v>
      </c>
      <c r="AQ73" s="52">
        <f>SUMPRODUCT(--(AQ$9=YEAR(Quarterly_kt!$C$9:FX$9)),Quarterly_kt!$C47:FX47)</f>
        <v>17.169435928080194</v>
      </c>
      <c r="AR73" s="52">
        <f>SUMPRODUCT(--(AR$9=YEAR(Quarterly_kt!$C$9:FY$9)),Quarterly_kt!$C47:FY47)</f>
        <v>-139.47423959083901</v>
      </c>
      <c r="AS73" s="52">
        <f>SUMPRODUCT(--(AS$9=YEAR(Quarterly_kt!$C$9:FZ$9)),Quarterly_kt!$C47:FZ47)</f>
        <v>48.290538836388563</v>
      </c>
      <c r="AT73" s="52">
        <f>SUMPRODUCT(--(AT$9=YEAR(Quarterly_kt!$C$9:GA$9)),Quarterly_kt!$C47:GA47)</f>
        <v>177.28876348364997</v>
      </c>
      <c r="AU73" s="52">
        <f>SUMPRODUCT(--(AU$9=YEAR(Quarterly_kt!$C$9:GB$9)),Quarterly_kt!$C47:GB47)</f>
        <v>-41.776091165082491</v>
      </c>
      <c r="AV73" s="52">
        <f>SUMPRODUCT(--(AV$9=YEAR(Quarterly_kt!$C$9:GZ$9)),Quarterly_kt!$C47:GZ47)</f>
        <v>-165.86615517540488</v>
      </c>
    </row>
    <row r="74" spans="1:48" x14ac:dyDescent="0.25">
      <c r="A74" s="36" t="s">
        <v>22</v>
      </c>
      <c r="B74" s="90"/>
      <c r="C74" s="52">
        <f>SUMPRODUCT(--(C$9=YEAR(Quarterly_kt!$C$9:EJ$9)),Quarterly_kt!$C48:EJ48)</f>
        <v>-30.783000000000001</v>
      </c>
      <c r="D74" s="52">
        <f>SUMPRODUCT(--(D$9=YEAR(Quarterly_kt!$C$9:EK$9)),Quarterly_kt!$C48:EK48)</f>
        <v>1.3519999999999994</v>
      </c>
      <c r="E74" s="52">
        <f>SUMPRODUCT(--(E$9=YEAR(Quarterly_kt!$C$9:EL$9)),Quarterly_kt!$C48:EL48)</f>
        <v>63.180999999999997</v>
      </c>
      <c r="F74" s="52">
        <f>SUMPRODUCT(--(F$9=YEAR(Quarterly_kt!$C$9:EM$9)),Quarterly_kt!$C48:EM48)</f>
        <v>-10.367999999999995</v>
      </c>
      <c r="G74" s="52">
        <f>SUMPRODUCT(--(G$9=YEAR(Quarterly_kt!$C$9:EN$9)),Quarterly_kt!$C48:EN48)</f>
        <v>1.3459999999999965</v>
      </c>
      <c r="H74" s="52">
        <f>SUMPRODUCT(--(H$9=YEAR(Quarterly_kt!$C$9:EO$9)),Quarterly_kt!$C48:EO48)</f>
        <v>-41.063000000000002</v>
      </c>
      <c r="I74" s="52">
        <f>SUMPRODUCT(--(I$9=YEAR(Quarterly_kt!$C$9:EP$9)),Quarterly_kt!$C48:EP48)</f>
        <v>17.704999999999998</v>
      </c>
      <c r="J74" s="52">
        <f>SUMPRODUCT(--(J$9=YEAR(Quarterly_kt!$C$9:EQ$9)),Quarterly_kt!$C48:EQ48)</f>
        <v>-5.1926000080108885</v>
      </c>
      <c r="K74" s="52">
        <f>SUMPRODUCT(--(K$9=YEAR(Quarterly_kt!$C$9:ER$9)),Quarterly_kt!$C48:ER48)</f>
        <v>-10.841800012588465</v>
      </c>
      <c r="L74" s="52">
        <f>SUMPRODUCT(--(L$9=YEAR(Quarterly_kt!$C$9:ES$9)),Quarterly_kt!$C48:ES48)</f>
        <v>-17.679999999999968</v>
      </c>
      <c r="M74" s="52">
        <f>SUMPRODUCT(--(M$9=YEAR(Quarterly_kt!$C$9:ET$9)),Quarterly_kt!$C48:ET48)</f>
        <v>9.3912000045776498</v>
      </c>
      <c r="N74" s="52">
        <f>SUMPRODUCT(--(N$9=YEAR(Quarterly_kt!$C$9:EU$9)),Quarterly_kt!$C48:EU48)</f>
        <v>-6.6389999980925651</v>
      </c>
      <c r="O74" s="52">
        <f>SUMPRODUCT(--(O$9=YEAR(Quarterly_kt!$C$9:EV$9)),Quarterly_kt!$C48:EV48)</f>
        <v>84.389399999618519</v>
      </c>
      <c r="P74" s="52">
        <f>SUMPRODUCT(--(P$9=YEAR(Quarterly_kt!$C$9:EW$9)),Quarterly_kt!$C48:EW48)</f>
        <v>-48.81319998550417</v>
      </c>
      <c r="Q74" s="52">
        <f>SUMPRODUCT(--(Q$9=YEAR(Quarterly_kt!$C$9:EX$9)),Quarterly_kt!$C48:EX48)</f>
        <v>7.8637999572753046</v>
      </c>
      <c r="R74" s="52">
        <f>SUMPRODUCT(--(R$9=YEAR(Quarterly_kt!$C$9:EY$9)),Quarterly_kt!$C48:EY48)</f>
        <v>-5.8726000137328924</v>
      </c>
      <c r="S74" s="52">
        <f>SUMPRODUCT(--(S$9=YEAR(Quarterly_kt!$C$9:EZ$9)),Quarterly_kt!$C48:EZ48)</f>
        <v>29.333440019607508</v>
      </c>
      <c r="T74" s="52">
        <f>SUMPRODUCT(--(T$9=YEAR(Quarterly_kt!$C$9:FA$9)),Quarterly_kt!$C48:FA48)</f>
        <v>25.184760002136187</v>
      </c>
      <c r="U74" s="52">
        <f>SUMPRODUCT(--(U$9=YEAR(Quarterly_kt!$C$9:FB$9)),Quarterly_kt!$C48:FB48)</f>
        <v>-21.508800018310595</v>
      </c>
      <c r="V74" s="52">
        <f>SUMPRODUCT(--(V$9=YEAR(Quarterly_kt!$C$9:FC$9)),Quarterly_kt!$C48:FC48)</f>
        <v>64.765400005340524</v>
      </c>
      <c r="W74" s="52">
        <f>SUMPRODUCT(--(W$9=YEAR(Quarterly_kt!$C$9:FD$9)),Quarterly_kt!$C48:FD48)</f>
        <v>-94.320999973297148</v>
      </c>
      <c r="X74" s="52">
        <f>SUMPRODUCT(--(X$9=YEAR(Quarterly_kt!$C$9:FE$9)),Quarterly_kt!$C48:FE48)</f>
        <v>4.606000000000007</v>
      </c>
      <c r="Y74" s="52">
        <f>SUMPRODUCT(--(Y$9=YEAR(Quarterly_kt!$C$9:FF$9)),Quarterly_kt!$C48:FF48)</f>
        <v>54.528999999999996</v>
      </c>
      <c r="Z74" s="52">
        <f>SUMPRODUCT(--(Z$9=YEAR(Quarterly_kt!$C$9:FG$9)),Quarterly_kt!$C48:FG48)</f>
        <v>-2.2071999969481979</v>
      </c>
      <c r="AA74" s="52">
        <f>SUMPRODUCT(--(AA$9=YEAR(Quarterly_kt!$C$9:FH$9)),Quarterly_kt!$C48:FH48)</f>
        <v>-37.392339998245305</v>
      </c>
      <c r="AB74" s="52">
        <f>SUMPRODUCT(--(AB$9=YEAR(Quarterly_kt!$C$9:FI$9)),Quarterly_kt!$C48:FI48)</f>
        <v>15.544225986480695</v>
      </c>
      <c r="AC74" s="52">
        <f>SUMPRODUCT(--(AC$9=YEAR(Quarterly_kt!$C$9:FJ$9)),Quarterly_kt!$C48:FJ48)</f>
        <v>6.4139799919128571</v>
      </c>
      <c r="AD74" s="52">
        <f>SUMPRODUCT(--(AD$9=YEAR(Quarterly_kt!$C$9:FK$9)),Quarterly_kt!$C48:FK48)</f>
        <v>27.237220014572152</v>
      </c>
      <c r="AE74" s="52">
        <f>SUMPRODUCT(--(AE$9=YEAR(Quarterly_kt!$C$9:FL$9)),Quarterly_kt!$C48:FL48)</f>
        <v>-5.9632000007628996</v>
      </c>
      <c r="AF74" s="52">
        <f>SUMPRODUCT(--(AF$9=YEAR(Quarterly_kt!$C$9:FM$9)),Quarterly_kt!$C48:FM48)</f>
        <v>-45.313623998641916</v>
      </c>
      <c r="AG74" s="52">
        <f>SUMPRODUCT(--(AG$9=YEAR(Quarterly_kt!$C$9:FN$9)),Quarterly_kt!$C48:FN48)</f>
        <v>47.602163988113404</v>
      </c>
      <c r="AH74" s="52">
        <f>SUMPRODUCT(--(AH$9=YEAR(Quarterly_kt!$C$9:FO$9)),Quarterly_kt!$C48:FO48)</f>
        <v>-50.834094650268597</v>
      </c>
      <c r="AI74" s="52">
        <f>SUMPRODUCT(--(AI$9=YEAR(Quarterly_kt!$C$9:FP$9)),Quarterly_kt!$C48:FP48)</f>
        <v>19.168661983490061</v>
      </c>
      <c r="AJ74" s="52">
        <f>SUMPRODUCT(--(AJ$9=YEAR(Quarterly_kt!$C$9:FQ$9)),Quarterly_kt!$C48:FQ48)</f>
        <v>-6.7486818580627848</v>
      </c>
      <c r="AK74" s="52">
        <f>SUMPRODUCT(--(AK$9=YEAR(Quarterly_kt!$C$9:FR$9)),Quarterly_kt!$C48:FR48)</f>
        <v>15.233814004421198</v>
      </c>
      <c r="AL74" s="52">
        <f>SUMPRODUCT(--(AL$9=YEAR(Quarterly_kt!$C$9:FS$9)),Quarterly_kt!$C48:FS48)</f>
        <v>0.3754379978179867</v>
      </c>
      <c r="AM74" s="52">
        <f>SUMPRODUCT(--(AM$9=YEAR(Quarterly_kt!$C$9:FT$9)),Quarterly_kt!$C48:FT48)</f>
        <v>-24.69707681083689</v>
      </c>
      <c r="AN74" s="52">
        <f>SUMPRODUCT(--(AN$9=YEAR(Quarterly_kt!$C$9:FU$9)),Quarterly_kt!$C48:FU48)</f>
        <v>29.372961818695124</v>
      </c>
      <c r="AO74" s="52">
        <f>SUMPRODUCT(--(AO$9=YEAR(Quarterly_kt!$C$9:FV$9)),Quarterly_kt!$C48:FV48)</f>
        <v>-31.054831720352105</v>
      </c>
      <c r="AP74" s="52">
        <f>SUMPRODUCT(--(AP$9=YEAR(Quarterly_kt!$C$9:FW$9)),Quarterly_kt!$C48:FW48)</f>
        <v>69.646800022125205</v>
      </c>
      <c r="AQ74" s="52">
        <f>SUMPRODUCT(--(AQ$9=YEAR(Quarterly_kt!$C$9:FX$9)),Quarterly_kt!$C48:FX48)</f>
        <v>-9.1669999999999803</v>
      </c>
      <c r="AR74" s="52">
        <f>SUMPRODUCT(--(AR$9=YEAR(Quarterly_kt!$C$9:FY$9)),Quarterly_kt!$C48:FY48)</f>
        <v>-4.2259999999999991</v>
      </c>
      <c r="AS74" s="52">
        <f>SUMPRODUCT(--(AS$9=YEAR(Quarterly_kt!$C$9:FZ$9)),Quarterly_kt!$C48:FZ48)</f>
        <v>3.729749334960939</v>
      </c>
      <c r="AT74" s="52">
        <f>SUMPRODUCT(--(AT$9=YEAR(Quarterly_kt!$C$9:GA$9)),Quarterly_kt!$C48:GA48)</f>
        <v>-44.765610281000001</v>
      </c>
      <c r="AU74" s="52">
        <f>SUMPRODUCT(--(AU$9=YEAR(Quarterly_kt!$C$9:GB$9)),Quarterly_kt!$C48:GB48)</f>
        <v>42.314852999999985</v>
      </c>
      <c r="AV74" s="52">
        <f>SUMPRODUCT(--(AV$9=YEAR(Quarterly_kt!$C$9:GZ$9)),Quarterly_kt!$C48:GZ48)</f>
        <v>-81.576683000000003</v>
      </c>
    </row>
    <row r="75" spans="1:48" x14ac:dyDescent="0.25">
      <c r="A75" s="36" t="s">
        <v>23</v>
      </c>
      <c r="B75" s="90"/>
      <c r="C75" s="52">
        <f>SUMPRODUCT(--(C$9=YEAR(Quarterly_kt!$C$9:EJ$9)),Quarterly_kt!$C49:EJ49)</f>
        <v>0</v>
      </c>
      <c r="D75" s="52">
        <f>SUMPRODUCT(--(D$9=YEAR(Quarterly_kt!$C$9:EK$9)),Quarterly_kt!$C49:EK49)</f>
        <v>0</v>
      </c>
      <c r="E75" s="52">
        <f>SUMPRODUCT(--(E$9=YEAR(Quarterly_kt!$C$9:EL$9)),Quarterly_kt!$C49:EL49)</f>
        <v>0</v>
      </c>
      <c r="F75" s="52">
        <f>SUMPRODUCT(--(F$9=YEAR(Quarterly_kt!$C$9:EM$9)),Quarterly_kt!$C49:EM49)</f>
        <v>0</v>
      </c>
      <c r="G75" s="52">
        <f>SUMPRODUCT(--(G$9=YEAR(Quarterly_kt!$C$9:EN$9)),Quarterly_kt!$C49:EN49)</f>
        <v>0</v>
      </c>
      <c r="H75" s="52">
        <f>SUMPRODUCT(--(H$9=YEAR(Quarterly_kt!$C$9:EO$9)),Quarterly_kt!$C49:EO49)</f>
        <v>0</v>
      </c>
      <c r="I75" s="52">
        <f>SUMPRODUCT(--(I$9=YEAR(Quarterly_kt!$C$9:EP$9)),Quarterly_kt!$C49:EP49)</f>
        <v>3.0020273208618171E-2</v>
      </c>
      <c r="J75" s="52">
        <f>SUMPRODUCT(--(J$9=YEAR(Quarterly_kt!$C$9:EQ$9)),Quarterly_kt!$C49:EQ49)</f>
        <v>3.0425853729248963E-3</v>
      </c>
      <c r="K75" s="52">
        <f>SUMPRODUCT(--(K$9=YEAR(Quarterly_kt!$C$9:ER$9)),Quarterly_kt!$C49:ER49)</f>
        <v>1.6227226257324217E-3</v>
      </c>
      <c r="L75" s="52">
        <f>SUMPRODUCT(--(L$9=YEAR(Quarterly_kt!$C$9:ES$9)),Quarterly_kt!$C49:ES49)</f>
        <v>-1.3093950500488297E-2</v>
      </c>
      <c r="M75" s="52">
        <f>SUMPRODUCT(--(M$9=YEAR(Quarterly_kt!$C$9:ET$9)),Quarterly_kt!$C49:ET49)</f>
        <v>-2.5585561523437394E-2</v>
      </c>
      <c r="N75" s="52">
        <f>SUMPRODUCT(--(N$9=YEAR(Quarterly_kt!$C$9:EU$9)),Quarterly_kt!$C49:EU49)</f>
        <v>-0.21525679130554232</v>
      </c>
      <c r="O75" s="52">
        <f>SUMPRODUCT(--(O$9=YEAR(Quarterly_kt!$C$9:EV$9)),Quarterly_kt!$C49:EV49)</f>
        <v>-5.5091963653564176E-2</v>
      </c>
      <c r="P75" s="52">
        <f>SUMPRODUCT(--(P$9=YEAR(Quarterly_kt!$C$9:EW$9)),Quarterly_kt!$C49:EW49)</f>
        <v>-0.1838762410156248</v>
      </c>
      <c r="Q75" s="52">
        <f>SUMPRODUCT(--(Q$9=YEAR(Quarterly_kt!$C$9:EX$9)),Quarterly_kt!$C49:EX49)</f>
        <v>6.5981925363159194E-2</v>
      </c>
      <c r="R75" s="52">
        <f>SUMPRODUCT(--(R$9=YEAR(Quarterly_kt!$C$9:EY$9)),Quarterly_kt!$C49:EY49)</f>
        <v>-5.3299722415161205E-2</v>
      </c>
      <c r="S75" s="52">
        <f>SUMPRODUCT(--(S$9=YEAR(Quarterly_kt!$C$9:EZ$9)),Quarterly_kt!$C49:EZ49)</f>
        <v>-0.32777805869750953</v>
      </c>
      <c r="T75" s="52">
        <f>SUMPRODUCT(--(T$9=YEAR(Quarterly_kt!$C$9:FA$9)),Quarterly_kt!$C49:FA49)</f>
        <v>0.82225174412231783</v>
      </c>
      <c r="U75" s="52">
        <f>SUMPRODUCT(--(U$9=YEAR(Quarterly_kt!$C$9:FB$9)),Quarterly_kt!$C49:FB49)</f>
        <v>-0.53258553706665013</v>
      </c>
      <c r="V75" s="52">
        <f>SUMPRODUCT(--(V$9=YEAR(Quarterly_kt!$C$9:FC$9)),Quarterly_kt!$C49:FC49)</f>
        <v>0.10587819151611388</v>
      </c>
      <c r="W75" s="52">
        <f>SUMPRODUCT(--(W$9=YEAR(Quarterly_kt!$C$9:FD$9)),Quarterly_kt!$C49:FD49)</f>
        <v>-0.51019371896362253</v>
      </c>
      <c r="X75" s="52">
        <f>SUMPRODUCT(--(X$9=YEAR(Quarterly_kt!$C$9:FE$9)),Quarterly_kt!$C49:FE49)</f>
        <v>0.20616132610473684</v>
      </c>
      <c r="Y75" s="52">
        <f>SUMPRODUCT(--(Y$9=YEAR(Quarterly_kt!$C$9:FF$9)),Quarterly_kt!$C49:FF49)</f>
        <v>-0.18474878903808639</v>
      </c>
      <c r="Z75" s="52">
        <f>SUMPRODUCT(--(Z$9=YEAR(Quarterly_kt!$C$9:FG$9)),Quarterly_kt!$C49:FG49)</f>
        <v>0.53536313682861336</v>
      </c>
      <c r="AA75" s="52">
        <f>SUMPRODUCT(--(AA$9=YEAR(Quarterly_kt!$C$9:FH$9)),Quarterly_kt!$C49:FH49)</f>
        <v>0.43950689738085991</v>
      </c>
      <c r="AB75" s="52">
        <f>SUMPRODUCT(--(AB$9=YEAR(Quarterly_kt!$C$9:FI$9)),Quarterly_kt!$C49:FI49)</f>
        <v>-6.9404868276234502E-2</v>
      </c>
      <c r="AC75" s="52">
        <f>SUMPRODUCT(--(AC$9=YEAR(Quarterly_kt!$C$9:FJ$9)),Quarterly_kt!$C49:FJ49)</f>
        <v>0.32144892050407703</v>
      </c>
      <c r="AD75" s="52">
        <f>SUMPRODUCT(--(AD$9=YEAR(Quarterly_kt!$C$9:FK$9)),Quarterly_kt!$C49:FK49)</f>
        <v>-7.9513062809999369E-4</v>
      </c>
      <c r="AE75" s="52">
        <f>SUMPRODUCT(--(AE$9=YEAR(Quarterly_kt!$C$9:FL$9)),Quarterly_kt!$C49:FL49)</f>
        <v>-0.42306207003695906</v>
      </c>
      <c r="AF75" s="52">
        <f>SUMPRODUCT(--(AF$9=YEAR(Quarterly_kt!$C$9:FM$9)),Quarterly_kt!$C49:FM49)</f>
        <v>-1.375518894327614</v>
      </c>
      <c r="AG75" s="52">
        <f>SUMPRODUCT(--(AG$9=YEAR(Quarterly_kt!$C$9:FN$9)),Quarterly_kt!$C49:FN49)</f>
        <v>0.55898048790454502</v>
      </c>
      <c r="AH75" s="52">
        <f>SUMPRODUCT(--(AH$9=YEAR(Quarterly_kt!$C$9:FO$9)),Quarterly_kt!$C49:FO49)</f>
        <v>0.94205981597229094</v>
      </c>
      <c r="AI75" s="52">
        <f>SUMPRODUCT(--(AI$9=YEAR(Quarterly_kt!$C$9:FP$9)),Quarterly_kt!$C49:FP49)</f>
        <v>-0.82309046822350596</v>
      </c>
      <c r="AJ75" s="52">
        <f>SUMPRODUCT(--(AJ$9=YEAR(Quarterly_kt!$C$9:FQ$9)),Quarterly_kt!$C49:FQ49)</f>
        <v>-1.9355927871453198</v>
      </c>
      <c r="AK75" s="52">
        <f>SUMPRODUCT(--(AK$9=YEAR(Quarterly_kt!$C$9:FR$9)),Quarterly_kt!$C49:FR49)</f>
        <v>4.4932474498200508</v>
      </c>
      <c r="AL75" s="52">
        <f>SUMPRODUCT(--(AL$9=YEAR(Quarterly_kt!$C$9:FS$9)),Quarterly_kt!$C49:FS49)</f>
        <v>-2.1184083642819171</v>
      </c>
      <c r="AM75" s="52">
        <f>SUMPRODUCT(--(AM$9=YEAR(Quarterly_kt!$C$9:FT$9)),Quarterly_kt!$C49:FT49)</f>
        <v>0.96534725295993906</v>
      </c>
      <c r="AN75" s="52">
        <f>SUMPRODUCT(--(AN$9=YEAR(Quarterly_kt!$C$9:FU$9)),Quarterly_kt!$C49:FU49)</f>
        <v>0.18617504180123889</v>
      </c>
      <c r="AO75" s="52">
        <f>SUMPRODUCT(--(AO$9=YEAR(Quarterly_kt!$C$9:FV$9)),Quarterly_kt!$C49:FV49)</f>
        <v>3.7941858538727837</v>
      </c>
      <c r="AP75" s="52">
        <f>SUMPRODUCT(--(AP$9=YEAR(Quarterly_kt!$C$9:FW$9)),Quarterly_kt!$C49:FW49)</f>
        <v>-2.4262864848052708</v>
      </c>
      <c r="AQ75" s="52">
        <f>SUMPRODUCT(--(AQ$9=YEAR(Quarterly_kt!$C$9:FX$9)),Quarterly_kt!$C49:FX49)</f>
        <v>-0.77079260688835904</v>
      </c>
      <c r="AR75" s="52">
        <f>SUMPRODUCT(--(AR$9=YEAR(Quarterly_kt!$C$9:FY$9)),Quarterly_kt!$C49:FY49)</f>
        <v>-0.44058236117224692</v>
      </c>
      <c r="AS75" s="52">
        <f>SUMPRODUCT(--(AS$9=YEAR(Quarterly_kt!$C$9:FZ$9)),Quarterly_kt!$C49:FZ49)</f>
        <v>0.19496653288930205</v>
      </c>
      <c r="AT75" s="52">
        <f>SUMPRODUCT(--(AT$9=YEAR(Quarterly_kt!$C$9:GA$9)),Quarterly_kt!$C49:GA49)</f>
        <v>0.12667222551205398</v>
      </c>
      <c r="AU75" s="52">
        <f>SUMPRODUCT(--(AU$9=YEAR(Quarterly_kt!$C$9:GB$9)),Quarterly_kt!$C49:GB49)</f>
        <v>1.4630666306212681E-2</v>
      </c>
      <c r="AV75" s="52">
        <f>SUMPRODUCT(--(AV$9=YEAR(Quarterly_kt!$C$9:GZ$9)),Quarterly_kt!$C49:GZ49)</f>
        <v>0.28338080371199181</v>
      </c>
    </row>
    <row r="76" spans="1:48" x14ac:dyDescent="0.25">
      <c r="A76" s="36" t="s">
        <v>24</v>
      </c>
      <c r="B76" s="90"/>
      <c r="C76" s="52">
        <f t="shared" ref="C76:AT76" si="16">SUM(C77:C79)</f>
        <v>-16.830000000000002</v>
      </c>
      <c r="D76" s="52">
        <f t="shared" si="16"/>
        <v>-63.376000000000005</v>
      </c>
      <c r="E76" s="52">
        <f t="shared" si="16"/>
        <v>24.650000000000002</v>
      </c>
      <c r="F76" s="52">
        <f t="shared" si="16"/>
        <v>8.4430000000000014</v>
      </c>
      <c r="G76" s="52">
        <f t="shared" si="16"/>
        <v>-14.972999999999997</v>
      </c>
      <c r="H76" s="52">
        <f t="shared" si="16"/>
        <v>25.067999999999998</v>
      </c>
      <c r="I76" s="52">
        <f t="shared" si="16"/>
        <v>-2.300000000000324E-2</v>
      </c>
      <c r="J76" s="52">
        <f t="shared" si="16"/>
        <v>-17.273</v>
      </c>
      <c r="K76" s="52">
        <f t="shared" si="16"/>
        <v>-127.18100000000001</v>
      </c>
      <c r="L76" s="52">
        <f t="shared" si="16"/>
        <v>106.3</v>
      </c>
      <c r="M76" s="52">
        <f t="shared" si="16"/>
        <v>31.189</v>
      </c>
      <c r="N76" s="52">
        <f t="shared" si="16"/>
        <v>-56.993000000000002</v>
      </c>
      <c r="O76" s="52">
        <f t="shared" si="16"/>
        <v>11.481999999999999</v>
      </c>
      <c r="P76" s="52">
        <f t="shared" si="16"/>
        <v>286.29499999999996</v>
      </c>
      <c r="Q76" s="52">
        <f t="shared" si="16"/>
        <v>168.92300000000003</v>
      </c>
      <c r="R76" s="52">
        <f t="shared" si="16"/>
        <v>212.23600000000002</v>
      </c>
      <c r="S76" s="52">
        <f t="shared" si="16"/>
        <v>135.791</v>
      </c>
      <c r="T76" s="52">
        <f t="shared" si="16"/>
        <v>52.062999999999995</v>
      </c>
      <c r="U76" s="52">
        <f t="shared" si="16"/>
        <v>21.950000000000003</v>
      </c>
      <c r="V76" s="52">
        <f t="shared" si="16"/>
        <v>60.625</v>
      </c>
      <c r="W76" s="52">
        <f t="shared" si="16"/>
        <v>33.359000000000002</v>
      </c>
      <c r="X76" s="52">
        <f t="shared" si="16"/>
        <v>37.461000000000006</v>
      </c>
      <c r="Y76" s="52">
        <f t="shared" si="16"/>
        <v>2.9259999999999984</v>
      </c>
      <c r="Z76" s="52">
        <f t="shared" si="16"/>
        <v>3.1459999999999937</v>
      </c>
      <c r="AA76" s="52">
        <f t="shared" si="16"/>
        <v>-14.6</v>
      </c>
      <c r="AB76" s="52">
        <f t="shared" si="16"/>
        <v>108.01300000000001</v>
      </c>
      <c r="AC76" s="52">
        <f t="shared" si="16"/>
        <v>-35.198999999999998</v>
      </c>
      <c r="AD76" s="52">
        <f t="shared" si="16"/>
        <v>31.753999999999994</v>
      </c>
      <c r="AE76" s="52">
        <f t="shared" si="16"/>
        <v>27.815000000000001</v>
      </c>
      <c r="AF76" s="52">
        <f t="shared" si="16"/>
        <v>-76.051000000000002</v>
      </c>
      <c r="AG76" s="52">
        <f t="shared" si="16"/>
        <v>82.18583007812498</v>
      </c>
      <c r="AH76" s="52">
        <f t="shared" si="16"/>
        <v>-7.2039999999999953</v>
      </c>
      <c r="AI76" s="52">
        <f t="shared" si="16"/>
        <v>-31.741</v>
      </c>
      <c r="AJ76" s="52">
        <f t="shared" si="16"/>
        <v>31.215999999999994</v>
      </c>
      <c r="AK76" s="52">
        <f t="shared" si="16"/>
        <v>4.2829999999999941</v>
      </c>
      <c r="AL76" s="52">
        <f t="shared" si="16"/>
        <v>2.8258124999999978</v>
      </c>
      <c r="AM76" s="52">
        <f t="shared" si="16"/>
        <v>10.103167358398437</v>
      </c>
      <c r="AN76" s="52">
        <f t="shared" si="16"/>
        <v>-38.662721405029203</v>
      </c>
      <c r="AO76" s="52">
        <f t="shared" si="16"/>
        <v>39.324929931640668</v>
      </c>
      <c r="AP76" s="52">
        <f t="shared" si="16"/>
        <v>-2.125206054687558</v>
      </c>
      <c r="AQ76" s="52">
        <f t="shared" si="16"/>
        <v>10.021210038853759</v>
      </c>
      <c r="AR76" s="52">
        <f t="shared" si="16"/>
        <v>-15.991180733298247</v>
      </c>
      <c r="AS76" s="52">
        <f t="shared" si="16"/>
        <v>61.254848050889748</v>
      </c>
      <c r="AT76" s="52">
        <f t="shared" si="16"/>
        <v>-92.930006125979872</v>
      </c>
      <c r="AU76" s="52">
        <f>SUM(AU77:AU79)</f>
        <v>19.508394522553914</v>
      </c>
      <c r="AV76" s="52">
        <f>SUMPRODUCT(--(AV$9=YEAR(Quarterly_kt!$C$9:GZ$9)),Quarterly_kt!$C50:GZ50)</f>
        <v>41.713338657751095</v>
      </c>
    </row>
    <row r="77" spans="1:48" x14ac:dyDescent="0.25">
      <c r="A77" s="37" t="s">
        <v>38</v>
      </c>
      <c r="B77" s="90">
        <v>3</v>
      </c>
      <c r="C77" s="52">
        <f>SUMPRODUCT(--(C$9=YEAR(Quarterly_kt!$C$9:EJ$9)),Quarterly_kt!$C51:EJ51)</f>
        <v>14.647000000000002</v>
      </c>
      <c r="D77" s="52">
        <f>SUMPRODUCT(--(D$9=YEAR(Quarterly_kt!$C$9:EK$9)),Quarterly_kt!$C51:EK51)</f>
        <v>-27.027000000000001</v>
      </c>
      <c r="E77" s="52">
        <f>SUMPRODUCT(--(E$9=YEAR(Quarterly_kt!$C$9:EL$9)),Quarterly_kt!$C51:EL51)</f>
        <v>0.26600000000000046</v>
      </c>
      <c r="F77" s="52">
        <f>SUMPRODUCT(--(F$9=YEAR(Quarterly_kt!$C$9:EM$9)),Quarterly_kt!$C51:EM51)</f>
        <v>5.7839999999999998</v>
      </c>
      <c r="G77" s="52">
        <f>SUMPRODUCT(--(G$9=YEAR(Quarterly_kt!$C$9:EN$9)),Quarterly_kt!$C51:EN51)</f>
        <v>-4.2050000000000001</v>
      </c>
      <c r="H77" s="52">
        <f>SUMPRODUCT(--(H$9=YEAR(Quarterly_kt!$C$9:EO$9)),Quarterly_kt!$C51:EO51)</f>
        <v>-4.82</v>
      </c>
      <c r="I77" s="52">
        <f>SUMPRODUCT(--(I$9=YEAR(Quarterly_kt!$C$9:EP$9)),Quarterly_kt!$C51:EP51)</f>
        <v>1.1630000000000003</v>
      </c>
      <c r="J77" s="52">
        <f>SUMPRODUCT(--(J$9=YEAR(Quarterly_kt!$C$9:EQ$9)),Quarterly_kt!$C51:EQ51)</f>
        <v>-2.3929999999999998</v>
      </c>
      <c r="K77" s="52">
        <f>SUMPRODUCT(--(K$9=YEAR(Quarterly_kt!$C$9:ER$9)),Quarterly_kt!$C51:ER51)</f>
        <v>-11.565999999999999</v>
      </c>
      <c r="L77" s="52">
        <f>SUMPRODUCT(--(L$9=YEAR(Quarterly_kt!$C$9:ES$9)),Quarterly_kt!$C51:ES51)</f>
        <v>17.757999999999999</v>
      </c>
      <c r="M77" s="52">
        <f>SUMPRODUCT(--(M$9=YEAR(Quarterly_kt!$C$9:ET$9)),Quarterly_kt!$C51:ET51)</f>
        <v>5.1749999999999989</v>
      </c>
      <c r="N77" s="52">
        <f>SUMPRODUCT(--(N$9=YEAR(Quarterly_kt!$C$9:EU$9)),Quarterly_kt!$C51:EU51)</f>
        <v>-9.4450000000000003</v>
      </c>
      <c r="O77" s="52">
        <f>SUMPRODUCT(--(O$9=YEAR(Quarterly_kt!$C$9:EV$9)),Quarterly_kt!$C51:EV51)</f>
        <v>-10.928000000000001</v>
      </c>
      <c r="P77" s="52">
        <f>SUMPRODUCT(--(P$9=YEAR(Quarterly_kt!$C$9:EW$9)),Quarterly_kt!$C51:EW51)</f>
        <v>2.1530000000000005</v>
      </c>
      <c r="Q77" s="52">
        <f>SUMPRODUCT(--(Q$9=YEAR(Quarterly_kt!$C$9:EX$9)),Quarterly_kt!$C51:EX51)</f>
        <v>-0.6410000000000009</v>
      </c>
      <c r="R77" s="52">
        <f>SUMPRODUCT(--(R$9=YEAR(Quarterly_kt!$C$9:EY$9)),Quarterly_kt!$C51:EY51)</f>
        <v>8.6639999999999979</v>
      </c>
      <c r="S77" s="52">
        <f>SUMPRODUCT(--(S$9=YEAR(Quarterly_kt!$C$9:EZ$9)),Quarterly_kt!$C51:EZ51)</f>
        <v>23.616</v>
      </c>
      <c r="T77" s="52">
        <f>SUMPRODUCT(--(T$9=YEAR(Quarterly_kt!$C$9:FA$9)),Quarterly_kt!$C51:FA51)</f>
        <v>12.154999999999999</v>
      </c>
      <c r="U77" s="52">
        <f>SUMPRODUCT(--(U$9=YEAR(Quarterly_kt!$C$9:FB$9)),Quarterly_kt!$C51:FB51)</f>
        <v>21.903000000000006</v>
      </c>
      <c r="V77" s="52">
        <f>SUMPRODUCT(--(V$9=YEAR(Quarterly_kt!$C$9:FC$9)),Quarterly_kt!$C51:FC51)</f>
        <v>-32.619999999999997</v>
      </c>
      <c r="W77" s="52">
        <f>SUMPRODUCT(--(W$9=YEAR(Quarterly_kt!$C$9:FD$9)),Quarterly_kt!$C51:FD51)</f>
        <v>4.383</v>
      </c>
      <c r="X77" s="52">
        <f>SUMPRODUCT(--(X$9=YEAR(Quarterly_kt!$C$9:FE$9)),Quarterly_kt!$C51:FE51)</f>
        <v>14.644000000000007</v>
      </c>
      <c r="Y77" s="52">
        <f>SUMPRODUCT(--(Y$9=YEAR(Quarterly_kt!$C$9:FF$9)),Quarterly_kt!$C51:FF51)</f>
        <v>14.744999999999997</v>
      </c>
      <c r="Z77" s="52">
        <f>SUMPRODUCT(--(Z$9=YEAR(Quarterly_kt!$C$9:FG$9)),Quarterly_kt!$C51:FG51)</f>
        <v>58.494</v>
      </c>
      <c r="AA77" s="52">
        <f>SUMPRODUCT(--(AA$9=YEAR(Quarterly_kt!$C$9:FH$9)),Quarterly_kt!$C51:FH51)</f>
        <v>3.1859999999999982</v>
      </c>
      <c r="AB77" s="52">
        <f>SUMPRODUCT(--(AB$9=YEAR(Quarterly_kt!$C$9:FI$9)),Quarterly_kt!$C51:FI51)</f>
        <v>76.215999999999994</v>
      </c>
      <c r="AC77" s="52">
        <f>SUMPRODUCT(--(AC$9=YEAR(Quarterly_kt!$C$9:FJ$9)),Quarterly_kt!$C51:FJ51)</f>
        <v>-30.492000000000004</v>
      </c>
      <c r="AD77" s="52">
        <f>SUMPRODUCT(--(AD$9=YEAR(Quarterly_kt!$C$9:FK$9)),Quarterly_kt!$C51:FK51)</f>
        <v>18.194000000000003</v>
      </c>
      <c r="AE77" s="52">
        <f>SUMPRODUCT(--(AE$9=YEAR(Quarterly_kt!$C$9:FL$9)),Quarterly_kt!$C51:FL51)</f>
        <v>10.450000000000003</v>
      </c>
      <c r="AF77" s="52">
        <f>SUMPRODUCT(--(AF$9=YEAR(Quarterly_kt!$C$9:FM$9)),Quarterly_kt!$C51:FM51)</f>
        <v>-38.469000000000001</v>
      </c>
      <c r="AG77" s="52">
        <f>SUMPRODUCT(--(AG$9=YEAR(Quarterly_kt!$C$9:FN$9)),Quarterly_kt!$C51:FN51)</f>
        <v>46.248250976562495</v>
      </c>
      <c r="AH77" s="52">
        <f>SUMPRODUCT(--(AH$9=YEAR(Quarterly_kt!$C$9:FO$9)),Quarterly_kt!$C51:FO51)</f>
        <v>3.5700000000000038</v>
      </c>
      <c r="AI77" s="52">
        <f>SUMPRODUCT(--(AI$9=YEAR(Quarterly_kt!$C$9:FP$9)),Quarterly_kt!$C51:FP51)</f>
        <v>-31.655000000000001</v>
      </c>
      <c r="AJ77" s="52">
        <f>SUMPRODUCT(--(AJ$9=YEAR(Quarterly_kt!$C$9:FQ$9)),Quarterly_kt!$C51:FQ51)</f>
        <v>41.093999999999994</v>
      </c>
      <c r="AK77" s="52">
        <f>SUMPRODUCT(--(AK$9=YEAR(Quarterly_kt!$C$9:FR$9)),Quarterly_kt!$C51:FR51)</f>
        <v>11.395999999999997</v>
      </c>
      <c r="AL77" s="52">
        <f>SUMPRODUCT(--(AL$9=YEAR(Quarterly_kt!$C$9:FS$9)),Quarterly_kt!$C51:FS51)</f>
        <v>-3.9269999999999996</v>
      </c>
      <c r="AM77" s="52">
        <f>SUMPRODUCT(--(AM$9=YEAR(Quarterly_kt!$C$9:FT$9)),Quarterly_kt!$C51:FT51)</f>
        <v>5.5103369140624991</v>
      </c>
      <c r="AN77" s="52">
        <f>SUMPRODUCT(--(AN$9=YEAR(Quarterly_kt!$C$9:FU$9)),Quarterly_kt!$C51:FU51)</f>
        <v>-19.717140838623024</v>
      </c>
      <c r="AO77" s="52">
        <f>SUMPRODUCT(--(AO$9=YEAR(Quarterly_kt!$C$9:FV$9)),Quarterly_kt!$C51:FV51)</f>
        <v>17.031531982421868</v>
      </c>
      <c r="AP77" s="52">
        <f>SUMPRODUCT(--(AP$9=YEAR(Quarterly_kt!$C$9:FW$9)),Quarterly_kt!$C51:FW51)</f>
        <v>-8.5030000000000587</v>
      </c>
      <c r="AQ77" s="52">
        <f>SUMPRODUCT(--(AQ$9=YEAR(Quarterly_kt!$C$9:FX$9)),Quarterly_kt!$C51:FX51)</f>
        <v>13.76621003885376</v>
      </c>
      <c r="AR77" s="52">
        <f>SUMPRODUCT(--(AR$9=YEAR(Quarterly_kt!$C$9:FY$9)),Quarterly_kt!$C51:FY51)</f>
        <v>-4.4061807332982461</v>
      </c>
      <c r="AS77" s="52">
        <f>SUMPRODUCT(--(AS$9=YEAR(Quarterly_kt!$C$9:FZ$9)),Quarterly_kt!$C51:FZ51)</f>
        <v>41.16216000694444</v>
      </c>
      <c r="AT77" s="52">
        <f>SUMPRODUCT(--(AT$9=YEAR(Quarterly_kt!$C$9:GA$9)),Quarterly_kt!$C51:GA51)</f>
        <v>-77.914322958400916</v>
      </c>
      <c r="AU77" s="52">
        <f>SUMPRODUCT(--(AU$9=YEAR(Quarterly_kt!$C$9:GB$9)),Quarterly_kt!$C51:GB51)</f>
        <v>-35.921238763326286</v>
      </c>
      <c r="AV77" s="52">
        <f>SUMPRODUCT(--(AV$9=YEAR(Quarterly_kt!$C$9:GZ$9)),Quarterly_kt!$C51:GZ51)</f>
        <v>28.934833273472847</v>
      </c>
    </row>
    <row r="78" spans="1:48" x14ac:dyDescent="0.25">
      <c r="A78" s="37" t="s">
        <v>39</v>
      </c>
      <c r="B78" s="90">
        <v>4</v>
      </c>
      <c r="C78" s="52">
        <f>SUMPRODUCT(--(C$9=YEAR(Quarterly_kt!$C$9:EJ$9)),Quarterly_kt!$C52:EJ52)</f>
        <v>-31.477000000000004</v>
      </c>
      <c r="D78" s="52">
        <f>SUMPRODUCT(--(D$9=YEAR(Quarterly_kt!$C$9:EK$9)),Quarterly_kt!$C52:EK52)</f>
        <v>-36.349000000000004</v>
      </c>
      <c r="E78" s="52">
        <f>SUMPRODUCT(--(E$9=YEAR(Quarterly_kt!$C$9:EL$9)),Quarterly_kt!$C52:EL52)</f>
        <v>24.384</v>
      </c>
      <c r="F78" s="52">
        <f>SUMPRODUCT(--(F$9=YEAR(Quarterly_kt!$C$9:EM$9)),Quarterly_kt!$C52:EM52)</f>
        <v>2.6590000000000025</v>
      </c>
      <c r="G78" s="52">
        <f>SUMPRODUCT(--(G$9=YEAR(Quarterly_kt!$C$9:EN$9)),Quarterly_kt!$C52:EN52)</f>
        <v>-10.767999999999997</v>
      </c>
      <c r="H78" s="52">
        <f>SUMPRODUCT(--(H$9=YEAR(Quarterly_kt!$C$9:EO$9)),Quarterly_kt!$C52:EO52)</f>
        <v>29.887999999999998</v>
      </c>
      <c r="I78" s="52">
        <f>SUMPRODUCT(--(I$9=YEAR(Quarterly_kt!$C$9:EP$9)),Quarterly_kt!$C52:EP52)</f>
        <v>-1.1860000000000035</v>
      </c>
      <c r="J78" s="52">
        <f>SUMPRODUCT(--(J$9=YEAR(Quarterly_kt!$C$9:EQ$9)),Quarterly_kt!$C52:EQ52)</f>
        <v>-14.879999999999999</v>
      </c>
      <c r="K78" s="52">
        <f>SUMPRODUCT(--(K$9=YEAR(Quarterly_kt!$C$9:ER$9)),Quarterly_kt!$C52:ER52)</f>
        <v>-115.61500000000001</v>
      </c>
      <c r="L78" s="52">
        <f>SUMPRODUCT(--(L$9=YEAR(Quarterly_kt!$C$9:ES$9)),Quarterly_kt!$C52:ES52)</f>
        <v>88.542000000000002</v>
      </c>
      <c r="M78" s="52">
        <f>SUMPRODUCT(--(M$9=YEAR(Quarterly_kt!$C$9:ET$9)),Quarterly_kt!$C52:ET52)</f>
        <v>26.014000000000003</v>
      </c>
      <c r="N78" s="52">
        <f>SUMPRODUCT(--(N$9=YEAR(Quarterly_kt!$C$9:EU$9)),Quarterly_kt!$C52:EU52)</f>
        <v>-47.548000000000002</v>
      </c>
      <c r="O78" s="52">
        <f>SUMPRODUCT(--(O$9=YEAR(Quarterly_kt!$C$9:EV$9)),Quarterly_kt!$C52:EV52)</f>
        <v>-53.026000000000003</v>
      </c>
      <c r="P78" s="52">
        <f>SUMPRODUCT(--(P$9=YEAR(Quarterly_kt!$C$9:EW$9)),Quarterly_kt!$C52:EW52)</f>
        <v>32.768999999999991</v>
      </c>
      <c r="Q78" s="52">
        <f>SUMPRODUCT(--(Q$9=YEAR(Quarterly_kt!$C$9:EX$9)),Quarterly_kt!$C52:EX52)</f>
        <v>-31.456999999999994</v>
      </c>
      <c r="R78" s="52">
        <f>SUMPRODUCT(--(R$9=YEAR(Quarterly_kt!$C$9:EY$9)),Quarterly_kt!$C52:EY52)</f>
        <v>1.6450000000000014</v>
      </c>
      <c r="S78" s="52">
        <f>SUMPRODUCT(--(S$9=YEAR(Quarterly_kt!$C$9:EZ$9)),Quarterly_kt!$C52:EZ52)</f>
        <v>32.942</v>
      </c>
      <c r="T78" s="52">
        <f>SUMPRODUCT(--(T$9=YEAR(Quarterly_kt!$C$9:FA$9)),Quarterly_kt!$C52:FA52)</f>
        <v>1.8769999999999953</v>
      </c>
      <c r="U78" s="52">
        <f>SUMPRODUCT(--(U$9=YEAR(Quarterly_kt!$C$9:FB$9)),Quarterly_kt!$C52:FB52)</f>
        <v>-57.578000000000003</v>
      </c>
      <c r="V78" s="52">
        <f>SUMPRODUCT(--(V$9=YEAR(Quarterly_kt!$C$9:FC$9)),Quarterly_kt!$C52:FC52)</f>
        <v>-1.0249999999999986</v>
      </c>
      <c r="W78" s="52">
        <f>SUMPRODUCT(--(W$9=YEAR(Quarterly_kt!$C$9:FD$9)),Quarterly_kt!$C52:FD52)</f>
        <v>28.975999999999999</v>
      </c>
      <c r="X78" s="52">
        <f>SUMPRODUCT(--(X$9=YEAR(Quarterly_kt!$C$9:FE$9)),Quarterly_kt!$C52:FE52)</f>
        <v>22.817</v>
      </c>
      <c r="Y78" s="52">
        <f>SUMPRODUCT(--(Y$9=YEAR(Quarterly_kt!$C$9:FF$9)),Quarterly_kt!$C52:FF52)</f>
        <v>-11.818999999999999</v>
      </c>
      <c r="Z78" s="52">
        <f>SUMPRODUCT(--(Z$9=YEAR(Quarterly_kt!$C$9:FG$9)),Quarterly_kt!$C52:FG52)</f>
        <v>-55.348000000000006</v>
      </c>
      <c r="AA78" s="52">
        <f>SUMPRODUCT(--(AA$9=YEAR(Quarterly_kt!$C$9:FH$9)),Quarterly_kt!$C52:FH52)</f>
        <v>-17.785999999999998</v>
      </c>
      <c r="AB78" s="52">
        <f>SUMPRODUCT(--(AB$9=YEAR(Quarterly_kt!$C$9:FI$9)),Quarterly_kt!$C52:FI52)</f>
        <v>31.797000000000008</v>
      </c>
      <c r="AC78" s="52">
        <f>SUMPRODUCT(--(AC$9=YEAR(Quarterly_kt!$C$9:FJ$9)),Quarterly_kt!$C52:FJ52)</f>
        <v>-4.7069999999999972</v>
      </c>
      <c r="AD78" s="52">
        <f>SUMPRODUCT(--(AD$9=YEAR(Quarterly_kt!$C$9:FK$9)),Quarterly_kt!$C52:FK52)</f>
        <v>13.559999999999992</v>
      </c>
      <c r="AE78" s="52">
        <f>SUMPRODUCT(--(AE$9=YEAR(Quarterly_kt!$C$9:FL$9)),Quarterly_kt!$C52:FL52)</f>
        <v>17.364999999999998</v>
      </c>
      <c r="AF78" s="52">
        <f>SUMPRODUCT(--(AF$9=YEAR(Quarterly_kt!$C$9:FM$9)),Quarterly_kt!$C52:FM52)</f>
        <v>-37.582000000000001</v>
      </c>
      <c r="AG78" s="52">
        <f>SUMPRODUCT(--(AG$9=YEAR(Quarterly_kt!$C$9:FN$9)),Quarterly_kt!$C52:FN52)</f>
        <v>35.937579101562491</v>
      </c>
      <c r="AH78" s="52">
        <f>SUMPRODUCT(--(AH$9=YEAR(Quarterly_kt!$C$9:FO$9)),Quarterly_kt!$C52:FO52)</f>
        <v>-10.773999999999999</v>
      </c>
      <c r="AI78" s="52">
        <f>SUMPRODUCT(--(AI$9=YEAR(Quarterly_kt!$C$9:FP$9)),Quarterly_kt!$C52:FP52)</f>
        <v>-8.5999999999997856E-2</v>
      </c>
      <c r="AJ78" s="52">
        <f>SUMPRODUCT(--(AJ$9=YEAR(Quarterly_kt!$C$9:FQ$9)),Quarterly_kt!$C52:FQ52)</f>
        <v>-9.8780000000000001</v>
      </c>
      <c r="AK78" s="52">
        <f>SUMPRODUCT(--(AK$9=YEAR(Quarterly_kt!$C$9:FR$9)),Quarterly_kt!$C52:FR52)</f>
        <v>-7.1130000000000031</v>
      </c>
      <c r="AL78" s="52">
        <f>SUMPRODUCT(--(AL$9=YEAR(Quarterly_kt!$C$9:FS$9)),Quarterly_kt!$C52:FS52)</f>
        <v>6.7528124999999974</v>
      </c>
      <c r="AM78" s="52">
        <f>SUMPRODUCT(--(AM$9=YEAR(Quarterly_kt!$C$9:FT$9)),Quarterly_kt!$C52:FT52)</f>
        <v>4.5928304443359389</v>
      </c>
      <c r="AN78" s="52">
        <f>SUMPRODUCT(--(AN$9=YEAR(Quarterly_kt!$C$9:FU$9)),Quarterly_kt!$C52:FU52)</f>
        <v>-18.945580566406175</v>
      </c>
      <c r="AO78" s="52">
        <f>SUMPRODUCT(--(AO$9=YEAR(Quarterly_kt!$C$9:FV$9)),Quarterly_kt!$C52:FV52)</f>
        <v>22.2933979492188</v>
      </c>
      <c r="AP78" s="52">
        <f>SUMPRODUCT(--(AP$9=YEAR(Quarterly_kt!$C$9:FW$9)),Quarterly_kt!$C52:FW52)</f>
        <v>6.3777939453125008</v>
      </c>
      <c r="AQ78" s="52">
        <f>SUMPRODUCT(--(AQ$9=YEAR(Quarterly_kt!$C$9:FX$9)),Quarterly_kt!$C52:FX52)</f>
        <v>-3.745000000000001</v>
      </c>
      <c r="AR78" s="52">
        <f>SUMPRODUCT(--(AR$9=YEAR(Quarterly_kt!$C$9:FY$9)),Quarterly_kt!$C52:FY52)</f>
        <v>-11.585000000000001</v>
      </c>
      <c r="AS78" s="52">
        <f>SUMPRODUCT(--(AS$9=YEAR(Quarterly_kt!$C$9:FZ$9)),Quarterly_kt!$C52:FZ52)</f>
        <v>20.092688043945312</v>
      </c>
      <c r="AT78" s="52">
        <f>SUMPRODUCT(--(AT$9=YEAR(Quarterly_kt!$C$9:GA$9)),Quarterly_kt!$C52:GA52)</f>
        <v>-15.015683167578949</v>
      </c>
      <c r="AU78" s="52">
        <f>SUMPRODUCT(--(AU$9=YEAR(Quarterly_kt!$C$9:GB$9)),Quarterly_kt!$C52:GB52)</f>
        <v>55.4296332858802</v>
      </c>
      <c r="AV78" s="52">
        <f>SUMPRODUCT(--(AV$9=YEAR(Quarterly_kt!$C$9:GZ$9)),Quarterly_kt!$C52:GZ52)</f>
        <v>12.778505384278249</v>
      </c>
    </row>
    <row r="79" spans="1:48" x14ac:dyDescent="0.25">
      <c r="A79" s="37" t="s">
        <v>153</v>
      </c>
      <c r="B79" s="90">
        <v>6</v>
      </c>
      <c r="C79" s="52">
        <f>SUMPRODUCT(--(C$9=YEAR(Quarterly_kt!$C$9:EJ$9)),Quarterly_kt!$C53:EJ53)</f>
        <v>0</v>
      </c>
      <c r="D79" s="52">
        <f>SUMPRODUCT(--(D$9=YEAR(Quarterly_kt!$C$9:EK$9)),Quarterly_kt!$C53:EK53)</f>
        <v>0</v>
      </c>
      <c r="E79" s="52">
        <f>SUMPRODUCT(--(E$9=YEAR(Quarterly_kt!$C$9:EL$9)),Quarterly_kt!$C53:EL53)</f>
        <v>0</v>
      </c>
      <c r="F79" s="52">
        <f>SUMPRODUCT(--(F$9=YEAR(Quarterly_kt!$C$9:EM$9)),Quarterly_kt!$C53:EM53)</f>
        <v>0</v>
      </c>
      <c r="G79" s="52">
        <f>SUMPRODUCT(--(G$9=YEAR(Quarterly_kt!$C$9:EN$9)),Quarterly_kt!$C53:EN53)</f>
        <v>0</v>
      </c>
      <c r="H79" s="52">
        <f>SUMPRODUCT(--(H$9=YEAR(Quarterly_kt!$C$9:EO$9)),Quarterly_kt!$C53:EO53)</f>
        <v>0</v>
      </c>
      <c r="I79" s="52">
        <f>SUMPRODUCT(--(I$9=YEAR(Quarterly_kt!$C$9:EP$9)),Quarterly_kt!$C53:EP53)</f>
        <v>0</v>
      </c>
      <c r="J79" s="52">
        <f>SUMPRODUCT(--(J$9=YEAR(Quarterly_kt!$C$9:EQ$9)),Quarterly_kt!$C53:EQ53)</f>
        <v>0</v>
      </c>
      <c r="K79" s="52">
        <f>SUMPRODUCT(--(K$9=YEAR(Quarterly_kt!$C$9:ER$9)),Quarterly_kt!$C53:ER53)</f>
        <v>0</v>
      </c>
      <c r="L79" s="52">
        <f>SUMPRODUCT(--(L$9=YEAR(Quarterly_kt!$C$9:ES$9)),Quarterly_kt!$C53:ES53)</f>
        <v>0</v>
      </c>
      <c r="M79" s="52">
        <f>SUMPRODUCT(--(M$9=YEAR(Quarterly_kt!$C$9:ET$9)),Quarterly_kt!$C53:ET53)</f>
        <v>0</v>
      </c>
      <c r="N79" s="52">
        <f>SUMPRODUCT(--(N$9=YEAR(Quarterly_kt!$C$9:EU$9)),Quarterly_kt!$C53:EU53)</f>
        <v>0</v>
      </c>
      <c r="O79" s="52">
        <f>SUMPRODUCT(--(O$9=YEAR(Quarterly_kt!$C$9:EV$9)),Quarterly_kt!$C53:EV53)</f>
        <v>75.436000000000007</v>
      </c>
      <c r="P79" s="52">
        <f>SUMPRODUCT(--(P$9=YEAR(Quarterly_kt!$C$9:EW$9)),Quarterly_kt!$C53:EW53)</f>
        <v>251.37299999999999</v>
      </c>
      <c r="Q79" s="52">
        <f>SUMPRODUCT(--(Q$9=YEAR(Quarterly_kt!$C$9:EX$9)),Quarterly_kt!$C53:EX53)</f>
        <v>201.02100000000002</v>
      </c>
      <c r="R79" s="52">
        <f>SUMPRODUCT(--(R$9=YEAR(Quarterly_kt!$C$9:EY$9)),Quarterly_kt!$C53:EY53)</f>
        <v>201.92700000000002</v>
      </c>
      <c r="S79" s="52">
        <f>SUMPRODUCT(--(S$9=YEAR(Quarterly_kt!$C$9:EZ$9)),Quarterly_kt!$C53:EZ53)</f>
        <v>79.233000000000004</v>
      </c>
      <c r="T79" s="52">
        <f>SUMPRODUCT(--(T$9=YEAR(Quarterly_kt!$C$9:FA$9)),Quarterly_kt!$C53:FA53)</f>
        <v>38.030999999999999</v>
      </c>
      <c r="U79" s="52">
        <f>SUMPRODUCT(--(U$9=YEAR(Quarterly_kt!$C$9:FB$9)),Quarterly_kt!$C53:FB53)</f>
        <v>57.625</v>
      </c>
      <c r="V79" s="52">
        <f>SUMPRODUCT(--(V$9=YEAR(Quarterly_kt!$C$9:FC$9)),Quarterly_kt!$C53:FC53)</f>
        <v>94.27</v>
      </c>
      <c r="W79" s="52">
        <f>SUMPRODUCT(--(W$9=YEAR(Quarterly_kt!$C$9:FD$9)),Quarterly_kt!$C53:FD53)</f>
        <v>0</v>
      </c>
      <c r="X79" s="52">
        <f>SUMPRODUCT(--(X$9=YEAR(Quarterly_kt!$C$9:FE$9)),Quarterly_kt!$C53:FE53)</f>
        <v>0</v>
      </c>
      <c r="Y79" s="52">
        <f>SUMPRODUCT(--(Y$9=YEAR(Quarterly_kt!$C$9:FF$9)),Quarterly_kt!$C53:FF53)</f>
        <v>0</v>
      </c>
      <c r="Z79" s="52">
        <f>SUMPRODUCT(--(Z$9=YEAR(Quarterly_kt!$C$9:FG$9)),Quarterly_kt!$C53:FG53)</f>
        <v>0</v>
      </c>
      <c r="AA79" s="52">
        <f>SUMPRODUCT(--(AA$9=YEAR(Quarterly_kt!$C$9:FH$9)),Quarterly_kt!$C53:FH53)</f>
        <v>0</v>
      </c>
      <c r="AB79" s="52">
        <f>SUMPRODUCT(--(AB$9=YEAR(Quarterly_kt!$C$9:FI$9)),Quarterly_kt!$C53:FI53)</f>
        <v>0</v>
      </c>
      <c r="AC79" s="52">
        <f>SUMPRODUCT(--(AC$9=YEAR(Quarterly_kt!$C$9:FJ$9)),Quarterly_kt!$C53:FJ53)</f>
        <v>0</v>
      </c>
      <c r="AD79" s="52">
        <f>SUMPRODUCT(--(AD$9=YEAR(Quarterly_kt!$C$9:FK$9)),Quarterly_kt!$C53:FK53)</f>
        <v>0</v>
      </c>
      <c r="AE79" s="52">
        <f>SUMPRODUCT(--(AE$9=YEAR(Quarterly_kt!$C$9:FL$9)),Quarterly_kt!$C53:FL53)</f>
        <v>0</v>
      </c>
      <c r="AF79" s="52">
        <f>SUMPRODUCT(--(AF$9=YEAR(Quarterly_kt!$C$9:FM$9)),Quarterly_kt!$C53:FM53)</f>
        <v>0</v>
      </c>
      <c r="AG79" s="52">
        <f>SUMPRODUCT(--(AG$9=YEAR(Quarterly_kt!$C$9:FN$9)),Quarterly_kt!$C53:FN53)</f>
        <v>0</v>
      </c>
      <c r="AH79" s="52">
        <f>SUMPRODUCT(--(AH$9=YEAR(Quarterly_kt!$C$9:FO$9)),Quarterly_kt!$C53:FO53)</f>
        <v>0</v>
      </c>
      <c r="AI79" s="52">
        <f>SUMPRODUCT(--(AI$9=YEAR(Quarterly_kt!$C$9:FP$9)),Quarterly_kt!$C53:FP53)</f>
        <v>0</v>
      </c>
      <c r="AJ79" s="52">
        <f>SUMPRODUCT(--(AJ$9=YEAR(Quarterly_kt!$C$9:FQ$9)),Quarterly_kt!$C53:FQ53)</f>
        <v>0</v>
      </c>
      <c r="AK79" s="52">
        <f>SUMPRODUCT(--(AK$9=YEAR(Quarterly_kt!$C$9:FR$9)),Quarterly_kt!$C53:FR53)</f>
        <v>0</v>
      </c>
      <c r="AL79" s="52">
        <f>SUMPRODUCT(--(AL$9=YEAR(Quarterly_kt!$C$9:FS$9)),Quarterly_kt!$C53:FS53)</f>
        <v>0</v>
      </c>
      <c r="AM79" s="52">
        <f>SUMPRODUCT(--(AM$9=YEAR(Quarterly_kt!$C$9:FT$9)),Quarterly_kt!$C53:FT53)</f>
        <v>0</v>
      </c>
      <c r="AN79" s="52">
        <f>SUMPRODUCT(--(AN$9=YEAR(Quarterly_kt!$C$9:FU$9)),Quarterly_kt!$C53:FU53)</f>
        <v>0</v>
      </c>
      <c r="AO79" s="52">
        <f>SUMPRODUCT(--(AO$9=YEAR(Quarterly_kt!$C$9:FV$9)),Quarterly_kt!$C53:FV53)</f>
        <v>0</v>
      </c>
      <c r="AP79" s="52">
        <f>SUMPRODUCT(--(AP$9=YEAR(Quarterly_kt!$C$9:FW$9)),Quarterly_kt!$C53:FW53)</f>
        <v>0</v>
      </c>
      <c r="AQ79" s="52">
        <f>SUMPRODUCT(--(AQ$9=YEAR(Quarterly_kt!$C$9:FX$9)),Quarterly_kt!$C53:FX53)</f>
        <v>0</v>
      </c>
      <c r="AR79" s="52">
        <f>SUMPRODUCT(--(AR$9=YEAR(Quarterly_kt!$C$9:FY$9)),Quarterly_kt!$C53:FY53)</f>
        <v>0</v>
      </c>
      <c r="AS79" s="52">
        <f>SUMPRODUCT(--(AS$9=YEAR(Quarterly_kt!$C$9:FZ$9)),Quarterly_kt!$C53:FZ53)</f>
        <v>0</v>
      </c>
      <c r="AT79" s="52">
        <f>SUMPRODUCT(--(AT$9=YEAR(Quarterly_kt!$C$9:GA$9)),Quarterly_kt!$C53:GA53)</f>
        <v>0</v>
      </c>
      <c r="AU79" s="52">
        <f>SUMPRODUCT(--(AU$9=YEAR(Quarterly_kt!$C$9:GB$9)),Quarterly_kt!$C53:GB53)</f>
        <v>0</v>
      </c>
      <c r="AV79" s="52">
        <f>SUMPRODUCT(--(AV$9=YEAR(Quarterly_kt!$C$9:GZ$9)),Quarterly_kt!$C53:GZ53)</f>
        <v>0</v>
      </c>
    </row>
    <row r="80" spans="1:48" x14ac:dyDescent="0.25">
      <c r="A80" s="36" t="s">
        <v>25</v>
      </c>
      <c r="B80" s="90"/>
      <c r="C80" s="52">
        <f>SUMPRODUCT(--(C$9=YEAR(Quarterly_kt!$C$9:EJ$9)),Quarterly_kt!$C54:EJ54)</f>
        <v>18.234000000000002</v>
      </c>
      <c r="D80" s="52">
        <f>SUMPRODUCT(--(D$9=YEAR(Quarterly_kt!$C$9:EK$9)),Quarterly_kt!$C54:EK54)</f>
        <v>20.675000000000001</v>
      </c>
      <c r="E80" s="52">
        <f>SUMPRODUCT(--(E$9=YEAR(Quarterly_kt!$C$9:EL$9)),Quarterly_kt!$C54:EL54)</f>
        <v>-9.8969999999999985</v>
      </c>
      <c r="F80" s="52">
        <f>SUMPRODUCT(--(F$9=YEAR(Quarterly_kt!$C$9:EM$9)),Quarterly_kt!$C54:EM54)</f>
        <v>26.352999999999994</v>
      </c>
      <c r="G80" s="52">
        <f>SUMPRODUCT(--(G$9=YEAR(Quarterly_kt!$C$9:EN$9)),Quarterly_kt!$C54:EN54)</f>
        <v>-35.134999999999998</v>
      </c>
      <c r="H80" s="52">
        <f>SUMPRODUCT(--(H$9=YEAR(Quarterly_kt!$C$9:EO$9)),Quarterly_kt!$C54:EO54)</f>
        <v>55.98</v>
      </c>
      <c r="I80" s="52">
        <f>SUMPRODUCT(--(I$9=YEAR(Quarterly_kt!$C$9:EP$9)),Quarterly_kt!$C54:EP54)</f>
        <v>17.887999999999998</v>
      </c>
      <c r="J80" s="52">
        <f>SUMPRODUCT(--(J$9=YEAR(Quarterly_kt!$C$9:EQ$9)),Quarterly_kt!$C54:EQ54)</f>
        <v>-74.329000000000008</v>
      </c>
      <c r="K80" s="52">
        <f>SUMPRODUCT(--(K$9=YEAR(Quarterly_kt!$C$9:ER$9)),Quarterly_kt!$C54:ER54)</f>
        <v>-43.6</v>
      </c>
      <c r="L80" s="52">
        <f>SUMPRODUCT(--(L$9=YEAR(Quarterly_kt!$C$9:ES$9)),Quarterly_kt!$C54:ES54)</f>
        <v>16.954999999999995</v>
      </c>
      <c r="M80" s="52">
        <f>SUMPRODUCT(--(M$9=YEAR(Quarterly_kt!$C$9:ET$9)),Quarterly_kt!$C54:ET54)</f>
        <v>19.166999999999987</v>
      </c>
      <c r="N80" s="52">
        <f>SUMPRODUCT(--(N$9=YEAR(Quarterly_kt!$C$9:EU$9)),Quarterly_kt!$C54:EU54)</f>
        <v>-19.338999999999992</v>
      </c>
      <c r="O80" s="52">
        <f>SUMPRODUCT(--(O$9=YEAR(Quarterly_kt!$C$9:EV$9)),Quarterly_kt!$C54:EV54)</f>
        <v>2.7699999999999987</v>
      </c>
      <c r="P80" s="52">
        <f>SUMPRODUCT(--(P$9=YEAR(Quarterly_kt!$C$9:EW$9)),Quarterly_kt!$C54:EW54)</f>
        <v>28.891999999999996</v>
      </c>
      <c r="Q80" s="52">
        <f>SUMPRODUCT(--(Q$9=YEAR(Quarterly_kt!$C$9:EX$9)),Quarterly_kt!$C54:EX54)</f>
        <v>-21.185999999999996</v>
      </c>
      <c r="R80" s="52">
        <f>SUMPRODUCT(--(R$9=YEAR(Quarterly_kt!$C$9:EY$9)),Quarterly_kt!$C54:EY54)</f>
        <v>-22.906000000000006</v>
      </c>
      <c r="S80" s="52">
        <f>SUMPRODUCT(--(S$9=YEAR(Quarterly_kt!$C$9:EZ$9)),Quarterly_kt!$C54:EZ54)</f>
        <v>30.172999999999995</v>
      </c>
      <c r="T80" s="52">
        <f>SUMPRODUCT(--(T$9=YEAR(Quarterly_kt!$C$9:FA$9)),Quarterly_kt!$C54:FA54)</f>
        <v>12.02300000000001</v>
      </c>
      <c r="U80" s="52">
        <f>SUMPRODUCT(--(U$9=YEAR(Quarterly_kt!$C$9:FB$9)),Quarterly_kt!$C54:FB54)</f>
        <v>31.165000000000006</v>
      </c>
      <c r="V80" s="52">
        <f>SUMPRODUCT(--(V$9=YEAR(Quarterly_kt!$C$9:FC$9)),Quarterly_kt!$C54:FC54)</f>
        <v>33.551000000000002</v>
      </c>
      <c r="W80" s="52">
        <f>SUMPRODUCT(--(W$9=YEAR(Quarterly_kt!$C$9:FD$9)),Quarterly_kt!$C54:FD54)</f>
        <v>-4.2920000000000016</v>
      </c>
      <c r="X80" s="52">
        <f>SUMPRODUCT(--(X$9=YEAR(Quarterly_kt!$C$9:FE$9)),Quarterly_kt!$C54:FE54)</f>
        <v>-23.448000000000008</v>
      </c>
      <c r="Y80" s="52">
        <f>SUMPRODUCT(--(Y$9=YEAR(Quarterly_kt!$C$9:FF$9)),Quarterly_kt!$C54:FF54)</f>
        <v>-1.2289999999999992</v>
      </c>
      <c r="Z80" s="52">
        <f>SUMPRODUCT(--(Z$9=YEAR(Quarterly_kt!$C$9:FG$9)),Quarterly_kt!$C54:FG54)</f>
        <v>46.168999999999997</v>
      </c>
      <c r="AA80" s="52">
        <f>SUMPRODUCT(--(AA$9=YEAR(Quarterly_kt!$C$9:FH$9)),Quarterly_kt!$C54:FH54)</f>
        <v>-54.887000000000008</v>
      </c>
      <c r="AB80" s="52">
        <f>SUMPRODUCT(--(AB$9=YEAR(Quarterly_kt!$C$9:FI$9)),Quarterly_kt!$C54:FI54)</f>
        <v>136.16300000000001</v>
      </c>
      <c r="AC80" s="52">
        <f>SUMPRODUCT(--(AC$9=YEAR(Quarterly_kt!$C$9:FJ$9)),Quarterly_kt!$C54:FJ54)</f>
        <v>-5.0229999999999961</v>
      </c>
      <c r="AD80" s="52">
        <f>SUMPRODUCT(--(AD$9=YEAR(Quarterly_kt!$C$9:FK$9)),Quarterly_kt!$C54:FK54)</f>
        <v>-5.9410000000000025</v>
      </c>
      <c r="AE80" s="52">
        <f>SUMPRODUCT(--(AE$9=YEAR(Quarterly_kt!$C$9:FL$9)),Quarterly_kt!$C54:FL54)</f>
        <v>37.896000000000001</v>
      </c>
      <c r="AF80" s="52">
        <f>SUMPRODUCT(--(AF$9=YEAR(Quarterly_kt!$C$9:FM$9)),Quarterly_kt!$C54:FM54)</f>
        <v>-40.369</v>
      </c>
      <c r="AG80" s="52">
        <f>SUMPRODUCT(--(AG$9=YEAR(Quarterly_kt!$C$9:FN$9)),Quarterly_kt!$C54:FN54)</f>
        <v>36.718000000000004</v>
      </c>
      <c r="AH80" s="52">
        <f>SUMPRODUCT(--(AH$9=YEAR(Quarterly_kt!$C$9:FO$9)),Quarterly_kt!$C54:FO54)</f>
        <v>-20.187299804687495</v>
      </c>
      <c r="AI80" s="52">
        <f>SUMPRODUCT(--(AI$9=YEAR(Quarterly_kt!$C$9:FP$9)),Quarterly_kt!$C54:FP54)</f>
        <v>14.430000000000003</v>
      </c>
      <c r="AJ80" s="52">
        <f>SUMPRODUCT(--(AJ$9=YEAR(Quarterly_kt!$C$9:FQ$9)),Quarterly_kt!$C54:FQ54)</f>
        <v>25.545999999999996</v>
      </c>
      <c r="AK80" s="52">
        <f>SUMPRODUCT(--(AK$9=YEAR(Quarterly_kt!$C$9:FR$9)),Quarterly_kt!$C54:FR54)</f>
        <v>3.2890000000000086</v>
      </c>
      <c r="AL80" s="52">
        <f>SUMPRODUCT(--(AL$9=YEAR(Quarterly_kt!$C$9:FS$9)),Quarterly_kt!$C54:FS54)</f>
        <v>-34.195</v>
      </c>
      <c r="AM80" s="52">
        <f>SUMPRODUCT(--(AM$9=YEAR(Quarterly_kt!$C$9:FT$9)),Quarterly_kt!$C54:FT54)</f>
        <v>-12.121958502054241</v>
      </c>
      <c r="AN80" s="52">
        <f>SUMPRODUCT(--(AN$9=YEAR(Quarterly_kt!$C$9:FU$9)),Quarterly_kt!$C54:FU54)</f>
        <v>10.079928293488894</v>
      </c>
      <c r="AO80" s="52">
        <f>SUMPRODUCT(--(AO$9=YEAR(Quarterly_kt!$C$9:FV$9)),Quarterly_kt!$C54:FV54)</f>
        <v>20.278290039062465</v>
      </c>
      <c r="AP80" s="52">
        <f>SUMPRODUCT(--(AP$9=YEAR(Quarterly_kt!$C$9:FW$9)),Quarterly_kt!$C54:FW54)</f>
        <v>9.3376628646851128</v>
      </c>
      <c r="AQ80" s="52">
        <f>SUMPRODUCT(--(AQ$9=YEAR(Quarterly_kt!$C$9:FX$9)),Quarterly_kt!$C54:FX54)</f>
        <v>-23.754000000000001</v>
      </c>
      <c r="AR80" s="52">
        <f>SUMPRODUCT(--(AR$9=YEAR(Quarterly_kt!$C$9:FY$9)),Quarterly_kt!$C54:FY54)</f>
        <v>16.605000000000004</v>
      </c>
      <c r="AS80" s="52">
        <f>SUMPRODUCT(--(AS$9=YEAR(Quarterly_kt!$C$9:FZ$9)),Quarterly_kt!$C54:FZ54)</f>
        <v>26.009671134048396</v>
      </c>
      <c r="AT80" s="52">
        <f>SUMPRODUCT(--(AT$9=YEAR(Quarterly_kt!$C$9:GA$9)),Quarterly_kt!$C54:GA54)</f>
        <v>14.439482192561599</v>
      </c>
      <c r="AU80" s="52">
        <f>SUMPRODUCT(--(AU$9=YEAR(Quarterly_kt!$C$9:GB$9)),Quarterly_kt!$C54:GB54)</f>
        <v>-45.54551031246455</v>
      </c>
      <c r="AV80" s="52">
        <f>SUMPRODUCT(--(AV$9=YEAR(Quarterly_kt!$C$9:GZ$9)),Quarterly_kt!$C54:GZ54)</f>
        <v>49.435978684678382</v>
      </c>
    </row>
    <row r="81" spans="1:48" x14ac:dyDescent="0.25">
      <c r="A81" s="36" t="s">
        <v>26</v>
      </c>
      <c r="B81" s="90"/>
      <c r="C81" s="52">
        <f>SUMPRODUCT(--(C$9=YEAR(Quarterly_kt!$C$9:EJ$9)),Quarterly_kt!$C55:EJ55)</f>
        <v>43.519000000000005</v>
      </c>
      <c r="D81" s="52">
        <f>SUMPRODUCT(--(D$9=YEAR(Quarterly_kt!$C$9:EK$9)),Quarterly_kt!$C55:EK55)</f>
        <v>-127.744</v>
      </c>
      <c r="E81" s="52">
        <f>SUMPRODUCT(--(E$9=YEAR(Quarterly_kt!$C$9:EL$9)),Quarterly_kt!$C55:EL55)</f>
        <v>-10.218000000000004</v>
      </c>
      <c r="F81" s="52">
        <f>SUMPRODUCT(--(F$9=YEAR(Quarterly_kt!$C$9:EM$9)),Quarterly_kt!$C55:EM55)</f>
        <v>32.850999999999999</v>
      </c>
      <c r="G81" s="52">
        <f>SUMPRODUCT(--(G$9=YEAR(Quarterly_kt!$C$9:EN$9)),Quarterly_kt!$C55:EN55)</f>
        <v>0.43299999999999983</v>
      </c>
      <c r="H81" s="52">
        <f>SUMPRODUCT(--(H$9=YEAR(Quarterly_kt!$C$9:EO$9)),Quarterly_kt!$C55:EO55)</f>
        <v>-12.528000000000002</v>
      </c>
      <c r="I81" s="52">
        <f>SUMPRODUCT(--(I$9=YEAR(Quarterly_kt!$C$9:EP$9)),Quarterly_kt!$C55:EP55)</f>
        <v>34.373999999999995</v>
      </c>
      <c r="J81" s="52">
        <f>SUMPRODUCT(--(J$9=YEAR(Quarterly_kt!$C$9:EQ$9)),Quarterly_kt!$C55:EQ55)</f>
        <v>-39.308000000000007</v>
      </c>
      <c r="K81" s="52">
        <f>SUMPRODUCT(--(K$9=YEAR(Quarterly_kt!$C$9:ER$9)),Quarterly_kt!$C55:ER55)</f>
        <v>-21.975000000000001</v>
      </c>
      <c r="L81" s="52">
        <f>SUMPRODUCT(--(L$9=YEAR(Quarterly_kt!$C$9:ES$9)),Quarterly_kt!$C55:ES55)</f>
        <v>-34.469000000000001</v>
      </c>
      <c r="M81" s="52">
        <f>SUMPRODUCT(--(M$9=YEAR(Quarterly_kt!$C$9:ET$9)),Quarterly_kt!$C55:ET55)</f>
        <v>7.4980000000000011</v>
      </c>
      <c r="N81" s="52">
        <f>SUMPRODUCT(--(N$9=YEAR(Quarterly_kt!$C$9:EU$9)),Quarterly_kt!$C55:EU55)</f>
        <v>5.012000000000004</v>
      </c>
      <c r="O81" s="52">
        <f>SUMPRODUCT(--(O$9=YEAR(Quarterly_kt!$C$9:EV$9)),Quarterly_kt!$C55:EV55)</f>
        <v>-2.0990000000000002</v>
      </c>
      <c r="P81" s="52">
        <f>SUMPRODUCT(--(P$9=YEAR(Quarterly_kt!$C$9:EW$9)),Quarterly_kt!$C55:EW55)</f>
        <v>17.253999999999998</v>
      </c>
      <c r="Q81" s="52">
        <f>SUMPRODUCT(--(Q$9=YEAR(Quarterly_kt!$C$9:EX$9)),Quarterly_kt!$C55:EX55)</f>
        <v>-15.552999999999999</v>
      </c>
      <c r="R81" s="52">
        <f>SUMPRODUCT(--(R$9=YEAR(Quarterly_kt!$C$9:EY$9)),Quarterly_kt!$C55:EY55)</f>
        <v>21.033999999999999</v>
      </c>
      <c r="S81" s="52">
        <f>SUMPRODUCT(--(S$9=YEAR(Quarterly_kt!$C$9:EZ$9)),Quarterly_kt!$C55:EZ55)</f>
        <v>-19.777000000000001</v>
      </c>
      <c r="T81" s="52">
        <f>SUMPRODUCT(--(T$9=YEAR(Quarterly_kt!$C$9:FA$9)),Quarterly_kt!$C55:FA55)</f>
        <v>29.346</v>
      </c>
      <c r="U81" s="52">
        <f>SUMPRODUCT(--(U$9=YEAR(Quarterly_kt!$C$9:FB$9)),Quarterly_kt!$C55:FB55)</f>
        <v>-46.569000000000003</v>
      </c>
      <c r="V81" s="52">
        <f>SUMPRODUCT(--(V$9=YEAR(Quarterly_kt!$C$9:FC$9)),Quarterly_kt!$C55:FC55)</f>
        <v>10.126999999999995</v>
      </c>
      <c r="W81" s="52">
        <f>SUMPRODUCT(--(W$9=YEAR(Quarterly_kt!$C$9:FD$9)),Quarterly_kt!$C55:FD55)</f>
        <v>27.951999999999998</v>
      </c>
      <c r="X81" s="52">
        <f>SUMPRODUCT(--(X$9=YEAR(Quarterly_kt!$C$9:FE$9)),Quarterly_kt!$C55:FE55)</f>
        <v>-4.7319999999999993</v>
      </c>
      <c r="Y81" s="52">
        <f>SUMPRODUCT(--(Y$9=YEAR(Quarterly_kt!$C$9:FF$9)),Quarterly_kt!$C55:FF55)</f>
        <v>-19.439999999999998</v>
      </c>
      <c r="Z81" s="52">
        <f>SUMPRODUCT(--(Z$9=YEAR(Quarterly_kt!$C$9:FG$9)),Quarterly_kt!$C55:FG55)</f>
        <v>23.124000000000002</v>
      </c>
      <c r="AA81" s="52">
        <f>SUMPRODUCT(--(AA$9=YEAR(Quarterly_kt!$C$9:FH$9)),Quarterly_kt!$C55:FH55)</f>
        <v>9.7099999999999973</v>
      </c>
      <c r="AB81" s="52">
        <f>SUMPRODUCT(--(AB$9=YEAR(Quarterly_kt!$C$9:FI$9)),Quarterly_kt!$C55:FI55)</f>
        <v>0.56099999999999994</v>
      </c>
      <c r="AC81" s="52">
        <f>SUMPRODUCT(--(AC$9=YEAR(Quarterly_kt!$C$9:FJ$9)),Quarterly_kt!$C55:FJ55)</f>
        <v>-12.250999999999999</v>
      </c>
      <c r="AD81" s="52">
        <f>SUMPRODUCT(--(AD$9=YEAR(Quarterly_kt!$C$9:FK$9)),Quarterly_kt!$C55:FK55)</f>
        <v>13.292999999999999</v>
      </c>
      <c r="AE81" s="52">
        <f>SUMPRODUCT(--(AE$9=YEAR(Quarterly_kt!$C$9:FL$9)),Quarterly_kt!$C55:FL55)</f>
        <v>-7.06</v>
      </c>
      <c r="AF81" s="52">
        <f>SUMPRODUCT(--(AF$9=YEAR(Quarterly_kt!$C$9:FM$9)),Quarterly_kt!$C55:FM55)</f>
        <v>11.215</v>
      </c>
      <c r="AG81" s="52">
        <f>SUMPRODUCT(--(AG$9=YEAR(Quarterly_kt!$C$9:FN$9)),Quarterly_kt!$C55:FN55)</f>
        <v>-9.7579999999999973</v>
      </c>
      <c r="AH81" s="52">
        <f>SUMPRODUCT(--(AH$9=YEAR(Quarterly_kt!$C$9:FO$9)),Quarterly_kt!$C55:FO55)</f>
        <v>-8.9559999999999995</v>
      </c>
      <c r="AI81" s="52">
        <f>SUMPRODUCT(--(AI$9=YEAR(Quarterly_kt!$C$9:FP$9)),Quarterly_kt!$C55:FP55)</f>
        <v>18.495000000000001</v>
      </c>
      <c r="AJ81" s="52">
        <f>SUMPRODUCT(--(AJ$9=YEAR(Quarterly_kt!$C$9:FQ$9)),Quarterly_kt!$C55:FQ55)</f>
        <v>-7.7510000000000021</v>
      </c>
      <c r="AK81" s="52">
        <f>SUMPRODUCT(--(AK$9=YEAR(Quarterly_kt!$C$9:FR$9)),Quarterly_kt!$C55:FR55)</f>
        <v>-10.914000000000001</v>
      </c>
      <c r="AL81" s="52">
        <f>SUMPRODUCT(--(AL$9=YEAR(Quarterly_kt!$C$9:FS$9)),Quarterly_kt!$C55:FS55)</f>
        <v>10.318999999999999</v>
      </c>
      <c r="AM81" s="52">
        <f>SUMPRODUCT(--(AM$9=YEAR(Quarterly_kt!$C$9:FT$9)),Quarterly_kt!$C55:FT55)</f>
        <v>-14.536</v>
      </c>
      <c r="AN81" s="52">
        <f>SUMPRODUCT(--(AN$9=YEAR(Quarterly_kt!$C$9:FU$9)),Quarterly_kt!$C55:FU55)</f>
        <v>12.024000000000001</v>
      </c>
      <c r="AO81" s="52">
        <f>SUMPRODUCT(--(AO$9=YEAR(Quarterly_kt!$C$9:FV$9)),Quarterly_kt!$C55:FV55)</f>
        <v>-4.2139999999999986</v>
      </c>
      <c r="AP81" s="52">
        <f>SUMPRODUCT(--(AP$9=YEAR(Quarterly_kt!$C$9:FW$9)),Quarterly_kt!$C55:FW55)</f>
        <v>1.6610000000000014</v>
      </c>
      <c r="AQ81" s="52">
        <f>SUMPRODUCT(--(AQ$9=YEAR(Quarterly_kt!$C$9:FX$9)),Quarterly_kt!$C55:FX55)</f>
        <v>5.5910000000000011</v>
      </c>
      <c r="AR81" s="52">
        <f>SUMPRODUCT(--(AR$9=YEAR(Quarterly_kt!$C$9:FY$9)),Quarterly_kt!$C55:FY55)</f>
        <v>-7.8260000000000005</v>
      </c>
      <c r="AS81" s="52">
        <f>SUMPRODUCT(--(AS$9=YEAR(Quarterly_kt!$C$9:FZ$9)),Quarterly_kt!$C55:FZ55)</f>
        <v>1.6183501835937513</v>
      </c>
      <c r="AT81" s="52">
        <f>SUMPRODUCT(--(AT$9=YEAR(Quarterly_kt!$C$9:GA$9)),Quarterly_kt!$C55:GA55)</f>
        <v>-9.3677330000000012</v>
      </c>
      <c r="AU81" s="52">
        <f>SUMPRODUCT(--(AU$9=YEAR(Quarterly_kt!$C$9:GB$9)),Quarterly_kt!$C55:GB55)</f>
        <v>-0.75982000000000038</v>
      </c>
      <c r="AV81" s="52">
        <f>SUMPRODUCT(--(AV$9=YEAR(Quarterly_kt!$C$9:GZ$9)),Quarterly_kt!$C55:GZ55)</f>
        <v>10.877720029999999</v>
      </c>
    </row>
    <row r="82" spans="1:48" x14ac:dyDescent="0.25">
      <c r="A82" s="36" t="s">
        <v>27</v>
      </c>
      <c r="B82" s="90"/>
      <c r="C82" s="52">
        <f t="shared" ref="C82:AT82" si="17">SUM(C83:C85)</f>
        <v>0.99699999999999944</v>
      </c>
      <c r="D82" s="52">
        <f t="shared" si="17"/>
        <v>152.79000000000002</v>
      </c>
      <c r="E82" s="52">
        <f t="shared" si="17"/>
        <v>-16.541</v>
      </c>
      <c r="F82" s="52">
        <f t="shared" si="17"/>
        <v>5.7090000000000014</v>
      </c>
      <c r="G82" s="52">
        <f t="shared" si="17"/>
        <v>2.97</v>
      </c>
      <c r="H82" s="52">
        <f t="shared" si="17"/>
        <v>12.618000000000002</v>
      </c>
      <c r="I82" s="52">
        <f t="shared" si="17"/>
        <v>24.87</v>
      </c>
      <c r="J82" s="52">
        <f t="shared" si="17"/>
        <v>-14.518000000000002</v>
      </c>
      <c r="K82" s="52">
        <f t="shared" si="17"/>
        <v>-10.512</v>
      </c>
      <c r="L82" s="52">
        <f t="shared" si="17"/>
        <v>-20.757999999999999</v>
      </c>
      <c r="M82" s="52">
        <f t="shared" si="17"/>
        <v>-6.1989999999999998</v>
      </c>
      <c r="N82" s="52">
        <f t="shared" si="17"/>
        <v>11.557</v>
      </c>
      <c r="O82" s="52">
        <f t="shared" si="17"/>
        <v>-17.772000000000002</v>
      </c>
      <c r="P82" s="52">
        <f t="shared" si="17"/>
        <v>29.745999999999995</v>
      </c>
      <c r="Q82" s="52">
        <f t="shared" si="17"/>
        <v>-6.4480000000000004</v>
      </c>
      <c r="R82" s="52">
        <f t="shared" si="17"/>
        <v>5.5759999999999987</v>
      </c>
      <c r="S82" s="52">
        <f t="shared" si="17"/>
        <v>0.16299999999999826</v>
      </c>
      <c r="T82" s="52">
        <f t="shared" si="17"/>
        <v>31.198999999999998</v>
      </c>
      <c r="U82" s="52">
        <f t="shared" si="17"/>
        <v>-9.9880000000000031</v>
      </c>
      <c r="V82" s="52">
        <f t="shared" si="17"/>
        <v>-46.337000000000003</v>
      </c>
      <c r="W82" s="52">
        <f t="shared" si="17"/>
        <v>50.33</v>
      </c>
      <c r="X82" s="52">
        <f t="shared" si="17"/>
        <v>-20.267000000000003</v>
      </c>
      <c r="Y82" s="52">
        <f t="shared" si="17"/>
        <v>-24.207999999999998</v>
      </c>
      <c r="Z82" s="52">
        <f t="shared" si="17"/>
        <v>53.634000000000007</v>
      </c>
      <c r="AA82" s="52">
        <f t="shared" si="17"/>
        <v>-29.584000000000003</v>
      </c>
      <c r="AB82" s="52">
        <f t="shared" si="17"/>
        <v>12.604999999999999</v>
      </c>
      <c r="AC82" s="52">
        <f t="shared" si="17"/>
        <v>-13.211999999999996</v>
      </c>
      <c r="AD82" s="52">
        <f t="shared" si="17"/>
        <v>-4.6440000000000001</v>
      </c>
      <c r="AE82" s="52">
        <f t="shared" si="17"/>
        <v>34.878999999999998</v>
      </c>
      <c r="AF82" s="52">
        <f t="shared" si="17"/>
        <v>-24.797000000000001</v>
      </c>
      <c r="AG82" s="52">
        <f t="shared" si="17"/>
        <v>35.8260700683594</v>
      </c>
      <c r="AH82" s="52">
        <f t="shared" si="17"/>
        <v>-11.51969995117188</v>
      </c>
      <c r="AI82" s="52">
        <f t="shared" si="17"/>
        <v>-13.492000000000001</v>
      </c>
      <c r="AJ82" s="52">
        <f t="shared" si="17"/>
        <v>-8.9999999999998304E-2</v>
      </c>
      <c r="AK82" s="52">
        <f t="shared" si="17"/>
        <v>10.5495</v>
      </c>
      <c r="AL82" s="52">
        <f t="shared" si="17"/>
        <v>-12.775595947265622</v>
      </c>
      <c r="AM82" s="52">
        <f t="shared" si="17"/>
        <v>6.3478262634277343</v>
      </c>
      <c r="AN82" s="52">
        <f t="shared" si="17"/>
        <v>-3.5767282714844173</v>
      </c>
      <c r="AO82" s="52">
        <f t="shared" si="17"/>
        <v>7.7884365595397984</v>
      </c>
      <c r="AP82" s="52">
        <f t="shared" si="17"/>
        <v>11.437817424479221</v>
      </c>
      <c r="AQ82" s="52">
        <f t="shared" si="17"/>
        <v>-7.7567246241666723</v>
      </c>
      <c r="AR82" s="52">
        <f t="shared" si="17"/>
        <v>9.5482234175000009</v>
      </c>
      <c r="AS82" s="52">
        <f t="shared" si="17"/>
        <v>-3.3042637021875012</v>
      </c>
      <c r="AT82" s="52">
        <f t="shared" si="17"/>
        <v>-8.8906302534832911</v>
      </c>
      <c r="AU82" s="52">
        <f>SUM(AU83:AU85)</f>
        <v>70.179608996259958</v>
      </c>
      <c r="AV82" s="52">
        <f>SUMPRODUCT(--(AV$9=YEAR(Quarterly_kt!$C$9:GZ$9)),Quarterly_kt!$C56:GZ56)</f>
        <v>-0.51540702380856906</v>
      </c>
    </row>
    <row r="83" spans="1:48" x14ac:dyDescent="0.25">
      <c r="A83" s="37" t="s">
        <v>42</v>
      </c>
      <c r="B83" s="90"/>
      <c r="C83" s="52">
        <f>SUMPRODUCT(--(C$9=YEAR(Quarterly_kt!$C$9:EJ$9)),Quarterly_kt!$C57:EJ57)</f>
        <v>-3.9899999999999998</v>
      </c>
      <c r="D83" s="52">
        <f>SUMPRODUCT(--(D$9=YEAR(Quarterly_kt!$C$9:EK$9)),Quarterly_kt!$C57:EK57)</f>
        <v>139.25400000000002</v>
      </c>
      <c r="E83" s="52">
        <f>SUMPRODUCT(--(E$9=YEAR(Quarterly_kt!$C$9:EL$9)),Quarterly_kt!$C57:EL57)</f>
        <v>-4.4579999999999993</v>
      </c>
      <c r="F83" s="52">
        <f>SUMPRODUCT(--(F$9=YEAR(Quarterly_kt!$C$9:EM$9)),Quarterly_kt!$C57:EM57)</f>
        <v>-5.1079999999999988</v>
      </c>
      <c r="G83" s="52">
        <f>SUMPRODUCT(--(G$9=YEAR(Quarterly_kt!$C$9:EN$9)),Quarterly_kt!$C57:EN57)</f>
        <v>0.37899999999999956</v>
      </c>
      <c r="H83" s="52">
        <f>SUMPRODUCT(--(H$9=YEAR(Quarterly_kt!$C$9:EO$9)),Quarterly_kt!$C57:EO57)</f>
        <v>-1.2659999999999982</v>
      </c>
      <c r="I83" s="52">
        <f>SUMPRODUCT(--(I$9=YEAR(Quarterly_kt!$C$9:EP$9)),Quarterly_kt!$C57:EP57)</f>
        <v>7.8730000000000002</v>
      </c>
      <c r="J83" s="52">
        <f>SUMPRODUCT(--(J$9=YEAR(Quarterly_kt!$C$9:EQ$9)),Quarterly_kt!$C57:EQ57)</f>
        <v>7.945999999999998</v>
      </c>
      <c r="K83" s="52">
        <f>SUMPRODUCT(--(K$9=YEAR(Quarterly_kt!$C$9:ER$9)),Quarterly_kt!$C57:ER57)</f>
        <v>-4.32</v>
      </c>
      <c r="L83" s="52">
        <f>SUMPRODUCT(--(L$9=YEAR(Quarterly_kt!$C$9:ES$9)),Quarterly_kt!$C57:ES57)</f>
        <v>-18.29</v>
      </c>
      <c r="M83" s="52">
        <f>SUMPRODUCT(--(M$9=YEAR(Quarterly_kt!$C$9:ET$9)),Quarterly_kt!$C57:ET57)</f>
        <v>-4.6709999999999994</v>
      </c>
      <c r="N83" s="52">
        <f>SUMPRODUCT(--(N$9=YEAR(Quarterly_kt!$C$9:EU$9)),Quarterly_kt!$C57:EU57)</f>
        <v>10.698</v>
      </c>
      <c r="O83" s="52">
        <f>SUMPRODUCT(--(O$9=YEAR(Quarterly_kt!$C$9:EV$9)),Quarterly_kt!$C57:EV57)</f>
        <v>-13.450000000000003</v>
      </c>
      <c r="P83" s="52">
        <f>SUMPRODUCT(--(P$9=YEAR(Quarterly_kt!$C$9:EW$9)),Quarterly_kt!$C57:EW57)</f>
        <v>26.547999999999995</v>
      </c>
      <c r="Q83" s="52">
        <f>SUMPRODUCT(--(Q$9=YEAR(Quarterly_kt!$C$9:EX$9)),Quarterly_kt!$C57:EX57)</f>
        <v>-6.9260000000000002</v>
      </c>
      <c r="R83" s="52">
        <f>SUMPRODUCT(--(R$9=YEAR(Quarterly_kt!$C$9:EY$9)),Quarterly_kt!$C57:EY57)</f>
        <v>8.8759999999999994</v>
      </c>
      <c r="S83" s="52">
        <f>SUMPRODUCT(--(S$9=YEAR(Quarterly_kt!$C$9:EZ$9)),Quarterly_kt!$C57:EZ57)</f>
        <v>0.43899999999999828</v>
      </c>
      <c r="T83" s="52">
        <f>SUMPRODUCT(--(T$9=YEAR(Quarterly_kt!$C$9:FA$9)),Quarterly_kt!$C57:FA57)</f>
        <v>30.905999999999999</v>
      </c>
      <c r="U83" s="52">
        <f>SUMPRODUCT(--(U$9=YEAR(Quarterly_kt!$C$9:FB$9)),Quarterly_kt!$C57:FB57)</f>
        <v>-7.0370000000000044</v>
      </c>
      <c r="V83" s="52">
        <f>SUMPRODUCT(--(V$9=YEAR(Quarterly_kt!$C$9:FC$9)),Quarterly_kt!$C57:FC57)</f>
        <v>-43.417000000000002</v>
      </c>
      <c r="W83" s="52">
        <f>SUMPRODUCT(--(W$9=YEAR(Quarterly_kt!$C$9:FD$9)),Quarterly_kt!$C57:FD57)</f>
        <v>47.704999999999998</v>
      </c>
      <c r="X83" s="52">
        <f>SUMPRODUCT(--(X$9=YEAR(Quarterly_kt!$C$9:FE$9)),Quarterly_kt!$C57:FE57)</f>
        <v>-15.361000000000002</v>
      </c>
      <c r="Y83" s="52">
        <f>SUMPRODUCT(--(Y$9=YEAR(Quarterly_kt!$C$9:FF$9)),Quarterly_kt!$C57:FF57)</f>
        <v>-24.564999999999998</v>
      </c>
      <c r="Z83" s="52">
        <f>SUMPRODUCT(--(Z$9=YEAR(Quarterly_kt!$C$9:FG$9)),Quarterly_kt!$C57:FG57)</f>
        <v>50.257000000000005</v>
      </c>
      <c r="AA83" s="52">
        <f>SUMPRODUCT(--(AA$9=YEAR(Quarterly_kt!$C$9:FH$9)),Quarterly_kt!$C57:FH57)</f>
        <v>-28.387</v>
      </c>
      <c r="AB83" s="52">
        <f>SUMPRODUCT(--(AB$9=YEAR(Quarterly_kt!$C$9:FI$9)),Quarterly_kt!$C57:FI57)</f>
        <v>11.709</v>
      </c>
      <c r="AC83" s="52">
        <f>SUMPRODUCT(--(AC$9=YEAR(Quarterly_kt!$C$9:FJ$9)),Quarterly_kt!$C57:FJ57)</f>
        <v>-9.6039999999999957</v>
      </c>
      <c r="AD83" s="52">
        <f>SUMPRODUCT(--(AD$9=YEAR(Quarterly_kt!$C$9:FK$9)),Quarterly_kt!$C57:FK57)</f>
        <v>-6.9269999999999996</v>
      </c>
      <c r="AE83" s="52">
        <f>SUMPRODUCT(--(AE$9=YEAR(Quarterly_kt!$C$9:FL$9)),Quarterly_kt!$C57:FL57)</f>
        <v>34.475999999999999</v>
      </c>
      <c r="AF83" s="52">
        <f>SUMPRODUCT(--(AF$9=YEAR(Quarterly_kt!$C$9:FM$9)),Quarterly_kt!$C57:FM57)</f>
        <v>-21.97</v>
      </c>
      <c r="AG83" s="52">
        <f>SUMPRODUCT(--(AG$9=YEAR(Quarterly_kt!$C$9:FN$9)),Quarterly_kt!$C57:FN57)</f>
        <v>34.057070068359401</v>
      </c>
      <c r="AH83" s="52">
        <f>SUMPRODUCT(--(AH$9=YEAR(Quarterly_kt!$C$9:FO$9)),Quarterly_kt!$C57:FO57)</f>
        <v>-14.26669995117188</v>
      </c>
      <c r="AI83" s="52">
        <f>SUMPRODUCT(--(AI$9=YEAR(Quarterly_kt!$C$9:FP$9)),Quarterly_kt!$C57:FP57)</f>
        <v>-14.857000000000001</v>
      </c>
      <c r="AJ83" s="52">
        <f>SUMPRODUCT(--(AJ$9=YEAR(Quarterly_kt!$C$9:FQ$9)),Quarterly_kt!$C57:FQ57)</f>
        <v>0.71200000000000174</v>
      </c>
      <c r="AK83" s="52">
        <f>SUMPRODUCT(--(AK$9=YEAR(Quarterly_kt!$C$9:FR$9)),Quarterly_kt!$C57:FR57)</f>
        <v>11.877000000000001</v>
      </c>
      <c r="AL83" s="52">
        <f>SUMPRODUCT(--(AL$9=YEAR(Quarterly_kt!$C$9:FS$9)),Quarterly_kt!$C57:FS57)</f>
        <v>-11.444000000000001</v>
      </c>
      <c r="AM83" s="52">
        <f>SUMPRODUCT(--(AM$9=YEAR(Quarterly_kt!$C$9:FT$9)),Quarterly_kt!$C57:FT57)</f>
        <v>5.7521621093749982</v>
      </c>
      <c r="AN83" s="52">
        <f>SUMPRODUCT(--(AN$9=YEAR(Quarterly_kt!$C$9:FU$9)),Quarterly_kt!$C57:FU57)</f>
        <v>-3.5801069335937976</v>
      </c>
      <c r="AO83" s="52">
        <f>SUMPRODUCT(--(AO$9=YEAR(Quarterly_kt!$C$9:FV$9)),Quarterly_kt!$C57:FV57)</f>
        <v>8.2554365595397989</v>
      </c>
      <c r="AP83" s="52">
        <f>SUMPRODUCT(--(AP$9=YEAR(Quarterly_kt!$C$9:FW$9)),Quarterly_kt!$C57:FW57)</f>
        <v>11.30481742447922</v>
      </c>
      <c r="AQ83" s="52">
        <f>SUMPRODUCT(--(AQ$9=YEAR(Quarterly_kt!$C$9:FX$9)),Quarterly_kt!$C57:FX57)</f>
        <v>-8.5477246241666727</v>
      </c>
      <c r="AR83" s="52">
        <f>SUMPRODUCT(--(AR$9=YEAR(Quarterly_kt!$C$9:FY$9)),Quarterly_kt!$C57:FY57)</f>
        <v>10.614223417500002</v>
      </c>
      <c r="AS83" s="52">
        <f>SUMPRODUCT(--(AS$9=YEAR(Quarterly_kt!$C$9:FZ$9)),Quarterly_kt!$C57:FZ57)</f>
        <v>-3.7502637021875014</v>
      </c>
      <c r="AT83" s="52">
        <f>SUMPRODUCT(--(AT$9=YEAR(Quarterly_kt!$C$9:GA$9)),Quarterly_kt!$C57:GA57)</f>
        <v>-8.1918227665099579</v>
      </c>
      <c r="AU83" s="52">
        <f>SUMPRODUCT(--(AU$9=YEAR(Quarterly_kt!$C$9:GB$9)),Quarterly_kt!$C57:GB57)</f>
        <v>71.094160157664774</v>
      </c>
      <c r="AV83" s="52">
        <f>SUMPRODUCT(--(AV$9=YEAR(Quarterly_kt!$C$9:GZ$9)),Quarterly_kt!$C57:GZ57)</f>
        <v>-1.9252454561772936E-2</v>
      </c>
    </row>
    <row r="84" spans="1:48" x14ac:dyDescent="0.25">
      <c r="A84" s="37" t="s">
        <v>43</v>
      </c>
      <c r="B84" s="90"/>
      <c r="C84" s="52">
        <f>SUMPRODUCT(--(C$9=YEAR(Quarterly_kt!$C$9:EJ$9)),Quarterly_kt!$C58:EJ58)</f>
        <v>1.6719999999999999</v>
      </c>
      <c r="D84" s="52">
        <f>SUMPRODUCT(--(D$9=YEAR(Quarterly_kt!$C$9:EK$9)),Quarterly_kt!$C58:EK58)</f>
        <v>2.5</v>
      </c>
      <c r="E84" s="52">
        <f>SUMPRODUCT(--(E$9=YEAR(Quarterly_kt!$C$9:EL$9)),Quarterly_kt!$C58:EL58)</f>
        <v>-4.4320000000000004</v>
      </c>
      <c r="F84" s="52">
        <f>SUMPRODUCT(--(F$9=YEAR(Quarterly_kt!$C$9:EM$9)),Quarterly_kt!$C58:EM58)</f>
        <v>1.177</v>
      </c>
      <c r="G84" s="52">
        <f>SUMPRODUCT(--(G$9=YEAR(Quarterly_kt!$C$9:EN$9)),Quarterly_kt!$C58:EN58)</f>
        <v>4.1970000000000001</v>
      </c>
      <c r="H84" s="52">
        <f>SUMPRODUCT(--(H$9=YEAR(Quarterly_kt!$C$9:EO$9)),Quarterly_kt!$C58:EO58)</f>
        <v>11.795999999999999</v>
      </c>
      <c r="I84" s="52">
        <f>SUMPRODUCT(--(I$9=YEAR(Quarterly_kt!$C$9:EP$9)),Quarterly_kt!$C58:EP58)</f>
        <v>10.624000000000001</v>
      </c>
      <c r="J84" s="52">
        <f>SUMPRODUCT(--(J$9=YEAR(Quarterly_kt!$C$9:EQ$9)),Quarterly_kt!$C58:EQ58)</f>
        <v>-14.24</v>
      </c>
      <c r="K84" s="52">
        <f>SUMPRODUCT(--(K$9=YEAR(Quarterly_kt!$C$9:ER$9)),Quarterly_kt!$C58:ER58)</f>
        <v>-1.8240000000000003</v>
      </c>
      <c r="L84" s="52">
        <f>SUMPRODUCT(--(L$9=YEAR(Quarterly_kt!$C$9:ES$9)),Quarterly_kt!$C58:ES58)</f>
        <v>-2.1909999999999998</v>
      </c>
      <c r="M84" s="52">
        <f>SUMPRODUCT(--(M$9=YEAR(Quarterly_kt!$C$9:ET$9)),Quarterly_kt!$C58:ET58)</f>
        <v>-1.4649999999999999</v>
      </c>
      <c r="N84" s="52">
        <f>SUMPRODUCT(--(N$9=YEAR(Quarterly_kt!$C$9:EU$9)),Quarterly_kt!$C58:EU58)</f>
        <v>0.58099999999999996</v>
      </c>
      <c r="O84" s="52">
        <f>SUMPRODUCT(--(O$9=YEAR(Quarterly_kt!$C$9:EV$9)),Quarterly_kt!$C58:EV58)</f>
        <v>-1.4300000000000002</v>
      </c>
      <c r="P84" s="52">
        <f>SUMPRODUCT(--(P$9=YEAR(Quarterly_kt!$C$9:EW$9)),Quarterly_kt!$C58:EW58)</f>
        <v>0.98099999999999998</v>
      </c>
      <c r="Q84" s="52">
        <f>SUMPRODUCT(--(Q$9=YEAR(Quarterly_kt!$C$9:EX$9)),Quarterly_kt!$C58:EX58)</f>
        <v>-0.13100000000000001</v>
      </c>
      <c r="R84" s="52">
        <f>SUMPRODUCT(--(R$9=YEAR(Quarterly_kt!$C$9:EY$9)),Quarterly_kt!$C58:EY58)</f>
        <v>1.7470000000000003</v>
      </c>
      <c r="S84" s="52">
        <f>SUMPRODUCT(--(S$9=YEAR(Quarterly_kt!$C$9:EZ$9)),Quarterly_kt!$C58:EZ58)</f>
        <v>0.34699999999999986</v>
      </c>
      <c r="T84" s="52">
        <f>SUMPRODUCT(--(T$9=YEAR(Quarterly_kt!$C$9:FA$9)),Quarterly_kt!$C58:FA58)</f>
        <v>-0.19699999999999995</v>
      </c>
      <c r="U84" s="52">
        <f>SUMPRODUCT(--(U$9=YEAR(Quarterly_kt!$C$9:FB$9)),Quarterly_kt!$C58:FB58)</f>
        <v>-1.6159999999999997</v>
      </c>
      <c r="V84" s="52">
        <f>SUMPRODUCT(--(V$9=YEAR(Quarterly_kt!$C$9:FC$9)),Quarterly_kt!$C58:FC58)</f>
        <v>0.26200000000000001</v>
      </c>
      <c r="W84" s="52">
        <f>SUMPRODUCT(--(W$9=YEAR(Quarterly_kt!$C$9:FD$9)),Quarterly_kt!$C58:FD58)</f>
        <v>0.88700000000000001</v>
      </c>
      <c r="X84" s="52">
        <f>SUMPRODUCT(--(X$9=YEAR(Quarterly_kt!$C$9:FE$9)),Quarterly_kt!$C58:FE58)</f>
        <v>-2.2270000000000003</v>
      </c>
      <c r="Y84" s="52">
        <f>SUMPRODUCT(--(Y$9=YEAR(Quarterly_kt!$C$9:FF$9)),Quarterly_kt!$C58:FF58)</f>
        <v>-8.1000000000000183E-2</v>
      </c>
      <c r="Z84" s="52">
        <f>SUMPRODUCT(--(Z$9=YEAR(Quarterly_kt!$C$9:FG$9)),Quarterly_kt!$C58:FG58)</f>
        <v>2.5630000000000002</v>
      </c>
      <c r="AA84" s="52">
        <f>SUMPRODUCT(--(AA$9=YEAR(Quarterly_kt!$C$9:FH$9)),Quarterly_kt!$C58:FH58)</f>
        <v>-1.1150000000000002</v>
      </c>
      <c r="AB84" s="52">
        <f>SUMPRODUCT(--(AB$9=YEAR(Quarterly_kt!$C$9:FI$9)),Quarterly_kt!$C58:FI58)</f>
        <v>1.7830000000000001</v>
      </c>
      <c r="AC84" s="52">
        <f>SUMPRODUCT(--(AC$9=YEAR(Quarterly_kt!$C$9:FJ$9)),Quarterly_kt!$C58:FJ58)</f>
        <v>-3.4000000000000004</v>
      </c>
      <c r="AD84" s="52">
        <f>SUMPRODUCT(--(AD$9=YEAR(Quarterly_kt!$C$9:FK$9)),Quarterly_kt!$C58:FK58)</f>
        <v>2.1669999999999998</v>
      </c>
      <c r="AE84" s="52">
        <f>SUMPRODUCT(--(AE$9=YEAR(Quarterly_kt!$C$9:FL$9)),Quarterly_kt!$C58:FL58)</f>
        <v>0.25700000000000012</v>
      </c>
      <c r="AF84" s="52">
        <f>SUMPRODUCT(--(AF$9=YEAR(Quarterly_kt!$C$9:FM$9)),Quarterly_kt!$C58:FM58)</f>
        <v>-2.9930000000000003</v>
      </c>
      <c r="AG84" s="52">
        <f>SUMPRODUCT(--(AG$9=YEAR(Quarterly_kt!$C$9:FN$9)),Quarterly_kt!$C58:FN58)</f>
        <v>1.3409999999999997</v>
      </c>
      <c r="AH84" s="52">
        <f>SUMPRODUCT(--(AH$9=YEAR(Quarterly_kt!$C$9:FO$9)),Quarterly_kt!$C58:FO58)</f>
        <v>3.7629999999999999</v>
      </c>
      <c r="AI84" s="52">
        <f>SUMPRODUCT(--(AI$9=YEAR(Quarterly_kt!$C$9:FP$9)),Quarterly_kt!$C58:FP58)</f>
        <v>1.0740000000000001</v>
      </c>
      <c r="AJ84" s="52">
        <f>SUMPRODUCT(--(AJ$9=YEAR(Quarterly_kt!$C$9:FQ$9)),Quarterly_kt!$C58:FQ58)</f>
        <v>-1.3160000000000001</v>
      </c>
      <c r="AK84" s="52">
        <f>SUMPRODUCT(--(AK$9=YEAR(Quarterly_kt!$C$9:FR$9)),Quarterly_kt!$C58:FR58)</f>
        <v>-1.0724999999999998</v>
      </c>
      <c r="AL84" s="52">
        <f>SUMPRODUCT(--(AL$9=YEAR(Quarterly_kt!$C$9:FS$9)),Quarterly_kt!$C58:FS58)</f>
        <v>-0.90659594726562021</v>
      </c>
      <c r="AM84" s="52">
        <f>SUMPRODUCT(--(AM$9=YEAR(Quarterly_kt!$C$9:FT$9)),Quarterly_kt!$C58:FT58)</f>
        <v>0.45866415405273608</v>
      </c>
      <c r="AN84" s="52">
        <f>SUMPRODUCT(--(AN$9=YEAR(Quarterly_kt!$C$9:FU$9)),Quarterly_kt!$C58:FU58)</f>
        <v>5.3786621093799558E-3</v>
      </c>
      <c r="AO84" s="52">
        <f>SUMPRODUCT(--(AO$9=YEAR(Quarterly_kt!$C$9:FV$9)),Quarterly_kt!$C58:FV58)</f>
        <v>-5.600000000000005E-2</v>
      </c>
      <c r="AP84" s="52">
        <f>SUMPRODUCT(--(AP$9=YEAR(Quarterly_kt!$C$9:FW$9)),Quarterly_kt!$C58:FW58)</f>
        <v>0.13300000000000001</v>
      </c>
      <c r="AQ84" s="52">
        <f>SUMPRODUCT(--(AQ$9=YEAR(Quarterly_kt!$C$9:FX$9)),Quarterly_kt!$C58:FX58)</f>
        <v>0.79100000000000004</v>
      </c>
      <c r="AR84" s="52">
        <f>SUMPRODUCT(--(AR$9=YEAR(Quarterly_kt!$C$9:FY$9)),Quarterly_kt!$C58:FY58)</f>
        <v>-1.0660000000000003</v>
      </c>
      <c r="AS84" s="52">
        <f>SUMPRODUCT(--(AS$9=YEAR(Quarterly_kt!$C$9:FZ$9)),Quarterly_kt!$C58:FZ58)</f>
        <v>0.44600000000000006</v>
      </c>
      <c r="AT84" s="52">
        <f>SUMPRODUCT(--(AT$9=YEAR(Quarterly_kt!$C$9:GA$9)),Quarterly_kt!$C58:GA58)</f>
        <v>-0.69880748697333406</v>
      </c>
      <c r="AU84" s="52">
        <f>SUMPRODUCT(--(AU$9=YEAR(Quarterly_kt!$C$9:GB$9)),Quarterly_kt!$C58:GB58)</f>
        <v>-0.91455116140482096</v>
      </c>
      <c r="AV84" s="52">
        <f>SUMPRODUCT(--(AV$9=YEAR(Quarterly_kt!$C$9:GZ$9)),Quarterly_kt!$C58:GZ58)</f>
        <v>-0.49615456924679702</v>
      </c>
    </row>
    <row r="85" spans="1:48" x14ac:dyDescent="0.25">
      <c r="A85" s="37" t="s">
        <v>44</v>
      </c>
      <c r="B85" s="90"/>
      <c r="C85" s="52">
        <f>SUMPRODUCT(--(C$9=YEAR(Quarterly_kt!$C$9:EJ$9)),Quarterly_kt!$C59:EJ59)</f>
        <v>3.3149999999999991</v>
      </c>
      <c r="D85" s="52">
        <f>SUMPRODUCT(--(D$9=YEAR(Quarterly_kt!$C$9:EK$9)),Quarterly_kt!$C59:EK59)</f>
        <v>11.036000000000001</v>
      </c>
      <c r="E85" s="52">
        <f>SUMPRODUCT(--(E$9=YEAR(Quarterly_kt!$C$9:EL$9)),Quarterly_kt!$C59:EL59)</f>
        <v>-7.6509999999999998</v>
      </c>
      <c r="F85" s="52">
        <f>SUMPRODUCT(--(F$9=YEAR(Quarterly_kt!$C$9:EM$9)),Quarterly_kt!$C59:EM59)</f>
        <v>9.64</v>
      </c>
      <c r="G85" s="52">
        <f>SUMPRODUCT(--(G$9=YEAR(Quarterly_kt!$C$9:EN$9)),Quarterly_kt!$C59:EN59)</f>
        <v>-1.6059999999999994</v>
      </c>
      <c r="H85" s="52">
        <f>SUMPRODUCT(--(H$9=YEAR(Quarterly_kt!$C$9:EO$9)),Quarterly_kt!$C59:EO59)</f>
        <v>2.0880000000000001</v>
      </c>
      <c r="I85" s="52">
        <f>SUMPRODUCT(--(I$9=YEAR(Quarterly_kt!$C$9:EP$9)),Quarterly_kt!$C59:EP59)</f>
        <v>6.3730000000000002</v>
      </c>
      <c r="J85" s="52">
        <f>SUMPRODUCT(--(J$9=YEAR(Quarterly_kt!$C$9:EQ$9)),Quarterly_kt!$C59:EQ59)</f>
        <v>-8.2240000000000002</v>
      </c>
      <c r="K85" s="52">
        <f>SUMPRODUCT(--(K$9=YEAR(Quarterly_kt!$C$9:ER$9)),Quarterly_kt!$C59:ER59)</f>
        <v>-4.3679999999999994</v>
      </c>
      <c r="L85" s="52">
        <f>SUMPRODUCT(--(L$9=YEAR(Quarterly_kt!$C$9:ES$9)),Quarterly_kt!$C59:ES59)</f>
        <v>-0.27700000000000036</v>
      </c>
      <c r="M85" s="52">
        <f>SUMPRODUCT(--(M$9=YEAR(Quarterly_kt!$C$9:ET$9)),Quarterly_kt!$C59:ET59)</f>
        <v>-6.3000000000000167E-2</v>
      </c>
      <c r="N85" s="52">
        <f>SUMPRODUCT(--(N$9=YEAR(Quarterly_kt!$C$9:EU$9)),Quarterly_kt!$C59:EU59)</f>
        <v>0.27800000000000002</v>
      </c>
      <c r="O85" s="52">
        <f>SUMPRODUCT(--(O$9=YEAR(Quarterly_kt!$C$9:EV$9)),Quarterly_kt!$C59:EV59)</f>
        <v>-2.8920000000000003</v>
      </c>
      <c r="P85" s="52">
        <f>SUMPRODUCT(--(P$9=YEAR(Quarterly_kt!$C$9:EW$9)),Quarterly_kt!$C59:EW59)</f>
        <v>2.2169999999999996</v>
      </c>
      <c r="Q85" s="52">
        <f>SUMPRODUCT(--(Q$9=YEAR(Quarterly_kt!$C$9:EX$9)),Quarterly_kt!$C59:EX59)</f>
        <v>0.60899999999999965</v>
      </c>
      <c r="R85" s="52">
        <f>SUMPRODUCT(--(R$9=YEAR(Quarterly_kt!$C$9:EY$9)),Quarterly_kt!$C59:EY59)</f>
        <v>-5.0470000000000006</v>
      </c>
      <c r="S85" s="52">
        <f>SUMPRODUCT(--(S$9=YEAR(Quarterly_kt!$C$9:EZ$9)),Quarterly_kt!$C59:EZ59)</f>
        <v>-0.62299999999999989</v>
      </c>
      <c r="T85" s="52">
        <f>SUMPRODUCT(--(T$9=YEAR(Quarterly_kt!$C$9:FA$9)),Quarterly_kt!$C59:FA59)</f>
        <v>0.4900000000000001</v>
      </c>
      <c r="U85" s="52">
        <f>SUMPRODUCT(--(U$9=YEAR(Quarterly_kt!$C$9:FB$9)),Quarterly_kt!$C59:FB59)</f>
        <v>-1.3349999999999997</v>
      </c>
      <c r="V85" s="52">
        <f>SUMPRODUCT(--(V$9=YEAR(Quarterly_kt!$C$9:FC$9)),Quarterly_kt!$C59:FC59)</f>
        <v>-3.1819999999999999</v>
      </c>
      <c r="W85" s="52">
        <f>SUMPRODUCT(--(W$9=YEAR(Quarterly_kt!$C$9:FD$9)),Quarterly_kt!$C59:FD59)</f>
        <v>1.738</v>
      </c>
      <c r="X85" s="52">
        <f>SUMPRODUCT(--(X$9=YEAR(Quarterly_kt!$C$9:FE$9)),Quarterly_kt!$C59:FE59)</f>
        <v>-2.6790000000000003</v>
      </c>
      <c r="Y85" s="52">
        <f>SUMPRODUCT(--(Y$9=YEAR(Quarterly_kt!$C$9:FF$9)),Quarterly_kt!$C59:FF59)</f>
        <v>0.438</v>
      </c>
      <c r="Z85" s="52">
        <f>SUMPRODUCT(--(Z$9=YEAR(Quarterly_kt!$C$9:FG$9)),Quarterly_kt!$C59:FG59)</f>
        <v>0.81400000000000017</v>
      </c>
      <c r="AA85" s="52">
        <f>SUMPRODUCT(--(AA$9=YEAR(Quarterly_kt!$C$9:FH$9)),Quarterly_kt!$C59:FH59)</f>
        <v>-8.199999999999999E-2</v>
      </c>
      <c r="AB85" s="52">
        <f>SUMPRODUCT(--(AB$9=YEAR(Quarterly_kt!$C$9:FI$9)),Quarterly_kt!$C59:FI59)</f>
        <v>-0.88700000000000001</v>
      </c>
      <c r="AC85" s="52">
        <f>SUMPRODUCT(--(AC$9=YEAR(Quarterly_kt!$C$9:FJ$9)),Quarterly_kt!$C59:FJ59)</f>
        <v>-0.20799999999999991</v>
      </c>
      <c r="AD85" s="52">
        <f>SUMPRODUCT(--(AD$9=YEAR(Quarterly_kt!$C$9:FK$9)),Quarterly_kt!$C59:FK59)</f>
        <v>0.11600000000000005</v>
      </c>
      <c r="AE85" s="52">
        <f>SUMPRODUCT(--(AE$9=YEAR(Quarterly_kt!$C$9:FL$9)),Quarterly_kt!$C59:FL59)</f>
        <v>0.14600000000000002</v>
      </c>
      <c r="AF85" s="52">
        <f>SUMPRODUCT(--(AF$9=YEAR(Quarterly_kt!$C$9:FM$9)),Quarterly_kt!$C59:FM59)</f>
        <v>0.16600000000000004</v>
      </c>
      <c r="AG85" s="52">
        <f>SUMPRODUCT(--(AG$9=YEAR(Quarterly_kt!$C$9:FN$9)),Quarterly_kt!$C59:FN59)</f>
        <v>0.42799999999999994</v>
      </c>
      <c r="AH85" s="52">
        <f>SUMPRODUCT(--(AH$9=YEAR(Quarterly_kt!$C$9:FO$9)),Quarterly_kt!$C59:FO59)</f>
        <v>-1.016</v>
      </c>
      <c r="AI85" s="52">
        <f>SUMPRODUCT(--(AI$9=YEAR(Quarterly_kt!$C$9:FP$9)),Quarterly_kt!$C59:FP59)</f>
        <v>0.29100000000000004</v>
      </c>
      <c r="AJ85" s="52">
        <f>SUMPRODUCT(--(AJ$9=YEAR(Quarterly_kt!$C$9:FQ$9)),Quarterly_kt!$C59:FQ59)</f>
        <v>0.51400000000000001</v>
      </c>
      <c r="AK85" s="52">
        <f>SUMPRODUCT(--(AK$9=YEAR(Quarterly_kt!$C$9:FR$9)),Quarterly_kt!$C59:FR59)</f>
        <v>-0.255</v>
      </c>
      <c r="AL85" s="52">
        <f>SUMPRODUCT(--(AL$9=YEAR(Quarterly_kt!$C$9:FS$9)),Quarterly_kt!$C59:FS59)</f>
        <v>-0.4250000000000001</v>
      </c>
      <c r="AM85" s="52">
        <f>SUMPRODUCT(--(AM$9=YEAR(Quarterly_kt!$C$9:FT$9)),Quarterly_kt!$C59:FT59)</f>
        <v>0.13700000000000012</v>
      </c>
      <c r="AN85" s="52">
        <f>SUMPRODUCT(--(AN$9=YEAR(Quarterly_kt!$C$9:FU$9)),Quarterly_kt!$C59:FU59)</f>
        <v>-2.0000000000000018E-3</v>
      </c>
      <c r="AO85" s="52">
        <f>SUMPRODUCT(--(AO$9=YEAR(Quarterly_kt!$C$9:FV$9)),Quarterly_kt!$C59:FV59)</f>
        <v>-0.41100000000000003</v>
      </c>
      <c r="AP85" s="52">
        <f>SUMPRODUCT(--(AP$9=YEAR(Quarterly_kt!$C$9:FW$9)),Quarterly_kt!$C59:FW59)</f>
        <v>0</v>
      </c>
      <c r="AQ85" s="52">
        <f>SUMPRODUCT(--(AQ$9=YEAR(Quarterly_kt!$C$9:FX$9)),Quarterly_kt!$C59:FX59)</f>
        <v>0</v>
      </c>
      <c r="AR85" s="52">
        <f>SUMPRODUCT(--(AR$9=YEAR(Quarterly_kt!$C$9:FY$9)),Quarterly_kt!$C59:FY59)</f>
        <v>0</v>
      </c>
      <c r="AS85" s="52">
        <f>SUMPRODUCT(--(AS$9=YEAR(Quarterly_kt!$C$9:FZ$9)),Quarterly_kt!$C59:FZ59)</f>
        <v>0</v>
      </c>
      <c r="AT85" s="52">
        <f>SUMPRODUCT(--(AT$9=YEAR(Quarterly_kt!$C$9:GA$9)),Quarterly_kt!$C59:GA59)</f>
        <v>0</v>
      </c>
      <c r="AU85" s="52">
        <f>SUMPRODUCT(--(AU$9=YEAR(Quarterly_kt!$C$9:GB$9)),Quarterly_kt!$C59:GB59)</f>
        <v>0</v>
      </c>
      <c r="AV85" s="52">
        <f>SUMPRODUCT(--(AV$9=YEAR(Quarterly_kt!$C$9:GZ$9)),Quarterly_kt!$C59:GZ59)</f>
        <v>0</v>
      </c>
    </row>
    <row r="86" spans="1:48" x14ac:dyDescent="0.25">
      <c r="A86" s="36" t="s">
        <v>154</v>
      </c>
      <c r="B86" s="90">
        <v>5</v>
      </c>
      <c r="C86" s="52">
        <f>SUMPRODUCT(--(C$9=YEAR(Quarterly_kt!$C$9:EJ$9)),Quarterly_kt!$C60:EJ60)</f>
        <v>3.9480000000000004</v>
      </c>
      <c r="D86" s="52">
        <f>SUMPRODUCT(--(D$9=YEAR(Quarterly_kt!$C$9:EK$9)),Quarterly_kt!$C60:EK60)</f>
        <v>-8.9239999999999995</v>
      </c>
      <c r="E86" s="52">
        <f>SUMPRODUCT(--(E$9=YEAR(Quarterly_kt!$C$9:EL$9)),Quarterly_kt!$C60:EL60)</f>
        <v>13.452999999999999</v>
      </c>
      <c r="F86" s="52">
        <f>SUMPRODUCT(--(F$9=YEAR(Quarterly_kt!$C$9:EM$9)),Quarterly_kt!$C60:EM60)</f>
        <v>-3.1849999999999996</v>
      </c>
      <c r="G86" s="52">
        <f>SUMPRODUCT(--(G$9=YEAR(Quarterly_kt!$C$9:EN$9)),Quarterly_kt!$C60:EN60)</f>
        <v>3.9760000000000004</v>
      </c>
      <c r="H86" s="52">
        <f>SUMPRODUCT(--(H$9=YEAR(Quarterly_kt!$C$9:EO$9)),Quarterly_kt!$C60:EO60)</f>
        <v>10.431000000000001</v>
      </c>
      <c r="I86" s="52">
        <f>SUMPRODUCT(--(I$9=YEAR(Quarterly_kt!$C$9:EP$9)),Quarterly_kt!$C60:EP60)</f>
        <v>17.814999999999998</v>
      </c>
      <c r="J86" s="52">
        <f>SUMPRODUCT(--(J$9=YEAR(Quarterly_kt!$C$9:EQ$9)),Quarterly_kt!$C60:EQ60)</f>
        <v>-9.0730000000000004</v>
      </c>
      <c r="K86" s="52">
        <f>SUMPRODUCT(--(K$9=YEAR(Quarterly_kt!$C$9:ER$9)),Quarterly_kt!$C60:ER60)</f>
        <v>-34.585000000000001</v>
      </c>
      <c r="L86" s="52">
        <f>SUMPRODUCT(--(L$9=YEAR(Quarterly_kt!$C$9:ES$9)),Quarterly_kt!$C60:ES60)</f>
        <v>10.477</v>
      </c>
      <c r="M86" s="52">
        <f>SUMPRODUCT(--(M$9=YEAR(Quarterly_kt!$C$9:ET$9)),Quarterly_kt!$C60:ET60)</f>
        <v>-15.244</v>
      </c>
      <c r="N86" s="52">
        <f>SUMPRODUCT(--(N$9=YEAR(Quarterly_kt!$C$9:EU$9)),Quarterly_kt!$C60:EU60)</f>
        <v>30.634</v>
      </c>
      <c r="O86" s="52">
        <f>SUMPRODUCT(--(O$9=YEAR(Quarterly_kt!$C$9:EV$9)),Quarterly_kt!$C60:EV60)</f>
        <v>-18.677000000000003</v>
      </c>
      <c r="P86" s="52">
        <f>SUMPRODUCT(--(P$9=YEAR(Quarterly_kt!$C$9:EW$9)),Quarterly_kt!$C60:EW60)</f>
        <v>1.9909999999999997</v>
      </c>
      <c r="Q86" s="52">
        <f>SUMPRODUCT(--(Q$9=YEAR(Quarterly_kt!$C$9:EX$9)),Quarterly_kt!$C60:EX60)</f>
        <v>9.2449999999999992</v>
      </c>
      <c r="R86" s="52">
        <f>SUMPRODUCT(--(R$9=YEAR(Quarterly_kt!$C$9:EY$9)),Quarterly_kt!$C60:EY60)</f>
        <v>-6.745000000000001</v>
      </c>
      <c r="S86" s="52">
        <f>SUMPRODUCT(--(S$9=YEAR(Quarterly_kt!$C$9:EZ$9)),Quarterly_kt!$C60:EZ60)</f>
        <v>13.544999999999998</v>
      </c>
      <c r="T86" s="52">
        <f>SUMPRODUCT(--(T$9=YEAR(Quarterly_kt!$C$9:FA$9)),Quarterly_kt!$C60:FA60)</f>
        <v>-21.992999999999999</v>
      </c>
      <c r="U86" s="52">
        <f>SUMPRODUCT(--(U$9=YEAR(Quarterly_kt!$C$9:FB$9)),Quarterly_kt!$C60:FB60)</f>
        <v>18.864000000000001</v>
      </c>
      <c r="V86" s="52">
        <f>SUMPRODUCT(--(V$9=YEAR(Quarterly_kt!$C$9:FC$9)),Quarterly_kt!$C60:FC60)</f>
        <v>-5.6129999999999995</v>
      </c>
      <c r="W86" s="52">
        <f>SUMPRODUCT(--(W$9=YEAR(Quarterly_kt!$C$9:FD$9)),Quarterly_kt!$C60:FD60)</f>
        <v>-3.5789999999999988</v>
      </c>
      <c r="X86" s="52">
        <f>SUMPRODUCT(--(X$9=YEAR(Quarterly_kt!$C$9:FE$9)),Quarterly_kt!$C60:FE60)</f>
        <v>-7.5869999999999997</v>
      </c>
      <c r="Y86" s="52">
        <f>SUMPRODUCT(--(Y$9=YEAR(Quarterly_kt!$C$9:FF$9)),Quarterly_kt!$C60:FF60)</f>
        <v>7.6429999999999989</v>
      </c>
      <c r="Z86" s="52">
        <f>SUMPRODUCT(--(Z$9=YEAR(Quarterly_kt!$C$9:FG$9)),Quarterly_kt!$C60:FG60)</f>
        <v>-2.6690000000000005</v>
      </c>
      <c r="AA86" s="52">
        <f>SUMPRODUCT(--(AA$9=YEAR(Quarterly_kt!$C$9:FH$9)),Quarterly_kt!$C60:FH60)</f>
        <v>26.704999999999998</v>
      </c>
      <c r="AB86" s="52">
        <f>SUMPRODUCT(--(AB$9=YEAR(Quarterly_kt!$C$9:FI$9)),Quarterly_kt!$C60:FI60)</f>
        <v>-19.470999999999997</v>
      </c>
      <c r="AC86" s="52">
        <f>SUMPRODUCT(--(AC$9=YEAR(Quarterly_kt!$C$9:FJ$9)),Quarterly_kt!$C60:FJ60)</f>
        <v>-7.7220000000000004</v>
      </c>
      <c r="AD86" s="52">
        <f>SUMPRODUCT(--(AD$9=YEAR(Quarterly_kt!$C$9:FK$9)),Quarterly_kt!$C60:FK60)</f>
        <v>0.54999999999999982</v>
      </c>
      <c r="AE86" s="52">
        <f>SUMPRODUCT(--(AE$9=YEAR(Quarterly_kt!$C$9:FL$9)),Quarterly_kt!$C60:FL60)</f>
        <v>-4.7529999999999992</v>
      </c>
      <c r="AF86" s="52">
        <f>SUMPRODUCT(--(AF$9=YEAR(Quarterly_kt!$C$9:FM$9)),Quarterly_kt!$C60:FM60)</f>
        <v>11.827999999999999</v>
      </c>
      <c r="AG86" s="52">
        <f>SUMPRODUCT(--(AG$9=YEAR(Quarterly_kt!$C$9:FN$9)),Quarterly_kt!$C60:FN60)</f>
        <v>-12.494</v>
      </c>
      <c r="AH86" s="52">
        <f>SUMPRODUCT(--(AH$9=YEAR(Quarterly_kt!$C$9:FO$9)),Quarterly_kt!$C60:FO60)</f>
        <v>0.78299999999999859</v>
      </c>
      <c r="AI86" s="52">
        <f>SUMPRODUCT(--(AI$9=YEAR(Quarterly_kt!$C$9:FP$9)),Quarterly_kt!$C60:FP60)</f>
        <v>-3.8739999999999997</v>
      </c>
      <c r="AJ86" s="52">
        <f>SUMPRODUCT(--(AJ$9=YEAR(Quarterly_kt!$C$9:FQ$9)),Quarterly_kt!$C60:FQ60)</f>
        <v>2.7970743977818611</v>
      </c>
      <c r="AK86" s="52">
        <f>SUMPRODUCT(--(AK$9=YEAR(Quarterly_kt!$C$9:FR$9)),Quarterly_kt!$C60:FR60)</f>
        <v>1.953748239853546</v>
      </c>
      <c r="AL86" s="52">
        <f>SUMPRODUCT(--(AL$9=YEAR(Quarterly_kt!$C$9:FS$9)),Quarterly_kt!$C60:FS60)</f>
        <v>6.5629218308462196</v>
      </c>
      <c r="AM86" s="52">
        <f>SUMPRODUCT(--(AM$9=YEAR(Quarterly_kt!$C$9:FT$9)),Quarterly_kt!$C60:FT60)</f>
        <v>55.146814523327066</v>
      </c>
      <c r="AN86" s="52">
        <f>SUMPRODUCT(--(AN$9=YEAR(Quarterly_kt!$C$9:FU$9)),Quarterly_kt!$C60:FU60)</f>
        <v>18.495440749261817</v>
      </c>
      <c r="AO86" s="52">
        <f>SUMPRODUCT(--(AO$9=YEAR(Quarterly_kt!$C$9:FV$9)),Quarterly_kt!$C60:FV60)</f>
        <v>-27.028014651494775</v>
      </c>
      <c r="AP86" s="52">
        <f>SUMPRODUCT(--(AP$9=YEAR(Quarterly_kt!$C$9:FW$9)),Quarterly_kt!$C60:FW60)</f>
        <v>35.898744390246918</v>
      </c>
      <c r="AQ86" s="52">
        <f>SUMPRODUCT(--(AQ$9=YEAR(Quarterly_kt!$C$9:FX$9)),Quarterly_kt!$C60:FX60)</f>
        <v>-28.37936352533352</v>
      </c>
      <c r="AR86" s="52">
        <f>SUMPRODUCT(--(AR$9=YEAR(Quarterly_kt!$C$9:FY$9)),Quarterly_kt!$C60:FY60)</f>
        <v>-16.423333560330583</v>
      </c>
      <c r="AS86" s="52">
        <f>SUMPRODUCT(--(AS$9=YEAR(Quarterly_kt!$C$9:FZ$9)),Quarterly_kt!$C60:FZ60)</f>
        <v>59.535770452514399</v>
      </c>
      <c r="AT86" s="52">
        <f>SUMPRODUCT(--(AT$9=YEAR(Quarterly_kt!$C$9:GA$9)),Quarterly_kt!$C60:GA60)</f>
        <v>-20.675184577469686</v>
      </c>
      <c r="AU86" s="52">
        <f>SUMPRODUCT(--(AU$9=YEAR(Quarterly_kt!$C$9:GB$9)),Quarterly_kt!$C60:GB60)</f>
        <v>14.530738125194748</v>
      </c>
      <c r="AV86" s="52">
        <f>SUMPRODUCT(--(AV$9=YEAR(Quarterly_kt!$C$9:GZ$9)),Quarterly_kt!$C60:GZ60)</f>
        <v>-15.922138363725709</v>
      </c>
    </row>
    <row r="87" spans="1:48" ht="17.25" x14ac:dyDescent="0.2">
      <c r="A87" s="25" t="s">
        <v>114</v>
      </c>
      <c r="B87" s="86"/>
      <c r="C87" s="17">
        <f t="shared" ref="C87:AT87" si="18">SUM(C88:C90,C94:C96,C100)</f>
        <v>19.560999999999982</v>
      </c>
      <c r="D87" s="17">
        <f t="shared" si="18"/>
        <v>-3.3549999999999773</v>
      </c>
      <c r="E87" s="17">
        <f t="shared" si="18"/>
        <v>15.974999999999934</v>
      </c>
      <c r="F87" s="17">
        <f t="shared" si="18"/>
        <v>-5.0030000000000046</v>
      </c>
      <c r="G87" s="17">
        <f t="shared" si="18"/>
        <v>-16.872000000000064</v>
      </c>
      <c r="H87" s="17">
        <f t="shared" si="18"/>
        <v>-8.3667949218749893</v>
      </c>
      <c r="I87" s="17">
        <f t="shared" si="18"/>
        <v>9.400000000002029E-2</v>
      </c>
      <c r="J87" s="17">
        <f t="shared" si="18"/>
        <v>0.95536669921871575</v>
      </c>
      <c r="K87" s="17">
        <f t="shared" si="18"/>
        <v>42.709999999999958</v>
      </c>
      <c r="L87" s="17">
        <f t="shared" si="18"/>
        <v>-38.068572753906253</v>
      </c>
      <c r="M87" s="17">
        <f t="shared" si="18"/>
        <v>13.023428367614745</v>
      </c>
      <c r="N87" s="17">
        <f t="shared" si="18"/>
        <v>14.835533813476529</v>
      </c>
      <c r="O87" s="17">
        <f t="shared" si="18"/>
        <v>-6.932835090637238</v>
      </c>
      <c r="P87" s="17">
        <f t="shared" si="18"/>
        <v>-22.62200187301632</v>
      </c>
      <c r="Q87" s="17">
        <f t="shared" si="18"/>
        <v>36.697355392456117</v>
      </c>
      <c r="R87" s="17">
        <f t="shared" si="18"/>
        <v>48.522531196594294</v>
      </c>
      <c r="S87" s="17">
        <f t="shared" si="18"/>
        <v>-9.8379024753570263</v>
      </c>
      <c r="T87" s="17">
        <f t="shared" si="18"/>
        <v>-284.13832736778261</v>
      </c>
      <c r="U87" s="17">
        <f t="shared" si="18"/>
        <v>-196.82757929229732</v>
      </c>
      <c r="V87" s="17">
        <f t="shared" si="18"/>
        <v>-84.820134857177749</v>
      </c>
      <c r="W87" s="17">
        <f t="shared" si="18"/>
        <v>-203.28149121093747</v>
      </c>
      <c r="X87" s="17">
        <f t="shared" si="18"/>
        <v>7.9319144287109395</v>
      </c>
      <c r="Y87" s="17">
        <f t="shared" si="18"/>
        <v>-107.42338720703125</v>
      </c>
      <c r="Z87" s="17">
        <f t="shared" si="18"/>
        <v>96.20706164550775</v>
      </c>
      <c r="AA87" s="17">
        <f t="shared" si="18"/>
        <v>132.02530310058597</v>
      </c>
      <c r="AB87" s="17">
        <f t="shared" si="18"/>
        <v>-146.17743829727169</v>
      </c>
      <c r="AC87" s="17">
        <f t="shared" si="18"/>
        <v>188.01999999999998</v>
      </c>
      <c r="AD87" s="17">
        <f t="shared" si="18"/>
        <v>42.002184168815702</v>
      </c>
      <c r="AE87" s="17">
        <f t="shared" si="18"/>
        <v>57.136439999580347</v>
      </c>
      <c r="AF87" s="17">
        <f t="shared" si="18"/>
        <v>30.803000000000008</v>
      </c>
      <c r="AG87" s="17">
        <f t="shared" si="18"/>
        <v>7.3990000000000222</v>
      </c>
      <c r="AH87" s="17">
        <f t="shared" si="18"/>
        <v>-47.362000000000002</v>
      </c>
      <c r="AI87" s="17">
        <f t="shared" si="18"/>
        <v>-134.1503095703124</v>
      </c>
      <c r="AJ87" s="17">
        <f t="shared" si="18"/>
        <v>0.66338574218749002</v>
      </c>
      <c r="AK87" s="17">
        <f t="shared" si="18"/>
        <v>60.028682128906254</v>
      </c>
      <c r="AL87" s="17">
        <f t="shared" si="18"/>
        <v>36.581535903930664</v>
      </c>
      <c r="AM87" s="17">
        <f t="shared" si="18"/>
        <v>20.258286113381629</v>
      </c>
      <c r="AN87" s="17">
        <f t="shared" si="18"/>
        <v>77.378657260060365</v>
      </c>
      <c r="AO87" s="17">
        <f t="shared" si="18"/>
        <v>152.9789367189407</v>
      </c>
      <c r="AP87" s="17">
        <f t="shared" si="18"/>
        <v>65.368289225083061</v>
      </c>
      <c r="AQ87" s="17">
        <f t="shared" si="18"/>
        <v>213.24183155294662</v>
      </c>
      <c r="AR87" s="17">
        <f t="shared" si="18"/>
        <v>-53.791185086618626</v>
      </c>
      <c r="AS87" s="17">
        <f t="shared" si="18"/>
        <v>-81.749096992018664</v>
      </c>
      <c r="AT87" s="17">
        <f t="shared" si="18"/>
        <v>-39.018926726053614</v>
      </c>
      <c r="AU87" s="17">
        <f>SUM(AU88:AU90,AU94:AU96,AU100)</f>
        <v>-19.585891474101437</v>
      </c>
      <c r="AV87" s="17">
        <f>SUMPRODUCT(--(AV$9=YEAR(Quarterly_kt!$C$9:GZ$9)),Quarterly_kt!$C61:GZ61)</f>
        <v>-46.388438117491404</v>
      </c>
    </row>
    <row r="88" spans="1:48" x14ac:dyDescent="0.25">
      <c r="A88" s="36" t="s">
        <v>21</v>
      </c>
      <c r="B88" s="90"/>
      <c r="C88" s="52">
        <f>SUMPRODUCT(--(C$9=YEAR(Quarterly_kt!$C$9:EJ$9)),Quarterly_kt!$C62:EJ62)</f>
        <v>-1.03799999999999</v>
      </c>
      <c r="D88" s="52">
        <f>SUMPRODUCT(--(D$9=YEAR(Quarterly_kt!$C$9:EK$9)),Quarterly_kt!$C62:EK62)</f>
        <v>-12.583999999999996</v>
      </c>
      <c r="E88" s="52">
        <f>SUMPRODUCT(--(E$9=YEAR(Quarterly_kt!$C$9:EL$9)),Quarterly_kt!$C62:EL62)</f>
        <v>10.90199999999999</v>
      </c>
      <c r="F88" s="52">
        <f>SUMPRODUCT(--(F$9=YEAR(Quarterly_kt!$C$9:EM$9)),Quarterly_kt!$C62:EM62)</f>
        <v>-9.722999999999999</v>
      </c>
      <c r="G88" s="52">
        <f>SUMPRODUCT(--(G$9=YEAR(Quarterly_kt!$C$9:EN$9)),Quarterly_kt!$C62:EN62)</f>
        <v>-22.886000000000003</v>
      </c>
      <c r="H88" s="52">
        <f>SUMPRODUCT(--(H$9=YEAR(Quarterly_kt!$C$9:EO$9)),Quarterly_kt!$C62:EO62)</f>
        <v>-0.11879492187499809</v>
      </c>
      <c r="I88" s="52">
        <f>SUMPRODUCT(--(I$9=YEAR(Quarterly_kt!$C$9:EP$9)),Quarterly_kt!$C62:EP62)</f>
        <v>-0.18099999999999927</v>
      </c>
      <c r="J88" s="52">
        <f>SUMPRODUCT(--(J$9=YEAR(Quarterly_kt!$C$9:EQ$9)),Quarterly_kt!$C62:EQ62)</f>
        <v>-6.163330078130258E-2</v>
      </c>
      <c r="K88" s="52">
        <f>SUMPRODUCT(--(K$9=YEAR(Quarterly_kt!$C$9:ER$9)),Quarterly_kt!$C62:ER62)</f>
        <v>40.707999999999998</v>
      </c>
      <c r="L88" s="52">
        <f>SUMPRODUCT(--(L$9=YEAR(Quarterly_kt!$C$9:ES$9)),Quarterly_kt!$C62:ES62)</f>
        <v>-37.981572753906256</v>
      </c>
      <c r="M88" s="52">
        <f>SUMPRODUCT(--(M$9=YEAR(Quarterly_kt!$C$9:ET$9)),Quarterly_kt!$C62:ET62)</f>
        <v>10.107428367614759</v>
      </c>
      <c r="N88" s="52">
        <f>SUMPRODUCT(--(N$9=YEAR(Quarterly_kt!$C$9:EU$9)),Quarterly_kt!$C62:EU62)</f>
        <v>13.005533813476529</v>
      </c>
      <c r="O88" s="52">
        <f>SUMPRODUCT(--(O$9=YEAR(Quarterly_kt!$C$9:EV$9)),Quarterly_kt!$C62:EV62)</f>
        <v>5.8791649093627818</v>
      </c>
      <c r="P88" s="52">
        <f>SUMPRODUCT(--(P$9=YEAR(Quarterly_kt!$C$9:EW$9)),Quarterly_kt!$C62:EW62)</f>
        <v>-14.828001873016319</v>
      </c>
      <c r="Q88" s="52">
        <f>SUMPRODUCT(--(Q$9=YEAR(Quarterly_kt!$C$9:EX$9)),Quarterly_kt!$C62:EX62)</f>
        <v>28.551355392456088</v>
      </c>
      <c r="R88" s="52">
        <f>SUMPRODUCT(--(R$9=YEAR(Quarterly_kt!$C$9:EY$9)),Quarterly_kt!$C62:EY62)</f>
        <v>21.283531196594311</v>
      </c>
      <c r="S88" s="52">
        <f>SUMPRODUCT(--(S$9=YEAR(Quarterly_kt!$C$9:EZ$9)),Quarterly_kt!$C62:EZ62)</f>
        <v>-7.4139024753570339</v>
      </c>
      <c r="T88" s="52">
        <f>SUMPRODUCT(--(T$9=YEAR(Quarterly_kt!$C$9:FA$9)),Quarterly_kt!$C62:FA62)</f>
        <v>-4.4183273677825898</v>
      </c>
      <c r="U88" s="52">
        <f>SUMPRODUCT(--(U$9=YEAR(Quarterly_kt!$C$9:FB$9)),Quarterly_kt!$C62:FB62)</f>
        <v>1.7964207077026484</v>
      </c>
      <c r="V88" s="52">
        <f>SUMPRODUCT(--(V$9=YEAR(Quarterly_kt!$C$9:FC$9)),Quarterly_kt!$C62:FC62)</f>
        <v>-1.3391348571777577</v>
      </c>
      <c r="W88" s="52">
        <f>SUMPRODUCT(--(W$9=YEAR(Quarterly_kt!$C$9:FD$9)),Quarterly_kt!$C62:FD62)</f>
        <v>87.582508789062473</v>
      </c>
      <c r="X88" s="52">
        <f>SUMPRODUCT(--(X$9=YEAR(Quarterly_kt!$C$9:FE$9)),Quarterly_kt!$C62:FE62)</f>
        <v>28.679914428710958</v>
      </c>
      <c r="Y88" s="52">
        <f>SUMPRODUCT(--(Y$9=YEAR(Quarterly_kt!$C$9:FF$9)),Quarterly_kt!$C62:FF62)</f>
        <v>36.547612792968714</v>
      </c>
      <c r="Z88" s="52">
        <f>SUMPRODUCT(--(Z$9=YEAR(Quarterly_kt!$C$9:FG$9)),Quarterly_kt!$C62:FG62)</f>
        <v>-10.667938354492202</v>
      </c>
      <c r="AA88" s="52">
        <f>SUMPRODUCT(--(AA$9=YEAR(Quarterly_kt!$C$9:FH$9)),Quarterly_kt!$C62:FH62)</f>
        <v>24.880303100585955</v>
      </c>
      <c r="AB88" s="52">
        <f>SUMPRODUCT(--(AB$9=YEAR(Quarterly_kt!$C$9:FI$9)),Quarterly_kt!$C62:FI62)</f>
        <v>15.802561702728305</v>
      </c>
      <c r="AC88" s="52">
        <f>SUMPRODUCT(--(AC$9=YEAR(Quarterly_kt!$C$9:FJ$9)),Quarterly_kt!$C62:FJ62)</f>
        <v>29.986000000000001</v>
      </c>
      <c r="AD88" s="52">
        <f>SUMPRODUCT(--(AD$9=YEAR(Quarterly_kt!$C$9:FK$9)),Quarterly_kt!$C62:FK62)</f>
        <v>-36.692815831184333</v>
      </c>
      <c r="AE88" s="52">
        <f>SUMPRODUCT(--(AE$9=YEAR(Quarterly_kt!$C$9:FL$9)),Quarterly_kt!$C62:FL62)</f>
        <v>0.95743999958038062</v>
      </c>
      <c r="AF88" s="52">
        <f>SUMPRODUCT(--(AF$9=YEAR(Quarterly_kt!$C$9:FM$9)),Quarterly_kt!$C62:FM62)</f>
        <v>-8.1910000000000007</v>
      </c>
      <c r="AG88" s="52">
        <f>SUMPRODUCT(--(AG$9=YEAR(Quarterly_kt!$C$9:FN$9)),Quarterly_kt!$C62:FN62)</f>
        <v>-32.044000000000004</v>
      </c>
      <c r="AH88" s="52">
        <f>SUMPRODUCT(--(AH$9=YEAR(Quarterly_kt!$C$9:FO$9)),Quarterly_kt!$C62:FO62)</f>
        <v>-9.0020000000000007</v>
      </c>
      <c r="AI88" s="52">
        <f>SUMPRODUCT(--(AI$9=YEAR(Quarterly_kt!$C$9:FP$9)),Quarterly_kt!$C62:FP62)</f>
        <v>-64.192309570312503</v>
      </c>
      <c r="AJ88" s="52">
        <f>SUMPRODUCT(--(AJ$9=YEAR(Quarterly_kt!$C$9:FQ$9)),Quarterly_kt!$C62:FQ62)</f>
        <v>14.761385742187501</v>
      </c>
      <c r="AK88" s="52">
        <f>SUMPRODUCT(--(AK$9=YEAR(Quarterly_kt!$C$9:FR$9)),Quarterly_kt!$C62:FR62)</f>
        <v>7.6201821289062535</v>
      </c>
      <c r="AL88" s="52">
        <f>SUMPRODUCT(--(AL$9=YEAR(Quarterly_kt!$C$9:FS$9)),Quarterly_kt!$C62:FS62)</f>
        <v>-36.929768173217703</v>
      </c>
      <c r="AM88" s="52">
        <f>SUMPRODUCT(--(AM$9=YEAR(Quarterly_kt!$C$9:FT$9)),Quarterly_kt!$C62:FT62)</f>
        <v>23.569939208984479</v>
      </c>
      <c r="AN88" s="52">
        <f>SUMPRODUCT(--(AN$9=YEAR(Quarterly_kt!$C$9:FU$9)),Quarterly_kt!$C62:FU62)</f>
        <v>-41.850757141113306</v>
      </c>
      <c r="AO88" s="52">
        <f>SUMPRODUCT(--(AO$9=YEAR(Quarterly_kt!$C$9:FV$9)),Quarterly_kt!$C62:FV62)</f>
        <v>-42.301063281059264</v>
      </c>
      <c r="AP88" s="52">
        <f>SUMPRODUCT(--(AP$9=YEAR(Quarterly_kt!$C$9:FW$9)),Quarterly_kt!$C62:FW62)</f>
        <v>-28.225710774916976</v>
      </c>
      <c r="AQ88" s="52">
        <f>SUMPRODUCT(--(AQ$9=YEAR(Quarterly_kt!$C$9:FX$9)),Quarterly_kt!$C62:FX62)</f>
        <v>-70.273168447053422</v>
      </c>
      <c r="AR88" s="52">
        <f>SUMPRODUCT(--(AR$9=YEAR(Quarterly_kt!$C$9:FY$9)),Quarterly_kt!$C62:FY62)</f>
        <v>-266.51618508661863</v>
      </c>
      <c r="AS88" s="52">
        <f>SUMPRODUCT(--(AS$9=YEAR(Quarterly_kt!$C$9:FZ$9)),Quarterly_kt!$C62:FZ62)</f>
        <v>-179.33835821650598</v>
      </c>
      <c r="AT88" s="52">
        <f>SUMPRODUCT(--(AT$9=YEAR(Quarterly_kt!$C$9:GA$9)),Quarterly_kt!$C62:GA62)</f>
        <v>-102.6387768833066</v>
      </c>
      <c r="AU88" s="52">
        <f>SUMPRODUCT(--(AU$9=YEAR(Quarterly_kt!$C$9:GB$9)),Quarterly_kt!$C62:GB62)</f>
        <v>-69.699524133520001</v>
      </c>
      <c r="AV88" s="52">
        <f>SUMPRODUCT(--(AV$9=YEAR(Quarterly_kt!$C$9:GZ$9)),Quarterly_kt!$C62:GZ62)</f>
        <v>-163.75749671913701</v>
      </c>
    </row>
    <row r="89" spans="1:48" x14ac:dyDescent="0.25">
      <c r="A89" s="36" t="s">
        <v>22</v>
      </c>
      <c r="B89" s="90"/>
      <c r="C89" s="52">
        <f>SUMPRODUCT(--(C$9=YEAR(Quarterly_kt!$C$9:EJ$9)),Quarterly_kt!$C63:EJ63)</f>
        <v>0</v>
      </c>
      <c r="D89" s="52">
        <f>SUMPRODUCT(--(D$9=YEAR(Quarterly_kt!$C$9:EK$9)),Quarterly_kt!$C63:EK63)</f>
        <v>0</v>
      </c>
      <c r="E89" s="52">
        <f>SUMPRODUCT(--(E$9=YEAR(Quarterly_kt!$C$9:EL$9)),Quarterly_kt!$C63:EL63)</f>
        <v>0</v>
      </c>
      <c r="F89" s="52">
        <f>SUMPRODUCT(--(F$9=YEAR(Quarterly_kt!$C$9:EM$9)),Quarterly_kt!$C63:EM63)</f>
        <v>0</v>
      </c>
      <c r="G89" s="52">
        <f>SUMPRODUCT(--(G$9=YEAR(Quarterly_kt!$C$9:EN$9)),Quarterly_kt!$C63:EN63)</f>
        <v>0</v>
      </c>
      <c r="H89" s="52">
        <f>SUMPRODUCT(--(H$9=YEAR(Quarterly_kt!$C$9:EO$9)),Quarterly_kt!$C63:EO63)</f>
        <v>0.36099999999999999</v>
      </c>
      <c r="I89" s="52">
        <f>SUMPRODUCT(--(I$9=YEAR(Quarterly_kt!$C$9:EP$9)),Quarterly_kt!$C63:EP63)</f>
        <v>-0.81199999999999983</v>
      </c>
      <c r="J89" s="52">
        <f>SUMPRODUCT(--(J$9=YEAR(Quarterly_kt!$C$9:EQ$9)),Quarterly_kt!$C63:EQ63)</f>
        <v>-1.4850000000000001</v>
      </c>
      <c r="K89" s="52">
        <f>SUMPRODUCT(--(K$9=YEAR(Quarterly_kt!$C$9:ER$9)),Quarterly_kt!$C63:ER63)</f>
        <v>-0.82699999999999996</v>
      </c>
      <c r="L89" s="52">
        <f>SUMPRODUCT(--(L$9=YEAR(Quarterly_kt!$C$9:ES$9)),Quarterly_kt!$C63:ES63)</f>
        <v>0</v>
      </c>
      <c r="M89" s="52">
        <f>SUMPRODUCT(--(M$9=YEAR(Quarterly_kt!$C$9:ET$9)),Quarterly_kt!$C63:ET63)</f>
        <v>0</v>
      </c>
      <c r="N89" s="52">
        <f>SUMPRODUCT(--(N$9=YEAR(Quarterly_kt!$C$9:EU$9)),Quarterly_kt!$C63:EU63)</f>
        <v>0</v>
      </c>
      <c r="O89" s="52">
        <f>SUMPRODUCT(--(O$9=YEAR(Quarterly_kt!$C$9:EV$9)),Quarterly_kt!$C63:EV63)</f>
        <v>-10.009</v>
      </c>
      <c r="P89" s="52">
        <f>SUMPRODUCT(--(P$9=YEAR(Quarterly_kt!$C$9:EW$9)),Quarterly_kt!$C63:EW63)</f>
        <v>0</v>
      </c>
      <c r="Q89" s="52">
        <f>SUMPRODUCT(--(Q$9=YEAR(Quarterly_kt!$C$9:EX$9)),Quarterly_kt!$C63:EX63)</f>
        <v>0</v>
      </c>
      <c r="R89" s="52">
        <f>SUMPRODUCT(--(R$9=YEAR(Quarterly_kt!$C$9:EY$9)),Quarterly_kt!$C63:EY63)</f>
        <v>0</v>
      </c>
      <c r="S89" s="52">
        <f>SUMPRODUCT(--(S$9=YEAR(Quarterly_kt!$C$9:EZ$9)),Quarterly_kt!$C63:EZ63)</f>
        <v>18.131</v>
      </c>
      <c r="T89" s="52">
        <f>SUMPRODUCT(--(T$9=YEAR(Quarterly_kt!$C$9:FA$9)),Quarterly_kt!$C63:FA63)</f>
        <v>-89.105000000000004</v>
      </c>
      <c r="U89" s="52">
        <f>SUMPRODUCT(--(U$9=YEAR(Quarterly_kt!$C$9:FB$9)),Quarterly_kt!$C63:FB63)</f>
        <v>-20.953000000000003</v>
      </c>
      <c r="V89" s="52">
        <f>SUMPRODUCT(--(V$9=YEAR(Quarterly_kt!$C$9:FC$9)),Quarterly_kt!$C63:FC63)</f>
        <v>73.870999999999995</v>
      </c>
      <c r="W89" s="52">
        <f>SUMPRODUCT(--(W$9=YEAR(Quarterly_kt!$C$9:FD$9)),Quarterly_kt!$C63:FD63)</f>
        <v>2.56</v>
      </c>
      <c r="X89" s="52">
        <f>SUMPRODUCT(--(X$9=YEAR(Quarterly_kt!$C$9:FE$9)),Quarterly_kt!$C63:FE63)</f>
        <v>0</v>
      </c>
      <c r="Y89" s="52">
        <f>SUMPRODUCT(--(Y$9=YEAR(Quarterly_kt!$C$9:FF$9)),Quarterly_kt!$C63:FF63)</f>
        <v>-9.407</v>
      </c>
      <c r="Z89" s="52">
        <f>SUMPRODUCT(--(Z$9=YEAR(Quarterly_kt!$C$9:FG$9)),Quarterly_kt!$C63:FG63)</f>
        <v>-21.614999999999998</v>
      </c>
      <c r="AA89" s="52">
        <f>SUMPRODUCT(--(AA$9=YEAR(Quarterly_kt!$C$9:FH$9)),Quarterly_kt!$C63:FH63)</f>
        <v>-0.44500000000000001</v>
      </c>
      <c r="AB89" s="52">
        <f>SUMPRODUCT(--(AB$9=YEAR(Quarterly_kt!$C$9:FI$9)),Quarterly_kt!$C63:FI63)</f>
        <v>-4.165</v>
      </c>
      <c r="AC89" s="52">
        <f>SUMPRODUCT(--(AC$9=YEAR(Quarterly_kt!$C$9:FJ$9)),Quarterly_kt!$C63:FJ63)</f>
        <v>-0.93200000000000005</v>
      </c>
      <c r="AD89" s="52">
        <f>SUMPRODUCT(--(AD$9=YEAR(Quarterly_kt!$C$9:FK$9)),Quarterly_kt!$C63:FK63)</f>
        <v>-17.432000000000002</v>
      </c>
      <c r="AE89" s="52">
        <f>SUMPRODUCT(--(AE$9=YEAR(Quarterly_kt!$C$9:FL$9)),Quarterly_kt!$C63:FL63)</f>
        <v>1.3120000000000001</v>
      </c>
      <c r="AF89" s="52">
        <f>SUMPRODUCT(--(AF$9=YEAR(Quarterly_kt!$C$9:FM$9)),Quarterly_kt!$C63:FM63)</f>
        <v>-6.0650000000000004</v>
      </c>
      <c r="AG89" s="52">
        <f>SUMPRODUCT(--(AG$9=YEAR(Quarterly_kt!$C$9:FN$9)),Quarterly_kt!$C63:FN63)</f>
        <v>0</v>
      </c>
      <c r="AH89" s="52">
        <f>SUMPRODUCT(--(AH$9=YEAR(Quarterly_kt!$C$9:FO$9)),Quarterly_kt!$C63:FO63)</f>
        <v>-30.496000000000002</v>
      </c>
      <c r="AI89" s="52">
        <f>SUMPRODUCT(--(AI$9=YEAR(Quarterly_kt!$C$9:FP$9)),Quarterly_kt!$C63:FP63)</f>
        <v>-119.63200000000001</v>
      </c>
      <c r="AJ89" s="52">
        <f>SUMPRODUCT(--(AJ$9=YEAR(Quarterly_kt!$C$9:FQ$9)),Quarterly_kt!$C63:FQ63)</f>
        <v>-9.9540000000000006</v>
      </c>
      <c r="AK89" s="52">
        <f>SUMPRODUCT(--(AK$9=YEAR(Quarterly_kt!$C$9:FR$9)),Quarterly_kt!$C63:FR63)</f>
        <v>-12.528000000000002</v>
      </c>
      <c r="AL89" s="52">
        <f>SUMPRODUCT(--(AL$9=YEAR(Quarterly_kt!$C$9:FS$9)),Quarterly_kt!$C63:FS63)</f>
        <v>-1.9390000000000001</v>
      </c>
      <c r="AM89" s="52">
        <f>SUMPRODUCT(--(AM$9=YEAR(Quarterly_kt!$C$9:FT$9)),Quarterly_kt!$C63:FT63)</f>
        <v>-2.4449999999999998</v>
      </c>
      <c r="AN89" s="52">
        <f>SUMPRODUCT(--(AN$9=YEAR(Quarterly_kt!$C$9:FU$9)),Quarterly_kt!$C63:FU63)</f>
        <v>-3.2169620056152342</v>
      </c>
      <c r="AO89" s="52">
        <f>SUMPRODUCT(--(AO$9=YEAR(Quarterly_kt!$C$9:FV$9)),Quarterly_kt!$C63:FV63)</f>
        <v>-2.5580000000000003</v>
      </c>
      <c r="AP89" s="52">
        <f>SUMPRODUCT(--(AP$9=YEAR(Quarterly_kt!$C$9:FW$9)),Quarterly_kt!$C63:FW63)</f>
        <v>-1.891</v>
      </c>
      <c r="AQ89" s="52">
        <f>SUMPRODUCT(--(AQ$9=YEAR(Quarterly_kt!$C$9:FX$9)),Quarterly_kt!$C63:FX63)</f>
        <v>-1.9359999999999999</v>
      </c>
      <c r="AR89" s="52">
        <f>SUMPRODUCT(--(AR$9=YEAR(Quarterly_kt!$C$9:FY$9)),Quarterly_kt!$C63:FY63)</f>
        <v>-61.173999999999999</v>
      </c>
      <c r="AS89" s="52">
        <f>SUMPRODUCT(--(AS$9=YEAR(Quarterly_kt!$C$9:FZ$9)),Quarterly_kt!$C63:FZ63)</f>
        <v>-3.1380000000000003</v>
      </c>
      <c r="AT89" s="52">
        <f>SUMPRODUCT(--(AT$9=YEAR(Quarterly_kt!$C$9:GA$9)),Quarterly_kt!$C63:GA63)</f>
        <v>-2.8285649999999998</v>
      </c>
      <c r="AU89" s="52">
        <f>SUMPRODUCT(--(AU$9=YEAR(Quarterly_kt!$C$9:GB$9)),Quarterly_kt!$C63:GB63)</f>
        <v>4.7182239999999993</v>
      </c>
      <c r="AV89" s="52">
        <f>SUMPRODUCT(--(AV$9=YEAR(Quarterly_kt!$C$9:GZ$9)),Quarterly_kt!$C63:GZ63)</f>
        <v>-4.3245089999999999</v>
      </c>
    </row>
    <row r="90" spans="1:48" x14ac:dyDescent="0.25">
      <c r="A90" s="36" t="s">
        <v>24</v>
      </c>
      <c r="B90" s="90"/>
      <c r="C90" s="52">
        <f t="shared" ref="C90:AT90" si="19">SUM(C91:C93)</f>
        <v>-1.2270000000000139</v>
      </c>
      <c r="D90" s="52">
        <f t="shared" si="19"/>
        <v>3.4470000000000152</v>
      </c>
      <c r="E90" s="52">
        <f t="shared" si="19"/>
        <v>4.4659999999999807</v>
      </c>
      <c r="F90" s="52">
        <f t="shared" si="19"/>
        <v>0.48199999999999932</v>
      </c>
      <c r="G90" s="52">
        <f t="shared" si="19"/>
        <v>4.5409999999999791</v>
      </c>
      <c r="H90" s="52">
        <f t="shared" si="19"/>
        <v>4.5660000000000043</v>
      </c>
      <c r="I90" s="52">
        <f t="shared" si="19"/>
        <v>-0.25099999999997324</v>
      </c>
      <c r="J90" s="52">
        <f t="shared" si="19"/>
        <v>-1.1820000000000013</v>
      </c>
      <c r="K90" s="52">
        <f t="shared" si="19"/>
        <v>0.77599999999998559</v>
      </c>
      <c r="L90" s="52">
        <f t="shared" si="19"/>
        <v>1.4909999999999985</v>
      </c>
      <c r="M90" s="52">
        <f t="shared" si="19"/>
        <v>-6.0000000000002052E-2</v>
      </c>
      <c r="N90" s="52">
        <f t="shared" si="19"/>
        <v>3.6429999999999909</v>
      </c>
      <c r="O90" s="52">
        <f t="shared" si="19"/>
        <v>-0.40500000000000957</v>
      </c>
      <c r="P90" s="52">
        <f t="shared" si="19"/>
        <v>-7.8339999999999765</v>
      </c>
      <c r="Q90" s="52">
        <f t="shared" si="19"/>
        <v>-1.9549999999999894</v>
      </c>
      <c r="R90" s="52">
        <f t="shared" si="19"/>
        <v>1.0439999999999912</v>
      </c>
      <c r="S90" s="52">
        <f t="shared" si="19"/>
        <v>3.3659999999999961</v>
      </c>
      <c r="T90" s="52">
        <f t="shared" si="19"/>
        <v>-159.85300000000001</v>
      </c>
      <c r="U90" s="52">
        <f t="shared" si="19"/>
        <v>-235.08599999999998</v>
      </c>
      <c r="V90" s="52">
        <f t="shared" si="19"/>
        <v>-200.13300000000001</v>
      </c>
      <c r="W90" s="52">
        <f t="shared" si="19"/>
        <v>-316.40099999999995</v>
      </c>
      <c r="X90" s="52">
        <f t="shared" si="19"/>
        <v>-66.564000000000007</v>
      </c>
      <c r="Y90" s="52">
        <f t="shared" si="19"/>
        <v>-150.52499999999998</v>
      </c>
      <c r="Z90" s="52">
        <f t="shared" si="19"/>
        <v>5.7549999999999901</v>
      </c>
      <c r="AA90" s="52">
        <f t="shared" si="19"/>
        <v>38.541000000000011</v>
      </c>
      <c r="AB90" s="52">
        <f t="shared" si="19"/>
        <v>-107.923</v>
      </c>
      <c r="AC90" s="52">
        <f t="shared" si="19"/>
        <v>56.446000000000005</v>
      </c>
      <c r="AD90" s="52">
        <f t="shared" si="19"/>
        <v>80.610000000000014</v>
      </c>
      <c r="AE90" s="52">
        <f t="shared" si="19"/>
        <v>3.2429999999999808</v>
      </c>
      <c r="AF90" s="52">
        <f t="shared" si="19"/>
        <v>4.9449999999999781</v>
      </c>
      <c r="AG90" s="52">
        <f t="shared" si="19"/>
        <v>24.081999999999969</v>
      </c>
      <c r="AH90" s="52">
        <f t="shared" si="19"/>
        <v>45.84</v>
      </c>
      <c r="AI90" s="52">
        <f t="shared" si="19"/>
        <v>12.425000000000001</v>
      </c>
      <c r="AJ90" s="52">
        <f t="shared" si="19"/>
        <v>11.75100000000001</v>
      </c>
      <c r="AK90" s="52">
        <f t="shared" si="19"/>
        <v>-6.6040000000000028</v>
      </c>
      <c r="AL90" s="52">
        <f t="shared" si="19"/>
        <v>29.532781707763618</v>
      </c>
      <c r="AM90" s="52">
        <f t="shared" si="19"/>
        <v>15.120058715820356</v>
      </c>
      <c r="AN90" s="52">
        <f t="shared" si="19"/>
        <v>-11.954529754638667</v>
      </c>
      <c r="AO90" s="52">
        <f t="shared" si="19"/>
        <v>97.183000000000007</v>
      </c>
      <c r="AP90" s="52">
        <f t="shared" si="19"/>
        <v>109.83400000000002</v>
      </c>
      <c r="AQ90" s="52">
        <f t="shared" si="19"/>
        <v>135.27699999999999</v>
      </c>
      <c r="AR90" s="52">
        <f t="shared" si="19"/>
        <v>186.61699999999996</v>
      </c>
      <c r="AS90" s="52">
        <f t="shared" si="19"/>
        <v>4.8150221093750041</v>
      </c>
      <c r="AT90" s="52">
        <f t="shared" si="19"/>
        <v>15.839514496471136</v>
      </c>
      <c r="AU90" s="52">
        <f>SUM(AU91:AU93)</f>
        <v>-33.211226498171229</v>
      </c>
      <c r="AV90" s="52">
        <f>SUMPRODUCT(--(AV$9=YEAR(Quarterly_kt!$C$9:GZ$9)),Quarterly_kt!$C64:GZ64)</f>
        <v>-75.310253829034025</v>
      </c>
    </row>
    <row r="91" spans="1:48" x14ac:dyDescent="0.25">
      <c r="A91" s="37" t="s">
        <v>38</v>
      </c>
      <c r="B91" s="90">
        <v>3</v>
      </c>
      <c r="C91" s="52">
        <f>SUMPRODUCT(--(C$9=YEAR(Quarterly_kt!$C$9:EJ$9)),Quarterly_kt!$C65:EJ65)</f>
        <v>1.0000000000021103E-3</v>
      </c>
      <c r="D91" s="52">
        <f>SUMPRODUCT(--(D$9=YEAR(Quarterly_kt!$C$9:EK$9)),Quarterly_kt!$C65:EK65)</f>
        <v>-9.9999999999944578E-4</v>
      </c>
      <c r="E91" s="52">
        <f>SUMPRODUCT(--(E$9=YEAR(Quarterly_kt!$C$9:EL$9)),Quarterly_kt!$C65:EL65)</f>
        <v>1.9999999999997797E-3</v>
      </c>
      <c r="F91" s="52">
        <f>SUMPRODUCT(--(F$9=YEAR(Quarterly_kt!$C$9:EM$9)),Quarterly_kt!$C65:EM65)</f>
        <v>0</v>
      </c>
      <c r="G91" s="52">
        <f>SUMPRODUCT(--(G$9=YEAR(Quarterly_kt!$C$9:EN$9)),Quarterly_kt!$C65:EN65)</f>
        <v>-8.8817841970012523E-16</v>
      </c>
      <c r="H91" s="52">
        <f>SUMPRODUCT(--(H$9=YEAR(Quarterly_kt!$C$9:EO$9)),Quarterly_kt!$C65:EO65)</f>
        <v>-2.581999999999999</v>
      </c>
      <c r="I91" s="52">
        <f>SUMPRODUCT(--(I$9=YEAR(Quarterly_kt!$C$9:EP$9)),Quarterly_kt!$C65:EP65)</f>
        <v>-0.49799999999999889</v>
      </c>
      <c r="J91" s="52">
        <f>SUMPRODUCT(--(J$9=YEAR(Quarterly_kt!$C$9:EQ$9)),Quarterly_kt!$C65:EQ65)</f>
        <v>-0.57399999999999907</v>
      </c>
      <c r="K91" s="52">
        <f>SUMPRODUCT(--(K$9=YEAR(Quarterly_kt!$C$9:ER$9)),Quarterly_kt!$C65:ER65)</f>
        <v>-0.2100000000000008</v>
      </c>
      <c r="L91" s="52">
        <f>SUMPRODUCT(--(L$9=YEAR(Quarterly_kt!$C$9:ES$9)),Quarterly_kt!$C65:ES65)</f>
        <v>-0.17900000000000138</v>
      </c>
      <c r="M91" s="52">
        <f>SUMPRODUCT(--(M$9=YEAR(Quarterly_kt!$C$9:ET$9)),Quarterly_kt!$C65:ET65)</f>
        <v>9.9999999999789146E-4</v>
      </c>
      <c r="N91" s="52">
        <f>SUMPRODUCT(--(N$9=YEAR(Quarterly_kt!$C$9:EU$9)),Quarterly_kt!$C65:EU65)</f>
        <v>2.3220000000000001</v>
      </c>
      <c r="O91" s="52">
        <f>SUMPRODUCT(--(O$9=YEAR(Quarterly_kt!$C$9:EV$9)),Quarterly_kt!$C65:EV65)</f>
        <v>-0.24799999999999978</v>
      </c>
      <c r="P91" s="52">
        <f>SUMPRODUCT(--(P$9=YEAR(Quarterly_kt!$C$9:EW$9)),Quarterly_kt!$C65:EW65)</f>
        <v>-0.49799999999999878</v>
      </c>
      <c r="Q91" s="52">
        <f>SUMPRODUCT(--(Q$9=YEAR(Quarterly_kt!$C$9:EX$9)),Quarterly_kt!$C65:EX65)</f>
        <v>0.10800000000000187</v>
      </c>
      <c r="R91" s="52">
        <f>SUMPRODUCT(--(R$9=YEAR(Quarterly_kt!$C$9:EY$9)),Quarterly_kt!$C65:EY65)</f>
        <v>0.56300000000000017</v>
      </c>
      <c r="S91" s="52">
        <f>SUMPRODUCT(--(S$9=YEAR(Quarterly_kt!$C$9:EZ$9)),Quarterly_kt!$C65:EZ65)</f>
        <v>-0.14999999999999303</v>
      </c>
      <c r="T91" s="52">
        <f>SUMPRODUCT(--(T$9=YEAR(Quarterly_kt!$C$9:FA$9)),Quarterly_kt!$C65:FA65)</f>
        <v>-141.20400000000001</v>
      </c>
      <c r="U91" s="52">
        <f>SUMPRODUCT(--(U$9=YEAR(Quarterly_kt!$C$9:FB$9)),Quarterly_kt!$C65:FB65)</f>
        <v>-222.73500000000001</v>
      </c>
      <c r="V91" s="52">
        <f>SUMPRODUCT(--(V$9=YEAR(Quarterly_kt!$C$9:FC$9)),Quarterly_kt!$C65:FC65)</f>
        <v>-233.08500000000001</v>
      </c>
      <c r="W91" s="52">
        <f>SUMPRODUCT(--(W$9=YEAR(Quarterly_kt!$C$9:FD$9)),Quarterly_kt!$C65:FD65)</f>
        <v>-276.94099999999997</v>
      </c>
      <c r="X91" s="52">
        <f>SUMPRODUCT(--(X$9=YEAR(Quarterly_kt!$C$9:FE$9)),Quarterly_kt!$C65:FE65)</f>
        <v>-67.542000000000002</v>
      </c>
      <c r="Y91" s="52">
        <f>SUMPRODUCT(--(Y$9=YEAR(Quarterly_kt!$C$9:FF$9)),Quarterly_kt!$C65:FF65)</f>
        <v>-153.49099999999999</v>
      </c>
      <c r="Z91" s="52">
        <f>SUMPRODUCT(--(Z$9=YEAR(Quarterly_kt!$C$9:FG$9)),Quarterly_kt!$C65:FG65)</f>
        <v>-3.9970000000000092</v>
      </c>
      <c r="AA91" s="52">
        <f>SUMPRODUCT(--(AA$9=YEAR(Quarterly_kt!$C$9:FH$9)),Quarterly_kt!$C65:FH65)</f>
        <v>20.873000000000008</v>
      </c>
      <c r="AB91" s="52">
        <f>SUMPRODUCT(--(AB$9=YEAR(Quarterly_kt!$C$9:FI$9)),Quarterly_kt!$C65:FI65)</f>
        <v>-81.057999999999993</v>
      </c>
      <c r="AC91" s="52">
        <f>SUMPRODUCT(--(AC$9=YEAR(Quarterly_kt!$C$9:FJ$9)),Quarterly_kt!$C65:FJ65)</f>
        <v>43.257000000000005</v>
      </c>
      <c r="AD91" s="52">
        <f>SUMPRODUCT(--(AD$9=YEAR(Quarterly_kt!$C$9:FK$9)),Quarterly_kt!$C65:FK65)</f>
        <v>66.914000000000016</v>
      </c>
      <c r="AE91" s="52">
        <f>SUMPRODUCT(--(AE$9=YEAR(Quarterly_kt!$C$9:FL$9)),Quarterly_kt!$C65:FL65)</f>
        <v>-2.6120000000000188</v>
      </c>
      <c r="AF91" s="52">
        <f>SUMPRODUCT(--(AF$9=YEAR(Quarterly_kt!$C$9:FM$9)),Quarterly_kt!$C65:FM65)</f>
        <v>-0.48100000000001941</v>
      </c>
      <c r="AG91" s="52">
        <f>SUMPRODUCT(--(AG$9=YEAR(Quarterly_kt!$C$9:FN$9)),Quarterly_kt!$C65:FN65)</f>
        <v>12.918999999999969</v>
      </c>
      <c r="AH91" s="52">
        <f>SUMPRODUCT(--(AH$9=YEAR(Quarterly_kt!$C$9:FO$9)),Quarterly_kt!$C65:FO65)</f>
        <v>71.301000000000002</v>
      </c>
      <c r="AI91" s="52">
        <f>SUMPRODUCT(--(AI$9=YEAR(Quarterly_kt!$C$9:FP$9)),Quarterly_kt!$C65:FP65)</f>
        <v>5.0770000000000017</v>
      </c>
      <c r="AJ91" s="52">
        <f>SUMPRODUCT(--(AJ$9=YEAR(Quarterly_kt!$C$9:FQ$9)),Quarterly_kt!$C65:FQ65)</f>
        <v>1.6460000000000135</v>
      </c>
      <c r="AK91" s="52">
        <f>SUMPRODUCT(--(AK$9=YEAR(Quarterly_kt!$C$9:FR$9)),Quarterly_kt!$C65:FR65)</f>
        <v>-12.918000000000001</v>
      </c>
      <c r="AL91" s="52">
        <f>SUMPRODUCT(--(AL$9=YEAR(Quarterly_kt!$C$9:FS$9)),Quarterly_kt!$C65:FS65)</f>
        <v>10.33559765625</v>
      </c>
      <c r="AM91" s="52">
        <f>SUMPRODUCT(--(AM$9=YEAR(Quarterly_kt!$C$9:FT$9)),Quarterly_kt!$C65:FT65)</f>
        <v>-0.96362939453118202</v>
      </c>
      <c r="AN91" s="52">
        <f>SUMPRODUCT(--(AN$9=YEAR(Quarterly_kt!$C$9:FU$9)),Quarterly_kt!$C65:FU65)</f>
        <v>-6.9893943176269513</v>
      </c>
      <c r="AO91" s="52">
        <f>SUMPRODUCT(--(AO$9=YEAR(Quarterly_kt!$C$9:FV$9)),Quarterly_kt!$C65:FV65)</f>
        <v>-0.34599999999999298</v>
      </c>
      <c r="AP91" s="52">
        <f>SUMPRODUCT(--(AP$9=YEAR(Quarterly_kt!$C$9:FW$9)),Quarterly_kt!$C65:FW65)</f>
        <v>-31.600000000000005</v>
      </c>
      <c r="AQ91" s="52">
        <f>SUMPRODUCT(--(AQ$9=YEAR(Quarterly_kt!$C$9:FX$9)),Quarterly_kt!$C65:FX65)</f>
        <v>8.8079999999999945</v>
      </c>
      <c r="AR91" s="52">
        <f>SUMPRODUCT(--(AR$9=YEAR(Quarterly_kt!$C$9:FY$9)),Quarterly_kt!$C65:FY65)</f>
        <v>71.106999999999985</v>
      </c>
      <c r="AS91" s="52">
        <f>SUMPRODUCT(--(AS$9=YEAR(Quarterly_kt!$C$9:FZ$9)),Quarterly_kt!$C65:FZ65)</f>
        <v>2.3679758749999991</v>
      </c>
      <c r="AT91" s="52">
        <f>SUMPRODUCT(--(AT$9=YEAR(Quarterly_kt!$C$9:GA$9)),Quarterly_kt!$C65:GA65)</f>
        <v>-25.119554463861963</v>
      </c>
      <c r="AU91" s="52">
        <f>SUMPRODUCT(--(AU$9=YEAR(Quarterly_kt!$C$9:GB$9)),Quarterly_kt!$C65:GB65)</f>
        <v>14.400716266462119</v>
      </c>
      <c r="AV91" s="52">
        <f>SUMPRODUCT(--(AV$9=YEAR(Quarterly_kt!$C$9:GZ$9)),Quarterly_kt!$C65:GZ65)</f>
        <v>-53.402277359809965</v>
      </c>
    </row>
    <row r="92" spans="1:48" x14ac:dyDescent="0.25">
      <c r="A92" s="37" t="s">
        <v>39</v>
      </c>
      <c r="B92" s="90">
        <v>4</v>
      </c>
      <c r="C92" s="52">
        <f>SUMPRODUCT(--(C$9=YEAR(Quarterly_kt!$C$9:EJ$9)),Quarterly_kt!$C66:EJ66)</f>
        <v>-1.228000000000016</v>
      </c>
      <c r="D92" s="52">
        <f>SUMPRODUCT(--(D$9=YEAR(Quarterly_kt!$C$9:EK$9)),Quarterly_kt!$C66:EK66)</f>
        <v>3.4480000000000146</v>
      </c>
      <c r="E92" s="52">
        <f>SUMPRODUCT(--(E$9=YEAR(Quarterly_kt!$C$9:EL$9)),Quarterly_kt!$C66:EL66)</f>
        <v>4.4639999999999809</v>
      </c>
      <c r="F92" s="52">
        <f>SUMPRODUCT(--(F$9=YEAR(Quarterly_kt!$C$9:EM$9)),Quarterly_kt!$C66:EM66)</f>
        <v>0.48199999999999932</v>
      </c>
      <c r="G92" s="52">
        <f>SUMPRODUCT(--(G$9=YEAR(Quarterly_kt!$C$9:EN$9)),Quarterly_kt!$C66:EN66)</f>
        <v>4.5409999999999799</v>
      </c>
      <c r="H92" s="52">
        <f>SUMPRODUCT(--(H$9=YEAR(Quarterly_kt!$C$9:EO$9)),Quarterly_kt!$C66:EO66)</f>
        <v>7.1480000000000032</v>
      </c>
      <c r="I92" s="52">
        <f>SUMPRODUCT(--(I$9=YEAR(Quarterly_kt!$C$9:EP$9)),Quarterly_kt!$C66:EP66)</f>
        <v>0.24700000000002564</v>
      </c>
      <c r="J92" s="52">
        <f>SUMPRODUCT(--(J$9=YEAR(Quarterly_kt!$C$9:EQ$9)),Quarterly_kt!$C66:EQ66)</f>
        <v>-0.60800000000000209</v>
      </c>
      <c r="K92" s="52">
        <f>SUMPRODUCT(--(K$9=YEAR(Quarterly_kt!$C$9:ER$9)),Quarterly_kt!$C66:ER66)</f>
        <v>0.98599999999998644</v>
      </c>
      <c r="L92" s="52">
        <f>SUMPRODUCT(--(L$9=YEAR(Quarterly_kt!$C$9:ES$9)),Quarterly_kt!$C66:ES66)</f>
        <v>1.67</v>
      </c>
      <c r="M92" s="52">
        <f>SUMPRODUCT(--(M$9=YEAR(Quarterly_kt!$C$9:ET$9)),Quarterly_kt!$C66:ET66)</f>
        <v>-6.0999999999999943E-2</v>
      </c>
      <c r="N92" s="52">
        <f>SUMPRODUCT(--(N$9=YEAR(Quarterly_kt!$C$9:EU$9)),Quarterly_kt!$C66:EU66)</f>
        <v>1.3209999999999908</v>
      </c>
      <c r="O92" s="52">
        <f>SUMPRODUCT(--(O$9=YEAR(Quarterly_kt!$C$9:EV$9)),Quarterly_kt!$C66:EV66)</f>
        <v>-0.1570000000000098</v>
      </c>
      <c r="P92" s="52">
        <f>SUMPRODUCT(--(P$9=YEAR(Quarterly_kt!$C$9:EW$9)),Quarterly_kt!$C66:EW66)</f>
        <v>-7.3359999999999781</v>
      </c>
      <c r="Q92" s="52">
        <f>SUMPRODUCT(--(Q$9=YEAR(Quarterly_kt!$C$9:EX$9)),Quarterly_kt!$C66:EX66)</f>
        <v>-2.0629999999999913</v>
      </c>
      <c r="R92" s="52">
        <f>SUMPRODUCT(--(R$9=YEAR(Quarterly_kt!$C$9:EY$9)),Quarterly_kt!$C66:EY66)</f>
        <v>0.48099999999999099</v>
      </c>
      <c r="S92" s="52">
        <f>SUMPRODUCT(--(S$9=YEAR(Quarterly_kt!$C$9:EZ$9)),Quarterly_kt!$C66:EZ66)</f>
        <v>3.5159999999999894</v>
      </c>
      <c r="T92" s="52">
        <f>SUMPRODUCT(--(T$9=YEAR(Quarterly_kt!$C$9:FA$9)),Quarterly_kt!$C66:FA66)</f>
        <v>-18.649000000000008</v>
      </c>
      <c r="U92" s="52">
        <f>SUMPRODUCT(--(U$9=YEAR(Quarterly_kt!$C$9:FB$9)),Quarterly_kt!$C66:FB66)</f>
        <v>-12.350999999999981</v>
      </c>
      <c r="V92" s="52">
        <f>SUMPRODUCT(--(V$9=YEAR(Quarterly_kt!$C$9:FC$9)),Quarterly_kt!$C66:FC66)</f>
        <v>32.951999999999998</v>
      </c>
      <c r="W92" s="52">
        <f>SUMPRODUCT(--(W$9=YEAR(Quarterly_kt!$C$9:FD$9)),Quarterly_kt!$C66:FD66)</f>
        <v>-39.459999999999994</v>
      </c>
      <c r="X92" s="52">
        <f>SUMPRODUCT(--(X$9=YEAR(Quarterly_kt!$C$9:FE$9)),Quarterly_kt!$C66:FE66)</f>
        <v>0.97799999999999088</v>
      </c>
      <c r="Y92" s="52">
        <f>SUMPRODUCT(--(Y$9=YEAR(Quarterly_kt!$C$9:FF$9)),Quarterly_kt!$C66:FF66)</f>
        <v>2.9659999999999949</v>
      </c>
      <c r="Z92" s="52">
        <f>SUMPRODUCT(--(Z$9=YEAR(Quarterly_kt!$C$9:FG$9)),Quarterly_kt!$C66:FG66)</f>
        <v>9.7519999999999989</v>
      </c>
      <c r="AA92" s="52">
        <f>SUMPRODUCT(--(AA$9=YEAR(Quarterly_kt!$C$9:FH$9)),Quarterly_kt!$C66:FH66)</f>
        <v>17.668000000000003</v>
      </c>
      <c r="AB92" s="52">
        <f>SUMPRODUCT(--(AB$9=YEAR(Quarterly_kt!$C$9:FI$9)),Quarterly_kt!$C66:FI66)</f>
        <v>-26.865000000000002</v>
      </c>
      <c r="AC92" s="52">
        <f>SUMPRODUCT(--(AC$9=YEAR(Quarterly_kt!$C$9:FJ$9)),Quarterly_kt!$C66:FJ66)</f>
        <v>13.189</v>
      </c>
      <c r="AD92" s="52">
        <f>SUMPRODUCT(--(AD$9=YEAR(Quarterly_kt!$C$9:FK$9)),Quarterly_kt!$C66:FK66)</f>
        <v>13.696</v>
      </c>
      <c r="AE92" s="52">
        <f>SUMPRODUCT(--(AE$9=YEAR(Quarterly_kt!$C$9:FL$9)),Quarterly_kt!$C66:FL66)</f>
        <v>5.8549999999999995</v>
      </c>
      <c r="AF92" s="52">
        <f>SUMPRODUCT(--(AF$9=YEAR(Quarterly_kt!$C$9:FM$9)),Quarterly_kt!$C66:FM66)</f>
        <v>5.4259999999999975</v>
      </c>
      <c r="AG92" s="52">
        <f>SUMPRODUCT(--(AG$9=YEAR(Quarterly_kt!$C$9:FN$9)),Quarterly_kt!$C66:FN66)</f>
        <v>11.163</v>
      </c>
      <c r="AH92" s="52">
        <f>SUMPRODUCT(--(AH$9=YEAR(Quarterly_kt!$C$9:FO$9)),Quarterly_kt!$C66:FO66)</f>
        <v>-25.461000000000002</v>
      </c>
      <c r="AI92" s="52">
        <f>SUMPRODUCT(--(AI$9=YEAR(Quarterly_kt!$C$9:FP$9)),Quarterly_kt!$C66:FP66)</f>
        <v>7.3479999999999999</v>
      </c>
      <c r="AJ92" s="52">
        <f>SUMPRODUCT(--(AJ$9=YEAR(Quarterly_kt!$C$9:FQ$9)),Quarterly_kt!$C66:FQ66)</f>
        <v>10.104999999999997</v>
      </c>
      <c r="AK92" s="52">
        <f>SUMPRODUCT(--(AK$9=YEAR(Quarterly_kt!$C$9:FR$9)),Quarterly_kt!$C66:FR66)</f>
        <v>6.3139999999999983</v>
      </c>
      <c r="AL92" s="52">
        <f>SUMPRODUCT(--(AL$9=YEAR(Quarterly_kt!$C$9:FS$9)),Quarterly_kt!$C66:FS66)</f>
        <v>19.19718405151362</v>
      </c>
      <c r="AM92" s="52">
        <f>SUMPRODUCT(--(AM$9=YEAR(Quarterly_kt!$C$9:FT$9)),Quarterly_kt!$C66:FT66)</f>
        <v>16.083688110351538</v>
      </c>
      <c r="AN92" s="52">
        <f>SUMPRODUCT(--(AN$9=YEAR(Quarterly_kt!$C$9:FU$9)),Quarterly_kt!$C66:FU66)</f>
        <v>-4.9651354370117158</v>
      </c>
      <c r="AO92" s="52">
        <f>SUMPRODUCT(--(AO$9=YEAR(Quarterly_kt!$C$9:FV$9)),Quarterly_kt!$C66:FV66)</f>
        <v>97.528999999999996</v>
      </c>
      <c r="AP92" s="52">
        <f>SUMPRODUCT(--(AP$9=YEAR(Quarterly_kt!$C$9:FW$9)),Quarterly_kt!$C66:FW66)</f>
        <v>141.43400000000003</v>
      </c>
      <c r="AQ92" s="52">
        <f>SUMPRODUCT(--(AQ$9=YEAR(Quarterly_kt!$C$9:FX$9)),Quarterly_kt!$C66:FX66)</f>
        <v>126.46899999999999</v>
      </c>
      <c r="AR92" s="52">
        <f>SUMPRODUCT(--(AR$9=YEAR(Quarterly_kt!$C$9:FY$9)),Quarterly_kt!$C66:FY66)</f>
        <v>115.50999999999999</v>
      </c>
      <c r="AS92" s="52">
        <f>SUMPRODUCT(--(AS$9=YEAR(Quarterly_kt!$C$9:FZ$9)),Quarterly_kt!$C66:FZ66)</f>
        <v>2.4470462343750055</v>
      </c>
      <c r="AT92" s="52">
        <f>SUMPRODUCT(--(AT$9=YEAR(Quarterly_kt!$C$9:GA$9)),Quarterly_kt!$C66:GA66)</f>
        <v>40.959068960333099</v>
      </c>
      <c r="AU92" s="52">
        <f>SUMPRODUCT(--(AU$9=YEAR(Quarterly_kt!$C$9:GB$9)),Quarterly_kt!$C66:GB66)</f>
        <v>-47.611942764633348</v>
      </c>
      <c r="AV92" s="52">
        <f>SUMPRODUCT(--(AV$9=YEAR(Quarterly_kt!$C$9:GZ$9)),Quarterly_kt!$C66:GZ66)</f>
        <v>-21.90797646922406</v>
      </c>
    </row>
    <row r="93" spans="1:48" x14ac:dyDescent="0.25">
      <c r="A93" s="37" t="s">
        <v>153</v>
      </c>
      <c r="B93" s="90">
        <v>6</v>
      </c>
      <c r="C93" s="52">
        <f>SUMPRODUCT(--(C$9=YEAR(Quarterly_kt!$C$9:EJ$9)),Quarterly_kt!$C67:EJ67)</f>
        <v>0</v>
      </c>
      <c r="D93" s="52">
        <f>SUMPRODUCT(--(D$9=YEAR(Quarterly_kt!$C$9:EK$9)),Quarterly_kt!$C67:EK67)</f>
        <v>0</v>
      </c>
      <c r="E93" s="52">
        <f>SUMPRODUCT(--(E$9=YEAR(Quarterly_kt!$C$9:EL$9)),Quarterly_kt!$C67:EL67)</f>
        <v>0</v>
      </c>
      <c r="F93" s="52">
        <f>SUMPRODUCT(--(F$9=YEAR(Quarterly_kt!$C$9:EM$9)),Quarterly_kt!$C67:EM67)</f>
        <v>0</v>
      </c>
      <c r="G93" s="52">
        <f>SUMPRODUCT(--(G$9=YEAR(Quarterly_kt!$C$9:EN$9)),Quarterly_kt!$C67:EN67)</f>
        <v>0</v>
      </c>
      <c r="H93" s="52">
        <f>SUMPRODUCT(--(H$9=YEAR(Quarterly_kt!$C$9:EO$9)),Quarterly_kt!$C67:EO67)</f>
        <v>0</v>
      </c>
      <c r="I93" s="52">
        <f>SUMPRODUCT(--(I$9=YEAR(Quarterly_kt!$C$9:EP$9)),Quarterly_kt!$C67:EP67)</f>
        <v>0</v>
      </c>
      <c r="J93" s="52">
        <f>SUMPRODUCT(--(J$9=YEAR(Quarterly_kt!$C$9:EQ$9)),Quarterly_kt!$C67:EQ67)</f>
        <v>0</v>
      </c>
      <c r="K93" s="52">
        <f>SUMPRODUCT(--(K$9=YEAR(Quarterly_kt!$C$9:ER$9)),Quarterly_kt!$C67:ER67)</f>
        <v>0</v>
      </c>
      <c r="L93" s="52">
        <f>SUMPRODUCT(--(L$9=YEAR(Quarterly_kt!$C$9:ES$9)),Quarterly_kt!$C67:ES67)</f>
        <v>0</v>
      </c>
      <c r="M93" s="52">
        <f>SUMPRODUCT(--(M$9=YEAR(Quarterly_kt!$C$9:ET$9)),Quarterly_kt!$C67:ET67)</f>
        <v>0</v>
      </c>
      <c r="N93" s="52">
        <f>SUMPRODUCT(--(N$9=YEAR(Quarterly_kt!$C$9:EU$9)),Quarterly_kt!$C67:EU67)</f>
        <v>0</v>
      </c>
      <c r="O93" s="52">
        <f>SUMPRODUCT(--(O$9=YEAR(Quarterly_kt!$C$9:EV$9)),Quarterly_kt!$C67:EV67)</f>
        <v>0</v>
      </c>
      <c r="P93" s="52">
        <f>SUMPRODUCT(--(P$9=YEAR(Quarterly_kt!$C$9:EW$9)),Quarterly_kt!$C67:EW67)</f>
        <v>0</v>
      </c>
      <c r="Q93" s="52">
        <f>SUMPRODUCT(--(Q$9=YEAR(Quarterly_kt!$C$9:EX$9)),Quarterly_kt!$C67:EX67)</f>
        <v>0</v>
      </c>
      <c r="R93" s="52">
        <f>SUMPRODUCT(--(R$9=YEAR(Quarterly_kt!$C$9:EY$9)),Quarterly_kt!$C67:EY67)</f>
        <v>0</v>
      </c>
      <c r="S93" s="52">
        <f>SUMPRODUCT(--(S$9=YEAR(Quarterly_kt!$C$9:EZ$9)),Quarterly_kt!$C67:EZ67)</f>
        <v>0</v>
      </c>
      <c r="T93" s="52">
        <f>SUMPRODUCT(--(T$9=YEAR(Quarterly_kt!$C$9:FA$9)),Quarterly_kt!$C67:FA67)</f>
        <v>0</v>
      </c>
      <c r="U93" s="52">
        <f>SUMPRODUCT(--(U$9=YEAR(Quarterly_kt!$C$9:FB$9)),Quarterly_kt!$C67:FB67)</f>
        <v>0</v>
      </c>
      <c r="V93" s="52">
        <f>SUMPRODUCT(--(V$9=YEAR(Quarterly_kt!$C$9:FC$9)),Quarterly_kt!$C67:FC67)</f>
        <v>0</v>
      </c>
      <c r="W93" s="52">
        <f>SUMPRODUCT(--(W$9=YEAR(Quarterly_kt!$C$9:FD$9)),Quarterly_kt!$C67:FD67)</f>
        <v>0</v>
      </c>
      <c r="X93" s="52">
        <f>SUMPRODUCT(--(X$9=YEAR(Quarterly_kt!$C$9:FE$9)),Quarterly_kt!$C67:FE67)</f>
        <v>0</v>
      </c>
      <c r="Y93" s="52">
        <f>SUMPRODUCT(--(Y$9=YEAR(Quarterly_kt!$C$9:FF$9)),Quarterly_kt!$C67:FF67)</f>
        <v>0</v>
      </c>
      <c r="Z93" s="52">
        <f>SUMPRODUCT(--(Z$9=YEAR(Quarterly_kt!$C$9:FG$9)),Quarterly_kt!$C67:FG67)</f>
        <v>0</v>
      </c>
      <c r="AA93" s="52">
        <f>SUMPRODUCT(--(AA$9=YEAR(Quarterly_kt!$C$9:FH$9)),Quarterly_kt!$C67:FH67)</f>
        <v>0</v>
      </c>
      <c r="AB93" s="52">
        <f>SUMPRODUCT(--(AB$9=YEAR(Quarterly_kt!$C$9:FI$9)),Quarterly_kt!$C67:FI67)</f>
        <v>0</v>
      </c>
      <c r="AC93" s="52">
        <f>SUMPRODUCT(--(AC$9=YEAR(Quarterly_kt!$C$9:FJ$9)),Quarterly_kt!$C67:FJ67)</f>
        <v>0</v>
      </c>
      <c r="AD93" s="52">
        <f>SUMPRODUCT(--(AD$9=YEAR(Quarterly_kt!$C$9:FK$9)),Quarterly_kt!$C67:FK67)</f>
        <v>0</v>
      </c>
      <c r="AE93" s="52">
        <f>SUMPRODUCT(--(AE$9=YEAR(Quarterly_kt!$C$9:FL$9)),Quarterly_kt!$C67:FL67)</f>
        <v>0</v>
      </c>
      <c r="AF93" s="52">
        <f>SUMPRODUCT(--(AF$9=YEAR(Quarterly_kt!$C$9:FM$9)),Quarterly_kt!$C67:FM67)</f>
        <v>0</v>
      </c>
      <c r="AG93" s="52">
        <f>SUMPRODUCT(--(AG$9=YEAR(Quarterly_kt!$C$9:FN$9)),Quarterly_kt!$C67:FN67)</f>
        <v>0</v>
      </c>
      <c r="AH93" s="52">
        <f>SUMPRODUCT(--(AH$9=YEAR(Quarterly_kt!$C$9:FO$9)),Quarterly_kt!$C67:FO67)</f>
        <v>0</v>
      </c>
      <c r="AI93" s="52">
        <f>SUMPRODUCT(--(AI$9=YEAR(Quarterly_kt!$C$9:FP$9)),Quarterly_kt!$C67:FP67)</f>
        <v>0</v>
      </c>
      <c r="AJ93" s="52">
        <f>SUMPRODUCT(--(AJ$9=YEAR(Quarterly_kt!$C$9:FQ$9)),Quarterly_kt!$C67:FQ67)</f>
        <v>0</v>
      </c>
      <c r="AK93" s="52">
        <f>SUMPRODUCT(--(AK$9=YEAR(Quarterly_kt!$C$9:FR$9)),Quarterly_kt!$C67:FR67)</f>
        <v>0</v>
      </c>
      <c r="AL93" s="52">
        <f>SUMPRODUCT(--(AL$9=YEAR(Quarterly_kt!$C$9:FS$9)),Quarterly_kt!$C67:FS67)</f>
        <v>0</v>
      </c>
      <c r="AM93" s="52">
        <f>SUMPRODUCT(--(AM$9=YEAR(Quarterly_kt!$C$9:FT$9)),Quarterly_kt!$C67:FT67)</f>
        <v>0</v>
      </c>
      <c r="AN93" s="52">
        <f>SUMPRODUCT(--(AN$9=YEAR(Quarterly_kt!$C$9:FU$9)),Quarterly_kt!$C67:FU67)</f>
        <v>0</v>
      </c>
      <c r="AO93" s="52">
        <f>SUMPRODUCT(--(AO$9=YEAR(Quarterly_kt!$C$9:FV$9)),Quarterly_kt!$C67:FV67)</f>
        <v>0</v>
      </c>
      <c r="AP93" s="52">
        <f>SUMPRODUCT(--(AP$9=YEAR(Quarterly_kt!$C$9:FW$9)),Quarterly_kt!$C67:FW67)</f>
        <v>0</v>
      </c>
      <c r="AQ93" s="52">
        <f>SUMPRODUCT(--(AQ$9=YEAR(Quarterly_kt!$C$9:FX$9)),Quarterly_kt!$C67:FX67)</f>
        <v>0</v>
      </c>
      <c r="AR93" s="52">
        <f>SUMPRODUCT(--(AR$9=YEAR(Quarterly_kt!$C$9:FY$9)),Quarterly_kt!$C67:FY67)</f>
        <v>0</v>
      </c>
      <c r="AS93" s="52">
        <f>SUMPRODUCT(--(AS$9=YEAR(Quarterly_kt!$C$9:FZ$9)),Quarterly_kt!$C67:FZ67)</f>
        <v>0</v>
      </c>
      <c r="AT93" s="52">
        <f>SUMPRODUCT(--(AT$9=YEAR(Quarterly_kt!$C$9:GA$9)),Quarterly_kt!$C67:GA67)</f>
        <v>0</v>
      </c>
      <c r="AU93" s="52">
        <f>SUMPRODUCT(--(AU$9=YEAR(Quarterly_kt!$C$9:GB$9)),Quarterly_kt!$C67:GB67)</f>
        <v>0</v>
      </c>
      <c r="AV93" s="52">
        <f>SUMPRODUCT(--(AV$9=YEAR(Quarterly_kt!$C$9:GZ$9)),Quarterly_kt!$C67:GZ67)</f>
        <v>0</v>
      </c>
    </row>
    <row r="94" spans="1:48" x14ac:dyDescent="0.25">
      <c r="A94" s="36" t="s">
        <v>25</v>
      </c>
      <c r="B94" s="90"/>
      <c r="C94" s="52">
        <f>SUMPRODUCT(--(C$9=YEAR(Quarterly_kt!$C$9:EJ$9)),Quarterly_kt!$C68:EJ68)</f>
        <v>-7.4360000000000097</v>
      </c>
      <c r="D94" s="52">
        <f>SUMPRODUCT(--(D$9=YEAR(Quarterly_kt!$C$9:EK$9)),Quarterly_kt!$C68:EK68)</f>
        <v>0.3650000000000011</v>
      </c>
      <c r="E94" s="52">
        <f>SUMPRODUCT(--(E$9=YEAR(Quarterly_kt!$C$9:EL$9)),Quarterly_kt!$C68:EL68)</f>
        <v>4.9609999999999799</v>
      </c>
      <c r="F94" s="52">
        <f>SUMPRODUCT(--(F$9=YEAR(Quarterly_kt!$C$9:EM$9)),Quarterly_kt!$C68:EM68)</f>
        <v>3.8070000000000004</v>
      </c>
      <c r="G94" s="52">
        <f>SUMPRODUCT(--(G$9=YEAR(Quarterly_kt!$C$9:EN$9)),Quarterly_kt!$C68:EN68)</f>
        <v>1.0359999999999703</v>
      </c>
      <c r="H94" s="52">
        <f>SUMPRODUCT(--(H$9=YEAR(Quarterly_kt!$C$9:EO$9)),Quarterly_kt!$C68:EO68)</f>
        <v>6.3259999999999996</v>
      </c>
      <c r="I94" s="52">
        <f>SUMPRODUCT(--(I$9=YEAR(Quarterly_kt!$C$9:EP$9)),Quarterly_kt!$C68:EP68)</f>
        <v>0.89100000000000179</v>
      </c>
      <c r="J94" s="52">
        <f>SUMPRODUCT(--(J$9=YEAR(Quarterly_kt!$C$9:EQ$9)),Quarterly_kt!$C68:EQ68)</f>
        <v>-1.559999999999989</v>
      </c>
      <c r="K94" s="52">
        <f>SUMPRODUCT(--(K$9=YEAR(Quarterly_kt!$C$9:ER$9)),Quarterly_kt!$C68:ER68)</f>
        <v>-1.7320000000000109</v>
      </c>
      <c r="L94" s="52">
        <f>SUMPRODUCT(--(L$9=YEAR(Quarterly_kt!$C$9:ES$9)),Quarterly_kt!$C68:ES68)</f>
        <v>1.2520000000000007</v>
      </c>
      <c r="M94" s="52">
        <f>SUMPRODUCT(--(M$9=YEAR(Quarterly_kt!$C$9:ET$9)),Quarterly_kt!$C68:ET68)</f>
        <v>0.26799999999999002</v>
      </c>
      <c r="N94" s="52">
        <f>SUMPRODUCT(--(N$9=YEAR(Quarterly_kt!$C$9:EU$9)),Quarterly_kt!$C68:EU68)</f>
        <v>-4.50999999999999</v>
      </c>
      <c r="O94" s="52">
        <f>SUMPRODUCT(--(O$9=YEAR(Quarterly_kt!$C$9:EV$9)),Quarterly_kt!$C68:EV68)</f>
        <v>5.9509999999999916</v>
      </c>
      <c r="P94" s="52">
        <f>SUMPRODUCT(--(P$9=YEAR(Quarterly_kt!$C$9:EW$9)),Quarterly_kt!$C68:EW68)</f>
        <v>-1.33900000000002</v>
      </c>
      <c r="Q94" s="52">
        <f>SUMPRODUCT(--(Q$9=YEAR(Quarterly_kt!$C$9:EX$9)),Quarterly_kt!$C68:EX68)</f>
        <v>-1.6969999999999956</v>
      </c>
      <c r="R94" s="52">
        <f>SUMPRODUCT(--(R$9=YEAR(Quarterly_kt!$C$9:EY$9)),Quarterly_kt!$C68:EY68)</f>
        <v>2.0219999999999985</v>
      </c>
      <c r="S94" s="52">
        <f>SUMPRODUCT(--(S$9=YEAR(Quarterly_kt!$C$9:EZ$9)),Quarterly_kt!$C68:EZ68)</f>
        <v>-38.839999999999996</v>
      </c>
      <c r="T94" s="52">
        <f>SUMPRODUCT(--(T$9=YEAR(Quarterly_kt!$C$9:FA$9)),Quarterly_kt!$C68:FA68)</f>
        <v>-34.301000000000002</v>
      </c>
      <c r="U94" s="52">
        <f>SUMPRODUCT(--(U$9=YEAR(Quarterly_kt!$C$9:FB$9)),Quarterly_kt!$C68:FB68)</f>
        <v>36.012</v>
      </c>
      <c r="V94" s="52">
        <f>SUMPRODUCT(--(V$9=YEAR(Quarterly_kt!$C$9:FC$9)),Quarterly_kt!$C68:FC68)</f>
        <v>4.4119999999999902</v>
      </c>
      <c r="W94" s="52">
        <f>SUMPRODUCT(--(W$9=YEAR(Quarterly_kt!$C$9:FD$9)),Quarterly_kt!$C68:FD68)</f>
        <v>21.177999999999997</v>
      </c>
      <c r="X94" s="52">
        <f>SUMPRODUCT(--(X$9=YEAR(Quarterly_kt!$C$9:FE$9)),Quarterly_kt!$C68:FE68)</f>
        <v>18.479999999999993</v>
      </c>
      <c r="Y94" s="52">
        <f>SUMPRODUCT(--(Y$9=YEAR(Quarterly_kt!$C$9:FF$9)),Quarterly_kt!$C68:FF68)</f>
        <v>0.65299999999997915</v>
      </c>
      <c r="Z94" s="52">
        <f>SUMPRODUCT(--(Z$9=YEAR(Quarterly_kt!$C$9:FG$9)),Quarterly_kt!$C68:FG68)</f>
        <v>76.07999999999997</v>
      </c>
      <c r="AA94" s="52">
        <f>SUMPRODUCT(--(AA$9=YEAR(Quarterly_kt!$C$9:FH$9)),Quarterly_kt!$C68:FH68)</f>
        <v>33.615000000000002</v>
      </c>
      <c r="AB94" s="52">
        <f>SUMPRODUCT(--(AB$9=YEAR(Quarterly_kt!$C$9:FI$9)),Quarterly_kt!$C68:FI68)</f>
        <v>-81.934999999999988</v>
      </c>
      <c r="AC94" s="52">
        <f>SUMPRODUCT(--(AC$9=YEAR(Quarterly_kt!$C$9:FJ$9)),Quarterly_kt!$C68:FJ68)</f>
        <v>49.388999999999989</v>
      </c>
      <c r="AD94" s="52">
        <f>SUMPRODUCT(--(AD$9=YEAR(Quarterly_kt!$C$9:FK$9)),Quarterly_kt!$C68:FK68)</f>
        <v>-5.988999999999967</v>
      </c>
      <c r="AE94" s="52">
        <f>SUMPRODUCT(--(AE$9=YEAR(Quarterly_kt!$C$9:FL$9)),Quarterly_kt!$C68:FL68)</f>
        <v>-0.49000000000000021</v>
      </c>
      <c r="AF94" s="52">
        <f>SUMPRODUCT(--(AF$9=YEAR(Quarterly_kt!$C$9:FM$9)),Quarterly_kt!$C68:FM68)</f>
        <v>-22.294999999999984</v>
      </c>
      <c r="AG94" s="52">
        <f>SUMPRODUCT(--(AG$9=YEAR(Quarterly_kt!$C$9:FN$9)),Quarterly_kt!$C68:FN68)</f>
        <v>-12.232999999999961</v>
      </c>
      <c r="AH94" s="52">
        <f>SUMPRODUCT(--(AH$9=YEAR(Quarterly_kt!$C$9:FO$9)),Quarterly_kt!$C68:FO68)</f>
        <v>-47.974999999999987</v>
      </c>
      <c r="AI94" s="52">
        <f>SUMPRODUCT(--(AI$9=YEAR(Quarterly_kt!$C$9:FP$9)),Quarterly_kt!$C68:FP68)</f>
        <v>22.171000000000042</v>
      </c>
      <c r="AJ94" s="52">
        <f>SUMPRODUCT(--(AJ$9=YEAR(Quarterly_kt!$C$9:FQ$9)),Quarterly_kt!$C68:FQ68)</f>
        <v>-10.613000000000028</v>
      </c>
      <c r="AK94" s="52">
        <f>SUMPRODUCT(--(AK$9=YEAR(Quarterly_kt!$C$9:FR$9)),Quarterly_kt!$C68:FR68)</f>
        <v>-35.538499999999985</v>
      </c>
      <c r="AL94" s="52">
        <f>SUMPRODUCT(--(AL$9=YEAR(Quarterly_kt!$C$9:FS$9)),Quarterly_kt!$C68:FS68)</f>
        <v>14.356398437500012</v>
      </c>
      <c r="AM94" s="52">
        <f>SUMPRODUCT(--(AM$9=YEAR(Quarterly_kt!$C$9:FT$9)),Quarterly_kt!$C68:FT68)</f>
        <v>-24.540813423156699</v>
      </c>
      <c r="AN94" s="52">
        <f>SUMPRODUCT(--(AN$9=YEAR(Quarterly_kt!$C$9:FU$9)),Quarterly_kt!$C68:FU68)</f>
        <v>21.53366861748702</v>
      </c>
      <c r="AO94" s="52">
        <f>SUMPRODUCT(--(AO$9=YEAR(Quarterly_kt!$C$9:FV$9)),Quarterly_kt!$C68:FV68)</f>
        <v>24.290999999999968</v>
      </c>
      <c r="AP94" s="52">
        <f>SUMPRODUCT(--(AP$9=YEAR(Quarterly_kt!$C$9:FW$9)),Quarterly_kt!$C68:FW68)</f>
        <v>-42.172999999999995</v>
      </c>
      <c r="AQ94" s="52">
        <f>SUMPRODUCT(--(AQ$9=YEAR(Quarterly_kt!$C$9:FX$9)),Quarterly_kt!$C68:FX68)</f>
        <v>13.192000000000069</v>
      </c>
      <c r="AR94" s="52">
        <f>SUMPRODUCT(--(AR$9=YEAR(Quarterly_kt!$C$9:FY$9)),Quarterly_kt!$C68:FY68)</f>
        <v>15.468000000000025</v>
      </c>
      <c r="AS94" s="52">
        <f>SUMPRODUCT(--(AS$9=YEAR(Quarterly_kt!$C$9:FZ$9)),Quarterly_kt!$C68:FZ68)</f>
        <v>-17.143666249999988</v>
      </c>
      <c r="AT94" s="52">
        <f>SUMPRODUCT(--(AT$9=YEAR(Quarterly_kt!$C$9:GA$9)),Quarterly_kt!$C68:GA68)</f>
        <v>-32.709466272301313</v>
      </c>
      <c r="AU94" s="52">
        <f>SUMPRODUCT(--(AU$9=YEAR(Quarterly_kt!$C$9:GB$9)),Quarterly_kt!$C68:GB68)</f>
        <v>4.5360822731661212</v>
      </c>
      <c r="AV94" s="52">
        <f>SUMPRODUCT(--(AV$9=YEAR(Quarterly_kt!$C$9:GZ$9)),Quarterly_kt!$C68:GZ68)</f>
        <v>7.6122523700377869</v>
      </c>
    </row>
    <row r="95" spans="1:48" x14ac:dyDescent="0.25">
      <c r="A95" s="36" t="s">
        <v>26</v>
      </c>
      <c r="B95" s="90"/>
      <c r="C95" s="52">
        <f>SUMPRODUCT(--(C$9=YEAR(Quarterly_kt!$C$9:EJ$9)),Quarterly_kt!$C69:EJ69)</f>
        <v>26.448999999999998</v>
      </c>
      <c r="D95" s="52">
        <f>SUMPRODUCT(--(D$9=YEAR(Quarterly_kt!$C$9:EK$9)),Quarterly_kt!$C69:EK69)</f>
        <v>0.28400000000000225</v>
      </c>
      <c r="E95" s="52">
        <f>SUMPRODUCT(--(E$9=YEAR(Quarterly_kt!$C$9:EL$9)),Quarterly_kt!$C69:EL69)</f>
        <v>-4.2840000000000158</v>
      </c>
      <c r="F95" s="52">
        <f>SUMPRODUCT(--(F$9=YEAR(Quarterly_kt!$C$9:EM$9)),Quarterly_kt!$C69:EM69)</f>
        <v>0.49299999999999478</v>
      </c>
      <c r="G95" s="52">
        <f>SUMPRODUCT(--(G$9=YEAR(Quarterly_kt!$C$9:EN$9)),Quarterly_kt!$C69:EN69)</f>
        <v>0.48299999999999299</v>
      </c>
      <c r="H95" s="52">
        <f>SUMPRODUCT(--(H$9=YEAR(Quarterly_kt!$C$9:EO$9)),Quarterly_kt!$C69:EO69)</f>
        <v>-1.3189999999999931</v>
      </c>
      <c r="I95" s="52">
        <f>SUMPRODUCT(--(I$9=YEAR(Quarterly_kt!$C$9:EP$9)),Quarterly_kt!$C69:EP69)</f>
        <v>-2.2240000000000082</v>
      </c>
      <c r="J95" s="52">
        <f>SUMPRODUCT(--(J$9=YEAR(Quarterly_kt!$C$9:EQ$9)),Quarterly_kt!$C69:EQ69)</f>
        <v>3.4000000000000057</v>
      </c>
      <c r="K95" s="52">
        <f>SUMPRODUCT(--(K$9=YEAR(Quarterly_kt!$C$9:ER$9)),Quarterly_kt!$C69:ER69)</f>
        <v>1.5699999999999941</v>
      </c>
      <c r="L95" s="52">
        <f>SUMPRODUCT(--(L$9=YEAR(Quarterly_kt!$C$9:ES$9)),Quarterly_kt!$C69:ES69)</f>
        <v>-3.1689999999999978</v>
      </c>
      <c r="M95" s="52">
        <f>SUMPRODUCT(--(M$9=YEAR(Quarterly_kt!$C$9:ET$9)),Quarterly_kt!$C69:ET69)</f>
        <v>3.4000000000000004</v>
      </c>
      <c r="N95" s="52">
        <f>SUMPRODUCT(--(N$9=YEAR(Quarterly_kt!$C$9:EU$9)),Quarterly_kt!$C69:EU69)</f>
        <v>3.7340000000000009</v>
      </c>
      <c r="O95" s="52">
        <f>SUMPRODUCT(--(O$9=YEAR(Quarterly_kt!$C$9:EV$9)),Quarterly_kt!$C69:EV69)</f>
        <v>-0.61599999999999888</v>
      </c>
      <c r="P95" s="52">
        <f>SUMPRODUCT(--(P$9=YEAR(Quarterly_kt!$C$9:EW$9)),Quarterly_kt!$C69:EW69)</f>
        <v>-1.8729999999999971</v>
      </c>
      <c r="Q95" s="52">
        <f>SUMPRODUCT(--(Q$9=YEAR(Quarterly_kt!$C$9:EX$9)),Quarterly_kt!$C69:EX69)</f>
        <v>-0.24499999999999922</v>
      </c>
      <c r="R95" s="52">
        <f>SUMPRODUCT(--(R$9=YEAR(Quarterly_kt!$C$9:EY$9)),Quarterly_kt!$C69:EY69)</f>
        <v>6.44</v>
      </c>
      <c r="S95" s="52">
        <f>SUMPRODUCT(--(S$9=YEAR(Quarterly_kt!$C$9:EZ$9)),Quarterly_kt!$C69:EZ69)</f>
        <v>-3.5850000000000009</v>
      </c>
      <c r="T95" s="52">
        <f>SUMPRODUCT(--(T$9=YEAR(Quarterly_kt!$C$9:FA$9)),Quarterly_kt!$C69:FA69)</f>
        <v>-17.836000000000002</v>
      </c>
      <c r="U95" s="52">
        <f>SUMPRODUCT(--(U$9=YEAR(Quarterly_kt!$C$9:FB$9)),Quarterly_kt!$C69:FB69)</f>
        <v>-11.811999999999998</v>
      </c>
      <c r="V95" s="52">
        <f>SUMPRODUCT(--(V$9=YEAR(Quarterly_kt!$C$9:FC$9)),Quarterly_kt!$C69:FC69)</f>
        <v>-8.1010000000000009</v>
      </c>
      <c r="W95" s="52">
        <f>SUMPRODUCT(--(W$9=YEAR(Quarterly_kt!$C$9:FD$9)),Quarterly_kt!$C69:FD69)</f>
        <v>-8.0579999999999981</v>
      </c>
      <c r="X95" s="52">
        <f>SUMPRODUCT(--(X$9=YEAR(Quarterly_kt!$C$9:FE$9)),Quarterly_kt!$C69:FE69)</f>
        <v>-6.5869999999999997</v>
      </c>
      <c r="Y95" s="52">
        <f>SUMPRODUCT(--(Y$9=YEAR(Quarterly_kt!$C$9:FF$9)),Quarterly_kt!$C69:FF69)</f>
        <v>-13.374999999999996</v>
      </c>
      <c r="Z95" s="52">
        <f>SUMPRODUCT(--(Z$9=YEAR(Quarterly_kt!$C$9:FG$9)),Quarterly_kt!$C69:FG69)</f>
        <v>15.569999999999993</v>
      </c>
      <c r="AA95" s="52">
        <f>SUMPRODUCT(--(AA$9=YEAR(Quarterly_kt!$C$9:FH$9)),Quarterly_kt!$C69:FH69)</f>
        <v>14.977000000000002</v>
      </c>
      <c r="AB95" s="52">
        <f>SUMPRODUCT(--(AB$9=YEAR(Quarterly_kt!$C$9:FI$9)),Quarterly_kt!$C69:FI69)</f>
        <v>-31.151</v>
      </c>
      <c r="AC95" s="52">
        <f>SUMPRODUCT(--(AC$9=YEAR(Quarterly_kt!$C$9:FJ$9)),Quarterly_kt!$C69:FJ69)</f>
        <v>12.888999999999999</v>
      </c>
      <c r="AD95" s="52">
        <f>SUMPRODUCT(--(AD$9=YEAR(Quarterly_kt!$C$9:FK$9)),Quarterly_kt!$C69:FK69)</f>
        <v>-7.9430000000000014</v>
      </c>
      <c r="AE95" s="52">
        <f>SUMPRODUCT(--(AE$9=YEAR(Quarterly_kt!$C$9:FL$9)),Quarterly_kt!$C69:FL69)</f>
        <v>16.022000000000002</v>
      </c>
      <c r="AF95" s="52">
        <f>SUMPRODUCT(--(AF$9=YEAR(Quarterly_kt!$C$9:FM$9)),Quarterly_kt!$C69:FM69)</f>
        <v>40.809000000000012</v>
      </c>
      <c r="AG95" s="52">
        <f>SUMPRODUCT(--(AG$9=YEAR(Quarterly_kt!$C$9:FN$9)),Quarterly_kt!$C69:FN69)</f>
        <v>-0.79499999999999815</v>
      </c>
      <c r="AH95" s="52">
        <f>SUMPRODUCT(--(AH$9=YEAR(Quarterly_kt!$C$9:FO$9)),Quarterly_kt!$C69:FO69)</f>
        <v>-27.274999999999999</v>
      </c>
      <c r="AI95" s="52">
        <f>SUMPRODUCT(--(AI$9=YEAR(Quarterly_kt!$C$9:FP$9)),Quarterly_kt!$C69:FP69)</f>
        <v>-11.31299999999999</v>
      </c>
      <c r="AJ95" s="52">
        <f>SUMPRODUCT(--(AJ$9=YEAR(Quarterly_kt!$C$9:FQ$9)),Quarterly_kt!$C69:FQ69)</f>
        <v>-22.477</v>
      </c>
      <c r="AK95" s="52">
        <f>SUMPRODUCT(--(AK$9=YEAR(Quarterly_kt!$C$9:FR$9)),Quarterly_kt!$C69:FR69)</f>
        <v>48.301000000000002</v>
      </c>
      <c r="AL95" s="52">
        <f>SUMPRODUCT(--(AL$9=YEAR(Quarterly_kt!$C$9:FS$9)),Quarterly_kt!$C69:FS69)</f>
        <v>-3.1036427917480403</v>
      </c>
      <c r="AM95" s="52">
        <f>SUMPRODUCT(--(AM$9=YEAR(Quarterly_kt!$C$9:FT$9)),Quarterly_kt!$C69:FT69)</f>
        <v>-22.966791503906251</v>
      </c>
      <c r="AN95" s="52">
        <f>SUMPRODUCT(--(AN$9=YEAR(Quarterly_kt!$C$9:FU$9)),Quarterly_kt!$C69:FU69)</f>
        <v>94.700436718940693</v>
      </c>
      <c r="AO95" s="52">
        <f>SUMPRODUCT(--(AO$9=YEAR(Quarterly_kt!$C$9:FV$9)),Quarterly_kt!$C69:FV69)</f>
        <v>41.21200000000001</v>
      </c>
      <c r="AP95" s="52">
        <f>SUMPRODUCT(--(AP$9=YEAR(Quarterly_kt!$C$9:FW$9)),Quarterly_kt!$C69:FW69)</f>
        <v>-6.7339999999999982</v>
      </c>
      <c r="AQ95" s="52">
        <f>SUMPRODUCT(--(AQ$9=YEAR(Quarterly_kt!$C$9:FX$9)),Quarterly_kt!$C69:FX69)</f>
        <v>93.57</v>
      </c>
      <c r="AR95" s="52">
        <f>SUMPRODUCT(--(AR$9=YEAR(Quarterly_kt!$C$9:FY$9)),Quarterly_kt!$C69:FY69)</f>
        <v>48.46</v>
      </c>
      <c r="AS95" s="52">
        <f>SUMPRODUCT(--(AS$9=YEAR(Quarterly_kt!$C$9:FZ$9)),Quarterly_kt!$C69:FZ69)</f>
        <v>120.14740470800783</v>
      </c>
      <c r="AT95" s="52">
        <f>SUMPRODUCT(--(AT$9=YEAR(Quarterly_kt!$C$9:GA$9)),Quarterly_kt!$C69:GA69)</f>
        <v>56.489619022087311</v>
      </c>
      <c r="AU95" s="52">
        <f>SUMPRODUCT(--(AU$9=YEAR(Quarterly_kt!$C$9:GB$9)),Quarterly_kt!$C69:GB69)</f>
        <v>51.723913591959601</v>
      </c>
      <c r="AV95" s="52">
        <f>SUMPRODUCT(--(AV$9=YEAR(Quarterly_kt!$C$9:GZ$9)),Quarterly_kt!$C69:GZ69)</f>
        <v>154.15779660077476</v>
      </c>
    </row>
    <row r="96" spans="1:48" x14ac:dyDescent="0.25">
      <c r="A96" s="36" t="s">
        <v>27</v>
      </c>
      <c r="B96" s="90"/>
      <c r="C96" s="52">
        <f t="shared" ref="C96:AT96" si="20">SUM(C97:C99)</f>
        <v>2.3140000000000001</v>
      </c>
      <c r="D96" s="52">
        <f t="shared" si="20"/>
        <v>5.1430000000000007</v>
      </c>
      <c r="E96" s="52">
        <f t="shared" si="20"/>
        <v>0</v>
      </c>
      <c r="F96" s="52">
        <f t="shared" si="20"/>
        <v>0</v>
      </c>
      <c r="G96" s="52">
        <f t="shared" si="20"/>
        <v>0</v>
      </c>
      <c r="H96" s="52">
        <f t="shared" si="20"/>
        <v>0.09</v>
      </c>
      <c r="I96" s="52">
        <f t="shared" si="20"/>
        <v>4.7E-2</v>
      </c>
      <c r="J96" s="52">
        <f t="shared" si="20"/>
        <v>0.83200000000000007</v>
      </c>
      <c r="K96" s="52">
        <f t="shared" si="20"/>
        <v>0.29099999999999993</v>
      </c>
      <c r="L96" s="52">
        <f t="shared" si="20"/>
        <v>-0.8889999999999999</v>
      </c>
      <c r="M96" s="52">
        <f t="shared" si="20"/>
        <v>-2.2879999999999998</v>
      </c>
      <c r="N96" s="52">
        <f t="shared" si="20"/>
        <v>-1.234</v>
      </c>
      <c r="O96" s="52">
        <f t="shared" si="20"/>
        <v>-4.0000000000000493E-2</v>
      </c>
      <c r="P96" s="52">
        <f t="shared" si="20"/>
        <v>0.61599999999999122</v>
      </c>
      <c r="Q96" s="52">
        <f t="shared" si="20"/>
        <v>-2.9999999999911209E-3</v>
      </c>
      <c r="R96" s="52">
        <f t="shared" si="20"/>
        <v>0.13999999999999202</v>
      </c>
      <c r="S96" s="52">
        <f t="shared" si="20"/>
        <v>-0.60699999999998711</v>
      </c>
      <c r="T96" s="52">
        <f t="shared" si="20"/>
        <v>-5.5799999999999903</v>
      </c>
      <c r="U96" s="52">
        <f t="shared" si="20"/>
        <v>12.075999999999997</v>
      </c>
      <c r="V96" s="52">
        <f t="shared" si="20"/>
        <v>22.177000000000014</v>
      </c>
      <c r="W96" s="52">
        <f t="shared" si="20"/>
        <v>-12.025000000000002</v>
      </c>
      <c r="X96" s="52">
        <f t="shared" si="20"/>
        <v>15.616999999999994</v>
      </c>
      <c r="Y96" s="52">
        <f t="shared" si="20"/>
        <v>6.9910000000000121</v>
      </c>
      <c r="Z96" s="52">
        <f t="shared" si="20"/>
        <v>0.64199999999999924</v>
      </c>
      <c r="AA96" s="52">
        <f t="shared" si="20"/>
        <v>2.52200000000001</v>
      </c>
      <c r="AB96" s="52">
        <f t="shared" si="20"/>
        <v>34.669000000000011</v>
      </c>
      <c r="AC96" s="52">
        <f t="shared" si="20"/>
        <v>18.458999999999989</v>
      </c>
      <c r="AD96" s="52">
        <f t="shared" si="20"/>
        <v>-3.9030000000000094</v>
      </c>
      <c r="AE96" s="52">
        <f t="shared" si="20"/>
        <v>6.7109999999999799</v>
      </c>
      <c r="AF96" s="52">
        <f t="shared" si="20"/>
        <v>1.8539999999999985</v>
      </c>
      <c r="AG96" s="52">
        <f t="shared" si="20"/>
        <v>5.9270000000000183</v>
      </c>
      <c r="AH96" s="52">
        <f t="shared" si="20"/>
        <v>-1.0680000000000052</v>
      </c>
      <c r="AI96" s="52">
        <f t="shared" si="20"/>
        <v>13.747</v>
      </c>
      <c r="AJ96" s="52">
        <f t="shared" si="20"/>
        <v>4.1540000000000079</v>
      </c>
      <c r="AK96" s="52">
        <f t="shared" si="20"/>
        <v>32.73599999999999</v>
      </c>
      <c r="AL96" s="52">
        <f t="shared" si="20"/>
        <v>-5.3967188720703438</v>
      </c>
      <c r="AM96" s="52">
        <f t="shared" si="20"/>
        <v>11.040541526436852</v>
      </c>
      <c r="AN96" s="52">
        <f t="shared" si="20"/>
        <v>-17.031680193066602</v>
      </c>
      <c r="AO96" s="52">
        <f t="shared" si="20"/>
        <v>2.5479999999999809</v>
      </c>
      <c r="AP96" s="52">
        <f t="shared" si="20"/>
        <v>2.926000000000001</v>
      </c>
      <c r="AQ96" s="52">
        <f t="shared" si="20"/>
        <v>15.186000000000021</v>
      </c>
      <c r="AR96" s="52">
        <f t="shared" si="20"/>
        <v>-8.6059999999999892</v>
      </c>
      <c r="AS96" s="52">
        <f t="shared" si="20"/>
        <v>-15.734080250000021</v>
      </c>
      <c r="AT96" s="52">
        <f t="shared" si="20"/>
        <v>27.267689847695131</v>
      </c>
      <c r="AU96" s="52">
        <f>SUM(AU97:AU99)</f>
        <v>-9.3735135698642296</v>
      </c>
      <c r="AV96" s="52">
        <f>SUMPRODUCT(--(AV$9=YEAR(Quarterly_kt!$C$9:GZ$9)),Quarterly_kt!$C70:GZ70)</f>
        <v>-0.62455758749279489</v>
      </c>
    </row>
    <row r="97" spans="1:48" x14ac:dyDescent="0.25">
      <c r="A97" s="37" t="s">
        <v>42</v>
      </c>
      <c r="B97" s="90"/>
      <c r="C97" s="52">
        <f>SUMPRODUCT(--(C$9=YEAR(Quarterly_kt!$C$9:EJ$9)),Quarterly_kt!$C71:EJ71)</f>
        <v>0</v>
      </c>
      <c r="D97" s="52">
        <f>SUMPRODUCT(--(D$9=YEAR(Quarterly_kt!$C$9:EK$9)),Quarterly_kt!$C71:EK71)</f>
        <v>0</v>
      </c>
      <c r="E97" s="52">
        <f>SUMPRODUCT(--(E$9=YEAR(Quarterly_kt!$C$9:EL$9)),Quarterly_kt!$C71:EL71)</f>
        <v>0</v>
      </c>
      <c r="F97" s="52">
        <f>SUMPRODUCT(--(F$9=YEAR(Quarterly_kt!$C$9:EM$9)),Quarterly_kt!$C71:EM71)</f>
        <v>0</v>
      </c>
      <c r="G97" s="52">
        <f>SUMPRODUCT(--(G$9=YEAR(Quarterly_kt!$C$9:EN$9)),Quarterly_kt!$C71:EN71)</f>
        <v>0</v>
      </c>
      <c r="H97" s="52">
        <f>SUMPRODUCT(--(H$9=YEAR(Quarterly_kt!$C$9:EO$9)),Quarterly_kt!$C71:EO71)</f>
        <v>6.6000000000000003E-2</v>
      </c>
      <c r="I97" s="52">
        <f>SUMPRODUCT(--(I$9=YEAR(Quarterly_kt!$C$9:EP$9)),Quarterly_kt!$C71:EP71)</f>
        <v>2.1000000000000001E-2</v>
      </c>
      <c r="J97" s="52">
        <f>SUMPRODUCT(--(J$9=YEAR(Quarterly_kt!$C$9:EQ$9)),Quarterly_kt!$C71:EQ71)</f>
        <v>0.17100000000000001</v>
      </c>
      <c r="K97" s="52">
        <f>SUMPRODUCT(--(K$9=YEAR(Quarterly_kt!$C$9:ER$9)),Quarterly_kt!$C71:ER71)</f>
        <v>1.7999999999999999E-2</v>
      </c>
      <c r="L97" s="52">
        <f>SUMPRODUCT(--(L$9=YEAR(Quarterly_kt!$C$9:ES$9)),Quarterly_kt!$C71:ES71)</f>
        <v>-0.87899999999999989</v>
      </c>
      <c r="M97" s="52">
        <f>SUMPRODUCT(--(M$9=YEAR(Quarterly_kt!$C$9:ET$9)),Quarterly_kt!$C71:ET71)</f>
        <v>0.14499999999999999</v>
      </c>
      <c r="N97" s="52">
        <f>SUMPRODUCT(--(N$9=YEAR(Quarterly_kt!$C$9:EU$9)),Quarterly_kt!$C71:EU71)</f>
        <v>-2.6999999999999996E-2</v>
      </c>
      <c r="O97" s="52">
        <f>SUMPRODUCT(--(O$9=YEAR(Quarterly_kt!$C$9:EV$9)),Quarterly_kt!$C71:EV71)</f>
        <v>1.0999999999999403E-2</v>
      </c>
      <c r="P97" s="52">
        <f>SUMPRODUCT(--(P$9=YEAR(Quarterly_kt!$C$9:EW$9)),Quarterly_kt!$C71:EW71)</f>
        <v>0.79399999999999116</v>
      </c>
      <c r="Q97" s="52">
        <f>SUMPRODUCT(--(Q$9=YEAR(Quarterly_kt!$C$9:EX$9)),Quarterly_kt!$C71:EX71)</f>
        <v>-5.7999999999991059E-2</v>
      </c>
      <c r="R97" s="52">
        <f>SUMPRODUCT(--(R$9=YEAR(Quarterly_kt!$C$9:EY$9)),Quarterly_kt!$C71:EY71)</f>
        <v>1.4499999999999922</v>
      </c>
      <c r="S97" s="52">
        <f>SUMPRODUCT(--(S$9=YEAR(Quarterly_kt!$C$9:EZ$9)),Quarterly_kt!$C71:EZ71)</f>
        <v>-0.21099999999998698</v>
      </c>
      <c r="T97" s="52">
        <f>SUMPRODUCT(--(T$9=YEAR(Quarterly_kt!$C$9:FA$9)),Quarterly_kt!$C71:FA71)</f>
        <v>1.1330000000000093</v>
      </c>
      <c r="U97" s="52">
        <f>SUMPRODUCT(--(U$9=YEAR(Quarterly_kt!$C$9:FB$9)),Quarterly_kt!$C71:FB71)</f>
        <v>15.390999999999998</v>
      </c>
      <c r="V97" s="52">
        <f>SUMPRODUCT(--(V$9=YEAR(Quarterly_kt!$C$9:FC$9)),Quarterly_kt!$C71:FC71)</f>
        <v>23.129000000000012</v>
      </c>
      <c r="W97" s="52">
        <f>SUMPRODUCT(--(W$9=YEAR(Quarterly_kt!$C$9:FD$9)),Quarterly_kt!$C71:FD71)</f>
        <v>-3.6660000000000004</v>
      </c>
      <c r="X97" s="52">
        <f>SUMPRODUCT(--(X$9=YEAR(Quarterly_kt!$C$9:FE$9)),Quarterly_kt!$C71:FE71)</f>
        <v>16.639999999999993</v>
      </c>
      <c r="Y97" s="52">
        <f>SUMPRODUCT(--(Y$9=YEAR(Quarterly_kt!$C$9:FF$9)),Quarterly_kt!$C71:FF71)</f>
        <v>10.039000000000012</v>
      </c>
      <c r="Z97" s="52">
        <f>SUMPRODUCT(--(Z$9=YEAR(Quarterly_kt!$C$9:FG$9)),Quarterly_kt!$C71:FG71)</f>
        <v>-0.96000000000000085</v>
      </c>
      <c r="AA97" s="52">
        <f>SUMPRODUCT(--(AA$9=YEAR(Quarterly_kt!$C$9:FH$9)),Quarterly_kt!$C71:FH71)</f>
        <v>1.5660000000000096</v>
      </c>
      <c r="AB97" s="52">
        <f>SUMPRODUCT(--(AB$9=YEAR(Quarterly_kt!$C$9:FI$9)),Quarterly_kt!$C71:FI71)</f>
        <v>34.093000000000011</v>
      </c>
      <c r="AC97" s="52">
        <f>SUMPRODUCT(--(AC$9=YEAR(Quarterly_kt!$C$9:FJ$9)),Quarterly_kt!$C71:FJ71)</f>
        <v>15.31999999999999</v>
      </c>
      <c r="AD97" s="52">
        <f>SUMPRODUCT(--(AD$9=YEAR(Quarterly_kt!$C$9:FK$9)),Quarterly_kt!$C71:FK71)</f>
        <v>-5.0020000000000095</v>
      </c>
      <c r="AE97" s="52">
        <f>SUMPRODUCT(--(AE$9=YEAR(Quarterly_kt!$C$9:FL$9)),Quarterly_kt!$C71:FL71)</f>
        <v>6.3799999999999795</v>
      </c>
      <c r="AF97" s="52">
        <f>SUMPRODUCT(--(AF$9=YEAR(Quarterly_kt!$C$9:FM$9)),Quarterly_kt!$C71:FM71)</f>
        <v>1.5169999999999986</v>
      </c>
      <c r="AG97" s="52">
        <f>SUMPRODUCT(--(AG$9=YEAR(Quarterly_kt!$C$9:FN$9)),Quarterly_kt!$C71:FN71)</f>
        <v>7.1680000000000179</v>
      </c>
      <c r="AH97" s="52">
        <f>SUMPRODUCT(--(AH$9=YEAR(Quarterly_kt!$C$9:FO$9)),Quarterly_kt!$C71:FO71)</f>
        <v>-1.0350000000000055</v>
      </c>
      <c r="AI97" s="52">
        <f>SUMPRODUCT(--(AI$9=YEAR(Quarterly_kt!$C$9:FP$9)),Quarterly_kt!$C71:FP71)</f>
        <v>12.832000000000001</v>
      </c>
      <c r="AJ97" s="52">
        <f>SUMPRODUCT(--(AJ$9=YEAR(Quarterly_kt!$C$9:FQ$9)),Quarterly_kt!$C71:FQ71)</f>
        <v>3.8780000000000081</v>
      </c>
      <c r="AK97" s="52">
        <f>SUMPRODUCT(--(AK$9=YEAR(Quarterly_kt!$C$9:FR$9)),Quarterly_kt!$C71:FR71)</f>
        <v>24.311999999999991</v>
      </c>
      <c r="AL97" s="52">
        <f>SUMPRODUCT(--(AL$9=YEAR(Quarterly_kt!$C$9:FS$9)),Quarterly_kt!$C71:FS71)</f>
        <v>-5.3657548828125314</v>
      </c>
      <c r="AM97" s="52">
        <f>SUMPRODUCT(--(AM$9=YEAR(Quarterly_kt!$C$9:FT$9)),Quarterly_kt!$C71:FT71)</f>
        <v>10.422541526436852</v>
      </c>
      <c r="AN97" s="52">
        <f>SUMPRODUCT(--(AN$9=YEAR(Quarterly_kt!$C$9:FU$9)),Quarterly_kt!$C71:FU71)</f>
        <v>-17.374988176465042</v>
      </c>
      <c r="AO97" s="52">
        <f>SUMPRODUCT(--(AO$9=YEAR(Quarterly_kt!$C$9:FV$9)),Quarterly_kt!$C71:FV71)</f>
        <v>2.7309999999999808</v>
      </c>
      <c r="AP97" s="52">
        <f>SUMPRODUCT(--(AP$9=YEAR(Quarterly_kt!$C$9:FW$9)),Quarterly_kt!$C71:FW71)</f>
        <v>4.1620000000000008</v>
      </c>
      <c r="AQ97" s="52">
        <f>SUMPRODUCT(--(AQ$9=YEAR(Quarterly_kt!$C$9:FX$9)),Quarterly_kt!$C71:FX71)</f>
        <v>17.192000000000021</v>
      </c>
      <c r="AR97" s="52">
        <f>SUMPRODUCT(--(AR$9=YEAR(Quarterly_kt!$C$9:FY$9)),Quarterly_kt!$C71:FY71)</f>
        <v>-5.8869999999999898</v>
      </c>
      <c r="AS97" s="52">
        <f>SUMPRODUCT(--(AS$9=YEAR(Quarterly_kt!$C$9:FZ$9)),Quarterly_kt!$C71:FZ71)</f>
        <v>-12.32208025000002</v>
      </c>
      <c r="AT97" s="52">
        <f>SUMPRODUCT(--(AT$9=YEAR(Quarterly_kt!$C$9:GA$9)),Quarterly_kt!$C71:GA71)</f>
        <v>29.798974217678154</v>
      </c>
      <c r="AU97" s="52">
        <f>SUMPRODUCT(--(AU$9=YEAR(Quarterly_kt!$C$9:GB$9)),Quarterly_kt!$C71:GB71)</f>
        <v>-7.623514162476666</v>
      </c>
      <c r="AV97" s="52">
        <f>SUMPRODUCT(--(AV$9=YEAR(Quarterly_kt!$C$9:GZ$9)),Quarterly_kt!$C71:GZ71)</f>
        <v>1.3244418193291059</v>
      </c>
    </row>
    <row r="98" spans="1:48" x14ac:dyDescent="0.25">
      <c r="A98" s="37" t="s">
        <v>43</v>
      </c>
      <c r="B98" s="90"/>
      <c r="C98" s="52">
        <f>SUMPRODUCT(--(C$9=YEAR(Quarterly_kt!$C$9:EJ$9)),Quarterly_kt!$C72:EJ72)</f>
        <v>0</v>
      </c>
      <c r="D98" s="52">
        <f>SUMPRODUCT(--(D$9=YEAR(Quarterly_kt!$C$9:EK$9)),Quarterly_kt!$C72:EK72)</f>
        <v>0</v>
      </c>
      <c r="E98" s="52">
        <f>SUMPRODUCT(--(E$9=YEAR(Quarterly_kt!$C$9:EL$9)),Quarterly_kt!$C72:EL72)</f>
        <v>0</v>
      </c>
      <c r="F98" s="52">
        <f>SUMPRODUCT(--(F$9=YEAR(Quarterly_kt!$C$9:EM$9)),Quarterly_kt!$C72:EM72)</f>
        <v>0</v>
      </c>
      <c r="G98" s="52">
        <f>SUMPRODUCT(--(G$9=YEAR(Quarterly_kt!$C$9:EN$9)),Quarterly_kt!$C72:EN72)</f>
        <v>0</v>
      </c>
      <c r="H98" s="52">
        <f>SUMPRODUCT(--(H$9=YEAR(Quarterly_kt!$C$9:EO$9)),Quarterly_kt!$C72:EO72)</f>
        <v>-3.0000000000000001E-3</v>
      </c>
      <c r="I98" s="52">
        <f>SUMPRODUCT(--(I$9=YEAR(Quarterly_kt!$C$9:EP$9)),Quarterly_kt!$C72:EP72)</f>
        <v>0</v>
      </c>
      <c r="J98" s="52">
        <f>SUMPRODUCT(--(J$9=YEAR(Quarterly_kt!$C$9:EQ$9)),Quarterly_kt!$C72:EQ72)</f>
        <v>-7.0000000000000001E-3</v>
      </c>
      <c r="K98" s="52">
        <f>SUMPRODUCT(--(K$9=YEAR(Quarterly_kt!$C$9:ER$9)),Quarterly_kt!$C72:ER72)</f>
        <v>3.9999999999999992E-3</v>
      </c>
      <c r="L98" s="52">
        <f>SUMPRODUCT(--(L$9=YEAR(Quarterly_kt!$C$9:ES$9)),Quarterly_kt!$C72:ES72)</f>
        <v>-1.6E-2</v>
      </c>
      <c r="M98" s="52">
        <f>SUMPRODUCT(--(M$9=YEAR(Quarterly_kt!$C$9:ET$9)),Quarterly_kt!$C72:ET72)</f>
        <v>-2.4329999999999998</v>
      </c>
      <c r="N98" s="52">
        <f>SUMPRODUCT(--(N$9=YEAR(Quarterly_kt!$C$9:EU$9)),Quarterly_kt!$C72:EU72)</f>
        <v>0</v>
      </c>
      <c r="O98" s="52">
        <f>SUMPRODUCT(--(O$9=YEAR(Quarterly_kt!$C$9:EV$9)),Quarterly_kt!$C72:EV72)</f>
        <v>1E-3</v>
      </c>
      <c r="P98" s="52">
        <f>SUMPRODUCT(--(P$9=YEAR(Quarterly_kt!$C$9:EW$9)),Quarterly_kt!$C72:EW72)</f>
        <v>-8.4000000000000005E-2</v>
      </c>
      <c r="Q98" s="52">
        <f>SUMPRODUCT(--(Q$9=YEAR(Quarterly_kt!$C$9:EX$9)),Quarterly_kt!$C72:EX72)</f>
        <v>-3.6000000000000004E-2</v>
      </c>
      <c r="R98" s="52">
        <f>SUMPRODUCT(--(R$9=YEAR(Quarterly_kt!$C$9:EY$9)),Quarterly_kt!$C72:EY72)</f>
        <v>-0.47100000000000003</v>
      </c>
      <c r="S98" s="52">
        <f>SUMPRODUCT(--(S$9=YEAR(Quarterly_kt!$C$9:EZ$9)),Quarterly_kt!$C72:EZ72)</f>
        <v>-2.4999999999999998E-2</v>
      </c>
      <c r="T98" s="52">
        <f>SUMPRODUCT(--(T$9=YEAR(Quarterly_kt!$C$9:FA$9)),Quarterly_kt!$C72:FA72)</f>
        <v>-2.6000000000000002E-2</v>
      </c>
      <c r="U98" s="52">
        <f>SUMPRODUCT(--(U$9=YEAR(Quarterly_kt!$C$9:FB$9)),Quarterly_kt!$C72:FB72)</f>
        <v>-1.4999999999999999E-2</v>
      </c>
      <c r="V98" s="52">
        <f>SUMPRODUCT(--(V$9=YEAR(Quarterly_kt!$C$9:FC$9)),Quarterly_kt!$C72:FC72)</f>
        <v>-5.1000000000000004E-2</v>
      </c>
      <c r="W98" s="52">
        <f>SUMPRODUCT(--(W$9=YEAR(Quarterly_kt!$C$9:FD$9)),Quarterly_kt!$C72:FD72)</f>
        <v>-7.9000000000000001E-2</v>
      </c>
      <c r="X98" s="52">
        <f>SUMPRODUCT(--(X$9=YEAR(Quarterly_kt!$C$9:FE$9)),Quarterly_kt!$C72:FE72)</f>
        <v>-0.13600000000000001</v>
      </c>
      <c r="Y98" s="52">
        <f>SUMPRODUCT(--(Y$9=YEAR(Quarterly_kt!$C$9:FF$9)),Quarterly_kt!$C72:FF72)</f>
        <v>-9.9000000000000005E-2</v>
      </c>
      <c r="Z98" s="52">
        <f>SUMPRODUCT(--(Z$9=YEAR(Quarterly_kt!$C$9:FG$9)),Quarterly_kt!$C72:FG72)</f>
        <v>-9.9000000000000005E-2</v>
      </c>
      <c r="AA98" s="52">
        <f>SUMPRODUCT(--(AA$9=YEAR(Quarterly_kt!$C$9:FH$9)),Quarterly_kt!$C72:FH72)</f>
        <v>-0.61699999999999988</v>
      </c>
      <c r="AB98" s="52">
        <f>SUMPRODUCT(--(AB$9=YEAR(Quarterly_kt!$C$9:FI$9)),Quarterly_kt!$C72:FI72)</f>
        <v>-0.95100000000000007</v>
      </c>
      <c r="AC98" s="52">
        <f>SUMPRODUCT(--(AC$9=YEAR(Quarterly_kt!$C$9:FJ$9)),Quarterly_kt!$C72:FJ72)</f>
        <v>2.2749999999999995</v>
      </c>
      <c r="AD98" s="52">
        <f>SUMPRODUCT(--(AD$9=YEAR(Quarterly_kt!$C$9:FK$9)),Quarterly_kt!$C72:FK72)</f>
        <v>-8.9999999999999969E-2</v>
      </c>
      <c r="AE98" s="52">
        <f>SUMPRODUCT(--(AE$9=YEAR(Quarterly_kt!$C$9:FL$9)),Quarterly_kt!$C72:FL72)</f>
        <v>-0.26500000000000001</v>
      </c>
      <c r="AF98" s="52">
        <f>SUMPRODUCT(--(AF$9=YEAR(Quarterly_kt!$C$9:FM$9)),Quarterly_kt!$C72:FM72)</f>
        <v>-0.19700000000000001</v>
      </c>
      <c r="AG98" s="52">
        <f>SUMPRODUCT(--(AG$9=YEAR(Quarterly_kt!$C$9:FN$9)),Quarterly_kt!$C72:FN72)</f>
        <v>-2.9329999999999998</v>
      </c>
      <c r="AH98" s="52">
        <f>SUMPRODUCT(--(AH$9=YEAR(Quarterly_kt!$C$9:FO$9)),Quarterly_kt!$C72:FO72)</f>
        <v>-1.26</v>
      </c>
      <c r="AI98" s="52">
        <f>SUMPRODUCT(--(AI$9=YEAR(Quarterly_kt!$C$9:FP$9)),Quarterly_kt!$C72:FP72)</f>
        <v>0</v>
      </c>
      <c r="AJ98" s="52">
        <f>SUMPRODUCT(--(AJ$9=YEAR(Quarterly_kt!$C$9:FQ$9)),Quarterly_kt!$C72:FQ72)</f>
        <v>-0.7</v>
      </c>
      <c r="AK98" s="52">
        <f>SUMPRODUCT(--(AK$9=YEAR(Quarterly_kt!$C$9:FR$9)),Quarterly_kt!$C72:FR72)</f>
        <v>0</v>
      </c>
      <c r="AL98" s="52">
        <f>SUMPRODUCT(--(AL$9=YEAR(Quarterly_kt!$C$9:FS$9)),Quarterly_kt!$C72:FS72)</f>
        <v>0</v>
      </c>
      <c r="AM98" s="52">
        <f>SUMPRODUCT(--(AM$9=YEAR(Quarterly_kt!$C$9:FT$9)),Quarterly_kt!$C72:FT72)</f>
        <v>0</v>
      </c>
      <c r="AN98" s="52">
        <f>SUMPRODUCT(--(AN$9=YEAR(Quarterly_kt!$C$9:FU$9)),Quarterly_kt!$C72:FU72)</f>
        <v>0</v>
      </c>
      <c r="AO98" s="52">
        <f>SUMPRODUCT(--(AO$9=YEAR(Quarterly_kt!$C$9:FV$9)),Quarterly_kt!$C72:FV72)</f>
        <v>-0.183</v>
      </c>
      <c r="AP98" s="52">
        <f>SUMPRODUCT(--(AP$9=YEAR(Quarterly_kt!$C$9:FW$9)),Quarterly_kt!$C72:FW72)</f>
        <v>-1.218</v>
      </c>
      <c r="AQ98" s="52">
        <f>SUMPRODUCT(--(AQ$9=YEAR(Quarterly_kt!$C$9:FX$9)),Quarterly_kt!$C72:FX72)</f>
        <v>-2.0060000000000002</v>
      </c>
      <c r="AR98" s="52">
        <f>SUMPRODUCT(--(AR$9=YEAR(Quarterly_kt!$C$9:FY$9)),Quarterly_kt!$C72:FY72)</f>
        <v>-2.7189999999999999</v>
      </c>
      <c r="AS98" s="52">
        <f>SUMPRODUCT(--(AS$9=YEAR(Quarterly_kt!$C$9:FZ$9)),Quarterly_kt!$C72:FZ72)</f>
        <v>-3.407</v>
      </c>
      <c r="AT98" s="52">
        <f>SUMPRODUCT(--(AT$9=YEAR(Quarterly_kt!$C$9:GA$9)),Quarterly_kt!$C72:GA72)</f>
        <v>-2.4797476064886497</v>
      </c>
      <c r="AU98" s="52">
        <f>SUMPRODUCT(--(AU$9=YEAR(Quarterly_kt!$C$9:GB$9)),Quarterly_kt!$C72:GB72)</f>
        <v>-1.749999407387564</v>
      </c>
      <c r="AV98" s="52">
        <f>SUMPRODUCT(--(AV$9=YEAR(Quarterly_kt!$C$9:GZ$9)),Quarterly_kt!$C72:GZ72)</f>
        <v>-1.9489994068219008</v>
      </c>
    </row>
    <row r="99" spans="1:48" x14ac:dyDescent="0.25">
      <c r="A99" s="37" t="s">
        <v>44</v>
      </c>
      <c r="B99" s="90"/>
      <c r="C99" s="52">
        <f>SUMPRODUCT(--(C$9=YEAR(Quarterly_kt!$C$9:EJ$9)),Quarterly_kt!$C73:EJ73)</f>
        <v>2.3140000000000001</v>
      </c>
      <c r="D99" s="52">
        <f>SUMPRODUCT(--(D$9=YEAR(Quarterly_kt!$C$9:EK$9)),Quarterly_kt!$C73:EK73)</f>
        <v>5.1430000000000007</v>
      </c>
      <c r="E99" s="52">
        <f>SUMPRODUCT(--(E$9=YEAR(Quarterly_kt!$C$9:EL$9)),Quarterly_kt!$C73:EL73)</f>
        <v>0</v>
      </c>
      <c r="F99" s="52">
        <f>SUMPRODUCT(--(F$9=YEAR(Quarterly_kt!$C$9:EM$9)),Quarterly_kt!$C73:EM73)</f>
        <v>0</v>
      </c>
      <c r="G99" s="52">
        <f>SUMPRODUCT(--(G$9=YEAR(Quarterly_kt!$C$9:EN$9)),Quarterly_kt!$C73:EN73)</f>
        <v>0</v>
      </c>
      <c r="H99" s="52">
        <f>SUMPRODUCT(--(H$9=YEAR(Quarterly_kt!$C$9:EO$9)),Quarterly_kt!$C73:EO73)</f>
        <v>2.7000000000000003E-2</v>
      </c>
      <c r="I99" s="52">
        <f>SUMPRODUCT(--(I$9=YEAR(Quarterly_kt!$C$9:EP$9)),Quarterly_kt!$C73:EP73)</f>
        <v>2.5999999999999995E-2</v>
      </c>
      <c r="J99" s="52">
        <f>SUMPRODUCT(--(J$9=YEAR(Quarterly_kt!$C$9:EQ$9)),Quarterly_kt!$C73:EQ73)</f>
        <v>0.66800000000000004</v>
      </c>
      <c r="K99" s="52">
        <f>SUMPRODUCT(--(K$9=YEAR(Quarterly_kt!$C$9:ER$9)),Quarterly_kt!$C73:ER73)</f>
        <v>0.26899999999999991</v>
      </c>
      <c r="L99" s="52">
        <f>SUMPRODUCT(--(L$9=YEAR(Quarterly_kt!$C$9:ES$9)),Quarterly_kt!$C73:ES73)</f>
        <v>6.0000000000000001E-3</v>
      </c>
      <c r="M99" s="52">
        <f>SUMPRODUCT(--(M$9=YEAR(Quarterly_kt!$C$9:ET$9)),Quarterly_kt!$C73:ET73)</f>
        <v>0</v>
      </c>
      <c r="N99" s="52">
        <f>SUMPRODUCT(--(N$9=YEAR(Quarterly_kt!$C$9:EU$9)),Quarterly_kt!$C73:EU73)</f>
        <v>-1.2070000000000001</v>
      </c>
      <c r="O99" s="52">
        <f>SUMPRODUCT(--(O$9=YEAR(Quarterly_kt!$C$9:EV$9)),Quarterly_kt!$C73:EV73)</f>
        <v>-5.19999999999999E-2</v>
      </c>
      <c r="P99" s="52">
        <f>SUMPRODUCT(--(P$9=YEAR(Quarterly_kt!$C$9:EW$9)),Quarterly_kt!$C73:EW73)</f>
        <v>-9.4E-2</v>
      </c>
      <c r="Q99" s="52">
        <f>SUMPRODUCT(--(Q$9=YEAR(Quarterly_kt!$C$9:EX$9)),Quarterly_kt!$C73:EX73)</f>
        <v>9.0999999999999942E-2</v>
      </c>
      <c r="R99" s="52">
        <f>SUMPRODUCT(--(R$9=YEAR(Quarterly_kt!$C$9:EY$9)),Quarterly_kt!$C73:EY73)</f>
        <v>-0.83900000000000008</v>
      </c>
      <c r="S99" s="52">
        <f>SUMPRODUCT(--(S$9=YEAR(Quarterly_kt!$C$9:EZ$9)),Quarterly_kt!$C73:EZ73)</f>
        <v>-0.37100000000000011</v>
      </c>
      <c r="T99" s="52">
        <f>SUMPRODUCT(--(T$9=YEAR(Quarterly_kt!$C$9:FA$9)),Quarterly_kt!$C73:FA73)</f>
        <v>-6.6869999999999994</v>
      </c>
      <c r="U99" s="52">
        <f>SUMPRODUCT(--(U$9=YEAR(Quarterly_kt!$C$9:FB$9)),Quarterly_kt!$C73:FB73)</f>
        <v>-3.3000000000000003</v>
      </c>
      <c r="V99" s="52">
        <f>SUMPRODUCT(--(V$9=YEAR(Quarterly_kt!$C$9:FC$9)),Quarterly_kt!$C73:FC73)</f>
        <v>-0.90100000000000002</v>
      </c>
      <c r="W99" s="52">
        <f>SUMPRODUCT(--(W$9=YEAR(Quarterly_kt!$C$9:FD$9)),Quarterly_kt!$C73:FD73)</f>
        <v>-8.2800000000000011</v>
      </c>
      <c r="X99" s="52">
        <f>SUMPRODUCT(--(X$9=YEAR(Quarterly_kt!$C$9:FE$9)),Quarterly_kt!$C73:FE73)</f>
        <v>-0.88700000000000001</v>
      </c>
      <c r="Y99" s="52">
        <f>SUMPRODUCT(--(Y$9=YEAR(Quarterly_kt!$C$9:FF$9)),Quarterly_kt!$C73:FF73)</f>
        <v>-2.9489999999999998</v>
      </c>
      <c r="Z99" s="52">
        <f>SUMPRODUCT(--(Z$9=YEAR(Quarterly_kt!$C$9:FG$9)),Quarterly_kt!$C73:FG73)</f>
        <v>1.7010000000000001</v>
      </c>
      <c r="AA99" s="52">
        <f>SUMPRODUCT(--(AA$9=YEAR(Quarterly_kt!$C$9:FH$9)),Quarterly_kt!$C73:FH73)</f>
        <v>1.5730000000000002</v>
      </c>
      <c r="AB99" s="52">
        <f>SUMPRODUCT(--(AB$9=YEAR(Quarterly_kt!$C$9:FI$9)),Quarterly_kt!$C73:FI73)</f>
        <v>1.5270000000000001</v>
      </c>
      <c r="AC99" s="52">
        <f>SUMPRODUCT(--(AC$9=YEAR(Quarterly_kt!$C$9:FJ$9)),Quarterly_kt!$C73:FJ73)</f>
        <v>0.86400000000000021</v>
      </c>
      <c r="AD99" s="52">
        <f>SUMPRODUCT(--(AD$9=YEAR(Quarterly_kt!$C$9:FK$9)),Quarterly_kt!$C73:FK73)</f>
        <v>1.1890000000000001</v>
      </c>
      <c r="AE99" s="52">
        <f>SUMPRODUCT(--(AE$9=YEAR(Quarterly_kt!$C$9:FL$9)),Quarterly_kt!$C73:FL73)</f>
        <v>0.59599999999999997</v>
      </c>
      <c r="AF99" s="52">
        <f>SUMPRODUCT(--(AF$9=YEAR(Quarterly_kt!$C$9:FM$9)),Quarterly_kt!$C73:FM73)</f>
        <v>0.53400000000000003</v>
      </c>
      <c r="AG99" s="52">
        <f>SUMPRODUCT(--(AG$9=YEAR(Quarterly_kt!$C$9:FN$9)),Quarterly_kt!$C73:FN73)</f>
        <v>1.6919999999999999</v>
      </c>
      <c r="AH99" s="52">
        <f>SUMPRODUCT(--(AH$9=YEAR(Quarterly_kt!$C$9:FO$9)),Quarterly_kt!$C73:FO73)</f>
        <v>1.2270000000000001</v>
      </c>
      <c r="AI99" s="52">
        <f>SUMPRODUCT(--(AI$9=YEAR(Quarterly_kt!$C$9:FP$9)),Quarterly_kt!$C73:FP73)</f>
        <v>0.91500000000000004</v>
      </c>
      <c r="AJ99" s="52">
        <f>SUMPRODUCT(--(AJ$9=YEAR(Quarterly_kt!$C$9:FQ$9)),Quarterly_kt!$C73:FQ73)</f>
        <v>0.97599999999999998</v>
      </c>
      <c r="AK99" s="52">
        <f>SUMPRODUCT(--(AK$9=YEAR(Quarterly_kt!$C$9:FR$9)),Quarterly_kt!$C73:FR73)</f>
        <v>8.4239999999999995</v>
      </c>
      <c r="AL99" s="52">
        <f>SUMPRODUCT(--(AL$9=YEAR(Quarterly_kt!$C$9:FS$9)),Quarterly_kt!$C73:FS73)</f>
        <v>-3.0963989257812501E-2</v>
      </c>
      <c r="AM99" s="52">
        <f>SUMPRODUCT(--(AM$9=YEAR(Quarterly_kt!$C$9:FT$9)),Quarterly_kt!$C73:FT73)</f>
        <v>0.61799999999999999</v>
      </c>
      <c r="AN99" s="52">
        <f>SUMPRODUCT(--(AN$9=YEAR(Quarterly_kt!$C$9:FU$9)),Quarterly_kt!$C73:FU73)</f>
        <v>0.34330798339843799</v>
      </c>
      <c r="AO99" s="52">
        <f>SUMPRODUCT(--(AO$9=YEAR(Quarterly_kt!$C$9:FV$9)),Quarterly_kt!$C73:FV73)</f>
        <v>0</v>
      </c>
      <c r="AP99" s="52">
        <f>SUMPRODUCT(--(AP$9=YEAR(Quarterly_kt!$C$9:FW$9)),Quarterly_kt!$C73:FW73)</f>
        <v>-1.7999999999999999E-2</v>
      </c>
      <c r="AQ99" s="52">
        <f>SUMPRODUCT(--(AQ$9=YEAR(Quarterly_kt!$C$9:FX$9)),Quarterly_kt!$C73:FX73)</f>
        <v>0</v>
      </c>
      <c r="AR99" s="52">
        <f>SUMPRODUCT(--(AR$9=YEAR(Quarterly_kt!$C$9:FY$9)),Quarterly_kt!$C73:FY73)</f>
        <v>0</v>
      </c>
      <c r="AS99" s="52">
        <f>SUMPRODUCT(--(AS$9=YEAR(Quarterly_kt!$C$9:FZ$9)),Quarterly_kt!$C73:FZ73)</f>
        <v>-5.0000000000000001E-3</v>
      </c>
      <c r="AT99" s="52">
        <f>SUMPRODUCT(--(AT$9=YEAR(Quarterly_kt!$C$9:GA$9)),Quarterly_kt!$C73:GA73)</f>
        <v>-5.1536763494372362E-2</v>
      </c>
      <c r="AU99" s="52">
        <f>SUMPRODUCT(--(AU$9=YEAR(Quarterly_kt!$C$9:GB$9)),Quarterly_kt!$C73:GB73)</f>
        <v>0</v>
      </c>
      <c r="AV99" s="52">
        <f>SUMPRODUCT(--(AV$9=YEAR(Quarterly_kt!$C$9:GZ$9)),Quarterly_kt!$C73:GZ73)</f>
        <v>0</v>
      </c>
    </row>
    <row r="100" spans="1:48" x14ac:dyDescent="0.25">
      <c r="A100" s="36" t="s">
        <v>154</v>
      </c>
      <c r="B100" s="90">
        <v>5</v>
      </c>
      <c r="C100" s="52">
        <f>SUMPRODUCT(--(C$9=YEAR(Quarterly_kt!$C$9:EJ$9)),Quarterly_kt!$C74:EJ74)</f>
        <v>0.49899999999999878</v>
      </c>
      <c r="D100" s="52">
        <f>SUMPRODUCT(--(D$9=YEAR(Quarterly_kt!$C$9:EK$9)),Quarterly_kt!$C74:EK74)</f>
        <v>-9.9999999999998805E-3</v>
      </c>
      <c r="E100" s="52">
        <f>SUMPRODUCT(--(E$9=YEAR(Quarterly_kt!$C$9:EL$9)),Quarterly_kt!$C74:EL74)</f>
        <v>-6.9999999999999618E-2</v>
      </c>
      <c r="F100" s="52">
        <f>SUMPRODUCT(--(F$9=YEAR(Quarterly_kt!$C$9:EM$9)),Quarterly_kt!$C74:EM74)</f>
        <v>-6.200000000000061E-2</v>
      </c>
      <c r="G100" s="52">
        <f>SUMPRODUCT(--(G$9=YEAR(Quarterly_kt!$C$9:EN$9)),Quarterly_kt!$C74:EN74)</f>
        <v>-4.6000000000001151E-2</v>
      </c>
      <c r="H100" s="52">
        <f>SUMPRODUCT(--(H$9=YEAR(Quarterly_kt!$C$9:EO$9)),Quarterly_kt!$C74:EO74)</f>
        <v>-18.272000000000002</v>
      </c>
      <c r="I100" s="52">
        <f>SUMPRODUCT(--(I$9=YEAR(Quarterly_kt!$C$9:EP$9)),Quarterly_kt!$C74:EP74)</f>
        <v>2.6239999999999988</v>
      </c>
      <c r="J100" s="52">
        <f>SUMPRODUCT(--(J$9=YEAR(Quarterly_kt!$C$9:EQ$9)),Quarterly_kt!$C74:EQ74)</f>
        <v>1.0120000000000031</v>
      </c>
      <c r="K100" s="52">
        <f>SUMPRODUCT(--(K$9=YEAR(Quarterly_kt!$C$9:ER$9)),Quarterly_kt!$C74:ER74)</f>
        <v>1.9239999999999999</v>
      </c>
      <c r="L100" s="52">
        <f>SUMPRODUCT(--(L$9=YEAR(Quarterly_kt!$C$9:ES$9)),Quarterly_kt!$C74:ES74)</f>
        <v>1.227999999999998</v>
      </c>
      <c r="M100" s="52">
        <f>SUMPRODUCT(--(M$9=YEAR(Quarterly_kt!$C$9:ET$9)),Quarterly_kt!$C74:ET74)</f>
        <v>1.5959999999999979</v>
      </c>
      <c r="N100" s="52">
        <f>SUMPRODUCT(--(N$9=YEAR(Quarterly_kt!$C$9:EU$9)),Quarterly_kt!$C74:EU74)</f>
        <v>0.19699999999999918</v>
      </c>
      <c r="O100" s="52">
        <f>SUMPRODUCT(--(O$9=YEAR(Quarterly_kt!$C$9:EV$9)),Quarterly_kt!$C74:EV74)</f>
        <v>-7.6930000000000014</v>
      </c>
      <c r="P100" s="52">
        <f>SUMPRODUCT(--(P$9=YEAR(Quarterly_kt!$C$9:EW$9)),Quarterly_kt!$C74:EW74)</f>
        <v>2.6359999999999997</v>
      </c>
      <c r="Q100" s="52">
        <f>SUMPRODUCT(--(Q$9=YEAR(Quarterly_kt!$C$9:EX$9)),Quarterly_kt!$C74:EX74)</f>
        <v>12.045999999999999</v>
      </c>
      <c r="R100" s="52">
        <f>SUMPRODUCT(--(R$9=YEAR(Quarterly_kt!$C$9:EY$9)),Quarterly_kt!$C74:EY74)</f>
        <v>17.593</v>
      </c>
      <c r="S100" s="52">
        <f>SUMPRODUCT(--(S$9=YEAR(Quarterly_kt!$C$9:EZ$9)),Quarterly_kt!$C74:EZ74)</f>
        <v>19.110999999999997</v>
      </c>
      <c r="T100" s="52">
        <f>SUMPRODUCT(--(T$9=YEAR(Quarterly_kt!$C$9:FA$9)),Quarterly_kt!$C74:FA74)</f>
        <v>26.954999999999998</v>
      </c>
      <c r="U100" s="52">
        <f>SUMPRODUCT(--(U$9=YEAR(Quarterly_kt!$C$9:FB$9)),Quarterly_kt!$C74:FB74)</f>
        <v>21.138999999999999</v>
      </c>
      <c r="V100" s="52">
        <f>SUMPRODUCT(--(V$9=YEAR(Quarterly_kt!$C$9:FC$9)),Quarterly_kt!$C74:FC74)</f>
        <v>24.292999999999999</v>
      </c>
      <c r="W100" s="52">
        <f>SUMPRODUCT(--(W$9=YEAR(Quarterly_kt!$C$9:FD$9)),Quarterly_kt!$C74:FD74)</f>
        <v>21.882000000000001</v>
      </c>
      <c r="X100" s="52">
        <f>SUMPRODUCT(--(X$9=YEAR(Quarterly_kt!$C$9:FE$9)),Quarterly_kt!$C74:FE74)</f>
        <v>18.306000000000001</v>
      </c>
      <c r="Y100" s="52">
        <f>SUMPRODUCT(--(Y$9=YEAR(Quarterly_kt!$C$9:FF$9)),Quarterly_kt!$C74:FF74)</f>
        <v>21.692</v>
      </c>
      <c r="Z100" s="52">
        <f>SUMPRODUCT(--(Z$9=YEAR(Quarterly_kt!$C$9:FG$9)),Quarterly_kt!$C74:FG74)</f>
        <v>30.443000000000001</v>
      </c>
      <c r="AA100" s="52">
        <f>SUMPRODUCT(--(AA$9=YEAR(Quarterly_kt!$C$9:FH$9)),Quarterly_kt!$C74:FH74)</f>
        <v>17.934999999999999</v>
      </c>
      <c r="AB100" s="52">
        <f>SUMPRODUCT(--(AB$9=YEAR(Quarterly_kt!$C$9:FI$9)),Quarterly_kt!$C74:FI74)</f>
        <v>28.524999999999999</v>
      </c>
      <c r="AC100" s="52">
        <f>SUMPRODUCT(--(AC$9=YEAR(Quarterly_kt!$C$9:FJ$9)),Quarterly_kt!$C74:FJ74)</f>
        <v>21.783000000000001</v>
      </c>
      <c r="AD100" s="52">
        <f>SUMPRODUCT(--(AD$9=YEAR(Quarterly_kt!$C$9:FK$9)),Quarterly_kt!$C74:FK74)</f>
        <v>33.352000000000004</v>
      </c>
      <c r="AE100" s="52">
        <f>SUMPRODUCT(--(AE$9=YEAR(Quarterly_kt!$C$9:FL$9)),Quarterly_kt!$C74:FL74)</f>
        <v>29.381</v>
      </c>
      <c r="AF100" s="52">
        <f>SUMPRODUCT(--(AF$9=YEAR(Quarterly_kt!$C$9:FM$9)),Quarterly_kt!$C74:FM74)</f>
        <v>19.746000000000002</v>
      </c>
      <c r="AG100" s="52">
        <f>SUMPRODUCT(--(AG$9=YEAR(Quarterly_kt!$C$9:FN$9)),Quarterly_kt!$C74:FN74)</f>
        <v>22.462</v>
      </c>
      <c r="AH100" s="52">
        <f>SUMPRODUCT(--(AH$9=YEAR(Quarterly_kt!$C$9:FO$9)),Quarterly_kt!$C74:FO74)</f>
        <v>22.613999999999997</v>
      </c>
      <c r="AI100" s="52">
        <f>SUMPRODUCT(--(AI$9=YEAR(Quarterly_kt!$C$9:FP$9)),Quarterly_kt!$C74:FP74)</f>
        <v>12.644</v>
      </c>
      <c r="AJ100" s="52">
        <f>SUMPRODUCT(--(AJ$9=YEAR(Quarterly_kt!$C$9:FQ$9)),Quarterly_kt!$C74:FQ74)</f>
        <v>13.041</v>
      </c>
      <c r="AK100" s="52">
        <f>SUMPRODUCT(--(AK$9=YEAR(Quarterly_kt!$C$9:FR$9)),Quarterly_kt!$C74:FR74)</f>
        <v>26.041999999999998</v>
      </c>
      <c r="AL100" s="52">
        <f>SUMPRODUCT(--(AL$9=YEAR(Quarterly_kt!$C$9:FS$9)),Quarterly_kt!$C74:FS74)</f>
        <v>40.061485595703118</v>
      </c>
      <c r="AM100" s="52">
        <f>SUMPRODUCT(--(AM$9=YEAR(Quarterly_kt!$C$9:FT$9)),Quarterly_kt!$C74:FT74)</f>
        <v>20.48035158920289</v>
      </c>
      <c r="AN100" s="52">
        <f>SUMPRODUCT(--(AN$9=YEAR(Quarterly_kt!$C$9:FU$9)),Quarterly_kt!$C74:FU74)</f>
        <v>35.19848101806646</v>
      </c>
      <c r="AO100" s="52">
        <f>SUMPRODUCT(--(AO$9=YEAR(Quarterly_kt!$C$9:FV$9)),Quarterly_kt!$C74:FV74)</f>
        <v>32.603999999999999</v>
      </c>
      <c r="AP100" s="52">
        <f>SUMPRODUCT(--(AP$9=YEAR(Quarterly_kt!$C$9:FW$9)),Quarterly_kt!$C74:FW74)</f>
        <v>31.631999999999998</v>
      </c>
      <c r="AQ100" s="52">
        <f>SUMPRODUCT(--(AQ$9=YEAR(Quarterly_kt!$C$9:FX$9)),Quarterly_kt!$C74:FX74)</f>
        <v>28.225999999999999</v>
      </c>
      <c r="AR100" s="52">
        <f>SUMPRODUCT(--(AR$9=YEAR(Quarterly_kt!$C$9:FY$9)),Quarterly_kt!$C74:FY74)</f>
        <v>31.959999999999997</v>
      </c>
      <c r="AS100" s="52">
        <f>SUMPRODUCT(--(AS$9=YEAR(Quarterly_kt!$C$9:FZ$9)),Quarterly_kt!$C74:FZ74)</f>
        <v>8.6425809071044988</v>
      </c>
      <c r="AT100" s="52">
        <f>SUMPRODUCT(--(AT$9=YEAR(Quarterly_kt!$C$9:GA$9)),Quarterly_kt!$C74:GA74)</f>
        <v>-0.43894193669927972</v>
      </c>
      <c r="AU100" s="52">
        <f>SUMPRODUCT(--(AU$9=YEAR(Quarterly_kt!$C$9:GB$9)),Quarterly_kt!$C74:GB74)</f>
        <v>31.720152862328298</v>
      </c>
      <c r="AV100" s="52">
        <f>SUMPRODUCT(--(AV$9=YEAR(Quarterly_kt!$C$9:GZ$9)),Quarterly_kt!$C74:GZ74)</f>
        <v>35.858330047359871</v>
      </c>
    </row>
    <row r="101" spans="1:48" x14ac:dyDescent="0.2">
      <c r="A101" s="25" t="s">
        <v>30</v>
      </c>
      <c r="B101" s="86"/>
      <c r="C101" s="17">
        <f t="shared" ref="C101:AT101" si="21">SUM(C102,C105:C107,C111)</f>
        <v>424.07300000000004</v>
      </c>
      <c r="D101" s="17">
        <f t="shared" si="21"/>
        <v>470.26600000000002</v>
      </c>
      <c r="E101" s="17">
        <f t="shared" si="21"/>
        <v>524.005</v>
      </c>
      <c r="F101" s="17">
        <f t="shared" si="21"/>
        <v>495.61599999999999</v>
      </c>
      <c r="G101" s="17">
        <f t="shared" si="21"/>
        <v>494.74099999999999</v>
      </c>
      <c r="H101" s="17">
        <f t="shared" si="21"/>
        <v>653.30899999999997</v>
      </c>
      <c r="I101" s="17">
        <f t="shared" si="21"/>
        <v>525.64800000000002</v>
      </c>
      <c r="J101" s="17">
        <f t="shared" si="21"/>
        <v>478.18600000000004</v>
      </c>
      <c r="K101" s="17">
        <f t="shared" si="21"/>
        <v>443.005</v>
      </c>
      <c r="L101" s="17">
        <f t="shared" si="21"/>
        <v>393.14299999999997</v>
      </c>
      <c r="M101" s="17">
        <f t="shared" si="21"/>
        <v>409.76299999999998</v>
      </c>
      <c r="N101" s="17">
        <f t="shared" si="21"/>
        <v>416.37700000000001</v>
      </c>
      <c r="O101" s="17">
        <f t="shared" si="21"/>
        <v>417.25902445000412</v>
      </c>
      <c r="P101" s="17">
        <f t="shared" si="21"/>
        <v>528.4550609499812</v>
      </c>
      <c r="Q101" s="17">
        <f t="shared" si="21"/>
        <v>607.09100000000012</v>
      </c>
      <c r="R101" s="17">
        <f t="shared" si="21"/>
        <v>545.98799999999994</v>
      </c>
      <c r="S101" s="17">
        <f t="shared" si="21"/>
        <v>745.04700000000003</v>
      </c>
      <c r="T101" s="17">
        <f t="shared" si="21"/>
        <v>701.66399999999999</v>
      </c>
      <c r="U101" s="17">
        <f t="shared" si="21"/>
        <v>673.4140000000001</v>
      </c>
      <c r="V101" s="17">
        <f t="shared" si="21"/>
        <v>696.23400000000015</v>
      </c>
      <c r="W101" s="17">
        <f t="shared" si="21"/>
        <v>836.30799999999999</v>
      </c>
      <c r="X101" s="17">
        <f t="shared" si="21"/>
        <v>864.62300000000005</v>
      </c>
      <c r="Y101" s="17">
        <f t="shared" si="21"/>
        <v>854.05500000000018</v>
      </c>
      <c r="Z101" s="17">
        <f t="shared" si="21"/>
        <v>866.58800000000008</v>
      </c>
      <c r="AA101" s="17">
        <f t="shared" si="21"/>
        <v>897.33199999999999</v>
      </c>
      <c r="AB101" s="17">
        <f t="shared" si="21"/>
        <v>868.59900000000005</v>
      </c>
      <c r="AC101" s="17">
        <f t="shared" si="21"/>
        <v>803.03700000000003</v>
      </c>
      <c r="AD101" s="17">
        <f t="shared" si="21"/>
        <v>868.69599999999991</v>
      </c>
      <c r="AE101" s="17">
        <f t="shared" si="21"/>
        <v>890.2700000000001</v>
      </c>
      <c r="AF101" s="17">
        <f t="shared" si="21"/>
        <v>900.72399999999993</v>
      </c>
      <c r="AG101" s="17">
        <f t="shared" si="21"/>
        <v>932.61899999999991</v>
      </c>
      <c r="AH101" s="17">
        <f t="shared" si="21"/>
        <v>1006.9490000000001</v>
      </c>
      <c r="AI101" s="17">
        <f t="shared" si="21"/>
        <v>988.31</v>
      </c>
      <c r="AJ101" s="17">
        <f t="shared" si="21"/>
        <v>1029.556</v>
      </c>
      <c r="AK101" s="17">
        <f t="shared" si="21"/>
        <v>1071.3785</v>
      </c>
      <c r="AL101" s="17">
        <f t="shared" si="21"/>
        <v>1042.1888961366326</v>
      </c>
      <c r="AM101" s="17">
        <f t="shared" si="21"/>
        <v>1064.1474252529144</v>
      </c>
      <c r="AN101" s="17">
        <f t="shared" si="21"/>
        <v>1087.2509538869858</v>
      </c>
      <c r="AO101" s="17">
        <f t="shared" si="21"/>
        <v>1097.097</v>
      </c>
      <c r="AP101" s="17">
        <f t="shared" si="21"/>
        <v>1090.03</v>
      </c>
      <c r="AQ101" s="17">
        <f t="shared" si="21"/>
        <v>1110.191</v>
      </c>
      <c r="AR101" s="17">
        <f t="shared" si="21"/>
        <v>1190.058</v>
      </c>
      <c r="AS101" s="17">
        <f t="shared" si="21"/>
        <v>1335.405</v>
      </c>
      <c r="AT101" s="17">
        <f t="shared" si="21"/>
        <v>1448.6912510971531</v>
      </c>
      <c r="AU101" s="17">
        <f>SUM(AU102,AU105:AU107,AU111)</f>
        <v>1531.3076618139326</v>
      </c>
      <c r="AV101" s="17">
        <f>SUMPRODUCT(--(AV$9=YEAR(Quarterly_kt!$C$9:GZ$9)),Quarterly_kt!$C75:GZ75)</f>
        <v>1539.9928211289894</v>
      </c>
    </row>
    <row r="102" spans="1:48" x14ac:dyDescent="0.25">
      <c r="A102" s="36" t="s">
        <v>24</v>
      </c>
      <c r="B102" s="90"/>
      <c r="C102" s="52">
        <f t="shared" ref="C102:AT102" si="22">SUM(C103:C104)</f>
        <v>0.15499999999999997</v>
      </c>
      <c r="D102" s="52">
        <f t="shared" si="22"/>
        <v>9.1999999999999998E-2</v>
      </c>
      <c r="E102" s="52">
        <f t="shared" si="22"/>
        <v>0.109</v>
      </c>
      <c r="F102" s="52">
        <f t="shared" si="22"/>
        <v>1.6E-2</v>
      </c>
      <c r="G102" s="52">
        <f t="shared" si="22"/>
        <v>4.0000000000000001E-3</v>
      </c>
      <c r="H102" s="52">
        <f t="shared" si="22"/>
        <v>1.6E-2</v>
      </c>
      <c r="I102" s="52">
        <f t="shared" si="22"/>
        <v>1.129</v>
      </c>
      <c r="J102" s="52">
        <f t="shared" si="22"/>
        <v>3.1E-2</v>
      </c>
      <c r="K102" s="52">
        <f t="shared" si="22"/>
        <v>0</v>
      </c>
      <c r="L102" s="52">
        <f t="shared" si="22"/>
        <v>0</v>
      </c>
      <c r="M102" s="52">
        <f t="shared" si="22"/>
        <v>2E-3</v>
      </c>
      <c r="N102" s="52">
        <f t="shared" si="22"/>
        <v>8.0000000000000002E-3</v>
      </c>
      <c r="O102" s="52">
        <f t="shared" si="22"/>
        <v>3.5916989982128049E-2</v>
      </c>
      <c r="P102" s="52">
        <f t="shared" si="22"/>
        <v>7.0346975982189155E-2</v>
      </c>
      <c r="Q102" s="52">
        <f t="shared" si="22"/>
        <v>0.17499999999999999</v>
      </c>
      <c r="R102" s="52">
        <f t="shared" si="22"/>
        <v>0.26</v>
      </c>
      <c r="S102" s="52">
        <f t="shared" si="22"/>
        <v>0.30099999999999999</v>
      </c>
      <c r="T102" s="52">
        <f t="shared" si="22"/>
        <v>5.367</v>
      </c>
      <c r="U102" s="52">
        <f t="shared" si="22"/>
        <v>0.23299999999999998</v>
      </c>
      <c r="V102" s="52">
        <f t="shared" si="22"/>
        <v>0.22999999999999998</v>
      </c>
      <c r="W102" s="52">
        <f t="shared" si="22"/>
        <v>3.9270000000000005</v>
      </c>
      <c r="X102" s="52">
        <f t="shared" si="22"/>
        <v>0.11599999999999999</v>
      </c>
      <c r="Y102" s="52">
        <f t="shared" si="22"/>
        <v>0.40200000000000002</v>
      </c>
      <c r="Z102" s="52">
        <f t="shared" si="22"/>
        <v>1.7000000000000001E-2</v>
      </c>
      <c r="AA102" s="52">
        <f t="shared" si="22"/>
        <v>0</v>
      </c>
      <c r="AB102" s="52">
        <f t="shared" si="22"/>
        <v>2.5000000000000001E-2</v>
      </c>
      <c r="AC102" s="52">
        <f t="shared" si="22"/>
        <v>0</v>
      </c>
      <c r="AD102" s="52">
        <f t="shared" si="22"/>
        <v>0</v>
      </c>
      <c r="AE102" s="52">
        <f t="shared" si="22"/>
        <v>0</v>
      </c>
      <c r="AF102" s="52">
        <f t="shared" si="22"/>
        <v>0</v>
      </c>
      <c r="AG102" s="52">
        <f t="shared" si="22"/>
        <v>0</v>
      </c>
      <c r="AH102" s="52">
        <f t="shared" si="22"/>
        <v>0</v>
      </c>
      <c r="AI102" s="52">
        <f t="shared" si="22"/>
        <v>3.0000000000000001E-3</v>
      </c>
      <c r="AJ102" s="52">
        <f t="shared" si="22"/>
        <v>0</v>
      </c>
      <c r="AK102" s="52">
        <f t="shared" si="22"/>
        <v>0</v>
      </c>
      <c r="AL102" s="52">
        <f t="shared" si="22"/>
        <v>0</v>
      </c>
      <c r="AM102" s="52">
        <f t="shared" si="22"/>
        <v>1.6270747070312459</v>
      </c>
      <c r="AN102" s="52">
        <f t="shared" si="22"/>
        <v>3.2407304992675781</v>
      </c>
      <c r="AO102" s="52">
        <f t="shared" si="22"/>
        <v>1.343</v>
      </c>
      <c r="AP102" s="52">
        <f t="shared" si="22"/>
        <v>0.69599999999999995</v>
      </c>
      <c r="AQ102" s="52">
        <f t="shared" si="22"/>
        <v>1E-3</v>
      </c>
      <c r="AR102" s="52">
        <f t="shared" si="22"/>
        <v>4.0000000000000001E-3</v>
      </c>
      <c r="AS102" s="52">
        <f t="shared" si="22"/>
        <v>5.0000000000000001E-3</v>
      </c>
      <c r="AT102" s="52">
        <f t="shared" si="22"/>
        <v>1.049920116524789E-2</v>
      </c>
      <c r="AU102" s="52">
        <f>SUM(AU103:AU104)</f>
        <v>2.99555058183926E-3</v>
      </c>
      <c r="AV102" s="52">
        <f>SUMPRODUCT(--(AV$9=YEAR(Quarterly_kt!$C$9:GZ$9)),Quarterly_kt!$C76:GZ76)</f>
        <v>0</v>
      </c>
    </row>
    <row r="103" spans="1:48" x14ac:dyDescent="0.25">
      <c r="A103" s="37" t="s">
        <v>38</v>
      </c>
      <c r="B103" s="90">
        <v>3</v>
      </c>
      <c r="C103" s="52">
        <f>SUMPRODUCT(--(C$9=YEAR(Quarterly_kt!$C$9:EJ$9)),Quarterly_kt!$C77:EJ77)</f>
        <v>0</v>
      </c>
      <c r="D103" s="52">
        <f>SUMPRODUCT(--(D$9=YEAR(Quarterly_kt!$C$9:EK$9)),Quarterly_kt!$C77:EK77)</f>
        <v>0</v>
      </c>
      <c r="E103" s="52">
        <f>SUMPRODUCT(--(E$9=YEAR(Quarterly_kt!$C$9:EL$9)),Quarterly_kt!$C77:EL77)</f>
        <v>0</v>
      </c>
      <c r="F103" s="52">
        <f>SUMPRODUCT(--(F$9=YEAR(Quarterly_kt!$C$9:EM$9)),Quarterly_kt!$C77:EM77)</f>
        <v>0</v>
      </c>
      <c r="G103" s="52">
        <f>SUMPRODUCT(--(G$9=YEAR(Quarterly_kt!$C$9:EN$9)),Quarterly_kt!$C77:EN77)</f>
        <v>0</v>
      </c>
      <c r="H103" s="52">
        <f>SUMPRODUCT(--(H$9=YEAR(Quarterly_kt!$C$9:EO$9)),Quarterly_kt!$C77:EO77)</f>
        <v>0</v>
      </c>
      <c r="I103" s="52">
        <f>SUMPRODUCT(--(I$9=YEAR(Quarterly_kt!$C$9:EP$9)),Quarterly_kt!$C77:EP77)</f>
        <v>0.02</v>
      </c>
      <c r="J103" s="52">
        <f>SUMPRODUCT(--(J$9=YEAR(Quarterly_kt!$C$9:EQ$9)),Quarterly_kt!$C77:EQ77)</f>
        <v>0</v>
      </c>
      <c r="K103" s="52">
        <f>SUMPRODUCT(--(K$9=YEAR(Quarterly_kt!$C$9:ER$9)),Quarterly_kt!$C77:ER77)</f>
        <v>0</v>
      </c>
      <c r="L103" s="52">
        <f>SUMPRODUCT(--(L$9=YEAR(Quarterly_kt!$C$9:ES$9)),Quarterly_kt!$C77:ES77)</f>
        <v>0</v>
      </c>
      <c r="M103" s="52">
        <f>SUMPRODUCT(--(M$9=YEAR(Quarterly_kt!$C$9:ET$9)),Quarterly_kt!$C77:ET77)</f>
        <v>1E-3</v>
      </c>
      <c r="N103" s="52">
        <f>SUMPRODUCT(--(N$9=YEAR(Quarterly_kt!$C$9:EU$9)),Quarterly_kt!$C77:EU77)</f>
        <v>0</v>
      </c>
      <c r="O103" s="52">
        <f>SUMPRODUCT(--(O$9=YEAR(Quarterly_kt!$C$9:EV$9)),Quarterly_kt!$C77:EV77)</f>
        <v>0</v>
      </c>
      <c r="P103" s="52">
        <f>SUMPRODUCT(--(P$9=YEAR(Quarterly_kt!$C$9:EW$9)),Quarterly_kt!$C77:EW77)</f>
        <v>1.6565990447997999E-2</v>
      </c>
      <c r="Q103" s="52">
        <f>SUMPRODUCT(--(Q$9=YEAR(Quarterly_kt!$C$9:EX$9)),Quarterly_kt!$C77:EX77)</f>
        <v>0</v>
      </c>
      <c r="R103" s="52">
        <f>SUMPRODUCT(--(R$9=YEAR(Quarterly_kt!$C$9:EY$9)),Quarterly_kt!$C77:EY77)</f>
        <v>0</v>
      </c>
      <c r="S103" s="52">
        <f>SUMPRODUCT(--(S$9=YEAR(Quarterly_kt!$C$9:EZ$9)),Quarterly_kt!$C77:EZ77)</f>
        <v>4.4999999999999998E-2</v>
      </c>
      <c r="T103" s="52">
        <f>SUMPRODUCT(--(T$9=YEAR(Quarterly_kt!$C$9:FA$9)),Quarterly_kt!$C77:FA77)</f>
        <v>0.04</v>
      </c>
      <c r="U103" s="52">
        <f>SUMPRODUCT(--(U$9=YEAR(Quarterly_kt!$C$9:FB$9)),Quarterly_kt!$C77:FB77)</f>
        <v>5.3999999999999992E-2</v>
      </c>
      <c r="V103" s="52">
        <f>SUMPRODUCT(--(V$9=YEAR(Quarterly_kt!$C$9:FC$9)),Quarterly_kt!$C77:FC77)</f>
        <v>6.5000000000000002E-2</v>
      </c>
      <c r="W103" s="52">
        <f>SUMPRODUCT(--(W$9=YEAR(Quarterly_kt!$C$9:FD$9)),Quarterly_kt!$C77:FD77)</f>
        <v>4.7E-2</v>
      </c>
      <c r="X103" s="52">
        <f>SUMPRODUCT(--(X$9=YEAR(Quarterly_kt!$C$9:FE$9)),Quarterly_kt!$C77:FE77)</f>
        <v>2.4E-2</v>
      </c>
      <c r="Y103" s="52">
        <f>SUMPRODUCT(--(Y$9=YEAR(Quarterly_kt!$C$9:FF$9)),Quarterly_kt!$C77:FF77)</f>
        <v>0.21299999999999999</v>
      </c>
      <c r="Z103" s="52">
        <f>SUMPRODUCT(--(Z$9=YEAR(Quarterly_kt!$C$9:FG$9)),Quarterly_kt!$C77:FG77)</f>
        <v>1.2E-2</v>
      </c>
      <c r="AA103" s="52">
        <f>SUMPRODUCT(--(AA$9=YEAR(Quarterly_kt!$C$9:FH$9)),Quarterly_kt!$C77:FH77)</f>
        <v>0</v>
      </c>
      <c r="AB103" s="52">
        <f>SUMPRODUCT(--(AB$9=YEAR(Quarterly_kt!$C$9:FI$9)),Quarterly_kt!$C77:FI77)</f>
        <v>0</v>
      </c>
      <c r="AC103" s="52">
        <f>SUMPRODUCT(--(AC$9=YEAR(Quarterly_kt!$C$9:FJ$9)),Quarterly_kt!$C77:FJ77)</f>
        <v>0</v>
      </c>
      <c r="AD103" s="52">
        <f>SUMPRODUCT(--(AD$9=YEAR(Quarterly_kt!$C$9:FK$9)),Quarterly_kt!$C77:FK77)</f>
        <v>0</v>
      </c>
      <c r="AE103" s="52">
        <f>SUMPRODUCT(--(AE$9=YEAR(Quarterly_kt!$C$9:FL$9)),Quarterly_kt!$C77:FL77)</f>
        <v>0</v>
      </c>
      <c r="AF103" s="52">
        <f>SUMPRODUCT(--(AF$9=YEAR(Quarterly_kt!$C$9:FM$9)),Quarterly_kt!$C77:FM77)</f>
        <v>0</v>
      </c>
      <c r="AG103" s="52">
        <f>SUMPRODUCT(--(AG$9=YEAR(Quarterly_kt!$C$9:FN$9)),Quarterly_kt!$C77:FN77)</f>
        <v>0</v>
      </c>
      <c r="AH103" s="52">
        <f>SUMPRODUCT(--(AH$9=YEAR(Quarterly_kt!$C$9:FO$9)),Quarterly_kt!$C77:FO77)</f>
        <v>0</v>
      </c>
      <c r="AI103" s="52">
        <f>SUMPRODUCT(--(AI$9=YEAR(Quarterly_kt!$C$9:FP$9)),Quarterly_kt!$C77:FP77)</f>
        <v>3.0000000000000001E-3</v>
      </c>
      <c r="AJ103" s="52">
        <f>SUMPRODUCT(--(AJ$9=YEAR(Quarterly_kt!$C$9:FQ$9)),Quarterly_kt!$C77:FQ77)</f>
        <v>0</v>
      </c>
      <c r="AK103" s="52">
        <f>SUMPRODUCT(--(AK$9=YEAR(Quarterly_kt!$C$9:FR$9)),Quarterly_kt!$C77:FR77)</f>
        <v>0</v>
      </c>
      <c r="AL103" s="52">
        <f>SUMPRODUCT(--(AL$9=YEAR(Quarterly_kt!$C$9:FS$9)),Quarterly_kt!$C77:FS77)</f>
        <v>0</v>
      </c>
      <c r="AM103" s="52">
        <f>SUMPRODUCT(--(AM$9=YEAR(Quarterly_kt!$C$9:FT$9)),Quarterly_kt!$C77:FT77)</f>
        <v>1.6270747070312459</v>
      </c>
      <c r="AN103" s="52">
        <f>SUMPRODUCT(--(AN$9=YEAR(Quarterly_kt!$C$9:FU$9)),Quarterly_kt!$C77:FU77)</f>
        <v>2.035730499267578</v>
      </c>
      <c r="AO103" s="52">
        <f>SUMPRODUCT(--(AO$9=YEAR(Quarterly_kt!$C$9:FV$9)),Quarterly_kt!$C77:FV77)</f>
        <v>1.327</v>
      </c>
      <c r="AP103" s="52">
        <f>SUMPRODUCT(--(AP$9=YEAR(Quarterly_kt!$C$9:FW$9)),Quarterly_kt!$C77:FW77)</f>
        <v>0.69599999999999995</v>
      </c>
      <c r="AQ103" s="52">
        <f>SUMPRODUCT(--(AQ$9=YEAR(Quarterly_kt!$C$9:FX$9)),Quarterly_kt!$C77:FX77)</f>
        <v>1E-3</v>
      </c>
      <c r="AR103" s="52">
        <f>SUMPRODUCT(--(AR$9=YEAR(Quarterly_kt!$C$9:FY$9)),Quarterly_kt!$C77:FY77)</f>
        <v>0</v>
      </c>
      <c r="AS103" s="52">
        <f>SUMPRODUCT(--(AS$9=YEAR(Quarterly_kt!$C$9:FZ$9)),Quarterly_kt!$C77:FZ77)</f>
        <v>0</v>
      </c>
      <c r="AT103" s="52">
        <f>SUMPRODUCT(--(AT$9=YEAR(Quarterly_kt!$C$9:GA$9)),Quarterly_kt!$C77:GA77)</f>
        <v>7.4795331029136099E-3</v>
      </c>
      <c r="AU103" s="52">
        <f>SUMPRODUCT(--(AU$9=YEAR(Quarterly_kt!$C$9:GB$9)),Quarterly_kt!$C77:GB77)</f>
        <v>2.99555058183926E-3</v>
      </c>
      <c r="AV103" s="52">
        <f>SUMPRODUCT(--(AV$9=YEAR(Quarterly_kt!$C$9:GZ$9)),Quarterly_kt!$C77:GZ77)</f>
        <v>0</v>
      </c>
    </row>
    <row r="104" spans="1:48" x14ac:dyDescent="0.25">
      <c r="A104" s="37" t="s">
        <v>39</v>
      </c>
      <c r="B104" s="90">
        <v>4</v>
      </c>
      <c r="C104" s="52">
        <f>SUMPRODUCT(--(C$9=YEAR(Quarterly_kt!$C$9:EJ$9)),Quarterly_kt!$C78:EJ78)</f>
        <v>0.15499999999999997</v>
      </c>
      <c r="D104" s="52">
        <f>SUMPRODUCT(--(D$9=YEAR(Quarterly_kt!$C$9:EK$9)),Quarterly_kt!$C78:EK78)</f>
        <v>9.1999999999999998E-2</v>
      </c>
      <c r="E104" s="52">
        <f>SUMPRODUCT(--(E$9=YEAR(Quarterly_kt!$C$9:EL$9)),Quarterly_kt!$C78:EL78)</f>
        <v>0.109</v>
      </c>
      <c r="F104" s="52">
        <f>SUMPRODUCT(--(F$9=YEAR(Quarterly_kt!$C$9:EM$9)),Quarterly_kt!$C78:EM78)</f>
        <v>1.6E-2</v>
      </c>
      <c r="G104" s="52">
        <f>SUMPRODUCT(--(G$9=YEAR(Quarterly_kt!$C$9:EN$9)),Quarterly_kt!$C78:EN78)</f>
        <v>4.0000000000000001E-3</v>
      </c>
      <c r="H104" s="52">
        <f>SUMPRODUCT(--(H$9=YEAR(Quarterly_kt!$C$9:EO$9)),Quarterly_kt!$C78:EO78)</f>
        <v>1.6E-2</v>
      </c>
      <c r="I104" s="52">
        <f>SUMPRODUCT(--(I$9=YEAR(Quarterly_kt!$C$9:EP$9)),Quarterly_kt!$C78:EP78)</f>
        <v>1.109</v>
      </c>
      <c r="J104" s="52">
        <f>SUMPRODUCT(--(J$9=YEAR(Quarterly_kt!$C$9:EQ$9)),Quarterly_kt!$C78:EQ78)</f>
        <v>3.1E-2</v>
      </c>
      <c r="K104" s="52">
        <f>SUMPRODUCT(--(K$9=YEAR(Quarterly_kt!$C$9:ER$9)),Quarterly_kt!$C78:ER78)</f>
        <v>0</v>
      </c>
      <c r="L104" s="52">
        <f>SUMPRODUCT(--(L$9=YEAR(Quarterly_kt!$C$9:ES$9)),Quarterly_kt!$C78:ES78)</f>
        <v>0</v>
      </c>
      <c r="M104" s="52">
        <f>SUMPRODUCT(--(M$9=YEAR(Quarterly_kt!$C$9:ET$9)),Quarterly_kt!$C78:ET78)</f>
        <v>1E-3</v>
      </c>
      <c r="N104" s="52">
        <f>SUMPRODUCT(--(N$9=YEAR(Quarterly_kt!$C$9:EU$9)),Quarterly_kt!$C78:EU78)</f>
        <v>8.0000000000000002E-3</v>
      </c>
      <c r="O104" s="52">
        <f>SUMPRODUCT(--(O$9=YEAR(Quarterly_kt!$C$9:EV$9)),Quarterly_kt!$C78:EV78)</f>
        <v>3.5916989982128049E-2</v>
      </c>
      <c r="P104" s="52">
        <f>SUMPRODUCT(--(P$9=YEAR(Quarterly_kt!$C$9:EW$9)),Quarterly_kt!$C78:EW78)</f>
        <v>5.3780985534191153E-2</v>
      </c>
      <c r="Q104" s="52">
        <f>SUMPRODUCT(--(Q$9=YEAR(Quarterly_kt!$C$9:EX$9)),Quarterly_kt!$C78:EX78)</f>
        <v>0.17499999999999999</v>
      </c>
      <c r="R104" s="52">
        <f>SUMPRODUCT(--(R$9=YEAR(Quarterly_kt!$C$9:EY$9)),Quarterly_kt!$C78:EY78)</f>
        <v>0.26</v>
      </c>
      <c r="S104" s="52">
        <f>SUMPRODUCT(--(S$9=YEAR(Quarterly_kt!$C$9:EZ$9)),Quarterly_kt!$C78:EZ78)</f>
        <v>0.25600000000000001</v>
      </c>
      <c r="T104" s="52">
        <f>SUMPRODUCT(--(T$9=YEAR(Quarterly_kt!$C$9:FA$9)),Quarterly_kt!$C78:FA78)</f>
        <v>5.327</v>
      </c>
      <c r="U104" s="52">
        <f>SUMPRODUCT(--(U$9=YEAR(Quarterly_kt!$C$9:FB$9)),Quarterly_kt!$C78:FB78)</f>
        <v>0.17899999999999999</v>
      </c>
      <c r="V104" s="52">
        <f>SUMPRODUCT(--(V$9=YEAR(Quarterly_kt!$C$9:FC$9)),Quarterly_kt!$C78:FC78)</f>
        <v>0.16499999999999998</v>
      </c>
      <c r="W104" s="52">
        <f>SUMPRODUCT(--(W$9=YEAR(Quarterly_kt!$C$9:FD$9)),Quarterly_kt!$C78:FD78)</f>
        <v>3.8800000000000003</v>
      </c>
      <c r="X104" s="52">
        <f>SUMPRODUCT(--(X$9=YEAR(Quarterly_kt!$C$9:FE$9)),Quarterly_kt!$C78:FE78)</f>
        <v>9.1999999999999998E-2</v>
      </c>
      <c r="Y104" s="52">
        <f>SUMPRODUCT(--(Y$9=YEAR(Quarterly_kt!$C$9:FF$9)),Quarterly_kt!$C78:FF78)</f>
        <v>0.189</v>
      </c>
      <c r="Z104" s="52">
        <f>SUMPRODUCT(--(Z$9=YEAR(Quarterly_kt!$C$9:FG$9)),Quarterly_kt!$C78:FG78)</f>
        <v>5.0000000000000001E-3</v>
      </c>
      <c r="AA104" s="52">
        <f>SUMPRODUCT(--(AA$9=YEAR(Quarterly_kt!$C$9:FH$9)),Quarterly_kt!$C78:FH78)</f>
        <v>0</v>
      </c>
      <c r="AB104" s="52">
        <f>SUMPRODUCT(--(AB$9=YEAR(Quarterly_kt!$C$9:FI$9)),Quarterly_kt!$C78:FI78)</f>
        <v>2.5000000000000001E-2</v>
      </c>
      <c r="AC104" s="52">
        <f>SUMPRODUCT(--(AC$9=YEAR(Quarterly_kt!$C$9:FJ$9)),Quarterly_kt!$C78:FJ78)</f>
        <v>0</v>
      </c>
      <c r="AD104" s="52">
        <f>SUMPRODUCT(--(AD$9=YEAR(Quarterly_kt!$C$9:FK$9)),Quarterly_kt!$C78:FK78)</f>
        <v>0</v>
      </c>
      <c r="AE104" s="52">
        <f>SUMPRODUCT(--(AE$9=YEAR(Quarterly_kt!$C$9:FL$9)),Quarterly_kt!$C78:FL78)</f>
        <v>0</v>
      </c>
      <c r="AF104" s="52">
        <f>SUMPRODUCT(--(AF$9=YEAR(Quarterly_kt!$C$9:FM$9)),Quarterly_kt!$C78:FM78)</f>
        <v>0</v>
      </c>
      <c r="AG104" s="52">
        <f>SUMPRODUCT(--(AG$9=YEAR(Quarterly_kt!$C$9:FN$9)),Quarterly_kt!$C78:FN78)</f>
        <v>0</v>
      </c>
      <c r="AH104" s="52">
        <f>SUMPRODUCT(--(AH$9=YEAR(Quarterly_kt!$C$9:FO$9)),Quarterly_kt!$C78:FO78)</f>
        <v>0</v>
      </c>
      <c r="AI104" s="52">
        <f>SUMPRODUCT(--(AI$9=YEAR(Quarterly_kt!$C$9:FP$9)),Quarterly_kt!$C78:FP78)</f>
        <v>0</v>
      </c>
      <c r="AJ104" s="52">
        <f>SUMPRODUCT(--(AJ$9=YEAR(Quarterly_kt!$C$9:FQ$9)),Quarterly_kt!$C78:FQ78)</f>
        <v>0</v>
      </c>
      <c r="AK104" s="52">
        <f>SUMPRODUCT(--(AK$9=YEAR(Quarterly_kt!$C$9:FR$9)),Quarterly_kt!$C78:FR78)</f>
        <v>0</v>
      </c>
      <c r="AL104" s="52">
        <f>SUMPRODUCT(--(AL$9=YEAR(Quarterly_kt!$C$9:FS$9)),Quarterly_kt!$C78:FS78)</f>
        <v>0</v>
      </c>
      <c r="AM104" s="52">
        <f>SUMPRODUCT(--(AM$9=YEAR(Quarterly_kt!$C$9:FT$9)),Quarterly_kt!$C78:FT78)</f>
        <v>0</v>
      </c>
      <c r="AN104" s="52">
        <f>SUMPRODUCT(--(AN$9=YEAR(Quarterly_kt!$C$9:FU$9)),Quarterly_kt!$C78:FU78)</f>
        <v>1.2050000000000001</v>
      </c>
      <c r="AO104" s="52">
        <f>SUMPRODUCT(--(AO$9=YEAR(Quarterly_kt!$C$9:FV$9)),Quarterly_kt!$C78:FV78)</f>
        <v>1.6E-2</v>
      </c>
      <c r="AP104" s="52">
        <f>SUMPRODUCT(--(AP$9=YEAR(Quarterly_kt!$C$9:FW$9)),Quarterly_kt!$C78:FW78)</f>
        <v>0</v>
      </c>
      <c r="AQ104" s="52">
        <f>SUMPRODUCT(--(AQ$9=YEAR(Quarterly_kt!$C$9:FX$9)),Quarterly_kt!$C78:FX78)</f>
        <v>0</v>
      </c>
      <c r="AR104" s="52">
        <f>SUMPRODUCT(--(AR$9=YEAR(Quarterly_kt!$C$9:FY$9)),Quarterly_kt!$C78:FY78)</f>
        <v>4.0000000000000001E-3</v>
      </c>
      <c r="AS104" s="52">
        <f>SUMPRODUCT(--(AS$9=YEAR(Quarterly_kt!$C$9:FZ$9)),Quarterly_kt!$C78:FZ78)</f>
        <v>5.0000000000000001E-3</v>
      </c>
      <c r="AT104" s="52">
        <f>SUMPRODUCT(--(AT$9=YEAR(Quarterly_kt!$C$9:GA$9)),Quarterly_kt!$C78:GA78)</f>
        <v>3.0196680623342802E-3</v>
      </c>
      <c r="AU104" s="52">
        <f>SUMPRODUCT(--(AU$9=YEAR(Quarterly_kt!$C$9:GB$9)),Quarterly_kt!$C78:GB78)</f>
        <v>0</v>
      </c>
      <c r="AV104" s="52">
        <f>SUMPRODUCT(--(AV$9=YEAR(Quarterly_kt!$C$9:GZ$9)),Quarterly_kt!$C78:GZ78)</f>
        <v>0</v>
      </c>
    </row>
    <row r="105" spans="1:48" x14ac:dyDescent="0.25">
      <c r="A105" s="36" t="s">
        <v>25</v>
      </c>
      <c r="B105" s="90"/>
      <c r="C105" s="52">
        <f>SUMPRODUCT(--(C$9=YEAR(Quarterly_kt!$C$9:EJ$9)),Quarterly_kt!$C79:EJ79)</f>
        <v>61.890999999999998</v>
      </c>
      <c r="D105" s="52">
        <f>SUMPRODUCT(--(D$9=YEAR(Quarterly_kt!$C$9:EK$9)),Quarterly_kt!$C79:EK79)</f>
        <v>105.268</v>
      </c>
      <c r="E105" s="52">
        <f>SUMPRODUCT(--(E$9=YEAR(Quarterly_kt!$C$9:EL$9)),Quarterly_kt!$C79:EL79)</f>
        <v>138.21</v>
      </c>
      <c r="F105" s="52">
        <f>SUMPRODUCT(--(F$9=YEAR(Quarterly_kt!$C$9:EM$9)),Quarterly_kt!$C79:EM79)</f>
        <v>155.67400000000001</v>
      </c>
      <c r="G105" s="52">
        <f>SUMPRODUCT(--(G$9=YEAR(Quarterly_kt!$C$9:EN$9)),Quarterly_kt!$C79:EN79)</f>
        <v>128.90899999999999</v>
      </c>
      <c r="H105" s="52">
        <f>SUMPRODUCT(--(H$9=YEAR(Quarterly_kt!$C$9:EO$9)),Quarterly_kt!$C79:EO79)</f>
        <v>154.76500000000001</v>
      </c>
      <c r="I105" s="52">
        <f>SUMPRODUCT(--(I$9=YEAR(Quarterly_kt!$C$9:EP$9)),Quarterly_kt!$C79:EP79)</f>
        <v>112.49799999999999</v>
      </c>
      <c r="J105" s="52">
        <f>SUMPRODUCT(--(J$9=YEAR(Quarterly_kt!$C$9:EQ$9)),Quarterly_kt!$C79:EQ79)</f>
        <v>131.155</v>
      </c>
      <c r="K105" s="52">
        <f>SUMPRODUCT(--(K$9=YEAR(Quarterly_kt!$C$9:ER$9)),Quarterly_kt!$C79:ER79)</f>
        <v>156.24700000000001</v>
      </c>
      <c r="L105" s="52">
        <f>SUMPRODUCT(--(L$9=YEAR(Quarterly_kt!$C$9:ES$9)),Quarterly_kt!$C79:ES79)</f>
        <v>135.477</v>
      </c>
      <c r="M105" s="52">
        <f>SUMPRODUCT(--(M$9=YEAR(Quarterly_kt!$C$9:ET$9)),Quarterly_kt!$C79:ET79)</f>
        <v>133.09</v>
      </c>
      <c r="N105" s="52">
        <f>SUMPRODUCT(--(N$9=YEAR(Quarterly_kt!$C$9:EU$9)),Quarterly_kt!$C79:EU79)</f>
        <v>123.917</v>
      </c>
      <c r="O105" s="52">
        <f>SUMPRODUCT(--(O$9=YEAR(Quarterly_kt!$C$9:EV$9)),Quarterly_kt!$C79:EV79)</f>
        <v>88.93388952636721</v>
      </c>
      <c r="P105" s="52">
        <f>SUMPRODUCT(--(P$9=YEAR(Quarterly_kt!$C$9:EW$9)),Quarterly_kt!$C79:EW79)</f>
        <v>73.841869461059602</v>
      </c>
      <c r="Q105" s="52">
        <f>SUMPRODUCT(--(Q$9=YEAR(Quarterly_kt!$C$9:EX$9)),Quarterly_kt!$C79:EX79)</f>
        <v>108.19200000000001</v>
      </c>
      <c r="R105" s="52">
        <f>SUMPRODUCT(--(R$9=YEAR(Quarterly_kt!$C$9:EY$9)),Quarterly_kt!$C79:EY79)</f>
        <v>90.588999999999999</v>
      </c>
      <c r="S105" s="52">
        <f>SUMPRODUCT(--(S$9=YEAR(Quarterly_kt!$C$9:EZ$9)),Quarterly_kt!$C79:EZ79)</f>
        <v>129.66</v>
      </c>
      <c r="T105" s="52">
        <f>SUMPRODUCT(--(T$9=YEAR(Quarterly_kt!$C$9:FA$9)),Quarterly_kt!$C79:FA79)</f>
        <v>144.19800000000001</v>
      </c>
      <c r="U105" s="52">
        <f>SUMPRODUCT(--(U$9=YEAR(Quarterly_kt!$C$9:FB$9)),Quarterly_kt!$C79:FB79)</f>
        <v>104.39699999999999</v>
      </c>
      <c r="V105" s="52">
        <f>SUMPRODUCT(--(V$9=YEAR(Quarterly_kt!$C$9:FC$9)),Quarterly_kt!$C79:FC79)</f>
        <v>101.97200000000001</v>
      </c>
      <c r="W105" s="52">
        <f>SUMPRODUCT(--(W$9=YEAR(Quarterly_kt!$C$9:FD$9)),Quarterly_kt!$C79:FD79)</f>
        <v>152.364</v>
      </c>
      <c r="X105" s="52">
        <f>SUMPRODUCT(--(X$9=YEAR(Quarterly_kt!$C$9:FE$9)),Quarterly_kt!$C79:FE79)</f>
        <v>127.32300000000001</v>
      </c>
      <c r="Y105" s="52">
        <f>SUMPRODUCT(--(Y$9=YEAR(Quarterly_kt!$C$9:FF$9)),Quarterly_kt!$C79:FF79)</f>
        <v>103.745</v>
      </c>
      <c r="Z105" s="52">
        <f>SUMPRODUCT(--(Z$9=YEAR(Quarterly_kt!$C$9:FG$9)),Quarterly_kt!$C79:FG79)</f>
        <v>96.849000000000004</v>
      </c>
      <c r="AA105" s="52">
        <f>SUMPRODUCT(--(AA$9=YEAR(Quarterly_kt!$C$9:FH$9)),Quarterly_kt!$C79:FH79)</f>
        <v>84.595999999999989</v>
      </c>
      <c r="AB105" s="52">
        <f>SUMPRODUCT(--(AB$9=YEAR(Quarterly_kt!$C$9:FI$9)),Quarterly_kt!$C79:FI79)</f>
        <v>55.415999999999997</v>
      </c>
      <c r="AC105" s="52">
        <f>SUMPRODUCT(--(AC$9=YEAR(Quarterly_kt!$C$9:FJ$9)),Quarterly_kt!$C79:FJ79)</f>
        <v>45.858999999999995</v>
      </c>
      <c r="AD105" s="52">
        <f>SUMPRODUCT(--(AD$9=YEAR(Quarterly_kt!$C$9:FK$9)),Quarterly_kt!$C79:FK79)</f>
        <v>48.86</v>
      </c>
      <c r="AE105" s="52">
        <f>SUMPRODUCT(--(AE$9=YEAR(Quarterly_kt!$C$9:FL$9)),Quarterly_kt!$C79:FL79)</f>
        <v>43.971000000000004</v>
      </c>
      <c r="AF105" s="52">
        <f>SUMPRODUCT(--(AF$9=YEAR(Quarterly_kt!$C$9:FM$9)),Quarterly_kt!$C79:FM79)</f>
        <v>51.445</v>
      </c>
      <c r="AG105" s="52">
        <f>SUMPRODUCT(--(AG$9=YEAR(Quarterly_kt!$C$9:FN$9)),Quarterly_kt!$C79:FN79)</f>
        <v>31.71</v>
      </c>
      <c r="AH105" s="52">
        <f>SUMPRODUCT(--(AH$9=YEAR(Quarterly_kt!$C$9:FO$9)),Quarterly_kt!$C79:FO79)</f>
        <v>39.17</v>
      </c>
      <c r="AI105" s="52">
        <f>SUMPRODUCT(--(AI$9=YEAR(Quarterly_kt!$C$9:FP$9)),Quarterly_kt!$C79:FP79)</f>
        <v>31.658000000000001</v>
      </c>
      <c r="AJ105" s="52">
        <f>SUMPRODUCT(--(AJ$9=YEAR(Quarterly_kt!$C$9:FQ$9)),Quarterly_kt!$C79:FQ79)</f>
        <v>29.047000000000001</v>
      </c>
      <c r="AK105" s="52">
        <f>SUMPRODUCT(--(AK$9=YEAR(Quarterly_kt!$C$9:FR$9)),Quarterly_kt!$C79:FR79)</f>
        <v>34.393000000000001</v>
      </c>
      <c r="AL105" s="52">
        <f>SUMPRODUCT(--(AL$9=YEAR(Quarterly_kt!$C$9:FS$9)),Quarterly_kt!$C79:FS79)</f>
        <v>27.498766246795654</v>
      </c>
      <c r="AM105" s="52">
        <f>SUMPRODUCT(--(AM$9=YEAR(Quarterly_kt!$C$9:FT$9)),Quarterly_kt!$C79:FT79)</f>
        <v>30.432446268081669</v>
      </c>
      <c r="AN105" s="52">
        <f>SUMPRODUCT(--(AN$9=YEAR(Quarterly_kt!$C$9:FU$9)),Quarterly_kt!$C79:FU79)</f>
        <v>44.005141196250911</v>
      </c>
      <c r="AO105" s="52">
        <f>SUMPRODUCT(--(AO$9=YEAR(Quarterly_kt!$C$9:FV$9)),Quarterly_kt!$C79:FV79)</f>
        <v>34.323999999999998</v>
      </c>
      <c r="AP105" s="52">
        <f>SUMPRODUCT(--(AP$9=YEAR(Quarterly_kt!$C$9:FW$9)),Quarterly_kt!$C79:FW79)</f>
        <v>36.092999999999996</v>
      </c>
      <c r="AQ105" s="52">
        <f>SUMPRODUCT(--(AQ$9=YEAR(Quarterly_kt!$C$9:FX$9)),Quarterly_kt!$C79:FX79)</f>
        <v>45.629999999999995</v>
      </c>
      <c r="AR105" s="52">
        <f>SUMPRODUCT(--(AR$9=YEAR(Quarterly_kt!$C$9:FY$9)),Quarterly_kt!$C79:FY79)</f>
        <v>35.408000000000001</v>
      </c>
      <c r="AS105" s="52">
        <f>SUMPRODUCT(--(AS$9=YEAR(Quarterly_kt!$C$9:FZ$9)),Quarterly_kt!$C79:FZ79)</f>
        <v>40.920999999999999</v>
      </c>
      <c r="AT105" s="52">
        <f>SUMPRODUCT(--(AT$9=YEAR(Quarterly_kt!$C$9:GA$9)),Quarterly_kt!$C79:GA79)</f>
        <v>38.097370283992412</v>
      </c>
      <c r="AU105" s="52">
        <f>SUMPRODUCT(--(AU$9=YEAR(Quarterly_kt!$C$9:GB$9)),Quarterly_kt!$C79:GB79)</f>
        <v>33.579448905651844</v>
      </c>
      <c r="AV105" s="52">
        <f>SUMPRODUCT(--(AV$9=YEAR(Quarterly_kt!$C$9:GZ$9)),Quarterly_kt!$C79:GZ79)</f>
        <v>41.600001818234304</v>
      </c>
    </row>
    <row r="106" spans="1:48" x14ac:dyDescent="0.25">
      <c r="A106" s="36" t="s">
        <v>26</v>
      </c>
      <c r="B106" s="90"/>
      <c r="C106" s="52">
        <f>SUMPRODUCT(--(C$9=YEAR(Quarterly_kt!$C$9:EJ$9)),Quarterly_kt!$C80:EJ80)</f>
        <v>241.001</v>
      </c>
      <c r="D106" s="52">
        <f>SUMPRODUCT(--(D$9=YEAR(Quarterly_kt!$C$9:EK$9)),Quarterly_kt!$C80:EK80)</f>
        <v>256.71100000000001</v>
      </c>
      <c r="E106" s="52">
        <f>SUMPRODUCT(--(E$9=YEAR(Quarterly_kt!$C$9:EL$9)),Quarterly_kt!$C80:EL80)</f>
        <v>275.80399999999997</v>
      </c>
      <c r="F106" s="52">
        <f>SUMPRODUCT(--(F$9=YEAR(Quarterly_kt!$C$9:EM$9)),Quarterly_kt!$C80:EM80)</f>
        <v>226.626</v>
      </c>
      <c r="G106" s="52">
        <f>SUMPRODUCT(--(G$9=YEAR(Quarterly_kt!$C$9:EN$9)),Quarterly_kt!$C80:EN80)</f>
        <v>209.29499999999999</v>
      </c>
      <c r="H106" s="52">
        <f>SUMPRODUCT(--(H$9=YEAR(Quarterly_kt!$C$9:EO$9)),Quarterly_kt!$C80:EO80)</f>
        <v>315.036</v>
      </c>
      <c r="I106" s="52">
        <f>SUMPRODUCT(--(I$9=YEAR(Quarterly_kt!$C$9:EP$9)),Quarterly_kt!$C80:EP80)</f>
        <v>229.916</v>
      </c>
      <c r="J106" s="52">
        <f>SUMPRODUCT(--(J$9=YEAR(Quarterly_kt!$C$9:EQ$9)),Quarterly_kt!$C80:EQ80)</f>
        <v>169.43799999999999</v>
      </c>
      <c r="K106" s="52">
        <f>SUMPRODUCT(--(K$9=YEAR(Quarterly_kt!$C$9:ER$9)),Quarterly_kt!$C80:ER80)</f>
        <v>110.47300000000001</v>
      </c>
      <c r="L106" s="52">
        <f>SUMPRODUCT(--(L$9=YEAR(Quarterly_kt!$C$9:ES$9)),Quarterly_kt!$C80:ES80)</f>
        <v>83.675000000000011</v>
      </c>
      <c r="M106" s="52">
        <f>SUMPRODUCT(--(M$9=YEAR(Quarterly_kt!$C$9:ET$9)),Quarterly_kt!$C80:ET80)</f>
        <v>77.796999999999997</v>
      </c>
      <c r="N106" s="52">
        <f>SUMPRODUCT(--(N$9=YEAR(Quarterly_kt!$C$9:EU$9)),Quarterly_kt!$C80:EU80)</f>
        <v>81.075999999999993</v>
      </c>
      <c r="O106" s="52">
        <f>SUMPRODUCT(--(O$9=YEAR(Quarterly_kt!$C$9:EV$9)),Quarterly_kt!$C80:EV80)</f>
        <v>60.180217933654802</v>
      </c>
      <c r="P106" s="52">
        <f>SUMPRODUCT(--(P$9=YEAR(Quarterly_kt!$C$9:EW$9)),Quarterly_kt!$C80:EW80)</f>
        <v>81.235844512939394</v>
      </c>
      <c r="Q106" s="52">
        <f>SUMPRODUCT(--(Q$9=YEAR(Quarterly_kt!$C$9:EX$9)),Quarterly_kt!$C80:EX80)</f>
        <v>117.191</v>
      </c>
      <c r="R106" s="52">
        <f>SUMPRODUCT(--(R$9=YEAR(Quarterly_kt!$C$9:EY$9)),Quarterly_kt!$C80:EY80)</f>
        <v>111.762</v>
      </c>
      <c r="S106" s="52">
        <f>SUMPRODUCT(--(S$9=YEAR(Quarterly_kt!$C$9:EZ$9)),Quarterly_kt!$C80:EZ80)</f>
        <v>194.43899999999999</v>
      </c>
      <c r="T106" s="52">
        <f>SUMPRODUCT(--(T$9=YEAR(Quarterly_kt!$C$9:FA$9)),Quarterly_kt!$C80:FA80)</f>
        <v>143.155</v>
      </c>
      <c r="U106" s="52">
        <f>SUMPRODUCT(--(U$9=YEAR(Quarterly_kt!$C$9:FB$9)),Quarterly_kt!$C80:FB80)</f>
        <v>167.53300000000002</v>
      </c>
      <c r="V106" s="52">
        <f>SUMPRODUCT(--(V$9=YEAR(Quarterly_kt!$C$9:FC$9)),Quarterly_kt!$C80:FC80)</f>
        <v>185.04599999999999</v>
      </c>
      <c r="W106" s="52">
        <f>SUMPRODUCT(--(W$9=YEAR(Quarterly_kt!$C$9:FD$9)),Quarterly_kt!$C80:FD80)</f>
        <v>271.94900000000001</v>
      </c>
      <c r="X106" s="52">
        <f>SUMPRODUCT(--(X$9=YEAR(Quarterly_kt!$C$9:FE$9)),Quarterly_kt!$C80:FE80)</f>
        <v>227.53800000000001</v>
      </c>
      <c r="Y106" s="52">
        <f>SUMPRODUCT(--(Y$9=YEAR(Quarterly_kt!$C$9:FF$9)),Quarterly_kt!$C80:FF80)</f>
        <v>233.16800000000001</v>
      </c>
      <c r="Z106" s="52">
        <f>SUMPRODUCT(--(Z$9=YEAR(Quarterly_kt!$C$9:FG$9)),Quarterly_kt!$C80:FG80)</f>
        <v>251.79000000000002</v>
      </c>
      <c r="AA106" s="52">
        <f>SUMPRODUCT(--(AA$9=YEAR(Quarterly_kt!$C$9:FH$9)),Quarterly_kt!$C80:FH80)</f>
        <v>252.23400000000001</v>
      </c>
      <c r="AB106" s="52">
        <f>SUMPRODUCT(--(AB$9=YEAR(Quarterly_kt!$C$9:FI$9)),Quarterly_kt!$C80:FI80)</f>
        <v>231.38699999999997</v>
      </c>
      <c r="AC106" s="52">
        <f>SUMPRODUCT(--(AC$9=YEAR(Quarterly_kt!$C$9:FJ$9)),Quarterly_kt!$C80:FJ80)</f>
        <v>188.00899999999999</v>
      </c>
      <c r="AD106" s="52">
        <f>SUMPRODUCT(--(AD$9=YEAR(Quarterly_kt!$C$9:FK$9)),Quarterly_kt!$C80:FK80)</f>
        <v>204.89799999999997</v>
      </c>
      <c r="AE106" s="52">
        <f>SUMPRODUCT(--(AE$9=YEAR(Quarterly_kt!$C$9:FL$9)),Quarterly_kt!$C80:FL80)</f>
        <v>233.72000000000003</v>
      </c>
      <c r="AF106" s="52">
        <f>SUMPRODUCT(--(AF$9=YEAR(Quarterly_kt!$C$9:FM$9)),Quarterly_kt!$C80:FM80)</f>
        <v>215.94600000000003</v>
      </c>
      <c r="AG106" s="52">
        <f>SUMPRODUCT(--(AG$9=YEAR(Quarterly_kt!$C$9:FN$9)),Quarterly_kt!$C80:FN80)</f>
        <v>195.95499999999998</v>
      </c>
      <c r="AH106" s="52">
        <f>SUMPRODUCT(--(AH$9=YEAR(Quarterly_kt!$C$9:FO$9)),Quarterly_kt!$C80:FO80)</f>
        <v>267.63499999999999</v>
      </c>
      <c r="AI106" s="52">
        <f>SUMPRODUCT(--(AI$9=YEAR(Quarterly_kt!$C$9:FP$9)),Quarterly_kt!$C80:FP80)</f>
        <v>267.18799999999999</v>
      </c>
      <c r="AJ106" s="52">
        <f>SUMPRODUCT(--(AJ$9=YEAR(Quarterly_kt!$C$9:FQ$9)),Quarterly_kt!$C80:FQ80)</f>
        <v>277.09100000000001</v>
      </c>
      <c r="AK106" s="52">
        <f>SUMPRODUCT(--(AK$9=YEAR(Quarterly_kt!$C$9:FR$9)),Quarterly_kt!$C80:FR80)</f>
        <v>308.798</v>
      </c>
      <c r="AL106" s="52">
        <f>SUMPRODUCT(--(AL$9=YEAR(Quarterly_kt!$C$9:FS$9)),Quarterly_kt!$C80:FS80)</f>
        <v>285.82098492431641</v>
      </c>
      <c r="AM106" s="52">
        <f>SUMPRODUCT(--(AM$9=YEAR(Quarterly_kt!$C$9:FT$9)),Quarterly_kt!$C80:FT80)</f>
        <v>297.43178454589849</v>
      </c>
      <c r="AN106" s="52">
        <f>SUMPRODUCT(--(AN$9=YEAR(Quarterly_kt!$C$9:FU$9)),Quarterly_kt!$C80:FU80)</f>
        <v>266.8430626602173</v>
      </c>
      <c r="AO106" s="52">
        <f>SUMPRODUCT(--(AO$9=YEAR(Quarterly_kt!$C$9:FV$9)),Quarterly_kt!$C80:FV80)</f>
        <v>264.79400000000004</v>
      </c>
      <c r="AP106" s="52">
        <f>SUMPRODUCT(--(AP$9=YEAR(Quarterly_kt!$C$9:FW$9)),Quarterly_kt!$C80:FW80)</f>
        <v>260.565</v>
      </c>
      <c r="AQ106" s="52">
        <f>SUMPRODUCT(--(AQ$9=YEAR(Quarterly_kt!$C$9:FX$9)),Quarterly_kt!$C80:FX80)</f>
        <v>240.96100000000001</v>
      </c>
      <c r="AR106" s="52">
        <f>SUMPRODUCT(--(AR$9=YEAR(Quarterly_kt!$C$9:FY$9)),Quarterly_kt!$C80:FY80)</f>
        <v>282.45400000000001</v>
      </c>
      <c r="AS106" s="52">
        <f>SUMPRODUCT(--(AS$9=YEAR(Quarterly_kt!$C$9:FZ$9)),Quarterly_kt!$C80:FZ80)</f>
        <v>257.62699999999995</v>
      </c>
      <c r="AT106" s="52">
        <f>SUMPRODUCT(--(AT$9=YEAR(Quarterly_kt!$C$9:GA$9)),Quarterly_kt!$C80:GA80)</f>
        <v>245.06319052515681</v>
      </c>
      <c r="AU106" s="52">
        <f>SUMPRODUCT(--(AU$9=YEAR(Quarterly_kt!$C$9:GB$9)),Quarterly_kt!$C80:GB80)</f>
        <v>270.69696727065434</v>
      </c>
      <c r="AV106" s="52">
        <f>SUMPRODUCT(--(AV$9=YEAR(Quarterly_kt!$C$9:GZ$9)),Quarterly_kt!$C80:GZ80)</f>
        <v>279.47031238228089</v>
      </c>
    </row>
    <row r="107" spans="1:48" x14ac:dyDescent="0.25">
      <c r="A107" s="36" t="s">
        <v>27</v>
      </c>
      <c r="B107" s="90"/>
      <c r="C107" s="52">
        <f t="shared" ref="C107:AT107" si="23">SUM(C108:C110)</f>
        <v>121.02600000000001</v>
      </c>
      <c r="D107" s="52">
        <f t="shared" si="23"/>
        <v>108.19500000000001</v>
      </c>
      <c r="E107" s="52">
        <f t="shared" si="23"/>
        <v>109.88199999999999</v>
      </c>
      <c r="F107" s="52">
        <f t="shared" si="23"/>
        <v>113.29999999999998</v>
      </c>
      <c r="G107" s="52">
        <f t="shared" si="23"/>
        <v>156.53300000000002</v>
      </c>
      <c r="H107" s="52">
        <f t="shared" si="23"/>
        <v>182.84299999999999</v>
      </c>
      <c r="I107" s="52">
        <f t="shared" si="23"/>
        <v>180.96599999999998</v>
      </c>
      <c r="J107" s="52">
        <f t="shared" si="23"/>
        <v>176.12400000000002</v>
      </c>
      <c r="K107" s="52">
        <f t="shared" si="23"/>
        <v>174.64099999999999</v>
      </c>
      <c r="L107" s="52">
        <f t="shared" si="23"/>
        <v>172.28699999999998</v>
      </c>
      <c r="M107" s="52">
        <f t="shared" si="23"/>
        <v>196.08199999999999</v>
      </c>
      <c r="N107" s="52">
        <f t="shared" si="23"/>
        <v>208.994</v>
      </c>
      <c r="O107" s="52">
        <f t="shared" si="23"/>
        <v>266.59100000000001</v>
      </c>
      <c r="P107" s="52">
        <f t="shared" si="23"/>
        <v>372.36</v>
      </c>
      <c r="Q107" s="52">
        <f t="shared" si="23"/>
        <v>380.69800000000004</v>
      </c>
      <c r="R107" s="52">
        <f t="shared" si="23"/>
        <v>342.38799999999992</v>
      </c>
      <c r="S107" s="52">
        <f t="shared" si="23"/>
        <v>419.50299999999999</v>
      </c>
      <c r="T107" s="52">
        <f t="shared" si="23"/>
        <v>407.11700000000002</v>
      </c>
      <c r="U107" s="52">
        <f t="shared" si="23"/>
        <v>399.77600000000001</v>
      </c>
      <c r="V107" s="52">
        <f t="shared" si="23"/>
        <v>407.54600000000005</v>
      </c>
      <c r="W107" s="52">
        <f t="shared" si="23"/>
        <v>406.42999999999995</v>
      </c>
      <c r="X107" s="52">
        <f t="shared" si="23"/>
        <v>507.721</v>
      </c>
      <c r="Y107" s="52">
        <f t="shared" si="23"/>
        <v>515.14100000000008</v>
      </c>
      <c r="Z107" s="52">
        <f t="shared" si="23"/>
        <v>516.322</v>
      </c>
      <c r="AA107" s="52">
        <f t="shared" si="23"/>
        <v>560.46800000000007</v>
      </c>
      <c r="AB107" s="52">
        <f t="shared" si="23"/>
        <v>581.72900000000004</v>
      </c>
      <c r="AC107" s="52">
        <f t="shared" si="23"/>
        <v>569.16899999999998</v>
      </c>
      <c r="AD107" s="52">
        <f t="shared" si="23"/>
        <v>614.93799999999999</v>
      </c>
      <c r="AE107" s="52">
        <f t="shared" si="23"/>
        <v>612.57900000000006</v>
      </c>
      <c r="AF107" s="52">
        <f t="shared" si="23"/>
        <v>633.33299999999997</v>
      </c>
      <c r="AG107" s="52">
        <f t="shared" si="23"/>
        <v>704.95399999999995</v>
      </c>
      <c r="AH107" s="52">
        <f t="shared" si="23"/>
        <v>700.14400000000012</v>
      </c>
      <c r="AI107" s="52">
        <f t="shared" si="23"/>
        <v>689.46100000000001</v>
      </c>
      <c r="AJ107" s="52">
        <f t="shared" si="23"/>
        <v>723.41800000000001</v>
      </c>
      <c r="AK107" s="52">
        <f t="shared" si="23"/>
        <v>727.94399999999996</v>
      </c>
      <c r="AL107" s="52">
        <f t="shared" si="23"/>
        <v>728.86914496552049</v>
      </c>
      <c r="AM107" s="52">
        <f t="shared" si="23"/>
        <v>734.44211973190306</v>
      </c>
      <c r="AN107" s="52">
        <f t="shared" si="23"/>
        <v>773.16201953125005</v>
      </c>
      <c r="AO107" s="52">
        <f t="shared" si="23"/>
        <v>796.63599999999997</v>
      </c>
      <c r="AP107" s="52">
        <f t="shared" si="23"/>
        <v>792.67599999999993</v>
      </c>
      <c r="AQ107" s="52">
        <f t="shared" si="23"/>
        <v>823.59900000000005</v>
      </c>
      <c r="AR107" s="52">
        <f t="shared" si="23"/>
        <v>872.19200000000001</v>
      </c>
      <c r="AS107" s="52">
        <f t="shared" si="23"/>
        <v>1036.8520000000001</v>
      </c>
      <c r="AT107" s="52">
        <f t="shared" si="23"/>
        <v>1165.5201910868386</v>
      </c>
      <c r="AU107" s="52">
        <f>SUM(AU108:AU110)</f>
        <v>1227.0282500870446</v>
      </c>
      <c r="AV107" s="52">
        <f>SUMPRODUCT(--(AV$9=YEAR(Quarterly_kt!$C$9:GZ$9)),Quarterly_kt!$C81:GZ81)</f>
        <v>1218.9225069284739</v>
      </c>
    </row>
    <row r="108" spans="1:48" x14ac:dyDescent="0.25">
      <c r="A108" s="37" t="s">
        <v>42</v>
      </c>
      <c r="B108" s="90"/>
      <c r="C108" s="52">
        <f>SUMPRODUCT(--(C$9=YEAR(Quarterly_kt!$C$9:EJ$9)),Quarterly_kt!$C82:EJ82)</f>
        <v>120.596</v>
      </c>
      <c r="D108" s="52">
        <f>SUMPRODUCT(--(D$9=YEAR(Quarterly_kt!$C$9:EK$9)),Quarterly_kt!$C82:EK82)</f>
        <v>107.72800000000001</v>
      </c>
      <c r="E108" s="52">
        <f>SUMPRODUCT(--(E$9=YEAR(Quarterly_kt!$C$9:EL$9)),Quarterly_kt!$C82:EL82)</f>
        <v>109.64099999999999</v>
      </c>
      <c r="F108" s="52">
        <f>SUMPRODUCT(--(F$9=YEAR(Quarterly_kt!$C$9:EM$9)),Quarterly_kt!$C82:EM82)</f>
        <v>113.07599999999999</v>
      </c>
      <c r="G108" s="52">
        <f>SUMPRODUCT(--(G$9=YEAR(Quarterly_kt!$C$9:EN$9)),Quarterly_kt!$C82:EN82)</f>
        <v>156.381</v>
      </c>
      <c r="H108" s="52">
        <f>SUMPRODUCT(--(H$9=YEAR(Quarterly_kt!$C$9:EO$9)),Quarterly_kt!$C82:EO82)</f>
        <v>182.60399999999998</v>
      </c>
      <c r="I108" s="52">
        <f>SUMPRODUCT(--(I$9=YEAR(Quarterly_kt!$C$9:EP$9)),Quarterly_kt!$C82:EP82)</f>
        <v>180.88799999999998</v>
      </c>
      <c r="J108" s="52">
        <f>SUMPRODUCT(--(J$9=YEAR(Quarterly_kt!$C$9:EQ$9)),Quarterly_kt!$C82:EQ82)</f>
        <v>176.06900000000002</v>
      </c>
      <c r="K108" s="52">
        <f>SUMPRODUCT(--(K$9=YEAR(Quarterly_kt!$C$9:ER$9)),Quarterly_kt!$C82:ER82)</f>
        <v>174.59</v>
      </c>
      <c r="L108" s="52">
        <f>SUMPRODUCT(--(L$9=YEAR(Quarterly_kt!$C$9:ES$9)),Quarterly_kt!$C82:ES82)</f>
        <v>172.24299999999999</v>
      </c>
      <c r="M108" s="52">
        <f>SUMPRODUCT(--(M$9=YEAR(Quarterly_kt!$C$9:ET$9)),Quarterly_kt!$C82:ET82)</f>
        <v>196.02100000000002</v>
      </c>
      <c r="N108" s="52">
        <f>SUMPRODUCT(--(N$9=YEAR(Quarterly_kt!$C$9:EU$9)),Quarterly_kt!$C82:EU82)</f>
        <v>208.97499999999999</v>
      </c>
      <c r="O108" s="52">
        <f>SUMPRODUCT(--(O$9=YEAR(Quarterly_kt!$C$9:EV$9)),Quarterly_kt!$C82:EV82)</f>
        <v>266.38400000000001</v>
      </c>
      <c r="P108" s="52">
        <f>SUMPRODUCT(--(P$9=YEAR(Quarterly_kt!$C$9:EW$9)),Quarterly_kt!$C82:EW82)</f>
        <v>372.26499999999999</v>
      </c>
      <c r="Q108" s="52">
        <f>SUMPRODUCT(--(Q$9=YEAR(Quarterly_kt!$C$9:EX$9)),Quarterly_kt!$C82:EX82)</f>
        <v>380.65600000000001</v>
      </c>
      <c r="R108" s="52">
        <f>SUMPRODUCT(--(R$9=YEAR(Quarterly_kt!$C$9:EY$9)),Quarterly_kt!$C82:EY82)</f>
        <v>342.36499999999995</v>
      </c>
      <c r="S108" s="52">
        <f>SUMPRODUCT(--(S$9=YEAR(Quarterly_kt!$C$9:EZ$9)),Quarterly_kt!$C82:EZ82)</f>
        <v>419.47999999999996</v>
      </c>
      <c r="T108" s="52">
        <f>SUMPRODUCT(--(T$9=YEAR(Quarterly_kt!$C$9:FA$9)),Quarterly_kt!$C82:FA82)</f>
        <v>407.05100000000004</v>
      </c>
      <c r="U108" s="52">
        <f>SUMPRODUCT(--(U$9=YEAR(Quarterly_kt!$C$9:FB$9)),Quarterly_kt!$C82:FB82)</f>
        <v>399.42</v>
      </c>
      <c r="V108" s="52">
        <f>SUMPRODUCT(--(V$9=YEAR(Quarterly_kt!$C$9:FC$9)),Quarterly_kt!$C82:FC82)</f>
        <v>407.19200000000001</v>
      </c>
      <c r="W108" s="52">
        <f>SUMPRODUCT(--(W$9=YEAR(Quarterly_kt!$C$9:FD$9)),Quarterly_kt!$C82:FD82)</f>
        <v>406.15099999999995</v>
      </c>
      <c r="X108" s="52">
        <f>SUMPRODUCT(--(X$9=YEAR(Quarterly_kt!$C$9:FE$9)),Quarterly_kt!$C82:FE82)</f>
        <v>507.46300000000002</v>
      </c>
      <c r="Y108" s="52">
        <f>SUMPRODUCT(--(Y$9=YEAR(Quarterly_kt!$C$9:FF$9)),Quarterly_kt!$C82:FF82)</f>
        <v>515.06500000000005</v>
      </c>
      <c r="Z108" s="52">
        <f>SUMPRODUCT(--(Z$9=YEAR(Quarterly_kt!$C$9:FG$9)),Quarterly_kt!$C82:FG82)</f>
        <v>516.20600000000002</v>
      </c>
      <c r="AA108" s="52">
        <f>SUMPRODUCT(--(AA$9=YEAR(Quarterly_kt!$C$9:FH$9)),Quarterly_kt!$C82:FH82)</f>
        <v>560.45000000000005</v>
      </c>
      <c r="AB108" s="52">
        <f>SUMPRODUCT(--(AB$9=YEAR(Quarterly_kt!$C$9:FI$9)),Quarterly_kt!$C82:FI82)</f>
        <v>581.72500000000002</v>
      </c>
      <c r="AC108" s="52">
        <f>SUMPRODUCT(--(AC$9=YEAR(Quarterly_kt!$C$9:FJ$9)),Quarterly_kt!$C82:FJ82)</f>
        <v>569.16700000000003</v>
      </c>
      <c r="AD108" s="52">
        <f>SUMPRODUCT(--(AD$9=YEAR(Quarterly_kt!$C$9:FK$9)),Quarterly_kt!$C82:FK82)</f>
        <v>614.92999999999995</v>
      </c>
      <c r="AE108" s="52">
        <f>SUMPRODUCT(--(AE$9=YEAR(Quarterly_kt!$C$9:FL$9)),Quarterly_kt!$C82:FL82)</f>
        <v>612.57900000000006</v>
      </c>
      <c r="AF108" s="52">
        <f>SUMPRODUCT(--(AF$9=YEAR(Quarterly_kt!$C$9:FM$9)),Quarterly_kt!$C82:FM82)</f>
        <v>633.30799999999999</v>
      </c>
      <c r="AG108" s="52">
        <f>SUMPRODUCT(--(AG$9=YEAR(Quarterly_kt!$C$9:FN$9)),Quarterly_kt!$C82:FN82)</f>
        <v>704.95299999999997</v>
      </c>
      <c r="AH108" s="52">
        <f>SUMPRODUCT(--(AH$9=YEAR(Quarterly_kt!$C$9:FO$9)),Quarterly_kt!$C82:FO82)</f>
        <v>700.13900000000012</v>
      </c>
      <c r="AI108" s="52">
        <f>SUMPRODUCT(--(AI$9=YEAR(Quarterly_kt!$C$9:FP$9)),Quarterly_kt!$C82:FP82)</f>
        <v>689.46100000000001</v>
      </c>
      <c r="AJ108" s="52">
        <f>SUMPRODUCT(--(AJ$9=YEAR(Quarterly_kt!$C$9:FQ$9)),Quarterly_kt!$C82:FQ82)</f>
        <v>723.41</v>
      </c>
      <c r="AK108" s="52">
        <f>SUMPRODUCT(--(AK$9=YEAR(Quarterly_kt!$C$9:FR$9)),Quarterly_kt!$C82:FR82)</f>
        <v>727.94399999999996</v>
      </c>
      <c r="AL108" s="52">
        <f>SUMPRODUCT(--(AL$9=YEAR(Quarterly_kt!$C$9:FS$9)),Quarterly_kt!$C82:FS82)</f>
        <v>728.86914496552049</v>
      </c>
      <c r="AM108" s="52">
        <f>SUMPRODUCT(--(AM$9=YEAR(Quarterly_kt!$C$9:FT$9)),Quarterly_kt!$C82:FT82)</f>
        <v>734.32912695312496</v>
      </c>
      <c r="AN108" s="52">
        <f>SUMPRODUCT(--(AN$9=YEAR(Quarterly_kt!$C$9:FU$9)),Quarterly_kt!$C82:FU82)</f>
        <v>773.16201953125005</v>
      </c>
      <c r="AO108" s="52">
        <f>SUMPRODUCT(--(AO$9=YEAR(Quarterly_kt!$C$9:FV$9)),Quarterly_kt!$C82:FV82)</f>
        <v>796.30700000000002</v>
      </c>
      <c r="AP108" s="52">
        <f>SUMPRODUCT(--(AP$9=YEAR(Quarterly_kt!$C$9:FW$9)),Quarterly_kt!$C82:FW82)</f>
        <v>792.40099999999995</v>
      </c>
      <c r="AQ108" s="52">
        <f>SUMPRODUCT(--(AQ$9=YEAR(Quarterly_kt!$C$9:FX$9)),Quarterly_kt!$C82:FX82)</f>
        <v>823.54700000000003</v>
      </c>
      <c r="AR108" s="52">
        <f>SUMPRODUCT(--(AR$9=YEAR(Quarterly_kt!$C$9:FY$9)),Quarterly_kt!$C82:FY82)</f>
        <v>872.15600000000006</v>
      </c>
      <c r="AS108" s="52">
        <f>SUMPRODUCT(--(AS$9=YEAR(Quarterly_kt!$C$9:FZ$9)),Quarterly_kt!$C82:FZ82)</f>
        <v>1036.8340000000001</v>
      </c>
      <c r="AT108" s="52">
        <f>SUMPRODUCT(--(AT$9=YEAR(Quarterly_kt!$C$9:GA$9)),Quarterly_kt!$C82:GA82)</f>
        <v>1165.5084236304201</v>
      </c>
      <c r="AU108" s="52">
        <f>SUMPRODUCT(--(AU$9=YEAR(Quarterly_kt!$C$9:GB$9)),Quarterly_kt!$C82:GB82)</f>
        <v>1227.027776095189</v>
      </c>
      <c r="AV108" s="52">
        <f>SUMPRODUCT(--(AV$9=YEAR(Quarterly_kt!$C$9:GZ$9)),Quarterly_kt!$C82:GZ82)</f>
        <v>1218.9225069284739</v>
      </c>
    </row>
    <row r="109" spans="1:48" x14ac:dyDescent="0.25">
      <c r="A109" s="37" t="s">
        <v>43</v>
      </c>
      <c r="B109" s="90"/>
      <c r="C109" s="52">
        <f>SUMPRODUCT(--(C$9=YEAR(Quarterly_kt!$C$9:EJ$9)),Quarterly_kt!$C83:EJ83)</f>
        <v>0.43</v>
      </c>
      <c r="D109" s="52">
        <f>SUMPRODUCT(--(D$9=YEAR(Quarterly_kt!$C$9:EK$9)),Quarterly_kt!$C83:EK83)</f>
        <v>0.41599999999999998</v>
      </c>
      <c r="E109" s="52">
        <f>SUMPRODUCT(--(E$9=YEAR(Quarterly_kt!$C$9:EL$9)),Quarterly_kt!$C83:EL83)</f>
        <v>0.214</v>
      </c>
      <c r="F109" s="52">
        <f>SUMPRODUCT(--(F$9=YEAR(Quarterly_kt!$C$9:EM$9)),Quarterly_kt!$C83:EM83)</f>
        <v>0.16</v>
      </c>
      <c r="G109" s="52">
        <f>SUMPRODUCT(--(G$9=YEAR(Quarterly_kt!$C$9:EN$9)),Quarterly_kt!$C83:EN83)</f>
        <v>0.11599999999999999</v>
      </c>
      <c r="H109" s="52">
        <f>SUMPRODUCT(--(H$9=YEAR(Quarterly_kt!$C$9:EO$9)),Quarterly_kt!$C83:EO83)</f>
        <v>0.22299999999999998</v>
      </c>
      <c r="I109" s="52">
        <f>SUMPRODUCT(--(I$9=YEAR(Quarterly_kt!$C$9:EP$9)),Quarterly_kt!$C83:EP83)</f>
        <v>6.7000000000000004E-2</v>
      </c>
      <c r="J109" s="52">
        <f>SUMPRODUCT(--(J$9=YEAR(Quarterly_kt!$C$9:EQ$9)),Quarterly_kt!$C83:EQ83)</f>
        <v>3.6999999999999998E-2</v>
      </c>
      <c r="K109" s="52">
        <f>SUMPRODUCT(--(K$9=YEAR(Quarterly_kt!$C$9:ER$9)),Quarterly_kt!$C83:ER83)</f>
        <v>2.0999999999999998E-2</v>
      </c>
      <c r="L109" s="52">
        <f>SUMPRODUCT(--(L$9=YEAR(Quarterly_kt!$C$9:ES$9)),Quarterly_kt!$C83:ES83)</f>
        <v>2.7999999999999997E-2</v>
      </c>
      <c r="M109" s="52">
        <f>SUMPRODUCT(--(M$9=YEAR(Quarterly_kt!$C$9:ET$9)),Quarterly_kt!$C83:ET83)</f>
        <v>4.5999999999999999E-2</v>
      </c>
      <c r="N109" s="52">
        <f>SUMPRODUCT(--(N$9=YEAR(Quarterly_kt!$C$9:EU$9)),Quarterly_kt!$C83:EU83)</f>
        <v>6.0000000000000001E-3</v>
      </c>
      <c r="O109" s="52">
        <f>SUMPRODUCT(--(O$9=YEAR(Quarterly_kt!$C$9:EV$9)),Quarterly_kt!$C83:EV83)</f>
        <v>1.4999999999999999E-2</v>
      </c>
      <c r="P109" s="52">
        <f>SUMPRODUCT(--(P$9=YEAR(Quarterly_kt!$C$9:EW$9)),Quarterly_kt!$C83:EW83)</f>
        <v>5.6999999999999995E-2</v>
      </c>
      <c r="Q109" s="52">
        <f>SUMPRODUCT(--(Q$9=YEAR(Quarterly_kt!$C$9:EX$9)),Quarterly_kt!$C83:EX83)</f>
        <v>2E-3</v>
      </c>
      <c r="R109" s="52">
        <f>SUMPRODUCT(--(R$9=YEAR(Quarterly_kt!$C$9:EY$9)),Quarterly_kt!$C83:EY83)</f>
        <v>0.01</v>
      </c>
      <c r="S109" s="52">
        <f>SUMPRODUCT(--(S$9=YEAR(Quarterly_kt!$C$9:EZ$9)),Quarterly_kt!$C83:EZ83)</f>
        <v>7.0000000000000001E-3</v>
      </c>
      <c r="T109" s="52">
        <f>SUMPRODUCT(--(T$9=YEAR(Quarterly_kt!$C$9:FA$9)),Quarterly_kt!$C83:FA83)</f>
        <v>1.7000000000000001E-2</v>
      </c>
      <c r="U109" s="52">
        <f>SUMPRODUCT(--(U$9=YEAR(Quarterly_kt!$C$9:FB$9)),Quarterly_kt!$C83:FB83)</f>
        <v>0.25600000000000001</v>
      </c>
      <c r="V109" s="52">
        <f>SUMPRODUCT(--(V$9=YEAR(Quarterly_kt!$C$9:FC$9)),Quarterly_kt!$C83:FC83)</f>
        <v>5.2000000000000005E-2</v>
      </c>
      <c r="W109" s="52">
        <f>SUMPRODUCT(--(W$9=YEAR(Quarterly_kt!$C$9:FD$9)),Quarterly_kt!$C83:FD83)</f>
        <v>1.3000000000000001E-2</v>
      </c>
      <c r="X109" s="52">
        <f>SUMPRODUCT(--(X$9=YEAR(Quarterly_kt!$C$9:FE$9)),Quarterly_kt!$C83:FE83)</f>
        <v>1.7000000000000001E-2</v>
      </c>
      <c r="Y109" s="52">
        <f>SUMPRODUCT(--(Y$9=YEAR(Quarterly_kt!$C$9:FF$9)),Quarterly_kt!$C83:FF83)</f>
        <v>7.1000000000000008E-2</v>
      </c>
      <c r="Z109" s="52">
        <f>SUMPRODUCT(--(Z$9=YEAR(Quarterly_kt!$C$9:FG$9)),Quarterly_kt!$C83:FG83)</f>
        <v>1.9000000000000003E-2</v>
      </c>
      <c r="AA109" s="52">
        <f>SUMPRODUCT(--(AA$9=YEAR(Quarterly_kt!$C$9:FH$9)),Quarterly_kt!$C83:FH83)</f>
        <v>1.4999999999999999E-2</v>
      </c>
      <c r="AB109" s="52">
        <f>SUMPRODUCT(--(AB$9=YEAR(Quarterly_kt!$C$9:FI$9)),Quarterly_kt!$C83:FI83)</f>
        <v>3.0000000000000001E-3</v>
      </c>
      <c r="AC109" s="52">
        <f>SUMPRODUCT(--(AC$9=YEAR(Quarterly_kt!$C$9:FJ$9)),Quarterly_kt!$C83:FJ83)</f>
        <v>2E-3</v>
      </c>
      <c r="AD109" s="52">
        <f>SUMPRODUCT(--(AD$9=YEAR(Quarterly_kt!$C$9:FK$9)),Quarterly_kt!$C83:FK83)</f>
        <v>3.0000000000000001E-3</v>
      </c>
      <c r="AE109" s="52">
        <f>SUMPRODUCT(--(AE$9=YEAR(Quarterly_kt!$C$9:FL$9)),Quarterly_kt!$C83:FL83)</f>
        <v>0</v>
      </c>
      <c r="AF109" s="52">
        <f>SUMPRODUCT(--(AF$9=YEAR(Quarterly_kt!$C$9:FM$9)),Quarterly_kt!$C83:FM83)</f>
        <v>2.5000000000000001E-2</v>
      </c>
      <c r="AG109" s="52">
        <f>SUMPRODUCT(--(AG$9=YEAR(Quarterly_kt!$C$9:FN$9)),Quarterly_kt!$C83:FN83)</f>
        <v>1E-3</v>
      </c>
      <c r="AH109" s="52">
        <f>SUMPRODUCT(--(AH$9=YEAR(Quarterly_kt!$C$9:FO$9)),Quarterly_kt!$C83:FO83)</f>
        <v>5.0000000000000001E-3</v>
      </c>
      <c r="AI109" s="52">
        <f>SUMPRODUCT(--(AI$9=YEAR(Quarterly_kt!$C$9:FP$9)),Quarterly_kt!$C83:FP83)</f>
        <v>0</v>
      </c>
      <c r="AJ109" s="52">
        <f>SUMPRODUCT(--(AJ$9=YEAR(Quarterly_kt!$C$9:FQ$9)),Quarterly_kt!$C83:FQ83)</f>
        <v>8.0000000000000002E-3</v>
      </c>
      <c r="AK109" s="52">
        <f>SUMPRODUCT(--(AK$9=YEAR(Quarterly_kt!$C$9:FR$9)),Quarterly_kt!$C83:FR83)</f>
        <v>0</v>
      </c>
      <c r="AL109" s="52">
        <f>SUMPRODUCT(--(AL$9=YEAR(Quarterly_kt!$C$9:FS$9)),Quarterly_kt!$C83:FS83)</f>
        <v>0</v>
      </c>
      <c r="AM109" s="52">
        <f>SUMPRODUCT(--(AM$9=YEAR(Quarterly_kt!$C$9:FT$9)),Quarterly_kt!$C83:FT83)</f>
        <v>0</v>
      </c>
      <c r="AN109" s="52">
        <f>SUMPRODUCT(--(AN$9=YEAR(Quarterly_kt!$C$9:FU$9)),Quarterly_kt!$C83:FU83)</f>
        <v>0</v>
      </c>
      <c r="AO109" s="52">
        <f>SUMPRODUCT(--(AO$9=YEAR(Quarterly_kt!$C$9:FV$9)),Quarterly_kt!$C83:FV83)</f>
        <v>0.32899999999999996</v>
      </c>
      <c r="AP109" s="52">
        <f>SUMPRODUCT(--(AP$9=YEAR(Quarterly_kt!$C$9:FW$9)),Quarterly_kt!$C83:FW83)</f>
        <v>0.27499999999999997</v>
      </c>
      <c r="AQ109" s="52">
        <f>SUMPRODUCT(--(AQ$9=YEAR(Quarterly_kt!$C$9:FX$9)),Quarterly_kt!$C83:FX83)</f>
        <v>5.1999999999999998E-2</v>
      </c>
      <c r="AR109" s="52">
        <f>SUMPRODUCT(--(AR$9=YEAR(Quarterly_kt!$C$9:FY$9)),Quarterly_kt!$C83:FY83)</f>
        <v>3.6000000000000004E-2</v>
      </c>
      <c r="AS109" s="52">
        <f>SUMPRODUCT(--(AS$9=YEAR(Quarterly_kt!$C$9:FZ$9)),Quarterly_kt!$C83:FZ83)</f>
        <v>1.8000000000000002E-2</v>
      </c>
      <c r="AT109" s="52">
        <f>SUMPRODUCT(--(AT$9=YEAR(Quarterly_kt!$C$9:GA$9)),Quarterly_kt!$C83:GA83)</f>
        <v>1.1767456418573888E-2</v>
      </c>
      <c r="AU109" s="52">
        <f>SUMPRODUCT(--(AU$9=YEAR(Quarterly_kt!$C$9:GB$9)),Quarterly_kt!$C83:GB83)</f>
        <v>4.7399185574054748E-4</v>
      </c>
      <c r="AV109" s="52">
        <f>SUMPRODUCT(--(AV$9=YEAR(Quarterly_kt!$C$9:GZ$9)),Quarterly_kt!$C83:GZ83)</f>
        <v>0</v>
      </c>
    </row>
    <row r="110" spans="1:48" x14ac:dyDescent="0.25">
      <c r="A110" s="37" t="s">
        <v>44</v>
      </c>
      <c r="B110" s="90"/>
      <c r="C110" s="52">
        <f>SUMPRODUCT(--(C$9=YEAR(Quarterly_kt!$C$9:EJ$9)),Quarterly_kt!$C84:EJ84)</f>
        <v>0</v>
      </c>
      <c r="D110" s="52">
        <f>SUMPRODUCT(--(D$9=YEAR(Quarterly_kt!$C$9:EK$9)),Quarterly_kt!$C84:EK84)</f>
        <v>5.0999999999999997E-2</v>
      </c>
      <c r="E110" s="52">
        <f>SUMPRODUCT(--(E$9=YEAR(Quarterly_kt!$C$9:EL$9)),Quarterly_kt!$C84:EL84)</f>
        <v>2.7E-2</v>
      </c>
      <c r="F110" s="52">
        <f>SUMPRODUCT(--(F$9=YEAR(Quarterly_kt!$C$9:EM$9)),Quarterly_kt!$C84:EM84)</f>
        <v>6.4000000000000001E-2</v>
      </c>
      <c r="G110" s="52">
        <f>SUMPRODUCT(--(G$9=YEAR(Quarterly_kt!$C$9:EN$9)),Quarterly_kt!$C84:EN84)</f>
        <v>3.6000000000000004E-2</v>
      </c>
      <c r="H110" s="52">
        <f>SUMPRODUCT(--(H$9=YEAR(Quarterly_kt!$C$9:EO$9)),Quarterly_kt!$C84:EO84)</f>
        <v>1.6E-2</v>
      </c>
      <c r="I110" s="52">
        <f>SUMPRODUCT(--(I$9=YEAR(Quarterly_kt!$C$9:EP$9)),Quarterly_kt!$C84:EP84)</f>
        <v>1.1000000000000001E-2</v>
      </c>
      <c r="J110" s="52">
        <f>SUMPRODUCT(--(J$9=YEAR(Quarterly_kt!$C$9:EQ$9)),Quarterly_kt!$C84:EQ84)</f>
        <v>1.7999999999999999E-2</v>
      </c>
      <c r="K110" s="52">
        <f>SUMPRODUCT(--(K$9=YEAR(Quarterly_kt!$C$9:ER$9)),Quarterly_kt!$C84:ER84)</f>
        <v>0.03</v>
      </c>
      <c r="L110" s="52">
        <f>SUMPRODUCT(--(L$9=YEAR(Quarterly_kt!$C$9:ES$9)),Quarterly_kt!$C84:ES84)</f>
        <v>1.6E-2</v>
      </c>
      <c r="M110" s="52">
        <f>SUMPRODUCT(--(M$9=YEAR(Quarterly_kt!$C$9:ET$9)),Quarterly_kt!$C84:ET84)</f>
        <v>1.4999999999999999E-2</v>
      </c>
      <c r="N110" s="52">
        <f>SUMPRODUCT(--(N$9=YEAR(Quarterly_kt!$C$9:EU$9)),Quarterly_kt!$C84:EU84)</f>
        <v>1.2999999999999999E-2</v>
      </c>
      <c r="O110" s="52">
        <f>SUMPRODUCT(--(O$9=YEAR(Quarterly_kt!$C$9:EV$9)),Quarterly_kt!$C84:EV84)</f>
        <v>0.192</v>
      </c>
      <c r="P110" s="52">
        <f>SUMPRODUCT(--(P$9=YEAR(Quarterly_kt!$C$9:EW$9)),Quarterly_kt!$C84:EW84)</f>
        <v>3.7999999999999999E-2</v>
      </c>
      <c r="Q110" s="52">
        <f>SUMPRODUCT(--(Q$9=YEAR(Quarterly_kt!$C$9:EX$9)),Quarterly_kt!$C84:EX84)</f>
        <v>0.04</v>
      </c>
      <c r="R110" s="52">
        <f>SUMPRODUCT(--(R$9=YEAR(Quarterly_kt!$C$9:EY$9)),Quarterly_kt!$C84:EY84)</f>
        <v>1.2999999999999999E-2</v>
      </c>
      <c r="S110" s="52">
        <f>SUMPRODUCT(--(S$9=YEAR(Quarterly_kt!$C$9:EZ$9)),Quarterly_kt!$C84:EZ84)</f>
        <v>1.6E-2</v>
      </c>
      <c r="T110" s="52">
        <f>SUMPRODUCT(--(T$9=YEAR(Quarterly_kt!$C$9:FA$9)),Quarterly_kt!$C84:FA84)</f>
        <v>4.9000000000000002E-2</v>
      </c>
      <c r="U110" s="52">
        <f>SUMPRODUCT(--(U$9=YEAR(Quarterly_kt!$C$9:FB$9)),Quarterly_kt!$C84:FB84)</f>
        <v>0.1</v>
      </c>
      <c r="V110" s="52">
        <f>SUMPRODUCT(--(V$9=YEAR(Quarterly_kt!$C$9:FC$9)),Quarterly_kt!$C84:FC84)</f>
        <v>0.30199999999999999</v>
      </c>
      <c r="W110" s="52">
        <f>SUMPRODUCT(--(W$9=YEAR(Quarterly_kt!$C$9:FD$9)),Quarterly_kt!$C84:FD84)</f>
        <v>0.26600000000000001</v>
      </c>
      <c r="X110" s="52">
        <f>SUMPRODUCT(--(X$9=YEAR(Quarterly_kt!$C$9:FE$9)),Quarterly_kt!$C84:FE84)</f>
        <v>0.24100000000000002</v>
      </c>
      <c r="Y110" s="52">
        <f>SUMPRODUCT(--(Y$9=YEAR(Quarterly_kt!$C$9:FF$9)),Quarterly_kt!$C84:FF84)</f>
        <v>5.0000000000000001E-3</v>
      </c>
      <c r="Z110" s="52">
        <f>SUMPRODUCT(--(Z$9=YEAR(Quarterly_kt!$C$9:FG$9)),Quarterly_kt!$C84:FG84)</f>
        <v>9.7000000000000003E-2</v>
      </c>
      <c r="AA110" s="52">
        <f>SUMPRODUCT(--(AA$9=YEAR(Quarterly_kt!$C$9:FH$9)),Quarterly_kt!$C84:FH84)</f>
        <v>3.0000000000000001E-3</v>
      </c>
      <c r="AB110" s="52">
        <f>SUMPRODUCT(--(AB$9=YEAR(Quarterly_kt!$C$9:FI$9)),Quarterly_kt!$C84:FI84)</f>
        <v>1E-3</v>
      </c>
      <c r="AC110" s="52">
        <f>SUMPRODUCT(--(AC$9=YEAR(Quarterly_kt!$C$9:FJ$9)),Quarterly_kt!$C84:FJ84)</f>
        <v>0</v>
      </c>
      <c r="AD110" s="52">
        <f>SUMPRODUCT(--(AD$9=YEAR(Quarterly_kt!$C$9:FK$9)),Quarterly_kt!$C84:FK84)</f>
        <v>5.0000000000000001E-3</v>
      </c>
      <c r="AE110" s="52">
        <f>SUMPRODUCT(--(AE$9=YEAR(Quarterly_kt!$C$9:FL$9)),Quarterly_kt!$C84:FL84)</f>
        <v>0</v>
      </c>
      <c r="AF110" s="52">
        <f>SUMPRODUCT(--(AF$9=YEAR(Quarterly_kt!$C$9:FM$9)),Quarterly_kt!$C84:FM84)</f>
        <v>0</v>
      </c>
      <c r="AG110" s="52">
        <f>SUMPRODUCT(--(AG$9=YEAR(Quarterly_kt!$C$9:FN$9)),Quarterly_kt!$C84:FN84)</f>
        <v>0</v>
      </c>
      <c r="AH110" s="52">
        <f>SUMPRODUCT(--(AH$9=YEAR(Quarterly_kt!$C$9:FO$9)),Quarterly_kt!$C84:FO84)</f>
        <v>0</v>
      </c>
      <c r="AI110" s="52">
        <f>SUMPRODUCT(--(AI$9=YEAR(Quarterly_kt!$C$9:FP$9)),Quarterly_kt!$C84:FP84)</f>
        <v>0</v>
      </c>
      <c r="AJ110" s="52">
        <f>SUMPRODUCT(--(AJ$9=YEAR(Quarterly_kt!$C$9:FQ$9)),Quarterly_kt!$C84:FQ84)</f>
        <v>0</v>
      </c>
      <c r="AK110" s="52">
        <f>SUMPRODUCT(--(AK$9=YEAR(Quarterly_kt!$C$9:FR$9)),Quarterly_kt!$C84:FR84)</f>
        <v>0</v>
      </c>
      <c r="AL110" s="52">
        <f>SUMPRODUCT(--(AL$9=YEAR(Quarterly_kt!$C$9:FS$9)),Quarterly_kt!$C84:FS84)</f>
        <v>0</v>
      </c>
      <c r="AM110" s="52">
        <f>SUMPRODUCT(--(AM$9=YEAR(Quarterly_kt!$C$9:FT$9)),Quarterly_kt!$C84:FT84)</f>
        <v>0.11299277877807599</v>
      </c>
      <c r="AN110" s="52">
        <f>SUMPRODUCT(--(AN$9=YEAR(Quarterly_kt!$C$9:FU$9)),Quarterly_kt!$C84:FU84)</f>
        <v>0</v>
      </c>
      <c r="AO110" s="52">
        <f>SUMPRODUCT(--(AO$9=YEAR(Quarterly_kt!$C$9:FV$9)),Quarterly_kt!$C84:FV84)</f>
        <v>0</v>
      </c>
      <c r="AP110" s="52">
        <f>SUMPRODUCT(--(AP$9=YEAR(Quarterly_kt!$C$9:FW$9)),Quarterly_kt!$C84:FW84)</f>
        <v>0</v>
      </c>
      <c r="AQ110" s="52">
        <f>SUMPRODUCT(--(AQ$9=YEAR(Quarterly_kt!$C$9:FX$9)),Quarterly_kt!$C84:FX84)</f>
        <v>0</v>
      </c>
      <c r="AR110" s="52">
        <f>SUMPRODUCT(--(AR$9=YEAR(Quarterly_kt!$C$9:FY$9)),Quarterly_kt!$C84:FY84)</f>
        <v>0</v>
      </c>
      <c r="AS110" s="52">
        <f>SUMPRODUCT(--(AS$9=YEAR(Quarterly_kt!$C$9:FZ$9)),Quarterly_kt!$C84:FZ84)</f>
        <v>0</v>
      </c>
      <c r="AT110" s="52">
        <f>SUMPRODUCT(--(AT$9=YEAR(Quarterly_kt!$C$9:GA$9)),Quarterly_kt!$C84:GA84)</f>
        <v>0</v>
      </c>
      <c r="AU110" s="52">
        <f>SUMPRODUCT(--(AU$9=YEAR(Quarterly_kt!$C$9:GB$9)),Quarterly_kt!$C84:GB84)</f>
        <v>0</v>
      </c>
      <c r="AV110" s="52">
        <f>SUMPRODUCT(--(AV$9=YEAR(Quarterly_kt!$C$9:GZ$9)),Quarterly_kt!$C84:GZ84)</f>
        <v>0</v>
      </c>
    </row>
    <row r="111" spans="1:48" x14ac:dyDescent="0.25">
      <c r="A111" s="36" t="s">
        <v>154</v>
      </c>
      <c r="B111" s="90">
        <v>5</v>
      </c>
      <c r="C111" s="52">
        <f>SUMPRODUCT(--(C$9=YEAR(Quarterly_kt!$C$9:EJ$9)),Quarterly_kt!$C85:EJ85)</f>
        <v>0</v>
      </c>
      <c r="D111" s="52">
        <f>SUMPRODUCT(--(D$9=YEAR(Quarterly_kt!$C$9:EK$9)),Quarterly_kt!$C85:EK85)</f>
        <v>0</v>
      </c>
      <c r="E111" s="52">
        <f>SUMPRODUCT(--(E$9=YEAR(Quarterly_kt!$C$9:EL$9)),Quarterly_kt!$C85:EL85)</f>
        <v>0</v>
      </c>
      <c r="F111" s="52">
        <f>SUMPRODUCT(--(F$9=YEAR(Quarterly_kt!$C$9:EM$9)),Quarterly_kt!$C85:EM85)</f>
        <v>0</v>
      </c>
      <c r="G111" s="52">
        <f>SUMPRODUCT(--(G$9=YEAR(Quarterly_kt!$C$9:EN$9)),Quarterly_kt!$C85:EN85)</f>
        <v>0</v>
      </c>
      <c r="H111" s="52">
        <f>SUMPRODUCT(--(H$9=YEAR(Quarterly_kt!$C$9:EO$9)),Quarterly_kt!$C85:EO85)</f>
        <v>0.64900000000000002</v>
      </c>
      <c r="I111" s="52">
        <f>SUMPRODUCT(--(I$9=YEAR(Quarterly_kt!$C$9:EP$9)),Quarterly_kt!$C85:EP85)</f>
        <v>1.139</v>
      </c>
      <c r="J111" s="52">
        <f>SUMPRODUCT(--(J$9=YEAR(Quarterly_kt!$C$9:EQ$9)),Quarterly_kt!$C85:EQ85)</f>
        <v>1.4380000000000002</v>
      </c>
      <c r="K111" s="52">
        <f>SUMPRODUCT(--(K$9=YEAR(Quarterly_kt!$C$9:ER$9)),Quarterly_kt!$C85:ER85)</f>
        <v>1.6439999999999999</v>
      </c>
      <c r="L111" s="52">
        <f>SUMPRODUCT(--(L$9=YEAR(Quarterly_kt!$C$9:ES$9)),Quarterly_kt!$C85:ES85)</f>
        <v>1.7040000000000002</v>
      </c>
      <c r="M111" s="52">
        <f>SUMPRODUCT(--(M$9=YEAR(Quarterly_kt!$C$9:ET$9)),Quarterly_kt!$C85:ET85)</f>
        <v>2.7920000000000003</v>
      </c>
      <c r="N111" s="52">
        <f>SUMPRODUCT(--(N$9=YEAR(Quarterly_kt!$C$9:EU$9)),Quarterly_kt!$C85:EU85)</f>
        <v>2.3820000000000001</v>
      </c>
      <c r="O111" s="52">
        <f>SUMPRODUCT(--(O$9=YEAR(Quarterly_kt!$C$9:EV$9)),Quarterly_kt!$C85:EV85)</f>
        <v>1.518</v>
      </c>
      <c r="P111" s="52">
        <f>SUMPRODUCT(--(P$9=YEAR(Quarterly_kt!$C$9:EW$9)),Quarterly_kt!$C85:EW85)</f>
        <v>0.94700000000000006</v>
      </c>
      <c r="Q111" s="52">
        <f>SUMPRODUCT(--(Q$9=YEAR(Quarterly_kt!$C$9:EX$9)),Quarterly_kt!$C85:EX85)</f>
        <v>0.83499999999999996</v>
      </c>
      <c r="R111" s="52">
        <f>SUMPRODUCT(--(R$9=YEAR(Quarterly_kt!$C$9:EY$9)),Quarterly_kt!$C85:EY85)</f>
        <v>0.9890000000000001</v>
      </c>
      <c r="S111" s="52">
        <f>SUMPRODUCT(--(S$9=YEAR(Quarterly_kt!$C$9:EZ$9)),Quarterly_kt!$C85:EZ85)</f>
        <v>1.1439999999999999</v>
      </c>
      <c r="T111" s="52">
        <f>SUMPRODUCT(--(T$9=YEAR(Quarterly_kt!$C$9:FA$9)),Quarterly_kt!$C85:FA85)</f>
        <v>1.827</v>
      </c>
      <c r="U111" s="52">
        <f>SUMPRODUCT(--(U$9=YEAR(Quarterly_kt!$C$9:FB$9)),Quarterly_kt!$C85:FB85)</f>
        <v>1.4750000000000001</v>
      </c>
      <c r="V111" s="52">
        <f>SUMPRODUCT(--(V$9=YEAR(Quarterly_kt!$C$9:FC$9)),Quarterly_kt!$C85:FC85)</f>
        <v>1.44</v>
      </c>
      <c r="W111" s="52">
        <f>SUMPRODUCT(--(W$9=YEAR(Quarterly_kt!$C$9:FD$9)),Quarterly_kt!$C85:FD85)</f>
        <v>1.6379999999999999</v>
      </c>
      <c r="X111" s="52">
        <f>SUMPRODUCT(--(X$9=YEAR(Quarterly_kt!$C$9:FE$9)),Quarterly_kt!$C85:FE85)</f>
        <v>1.925</v>
      </c>
      <c r="Y111" s="52">
        <f>SUMPRODUCT(--(Y$9=YEAR(Quarterly_kt!$C$9:FF$9)),Quarterly_kt!$C85:FF85)</f>
        <v>1.599</v>
      </c>
      <c r="Z111" s="52">
        <f>SUMPRODUCT(--(Z$9=YEAR(Quarterly_kt!$C$9:FG$9)),Quarterly_kt!$C85:FG85)</f>
        <v>1.61</v>
      </c>
      <c r="AA111" s="52">
        <f>SUMPRODUCT(--(AA$9=YEAR(Quarterly_kt!$C$9:FH$9)),Quarterly_kt!$C85:FH85)</f>
        <v>3.4000000000000002E-2</v>
      </c>
      <c r="AB111" s="52">
        <f>SUMPRODUCT(--(AB$9=YEAR(Quarterly_kt!$C$9:FI$9)),Quarterly_kt!$C85:FI85)</f>
        <v>4.1999999999999996E-2</v>
      </c>
      <c r="AC111" s="52">
        <f>SUMPRODUCT(--(AC$9=YEAR(Quarterly_kt!$C$9:FJ$9)),Quarterly_kt!$C85:FJ85)</f>
        <v>0</v>
      </c>
      <c r="AD111" s="52">
        <f>SUMPRODUCT(--(AD$9=YEAR(Quarterly_kt!$C$9:FK$9)),Quarterly_kt!$C85:FK85)</f>
        <v>0</v>
      </c>
      <c r="AE111" s="52">
        <f>SUMPRODUCT(--(AE$9=YEAR(Quarterly_kt!$C$9:FL$9)),Quarterly_kt!$C85:FL85)</f>
        <v>0</v>
      </c>
      <c r="AF111" s="52">
        <f>SUMPRODUCT(--(AF$9=YEAR(Quarterly_kt!$C$9:FM$9)),Quarterly_kt!$C85:FM85)</f>
        <v>0</v>
      </c>
      <c r="AG111" s="52">
        <f>SUMPRODUCT(--(AG$9=YEAR(Quarterly_kt!$C$9:FN$9)),Quarterly_kt!$C85:FN85)</f>
        <v>0</v>
      </c>
      <c r="AH111" s="52">
        <f>SUMPRODUCT(--(AH$9=YEAR(Quarterly_kt!$C$9:FO$9)),Quarterly_kt!$C85:FO85)</f>
        <v>0</v>
      </c>
      <c r="AI111" s="52">
        <f>SUMPRODUCT(--(AI$9=YEAR(Quarterly_kt!$C$9:FP$9)),Quarterly_kt!$C85:FP85)</f>
        <v>0</v>
      </c>
      <c r="AJ111" s="52">
        <f>SUMPRODUCT(--(AJ$9=YEAR(Quarterly_kt!$C$9:FQ$9)),Quarterly_kt!$C85:FQ85)</f>
        <v>0</v>
      </c>
      <c r="AK111" s="52">
        <f>SUMPRODUCT(--(AK$9=YEAR(Quarterly_kt!$C$9:FR$9)),Quarterly_kt!$C85:FR85)</f>
        <v>0.24350000000000002</v>
      </c>
      <c r="AL111" s="52">
        <f>SUMPRODUCT(--(AL$9=YEAR(Quarterly_kt!$C$9:FS$9)),Quarterly_kt!$C85:FS85)</f>
        <v>0</v>
      </c>
      <c r="AM111" s="52">
        <f>SUMPRODUCT(--(AM$9=YEAR(Quarterly_kt!$C$9:FT$9)),Quarterly_kt!$C85:FT85)</f>
        <v>0.214</v>
      </c>
      <c r="AN111" s="52">
        <f>SUMPRODUCT(--(AN$9=YEAR(Quarterly_kt!$C$9:FU$9)),Quarterly_kt!$C85:FU85)</f>
        <v>0</v>
      </c>
      <c r="AO111" s="52">
        <f>SUMPRODUCT(--(AO$9=YEAR(Quarterly_kt!$C$9:FV$9)),Quarterly_kt!$C85:FV85)</f>
        <v>0</v>
      </c>
      <c r="AP111" s="52">
        <f>SUMPRODUCT(--(AP$9=YEAR(Quarterly_kt!$C$9:FW$9)),Quarterly_kt!$C85:FW85)</f>
        <v>0</v>
      </c>
      <c r="AQ111" s="52">
        <f>SUMPRODUCT(--(AQ$9=YEAR(Quarterly_kt!$C$9:FX$9)),Quarterly_kt!$C85:FX85)</f>
        <v>0</v>
      </c>
      <c r="AR111" s="52">
        <f>SUMPRODUCT(--(AR$9=YEAR(Quarterly_kt!$C$9:FY$9)),Quarterly_kt!$C85:FY85)</f>
        <v>0</v>
      </c>
      <c r="AS111" s="52">
        <f>SUMPRODUCT(--(AS$9=YEAR(Quarterly_kt!$C$9:FZ$9)),Quarterly_kt!$C85:FZ85)</f>
        <v>0</v>
      </c>
      <c r="AT111" s="52">
        <f>SUMPRODUCT(--(AT$9=YEAR(Quarterly_kt!$C$9:GA$9)),Quarterly_kt!$C85:GA85)</f>
        <v>0</v>
      </c>
      <c r="AU111" s="52">
        <f>SUMPRODUCT(--(AU$9=YEAR(Quarterly_kt!$C$9:GB$9)),Quarterly_kt!$C85:GB85)</f>
        <v>0</v>
      </c>
      <c r="AV111" s="52">
        <f>SUMPRODUCT(--(AV$9=YEAR(Quarterly_kt!$C$9:GZ$9)),Quarterly_kt!$C85:GZ85)</f>
        <v>0</v>
      </c>
    </row>
    <row r="112" spans="1:48" s="21" customFormat="1" x14ac:dyDescent="0.25">
      <c r="A112" s="38"/>
      <c r="B112" s="98"/>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row>
    <row r="113" spans="1:48" x14ac:dyDescent="0.25">
      <c r="A113" s="32" t="s">
        <v>59</v>
      </c>
      <c r="B113" s="87"/>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row>
    <row r="114" spans="1:48" x14ac:dyDescent="0.2">
      <c r="A114" s="25" t="s">
        <v>31</v>
      </c>
      <c r="B114" s="86"/>
      <c r="C114" s="17">
        <f t="shared" ref="C114:AT114" si="24">SUM(C115:C117)</f>
        <v>3627.0680000000002</v>
      </c>
      <c r="D114" s="17">
        <f t="shared" si="24"/>
        <v>3077.4070000000002</v>
      </c>
      <c r="E114" s="17">
        <f t="shared" si="24"/>
        <v>3580.6570000000002</v>
      </c>
      <c r="F114" s="17">
        <f t="shared" si="24"/>
        <v>3331.011</v>
      </c>
      <c r="G114" s="17">
        <f t="shared" si="24"/>
        <v>3063.6260000000002</v>
      </c>
      <c r="H114" s="17">
        <f t="shared" si="24"/>
        <v>3178.2951532135007</v>
      </c>
      <c r="I114" s="17">
        <f t="shared" si="24"/>
        <v>2953.1421568412779</v>
      </c>
      <c r="J114" s="17">
        <f t="shared" si="24"/>
        <v>2796.3787590599045</v>
      </c>
      <c r="K114" s="17">
        <f t="shared" si="24"/>
        <v>2330.2374743251798</v>
      </c>
      <c r="L114" s="17">
        <f t="shared" si="24"/>
        <v>2499.783552864074</v>
      </c>
      <c r="M114" s="17">
        <f t="shared" si="24"/>
        <v>2554.6894921569824</v>
      </c>
      <c r="N114" s="17">
        <f t="shared" si="24"/>
        <v>1535.8499725456245</v>
      </c>
      <c r="O114" s="17">
        <f t="shared" si="24"/>
        <v>2745.5768990478532</v>
      </c>
      <c r="P114" s="17">
        <f t="shared" si="24"/>
        <v>3844.098087097168</v>
      </c>
      <c r="Q114" s="17">
        <f t="shared" si="24"/>
        <v>4295.1810736083989</v>
      </c>
      <c r="R114" s="17">
        <f t="shared" si="24"/>
        <v>4692.797685302733</v>
      </c>
      <c r="S114" s="17">
        <f t="shared" si="24"/>
        <v>4746.5137841186533</v>
      </c>
      <c r="T114" s="17">
        <f t="shared" si="24"/>
        <v>4614.680582031252</v>
      </c>
      <c r="U114" s="17">
        <f t="shared" si="24"/>
        <v>4539.3728843994222</v>
      </c>
      <c r="V114" s="17">
        <f t="shared" si="24"/>
        <v>4583.4047912597716</v>
      </c>
      <c r="W114" s="17">
        <f t="shared" si="24"/>
        <v>4879.1188237304714</v>
      </c>
      <c r="X114" s="17">
        <f t="shared" si="24"/>
        <v>4819.9517720947197</v>
      </c>
      <c r="Y114" s="17">
        <f t="shared" si="24"/>
        <v>4571.4071892089796</v>
      </c>
      <c r="Z114" s="17">
        <f t="shared" si="24"/>
        <v>5060.1448259277422</v>
      </c>
      <c r="AA114" s="17">
        <f t="shared" si="24"/>
        <v>5261.6763361816411</v>
      </c>
      <c r="AB114" s="17">
        <f t="shared" si="24"/>
        <v>5022.0917065429676</v>
      </c>
      <c r="AC114" s="17">
        <f t="shared" si="24"/>
        <v>5163.5469720459114</v>
      </c>
      <c r="AD114" s="17">
        <f t="shared" si="24"/>
        <v>5101.8477434082051</v>
      </c>
      <c r="AE114" s="17">
        <f t="shared" si="24"/>
        <v>5350.4964482421919</v>
      </c>
      <c r="AF114" s="17">
        <f t="shared" si="24"/>
        <v>5374.2474029541045</v>
      </c>
      <c r="AG114" s="17">
        <f t="shared" si="24"/>
        <v>5085.1265928955127</v>
      </c>
      <c r="AH114" s="17">
        <f t="shared" si="24"/>
        <v>5237.4828007812494</v>
      </c>
      <c r="AI114" s="17">
        <f t="shared" si="24"/>
        <v>5136.705448730464</v>
      </c>
      <c r="AJ114" s="17">
        <f t="shared" si="24"/>
        <v>4907.9220660400333</v>
      </c>
      <c r="AK114" s="17">
        <f t="shared" si="24"/>
        <v>5215.1884610061743</v>
      </c>
      <c r="AL114" s="17">
        <f t="shared" si="24"/>
        <v>5081.3501778945847</v>
      </c>
      <c r="AM114" s="17">
        <f t="shared" si="24"/>
        <v>5255.5320012421635</v>
      </c>
      <c r="AN114" s="17">
        <f t="shared" si="24"/>
        <v>5537.29263097894</v>
      </c>
      <c r="AO114" s="17">
        <f t="shared" si="24"/>
        <v>5706.6147710609403</v>
      </c>
      <c r="AP114" s="17">
        <f t="shared" si="24"/>
        <v>5329.7040693401277</v>
      </c>
      <c r="AQ114" s="17">
        <f t="shared" si="24"/>
        <v>5292.857610946714</v>
      </c>
      <c r="AR114" s="17">
        <f t="shared" si="24"/>
        <v>5688.2333074420794</v>
      </c>
      <c r="AS114" s="17">
        <f t="shared" si="24"/>
        <v>5579.098626918948</v>
      </c>
      <c r="AT114" s="17">
        <f t="shared" si="24"/>
        <v>5557.9622137988536</v>
      </c>
      <c r="AU114" s="17">
        <f>SUM(AU115:AU117)</f>
        <v>5422.9001939006357</v>
      </c>
      <c r="AV114" s="17">
        <f>SUMPRODUCT(--(AV$9=YEAR(Quarterly_kt!$C$9:GZ$9)),Quarterly_kt!$C88:GZ88)</f>
        <v>5547.3518111469066</v>
      </c>
    </row>
    <row r="115" spans="1:48" x14ac:dyDescent="0.25">
      <c r="A115" s="36" t="s">
        <v>21</v>
      </c>
      <c r="B115" s="90"/>
      <c r="C115" s="52">
        <f>SUMPRODUCT(--(C$9=YEAR(Quarterly_kt!$C$9:EJ$9)),Quarterly_kt!$C89:EJ89)</f>
        <v>2697.9490000000001</v>
      </c>
      <c r="D115" s="52">
        <f>SUMPRODUCT(--(D$9=YEAR(Quarterly_kt!$C$9:EK$9)),Quarterly_kt!$C89:EK89)</f>
        <v>2062.0540000000001</v>
      </c>
      <c r="E115" s="52">
        <f>SUMPRODUCT(--(E$9=YEAR(Quarterly_kt!$C$9:EL$9)),Quarterly_kt!$C89:EL89)</f>
        <v>2615.3150000000001</v>
      </c>
      <c r="F115" s="52">
        <f>SUMPRODUCT(--(F$9=YEAR(Quarterly_kt!$C$9:EM$9)),Quarterly_kt!$C89:EM89)</f>
        <v>2546.0509999999999</v>
      </c>
      <c r="G115" s="52">
        <f>SUMPRODUCT(--(G$9=YEAR(Quarterly_kt!$C$9:EN$9)),Quarterly_kt!$C89:EN89)</f>
        <v>2259.15</v>
      </c>
      <c r="H115" s="52">
        <f>SUMPRODUCT(--(H$9=YEAR(Quarterly_kt!$C$9:EO$9)),Quarterly_kt!$C89:EO89)</f>
        <v>2391.1421532135009</v>
      </c>
      <c r="I115" s="52">
        <f>SUMPRODUCT(--(I$9=YEAR(Quarterly_kt!$C$9:EP$9)),Quarterly_kt!$C89:EP89)</f>
        <v>2288.1074150581362</v>
      </c>
      <c r="J115" s="52">
        <f>SUMPRODUCT(--(J$9=YEAR(Quarterly_kt!$C$9:EQ$9)),Quarterly_kt!$C89:EQ89)</f>
        <v>2308.703755458831</v>
      </c>
      <c r="K115" s="52">
        <f>SUMPRODUCT(--(K$9=YEAR(Quarterly_kt!$C$9:ER$9)),Quarterly_kt!$C89:ER89)</f>
        <v>1994.989471761703</v>
      </c>
      <c r="L115" s="52">
        <f>SUMPRODUCT(--(L$9=YEAR(Quarterly_kt!$C$9:ES$9)),Quarterly_kt!$C89:ES89)</f>
        <v>2239.8241493606561</v>
      </c>
      <c r="M115" s="52">
        <f>SUMPRODUCT(--(M$9=YEAR(Quarterly_kt!$C$9:ET$9)),Quarterly_kt!$C89:ET89)</f>
        <v>2340.6986882019041</v>
      </c>
      <c r="N115" s="52">
        <f>SUMPRODUCT(--(N$9=YEAR(Quarterly_kt!$C$9:EU$9)),Quarterly_kt!$C89:EU89)</f>
        <v>1413.2253685417184</v>
      </c>
      <c r="O115" s="52">
        <f>SUMPRODUCT(--(O$9=YEAR(Quarterly_kt!$C$9:EV$9)),Quarterly_kt!$C89:EV89)</f>
        <v>2258.1638924560561</v>
      </c>
      <c r="P115" s="52">
        <f>SUMPRODUCT(--(P$9=YEAR(Quarterly_kt!$C$9:EW$9)),Quarterly_kt!$C89:EW89)</f>
        <v>3338.0258776245118</v>
      </c>
      <c r="Q115" s="52">
        <f>SUMPRODUCT(--(Q$9=YEAR(Quarterly_kt!$C$9:EX$9)),Quarterly_kt!$C89:EX89)</f>
        <v>3721.6952653808598</v>
      </c>
      <c r="R115" s="52">
        <f>SUMPRODUCT(--(R$9=YEAR(Quarterly_kt!$C$9:EY$9)),Quarterly_kt!$C89:EY89)</f>
        <v>4124.5240808715807</v>
      </c>
      <c r="S115" s="52">
        <f>SUMPRODUCT(--(S$9=YEAR(Quarterly_kt!$C$9:EZ$9)),Quarterly_kt!$C89:EZ89)</f>
        <v>4139.4007367553713</v>
      </c>
      <c r="T115" s="52">
        <f>SUMPRODUCT(--(T$9=YEAR(Quarterly_kt!$C$9:FA$9)),Quarterly_kt!$C89:FA89)</f>
        <v>4020.9825920410176</v>
      </c>
      <c r="U115" s="52">
        <f>SUMPRODUCT(--(U$9=YEAR(Quarterly_kt!$C$9:FB$9)),Quarterly_kt!$C89:FB89)</f>
        <v>4031.0136719970783</v>
      </c>
      <c r="V115" s="52">
        <f>SUMPRODUCT(--(V$9=YEAR(Quarterly_kt!$C$9:FC$9)),Quarterly_kt!$C89:FC89)</f>
        <v>4298.2961639404357</v>
      </c>
      <c r="W115" s="52">
        <f>SUMPRODUCT(--(W$9=YEAR(Quarterly_kt!$C$9:FD$9)),Quarterly_kt!$C89:FD89)</f>
        <v>4486.6678151855494</v>
      </c>
      <c r="X115" s="52">
        <f>SUMPRODUCT(--(X$9=YEAR(Quarterly_kt!$C$9:FE$9)),Quarterly_kt!$C89:FE89)</f>
        <v>4382.17076818847</v>
      </c>
      <c r="Y115" s="52">
        <f>SUMPRODUCT(--(Y$9=YEAR(Quarterly_kt!$C$9:FF$9)),Quarterly_kt!$C89:FF89)</f>
        <v>4296.6941892089799</v>
      </c>
      <c r="Z115" s="52">
        <f>SUMPRODUCT(--(Z$9=YEAR(Quarterly_kt!$C$9:FG$9)),Quarterly_kt!$C89:FG89)</f>
        <v>4707.5036220703205</v>
      </c>
      <c r="AA115" s="52">
        <f>SUMPRODUCT(--(AA$9=YEAR(Quarterly_kt!$C$9:FH$9)),Quarterly_kt!$C89:FH89)</f>
        <v>4813.6829915771496</v>
      </c>
      <c r="AB115" s="52">
        <f>SUMPRODUCT(--(AB$9=YEAR(Quarterly_kt!$C$9:FI$9)),Quarterly_kt!$C89:FI89)</f>
        <v>4708.0729300537096</v>
      </c>
      <c r="AC115" s="52">
        <f>SUMPRODUCT(--(AC$9=YEAR(Quarterly_kt!$C$9:FJ$9)),Quarterly_kt!$C89:FJ89)</f>
        <v>4901.2399482422006</v>
      </c>
      <c r="AD115" s="52">
        <f>SUMPRODUCT(--(AD$9=YEAR(Quarterly_kt!$C$9:FK$9)),Quarterly_kt!$C89:FK89)</f>
        <v>4642.2709598388692</v>
      </c>
      <c r="AE115" s="52">
        <f>SUMPRODUCT(--(AE$9=YEAR(Quarterly_kt!$C$9:FL$9)),Quarterly_kt!$C89:FL89)</f>
        <v>4871.0692445068398</v>
      </c>
      <c r="AF115" s="52">
        <f>SUMPRODUCT(--(AF$9=YEAR(Quarterly_kt!$C$9:FM$9)),Quarterly_kt!$C89:FM89)</f>
        <v>4875.1967763671901</v>
      </c>
      <c r="AG115" s="52">
        <f>SUMPRODUCT(--(AG$9=YEAR(Quarterly_kt!$C$9:FN$9)),Quarterly_kt!$C89:FN89)</f>
        <v>4739.9967562255906</v>
      </c>
      <c r="AH115" s="52">
        <f>SUMPRODUCT(--(AH$9=YEAR(Quarterly_kt!$C$9:FO$9)),Quarterly_kt!$C89:FO89)</f>
        <v>4805.9087071533195</v>
      </c>
      <c r="AI115" s="52">
        <f>SUMPRODUCT(--(AI$9=YEAR(Quarterly_kt!$C$9:FP$9)),Quarterly_kt!$C89:FP89)</f>
        <v>4852.7031110839798</v>
      </c>
      <c r="AJ115" s="52">
        <f>SUMPRODUCT(--(AJ$9=YEAR(Quarterly_kt!$C$9:FQ$9)),Quarterly_kt!$C89:FQ89)</f>
        <v>4602.6403848876898</v>
      </c>
      <c r="AK115" s="52">
        <f>SUMPRODUCT(--(AK$9=YEAR(Quarterly_kt!$C$9:FR$9)),Quarterly_kt!$C89:FR89)</f>
        <v>4946.0531490478606</v>
      </c>
      <c r="AL115" s="52">
        <f>SUMPRODUCT(--(AL$9=YEAR(Quarterly_kt!$C$9:FS$9)),Quarterly_kt!$C89:FS89)</f>
        <v>4765.2132158813401</v>
      </c>
      <c r="AM115" s="52">
        <f>SUMPRODUCT(--(AM$9=YEAR(Quarterly_kt!$C$9:FT$9)),Quarterly_kt!$C89:FT89)</f>
        <v>4972.2454818954502</v>
      </c>
      <c r="AN115" s="52">
        <f>SUMPRODUCT(--(AN$9=YEAR(Quarterly_kt!$C$9:FU$9)),Quarterly_kt!$C89:FU89)</f>
        <v>5377.0743335266097</v>
      </c>
      <c r="AO115" s="52">
        <f>SUMPRODUCT(--(AO$9=YEAR(Quarterly_kt!$C$9:FV$9)),Quarterly_kt!$C89:FV89)</f>
        <v>5440.7013593292204</v>
      </c>
      <c r="AP115" s="52">
        <f>SUMPRODUCT(--(AP$9=YEAR(Quarterly_kt!$C$9:FW$9)),Quarterly_kt!$C89:FW89)</f>
        <v>5213.7516692241607</v>
      </c>
      <c r="AQ115" s="52">
        <f>SUMPRODUCT(--(AQ$9=YEAR(Quarterly_kt!$C$9:FX$9)),Quarterly_kt!$C89:FX89)</f>
        <v>5035.9082189941992</v>
      </c>
      <c r="AR115" s="52">
        <f>SUMPRODUCT(--(AR$9=YEAR(Quarterly_kt!$C$9:FY$9)),Quarterly_kt!$C89:FY89)</f>
        <v>5417.8173074420793</v>
      </c>
      <c r="AS115" s="52">
        <f>SUMPRODUCT(--(AS$9=YEAR(Quarterly_kt!$C$9:FZ$9)),Quarterly_kt!$C89:FZ89)</f>
        <v>5365.7913359025297</v>
      </c>
      <c r="AT115" s="52">
        <f>SUMPRODUCT(--(AT$9=YEAR(Quarterly_kt!$C$9:GA$9)),Quarterly_kt!$C89:GA89)</f>
        <v>5415.8588595743904</v>
      </c>
      <c r="AU115" s="52">
        <f>SUMPRODUCT(--(AU$9=YEAR(Quarterly_kt!$C$9:GB$9)),Quarterly_kt!$C89:GB89)</f>
        <v>5165.9465615640911</v>
      </c>
      <c r="AV115" s="52">
        <f>SUMPRODUCT(--(AV$9=YEAR(Quarterly_kt!$C$9:GZ$9)),Quarterly_kt!$C89:GZ89)</f>
        <v>5461.2981489825288</v>
      </c>
    </row>
    <row r="116" spans="1:48" x14ac:dyDescent="0.25">
      <c r="A116" s="36" t="s">
        <v>22</v>
      </c>
      <c r="B116" s="90"/>
      <c r="C116" s="52">
        <f>SUMPRODUCT(--(C$9=YEAR(Quarterly_kt!$C$9:EJ$9)),Quarterly_kt!$C90:EJ90)</f>
        <v>929.11900000000003</v>
      </c>
      <c r="D116" s="52">
        <f>SUMPRODUCT(--(D$9=YEAR(Quarterly_kt!$C$9:EK$9)),Quarterly_kt!$C90:EK90)</f>
        <v>1015.353</v>
      </c>
      <c r="E116" s="52">
        <f>SUMPRODUCT(--(E$9=YEAR(Quarterly_kt!$C$9:EL$9)),Quarterly_kt!$C90:EL90)</f>
        <v>965.3420000000001</v>
      </c>
      <c r="F116" s="52">
        <f>SUMPRODUCT(--(F$9=YEAR(Quarterly_kt!$C$9:EM$9)),Quarterly_kt!$C90:EM90)</f>
        <v>784.96</v>
      </c>
      <c r="G116" s="52">
        <f>SUMPRODUCT(--(G$9=YEAR(Quarterly_kt!$C$9:EN$9)),Quarterly_kt!$C90:EN90)</f>
        <v>804.47599999999989</v>
      </c>
      <c r="H116" s="52">
        <f>SUMPRODUCT(--(H$9=YEAR(Quarterly_kt!$C$9:EO$9)),Quarterly_kt!$C90:EO90)</f>
        <v>787.15299999999991</v>
      </c>
      <c r="I116" s="52">
        <f>SUMPRODUCT(--(I$9=YEAR(Quarterly_kt!$C$9:EP$9)),Quarterly_kt!$C90:EP90)</f>
        <v>665.03474178314195</v>
      </c>
      <c r="J116" s="52">
        <f>SUMPRODUCT(--(J$9=YEAR(Quarterly_kt!$C$9:EQ$9)),Quarterly_kt!$C90:EQ90)</f>
        <v>487.67500360107357</v>
      </c>
      <c r="K116" s="52">
        <f>SUMPRODUCT(--(K$9=YEAR(Quarterly_kt!$C$9:ER$9)),Quarterly_kt!$C90:ER90)</f>
        <v>335.24800256347675</v>
      </c>
      <c r="L116" s="52">
        <f>SUMPRODUCT(--(L$9=YEAR(Quarterly_kt!$C$9:ES$9)),Quarterly_kt!$C90:ES90)</f>
        <v>259.959403503418</v>
      </c>
      <c r="M116" s="52">
        <f>SUMPRODUCT(--(M$9=YEAR(Quarterly_kt!$C$9:ET$9)),Quarterly_kt!$C90:ET90)</f>
        <v>213.99080395507809</v>
      </c>
      <c r="N116" s="52">
        <f>SUMPRODUCT(--(N$9=YEAR(Quarterly_kt!$C$9:EU$9)),Quarterly_kt!$C90:EU90)</f>
        <v>97.393604003906219</v>
      </c>
      <c r="O116" s="52">
        <f>SUMPRODUCT(--(O$9=YEAR(Quarterly_kt!$C$9:EV$9)),Quarterly_kt!$C90:EV90)</f>
        <v>0.5400065917968675</v>
      </c>
      <c r="P116" s="52">
        <f>SUMPRODUCT(--(P$9=YEAR(Quarterly_kt!$C$9:EW$9)),Quarterly_kt!$C90:EW90)</f>
        <v>286.14320947265588</v>
      </c>
      <c r="Q116" s="52">
        <f>SUMPRODUCT(--(Q$9=YEAR(Quarterly_kt!$C$9:EX$9)),Quarterly_kt!$C90:EX90)</f>
        <v>147.4788082275393</v>
      </c>
      <c r="R116" s="52">
        <f>SUMPRODUCT(--(R$9=YEAR(Quarterly_kt!$C$9:EY$9)),Quarterly_kt!$C90:EY90)</f>
        <v>116.10460443115241</v>
      </c>
      <c r="S116" s="52">
        <f>SUMPRODUCT(--(S$9=YEAR(Quarterly_kt!$C$9:EZ$9)),Quarterly_kt!$C90:EZ90)</f>
        <v>55.807047363281299</v>
      </c>
      <c r="T116" s="52">
        <f>SUMPRODUCT(--(T$9=YEAR(Quarterly_kt!$C$9:FA$9)),Quarterly_kt!$C90:FA90)</f>
        <v>238.77898999023427</v>
      </c>
      <c r="U116" s="52">
        <f>SUMPRODUCT(--(U$9=YEAR(Quarterly_kt!$C$9:FB$9)),Quarterly_kt!$C90:FB90)</f>
        <v>177.51821240234369</v>
      </c>
      <c r="V116" s="52">
        <f>SUMPRODUCT(--(V$9=YEAR(Quarterly_kt!$C$9:FC$9)),Quarterly_kt!$C90:FC90)</f>
        <v>25.690627319335896</v>
      </c>
      <c r="W116" s="52">
        <f>SUMPRODUCT(--(W$9=YEAR(Quarterly_kt!$C$9:FD$9)),Quarterly_kt!$C90:FD90)</f>
        <v>210.97200854492189</v>
      </c>
      <c r="X116" s="52">
        <f>SUMPRODUCT(--(X$9=YEAR(Quarterly_kt!$C$9:FE$9)),Quarterly_kt!$C90:FE90)</f>
        <v>209.01500390625</v>
      </c>
      <c r="Y116" s="52">
        <f>SUMPRODUCT(--(Y$9=YEAR(Quarterly_kt!$C$9:FF$9)),Quarterly_kt!$C90:FF90)</f>
        <v>248.69100000000003</v>
      </c>
      <c r="Z116" s="52">
        <f>SUMPRODUCT(--(Z$9=YEAR(Quarterly_kt!$C$9:FG$9)),Quarterly_kt!$C90:FG90)</f>
        <v>348.38320385742236</v>
      </c>
      <c r="AA116" s="52">
        <f>SUMPRODUCT(--(AA$9=YEAR(Quarterly_kt!$C$9:FH$9)),Quarterly_kt!$C90:FH90)</f>
        <v>443.03434460449159</v>
      </c>
      <c r="AB116" s="52">
        <f>SUMPRODUCT(--(AB$9=YEAR(Quarterly_kt!$C$9:FI$9)),Quarterly_kt!$C90:FI90)</f>
        <v>314.01877648925802</v>
      </c>
      <c r="AC116" s="52">
        <f>SUMPRODUCT(--(AC$9=YEAR(Quarterly_kt!$C$9:FJ$9)),Quarterly_kt!$C90:FJ90)</f>
        <v>262.3070238037111</v>
      </c>
      <c r="AD116" s="52">
        <f>SUMPRODUCT(--(AD$9=YEAR(Quarterly_kt!$C$9:FK$9)),Quarterly_kt!$C90:FK90)</f>
        <v>459.57678356933587</v>
      </c>
      <c r="AE116" s="52">
        <f>SUMPRODUCT(--(AE$9=YEAR(Quarterly_kt!$C$9:FL$9)),Quarterly_kt!$C90:FL90)</f>
        <v>479.4272037353519</v>
      </c>
      <c r="AF116" s="52">
        <f>SUMPRODUCT(--(AF$9=YEAR(Quarterly_kt!$C$9:FM$9)),Quarterly_kt!$C90:FM90)</f>
        <v>499.0506265869144</v>
      </c>
      <c r="AG116" s="52">
        <f>SUMPRODUCT(--(AG$9=YEAR(Quarterly_kt!$C$9:FN$9)),Quarterly_kt!$C90:FN90)</f>
        <v>345.12983666992181</v>
      </c>
      <c r="AH116" s="52">
        <f>SUMPRODUCT(--(AH$9=YEAR(Quarterly_kt!$C$9:FO$9)),Quarterly_kt!$C90:FO90)</f>
        <v>431.57409362792953</v>
      </c>
      <c r="AI116" s="52">
        <f>SUMPRODUCT(--(AI$9=YEAR(Quarterly_kt!$C$9:FP$9)),Quarterly_kt!$C90:FP90)</f>
        <v>284.00233764648442</v>
      </c>
      <c r="AJ116" s="52">
        <f>SUMPRODUCT(--(AJ$9=YEAR(Quarterly_kt!$C$9:FQ$9)),Quarterly_kt!$C90:FQ90)</f>
        <v>305.28168115234348</v>
      </c>
      <c r="AK116" s="52">
        <f>SUMPRODUCT(--(AK$9=YEAR(Quarterly_kt!$C$9:FR$9)),Quarterly_kt!$C90:FR90)</f>
        <v>269.13531195831342</v>
      </c>
      <c r="AL116" s="52">
        <f>SUMPRODUCT(--(AL$9=YEAR(Quarterly_kt!$C$9:FS$9)),Quarterly_kt!$C90:FS90)</f>
        <v>316.13696201324456</v>
      </c>
      <c r="AM116" s="52">
        <f>SUMPRODUCT(--(AM$9=YEAR(Quarterly_kt!$C$9:FT$9)),Quarterly_kt!$C90:FT90)</f>
        <v>283.28651934671336</v>
      </c>
      <c r="AN116" s="52">
        <f>SUMPRODUCT(--(AN$9=YEAR(Quarterly_kt!$C$9:FU$9)),Quarterly_kt!$C90:FU90)</f>
        <v>160.21829745233066</v>
      </c>
      <c r="AO116" s="52">
        <f>SUMPRODUCT(--(AO$9=YEAR(Quarterly_kt!$C$9:FV$9)),Quarterly_kt!$C90:FV90)</f>
        <v>265.91341173171975</v>
      </c>
      <c r="AP116" s="52">
        <f>SUMPRODUCT(--(AP$9=YEAR(Quarterly_kt!$C$9:FW$9)),Quarterly_kt!$C90:FW90)</f>
        <v>115.9524001159668</v>
      </c>
      <c r="AQ116" s="52">
        <f>SUMPRODUCT(--(AQ$9=YEAR(Quarterly_kt!$C$9:FX$9)),Quarterly_kt!$C90:FX90)</f>
        <v>256.94939195251459</v>
      </c>
      <c r="AR116" s="52">
        <f>SUMPRODUCT(--(AR$9=YEAR(Quarterly_kt!$C$9:FY$9)),Quarterly_kt!$C90:FY90)</f>
        <v>270.416</v>
      </c>
      <c r="AS116" s="52">
        <f>SUMPRODUCT(--(AS$9=YEAR(Quarterly_kt!$C$9:FZ$9)),Quarterly_kt!$C90:FZ90)</f>
        <v>213.3072910164185</v>
      </c>
      <c r="AT116" s="52">
        <f>SUMPRODUCT(--(AT$9=YEAR(Quarterly_kt!$C$9:GA$9)),Quarterly_kt!$C90:GA90)</f>
        <v>142.10335422446298</v>
      </c>
      <c r="AU116" s="52">
        <f>SUMPRODUCT(--(AU$9=YEAR(Quarterly_kt!$C$9:GB$9)),Quarterly_kt!$C90:GB90)</f>
        <v>256.95363233654507</v>
      </c>
      <c r="AV116" s="52">
        <f>SUMPRODUCT(--(AV$9=YEAR(Quarterly_kt!$C$9:GZ$9)),Quarterly_kt!$C90:GZ90)</f>
        <v>86.053662164376703</v>
      </c>
    </row>
    <row r="117" spans="1:48" x14ac:dyDescent="0.25">
      <c r="A117" s="36" t="s">
        <v>153</v>
      </c>
      <c r="B117" s="90">
        <v>6</v>
      </c>
      <c r="C117" s="52">
        <f>SUMPRODUCT(--(C$9=YEAR(Quarterly_kt!$C$9:EJ$9)),Quarterly_kt!$C91:EJ91)</f>
        <v>0</v>
      </c>
      <c r="D117" s="52">
        <f>SUMPRODUCT(--(D$9=YEAR(Quarterly_kt!$C$9:EK$9)),Quarterly_kt!$C91:EK91)</f>
        <v>0</v>
      </c>
      <c r="E117" s="52">
        <f>SUMPRODUCT(--(E$9=YEAR(Quarterly_kt!$C$9:EL$9)),Quarterly_kt!$C91:EL91)</f>
        <v>0</v>
      </c>
      <c r="F117" s="52">
        <f>SUMPRODUCT(--(F$9=YEAR(Quarterly_kt!$C$9:EM$9)),Quarterly_kt!$C91:EM91)</f>
        <v>0</v>
      </c>
      <c r="G117" s="52">
        <f>SUMPRODUCT(--(G$9=YEAR(Quarterly_kt!$C$9:EN$9)),Quarterly_kt!$C91:EN91)</f>
        <v>0</v>
      </c>
      <c r="H117" s="52">
        <f>SUMPRODUCT(--(H$9=YEAR(Quarterly_kt!$C$9:EO$9)),Quarterly_kt!$C91:EO91)</f>
        <v>0</v>
      </c>
      <c r="I117" s="52">
        <f>SUMPRODUCT(--(I$9=YEAR(Quarterly_kt!$C$9:EP$9)),Quarterly_kt!$C91:EP91)</f>
        <v>0</v>
      </c>
      <c r="J117" s="52">
        <f>SUMPRODUCT(--(J$9=YEAR(Quarterly_kt!$C$9:EQ$9)),Quarterly_kt!$C91:EQ91)</f>
        <v>0</v>
      </c>
      <c r="K117" s="52">
        <f>SUMPRODUCT(--(K$9=YEAR(Quarterly_kt!$C$9:ER$9)),Quarterly_kt!$C91:ER91)</f>
        <v>0</v>
      </c>
      <c r="L117" s="52">
        <f>SUMPRODUCT(--(L$9=YEAR(Quarterly_kt!$C$9:ES$9)),Quarterly_kt!$C91:ES91)</f>
        <v>0</v>
      </c>
      <c r="M117" s="52">
        <f>SUMPRODUCT(--(M$9=YEAR(Quarterly_kt!$C$9:ET$9)),Quarterly_kt!$C91:ET91)</f>
        <v>0</v>
      </c>
      <c r="N117" s="52">
        <f>SUMPRODUCT(--(N$9=YEAR(Quarterly_kt!$C$9:EU$9)),Quarterly_kt!$C91:EU91)</f>
        <v>25.231000000000002</v>
      </c>
      <c r="O117" s="52">
        <f>SUMPRODUCT(--(O$9=YEAR(Quarterly_kt!$C$9:EV$9)),Quarterly_kt!$C91:EV91)</f>
        <v>486.87300000000005</v>
      </c>
      <c r="P117" s="52">
        <f>SUMPRODUCT(--(P$9=YEAR(Quarterly_kt!$C$9:EW$9)),Quarterly_kt!$C91:EW91)</f>
        <v>219.929</v>
      </c>
      <c r="Q117" s="52">
        <f>SUMPRODUCT(--(Q$9=YEAR(Quarterly_kt!$C$9:EX$9)),Quarterly_kt!$C91:EX91)</f>
        <v>426.00699999999995</v>
      </c>
      <c r="R117" s="52">
        <f>SUMPRODUCT(--(R$9=YEAR(Quarterly_kt!$C$9:EY$9)),Quarterly_kt!$C91:EY91)</f>
        <v>452.16899999999998</v>
      </c>
      <c r="S117" s="52">
        <f>SUMPRODUCT(--(S$9=YEAR(Quarterly_kt!$C$9:EZ$9)),Quarterly_kt!$C91:EZ91)</f>
        <v>551.30600000000004</v>
      </c>
      <c r="T117" s="52">
        <f>SUMPRODUCT(--(T$9=YEAR(Quarterly_kt!$C$9:FA$9)),Quarterly_kt!$C91:FA91)</f>
        <v>354.91899999999998</v>
      </c>
      <c r="U117" s="52">
        <f>SUMPRODUCT(--(U$9=YEAR(Quarterly_kt!$C$9:FB$9)),Quarterly_kt!$C91:FB91)</f>
        <v>330.84100000000001</v>
      </c>
      <c r="V117" s="52">
        <f>SUMPRODUCT(--(V$9=YEAR(Quarterly_kt!$C$9:FC$9)),Quarterly_kt!$C91:FC91)</f>
        <v>259.41800000000001</v>
      </c>
      <c r="W117" s="52">
        <f>SUMPRODUCT(--(W$9=YEAR(Quarterly_kt!$C$9:FD$9)),Quarterly_kt!$C91:FD91)</f>
        <v>181.47900000000001</v>
      </c>
      <c r="X117" s="52">
        <f>SUMPRODUCT(--(X$9=YEAR(Quarterly_kt!$C$9:FE$9)),Quarterly_kt!$C91:FE91)</f>
        <v>228.76600000000002</v>
      </c>
      <c r="Y117" s="52">
        <f>SUMPRODUCT(--(Y$9=YEAR(Quarterly_kt!$C$9:FF$9)),Quarterly_kt!$C91:FF91)</f>
        <v>26.022000000000002</v>
      </c>
      <c r="Z117" s="52">
        <f>SUMPRODUCT(--(Z$9=YEAR(Quarterly_kt!$C$9:FG$9)),Quarterly_kt!$C91:FG91)</f>
        <v>4.258</v>
      </c>
      <c r="AA117" s="52">
        <f>SUMPRODUCT(--(AA$9=YEAR(Quarterly_kt!$C$9:FH$9)),Quarterly_kt!$C91:FH91)</f>
        <v>4.9589999999999996</v>
      </c>
      <c r="AB117" s="52">
        <f>SUMPRODUCT(--(AB$9=YEAR(Quarterly_kt!$C$9:FI$9)),Quarterly_kt!$C91:FI91)</f>
        <v>0</v>
      </c>
      <c r="AC117" s="52">
        <f>SUMPRODUCT(--(AC$9=YEAR(Quarterly_kt!$C$9:FJ$9)),Quarterly_kt!$C91:FJ91)</f>
        <v>0</v>
      </c>
      <c r="AD117" s="52">
        <f>SUMPRODUCT(--(AD$9=YEAR(Quarterly_kt!$C$9:FK$9)),Quarterly_kt!$C91:FK91)</f>
        <v>0</v>
      </c>
      <c r="AE117" s="52">
        <f>SUMPRODUCT(--(AE$9=YEAR(Quarterly_kt!$C$9:FL$9)),Quarterly_kt!$C91:FL91)</f>
        <v>0</v>
      </c>
      <c r="AF117" s="52">
        <f>SUMPRODUCT(--(AF$9=YEAR(Quarterly_kt!$C$9:FM$9)),Quarterly_kt!$C91:FM91)</f>
        <v>0</v>
      </c>
      <c r="AG117" s="52">
        <f>SUMPRODUCT(--(AG$9=YEAR(Quarterly_kt!$C$9:FN$9)),Quarterly_kt!$C91:FN91)</f>
        <v>0</v>
      </c>
      <c r="AH117" s="52">
        <f>SUMPRODUCT(--(AH$9=YEAR(Quarterly_kt!$C$9:FO$9)),Quarterly_kt!$C91:FO91)</f>
        <v>0</v>
      </c>
      <c r="AI117" s="52">
        <f>SUMPRODUCT(--(AI$9=YEAR(Quarterly_kt!$C$9:FP$9)),Quarterly_kt!$C91:FP91)</f>
        <v>0</v>
      </c>
      <c r="AJ117" s="52">
        <f>SUMPRODUCT(--(AJ$9=YEAR(Quarterly_kt!$C$9:FQ$9)),Quarterly_kt!$C91:FQ91)</f>
        <v>0</v>
      </c>
      <c r="AK117" s="52">
        <f>SUMPRODUCT(--(AK$9=YEAR(Quarterly_kt!$C$9:FR$9)),Quarterly_kt!$C91:FR91)</f>
        <v>0</v>
      </c>
      <c r="AL117" s="52">
        <f>SUMPRODUCT(--(AL$9=YEAR(Quarterly_kt!$C$9:FS$9)),Quarterly_kt!$C91:FS91)</f>
        <v>0</v>
      </c>
      <c r="AM117" s="52">
        <f>SUMPRODUCT(--(AM$9=YEAR(Quarterly_kt!$C$9:FT$9)),Quarterly_kt!$C91:FT91)</f>
        <v>0</v>
      </c>
      <c r="AN117" s="52">
        <f>SUMPRODUCT(--(AN$9=YEAR(Quarterly_kt!$C$9:FU$9)),Quarterly_kt!$C91:FU91)</f>
        <v>0</v>
      </c>
      <c r="AO117" s="52">
        <f>SUMPRODUCT(--(AO$9=YEAR(Quarterly_kt!$C$9:FV$9)),Quarterly_kt!$C91:FV91)</f>
        <v>0</v>
      </c>
      <c r="AP117" s="52">
        <f>SUMPRODUCT(--(AP$9=YEAR(Quarterly_kt!$C$9:FW$9)),Quarterly_kt!$C91:FW91)</f>
        <v>0</v>
      </c>
      <c r="AQ117" s="52">
        <f>SUMPRODUCT(--(AQ$9=YEAR(Quarterly_kt!$C$9:FX$9)),Quarterly_kt!$C91:FX91)</f>
        <v>0</v>
      </c>
      <c r="AR117" s="52">
        <f>SUMPRODUCT(--(AR$9=YEAR(Quarterly_kt!$C$9:FY$9)),Quarterly_kt!$C91:FY91)</f>
        <v>0</v>
      </c>
      <c r="AS117" s="52">
        <f>SUMPRODUCT(--(AS$9=YEAR(Quarterly_kt!$C$9:FZ$9)),Quarterly_kt!$C91:FZ91)</f>
        <v>0</v>
      </c>
      <c r="AT117" s="52">
        <f>SUMPRODUCT(--(AT$9=YEAR(Quarterly_kt!$C$9:GA$9)),Quarterly_kt!$C91:GA91)</f>
        <v>0</v>
      </c>
      <c r="AU117" s="52">
        <f>SUMPRODUCT(--(AU$9=YEAR(Quarterly_kt!$C$9:GB$9)),Quarterly_kt!$C91:GB91)</f>
        <v>0</v>
      </c>
      <c r="AV117" s="52">
        <f>SUMPRODUCT(--(AV$9=YEAR(Quarterly_kt!$C$9:GZ$9)),Quarterly_kt!$C91:GZ91)</f>
        <v>0</v>
      </c>
    </row>
    <row r="118" spans="1:48" x14ac:dyDescent="0.2">
      <c r="A118" s="25" t="s">
        <v>58</v>
      </c>
      <c r="B118" s="86"/>
      <c r="C118" s="17">
        <f t="shared" ref="C118:AT118" si="25">C114-C119</f>
        <v>203.72400000000061</v>
      </c>
      <c r="D118" s="17">
        <f t="shared" si="25"/>
        <v>238.92700000000013</v>
      </c>
      <c r="E118" s="17">
        <f t="shared" si="25"/>
        <v>228.46100000000069</v>
      </c>
      <c r="F118" s="17">
        <f t="shared" si="25"/>
        <v>210.44199999999955</v>
      </c>
      <c r="G118" s="17">
        <f t="shared" si="25"/>
        <v>238.83800000000019</v>
      </c>
      <c r="H118" s="17">
        <f t="shared" si="25"/>
        <v>257.42015321350073</v>
      </c>
      <c r="I118" s="17">
        <f t="shared" si="25"/>
        <v>180.95815684127774</v>
      </c>
      <c r="J118" s="17">
        <f t="shared" si="25"/>
        <v>165.68075905990463</v>
      </c>
      <c r="K118" s="17">
        <f t="shared" si="25"/>
        <v>141.01247432517994</v>
      </c>
      <c r="L118" s="17">
        <f t="shared" si="25"/>
        <v>149.9095528640737</v>
      </c>
      <c r="M118" s="17">
        <f t="shared" si="25"/>
        <v>151.34849215698205</v>
      </c>
      <c r="N118" s="17">
        <f t="shared" si="25"/>
        <v>5.7839725456244651</v>
      </c>
      <c r="O118" s="17">
        <f t="shared" si="25"/>
        <v>-363.44910095214664</v>
      </c>
      <c r="P118" s="17">
        <f t="shared" si="25"/>
        <v>47.591087097167929</v>
      </c>
      <c r="Q118" s="17">
        <f t="shared" si="25"/>
        <v>-186.1589263916012</v>
      </c>
      <c r="R118" s="17">
        <f t="shared" si="25"/>
        <v>-218.4133146972672</v>
      </c>
      <c r="S118" s="17">
        <f t="shared" si="25"/>
        <v>-321.74721588134616</v>
      </c>
      <c r="T118" s="17">
        <f t="shared" si="25"/>
        <v>-115.99141796874756</v>
      </c>
      <c r="U118" s="17">
        <f t="shared" si="25"/>
        <v>-293.69111560057809</v>
      </c>
      <c r="V118" s="17">
        <f t="shared" si="25"/>
        <v>-273.44220874022812</v>
      </c>
      <c r="W118" s="17">
        <f t="shared" si="25"/>
        <v>-75.006176269528623</v>
      </c>
      <c r="X118" s="17">
        <f t="shared" si="25"/>
        <v>151.04277209472002</v>
      </c>
      <c r="Y118" s="17">
        <f t="shared" si="25"/>
        <v>237.0201892089799</v>
      </c>
      <c r="Z118" s="17">
        <f t="shared" si="25"/>
        <v>412.56182592774258</v>
      </c>
      <c r="AA118" s="17">
        <f t="shared" si="25"/>
        <v>426.43533618164111</v>
      </c>
      <c r="AB118" s="17">
        <f t="shared" si="25"/>
        <v>423.81470654296663</v>
      </c>
      <c r="AC118" s="17">
        <f t="shared" si="25"/>
        <v>385.64897204591216</v>
      </c>
      <c r="AD118" s="17">
        <f t="shared" si="25"/>
        <v>403.58874340820512</v>
      </c>
      <c r="AE118" s="17">
        <f t="shared" si="25"/>
        <v>330.33344824219148</v>
      </c>
      <c r="AF118" s="17">
        <f t="shared" si="25"/>
        <v>477.7594029541051</v>
      </c>
      <c r="AG118" s="17">
        <f t="shared" si="25"/>
        <v>278.23159289551222</v>
      </c>
      <c r="AH118" s="17">
        <f t="shared" si="25"/>
        <v>360.18380078124937</v>
      </c>
      <c r="AI118" s="17">
        <f t="shared" si="25"/>
        <v>392.64844873046422</v>
      </c>
      <c r="AJ118" s="17">
        <f t="shared" si="25"/>
        <v>350.20706604003317</v>
      </c>
      <c r="AK118" s="17">
        <f t="shared" si="25"/>
        <v>363.13846100617502</v>
      </c>
      <c r="AL118" s="17">
        <f t="shared" si="25"/>
        <v>362.5961778945848</v>
      </c>
      <c r="AM118" s="17">
        <f t="shared" si="25"/>
        <v>399.48200124216328</v>
      </c>
      <c r="AN118" s="17">
        <f t="shared" si="25"/>
        <v>458.18763097893861</v>
      </c>
      <c r="AO118" s="17">
        <f t="shared" si="25"/>
        <v>405.82477106094029</v>
      </c>
      <c r="AP118" s="17">
        <f t="shared" si="25"/>
        <v>362.79386936606716</v>
      </c>
      <c r="AQ118" s="17">
        <f t="shared" si="25"/>
        <v>368.01061094671422</v>
      </c>
      <c r="AR118" s="17">
        <f t="shared" si="25"/>
        <v>395.30930744207944</v>
      </c>
      <c r="AS118" s="17">
        <f t="shared" si="25"/>
        <v>278.41329453662456</v>
      </c>
      <c r="AT118" s="17">
        <f t="shared" si="25"/>
        <v>156.84377079885235</v>
      </c>
      <c r="AU118" s="17">
        <f>AU114-AU119</f>
        <v>123.2108909006356</v>
      </c>
      <c r="AV118" s="17">
        <f>SUMPRODUCT(--(AV$9=YEAR(Quarterly_kt!$C$9:GZ$9)),Quarterly_kt!$C92:GZ92)</f>
        <v>24.756621146906127</v>
      </c>
    </row>
    <row r="119" spans="1:48" x14ac:dyDescent="0.2">
      <c r="A119" s="25" t="s">
        <v>32</v>
      </c>
      <c r="B119" s="86"/>
      <c r="C119" s="17">
        <f t="shared" ref="C119:AT119" si="26">SUM(C120,C123:C125,C128)</f>
        <v>3423.3439999999996</v>
      </c>
      <c r="D119" s="17">
        <f t="shared" si="26"/>
        <v>2838.48</v>
      </c>
      <c r="E119" s="17">
        <f t="shared" si="26"/>
        <v>3352.1959999999995</v>
      </c>
      <c r="F119" s="17">
        <f t="shared" si="26"/>
        <v>3120.5690000000004</v>
      </c>
      <c r="G119" s="17">
        <f t="shared" si="26"/>
        <v>2824.788</v>
      </c>
      <c r="H119" s="17">
        <f t="shared" si="26"/>
        <v>2920.875</v>
      </c>
      <c r="I119" s="17">
        <f t="shared" si="26"/>
        <v>2772.1840000000002</v>
      </c>
      <c r="J119" s="17">
        <f t="shared" si="26"/>
        <v>2630.6979999999999</v>
      </c>
      <c r="K119" s="17">
        <f t="shared" si="26"/>
        <v>2189.2249999999999</v>
      </c>
      <c r="L119" s="17">
        <f t="shared" si="26"/>
        <v>2349.8740000000003</v>
      </c>
      <c r="M119" s="17">
        <f t="shared" si="26"/>
        <v>2403.3410000000003</v>
      </c>
      <c r="N119" s="17">
        <f t="shared" si="26"/>
        <v>1530.066</v>
      </c>
      <c r="O119" s="17">
        <f t="shared" si="26"/>
        <v>3109.0259999999998</v>
      </c>
      <c r="P119" s="17">
        <f t="shared" si="26"/>
        <v>3796.5070000000001</v>
      </c>
      <c r="Q119" s="17">
        <f t="shared" si="26"/>
        <v>4481.34</v>
      </c>
      <c r="R119" s="17">
        <f t="shared" si="26"/>
        <v>4911.2110000000002</v>
      </c>
      <c r="S119" s="17">
        <f t="shared" si="26"/>
        <v>5068.2609999999995</v>
      </c>
      <c r="T119" s="17">
        <f t="shared" si="26"/>
        <v>4730.6719999999996</v>
      </c>
      <c r="U119" s="17">
        <f t="shared" si="26"/>
        <v>4833.0640000000003</v>
      </c>
      <c r="V119" s="17">
        <f t="shared" si="26"/>
        <v>4856.8469999999998</v>
      </c>
      <c r="W119" s="17">
        <f t="shared" si="26"/>
        <v>4954.125</v>
      </c>
      <c r="X119" s="17">
        <f t="shared" si="26"/>
        <v>4668.9089999999997</v>
      </c>
      <c r="Y119" s="17">
        <f t="shared" si="26"/>
        <v>4334.3869999999997</v>
      </c>
      <c r="Z119" s="17">
        <f t="shared" si="26"/>
        <v>4647.5829999999996</v>
      </c>
      <c r="AA119" s="17">
        <f t="shared" si="26"/>
        <v>4835.241</v>
      </c>
      <c r="AB119" s="17">
        <f t="shared" si="26"/>
        <v>4598.277000000001</v>
      </c>
      <c r="AC119" s="17">
        <f t="shared" si="26"/>
        <v>4777.8979999999992</v>
      </c>
      <c r="AD119" s="17">
        <f t="shared" si="26"/>
        <v>4698.259</v>
      </c>
      <c r="AE119" s="17">
        <f t="shared" si="26"/>
        <v>5020.1630000000005</v>
      </c>
      <c r="AF119" s="17">
        <f t="shared" si="26"/>
        <v>4896.4879999999994</v>
      </c>
      <c r="AG119" s="17">
        <f t="shared" si="26"/>
        <v>4806.8950000000004</v>
      </c>
      <c r="AH119" s="17">
        <f t="shared" si="26"/>
        <v>4877.299</v>
      </c>
      <c r="AI119" s="17">
        <f t="shared" si="26"/>
        <v>4744.0569999999998</v>
      </c>
      <c r="AJ119" s="17">
        <f t="shared" si="26"/>
        <v>4557.7150000000001</v>
      </c>
      <c r="AK119" s="17">
        <f t="shared" si="26"/>
        <v>4852.0499999999993</v>
      </c>
      <c r="AL119" s="17">
        <f t="shared" si="26"/>
        <v>4718.7539999999999</v>
      </c>
      <c r="AM119" s="17">
        <f t="shared" si="26"/>
        <v>4856.05</v>
      </c>
      <c r="AN119" s="17">
        <f t="shared" si="26"/>
        <v>5079.1050000000014</v>
      </c>
      <c r="AO119" s="17">
        <f t="shared" si="26"/>
        <v>5300.79</v>
      </c>
      <c r="AP119" s="17">
        <f t="shared" si="26"/>
        <v>4966.9101999740606</v>
      </c>
      <c r="AQ119" s="17">
        <f t="shared" si="26"/>
        <v>4924.8469999999998</v>
      </c>
      <c r="AR119" s="17">
        <f t="shared" si="26"/>
        <v>5292.924</v>
      </c>
      <c r="AS119" s="17">
        <f t="shared" si="26"/>
        <v>5300.6853323823234</v>
      </c>
      <c r="AT119" s="17">
        <f t="shared" si="26"/>
        <v>5401.1184430000012</v>
      </c>
      <c r="AU119" s="17">
        <f>SUM(AU120,AU123:AU125,AU128)</f>
        <v>5299.6893030000001</v>
      </c>
      <c r="AV119" s="17">
        <f>SUMPRODUCT(--(AV$9=YEAR(Quarterly_kt!$C$9:GZ$9)),Quarterly_kt!$C93:GZ93)</f>
        <v>5522.59519</v>
      </c>
    </row>
    <row r="120" spans="1:48" x14ac:dyDescent="0.25">
      <c r="A120" s="36" t="s">
        <v>24</v>
      </c>
      <c r="B120" s="90"/>
      <c r="C120" s="52">
        <f t="shared" ref="C120:AT120" si="27">SUM(C121:C122)</f>
        <v>1248.2719999999999</v>
      </c>
      <c r="D120" s="52">
        <f t="shared" si="27"/>
        <v>1211.192</v>
      </c>
      <c r="E120" s="52">
        <f t="shared" si="27"/>
        <v>1399.5119999999999</v>
      </c>
      <c r="F120" s="52">
        <f t="shared" si="27"/>
        <v>1276.827</v>
      </c>
      <c r="G120" s="52">
        <f t="shared" si="27"/>
        <v>1242.2090000000001</v>
      </c>
      <c r="H120" s="52">
        <f t="shared" si="27"/>
        <v>1281.1019999999999</v>
      </c>
      <c r="I120" s="52">
        <f t="shared" si="27"/>
        <v>1210.3040000000001</v>
      </c>
      <c r="J120" s="52">
        <f t="shared" si="27"/>
        <v>1262.3920000000001</v>
      </c>
      <c r="K120" s="52">
        <f t="shared" si="27"/>
        <v>1153.885</v>
      </c>
      <c r="L120" s="52">
        <f t="shared" si="27"/>
        <v>1255.4690000000001</v>
      </c>
      <c r="M120" s="52">
        <f t="shared" si="27"/>
        <v>1289.6600000000001</v>
      </c>
      <c r="N120" s="52">
        <f t="shared" si="27"/>
        <v>755.49199999999996</v>
      </c>
      <c r="O120" s="52">
        <f t="shared" si="27"/>
        <v>2117.1469999999999</v>
      </c>
      <c r="P120" s="52">
        <f t="shared" si="27"/>
        <v>1839.682</v>
      </c>
      <c r="Q120" s="52">
        <f t="shared" si="27"/>
        <v>2184.2039999999997</v>
      </c>
      <c r="R120" s="52">
        <f t="shared" si="27"/>
        <v>2293.2950000000001</v>
      </c>
      <c r="S120" s="52">
        <f t="shared" si="27"/>
        <v>2375.7939999999999</v>
      </c>
      <c r="T120" s="52">
        <f t="shared" si="27"/>
        <v>2073.9070000000002</v>
      </c>
      <c r="U120" s="52">
        <f t="shared" si="27"/>
        <v>2132.2530000000002</v>
      </c>
      <c r="V120" s="52">
        <f t="shared" si="27"/>
        <v>2066.056</v>
      </c>
      <c r="W120" s="52">
        <f t="shared" si="27"/>
        <v>1886.8869999999999</v>
      </c>
      <c r="X120" s="52">
        <f t="shared" si="27"/>
        <v>1813.8069999999998</v>
      </c>
      <c r="Y120" s="52">
        <f t="shared" si="27"/>
        <v>1508.0630000000001</v>
      </c>
      <c r="Z120" s="52">
        <f t="shared" si="27"/>
        <v>1554.0049999999997</v>
      </c>
      <c r="AA120" s="52">
        <f t="shared" si="27"/>
        <v>1595.0249999999999</v>
      </c>
      <c r="AB120" s="52">
        <f t="shared" si="27"/>
        <v>1371.2560000000003</v>
      </c>
      <c r="AC120" s="52">
        <f t="shared" si="27"/>
        <v>1429.3609999999999</v>
      </c>
      <c r="AD120" s="52">
        <f t="shared" si="27"/>
        <v>1499.9549999999999</v>
      </c>
      <c r="AE120" s="52">
        <f t="shared" si="27"/>
        <v>1529.9459999999999</v>
      </c>
      <c r="AF120" s="52">
        <f t="shared" si="27"/>
        <v>1520.489</v>
      </c>
      <c r="AG120" s="52">
        <f t="shared" si="27"/>
        <v>1627.3689999999999</v>
      </c>
      <c r="AH120" s="52">
        <f t="shared" si="27"/>
        <v>1645.3259999999998</v>
      </c>
      <c r="AI120" s="52">
        <f t="shared" si="27"/>
        <v>1482.0909999999999</v>
      </c>
      <c r="AJ120" s="52">
        <f t="shared" si="27"/>
        <v>1422.9089999999999</v>
      </c>
      <c r="AK120" s="52">
        <f t="shared" si="27"/>
        <v>1503.2910000000002</v>
      </c>
      <c r="AL120" s="52">
        <f t="shared" si="27"/>
        <v>1415.7710000000002</v>
      </c>
      <c r="AM120" s="52">
        <f t="shared" si="27"/>
        <v>1372.6189999999999</v>
      </c>
      <c r="AN120" s="52">
        <f t="shared" si="27"/>
        <v>1321.2190000000001</v>
      </c>
      <c r="AO120" s="52">
        <f t="shared" si="27"/>
        <v>1381.2820000000002</v>
      </c>
      <c r="AP120" s="52">
        <f t="shared" si="27"/>
        <v>1300.123</v>
      </c>
      <c r="AQ120" s="52">
        <f t="shared" si="27"/>
        <v>1331.019</v>
      </c>
      <c r="AR120" s="52">
        <f t="shared" si="27"/>
        <v>1447.2660000000001</v>
      </c>
      <c r="AS120" s="52">
        <f t="shared" si="27"/>
        <v>1520.9432964658204</v>
      </c>
      <c r="AT120" s="52">
        <f t="shared" si="27"/>
        <v>1431.729394</v>
      </c>
      <c r="AU120" s="52">
        <f>SUM(AU121:AU122)</f>
        <v>1475.6061399999999</v>
      </c>
      <c r="AV120" s="52">
        <f>SUMPRODUCT(--(AV$9=YEAR(Quarterly_kt!$C$9:GZ$9)),Quarterly_kt!$C94:GZ94)</f>
        <v>1488.5088470000001</v>
      </c>
    </row>
    <row r="121" spans="1:48" x14ac:dyDescent="0.25">
      <c r="A121" s="37" t="s">
        <v>38</v>
      </c>
      <c r="B121" s="90">
        <v>3</v>
      </c>
      <c r="C121" s="52">
        <f>SUMPRODUCT(--(C$9=YEAR(Quarterly_kt!$C$9:EJ$9)),Quarterly_kt!$C95:EJ95)</f>
        <v>154.59800000000001</v>
      </c>
      <c r="D121" s="52">
        <f>SUMPRODUCT(--(D$9=YEAR(Quarterly_kt!$C$9:EK$9)),Quarterly_kt!$C95:EK95)</f>
        <v>128.666</v>
      </c>
      <c r="E121" s="52">
        <f>SUMPRODUCT(--(E$9=YEAR(Quarterly_kt!$C$9:EL$9)),Quarterly_kt!$C95:EL95)</f>
        <v>101.39099999999999</v>
      </c>
      <c r="F121" s="52">
        <f>SUMPRODUCT(--(F$9=YEAR(Quarterly_kt!$C$9:EM$9)),Quarterly_kt!$C95:EM95)</f>
        <v>90.268999999999991</v>
      </c>
      <c r="G121" s="52">
        <f>SUMPRODUCT(--(G$9=YEAR(Quarterly_kt!$C$9:EN$9)),Quarterly_kt!$C95:EN95)</f>
        <v>69.046000000000006</v>
      </c>
      <c r="H121" s="52">
        <f>SUMPRODUCT(--(H$9=YEAR(Quarterly_kt!$C$9:EO$9)),Quarterly_kt!$C95:EO95)</f>
        <v>57.512999999999998</v>
      </c>
      <c r="I121" s="52">
        <f>SUMPRODUCT(--(I$9=YEAR(Quarterly_kt!$C$9:EP$9)),Quarterly_kt!$C95:EP95)</f>
        <v>54.853999999999999</v>
      </c>
      <c r="J121" s="52">
        <f>SUMPRODUCT(--(J$9=YEAR(Quarterly_kt!$C$9:EQ$9)),Quarterly_kt!$C95:EQ95)</f>
        <v>37.342999999999996</v>
      </c>
      <c r="K121" s="52">
        <f>SUMPRODUCT(--(K$9=YEAR(Quarterly_kt!$C$9:ER$9)),Quarterly_kt!$C95:ER95)</f>
        <v>22.498000000000001</v>
      </c>
      <c r="L121" s="52">
        <f>SUMPRODUCT(--(L$9=YEAR(Quarterly_kt!$C$9:ES$9)),Quarterly_kt!$C95:ES95)</f>
        <v>78.043999999999997</v>
      </c>
      <c r="M121" s="52">
        <f>SUMPRODUCT(--(M$9=YEAR(Quarterly_kt!$C$9:ET$9)),Quarterly_kt!$C95:ET95)</f>
        <v>144.04</v>
      </c>
      <c r="N121" s="52">
        <f>SUMPRODUCT(--(N$9=YEAR(Quarterly_kt!$C$9:EU$9)),Quarterly_kt!$C95:EU95)</f>
        <v>79.367999999999995</v>
      </c>
      <c r="O121" s="52">
        <f>SUMPRODUCT(--(O$9=YEAR(Quarterly_kt!$C$9:EV$9)),Quarterly_kt!$C95:EV95)</f>
        <v>112.858</v>
      </c>
      <c r="P121" s="52">
        <f>SUMPRODUCT(--(P$9=YEAR(Quarterly_kt!$C$9:EW$9)),Quarterly_kt!$C95:EW95)</f>
        <v>87.038999999999987</v>
      </c>
      <c r="Q121" s="52">
        <f>SUMPRODUCT(--(Q$9=YEAR(Quarterly_kt!$C$9:EX$9)),Quarterly_kt!$C95:EX95)</f>
        <v>135.81</v>
      </c>
      <c r="R121" s="52">
        <f>SUMPRODUCT(--(R$9=YEAR(Quarterly_kt!$C$9:EY$9)),Quarterly_kt!$C95:EY95)</f>
        <v>228.59100000000001</v>
      </c>
      <c r="S121" s="52">
        <f>SUMPRODUCT(--(S$9=YEAR(Quarterly_kt!$C$9:EZ$9)),Quarterly_kt!$C95:EZ95)</f>
        <v>381.38</v>
      </c>
      <c r="T121" s="52">
        <f>SUMPRODUCT(--(T$9=YEAR(Quarterly_kt!$C$9:FA$9)),Quarterly_kt!$C95:FA95)</f>
        <v>474.73600000000005</v>
      </c>
      <c r="U121" s="52">
        <f>SUMPRODUCT(--(U$9=YEAR(Quarterly_kt!$C$9:FB$9)),Quarterly_kt!$C95:FB95)</f>
        <v>506.81900000000007</v>
      </c>
      <c r="V121" s="52">
        <f>SUMPRODUCT(--(V$9=YEAR(Quarterly_kt!$C$9:FC$9)),Quarterly_kt!$C95:FC95)</f>
        <v>547.47499999999991</v>
      </c>
      <c r="W121" s="52">
        <f>SUMPRODUCT(--(W$9=YEAR(Quarterly_kt!$C$9:FD$9)),Quarterly_kt!$C95:FD95)</f>
        <v>650.29</v>
      </c>
      <c r="X121" s="52">
        <f>SUMPRODUCT(--(X$9=YEAR(Quarterly_kt!$C$9:FE$9)),Quarterly_kt!$C95:FE95)</f>
        <v>820.88199999999995</v>
      </c>
      <c r="Y121" s="52">
        <f>SUMPRODUCT(--(Y$9=YEAR(Quarterly_kt!$C$9:FF$9)),Quarterly_kt!$C95:FF95)</f>
        <v>820.55500000000006</v>
      </c>
      <c r="Z121" s="52">
        <f>SUMPRODUCT(--(Z$9=YEAR(Quarterly_kt!$C$9:FG$9)),Quarterly_kt!$C95:FG95)</f>
        <v>1138.3559999999998</v>
      </c>
      <c r="AA121" s="52">
        <f>SUMPRODUCT(--(AA$9=YEAR(Quarterly_kt!$C$9:FH$9)),Quarterly_kt!$C95:FH95)</f>
        <v>1132.8699999999999</v>
      </c>
      <c r="AB121" s="52">
        <f>SUMPRODUCT(--(AB$9=YEAR(Quarterly_kt!$C$9:FI$9)),Quarterly_kt!$C95:FI95)</f>
        <v>987.29200000000014</v>
      </c>
      <c r="AC121" s="52">
        <f>SUMPRODUCT(--(AC$9=YEAR(Quarterly_kt!$C$9:FJ$9)),Quarterly_kt!$C95:FJ95)</f>
        <v>1068.2049999999999</v>
      </c>
      <c r="AD121" s="52">
        <f>SUMPRODUCT(--(AD$9=YEAR(Quarterly_kt!$C$9:FK$9)),Quarterly_kt!$C95:FK95)</f>
        <v>1132.19</v>
      </c>
      <c r="AE121" s="52">
        <f>SUMPRODUCT(--(AE$9=YEAR(Quarterly_kt!$C$9:FL$9)),Quarterly_kt!$C95:FL95)</f>
        <v>1134.569</v>
      </c>
      <c r="AF121" s="52">
        <f>SUMPRODUCT(--(AF$9=YEAR(Quarterly_kt!$C$9:FM$9)),Quarterly_kt!$C95:FM95)</f>
        <v>1201.501</v>
      </c>
      <c r="AG121" s="52">
        <f>SUMPRODUCT(--(AG$9=YEAR(Quarterly_kt!$C$9:FN$9)),Quarterly_kt!$C95:FN95)</f>
        <v>1288.664</v>
      </c>
      <c r="AH121" s="52">
        <f>SUMPRODUCT(--(AH$9=YEAR(Quarterly_kt!$C$9:FO$9)),Quarterly_kt!$C95:FO95)</f>
        <v>1362.4119999999998</v>
      </c>
      <c r="AI121" s="52">
        <f>SUMPRODUCT(--(AI$9=YEAR(Quarterly_kt!$C$9:FP$9)),Quarterly_kt!$C95:FP95)</f>
        <v>1227.9289999999999</v>
      </c>
      <c r="AJ121" s="52">
        <f>SUMPRODUCT(--(AJ$9=YEAR(Quarterly_kt!$C$9:FQ$9)),Quarterly_kt!$C95:FQ95)</f>
        <v>1166.9839999999999</v>
      </c>
      <c r="AK121" s="52">
        <f>SUMPRODUCT(--(AK$9=YEAR(Quarterly_kt!$C$9:FR$9)),Quarterly_kt!$C95:FR95)</f>
        <v>1224.2370000000001</v>
      </c>
      <c r="AL121" s="52">
        <f>SUMPRODUCT(--(AL$9=YEAR(Quarterly_kt!$C$9:FS$9)),Quarterly_kt!$C95:FS95)</f>
        <v>1090.7180000000001</v>
      </c>
      <c r="AM121" s="52">
        <f>SUMPRODUCT(--(AM$9=YEAR(Quarterly_kt!$C$9:FT$9)),Quarterly_kt!$C95:FT95)</f>
        <v>1049.6469999999999</v>
      </c>
      <c r="AN121" s="52">
        <f>SUMPRODUCT(--(AN$9=YEAR(Quarterly_kt!$C$9:FU$9)),Quarterly_kt!$C95:FU95)</f>
        <v>1089.0830000000001</v>
      </c>
      <c r="AO121" s="52">
        <f>SUMPRODUCT(--(AO$9=YEAR(Quarterly_kt!$C$9:FV$9)),Quarterly_kt!$C95:FV95)</f>
        <v>1043.1610000000001</v>
      </c>
      <c r="AP121" s="52">
        <f>SUMPRODUCT(--(AP$9=YEAR(Quarterly_kt!$C$9:FW$9)),Quarterly_kt!$C95:FW95)</f>
        <v>960.51300000000003</v>
      </c>
      <c r="AQ121" s="52">
        <f>SUMPRODUCT(--(AQ$9=YEAR(Quarterly_kt!$C$9:FX$9)),Quarterly_kt!$C95:FX95)</f>
        <v>1009.327</v>
      </c>
      <c r="AR121" s="52">
        <f>SUMPRODUCT(--(AR$9=YEAR(Quarterly_kt!$C$9:FY$9)),Quarterly_kt!$C95:FY95)</f>
        <v>1104.942</v>
      </c>
      <c r="AS121" s="52">
        <f>SUMPRODUCT(--(AS$9=YEAR(Quarterly_kt!$C$9:FZ$9)),Quarterly_kt!$C95:FZ95)</f>
        <v>1188.8865991875</v>
      </c>
      <c r="AT121" s="52">
        <f>SUMPRODUCT(--(AT$9=YEAR(Quarterly_kt!$C$9:GA$9)),Quarterly_kt!$C95:GA95)</f>
        <v>1116.378021</v>
      </c>
      <c r="AU121" s="52">
        <f>SUMPRODUCT(--(AU$9=YEAR(Quarterly_kt!$C$9:GB$9)),Quarterly_kt!$C95:GB95)</f>
        <v>1182.3267209999999</v>
      </c>
      <c r="AV121" s="52">
        <f>SUMPRODUCT(--(AV$9=YEAR(Quarterly_kt!$C$9:GZ$9)),Quarterly_kt!$C95:GZ95)</f>
        <v>1198.3779469999999</v>
      </c>
    </row>
    <row r="122" spans="1:48" x14ac:dyDescent="0.25">
      <c r="A122" s="37" t="s">
        <v>39</v>
      </c>
      <c r="B122" s="90">
        <v>4</v>
      </c>
      <c r="C122" s="52">
        <f>SUMPRODUCT(--(C$9=YEAR(Quarterly_kt!$C$9:EJ$9)),Quarterly_kt!$C96:EJ96)</f>
        <v>1093.674</v>
      </c>
      <c r="D122" s="52">
        <f>SUMPRODUCT(--(D$9=YEAR(Quarterly_kt!$C$9:EK$9)),Quarterly_kt!$C96:EK96)</f>
        <v>1082.5260000000001</v>
      </c>
      <c r="E122" s="52">
        <f>SUMPRODUCT(--(E$9=YEAR(Quarterly_kt!$C$9:EL$9)),Quarterly_kt!$C96:EL96)</f>
        <v>1298.1209999999999</v>
      </c>
      <c r="F122" s="52">
        <f>SUMPRODUCT(--(F$9=YEAR(Quarterly_kt!$C$9:EM$9)),Quarterly_kt!$C96:EM96)</f>
        <v>1186.558</v>
      </c>
      <c r="G122" s="52">
        <f>SUMPRODUCT(--(G$9=YEAR(Quarterly_kt!$C$9:EN$9)),Quarterly_kt!$C96:EN96)</f>
        <v>1173.163</v>
      </c>
      <c r="H122" s="52">
        <f>SUMPRODUCT(--(H$9=YEAR(Quarterly_kt!$C$9:EO$9)),Quarterly_kt!$C96:EO96)</f>
        <v>1223.5889999999999</v>
      </c>
      <c r="I122" s="52">
        <f>SUMPRODUCT(--(I$9=YEAR(Quarterly_kt!$C$9:EP$9)),Quarterly_kt!$C96:EP96)</f>
        <v>1155.45</v>
      </c>
      <c r="J122" s="52">
        <f>SUMPRODUCT(--(J$9=YEAR(Quarterly_kt!$C$9:EQ$9)),Quarterly_kt!$C96:EQ96)</f>
        <v>1225.049</v>
      </c>
      <c r="K122" s="52">
        <f>SUMPRODUCT(--(K$9=YEAR(Quarterly_kt!$C$9:ER$9)),Quarterly_kt!$C96:ER96)</f>
        <v>1131.3869999999999</v>
      </c>
      <c r="L122" s="52">
        <f>SUMPRODUCT(--(L$9=YEAR(Quarterly_kt!$C$9:ES$9)),Quarterly_kt!$C96:ES96)</f>
        <v>1177.425</v>
      </c>
      <c r="M122" s="52">
        <f>SUMPRODUCT(--(M$9=YEAR(Quarterly_kt!$C$9:ET$9)),Quarterly_kt!$C96:ET96)</f>
        <v>1145.6200000000001</v>
      </c>
      <c r="N122" s="52">
        <f>SUMPRODUCT(--(N$9=YEAR(Quarterly_kt!$C$9:EU$9)),Quarterly_kt!$C96:EU96)</f>
        <v>676.12399999999991</v>
      </c>
      <c r="O122" s="52">
        <f>SUMPRODUCT(--(O$9=YEAR(Quarterly_kt!$C$9:EV$9)),Quarterly_kt!$C96:EV96)</f>
        <v>2004.289</v>
      </c>
      <c r="P122" s="52">
        <f>SUMPRODUCT(--(P$9=YEAR(Quarterly_kt!$C$9:EW$9)),Quarterly_kt!$C96:EW96)</f>
        <v>1752.643</v>
      </c>
      <c r="Q122" s="52">
        <f>SUMPRODUCT(--(Q$9=YEAR(Quarterly_kt!$C$9:EX$9)),Quarterly_kt!$C96:EX96)</f>
        <v>2048.3939999999998</v>
      </c>
      <c r="R122" s="52">
        <f>SUMPRODUCT(--(R$9=YEAR(Quarterly_kt!$C$9:EY$9)),Quarterly_kt!$C96:EY96)</f>
        <v>2064.7040000000002</v>
      </c>
      <c r="S122" s="52">
        <f>SUMPRODUCT(--(S$9=YEAR(Quarterly_kt!$C$9:EZ$9)),Quarterly_kt!$C96:EZ96)</f>
        <v>1994.414</v>
      </c>
      <c r="T122" s="52">
        <f>SUMPRODUCT(--(T$9=YEAR(Quarterly_kt!$C$9:FA$9)),Quarterly_kt!$C96:FA96)</f>
        <v>1599.171</v>
      </c>
      <c r="U122" s="52">
        <f>SUMPRODUCT(--(U$9=YEAR(Quarterly_kt!$C$9:FB$9)),Quarterly_kt!$C96:FB96)</f>
        <v>1625.434</v>
      </c>
      <c r="V122" s="52">
        <f>SUMPRODUCT(--(V$9=YEAR(Quarterly_kt!$C$9:FC$9)),Quarterly_kt!$C96:FC96)</f>
        <v>1518.5810000000001</v>
      </c>
      <c r="W122" s="52">
        <f>SUMPRODUCT(--(W$9=YEAR(Quarterly_kt!$C$9:FD$9)),Quarterly_kt!$C96:FD96)</f>
        <v>1236.597</v>
      </c>
      <c r="X122" s="52">
        <f>SUMPRODUCT(--(X$9=YEAR(Quarterly_kt!$C$9:FE$9)),Quarterly_kt!$C96:FE96)</f>
        <v>992.92499999999995</v>
      </c>
      <c r="Y122" s="52">
        <f>SUMPRODUCT(--(Y$9=YEAR(Quarterly_kt!$C$9:FF$9)),Quarterly_kt!$C96:FF96)</f>
        <v>687.50800000000004</v>
      </c>
      <c r="Z122" s="52">
        <f>SUMPRODUCT(--(Z$9=YEAR(Quarterly_kt!$C$9:FG$9)),Quarterly_kt!$C96:FG96)</f>
        <v>415.64899999999994</v>
      </c>
      <c r="AA122" s="52">
        <f>SUMPRODUCT(--(AA$9=YEAR(Quarterly_kt!$C$9:FH$9)),Quarterly_kt!$C96:FH96)</f>
        <v>462.15500000000003</v>
      </c>
      <c r="AB122" s="52">
        <f>SUMPRODUCT(--(AB$9=YEAR(Quarterly_kt!$C$9:FI$9)),Quarterly_kt!$C96:FI96)</f>
        <v>383.96400000000006</v>
      </c>
      <c r="AC122" s="52">
        <f>SUMPRODUCT(--(AC$9=YEAR(Quarterly_kt!$C$9:FJ$9)),Quarterly_kt!$C96:FJ96)</f>
        <v>361.15600000000001</v>
      </c>
      <c r="AD122" s="52">
        <f>SUMPRODUCT(--(AD$9=YEAR(Quarterly_kt!$C$9:FK$9)),Quarterly_kt!$C96:FK96)</f>
        <v>367.76499999999999</v>
      </c>
      <c r="AE122" s="52">
        <f>SUMPRODUCT(--(AE$9=YEAR(Quarterly_kt!$C$9:FL$9)),Quarterly_kt!$C96:FL96)</f>
        <v>395.37700000000001</v>
      </c>
      <c r="AF122" s="52">
        <f>SUMPRODUCT(--(AF$9=YEAR(Quarterly_kt!$C$9:FM$9)),Quarterly_kt!$C96:FM96)</f>
        <v>318.988</v>
      </c>
      <c r="AG122" s="52">
        <f>SUMPRODUCT(--(AG$9=YEAR(Quarterly_kt!$C$9:FN$9)),Quarterly_kt!$C96:FN96)</f>
        <v>338.70499999999998</v>
      </c>
      <c r="AH122" s="52">
        <f>SUMPRODUCT(--(AH$9=YEAR(Quarterly_kt!$C$9:FO$9)),Quarterly_kt!$C96:FO96)</f>
        <v>282.91399999999999</v>
      </c>
      <c r="AI122" s="52">
        <f>SUMPRODUCT(--(AI$9=YEAR(Quarterly_kt!$C$9:FP$9)),Quarterly_kt!$C96:FP96)</f>
        <v>254.16200000000001</v>
      </c>
      <c r="AJ122" s="52">
        <f>SUMPRODUCT(--(AJ$9=YEAR(Quarterly_kt!$C$9:FQ$9)),Quarterly_kt!$C96:FQ96)</f>
        <v>255.92500000000001</v>
      </c>
      <c r="AK122" s="52">
        <f>SUMPRODUCT(--(AK$9=YEAR(Quarterly_kt!$C$9:FR$9)),Quarterly_kt!$C96:FR96)</f>
        <v>279.05399999999997</v>
      </c>
      <c r="AL122" s="52">
        <f>SUMPRODUCT(--(AL$9=YEAR(Quarterly_kt!$C$9:FS$9)),Quarterly_kt!$C96:FS96)</f>
        <v>325.053</v>
      </c>
      <c r="AM122" s="52">
        <f>SUMPRODUCT(--(AM$9=YEAR(Quarterly_kt!$C$9:FT$9)),Quarterly_kt!$C96:FT96)</f>
        <v>322.97199999999998</v>
      </c>
      <c r="AN122" s="52">
        <f>SUMPRODUCT(--(AN$9=YEAR(Quarterly_kt!$C$9:FU$9)),Quarterly_kt!$C96:FU96)</f>
        <v>232.13600000000002</v>
      </c>
      <c r="AO122" s="52">
        <f>SUMPRODUCT(--(AO$9=YEAR(Quarterly_kt!$C$9:FV$9)),Quarterly_kt!$C96:FV96)</f>
        <v>338.12099999999998</v>
      </c>
      <c r="AP122" s="52">
        <f>SUMPRODUCT(--(AP$9=YEAR(Quarterly_kt!$C$9:FW$9)),Quarterly_kt!$C96:FW96)</f>
        <v>339.61</v>
      </c>
      <c r="AQ122" s="52">
        <f>SUMPRODUCT(--(AQ$9=YEAR(Quarterly_kt!$C$9:FX$9)),Quarterly_kt!$C96:FX96)</f>
        <v>321.69200000000001</v>
      </c>
      <c r="AR122" s="52">
        <f>SUMPRODUCT(--(AR$9=YEAR(Quarterly_kt!$C$9:FY$9)),Quarterly_kt!$C96:FY96)</f>
        <v>342.32400000000001</v>
      </c>
      <c r="AS122" s="52">
        <f>SUMPRODUCT(--(AS$9=YEAR(Quarterly_kt!$C$9:FZ$9)),Quarterly_kt!$C96:FZ96)</f>
        <v>332.05669727832026</v>
      </c>
      <c r="AT122" s="52">
        <f>SUMPRODUCT(--(AT$9=YEAR(Quarterly_kt!$C$9:GA$9)),Quarterly_kt!$C96:GA96)</f>
        <v>315.35137300000002</v>
      </c>
      <c r="AU122" s="52">
        <f>SUMPRODUCT(--(AU$9=YEAR(Quarterly_kt!$C$9:GB$9)),Quarterly_kt!$C96:GB96)</f>
        <v>293.27941900000002</v>
      </c>
      <c r="AV122" s="52">
        <f>SUMPRODUCT(--(AV$9=YEAR(Quarterly_kt!$C$9:GZ$9)),Quarterly_kt!$C96:GZ96)</f>
        <v>290.13090000000005</v>
      </c>
    </row>
    <row r="123" spans="1:48" x14ac:dyDescent="0.25">
      <c r="A123" s="36" t="s">
        <v>25</v>
      </c>
      <c r="B123" s="90"/>
      <c r="C123" s="52">
        <f>SUMPRODUCT(--(C$9=YEAR(Quarterly_kt!$C$9:EJ$9)),Quarterly_kt!$C97:EJ97)</f>
        <v>601.39400000000001</v>
      </c>
      <c r="D123" s="52">
        <f>SUMPRODUCT(--(D$9=YEAR(Quarterly_kt!$C$9:EK$9)),Quarterly_kt!$C97:EK97)</f>
        <v>555.01</v>
      </c>
      <c r="E123" s="52">
        <f>SUMPRODUCT(--(E$9=YEAR(Quarterly_kt!$C$9:EL$9)),Quarterly_kt!$C97:EL97)</f>
        <v>685.13900000000001</v>
      </c>
      <c r="F123" s="52">
        <f>SUMPRODUCT(--(F$9=YEAR(Quarterly_kt!$C$9:EM$9)),Quarterly_kt!$C97:EM97)</f>
        <v>668.83400000000006</v>
      </c>
      <c r="G123" s="52">
        <f>SUMPRODUCT(--(G$9=YEAR(Quarterly_kt!$C$9:EN$9)),Quarterly_kt!$C97:EN97)</f>
        <v>629.26900000000001</v>
      </c>
      <c r="H123" s="52">
        <f>SUMPRODUCT(--(H$9=YEAR(Quarterly_kt!$C$9:EO$9)),Quarterly_kt!$C97:EO97)</f>
        <v>661.61099999999999</v>
      </c>
      <c r="I123" s="52">
        <f>SUMPRODUCT(--(I$9=YEAR(Quarterly_kt!$C$9:EP$9)),Quarterly_kt!$C97:EP97)</f>
        <v>673.471</v>
      </c>
      <c r="J123" s="52">
        <f>SUMPRODUCT(--(J$9=YEAR(Quarterly_kt!$C$9:EQ$9)),Quarterly_kt!$C97:EQ97)</f>
        <v>708.23099999999999</v>
      </c>
      <c r="K123" s="52">
        <f>SUMPRODUCT(--(K$9=YEAR(Quarterly_kt!$C$9:ER$9)),Quarterly_kt!$C97:ER97)</f>
        <v>568.27900000000011</v>
      </c>
      <c r="L123" s="52">
        <f>SUMPRODUCT(--(L$9=YEAR(Quarterly_kt!$C$9:ES$9)),Quarterly_kt!$C97:ES97)</f>
        <v>628.34899999999993</v>
      </c>
      <c r="M123" s="52">
        <f>SUMPRODUCT(--(M$9=YEAR(Quarterly_kt!$C$9:ET$9)),Quarterly_kt!$C97:ET97)</f>
        <v>625.94200000000001</v>
      </c>
      <c r="N123" s="52">
        <f>SUMPRODUCT(--(N$9=YEAR(Quarterly_kt!$C$9:EU$9)),Quarterly_kt!$C97:EU97)</f>
        <v>362.91199999999998</v>
      </c>
      <c r="O123" s="52">
        <f>SUMPRODUCT(--(O$9=YEAR(Quarterly_kt!$C$9:EV$9)),Quarterly_kt!$C97:EV97)</f>
        <v>653.38799999999992</v>
      </c>
      <c r="P123" s="52">
        <f>SUMPRODUCT(--(P$9=YEAR(Quarterly_kt!$C$9:EW$9)),Quarterly_kt!$C97:EW97)</f>
        <v>1015.015</v>
      </c>
      <c r="Q123" s="52">
        <f>SUMPRODUCT(--(Q$9=YEAR(Quarterly_kt!$C$9:EX$9)),Quarterly_kt!$C97:EX97)</f>
        <v>1195.5480000000002</v>
      </c>
      <c r="R123" s="52">
        <f>SUMPRODUCT(--(R$9=YEAR(Quarterly_kt!$C$9:EY$9)),Quarterly_kt!$C97:EY97)</f>
        <v>1363.759</v>
      </c>
      <c r="S123" s="52">
        <f>SUMPRODUCT(--(S$9=YEAR(Quarterly_kt!$C$9:EZ$9)),Quarterly_kt!$C97:EZ97)</f>
        <v>1351.03</v>
      </c>
      <c r="T123" s="52">
        <f>SUMPRODUCT(--(T$9=YEAR(Quarterly_kt!$C$9:FA$9)),Quarterly_kt!$C97:FA97)</f>
        <v>1432.4369999999999</v>
      </c>
      <c r="U123" s="52">
        <f>SUMPRODUCT(--(U$9=YEAR(Quarterly_kt!$C$9:FB$9)),Quarterly_kt!$C97:FB97)</f>
        <v>1405.145</v>
      </c>
      <c r="V123" s="52">
        <f>SUMPRODUCT(--(V$9=YEAR(Quarterly_kt!$C$9:FC$9)),Quarterly_kt!$C97:FC97)</f>
        <v>1488.0519999999999</v>
      </c>
      <c r="W123" s="52">
        <f>SUMPRODUCT(--(W$9=YEAR(Quarterly_kt!$C$9:FD$9)),Quarterly_kt!$C97:FD97)</f>
        <v>1570.095</v>
      </c>
      <c r="X123" s="52">
        <f>SUMPRODUCT(--(X$9=YEAR(Quarterly_kt!$C$9:FE$9)),Quarterly_kt!$C97:FE97)</f>
        <v>1548.8400000000001</v>
      </c>
      <c r="Y123" s="52">
        <f>SUMPRODUCT(--(Y$9=YEAR(Quarterly_kt!$C$9:FF$9)),Quarterly_kt!$C97:FF97)</f>
        <v>1454.7510000000002</v>
      </c>
      <c r="Z123" s="52">
        <f>SUMPRODUCT(--(Z$9=YEAR(Quarterly_kt!$C$9:FG$9)),Quarterly_kt!$C97:FG97)</f>
        <v>1613.7170000000001</v>
      </c>
      <c r="AA123" s="52">
        <f>SUMPRODUCT(--(AA$9=YEAR(Quarterly_kt!$C$9:FH$9)),Quarterly_kt!$C97:FH97)</f>
        <v>1768.3620000000001</v>
      </c>
      <c r="AB123" s="52">
        <f>SUMPRODUCT(--(AB$9=YEAR(Quarterly_kt!$C$9:FI$9)),Quarterly_kt!$C97:FI97)</f>
        <v>1714.83</v>
      </c>
      <c r="AC123" s="52">
        <f>SUMPRODUCT(--(AC$9=YEAR(Quarterly_kt!$C$9:FJ$9)),Quarterly_kt!$C97:FJ97)</f>
        <v>1835.1859999999999</v>
      </c>
      <c r="AD123" s="52">
        <f>SUMPRODUCT(--(AD$9=YEAR(Quarterly_kt!$C$9:FK$9)),Quarterly_kt!$C97:FK97)</f>
        <v>1768.703</v>
      </c>
      <c r="AE123" s="52">
        <f>SUMPRODUCT(--(AE$9=YEAR(Quarterly_kt!$C$9:FL$9)),Quarterly_kt!$C97:FL97)</f>
        <v>1908.7840000000001</v>
      </c>
      <c r="AF123" s="52">
        <f>SUMPRODUCT(--(AF$9=YEAR(Quarterly_kt!$C$9:FM$9)),Quarterly_kt!$C97:FM97)</f>
        <v>1852.0160000000001</v>
      </c>
      <c r="AG123" s="52">
        <f>SUMPRODUCT(--(AG$9=YEAR(Quarterly_kt!$C$9:FN$9)),Quarterly_kt!$C97:FN97)</f>
        <v>1629.1079999999999</v>
      </c>
      <c r="AH123" s="52">
        <f>SUMPRODUCT(--(AH$9=YEAR(Quarterly_kt!$C$9:FO$9)),Quarterly_kt!$C97:FO97)</f>
        <v>1636.857</v>
      </c>
      <c r="AI123" s="52">
        <f>SUMPRODUCT(--(AI$9=YEAR(Quarterly_kt!$C$9:FP$9)),Quarterly_kt!$C97:FP97)</f>
        <v>1643.711</v>
      </c>
      <c r="AJ123" s="52">
        <f>SUMPRODUCT(--(AJ$9=YEAR(Quarterly_kt!$C$9:FQ$9)),Quarterly_kt!$C97:FQ97)</f>
        <v>1580.6349999999998</v>
      </c>
      <c r="AK123" s="52">
        <f>SUMPRODUCT(--(AK$9=YEAR(Quarterly_kt!$C$9:FR$9)),Quarterly_kt!$C97:FR97)</f>
        <v>1616.07</v>
      </c>
      <c r="AL123" s="52">
        <f>SUMPRODUCT(--(AL$9=YEAR(Quarterly_kt!$C$9:FS$9)),Quarterly_kt!$C97:FS97)</f>
        <v>1576.62</v>
      </c>
      <c r="AM123" s="52">
        <f>SUMPRODUCT(--(AM$9=YEAR(Quarterly_kt!$C$9:FT$9)),Quarterly_kt!$C97:FT97)</f>
        <v>1786.885</v>
      </c>
      <c r="AN123" s="52">
        <f>SUMPRODUCT(--(AN$9=YEAR(Quarterly_kt!$C$9:FU$9)),Quarterly_kt!$C97:FU97)</f>
        <v>1809.97</v>
      </c>
      <c r="AO123" s="52">
        <f>SUMPRODUCT(--(AO$9=YEAR(Quarterly_kt!$C$9:FV$9)),Quarterly_kt!$C97:FV97)</f>
        <v>2014.7269999999999</v>
      </c>
      <c r="AP123" s="52">
        <f>SUMPRODUCT(--(AP$9=YEAR(Quarterly_kt!$C$9:FW$9)),Quarterly_kt!$C97:FW97)</f>
        <v>1915.6671999740602</v>
      </c>
      <c r="AQ123" s="52">
        <f>SUMPRODUCT(--(AQ$9=YEAR(Quarterly_kt!$C$9:FX$9)),Quarterly_kt!$C97:FX97)</f>
        <v>1856.777</v>
      </c>
      <c r="AR123" s="52">
        <f>SUMPRODUCT(--(AR$9=YEAR(Quarterly_kt!$C$9:FY$9)),Quarterly_kt!$C97:FY97)</f>
        <v>2027.04</v>
      </c>
      <c r="AS123" s="52">
        <f>SUMPRODUCT(--(AS$9=YEAR(Quarterly_kt!$C$9:FZ$9)),Quarterly_kt!$C97:FZ97)</f>
        <v>1805.872964139648</v>
      </c>
      <c r="AT123" s="52">
        <f>SUMPRODUCT(--(AT$9=YEAR(Quarterly_kt!$C$9:GA$9)),Quarterly_kt!$C97:GA97)</f>
        <v>1992.8665740000001</v>
      </c>
      <c r="AU123" s="52">
        <f>SUMPRODUCT(--(AU$9=YEAR(Quarterly_kt!$C$9:GB$9)),Quarterly_kt!$C97:GB97)</f>
        <v>1726.5861009999999</v>
      </c>
      <c r="AV123" s="52">
        <f>SUMPRODUCT(--(AV$9=YEAR(Quarterly_kt!$C$9:GZ$9)),Quarterly_kt!$C97:GZ97)</f>
        <v>1929.8943469999999</v>
      </c>
    </row>
    <row r="124" spans="1:48" x14ac:dyDescent="0.25">
      <c r="A124" s="36" t="s">
        <v>26</v>
      </c>
      <c r="B124" s="90"/>
      <c r="C124" s="52">
        <f>SUMPRODUCT(--(C$9=YEAR(Quarterly_kt!$C$9:EJ$9)),Quarterly_kt!$C98:EJ98)</f>
        <v>1450.1699999999998</v>
      </c>
      <c r="D124" s="52">
        <f>SUMPRODUCT(--(D$9=YEAR(Quarterly_kt!$C$9:EK$9)),Quarterly_kt!$C98:EK98)</f>
        <v>989.86</v>
      </c>
      <c r="E124" s="52">
        <f>SUMPRODUCT(--(E$9=YEAR(Quarterly_kt!$C$9:EL$9)),Quarterly_kt!$C98:EL98)</f>
        <v>1157.5609999999999</v>
      </c>
      <c r="F124" s="52">
        <f>SUMPRODUCT(--(F$9=YEAR(Quarterly_kt!$C$9:EM$9)),Quarterly_kt!$C98:EM98)</f>
        <v>1065.086</v>
      </c>
      <c r="G124" s="52">
        <f>SUMPRODUCT(--(G$9=YEAR(Quarterly_kt!$C$9:EN$9)),Quarterly_kt!$C98:EN98)</f>
        <v>851.39300000000003</v>
      </c>
      <c r="H124" s="52">
        <f>SUMPRODUCT(--(H$9=YEAR(Quarterly_kt!$C$9:EO$9)),Quarterly_kt!$C98:EO98)</f>
        <v>878.85300000000007</v>
      </c>
      <c r="I124" s="52">
        <f>SUMPRODUCT(--(I$9=YEAR(Quarterly_kt!$C$9:EP$9)),Quarterly_kt!$C98:EP98)</f>
        <v>784.59699999999998</v>
      </c>
      <c r="J124" s="52">
        <f>SUMPRODUCT(--(J$9=YEAR(Quarterly_kt!$C$9:EQ$9)),Quarterly_kt!$C98:EQ98)</f>
        <v>570.08900000000006</v>
      </c>
      <c r="K124" s="52">
        <f>SUMPRODUCT(--(K$9=YEAR(Quarterly_kt!$C$9:ER$9)),Quarterly_kt!$C98:ER98)</f>
        <v>397.51699999999994</v>
      </c>
      <c r="L124" s="52">
        <f>SUMPRODUCT(--(L$9=YEAR(Quarterly_kt!$C$9:ES$9)),Quarterly_kt!$C98:ES98)</f>
        <v>352.57100000000003</v>
      </c>
      <c r="M124" s="52">
        <f>SUMPRODUCT(--(M$9=YEAR(Quarterly_kt!$C$9:ET$9)),Quarterly_kt!$C98:ET98)</f>
        <v>354.339</v>
      </c>
      <c r="N124" s="52">
        <f>SUMPRODUCT(--(N$9=YEAR(Quarterly_kt!$C$9:EU$9)),Quarterly_kt!$C98:EU98)</f>
        <v>308.28899999999999</v>
      </c>
      <c r="O124" s="52">
        <f>SUMPRODUCT(--(O$9=YEAR(Quarterly_kt!$C$9:EV$9)),Quarterly_kt!$C98:EV98)</f>
        <v>208.71899999999999</v>
      </c>
      <c r="P124" s="52">
        <f>SUMPRODUCT(--(P$9=YEAR(Quarterly_kt!$C$9:EW$9)),Quarterly_kt!$C98:EW98)</f>
        <v>320.197</v>
      </c>
      <c r="Q124" s="52">
        <f>SUMPRODUCT(--(Q$9=YEAR(Quarterly_kt!$C$9:EX$9)),Quarterly_kt!$C98:EX98)</f>
        <v>295.64800000000002</v>
      </c>
      <c r="R124" s="52">
        <f>SUMPRODUCT(--(R$9=YEAR(Quarterly_kt!$C$9:EY$9)),Quarterly_kt!$C98:EY98)</f>
        <v>342.74200000000002</v>
      </c>
      <c r="S124" s="52">
        <f>SUMPRODUCT(--(S$9=YEAR(Quarterly_kt!$C$9:EZ$9)),Quarterly_kt!$C98:EZ98)</f>
        <v>395.43800000000005</v>
      </c>
      <c r="T124" s="52">
        <f>SUMPRODUCT(--(T$9=YEAR(Quarterly_kt!$C$9:FA$9)),Quarterly_kt!$C98:FA98)</f>
        <v>381.28500000000003</v>
      </c>
      <c r="U124" s="52">
        <f>SUMPRODUCT(--(U$9=YEAR(Quarterly_kt!$C$9:FB$9)),Quarterly_kt!$C98:FB98)</f>
        <v>425.27</v>
      </c>
      <c r="V124" s="52">
        <f>SUMPRODUCT(--(V$9=YEAR(Quarterly_kt!$C$9:FC$9)),Quarterly_kt!$C98:FC98)</f>
        <v>385.92600000000004</v>
      </c>
      <c r="W124" s="52">
        <f>SUMPRODUCT(--(W$9=YEAR(Quarterly_kt!$C$9:FD$9)),Quarterly_kt!$C98:FD98)</f>
        <v>508.37600000000003</v>
      </c>
      <c r="X124" s="52">
        <f>SUMPRODUCT(--(X$9=YEAR(Quarterly_kt!$C$9:FE$9)),Quarterly_kt!$C98:FE98)</f>
        <v>400.16300000000001</v>
      </c>
      <c r="Y124" s="52">
        <f>SUMPRODUCT(--(Y$9=YEAR(Quarterly_kt!$C$9:FF$9)),Quarterly_kt!$C98:FF98)</f>
        <v>445.67700000000002</v>
      </c>
      <c r="Z124" s="52">
        <f>SUMPRODUCT(--(Z$9=YEAR(Quarterly_kt!$C$9:FG$9)),Quarterly_kt!$C98:FG98)</f>
        <v>488.70100000000002</v>
      </c>
      <c r="AA124" s="52">
        <f>SUMPRODUCT(--(AA$9=YEAR(Quarterly_kt!$C$9:FH$9)),Quarterly_kt!$C98:FH98)</f>
        <v>499.43799999999999</v>
      </c>
      <c r="AB124" s="52">
        <f>SUMPRODUCT(--(AB$9=YEAR(Quarterly_kt!$C$9:FI$9)),Quarterly_kt!$C98:FI98)</f>
        <v>504.30799999999999</v>
      </c>
      <c r="AC124" s="52">
        <f>SUMPRODUCT(--(AC$9=YEAR(Quarterly_kt!$C$9:FJ$9)),Quarterly_kt!$C98:FJ98)</f>
        <v>510.49</v>
      </c>
      <c r="AD124" s="52">
        <f>SUMPRODUCT(--(AD$9=YEAR(Quarterly_kt!$C$9:FK$9)),Quarterly_kt!$C98:FK98)</f>
        <v>471.834</v>
      </c>
      <c r="AE124" s="52">
        <f>SUMPRODUCT(--(AE$9=YEAR(Quarterly_kt!$C$9:FL$9)),Quarterly_kt!$C98:FL98)</f>
        <v>576.15</v>
      </c>
      <c r="AF124" s="52">
        <f>SUMPRODUCT(--(AF$9=YEAR(Quarterly_kt!$C$9:FM$9)),Quarterly_kt!$C98:FM98)</f>
        <v>524.89300000000003</v>
      </c>
      <c r="AG124" s="52">
        <f>SUMPRODUCT(--(AG$9=YEAR(Quarterly_kt!$C$9:FN$9)),Quarterly_kt!$C98:FN98)</f>
        <v>485.81100000000004</v>
      </c>
      <c r="AH124" s="52">
        <f>SUMPRODUCT(--(AH$9=YEAR(Quarterly_kt!$C$9:FO$9)),Quarterly_kt!$C98:FO98)</f>
        <v>565.41899999999998</v>
      </c>
      <c r="AI124" s="52">
        <f>SUMPRODUCT(--(AI$9=YEAR(Quarterly_kt!$C$9:FP$9)),Quarterly_kt!$C98:FP98)</f>
        <v>547.94399999999996</v>
      </c>
      <c r="AJ124" s="52">
        <f>SUMPRODUCT(--(AJ$9=YEAR(Quarterly_kt!$C$9:FQ$9)),Quarterly_kt!$C98:FQ98)</f>
        <v>551.202</v>
      </c>
      <c r="AK124" s="52">
        <f>SUMPRODUCT(--(AK$9=YEAR(Quarterly_kt!$C$9:FR$9)),Quarterly_kt!$C98:FR98)</f>
        <v>678.50199999999995</v>
      </c>
      <c r="AL124" s="52">
        <f>SUMPRODUCT(--(AL$9=YEAR(Quarterly_kt!$C$9:FS$9)),Quarterly_kt!$C98:FS98)</f>
        <v>711.68599999999992</v>
      </c>
      <c r="AM124" s="52">
        <f>SUMPRODUCT(--(AM$9=YEAR(Quarterly_kt!$C$9:FT$9)),Quarterly_kt!$C98:FT98)</f>
        <v>522.23199999999997</v>
      </c>
      <c r="AN124" s="52">
        <f>SUMPRODUCT(--(AN$9=YEAR(Quarterly_kt!$C$9:FU$9)),Quarterly_kt!$C98:FU98)</f>
        <v>740.25700000000006</v>
      </c>
      <c r="AO124" s="52">
        <f>SUMPRODUCT(--(AO$9=YEAR(Quarterly_kt!$C$9:FV$9)),Quarterly_kt!$C98:FV98)</f>
        <v>717.779</v>
      </c>
      <c r="AP124" s="52">
        <f>SUMPRODUCT(--(AP$9=YEAR(Quarterly_kt!$C$9:FW$9)),Quarterly_kt!$C98:FW98)</f>
        <v>637.09799999999996</v>
      </c>
      <c r="AQ124" s="52">
        <f>SUMPRODUCT(--(AQ$9=YEAR(Quarterly_kt!$C$9:FX$9)),Quarterly_kt!$C98:FX98)</f>
        <v>636.29700000000003</v>
      </c>
      <c r="AR124" s="52">
        <f>SUMPRODUCT(--(AR$9=YEAR(Quarterly_kt!$C$9:FY$9)),Quarterly_kt!$C98:FY98)</f>
        <v>605.07600000000002</v>
      </c>
      <c r="AS124" s="52">
        <f>SUMPRODUCT(--(AS$9=YEAR(Quarterly_kt!$C$9:FZ$9)),Quarterly_kt!$C98:FZ98)</f>
        <v>656.52491005859395</v>
      </c>
      <c r="AT124" s="52">
        <f>SUMPRODUCT(--(AT$9=YEAR(Quarterly_kt!$C$9:GA$9)),Quarterly_kt!$C98:GA98)</f>
        <v>588.79264899999998</v>
      </c>
      <c r="AU124" s="52">
        <f>SUMPRODUCT(--(AU$9=YEAR(Quarterly_kt!$C$9:GB$9)),Quarterly_kt!$C98:GB98)</f>
        <v>629.92724500000008</v>
      </c>
      <c r="AV124" s="52">
        <f>SUMPRODUCT(--(AV$9=YEAR(Quarterly_kt!$C$9:GZ$9)),Quarterly_kt!$C98:GZ98)</f>
        <v>613.98063000000002</v>
      </c>
    </row>
    <row r="125" spans="1:48" x14ac:dyDescent="0.25">
      <c r="A125" s="36" t="s">
        <v>27</v>
      </c>
      <c r="B125" s="90"/>
      <c r="C125" s="52">
        <f t="shared" ref="C125:AT125" si="28">SUM(C126:C127)</f>
        <v>0</v>
      </c>
      <c r="D125" s="52">
        <f t="shared" si="28"/>
        <v>0</v>
      </c>
      <c r="E125" s="52">
        <f t="shared" si="28"/>
        <v>0</v>
      </c>
      <c r="F125" s="52">
        <f t="shared" si="28"/>
        <v>0</v>
      </c>
      <c r="G125" s="52">
        <f t="shared" si="28"/>
        <v>0</v>
      </c>
      <c r="H125" s="52">
        <f t="shared" si="28"/>
        <v>0</v>
      </c>
      <c r="I125" s="52">
        <f t="shared" si="28"/>
        <v>0</v>
      </c>
      <c r="J125" s="52">
        <f t="shared" si="28"/>
        <v>0</v>
      </c>
      <c r="K125" s="52">
        <f t="shared" si="28"/>
        <v>0</v>
      </c>
      <c r="L125" s="52">
        <f t="shared" si="28"/>
        <v>0</v>
      </c>
      <c r="M125" s="52">
        <f t="shared" si="28"/>
        <v>0</v>
      </c>
      <c r="N125" s="52">
        <f t="shared" si="28"/>
        <v>0</v>
      </c>
      <c r="O125" s="52">
        <f t="shared" si="28"/>
        <v>22.335999999999999</v>
      </c>
      <c r="P125" s="52">
        <f t="shared" si="28"/>
        <v>487.125</v>
      </c>
      <c r="Q125" s="52">
        <f t="shared" si="28"/>
        <v>661.17600000000016</v>
      </c>
      <c r="R125" s="52">
        <f t="shared" si="28"/>
        <v>765.0390000000001</v>
      </c>
      <c r="S125" s="52">
        <f t="shared" si="28"/>
        <v>791.92399999999998</v>
      </c>
      <c r="T125" s="52">
        <f t="shared" si="28"/>
        <v>715.74400000000003</v>
      </c>
      <c r="U125" s="52">
        <f t="shared" si="28"/>
        <v>705.14700000000005</v>
      </c>
      <c r="V125" s="52">
        <f t="shared" si="28"/>
        <v>751.755</v>
      </c>
      <c r="W125" s="52">
        <f t="shared" si="28"/>
        <v>813.91200000000003</v>
      </c>
      <c r="X125" s="52">
        <f t="shared" si="28"/>
        <v>751.09</v>
      </c>
      <c r="Y125" s="52">
        <f t="shared" si="28"/>
        <v>756.77700000000004</v>
      </c>
      <c r="Z125" s="52">
        <f t="shared" si="28"/>
        <v>829.19</v>
      </c>
      <c r="AA125" s="52">
        <f t="shared" si="28"/>
        <v>813.20200000000011</v>
      </c>
      <c r="AB125" s="52">
        <f t="shared" si="28"/>
        <v>839.03800000000012</v>
      </c>
      <c r="AC125" s="52">
        <f t="shared" si="28"/>
        <v>839.60700000000008</v>
      </c>
      <c r="AD125" s="52">
        <f t="shared" si="28"/>
        <v>817.92200000000003</v>
      </c>
      <c r="AE125" s="52">
        <f t="shared" si="28"/>
        <v>871.98299999999995</v>
      </c>
      <c r="AF125" s="52">
        <f t="shared" si="28"/>
        <v>835.31500000000005</v>
      </c>
      <c r="AG125" s="52">
        <f t="shared" si="28"/>
        <v>932.89999999999986</v>
      </c>
      <c r="AH125" s="52">
        <f t="shared" si="28"/>
        <v>878.81299999999987</v>
      </c>
      <c r="AI125" s="52">
        <f t="shared" si="28"/>
        <v>910.80000000000007</v>
      </c>
      <c r="AJ125" s="52">
        <f t="shared" si="28"/>
        <v>839.78100000000006</v>
      </c>
      <c r="AK125" s="52">
        <f t="shared" si="28"/>
        <v>903.16099999999994</v>
      </c>
      <c r="AL125" s="52">
        <f t="shared" si="28"/>
        <v>857.91899999999998</v>
      </c>
      <c r="AM125" s="52">
        <f t="shared" si="28"/>
        <v>993.84400000000005</v>
      </c>
      <c r="AN125" s="52">
        <f t="shared" si="28"/>
        <v>1051.5050000000001</v>
      </c>
      <c r="AO125" s="52">
        <f t="shared" si="28"/>
        <v>1037.731</v>
      </c>
      <c r="AP125" s="52">
        <f t="shared" si="28"/>
        <v>981.57799999999997</v>
      </c>
      <c r="AQ125" s="52">
        <f t="shared" si="28"/>
        <v>953.34500000000003</v>
      </c>
      <c r="AR125" s="52">
        <f t="shared" si="28"/>
        <v>1077.4580000000001</v>
      </c>
      <c r="AS125" s="52">
        <f t="shared" si="28"/>
        <v>1153.728424507812</v>
      </c>
      <c r="AT125" s="52">
        <f t="shared" si="28"/>
        <v>1227.4123600000003</v>
      </c>
      <c r="AU125" s="52">
        <f>SUM(AU126:AU127)</f>
        <v>1331.261604</v>
      </c>
      <c r="AV125" s="52">
        <f>SUMPRODUCT(--(AV$9=YEAR(Quarterly_kt!$C$9:GZ$9)),Quarterly_kt!$C99:GZ99)</f>
        <v>1330.0416909999999</v>
      </c>
    </row>
    <row r="126" spans="1:48" x14ac:dyDescent="0.25">
      <c r="A126" s="37" t="s">
        <v>42</v>
      </c>
      <c r="B126" s="90"/>
      <c r="C126" s="52">
        <f>SUMPRODUCT(--(C$9=YEAR(Quarterly_kt!$C$9:EJ$9)),Quarterly_kt!$C100:EJ100)</f>
        <v>0</v>
      </c>
      <c r="D126" s="52">
        <f>SUMPRODUCT(--(D$9=YEAR(Quarterly_kt!$C$9:EK$9)),Quarterly_kt!$C100:EK100)</f>
        <v>0</v>
      </c>
      <c r="E126" s="52">
        <f>SUMPRODUCT(--(E$9=YEAR(Quarterly_kt!$C$9:EL$9)),Quarterly_kt!$C100:EL100)</f>
        <v>0</v>
      </c>
      <c r="F126" s="52">
        <f>SUMPRODUCT(--(F$9=YEAR(Quarterly_kt!$C$9:EM$9)),Quarterly_kt!$C100:EM100)</f>
        <v>0</v>
      </c>
      <c r="G126" s="52">
        <f>SUMPRODUCT(--(G$9=YEAR(Quarterly_kt!$C$9:EN$9)),Quarterly_kt!$C100:EN100)</f>
        <v>0</v>
      </c>
      <c r="H126" s="52">
        <f>SUMPRODUCT(--(H$9=YEAR(Quarterly_kt!$C$9:EO$9)),Quarterly_kt!$C100:EO100)</f>
        <v>0</v>
      </c>
      <c r="I126" s="52">
        <f>SUMPRODUCT(--(I$9=YEAR(Quarterly_kt!$C$9:EP$9)),Quarterly_kt!$C100:EP100)</f>
        <v>0</v>
      </c>
      <c r="J126" s="52">
        <f>SUMPRODUCT(--(J$9=YEAR(Quarterly_kt!$C$9:EQ$9)),Quarterly_kt!$C100:EQ100)</f>
        <v>0</v>
      </c>
      <c r="K126" s="52">
        <f>SUMPRODUCT(--(K$9=YEAR(Quarterly_kt!$C$9:ER$9)),Quarterly_kt!$C100:ER100)</f>
        <v>0</v>
      </c>
      <c r="L126" s="52">
        <f>SUMPRODUCT(--(L$9=YEAR(Quarterly_kt!$C$9:ES$9)),Quarterly_kt!$C100:ES100)</f>
        <v>0</v>
      </c>
      <c r="M126" s="52">
        <f>SUMPRODUCT(--(M$9=YEAR(Quarterly_kt!$C$9:ET$9)),Quarterly_kt!$C100:ET100)</f>
        <v>0</v>
      </c>
      <c r="N126" s="52">
        <f>SUMPRODUCT(--(N$9=YEAR(Quarterly_kt!$C$9:EU$9)),Quarterly_kt!$C100:EU100)</f>
        <v>0</v>
      </c>
      <c r="O126" s="52">
        <f>SUMPRODUCT(--(O$9=YEAR(Quarterly_kt!$C$9:EV$9)),Quarterly_kt!$C100:EV100)</f>
        <v>19.510999999999999</v>
      </c>
      <c r="P126" s="52">
        <f>SUMPRODUCT(--(P$9=YEAR(Quarterly_kt!$C$9:EW$9)),Quarterly_kt!$C100:EW100)</f>
        <v>479.346</v>
      </c>
      <c r="Q126" s="52">
        <f>SUMPRODUCT(--(Q$9=YEAR(Quarterly_kt!$C$9:EX$9)),Quarterly_kt!$C100:EX100)</f>
        <v>645.50500000000011</v>
      </c>
      <c r="R126" s="52">
        <f>SUMPRODUCT(--(R$9=YEAR(Quarterly_kt!$C$9:EY$9)),Quarterly_kt!$C100:EY100)</f>
        <v>760.88700000000006</v>
      </c>
      <c r="S126" s="52">
        <f>SUMPRODUCT(--(S$9=YEAR(Quarterly_kt!$C$9:EZ$9)),Quarterly_kt!$C100:EZ100)</f>
        <v>786.31799999999998</v>
      </c>
      <c r="T126" s="52">
        <f>SUMPRODUCT(--(T$9=YEAR(Quarterly_kt!$C$9:FA$9)),Quarterly_kt!$C100:FA100)</f>
        <v>715.74400000000003</v>
      </c>
      <c r="U126" s="52">
        <f>SUMPRODUCT(--(U$9=YEAR(Quarterly_kt!$C$9:FB$9)),Quarterly_kt!$C100:FB100)</f>
        <v>705.14700000000005</v>
      </c>
      <c r="V126" s="52">
        <f>SUMPRODUCT(--(V$9=YEAR(Quarterly_kt!$C$9:FC$9)),Quarterly_kt!$C100:FC100)</f>
        <v>751.755</v>
      </c>
      <c r="W126" s="52">
        <f>SUMPRODUCT(--(W$9=YEAR(Quarterly_kt!$C$9:FD$9)),Quarterly_kt!$C100:FD100)</f>
        <v>813.91200000000003</v>
      </c>
      <c r="X126" s="52">
        <f>SUMPRODUCT(--(X$9=YEAR(Quarterly_kt!$C$9:FE$9)),Quarterly_kt!$C100:FE100)</f>
        <v>751.09</v>
      </c>
      <c r="Y126" s="52">
        <f>SUMPRODUCT(--(Y$9=YEAR(Quarterly_kt!$C$9:FF$9)),Quarterly_kt!$C100:FF100)</f>
        <v>756.77700000000004</v>
      </c>
      <c r="Z126" s="52">
        <f>SUMPRODUCT(--(Z$9=YEAR(Quarterly_kt!$C$9:FG$9)),Quarterly_kt!$C100:FG100)</f>
        <v>825.34500000000003</v>
      </c>
      <c r="AA126" s="52">
        <f>SUMPRODUCT(--(AA$9=YEAR(Quarterly_kt!$C$9:FH$9)),Quarterly_kt!$C100:FH100)</f>
        <v>809.48200000000008</v>
      </c>
      <c r="AB126" s="52">
        <f>SUMPRODUCT(--(AB$9=YEAR(Quarterly_kt!$C$9:FI$9)),Quarterly_kt!$C100:FI100)</f>
        <v>836.2650000000001</v>
      </c>
      <c r="AC126" s="52">
        <f>SUMPRODUCT(--(AC$9=YEAR(Quarterly_kt!$C$9:FJ$9)),Quarterly_kt!$C100:FJ100)</f>
        <v>838.02700000000004</v>
      </c>
      <c r="AD126" s="52">
        <f>SUMPRODUCT(--(AD$9=YEAR(Quarterly_kt!$C$9:FK$9)),Quarterly_kt!$C100:FK100)</f>
        <v>815.22</v>
      </c>
      <c r="AE126" s="52">
        <f>SUMPRODUCT(--(AE$9=YEAR(Quarterly_kt!$C$9:FL$9)),Quarterly_kt!$C100:FL100)</f>
        <v>869.34699999999998</v>
      </c>
      <c r="AF126" s="52">
        <f>SUMPRODUCT(--(AF$9=YEAR(Quarterly_kt!$C$9:FM$9)),Quarterly_kt!$C100:FM100)</f>
        <v>832.40600000000006</v>
      </c>
      <c r="AG126" s="52">
        <f>SUMPRODUCT(--(AG$9=YEAR(Quarterly_kt!$C$9:FN$9)),Quarterly_kt!$C100:FN100)</f>
        <v>929.77299999999991</v>
      </c>
      <c r="AH126" s="52">
        <f>SUMPRODUCT(--(AH$9=YEAR(Quarterly_kt!$C$9:FO$9)),Quarterly_kt!$C100:FO100)</f>
        <v>877.19099999999992</v>
      </c>
      <c r="AI126" s="52">
        <f>SUMPRODUCT(--(AI$9=YEAR(Quarterly_kt!$C$9:FP$9)),Quarterly_kt!$C100:FP100)</f>
        <v>908.76200000000006</v>
      </c>
      <c r="AJ126" s="52">
        <f>SUMPRODUCT(--(AJ$9=YEAR(Quarterly_kt!$C$9:FQ$9)),Quarterly_kt!$C100:FQ100)</f>
        <v>837.15300000000002</v>
      </c>
      <c r="AK126" s="52">
        <f>SUMPRODUCT(--(AK$9=YEAR(Quarterly_kt!$C$9:FR$9)),Quarterly_kt!$C100:FR100)</f>
        <v>901.87399999999991</v>
      </c>
      <c r="AL126" s="52">
        <f>SUMPRODUCT(--(AL$9=YEAR(Quarterly_kt!$C$9:FS$9)),Quarterly_kt!$C100:FS100)</f>
        <v>856.37400000000002</v>
      </c>
      <c r="AM126" s="52">
        <f>SUMPRODUCT(--(AM$9=YEAR(Quarterly_kt!$C$9:FT$9)),Quarterly_kt!$C100:FT100)</f>
        <v>991.60200000000009</v>
      </c>
      <c r="AN126" s="52">
        <f>SUMPRODUCT(--(AN$9=YEAR(Quarterly_kt!$C$9:FU$9)),Quarterly_kt!$C100:FU100)</f>
        <v>1049.7090000000001</v>
      </c>
      <c r="AO126" s="52">
        <f>SUMPRODUCT(--(AO$9=YEAR(Quarterly_kt!$C$9:FV$9)),Quarterly_kt!$C100:FV100)</f>
        <v>1037.731</v>
      </c>
      <c r="AP126" s="52">
        <f>SUMPRODUCT(--(AP$9=YEAR(Quarterly_kt!$C$9:FW$9)),Quarterly_kt!$C100:FW100)</f>
        <v>981.57799999999997</v>
      </c>
      <c r="AQ126" s="52">
        <f>SUMPRODUCT(--(AQ$9=YEAR(Quarterly_kt!$C$9:FX$9)),Quarterly_kt!$C100:FX100)</f>
        <v>953.34500000000003</v>
      </c>
      <c r="AR126" s="52">
        <f>SUMPRODUCT(--(AR$9=YEAR(Quarterly_kt!$C$9:FY$9)),Quarterly_kt!$C100:FY100)</f>
        <v>1077.4580000000001</v>
      </c>
      <c r="AS126" s="52">
        <f>SUMPRODUCT(--(AS$9=YEAR(Quarterly_kt!$C$9:FZ$9)),Quarterly_kt!$C100:FZ100)</f>
        <v>1153.728424507812</v>
      </c>
      <c r="AT126" s="52">
        <f>SUMPRODUCT(--(AT$9=YEAR(Quarterly_kt!$C$9:GA$9)),Quarterly_kt!$C100:GA100)</f>
        <v>1227.4123600000003</v>
      </c>
      <c r="AU126" s="52">
        <f>SUMPRODUCT(--(AU$9=YEAR(Quarterly_kt!$C$9:GB$9)),Quarterly_kt!$C100:GB100)</f>
        <v>1331.261604</v>
      </c>
      <c r="AV126" s="52">
        <f>SUMPRODUCT(--(AV$9=YEAR(Quarterly_kt!$C$9:GZ$9)),Quarterly_kt!$C100:GZ100)</f>
        <v>1330.0416909999999</v>
      </c>
    </row>
    <row r="127" spans="1:48" x14ac:dyDescent="0.25">
      <c r="A127" s="37" t="s">
        <v>44</v>
      </c>
      <c r="B127" s="90"/>
      <c r="C127" s="52">
        <f>SUMPRODUCT(--(C$9=YEAR(Quarterly_kt!$C$9:EJ$9)),Quarterly_kt!$C101:EJ101)</f>
        <v>0</v>
      </c>
      <c r="D127" s="52">
        <f>SUMPRODUCT(--(D$9=YEAR(Quarterly_kt!$C$9:EK$9)),Quarterly_kt!$C101:EK101)</f>
        <v>0</v>
      </c>
      <c r="E127" s="52">
        <f>SUMPRODUCT(--(E$9=YEAR(Quarterly_kt!$C$9:EL$9)),Quarterly_kt!$C101:EL101)</f>
        <v>0</v>
      </c>
      <c r="F127" s="52">
        <f>SUMPRODUCT(--(F$9=YEAR(Quarterly_kt!$C$9:EM$9)),Quarterly_kt!$C101:EM101)</f>
        <v>0</v>
      </c>
      <c r="G127" s="52">
        <f>SUMPRODUCT(--(G$9=YEAR(Quarterly_kt!$C$9:EN$9)),Quarterly_kt!$C101:EN101)</f>
        <v>0</v>
      </c>
      <c r="H127" s="52">
        <f>SUMPRODUCT(--(H$9=YEAR(Quarterly_kt!$C$9:EO$9)),Quarterly_kt!$C101:EO101)</f>
        <v>0</v>
      </c>
      <c r="I127" s="52">
        <f>SUMPRODUCT(--(I$9=YEAR(Quarterly_kt!$C$9:EP$9)),Quarterly_kt!$C101:EP101)</f>
        <v>0</v>
      </c>
      <c r="J127" s="52">
        <f>SUMPRODUCT(--(J$9=YEAR(Quarterly_kt!$C$9:EQ$9)),Quarterly_kt!$C101:EQ101)</f>
        <v>0</v>
      </c>
      <c r="K127" s="52">
        <f>SUMPRODUCT(--(K$9=YEAR(Quarterly_kt!$C$9:ER$9)),Quarterly_kt!$C101:ER101)</f>
        <v>0</v>
      </c>
      <c r="L127" s="52">
        <f>SUMPRODUCT(--(L$9=YEAR(Quarterly_kt!$C$9:ES$9)),Quarterly_kt!$C101:ES101)</f>
        <v>0</v>
      </c>
      <c r="M127" s="52">
        <f>SUMPRODUCT(--(M$9=YEAR(Quarterly_kt!$C$9:ET$9)),Quarterly_kt!$C101:ET101)</f>
        <v>0</v>
      </c>
      <c r="N127" s="52">
        <f>SUMPRODUCT(--(N$9=YEAR(Quarterly_kt!$C$9:EU$9)),Quarterly_kt!$C101:EU101)</f>
        <v>0</v>
      </c>
      <c r="O127" s="52">
        <f>SUMPRODUCT(--(O$9=YEAR(Quarterly_kt!$C$9:EV$9)),Quarterly_kt!$C101:EV101)</f>
        <v>2.8250000000000002</v>
      </c>
      <c r="P127" s="52">
        <f>SUMPRODUCT(--(P$9=YEAR(Quarterly_kt!$C$9:EW$9)),Quarterly_kt!$C101:EW101)</f>
        <v>7.7789999999999999</v>
      </c>
      <c r="Q127" s="52">
        <f>SUMPRODUCT(--(Q$9=YEAR(Quarterly_kt!$C$9:EX$9)),Quarterly_kt!$C101:EX101)</f>
        <v>15.670999999999999</v>
      </c>
      <c r="R127" s="52">
        <f>SUMPRODUCT(--(R$9=YEAR(Quarterly_kt!$C$9:EY$9)),Quarterly_kt!$C101:EY101)</f>
        <v>4.1520000000000001</v>
      </c>
      <c r="S127" s="52">
        <f>SUMPRODUCT(--(S$9=YEAR(Quarterly_kt!$C$9:EZ$9)),Quarterly_kt!$C101:EZ101)</f>
        <v>5.6059999999999999</v>
      </c>
      <c r="T127" s="52">
        <f>SUMPRODUCT(--(T$9=YEAR(Quarterly_kt!$C$9:FA$9)),Quarterly_kt!$C101:FA101)</f>
        <v>0</v>
      </c>
      <c r="U127" s="52">
        <f>SUMPRODUCT(--(U$9=YEAR(Quarterly_kt!$C$9:FB$9)),Quarterly_kt!$C101:FB101)</f>
        <v>0</v>
      </c>
      <c r="V127" s="52">
        <f>SUMPRODUCT(--(V$9=YEAR(Quarterly_kt!$C$9:FC$9)),Quarterly_kt!$C101:FC101)</f>
        <v>0</v>
      </c>
      <c r="W127" s="52">
        <f>SUMPRODUCT(--(W$9=YEAR(Quarterly_kt!$C$9:FD$9)),Quarterly_kt!$C101:FD101)</f>
        <v>0</v>
      </c>
      <c r="X127" s="52">
        <f>SUMPRODUCT(--(X$9=YEAR(Quarterly_kt!$C$9:FE$9)),Quarterly_kt!$C101:FE101)</f>
        <v>0</v>
      </c>
      <c r="Y127" s="52">
        <f>SUMPRODUCT(--(Y$9=YEAR(Quarterly_kt!$C$9:FF$9)),Quarterly_kt!$C101:FF101)</f>
        <v>0</v>
      </c>
      <c r="Z127" s="52">
        <f>SUMPRODUCT(--(Z$9=YEAR(Quarterly_kt!$C$9:FG$9)),Quarterly_kt!$C101:FG101)</f>
        <v>3.8449999999999998</v>
      </c>
      <c r="AA127" s="52">
        <f>SUMPRODUCT(--(AA$9=YEAR(Quarterly_kt!$C$9:FH$9)),Quarterly_kt!$C101:FH101)</f>
        <v>3.7199999999999998</v>
      </c>
      <c r="AB127" s="52">
        <f>SUMPRODUCT(--(AB$9=YEAR(Quarterly_kt!$C$9:FI$9)),Quarterly_kt!$C101:FI101)</f>
        <v>2.7730000000000001</v>
      </c>
      <c r="AC127" s="52">
        <f>SUMPRODUCT(--(AC$9=YEAR(Quarterly_kt!$C$9:FJ$9)),Quarterly_kt!$C101:FJ101)</f>
        <v>1.58</v>
      </c>
      <c r="AD127" s="52">
        <f>SUMPRODUCT(--(AD$9=YEAR(Quarterly_kt!$C$9:FK$9)),Quarterly_kt!$C101:FK101)</f>
        <v>2.702</v>
      </c>
      <c r="AE127" s="52">
        <f>SUMPRODUCT(--(AE$9=YEAR(Quarterly_kt!$C$9:FL$9)),Quarterly_kt!$C101:FL101)</f>
        <v>2.6360000000000001</v>
      </c>
      <c r="AF127" s="52">
        <f>SUMPRODUCT(--(AF$9=YEAR(Quarterly_kt!$C$9:FM$9)),Quarterly_kt!$C101:FM101)</f>
        <v>2.9089999999999998</v>
      </c>
      <c r="AG127" s="52">
        <f>SUMPRODUCT(--(AG$9=YEAR(Quarterly_kt!$C$9:FN$9)),Quarterly_kt!$C101:FN101)</f>
        <v>3.1269999999999998</v>
      </c>
      <c r="AH127" s="52">
        <f>SUMPRODUCT(--(AH$9=YEAR(Quarterly_kt!$C$9:FO$9)),Quarterly_kt!$C101:FO101)</f>
        <v>1.6220000000000003</v>
      </c>
      <c r="AI127" s="52">
        <f>SUMPRODUCT(--(AI$9=YEAR(Quarterly_kt!$C$9:FP$9)),Quarterly_kt!$C101:FP101)</f>
        <v>2.0380000000000003</v>
      </c>
      <c r="AJ127" s="52">
        <f>SUMPRODUCT(--(AJ$9=YEAR(Quarterly_kt!$C$9:FQ$9)),Quarterly_kt!$C101:FQ101)</f>
        <v>2.6280000000000001</v>
      </c>
      <c r="AK127" s="52">
        <f>SUMPRODUCT(--(AK$9=YEAR(Quarterly_kt!$C$9:FR$9)),Quarterly_kt!$C101:FR101)</f>
        <v>1.2869999999999999</v>
      </c>
      <c r="AL127" s="52">
        <f>SUMPRODUCT(--(AL$9=YEAR(Quarterly_kt!$C$9:FS$9)),Quarterly_kt!$C101:FS101)</f>
        <v>1.5449999999999999</v>
      </c>
      <c r="AM127" s="52">
        <f>SUMPRODUCT(--(AM$9=YEAR(Quarterly_kt!$C$9:FT$9)),Quarterly_kt!$C101:FT101)</f>
        <v>2.242</v>
      </c>
      <c r="AN127" s="52">
        <f>SUMPRODUCT(--(AN$9=YEAR(Quarterly_kt!$C$9:FU$9)),Quarterly_kt!$C101:FU101)</f>
        <v>1.796</v>
      </c>
      <c r="AO127" s="52">
        <f>SUMPRODUCT(--(AO$9=YEAR(Quarterly_kt!$C$9:FV$9)),Quarterly_kt!$C101:FV101)</f>
        <v>0</v>
      </c>
      <c r="AP127" s="52">
        <f>SUMPRODUCT(--(AP$9=YEAR(Quarterly_kt!$C$9:FW$9)),Quarterly_kt!$C101:FW101)</f>
        <v>0</v>
      </c>
      <c r="AQ127" s="52">
        <f>SUMPRODUCT(--(AQ$9=YEAR(Quarterly_kt!$C$9:FX$9)),Quarterly_kt!$C101:FX101)</f>
        <v>0</v>
      </c>
      <c r="AR127" s="52">
        <f>SUMPRODUCT(--(AR$9=YEAR(Quarterly_kt!$C$9:FY$9)),Quarterly_kt!$C101:FY101)</f>
        <v>0</v>
      </c>
      <c r="AS127" s="52">
        <f>SUMPRODUCT(--(AS$9=YEAR(Quarterly_kt!$C$9:FZ$9)),Quarterly_kt!$C101:FZ101)</f>
        <v>0</v>
      </c>
      <c r="AT127" s="52">
        <f>SUMPRODUCT(--(AT$9=YEAR(Quarterly_kt!$C$9:GA$9)),Quarterly_kt!$C101:GA101)</f>
        <v>0</v>
      </c>
      <c r="AU127" s="52">
        <f>SUMPRODUCT(--(AU$9=YEAR(Quarterly_kt!$C$9:GB$9)),Quarterly_kt!$C101:GB101)</f>
        <v>0</v>
      </c>
      <c r="AV127" s="52">
        <f>SUMPRODUCT(--(AV$9=YEAR(Quarterly_kt!$C$9:GZ$9)),Quarterly_kt!$C101:GZ101)</f>
        <v>0</v>
      </c>
    </row>
    <row r="128" spans="1:48" x14ac:dyDescent="0.25">
      <c r="A128" s="36" t="s">
        <v>154</v>
      </c>
      <c r="B128" s="90">
        <v>5</v>
      </c>
      <c r="C128" s="52">
        <f>SUMPRODUCT(--(C$9=YEAR(Quarterly_kt!$C$9:EJ$9)),Quarterly_kt!$C102:EJ102)</f>
        <v>123.50800000000001</v>
      </c>
      <c r="D128" s="52">
        <f>SUMPRODUCT(--(D$9=YEAR(Quarterly_kt!$C$9:EK$9)),Quarterly_kt!$C102:EK102)</f>
        <v>82.418000000000006</v>
      </c>
      <c r="E128" s="52">
        <f>SUMPRODUCT(--(E$9=YEAR(Quarterly_kt!$C$9:EL$9)),Quarterly_kt!$C102:EL102)</f>
        <v>109.98400000000001</v>
      </c>
      <c r="F128" s="52">
        <f>SUMPRODUCT(--(F$9=YEAR(Quarterly_kt!$C$9:EM$9)),Quarterly_kt!$C102:EM102)</f>
        <v>109.822</v>
      </c>
      <c r="G128" s="52">
        <f>SUMPRODUCT(--(G$9=YEAR(Quarterly_kt!$C$9:EN$9)),Quarterly_kt!$C102:EN102)</f>
        <v>101.917</v>
      </c>
      <c r="H128" s="52">
        <f>SUMPRODUCT(--(H$9=YEAR(Quarterly_kt!$C$9:EO$9)),Quarterly_kt!$C102:EO102)</f>
        <v>99.308999999999997</v>
      </c>
      <c r="I128" s="52">
        <f>SUMPRODUCT(--(I$9=YEAR(Quarterly_kt!$C$9:EP$9)),Quarterly_kt!$C102:EP102)</f>
        <v>103.812</v>
      </c>
      <c r="J128" s="52">
        <f>SUMPRODUCT(--(J$9=YEAR(Quarterly_kt!$C$9:EQ$9)),Quarterly_kt!$C102:EQ102)</f>
        <v>89.986000000000004</v>
      </c>
      <c r="K128" s="52">
        <f>SUMPRODUCT(--(K$9=YEAR(Quarterly_kt!$C$9:ER$9)),Quarterly_kt!$C102:ER102)</f>
        <v>69.543999999999997</v>
      </c>
      <c r="L128" s="52">
        <f>SUMPRODUCT(--(L$9=YEAR(Quarterly_kt!$C$9:ES$9)),Quarterly_kt!$C102:ES102)</f>
        <v>113.48500000000001</v>
      </c>
      <c r="M128" s="52">
        <f>SUMPRODUCT(--(M$9=YEAR(Quarterly_kt!$C$9:ET$9)),Quarterly_kt!$C102:ET102)</f>
        <v>133.4</v>
      </c>
      <c r="N128" s="52">
        <f>SUMPRODUCT(--(N$9=YEAR(Quarterly_kt!$C$9:EU$9)),Quarterly_kt!$C102:EU102)</f>
        <v>103.373</v>
      </c>
      <c r="O128" s="52">
        <f>SUMPRODUCT(--(O$9=YEAR(Quarterly_kt!$C$9:EV$9)),Quarterly_kt!$C102:EV102)</f>
        <v>107.43600000000001</v>
      </c>
      <c r="P128" s="52">
        <f>SUMPRODUCT(--(P$9=YEAR(Quarterly_kt!$C$9:EW$9)),Quarterly_kt!$C102:EW102)</f>
        <v>134.488</v>
      </c>
      <c r="Q128" s="52">
        <f>SUMPRODUCT(--(Q$9=YEAR(Quarterly_kt!$C$9:EX$9)),Quarterly_kt!$C102:EX102)</f>
        <v>144.76400000000001</v>
      </c>
      <c r="R128" s="52">
        <f>SUMPRODUCT(--(R$9=YEAR(Quarterly_kt!$C$9:EY$9)),Quarterly_kt!$C102:EY102)</f>
        <v>146.37599999999998</v>
      </c>
      <c r="S128" s="52">
        <f>SUMPRODUCT(--(S$9=YEAR(Quarterly_kt!$C$9:EZ$9)),Quarterly_kt!$C102:EZ102)</f>
        <v>154.07499999999999</v>
      </c>
      <c r="T128" s="52">
        <f>SUMPRODUCT(--(T$9=YEAR(Quarterly_kt!$C$9:FA$9)),Quarterly_kt!$C102:FA102)</f>
        <v>127.29900000000001</v>
      </c>
      <c r="U128" s="52">
        <f>SUMPRODUCT(--(U$9=YEAR(Quarterly_kt!$C$9:FB$9)),Quarterly_kt!$C102:FB102)</f>
        <v>165.249</v>
      </c>
      <c r="V128" s="52">
        <f>SUMPRODUCT(--(V$9=YEAR(Quarterly_kt!$C$9:FC$9)),Quarterly_kt!$C102:FC102)</f>
        <v>165.05799999999999</v>
      </c>
      <c r="W128" s="52">
        <f>SUMPRODUCT(--(W$9=YEAR(Quarterly_kt!$C$9:FD$9)),Quarterly_kt!$C102:FD102)</f>
        <v>174.85500000000002</v>
      </c>
      <c r="X128" s="52">
        <f>SUMPRODUCT(--(X$9=YEAR(Quarterly_kt!$C$9:FE$9)),Quarterly_kt!$C102:FE102)</f>
        <v>155.00900000000001</v>
      </c>
      <c r="Y128" s="52">
        <f>SUMPRODUCT(--(Y$9=YEAR(Quarterly_kt!$C$9:FF$9)),Quarterly_kt!$C102:FF102)</f>
        <v>169.119</v>
      </c>
      <c r="Z128" s="52">
        <f>SUMPRODUCT(--(Z$9=YEAR(Quarterly_kt!$C$9:FG$9)),Quarterly_kt!$C102:FG102)</f>
        <v>161.97</v>
      </c>
      <c r="AA128" s="52">
        <f>SUMPRODUCT(--(AA$9=YEAR(Quarterly_kt!$C$9:FH$9)),Quarterly_kt!$C102:FH102)</f>
        <v>159.214</v>
      </c>
      <c r="AB128" s="52">
        <f>SUMPRODUCT(--(AB$9=YEAR(Quarterly_kt!$C$9:FI$9)),Quarterly_kt!$C102:FI102)</f>
        <v>168.845</v>
      </c>
      <c r="AC128" s="52">
        <f>SUMPRODUCT(--(AC$9=YEAR(Quarterly_kt!$C$9:FJ$9)),Quarterly_kt!$C102:FJ102)</f>
        <v>163.25400000000002</v>
      </c>
      <c r="AD128" s="52">
        <f>SUMPRODUCT(--(AD$9=YEAR(Quarterly_kt!$C$9:FK$9)),Quarterly_kt!$C102:FK102)</f>
        <v>139.845</v>
      </c>
      <c r="AE128" s="52">
        <f>SUMPRODUCT(--(AE$9=YEAR(Quarterly_kt!$C$9:FL$9)),Quarterly_kt!$C102:FL102)</f>
        <v>133.30000000000001</v>
      </c>
      <c r="AF128" s="52">
        <f>SUMPRODUCT(--(AF$9=YEAR(Quarterly_kt!$C$9:FM$9)),Quarterly_kt!$C102:FM102)</f>
        <v>163.77500000000001</v>
      </c>
      <c r="AG128" s="52">
        <f>SUMPRODUCT(--(AG$9=YEAR(Quarterly_kt!$C$9:FN$9)),Quarterly_kt!$C102:FN102)</f>
        <v>131.70699999999999</v>
      </c>
      <c r="AH128" s="52">
        <f>SUMPRODUCT(--(AH$9=YEAR(Quarterly_kt!$C$9:FO$9)),Quarterly_kt!$C102:FO102)</f>
        <v>150.88400000000001</v>
      </c>
      <c r="AI128" s="52">
        <f>SUMPRODUCT(--(AI$9=YEAR(Quarterly_kt!$C$9:FP$9)),Quarterly_kt!$C102:FP102)</f>
        <v>159.511</v>
      </c>
      <c r="AJ128" s="52">
        <f>SUMPRODUCT(--(AJ$9=YEAR(Quarterly_kt!$C$9:FQ$9)),Quarterly_kt!$C102:FQ102)</f>
        <v>163.18799999999999</v>
      </c>
      <c r="AK128" s="52">
        <f>SUMPRODUCT(--(AK$9=YEAR(Quarterly_kt!$C$9:FR$9)),Quarterly_kt!$C102:FR102)</f>
        <v>151.02600000000001</v>
      </c>
      <c r="AL128" s="52">
        <f>SUMPRODUCT(--(AL$9=YEAR(Quarterly_kt!$C$9:FS$9)),Quarterly_kt!$C102:FS102)</f>
        <v>156.75800000000001</v>
      </c>
      <c r="AM128" s="52">
        <f>SUMPRODUCT(--(AM$9=YEAR(Quarterly_kt!$C$9:FT$9)),Quarterly_kt!$C102:FT102)</f>
        <v>180.47000000000003</v>
      </c>
      <c r="AN128" s="52">
        <f>SUMPRODUCT(--(AN$9=YEAR(Quarterly_kt!$C$9:FU$9)),Quarterly_kt!$C102:FU102)</f>
        <v>156.154</v>
      </c>
      <c r="AO128" s="52">
        <f>SUMPRODUCT(--(AO$9=YEAR(Quarterly_kt!$C$9:FV$9)),Quarterly_kt!$C102:FV102)</f>
        <v>149.27099999999999</v>
      </c>
      <c r="AP128" s="52">
        <f>SUMPRODUCT(--(AP$9=YEAR(Quarterly_kt!$C$9:FW$9)),Quarterly_kt!$C102:FW102)</f>
        <v>132.44399999999999</v>
      </c>
      <c r="AQ128" s="52">
        <f>SUMPRODUCT(--(AQ$9=YEAR(Quarterly_kt!$C$9:FX$9)),Quarterly_kt!$C102:FX102)</f>
        <v>147.40899999999999</v>
      </c>
      <c r="AR128" s="52">
        <f>SUMPRODUCT(--(AR$9=YEAR(Quarterly_kt!$C$9:FY$9)),Quarterly_kt!$C102:FY102)</f>
        <v>136.08399999999997</v>
      </c>
      <c r="AS128" s="52">
        <f>SUMPRODUCT(--(AS$9=YEAR(Quarterly_kt!$C$9:FZ$9)),Quarterly_kt!$C102:FZ102)</f>
        <v>163.6157372104492</v>
      </c>
      <c r="AT128" s="52">
        <f>SUMPRODUCT(--(AT$9=YEAR(Quarterly_kt!$C$9:GA$9)),Quarterly_kt!$C102:GA102)</f>
        <v>160.31746600000002</v>
      </c>
      <c r="AU128" s="52">
        <f>SUMPRODUCT(--(AU$9=YEAR(Quarterly_kt!$C$9:GB$9)),Quarterly_kt!$C102:GB102)</f>
        <v>136.30821299999999</v>
      </c>
      <c r="AV128" s="52">
        <f>SUMPRODUCT(--(AV$9=YEAR(Quarterly_kt!$C$9:GZ$9)),Quarterly_kt!$C102:GZ102)</f>
        <v>160.16967499999998</v>
      </c>
    </row>
    <row r="129" spans="1:48" x14ac:dyDescent="0.25">
      <c r="A129" s="36"/>
      <c r="B129" s="90"/>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c r="AD129" s="52"/>
      <c r="AE129" s="52"/>
      <c r="AF129" s="52"/>
      <c r="AG129" s="52"/>
      <c r="AH129" s="52"/>
      <c r="AI129" s="52"/>
      <c r="AJ129" s="52"/>
      <c r="AK129" s="52"/>
      <c r="AL129" s="52"/>
      <c r="AM129" s="52"/>
      <c r="AN129" s="52"/>
      <c r="AO129" s="52"/>
      <c r="AP129" s="52"/>
      <c r="AQ129" s="52"/>
      <c r="AR129" s="52"/>
      <c r="AS129" s="52"/>
      <c r="AT129" s="52"/>
      <c r="AU129" s="52"/>
      <c r="AV129" s="52"/>
    </row>
    <row r="130" spans="1:48" x14ac:dyDescent="0.2">
      <c r="A130" s="9" t="s">
        <v>33</v>
      </c>
      <c r="B130" s="89"/>
      <c r="C130" s="16">
        <f t="shared" ref="C130:AT130" si="29">SUM(C131:C133)</f>
        <v>566.2305946436677</v>
      </c>
      <c r="D130" s="16">
        <f t="shared" si="29"/>
        <v>229.34816159782116</v>
      </c>
      <c r="E130" s="16">
        <f t="shared" si="29"/>
        <v>373.01861098502042</v>
      </c>
      <c r="F130" s="16">
        <f t="shared" si="29"/>
        <v>212.4457557875624</v>
      </c>
      <c r="G130" s="16">
        <f t="shared" si="29"/>
        <v>57.992737176577393</v>
      </c>
      <c r="H130" s="16">
        <f t="shared" si="29"/>
        <v>13.988197911938265</v>
      </c>
      <c r="I130" s="16">
        <f t="shared" si="29"/>
        <v>0.87426236949614156</v>
      </c>
      <c r="J130" s="16">
        <f t="shared" si="29"/>
        <v>0.87426236949614156</v>
      </c>
      <c r="K130" s="16">
        <f t="shared" si="29"/>
        <v>4.3713118474807082</v>
      </c>
      <c r="L130" s="16">
        <f t="shared" si="29"/>
        <v>42.547435315478893</v>
      </c>
      <c r="M130" s="16">
        <f t="shared" si="29"/>
        <v>1.457103949160236</v>
      </c>
      <c r="N130" s="16">
        <f t="shared" si="29"/>
        <v>13.868302315024966</v>
      </c>
      <c r="O130" s="16">
        <f t="shared" si="29"/>
        <v>1.8318155571103265</v>
      </c>
      <c r="P130" s="16">
        <f t="shared" si="29"/>
        <v>2.9570157841624085</v>
      </c>
      <c r="Q130" s="16">
        <f t="shared" si="29"/>
        <v>2.1186447432097122</v>
      </c>
      <c r="R130" s="16">
        <f t="shared" si="29"/>
        <v>0.14521096128751632</v>
      </c>
      <c r="S130" s="16">
        <f t="shared" si="29"/>
        <v>3.3431039755826228</v>
      </c>
      <c r="T130" s="16">
        <f t="shared" si="29"/>
        <v>7.1584879773604424</v>
      </c>
      <c r="U130" s="16">
        <f t="shared" si="29"/>
        <v>58.08663027421008</v>
      </c>
      <c r="V130" s="16">
        <f t="shared" si="29"/>
        <v>17.620955591125401</v>
      </c>
      <c r="W130" s="16">
        <f t="shared" si="29"/>
        <v>5.9692393466659039</v>
      </c>
      <c r="X130" s="16">
        <f t="shared" si="29"/>
        <v>14.280496108073532</v>
      </c>
      <c r="Y130" s="16">
        <f t="shared" si="29"/>
        <v>5.5575623367079316</v>
      </c>
      <c r="Z130" s="16">
        <f t="shared" si="29"/>
        <v>2.5386015145393539E-2</v>
      </c>
      <c r="AA130" s="16">
        <f t="shared" si="29"/>
        <v>0.90210895278468417</v>
      </c>
      <c r="AB130" s="16">
        <f t="shared" si="29"/>
        <v>1.4260640435803069E-2</v>
      </c>
      <c r="AC130" s="16">
        <f t="shared" si="29"/>
        <v>4.5148749473880919E-3</v>
      </c>
      <c r="AD130" s="16">
        <f t="shared" si="29"/>
        <v>0</v>
      </c>
      <c r="AE130" s="16">
        <f t="shared" si="29"/>
        <v>1.1962401938076966E-3</v>
      </c>
      <c r="AF130" s="16">
        <f t="shared" si="29"/>
        <v>5.5800965272779175</v>
      </c>
      <c r="AG130" s="16">
        <f t="shared" si="29"/>
        <v>6.7362167907117216</v>
      </c>
      <c r="AH130" s="16">
        <f t="shared" si="29"/>
        <v>1.0290554678077402</v>
      </c>
      <c r="AI130" s="16">
        <f t="shared" si="29"/>
        <v>6.334045921471291</v>
      </c>
      <c r="AJ130" s="16">
        <f t="shared" si="29"/>
        <v>0.36544370308236024</v>
      </c>
      <c r="AK130" s="16">
        <f t="shared" si="29"/>
        <v>34.749594854723306</v>
      </c>
      <c r="AL130" s="16">
        <f t="shared" si="29"/>
        <v>2.4734967133305492</v>
      </c>
      <c r="AM130" s="16">
        <f t="shared" si="29"/>
        <v>0.58325156305424508</v>
      </c>
      <c r="AN130" s="16">
        <f t="shared" si="29"/>
        <v>0.66029378270603611</v>
      </c>
      <c r="AO130" s="16">
        <f t="shared" si="29"/>
        <v>0.88114887640956652</v>
      </c>
      <c r="AP130" s="16">
        <f t="shared" si="29"/>
        <v>0.86952563057574905</v>
      </c>
      <c r="AQ130" s="16">
        <f t="shared" si="29"/>
        <v>0.83491345496516667</v>
      </c>
      <c r="AR130" s="16">
        <f t="shared" si="29"/>
        <v>0.33748028497813698</v>
      </c>
      <c r="AS130" s="16">
        <f t="shared" si="29"/>
        <v>0.88482034344077087</v>
      </c>
      <c r="AT130" s="16">
        <f t="shared" si="29"/>
        <v>1.3789065202024273</v>
      </c>
      <c r="AU130" s="16">
        <f>SUM(AU131:AU133)</f>
        <v>2.7451893824649307</v>
      </c>
      <c r="AV130" s="16">
        <f>SUMPRODUCT(--(AV$9=YEAR(Quarterly_kt!$C$9:GZ$9)),Quarterly_kt!$C104:GZ104)</f>
        <v>0.91923880120965584</v>
      </c>
    </row>
    <row r="131" spans="1:48" x14ac:dyDescent="0.25">
      <c r="A131" s="36" t="s">
        <v>23</v>
      </c>
      <c r="B131" s="90"/>
      <c r="C131" s="52">
        <f>SUMPRODUCT(--(C$9=YEAR(Quarterly_kt!$C$9:EJ$9)),Quarterly_kt!$C105:EJ105)</f>
        <v>0</v>
      </c>
      <c r="D131" s="52">
        <f>SUMPRODUCT(--(D$9=YEAR(Quarterly_kt!$C$9:EK$9)),Quarterly_kt!$C105:EK105)</f>
        <v>0</v>
      </c>
      <c r="E131" s="52">
        <f>SUMPRODUCT(--(E$9=YEAR(Quarterly_kt!$C$9:EL$9)),Quarterly_kt!$C105:EL105)</f>
        <v>0</v>
      </c>
      <c r="F131" s="52">
        <f>SUMPRODUCT(--(F$9=YEAR(Quarterly_kt!$C$9:EM$9)),Quarterly_kt!$C105:EM105)</f>
        <v>0</v>
      </c>
      <c r="G131" s="52">
        <f>SUMPRODUCT(--(G$9=YEAR(Quarterly_kt!$C$9:EN$9)),Quarterly_kt!$C105:EN105)</f>
        <v>0</v>
      </c>
      <c r="H131" s="52">
        <f>SUMPRODUCT(--(H$9=YEAR(Quarterly_kt!$C$9:EO$9)),Quarterly_kt!$C105:EO105)</f>
        <v>0</v>
      </c>
      <c r="I131" s="52">
        <f>SUMPRODUCT(--(I$9=YEAR(Quarterly_kt!$C$9:EP$9)),Quarterly_kt!$C105:EP105)</f>
        <v>0</v>
      </c>
      <c r="J131" s="52">
        <f>SUMPRODUCT(--(J$9=YEAR(Quarterly_kt!$C$9:EQ$9)),Quarterly_kt!$C105:EQ105)</f>
        <v>0</v>
      </c>
      <c r="K131" s="52">
        <f>SUMPRODUCT(--(K$9=YEAR(Quarterly_kt!$C$9:ER$9)),Quarterly_kt!$C105:ER105)</f>
        <v>0</v>
      </c>
      <c r="L131" s="52">
        <f>SUMPRODUCT(--(L$9=YEAR(Quarterly_kt!$C$9:ES$9)),Quarterly_kt!$C105:ES105)</f>
        <v>0</v>
      </c>
      <c r="M131" s="52">
        <f>SUMPRODUCT(--(M$9=YEAR(Quarterly_kt!$C$9:ET$9)),Quarterly_kt!$C105:ET105)</f>
        <v>0</v>
      </c>
      <c r="N131" s="52">
        <f>SUMPRODUCT(--(N$9=YEAR(Quarterly_kt!$C$9:EU$9)),Quarterly_kt!$C105:EU105)</f>
        <v>0</v>
      </c>
      <c r="O131" s="52">
        <f>SUMPRODUCT(--(O$9=YEAR(Quarterly_kt!$C$9:EV$9)),Quarterly_kt!$C105:EV105)</f>
        <v>0</v>
      </c>
      <c r="P131" s="52">
        <f>SUMPRODUCT(--(P$9=YEAR(Quarterly_kt!$C$9:EW$9)),Quarterly_kt!$C105:EW105)</f>
        <v>0</v>
      </c>
      <c r="Q131" s="52">
        <f>SUMPRODUCT(--(Q$9=YEAR(Quarterly_kt!$C$9:EX$9)),Quarterly_kt!$C105:EX105)</f>
        <v>0</v>
      </c>
      <c r="R131" s="52">
        <f>SUMPRODUCT(--(R$9=YEAR(Quarterly_kt!$C$9:EY$9)),Quarterly_kt!$C105:EY105)</f>
        <v>0</v>
      </c>
      <c r="S131" s="52">
        <f>SUMPRODUCT(--(S$9=YEAR(Quarterly_kt!$C$9:EZ$9)),Quarterly_kt!$C105:EZ105)</f>
        <v>0</v>
      </c>
      <c r="T131" s="52">
        <f>SUMPRODUCT(--(T$9=YEAR(Quarterly_kt!$C$9:FA$9)),Quarterly_kt!$C105:FA105)</f>
        <v>0</v>
      </c>
      <c r="U131" s="52">
        <f>SUMPRODUCT(--(U$9=YEAR(Quarterly_kt!$C$9:FB$9)),Quarterly_kt!$C105:FB105)</f>
        <v>0</v>
      </c>
      <c r="V131" s="52">
        <f>SUMPRODUCT(--(V$9=YEAR(Quarterly_kt!$C$9:FC$9)),Quarterly_kt!$C105:FC105)</f>
        <v>0</v>
      </c>
      <c r="W131" s="52">
        <f>SUMPRODUCT(--(W$9=YEAR(Quarterly_kt!$C$9:FD$9)),Quarterly_kt!$C105:FD105)</f>
        <v>0</v>
      </c>
      <c r="X131" s="52">
        <f>SUMPRODUCT(--(X$9=YEAR(Quarterly_kt!$C$9:FE$9)),Quarterly_kt!$C105:FE105)</f>
        <v>0</v>
      </c>
      <c r="Y131" s="52">
        <f>SUMPRODUCT(--(Y$9=YEAR(Quarterly_kt!$C$9:FF$9)),Quarterly_kt!$C105:FF105)</f>
        <v>0</v>
      </c>
      <c r="Z131" s="52">
        <f>SUMPRODUCT(--(Z$9=YEAR(Quarterly_kt!$C$9:FG$9)),Quarterly_kt!$C105:FG105)</f>
        <v>0</v>
      </c>
      <c r="AA131" s="52">
        <f>SUMPRODUCT(--(AA$9=YEAR(Quarterly_kt!$C$9:FH$9)),Quarterly_kt!$C105:FH105)</f>
        <v>0</v>
      </c>
      <c r="AB131" s="52">
        <f>SUMPRODUCT(--(AB$9=YEAR(Quarterly_kt!$C$9:FI$9)),Quarterly_kt!$C105:FI105)</f>
        <v>0</v>
      </c>
      <c r="AC131" s="52">
        <f>SUMPRODUCT(--(AC$9=YEAR(Quarterly_kt!$C$9:FJ$9)),Quarterly_kt!$C105:FJ105)</f>
        <v>0</v>
      </c>
      <c r="AD131" s="52">
        <f>SUMPRODUCT(--(AD$9=YEAR(Quarterly_kt!$C$9:FK$9)),Quarterly_kt!$C105:FK105)</f>
        <v>0</v>
      </c>
      <c r="AE131" s="52">
        <f>SUMPRODUCT(--(AE$9=YEAR(Quarterly_kt!$C$9:FL$9)),Quarterly_kt!$C105:FL105)</f>
        <v>0</v>
      </c>
      <c r="AF131" s="52">
        <f>SUMPRODUCT(--(AF$9=YEAR(Quarterly_kt!$C$9:FM$9)),Quarterly_kt!$C105:FM105)</f>
        <v>0</v>
      </c>
      <c r="AG131" s="52">
        <f>SUMPRODUCT(--(AG$9=YEAR(Quarterly_kt!$C$9:FN$9)),Quarterly_kt!$C105:FN105)</f>
        <v>0</v>
      </c>
      <c r="AH131" s="52">
        <f>SUMPRODUCT(--(AH$9=YEAR(Quarterly_kt!$C$9:FO$9)),Quarterly_kt!$C105:FO105)</f>
        <v>0</v>
      </c>
      <c r="AI131" s="52">
        <f>SUMPRODUCT(--(AI$9=YEAR(Quarterly_kt!$C$9:FP$9)),Quarterly_kt!$C105:FP105)</f>
        <v>0</v>
      </c>
      <c r="AJ131" s="52">
        <f>SUMPRODUCT(--(AJ$9=YEAR(Quarterly_kt!$C$9:FQ$9)),Quarterly_kt!$C105:FQ105)</f>
        <v>0</v>
      </c>
      <c r="AK131" s="52">
        <f>SUMPRODUCT(--(AK$9=YEAR(Quarterly_kt!$C$9:FR$9)),Quarterly_kt!$C105:FR105)</f>
        <v>0</v>
      </c>
      <c r="AL131" s="52">
        <f>SUMPRODUCT(--(AL$9=YEAR(Quarterly_kt!$C$9:FS$9)),Quarterly_kt!$C105:FS105)</f>
        <v>0</v>
      </c>
      <c r="AM131" s="52">
        <f>SUMPRODUCT(--(AM$9=YEAR(Quarterly_kt!$C$9:FT$9)),Quarterly_kt!$C105:FT105)</f>
        <v>2.676868960468521E-2</v>
      </c>
      <c r="AN131" s="52">
        <f>SUMPRODUCT(--(AN$9=YEAR(Quarterly_kt!$C$9:FU$9)),Quarterly_kt!$C105:FU105)</f>
        <v>0.22193475994763809</v>
      </c>
      <c r="AO131" s="52">
        <f>SUMPRODUCT(--(AO$9=YEAR(Quarterly_kt!$C$9:FV$9)),Quarterly_kt!$C105:FV105)</f>
        <v>0</v>
      </c>
      <c r="AP131" s="52">
        <f>SUMPRODUCT(--(AP$9=YEAR(Quarterly_kt!$C$9:FW$9)),Quarterly_kt!$C105:FW105)</f>
        <v>0</v>
      </c>
      <c r="AQ131" s="52">
        <f>SUMPRODUCT(--(AQ$9=YEAR(Quarterly_kt!$C$9:FX$9)),Quarterly_kt!$C105:FX105)</f>
        <v>0</v>
      </c>
      <c r="AR131" s="52">
        <f>SUMPRODUCT(--(AR$9=YEAR(Quarterly_kt!$C$9:FY$9)),Quarterly_kt!$C105:FY105)</f>
        <v>0</v>
      </c>
      <c r="AS131" s="52">
        <f>SUMPRODUCT(--(AS$9=YEAR(Quarterly_kt!$C$9:FZ$9)),Quarterly_kt!$C105:FZ105)</f>
        <v>0</v>
      </c>
      <c r="AT131" s="52">
        <f>SUMPRODUCT(--(AT$9=YEAR(Quarterly_kt!$C$9:GA$9)),Quarterly_kt!$C105:GA105)</f>
        <v>0</v>
      </c>
      <c r="AU131" s="52">
        <f>SUMPRODUCT(--(AU$9=YEAR(Quarterly_kt!$C$9:GB$9)),Quarterly_kt!$C105:GB105)</f>
        <v>0</v>
      </c>
      <c r="AV131" s="52">
        <f>SUMPRODUCT(--(AV$9=YEAR(Quarterly_kt!$C$9:GZ$9)),Quarterly_kt!$C105:GZ105)</f>
        <v>9.7295790629575393E-4</v>
      </c>
    </row>
    <row r="132" spans="1:48" x14ac:dyDescent="0.25">
      <c r="A132" s="36" t="s">
        <v>25</v>
      </c>
      <c r="B132" s="90"/>
      <c r="C132" s="52">
        <f>SUMPRODUCT(--(C$9=YEAR(Quarterly_kt!$C$9:EJ$9)),Quarterly_kt!$C106:EJ106)</f>
        <v>0</v>
      </c>
      <c r="D132" s="52">
        <f>SUMPRODUCT(--(D$9=YEAR(Quarterly_kt!$C$9:EK$9)),Quarterly_kt!$C106:EK106)</f>
        <v>0</v>
      </c>
      <c r="E132" s="52">
        <f>SUMPRODUCT(--(E$9=YEAR(Quarterly_kt!$C$9:EL$9)),Quarterly_kt!$C106:EL106)</f>
        <v>0</v>
      </c>
      <c r="F132" s="52">
        <f>SUMPRODUCT(--(F$9=YEAR(Quarterly_kt!$C$9:EM$9)),Quarterly_kt!$C106:EM106)</f>
        <v>0</v>
      </c>
      <c r="G132" s="52">
        <f>SUMPRODUCT(--(G$9=YEAR(Quarterly_kt!$C$9:EN$9)),Quarterly_kt!$C106:EN106)</f>
        <v>0</v>
      </c>
      <c r="H132" s="52">
        <f>SUMPRODUCT(--(H$9=YEAR(Quarterly_kt!$C$9:EO$9)),Quarterly_kt!$C106:EO106)</f>
        <v>0</v>
      </c>
      <c r="I132" s="52">
        <f>SUMPRODUCT(--(I$9=YEAR(Quarterly_kt!$C$9:EP$9)),Quarterly_kt!$C106:EP106)</f>
        <v>0</v>
      </c>
      <c r="J132" s="52">
        <f>SUMPRODUCT(--(J$9=YEAR(Quarterly_kt!$C$9:EQ$9)),Quarterly_kt!$C106:EQ106)</f>
        <v>0</v>
      </c>
      <c r="K132" s="52">
        <f>SUMPRODUCT(--(K$9=YEAR(Quarterly_kt!$C$9:ER$9)),Quarterly_kt!$C106:ER106)</f>
        <v>0</v>
      </c>
      <c r="L132" s="52">
        <f>SUMPRODUCT(--(L$9=YEAR(Quarterly_kt!$C$9:ES$9)),Quarterly_kt!$C106:ES106)</f>
        <v>0</v>
      </c>
      <c r="M132" s="52">
        <f>SUMPRODUCT(--(M$9=YEAR(Quarterly_kt!$C$9:ET$9)),Quarterly_kt!$C106:ET106)</f>
        <v>0</v>
      </c>
      <c r="N132" s="52">
        <f>SUMPRODUCT(--(N$9=YEAR(Quarterly_kt!$C$9:EU$9)),Quarterly_kt!$C106:EU106)</f>
        <v>0</v>
      </c>
      <c r="O132" s="52">
        <f>SUMPRODUCT(--(O$9=YEAR(Quarterly_kt!$C$9:EV$9)),Quarterly_kt!$C106:EV106)</f>
        <v>0.32365289256198349</v>
      </c>
      <c r="P132" s="52">
        <f>SUMPRODUCT(--(P$9=YEAR(Quarterly_kt!$C$9:EW$9)),Quarterly_kt!$C106:EW106)</f>
        <v>0.21949195302305352</v>
      </c>
      <c r="Q132" s="52">
        <f>SUMPRODUCT(--(Q$9=YEAR(Quarterly_kt!$C$9:EX$9)),Quarterly_kt!$C106:EX106)</f>
        <v>0.36302740321879079</v>
      </c>
      <c r="R132" s="52">
        <f>SUMPRODUCT(--(R$9=YEAR(Quarterly_kt!$C$9:EY$9)),Quarterly_kt!$C106:EY106)</f>
        <v>0.14521096128751632</v>
      </c>
      <c r="S132" s="52">
        <f>SUMPRODUCT(--(S$9=YEAR(Quarterly_kt!$C$9:EZ$9)),Quarterly_kt!$C106:EZ106)</f>
        <v>0.36198923886279277</v>
      </c>
      <c r="T132" s="52">
        <f>SUMPRODUCT(--(T$9=YEAR(Quarterly_kt!$C$9:FA$9)),Quarterly_kt!$C106:FA106)</f>
        <v>0.19933617329210093</v>
      </c>
      <c r="U132" s="52">
        <f>SUMPRODUCT(--(U$9=YEAR(Quarterly_kt!$C$9:FB$9)),Quarterly_kt!$C106:FB106)</f>
        <v>6.5246176407024983</v>
      </c>
      <c r="V132" s="52">
        <f>SUMPRODUCT(--(V$9=YEAR(Quarterly_kt!$C$9:FC$9)),Quarterly_kt!$C106:FC106)</f>
        <v>0</v>
      </c>
      <c r="W132" s="52">
        <f>SUMPRODUCT(--(W$9=YEAR(Quarterly_kt!$C$9:FD$9)),Quarterly_kt!$C106:FD106)</f>
        <v>0</v>
      </c>
      <c r="X132" s="52">
        <f>SUMPRODUCT(--(X$9=YEAR(Quarterly_kt!$C$9:FE$9)),Quarterly_kt!$C106:FE106)</f>
        <v>0</v>
      </c>
      <c r="Y132" s="52">
        <f>SUMPRODUCT(--(Y$9=YEAR(Quarterly_kt!$C$9:FF$9)),Quarterly_kt!$C106:FF106)</f>
        <v>0</v>
      </c>
      <c r="Z132" s="52">
        <f>SUMPRODUCT(--(Z$9=YEAR(Quarterly_kt!$C$9:FG$9)),Quarterly_kt!$C106:FG106)</f>
        <v>0</v>
      </c>
      <c r="AA132" s="52">
        <f>SUMPRODUCT(--(AA$9=YEAR(Quarterly_kt!$C$9:FH$9)),Quarterly_kt!$C106:FH106)</f>
        <v>0</v>
      </c>
      <c r="AB132" s="52">
        <f>SUMPRODUCT(--(AB$9=YEAR(Quarterly_kt!$C$9:FI$9)),Quarterly_kt!$C106:FI106)</f>
        <v>0</v>
      </c>
      <c r="AC132" s="52">
        <f>SUMPRODUCT(--(AC$9=YEAR(Quarterly_kt!$C$9:FJ$9)),Quarterly_kt!$C106:FJ106)</f>
        <v>0</v>
      </c>
      <c r="AD132" s="52">
        <f>SUMPRODUCT(--(AD$9=YEAR(Quarterly_kt!$C$9:FK$9)),Quarterly_kt!$C106:FK106)</f>
        <v>0</v>
      </c>
      <c r="AE132" s="52">
        <f>SUMPRODUCT(--(AE$9=YEAR(Quarterly_kt!$C$9:FL$9)),Quarterly_kt!$C106:FL106)</f>
        <v>1.1962401938076966E-3</v>
      </c>
      <c r="AF132" s="52">
        <f>SUMPRODUCT(--(AF$9=YEAR(Quarterly_kt!$C$9:FM$9)),Quarterly_kt!$C106:FM106)</f>
        <v>6.5588216482726663E-4</v>
      </c>
      <c r="AG132" s="52">
        <f>SUMPRODUCT(--(AG$9=YEAR(Quarterly_kt!$C$9:FN$9)),Quarterly_kt!$C106:FN106)</f>
        <v>6.0463174022672987</v>
      </c>
      <c r="AH132" s="52">
        <f>SUMPRODUCT(--(AH$9=YEAR(Quarterly_kt!$C$9:FO$9)),Quarterly_kt!$C106:FO106)</f>
        <v>0.98470669440712222</v>
      </c>
      <c r="AI132" s="52">
        <f>SUMPRODUCT(--(AI$9=YEAR(Quarterly_kt!$C$9:FP$9)),Quarterly_kt!$C106:FP106)</f>
        <v>6.2980342675413725</v>
      </c>
      <c r="AJ132" s="52">
        <f>SUMPRODUCT(--(AJ$9=YEAR(Quarterly_kt!$C$9:FQ$9)),Quarterly_kt!$C106:FQ106)</f>
        <v>0.33041750673905451</v>
      </c>
      <c r="AK132" s="52">
        <f>SUMPRODUCT(--(AK$9=YEAR(Quarterly_kt!$C$9:FR$9)),Quarterly_kt!$C106:FR106)</f>
        <v>34.749594854723306</v>
      </c>
      <c r="AL132" s="52">
        <f>SUMPRODUCT(--(AL$9=YEAR(Quarterly_kt!$C$9:FS$9)),Quarterly_kt!$C106:FS106)</f>
        <v>2.1160923576814437</v>
      </c>
      <c r="AM132" s="52">
        <f>SUMPRODUCT(--(AM$9=YEAR(Quarterly_kt!$C$9:FT$9)),Quarterly_kt!$C106:FT106)</f>
        <v>0.53894371296582333</v>
      </c>
      <c r="AN132" s="52">
        <f>SUMPRODUCT(--(AN$9=YEAR(Quarterly_kt!$C$9:FU$9)),Quarterly_kt!$C106:FU106)</f>
        <v>0.34825062555544295</v>
      </c>
      <c r="AO132" s="52">
        <f>SUMPRODUCT(--(AO$9=YEAR(Quarterly_kt!$C$9:FV$9)),Quarterly_kt!$C106:FV106)</f>
        <v>0.88114887640956652</v>
      </c>
      <c r="AP132" s="52">
        <f>SUMPRODUCT(--(AP$9=YEAR(Quarterly_kt!$C$9:FW$9)),Quarterly_kt!$C106:FW106)</f>
        <v>0.86952563057574905</v>
      </c>
      <c r="AQ132" s="52">
        <f>SUMPRODUCT(--(AQ$9=YEAR(Quarterly_kt!$C$9:FX$9)),Quarterly_kt!$C106:FX106)</f>
        <v>0.83491345496516667</v>
      </c>
      <c r="AR132" s="52">
        <f>SUMPRODUCT(--(AR$9=YEAR(Quarterly_kt!$C$9:FY$9)),Quarterly_kt!$C106:FY106)</f>
        <v>0.33748028497813698</v>
      </c>
      <c r="AS132" s="52">
        <f>SUMPRODUCT(--(AS$9=YEAR(Quarterly_kt!$C$9:FZ$9)),Quarterly_kt!$C106:FZ106)</f>
        <v>0.88482034344077087</v>
      </c>
      <c r="AT132" s="52">
        <f>SUMPRODUCT(--(AT$9=YEAR(Quarterly_kt!$C$9:GA$9)),Quarterly_kt!$C106:GA106)</f>
        <v>1.3789065202024273</v>
      </c>
      <c r="AU132" s="52">
        <f>SUMPRODUCT(--(AU$9=YEAR(Quarterly_kt!$C$9:GB$9)),Quarterly_kt!$C106:GB106)</f>
        <v>2.7451893824649307</v>
      </c>
      <c r="AV132" s="52">
        <f>SUMPRODUCT(--(AV$9=YEAR(Quarterly_kt!$C$9:GZ$9)),Quarterly_kt!$C106:GZ106)</f>
        <v>0.91826584330336003</v>
      </c>
    </row>
    <row r="133" spans="1:48" x14ac:dyDescent="0.25">
      <c r="A133" s="36" t="s">
        <v>26</v>
      </c>
      <c r="B133" s="90"/>
      <c r="C133" s="52">
        <f>SUMPRODUCT(--(C$9=YEAR(Quarterly_kt!$C$9:EJ$9)),Quarterly_kt!$C107:EJ107)</f>
        <v>566.2305946436677</v>
      </c>
      <c r="D133" s="52">
        <f>SUMPRODUCT(--(D$9=YEAR(Quarterly_kt!$C$9:EK$9)),Quarterly_kt!$C107:EK107)</f>
        <v>229.34816159782116</v>
      </c>
      <c r="E133" s="52">
        <f>SUMPRODUCT(--(E$9=YEAR(Quarterly_kt!$C$9:EL$9)),Quarterly_kt!$C107:EL107)</f>
        <v>373.01861098502042</v>
      </c>
      <c r="F133" s="52">
        <f>SUMPRODUCT(--(F$9=YEAR(Quarterly_kt!$C$9:EM$9)),Quarterly_kt!$C107:EM107)</f>
        <v>212.4457557875624</v>
      </c>
      <c r="G133" s="52">
        <f>SUMPRODUCT(--(G$9=YEAR(Quarterly_kt!$C$9:EN$9)),Quarterly_kt!$C107:EN107)</f>
        <v>57.992737176577393</v>
      </c>
      <c r="H133" s="52">
        <f>SUMPRODUCT(--(H$9=YEAR(Quarterly_kt!$C$9:EO$9)),Quarterly_kt!$C107:EO107)</f>
        <v>13.988197911938265</v>
      </c>
      <c r="I133" s="52">
        <f>SUMPRODUCT(--(I$9=YEAR(Quarterly_kt!$C$9:EP$9)),Quarterly_kt!$C107:EP107)</f>
        <v>0.87426236949614156</v>
      </c>
      <c r="J133" s="52">
        <f>SUMPRODUCT(--(J$9=YEAR(Quarterly_kt!$C$9:EQ$9)),Quarterly_kt!$C107:EQ107)</f>
        <v>0.87426236949614156</v>
      </c>
      <c r="K133" s="52">
        <f>SUMPRODUCT(--(K$9=YEAR(Quarterly_kt!$C$9:ER$9)),Quarterly_kt!$C107:ER107)</f>
        <v>4.3713118474807082</v>
      </c>
      <c r="L133" s="52">
        <f>SUMPRODUCT(--(L$9=YEAR(Quarterly_kt!$C$9:ES$9)),Quarterly_kt!$C107:ES107)</f>
        <v>42.547435315478893</v>
      </c>
      <c r="M133" s="52">
        <f>SUMPRODUCT(--(M$9=YEAR(Quarterly_kt!$C$9:ET$9)),Quarterly_kt!$C107:ET107)</f>
        <v>1.457103949160236</v>
      </c>
      <c r="N133" s="52">
        <f>SUMPRODUCT(--(N$9=YEAR(Quarterly_kt!$C$9:EU$9)),Quarterly_kt!$C107:EU107)</f>
        <v>13.868302315024966</v>
      </c>
      <c r="O133" s="52">
        <f>SUMPRODUCT(--(O$9=YEAR(Quarterly_kt!$C$9:EV$9)),Quarterly_kt!$C107:EV107)</f>
        <v>1.508162664548343</v>
      </c>
      <c r="P133" s="52">
        <f>SUMPRODUCT(--(P$9=YEAR(Quarterly_kt!$C$9:EW$9)),Quarterly_kt!$C107:EW107)</f>
        <v>2.737523831139355</v>
      </c>
      <c r="Q133" s="52">
        <f>SUMPRODUCT(--(Q$9=YEAR(Quarterly_kt!$C$9:EX$9)),Quarterly_kt!$C107:EX107)</f>
        <v>1.7556173399909212</v>
      </c>
      <c r="R133" s="52">
        <f>SUMPRODUCT(--(R$9=YEAR(Quarterly_kt!$C$9:EY$9)),Quarterly_kt!$C107:EY107)</f>
        <v>0</v>
      </c>
      <c r="S133" s="52">
        <f>SUMPRODUCT(--(S$9=YEAR(Quarterly_kt!$C$9:EZ$9)),Quarterly_kt!$C107:EZ107)</f>
        <v>2.9811147367198303</v>
      </c>
      <c r="T133" s="52">
        <f>SUMPRODUCT(--(T$9=YEAR(Quarterly_kt!$C$9:FA$9)),Quarterly_kt!$C107:FA107)</f>
        <v>6.9591518040683411</v>
      </c>
      <c r="U133" s="52">
        <f>SUMPRODUCT(--(U$9=YEAR(Quarterly_kt!$C$9:FB$9)),Quarterly_kt!$C107:FB107)</f>
        <v>51.562012633507578</v>
      </c>
      <c r="V133" s="52">
        <f>SUMPRODUCT(--(V$9=YEAR(Quarterly_kt!$C$9:FC$9)),Quarterly_kt!$C107:FC107)</f>
        <v>17.620955591125401</v>
      </c>
      <c r="W133" s="52">
        <f>SUMPRODUCT(--(W$9=YEAR(Quarterly_kt!$C$9:FD$9)),Quarterly_kt!$C107:FD107)</f>
        <v>5.9692393466659039</v>
      </c>
      <c r="X133" s="52">
        <f>SUMPRODUCT(--(X$9=YEAR(Quarterly_kt!$C$9:FE$9)),Quarterly_kt!$C107:FE107)</f>
        <v>14.280496108073532</v>
      </c>
      <c r="Y133" s="52">
        <f>SUMPRODUCT(--(Y$9=YEAR(Quarterly_kt!$C$9:FF$9)),Quarterly_kt!$C107:FF107)</f>
        <v>5.5575623367079316</v>
      </c>
      <c r="Z133" s="52">
        <f>SUMPRODUCT(--(Z$9=YEAR(Quarterly_kt!$C$9:FG$9)),Quarterly_kt!$C107:FG107)</f>
        <v>2.5386015145393539E-2</v>
      </c>
      <c r="AA133" s="52">
        <f>SUMPRODUCT(--(AA$9=YEAR(Quarterly_kt!$C$9:FH$9)),Quarterly_kt!$C107:FH107)</f>
        <v>0.90210895278468417</v>
      </c>
      <c r="AB133" s="52">
        <f>SUMPRODUCT(--(AB$9=YEAR(Quarterly_kt!$C$9:FI$9)),Quarterly_kt!$C107:FI107)</f>
        <v>1.4260640435803069E-2</v>
      </c>
      <c r="AC133" s="52">
        <f>SUMPRODUCT(--(AC$9=YEAR(Quarterly_kt!$C$9:FJ$9)),Quarterly_kt!$C107:FJ107)</f>
        <v>4.5148749473880919E-3</v>
      </c>
      <c r="AD133" s="52">
        <f>SUMPRODUCT(--(AD$9=YEAR(Quarterly_kt!$C$9:FK$9)),Quarterly_kt!$C107:FK107)</f>
        <v>0</v>
      </c>
      <c r="AE133" s="52">
        <f>SUMPRODUCT(--(AE$9=YEAR(Quarterly_kt!$C$9:FL$9)),Quarterly_kt!$C107:FL107)</f>
        <v>0</v>
      </c>
      <c r="AF133" s="52">
        <f>SUMPRODUCT(--(AF$9=YEAR(Quarterly_kt!$C$9:FM$9)),Quarterly_kt!$C107:FM107)</f>
        <v>5.57944064511309</v>
      </c>
      <c r="AG133" s="52">
        <f>SUMPRODUCT(--(AG$9=YEAR(Quarterly_kt!$C$9:FN$9)),Quarterly_kt!$C107:FN107)</f>
        <v>0.68989938844442278</v>
      </c>
      <c r="AH133" s="52">
        <f>SUMPRODUCT(--(AH$9=YEAR(Quarterly_kt!$C$9:FO$9)),Quarterly_kt!$C107:FO107)</f>
        <v>4.434877340061804E-2</v>
      </c>
      <c r="AI133" s="52">
        <f>SUMPRODUCT(--(AI$9=YEAR(Quarterly_kt!$C$9:FP$9)),Quarterly_kt!$C107:FP107)</f>
        <v>3.6011653929918473E-2</v>
      </c>
      <c r="AJ133" s="52">
        <f>SUMPRODUCT(--(AJ$9=YEAR(Quarterly_kt!$C$9:FQ$9)),Quarterly_kt!$C107:FQ107)</f>
        <v>3.5026196343305734E-2</v>
      </c>
      <c r="AK133" s="52">
        <f>SUMPRODUCT(--(AK$9=YEAR(Quarterly_kt!$C$9:FR$9)),Quarterly_kt!$C107:FR107)</f>
        <v>0</v>
      </c>
      <c r="AL133" s="52">
        <f>SUMPRODUCT(--(AL$9=YEAR(Quarterly_kt!$C$9:FS$9)),Quarterly_kt!$C107:FS107)</f>
        <v>0.35740435564910578</v>
      </c>
      <c r="AM133" s="52">
        <f>SUMPRODUCT(--(AM$9=YEAR(Quarterly_kt!$C$9:FT$9)),Quarterly_kt!$C107:FT107)</f>
        <v>1.7539160483736448E-2</v>
      </c>
      <c r="AN133" s="52">
        <f>SUMPRODUCT(--(AN$9=YEAR(Quarterly_kt!$C$9:FU$9)),Quarterly_kt!$C107:FU107)</f>
        <v>9.0108397202955048E-2</v>
      </c>
      <c r="AO133" s="52">
        <f>SUMPRODUCT(--(AO$9=YEAR(Quarterly_kt!$C$9:FV$9)),Quarterly_kt!$C107:FV107)</f>
        <v>0</v>
      </c>
      <c r="AP133" s="52">
        <f>SUMPRODUCT(--(AP$9=YEAR(Quarterly_kt!$C$9:FW$9)),Quarterly_kt!$C107:FW107)</f>
        <v>0</v>
      </c>
      <c r="AQ133" s="52">
        <f>SUMPRODUCT(--(AQ$9=YEAR(Quarterly_kt!$C$9:FX$9)),Quarterly_kt!$C107:FX107)</f>
        <v>0</v>
      </c>
      <c r="AR133" s="52">
        <f>SUMPRODUCT(--(AR$9=YEAR(Quarterly_kt!$C$9:FY$9)),Quarterly_kt!$C107:FY107)</f>
        <v>0</v>
      </c>
      <c r="AS133" s="52">
        <f>SUMPRODUCT(--(AS$9=YEAR(Quarterly_kt!$C$9:FZ$9)),Quarterly_kt!$C107:FZ107)</f>
        <v>0</v>
      </c>
      <c r="AT133" s="52">
        <f>SUMPRODUCT(--(AT$9=YEAR(Quarterly_kt!$C$9:GA$9)),Quarterly_kt!$C107:GA107)</f>
        <v>0</v>
      </c>
      <c r="AU133" s="52">
        <f>SUMPRODUCT(--(AU$9=YEAR(Quarterly_kt!$C$9:GB$9)),Quarterly_kt!$C107:GB107)</f>
        <v>0</v>
      </c>
      <c r="AV133" s="52">
        <f>SUMPRODUCT(--(AV$9=YEAR(Quarterly_kt!$C$9:GZ$9)),Quarterly_kt!$C107:GZ107)</f>
        <v>0</v>
      </c>
    </row>
    <row r="134" spans="1:48" x14ac:dyDescent="0.25">
      <c r="A134" s="39"/>
      <c r="B134" s="90"/>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c r="AI134" s="55"/>
      <c r="AJ134" s="55"/>
      <c r="AK134" s="55"/>
      <c r="AL134" s="55"/>
      <c r="AM134" s="55"/>
      <c r="AN134" s="55"/>
      <c r="AO134" s="55"/>
      <c r="AP134" s="55"/>
      <c r="AQ134" s="55"/>
      <c r="AR134" s="55"/>
      <c r="AS134" s="55"/>
      <c r="AT134" s="55"/>
      <c r="AU134" s="55"/>
      <c r="AV134" s="55"/>
    </row>
    <row r="135" spans="1:48" x14ac:dyDescent="0.25">
      <c r="A135" s="32" t="s">
        <v>155</v>
      </c>
      <c r="B135" s="87">
        <v>8</v>
      </c>
      <c r="C135" s="54">
        <f>SUMPRODUCT(--(C$9=YEAR(Quarterly_kt!$C$9:EJ$9)),Quarterly_kt!$C109:EJ109)</f>
        <v>137.29599999999999</v>
      </c>
      <c r="D135" s="54">
        <f>SUMPRODUCT(--(D$9=YEAR(Quarterly_kt!$C$9:EK$9)),Quarterly_kt!$C109:EK109)</f>
        <v>123.982</v>
      </c>
      <c r="E135" s="54">
        <f>SUMPRODUCT(--(E$9=YEAR(Quarterly_kt!$C$9:EL$9)),Quarterly_kt!$C109:EL109)</f>
        <v>96.605000000000004</v>
      </c>
      <c r="F135" s="54">
        <f>SUMPRODUCT(--(F$9=YEAR(Quarterly_kt!$C$9:EM$9)),Quarterly_kt!$C109:EM109)</f>
        <v>113.39300000000001</v>
      </c>
      <c r="G135" s="54">
        <f>SUMPRODUCT(--(G$9=YEAR(Quarterly_kt!$C$9:EN$9)),Quarterly_kt!$C109:EN109)</f>
        <v>100.41499999999999</v>
      </c>
      <c r="H135" s="54">
        <f>SUMPRODUCT(--(H$9=YEAR(Quarterly_kt!$C$9:EO$9)),Quarterly_kt!$C109:EO109)</f>
        <v>125.512</v>
      </c>
      <c r="I135" s="54">
        <f>SUMPRODUCT(--(I$9=YEAR(Quarterly_kt!$C$9:EP$9)),Quarterly_kt!$C109:EP109)</f>
        <v>151.21899999999999</v>
      </c>
      <c r="J135" s="54">
        <f>SUMPRODUCT(--(J$9=YEAR(Quarterly_kt!$C$9:EQ$9)),Quarterly_kt!$C109:EQ109)</f>
        <v>158.69499999999999</v>
      </c>
      <c r="K135" s="54">
        <f>SUMPRODUCT(--(K$9=YEAR(Quarterly_kt!$C$9:ER$9)),Quarterly_kt!$C109:ER109)</f>
        <v>159.64099999999999</v>
      </c>
      <c r="L135" s="54">
        <f>SUMPRODUCT(--(L$9=YEAR(Quarterly_kt!$C$9:ES$9)),Quarterly_kt!$C109:ES109)</f>
        <v>161.51000000000002</v>
      </c>
      <c r="M135" s="54">
        <f>SUMPRODUCT(--(M$9=YEAR(Quarterly_kt!$C$9:ET$9)),Quarterly_kt!$C109:ET109)</f>
        <v>192.14800000000002</v>
      </c>
      <c r="N135" s="54">
        <f>SUMPRODUCT(--(N$9=YEAR(Quarterly_kt!$C$9:EU$9)),Quarterly_kt!$C109:EU109)</f>
        <v>156.10300000000001</v>
      </c>
      <c r="O135" s="54">
        <f>SUMPRODUCT(--(O$9=YEAR(Quarterly_kt!$C$9:EV$9)),Quarterly_kt!$C109:EV109)</f>
        <v>166.81899999999999</v>
      </c>
      <c r="P135" s="54">
        <f>SUMPRODUCT(--(P$9=YEAR(Quarterly_kt!$C$9:EW$9)),Quarterly_kt!$C109:EW109)</f>
        <v>161.79</v>
      </c>
      <c r="Q135" s="54">
        <f>SUMPRODUCT(--(Q$9=YEAR(Quarterly_kt!$C$9:EX$9)),Quarterly_kt!$C109:EX109)</f>
        <v>176.83</v>
      </c>
      <c r="R135" s="54">
        <f>SUMPRODUCT(--(R$9=YEAR(Quarterly_kt!$C$9:EY$9)),Quarterly_kt!$C109:EY109)</f>
        <v>197.339</v>
      </c>
      <c r="S135" s="54">
        <f>SUMPRODUCT(--(S$9=YEAR(Quarterly_kt!$C$9:EZ$9)),Quarterly_kt!$C109:EZ109)</f>
        <v>321.95299999999997</v>
      </c>
      <c r="T135" s="54">
        <f>SUMPRODUCT(--(T$9=YEAR(Quarterly_kt!$C$9:FA$9)),Quarterly_kt!$C109:FA109)</f>
        <v>292.25</v>
      </c>
      <c r="U135" s="54">
        <f>SUMPRODUCT(--(U$9=YEAR(Quarterly_kt!$C$9:FB$9)),Quarterly_kt!$C109:FB109)</f>
        <v>297.73899999999998</v>
      </c>
      <c r="V135" s="54">
        <f>SUMPRODUCT(--(V$9=YEAR(Quarterly_kt!$C$9:FC$9)),Quarterly_kt!$C109:FC109)</f>
        <v>313.81200000000001</v>
      </c>
      <c r="W135" s="54">
        <f>SUMPRODUCT(--(W$9=YEAR(Quarterly_kt!$C$9:FD$9)),Quarterly_kt!$C109:FD109)</f>
        <v>334.51900000000001</v>
      </c>
      <c r="X135" s="54">
        <f>SUMPRODUCT(--(X$9=YEAR(Quarterly_kt!$C$9:FE$9)),Quarterly_kt!$C109:FE109)</f>
        <v>332.70800000000003</v>
      </c>
      <c r="Y135" s="54">
        <f>SUMPRODUCT(--(Y$9=YEAR(Quarterly_kt!$C$9:FF$9)),Quarterly_kt!$C109:FF109)</f>
        <v>317.76200000000006</v>
      </c>
      <c r="Z135" s="54">
        <f>SUMPRODUCT(--(Z$9=YEAR(Quarterly_kt!$C$9:FG$9)),Quarterly_kt!$C109:FG109)</f>
        <v>322.2003999938965</v>
      </c>
      <c r="AA135" s="54">
        <f>SUMPRODUCT(--(AA$9=YEAR(Quarterly_kt!$C$9:FH$9)),Quarterly_kt!$C109:FH109)</f>
        <v>300.351</v>
      </c>
      <c r="AB135" s="54">
        <f>SUMPRODUCT(--(AB$9=YEAR(Quarterly_kt!$C$9:FI$9)),Quarterly_kt!$C109:FI109)</f>
        <v>306.7219999980926</v>
      </c>
      <c r="AC135" s="54">
        <f>SUMPRODUCT(--(AC$9=YEAR(Quarterly_kt!$C$9:FJ$9)),Quarterly_kt!$C109:FJ109)</f>
        <v>313.55203498840297</v>
      </c>
      <c r="AD135" s="54">
        <f>SUMPRODUCT(--(AD$9=YEAR(Quarterly_kt!$C$9:FK$9)),Quarterly_kt!$C109:FK109)</f>
        <v>231.24299999999999</v>
      </c>
      <c r="AE135" s="54">
        <f>SUMPRODUCT(--(AE$9=YEAR(Quarterly_kt!$C$9:FL$9)),Quarterly_kt!$C109:FL109)</f>
        <v>271.34499999999997</v>
      </c>
      <c r="AF135" s="54">
        <f>SUMPRODUCT(--(AF$9=YEAR(Quarterly_kt!$C$9:FM$9)),Quarterly_kt!$C109:FM109)</f>
        <v>284.209</v>
      </c>
      <c r="AG135" s="54">
        <f>SUMPRODUCT(--(AG$9=YEAR(Quarterly_kt!$C$9:FN$9)),Quarterly_kt!$C109:FN109)</f>
        <v>307.35500000000002</v>
      </c>
      <c r="AH135" s="54">
        <f>SUMPRODUCT(--(AH$9=YEAR(Quarterly_kt!$C$9:FO$9)),Quarterly_kt!$C109:FO109)</f>
        <v>290.42700000000002</v>
      </c>
      <c r="AI135" s="54">
        <f>SUMPRODUCT(--(AI$9=YEAR(Quarterly_kt!$C$9:FP$9)),Quarterly_kt!$C109:FP109)</f>
        <v>328.17200000000003</v>
      </c>
      <c r="AJ135" s="54">
        <f>SUMPRODUCT(--(AJ$9=YEAR(Quarterly_kt!$C$9:FQ$9)),Quarterly_kt!$C109:FQ109)</f>
        <v>319.35721718388311</v>
      </c>
      <c r="AK135" s="54">
        <f>SUMPRODUCT(--(AK$9=YEAR(Quarterly_kt!$C$9:FR$9)),Quarterly_kt!$C109:FR109)</f>
        <v>357.2663861862921</v>
      </c>
      <c r="AL135" s="54">
        <f>SUMPRODUCT(--(AL$9=YEAR(Quarterly_kt!$C$9:FS$9)),Quarterly_kt!$C109:FS109)</f>
        <v>310.45255673941989</v>
      </c>
      <c r="AM135" s="54">
        <f>SUMPRODUCT(--(AM$9=YEAR(Quarterly_kt!$C$9:FT$9)),Quarterly_kt!$C109:FT109)</f>
        <v>276.88115379988028</v>
      </c>
      <c r="AN135" s="54">
        <f>SUMPRODUCT(--(AN$9=YEAR(Quarterly_kt!$C$9:FU$9)),Quarterly_kt!$C109:FU109)</f>
        <v>321.4168947152188</v>
      </c>
      <c r="AO135" s="54">
        <f>SUMPRODUCT(--(AO$9=YEAR(Quarterly_kt!$C$9:FV$9)),Quarterly_kt!$C109:FV109)</f>
        <v>325.96923706079838</v>
      </c>
      <c r="AP135" s="54">
        <f>SUMPRODUCT(--(AP$9=YEAR(Quarterly_kt!$C$9:FW$9)),Quarterly_kt!$C109:FW109)</f>
        <v>306.23976206046399</v>
      </c>
      <c r="AQ135" s="54">
        <f>SUMPRODUCT(--(AQ$9=YEAR(Quarterly_kt!$C$9:FX$9)),Quarterly_kt!$C109:FX109)</f>
        <v>339.48960633950782</v>
      </c>
      <c r="AR135" s="54">
        <f>SUMPRODUCT(--(AR$9=YEAR(Quarterly_kt!$C$9:FY$9)),Quarterly_kt!$C109:FY109)</f>
        <v>390.93750870325971</v>
      </c>
      <c r="AS135" s="54">
        <f>SUMPRODUCT(--(AS$9=YEAR(Quarterly_kt!$C$9:FZ$9)),Quarterly_kt!$C109:FZ109)</f>
        <v>417.30988123311033</v>
      </c>
      <c r="AT135" s="54">
        <f>SUMPRODUCT(--(AT$9=YEAR(Quarterly_kt!$C$9:GA$9)),Quarterly_kt!$C109:GA109)</f>
        <v>487.32016040651575</v>
      </c>
      <c r="AU135" s="54">
        <f>SUMPRODUCT(--(AU$9=YEAR(Quarterly_kt!$C$9:GB$9)),Quarterly_kt!$C109:GB109)</f>
        <v>387.84084099456095</v>
      </c>
      <c r="AV135" s="54">
        <f>SUMPRODUCT(--(AV$9=YEAR(Quarterly_kt!$C$9:GZ$9)),Quarterly_kt!$C109:GZ109)</f>
        <v>428.25868214535285</v>
      </c>
    </row>
    <row r="136" spans="1:48" s="21" customFormat="1" x14ac:dyDescent="0.25">
      <c r="A136" s="38"/>
      <c r="B136" s="98"/>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row>
    <row r="137" spans="1:48" x14ac:dyDescent="0.25">
      <c r="A137" s="32" t="s">
        <v>51</v>
      </c>
      <c r="B137" s="87"/>
      <c r="C137" s="16">
        <f t="shared" ref="C137:AT137" si="30">C138+C146+C154+C162+C170</f>
        <v>3157.4230825239647</v>
      </c>
      <c r="D137" s="16">
        <f t="shared" si="30"/>
        <v>3275.0137366993104</v>
      </c>
      <c r="E137" s="16">
        <f t="shared" si="30"/>
        <v>3231.1637792530773</v>
      </c>
      <c r="F137" s="16">
        <f t="shared" si="30"/>
        <v>3413.9197366821586</v>
      </c>
      <c r="G137" s="16">
        <f t="shared" si="30"/>
        <v>3354.3257871255028</v>
      </c>
      <c r="H137" s="16">
        <f t="shared" si="30"/>
        <v>3232.1051820973416</v>
      </c>
      <c r="I137" s="16">
        <f t="shared" si="30"/>
        <v>3251.7654365676362</v>
      </c>
      <c r="J137" s="16">
        <f t="shared" si="30"/>
        <v>3069.1193680665847</v>
      </c>
      <c r="K137" s="16">
        <f t="shared" si="30"/>
        <v>3113.0291187603584</v>
      </c>
      <c r="L137" s="16">
        <f t="shared" si="30"/>
        <v>2955.6245312550659</v>
      </c>
      <c r="M137" s="16">
        <f t="shared" si="30"/>
        <v>3036.6625387769382</v>
      </c>
      <c r="N137" s="16">
        <f t="shared" si="30"/>
        <v>2984.6420165324798</v>
      </c>
      <c r="O137" s="16">
        <f t="shared" si="30"/>
        <v>3028.6744848452317</v>
      </c>
      <c r="P137" s="16">
        <f t="shared" si="30"/>
        <v>3157.8784523258068</v>
      </c>
      <c r="Q137" s="16">
        <f t="shared" si="30"/>
        <v>3178.3023222409174</v>
      </c>
      <c r="R137" s="16">
        <f t="shared" si="30"/>
        <v>3304.1887699370714</v>
      </c>
      <c r="S137" s="16">
        <f t="shared" si="30"/>
        <v>3514.2500931339964</v>
      </c>
      <c r="T137" s="16">
        <f t="shared" si="30"/>
        <v>3467.9901555991351</v>
      </c>
      <c r="U137" s="16">
        <f t="shared" si="30"/>
        <v>3705.9695248397238</v>
      </c>
      <c r="V137" s="16">
        <f t="shared" si="30"/>
        <v>3703.0629042502101</v>
      </c>
      <c r="W137" s="16">
        <f t="shared" si="30"/>
        <v>4042.4506862159215</v>
      </c>
      <c r="X137" s="16">
        <f t="shared" si="30"/>
        <v>4234.0629277708667</v>
      </c>
      <c r="Y137" s="16">
        <f t="shared" si="30"/>
        <v>4276.5416649443659</v>
      </c>
      <c r="Z137" s="16">
        <f t="shared" si="30"/>
        <v>4364.3427341661936</v>
      </c>
      <c r="AA137" s="16">
        <f t="shared" si="30"/>
        <v>4431.7730814755569</v>
      </c>
      <c r="AB137" s="16">
        <f t="shared" si="30"/>
        <v>4526.5894194410284</v>
      </c>
      <c r="AC137" s="16">
        <f t="shared" si="30"/>
        <v>4754.6638453750975</v>
      </c>
      <c r="AD137" s="16">
        <f t="shared" si="30"/>
        <v>4791.0285643772704</v>
      </c>
      <c r="AE137" s="16">
        <f t="shared" si="30"/>
        <v>5006.5927698548958</v>
      </c>
      <c r="AF137" s="16">
        <f t="shared" si="30"/>
        <v>5239.5149635718444</v>
      </c>
      <c r="AG137" s="16">
        <f t="shared" si="30"/>
        <v>5371.2520114717818</v>
      </c>
      <c r="AH137" s="16">
        <f t="shared" si="30"/>
        <v>5439.056629539029</v>
      </c>
      <c r="AI137" s="16">
        <f t="shared" si="30"/>
        <v>5454.2899657860162</v>
      </c>
      <c r="AJ137" s="16">
        <f t="shared" si="30"/>
        <v>5533.6557698140114</v>
      </c>
      <c r="AK137" s="16">
        <f t="shared" si="30"/>
        <v>5477.2903884647731</v>
      </c>
      <c r="AL137" s="16">
        <f t="shared" si="30"/>
        <v>5299.2857417348414</v>
      </c>
      <c r="AM137" s="16">
        <f t="shared" si="30"/>
        <v>5279.4115122440417</v>
      </c>
      <c r="AN137" s="16">
        <f t="shared" si="30"/>
        <v>5371.4105513762188</v>
      </c>
      <c r="AO137" s="16">
        <f t="shared" si="30"/>
        <v>5289.3718549187706</v>
      </c>
      <c r="AP137" s="16">
        <f t="shared" si="30"/>
        <v>5411.9866978759028</v>
      </c>
      <c r="AQ137" s="16">
        <f t="shared" si="30"/>
        <v>5508.8010534549312</v>
      </c>
      <c r="AR137" s="16">
        <f t="shared" si="30"/>
        <v>5653.1321910982724</v>
      </c>
      <c r="AS137" s="16">
        <f t="shared" si="30"/>
        <v>5746.3307014019529</v>
      </c>
      <c r="AT137" s="16">
        <f t="shared" si="30"/>
        <v>6025.7544784465972</v>
      </c>
      <c r="AU137" s="16">
        <f>AU138+AU146+AU154+AU162+AU170</f>
        <v>6108.2401684739907</v>
      </c>
      <c r="AV137" s="16">
        <f>SUMPRODUCT(--(AV$9=YEAR(Quarterly_kt!$C$9:GZ$9)),Quarterly_kt!$C111:GZ111)</f>
        <v>6184.7628411446285</v>
      </c>
    </row>
    <row r="138" spans="1:48" x14ac:dyDescent="0.2">
      <c r="A138" s="25" t="s">
        <v>52</v>
      </c>
      <c r="B138" s="86"/>
      <c r="C138" s="17">
        <f t="shared" ref="C138:AT138" si="31">SUM(C139,C142:C144)</f>
        <v>271.63505203801623</v>
      </c>
      <c r="D138" s="17">
        <f t="shared" si="31"/>
        <v>273.72674508411018</v>
      </c>
      <c r="E138" s="17">
        <f t="shared" si="31"/>
        <v>274.03235376169664</v>
      </c>
      <c r="F138" s="17">
        <f t="shared" si="31"/>
        <v>310.11749733588641</v>
      </c>
      <c r="G138" s="17">
        <f t="shared" si="31"/>
        <v>273.67688653548129</v>
      </c>
      <c r="H138" s="17">
        <f t="shared" si="31"/>
        <v>284.40244761763842</v>
      </c>
      <c r="I138" s="17">
        <f t="shared" si="31"/>
        <v>324.91113268459731</v>
      </c>
      <c r="J138" s="17">
        <f t="shared" si="31"/>
        <v>305.33014388527886</v>
      </c>
      <c r="K138" s="17">
        <f t="shared" si="31"/>
        <v>331.95040243022441</v>
      </c>
      <c r="L138" s="17">
        <f t="shared" si="31"/>
        <v>314.75982639297678</v>
      </c>
      <c r="M138" s="17">
        <f t="shared" si="31"/>
        <v>318.42500964504904</v>
      </c>
      <c r="N138" s="17">
        <f t="shared" si="31"/>
        <v>316.96522074384944</v>
      </c>
      <c r="O138" s="17">
        <f t="shared" si="31"/>
        <v>303.59043502959594</v>
      </c>
      <c r="P138" s="17">
        <f t="shared" si="31"/>
        <v>339.13839543984921</v>
      </c>
      <c r="Q138" s="17">
        <f t="shared" si="31"/>
        <v>271.41494792703958</v>
      </c>
      <c r="R138" s="17">
        <f t="shared" si="31"/>
        <v>314.05082078329787</v>
      </c>
      <c r="S138" s="17">
        <f t="shared" si="31"/>
        <v>339.90787833930693</v>
      </c>
      <c r="T138" s="17">
        <f t="shared" si="31"/>
        <v>303.23528722711245</v>
      </c>
      <c r="U138" s="17">
        <f t="shared" si="31"/>
        <v>337.9519408997316</v>
      </c>
      <c r="V138" s="17">
        <f t="shared" si="31"/>
        <v>342.51405279966906</v>
      </c>
      <c r="W138" s="17">
        <f t="shared" si="31"/>
        <v>355.26781201571328</v>
      </c>
      <c r="X138" s="17">
        <f t="shared" si="31"/>
        <v>367.64492612824972</v>
      </c>
      <c r="Y138" s="17">
        <f t="shared" si="31"/>
        <v>378.93523303560988</v>
      </c>
      <c r="Z138" s="17">
        <f t="shared" si="31"/>
        <v>409.72185206365577</v>
      </c>
      <c r="AA138" s="17">
        <f t="shared" si="31"/>
        <v>432.34633142517805</v>
      </c>
      <c r="AB138" s="17">
        <f t="shared" si="31"/>
        <v>452.10454610273212</v>
      </c>
      <c r="AC138" s="17">
        <f t="shared" si="31"/>
        <v>428.09481500247864</v>
      </c>
      <c r="AD138" s="17">
        <f t="shared" si="31"/>
        <v>433.11090003681983</v>
      </c>
      <c r="AE138" s="17">
        <f t="shared" si="31"/>
        <v>477.74106171315759</v>
      </c>
      <c r="AF138" s="17">
        <f t="shared" si="31"/>
        <v>510.28474267673232</v>
      </c>
      <c r="AG138" s="17">
        <f t="shared" si="31"/>
        <v>457.17792535372098</v>
      </c>
      <c r="AH138" s="17">
        <f t="shared" si="31"/>
        <v>488.84885552837522</v>
      </c>
      <c r="AI138" s="17">
        <f t="shared" si="31"/>
        <v>478.8698282483964</v>
      </c>
      <c r="AJ138" s="17">
        <f t="shared" si="31"/>
        <v>473.04192325407087</v>
      </c>
      <c r="AK138" s="17">
        <f t="shared" si="31"/>
        <v>439.75140498526616</v>
      </c>
      <c r="AL138" s="17">
        <f t="shared" si="31"/>
        <v>399.26497709508885</v>
      </c>
      <c r="AM138" s="17">
        <f t="shared" si="31"/>
        <v>346.02240617456448</v>
      </c>
      <c r="AN138" s="17">
        <f t="shared" si="31"/>
        <v>383.99974122745397</v>
      </c>
      <c r="AO138" s="17">
        <f t="shared" si="31"/>
        <v>402.88191110370599</v>
      </c>
      <c r="AP138" s="17">
        <f t="shared" si="31"/>
        <v>430.59577415237715</v>
      </c>
      <c r="AQ138" s="17">
        <f t="shared" si="31"/>
        <v>442.40386176220545</v>
      </c>
      <c r="AR138" s="17">
        <f t="shared" si="31"/>
        <v>414.56275505563724</v>
      </c>
      <c r="AS138" s="17">
        <f t="shared" si="31"/>
        <v>412.405947914764</v>
      </c>
      <c r="AT138" s="17">
        <f t="shared" si="31"/>
        <v>367.14434540928818</v>
      </c>
      <c r="AU138" s="17">
        <f>SUM(AU139,AU142:AU144)</f>
        <v>362.82591801200579</v>
      </c>
      <c r="AV138" s="17">
        <f>SUMPRODUCT(--(AV$9=YEAR(Quarterly_kt!$C$9:GZ$9)),Quarterly_kt!$C112:GZ112)</f>
        <v>392.36378371914844</v>
      </c>
    </row>
    <row r="139" spans="1:48" x14ac:dyDescent="0.25">
      <c r="A139" s="36" t="s">
        <v>24</v>
      </c>
      <c r="B139" s="90"/>
      <c r="C139" s="52">
        <f t="shared" ref="C139:AT139" si="32">SUM(C140:C141)</f>
        <v>119.69366826754236</v>
      </c>
      <c r="D139" s="52">
        <f t="shared" si="32"/>
        <v>124.97392480741114</v>
      </c>
      <c r="E139" s="52">
        <f t="shared" si="32"/>
        <v>118.95506525788166</v>
      </c>
      <c r="F139" s="52">
        <f t="shared" si="32"/>
        <v>123.78963376734939</v>
      </c>
      <c r="G139" s="52">
        <f t="shared" si="32"/>
        <v>121.49081361740998</v>
      </c>
      <c r="H139" s="52">
        <f t="shared" si="32"/>
        <v>114.3139545539059</v>
      </c>
      <c r="I139" s="52">
        <f t="shared" si="32"/>
        <v>116.59604791536421</v>
      </c>
      <c r="J139" s="52">
        <f t="shared" si="32"/>
        <v>110.96758731984714</v>
      </c>
      <c r="K139" s="52">
        <f t="shared" si="32"/>
        <v>117.26002060878218</v>
      </c>
      <c r="L139" s="52">
        <f t="shared" si="32"/>
        <v>110.70197613473887</v>
      </c>
      <c r="M139" s="52">
        <f t="shared" si="32"/>
        <v>108.91083012378969</v>
      </c>
      <c r="N139" s="52">
        <f t="shared" si="32"/>
        <v>107.56773007431737</v>
      </c>
      <c r="O139" s="52">
        <f t="shared" si="32"/>
        <v>92.385393082564576</v>
      </c>
      <c r="P139" s="52">
        <f t="shared" si="32"/>
        <v>136.38045939078327</v>
      </c>
      <c r="Q139" s="52">
        <f t="shared" si="32"/>
        <v>75.948643886898509</v>
      </c>
      <c r="R139" s="52">
        <f t="shared" si="32"/>
        <v>78.839284392589519</v>
      </c>
      <c r="S139" s="52">
        <f t="shared" si="32"/>
        <v>77.135733975124751</v>
      </c>
      <c r="T139" s="52">
        <f t="shared" si="32"/>
        <v>71.449697451719118</v>
      </c>
      <c r="U139" s="52">
        <f t="shared" si="32"/>
        <v>65.573230928979086</v>
      </c>
      <c r="V139" s="52">
        <f t="shared" si="32"/>
        <v>61.717617627755068</v>
      </c>
      <c r="W139" s="52">
        <f t="shared" si="32"/>
        <v>58.2533858812996</v>
      </c>
      <c r="X139" s="52">
        <f t="shared" si="32"/>
        <v>55.581097753990392</v>
      </c>
      <c r="Y139" s="52">
        <f t="shared" si="32"/>
        <v>47.523377272617466</v>
      </c>
      <c r="Z139" s="52">
        <f t="shared" si="32"/>
        <v>45.905686412343343</v>
      </c>
      <c r="AA139" s="52">
        <f t="shared" si="32"/>
        <v>46.15408504555505</v>
      </c>
      <c r="AB139" s="52">
        <f t="shared" si="32"/>
        <v>46.878601893294089</v>
      </c>
      <c r="AC139" s="52">
        <f t="shared" si="32"/>
        <v>46.050193008238949</v>
      </c>
      <c r="AD139" s="52">
        <f t="shared" si="32"/>
        <v>46.587655181720834</v>
      </c>
      <c r="AE139" s="52">
        <f t="shared" si="32"/>
        <v>48.594541687906492</v>
      </c>
      <c r="AF139" s="52">
        <f t="shared" si="32"/>
        <v>47.534188955476367</v>
      </c>
      <c r="AG139" s="52">
        <f t="shared" si="32"/>
        <v>47.73239459168903</v>
      </c>
      <c r="AH139" s="52">
        <f t="shared" si="32"/>
        <v>48.727831790291354</v>
      </c>
      <c r="AI139" s="52">
        <f t="shared" si="32"/>
        <v>49.647090117222263</v>
      </c>
      <c r="AJ139" s="52">
        <f t="shared" si="32"/>
        <v>47.277721654529621</v>
      </c>
      <c r="AK139" s="52">
        <f t="shared" si="32"/>
        <v>42.215182626460198</v>
      </c>
      <c r="AL139" s="52">
        <f t="shared" si="32"/>
        <v>37.37960398605361</v>
      </c>
      <c r="AM139" s="52">
        <f t="shared" si="32"/>
        <v>28.837550304002011</v>
      </c>
      <c r="AN139" s="52">
        <f t="shared" si="32"/>
        <v>34.937517092964441</v>
      </c>
      <c r="AO139" s="52">
        <f t="shared" si="32"/>
        <v>31.905687294336897</v>
      </c>
      <c r="AP139" s="52">
        <f t="shared" si="32"/>
        <v>50.369022027620396</v>
      </c>
      <c r="AQ139" s="52">
        <f t="shared" si="32"/>
        <v>32.122314473727783</v>
      </c>
      <c r="AR139" s="52">
        <f t="shared" si="32"/>
        <v>27.263450288439742</v>
      </c>
      <c r="AS139" s="52">
        <f t="shared" si="32"/>
        <v>32.918934392959478</v>
      </c>
      <c r="AT139" s="52">
        <f t="shared" si="32"/>
        <v>25.382239670846246</v>
      </c>
      <c r="AU139" s="52">
        <f>SUM(AU140:AU141)</f>
        <v>23.416728607145775</v>
      </c>
      <c r="AV139" s="52">
        <f>SUMPRODUCT(--(AV$9=YEAR(Quarterly_kt!$C$9:GZ$9)),Quarterly_kt!$C113:GZ113)</f>
        <v>25.25371912898202</v>
      </c>
    </row>
    <row r="140" spans="1:48" x14ac:dyDescent="0.25">
      <c r="A140" s="37" t="s">
        <v>38</v>
      </c>
      <c r="B140" s="90">
        <v>9</v>
      </c>
      <c r="C140" s="52">
        <f>SUMPRODUCT(--(C$9=YEAR(Quarterly_kt!$C$9:EJ$9)),Quarterly_kt!$C114:EJ114)</f>
        <v>24.538795458326327</v>
      </c>
      <c r="D140" s="52">
        <f>SUMPRODUCT(--(D$9=YEAR(Quarterly_kt!$C$9:EK$9)),Quarterly_kt!$C114:EK114)</f>
        <v>21.77604741955302</v>
      </c>
      <c r="E140" s="52">
        <f>SUMPRODUCT(--(E$9=YEAR(Quarterly_kt!$C$9:EL$9)),Quarterly_kt!$C114:EL114)</f>
        <v>17.024006542315206</v>
      </c>
      <c r="F140" s="52">
        <f>SUMPRODUCT(--(F$9=YEAR(Quarterly_kt!$C$9:EM$9)),Quarterly_kt!$C114:EM114)</f>
        <v>14.674717300656194</v>
      </c>
      <c r="G140" s="52">
        <f>SUMPRODUCT(--(G$9=YEAR(Quarterly_kt!$C$9:EN$9)),Quarterly_kt!$C114:EN114)</f>
        <v>11.592739863325743</v>
      </c>
      <c r="H140" s="52">
        <f>SUMPRODUCT(--(H$9=YEAR(Quarterly_kt!$C$9:EO$9)),Quarterly_kt!$C114:EO114)</f>
        <v>8.1108332247840362</v>
      </c>
      <c r="I140" s="52">
        <f>SUMPRODUCT(--(I$9=YEAR(Quarterly_kt!$C$9:EP$9)),Quarterly_kt!$C114:EP114)</f>
        <v>5.915086167847301</v>
      </c>
      <c r="J140" s="52">
        <f>SUMPRODUCT(--(J$9=YEAR(Quarterly_kt!$C$9:EQ$9)),Quarterly_kt!$C114:EQ114)</f>
        <v>3.648450621666731</v>
      </c>
      <c r="K140" s="52">
        <f>SUMPRODUCT(--(K$9=YEAR(Quarterly_kt!$C$9:ER$9)),Quarterly_kt!$C114:ER114)</f>
        <v>2.7304207001157987</v>
      </c>
      <c r="L140" s="52">
        <f>SUMPRODUCT(--(L$9=YEAR(Quarterly_kt!$C$9:ES$9)),Quarterly_kt!$C114:ES114)</f>
        <v>2.269229398557147</v>
      </c>
      <c r="M140" s="52">
        <f>SUMPRODUCT(--(M$9=YEAR(Quarterly_kt!$C$9:ET$9)),Quarterly_kt!$C114:ET114)</f>
        <v>4.8655503601698387</v>
      </c>
      <c r="N140" s="52">
        <f>SUMPRODUCT(--(N$9=YEAR(Quarterly_kt!$C$9:EU$9)),Quarterly_kt!$C114:EU114)</f>
        <v>4.2847099417748105</v>
      </c>
      <c r="O140" s="52">
        <f>SUMPRODUCT(--(O$9=YEAR(Quarterly_kt!$C$9:EV$9)),Quarterly_kt!$C114:EV114)</f>
        <v>3.3709764554938824</v>
      </c>
      <c r="P140" s="52">
        <f>SUMPRODUCT(--(P$9=YEAR(Quarterly_kt!$C$9:EW$9)),Quarterly_kt!$C114:EW114)</f>
        <v>0.84266546773150131</v>
      </c>
      <c r="Q140" s="52">
        <f>SUMPRODUCT(--(Q$9=YEAR(Quarterly_kt!$C$9:EX$9)),Quarterly_kt!$C114:EX114)</f>
        <v>0.79984679543984272</v>
      </c>
      <c r="R140" s="52">
        <f>SUMPRODUCT(--(R$9=YEAR(Quarterly_kt!$C$9:EY$9)),Quarterly_kt!$C114:EY114)</f>
        <v>1.4483360696383318</v>
      </c>
      <c r="S140" s="52">
        <f>SUMPRODUCT(--(S$9=YEAR(Quarterly_kt!$C$9:EZ$9)),Quarterly_kt!$C114:EZ114)</f>
        <v>4.4348606948718992</v>
      </c>
      <c r="T140" s="52">
        <f>SUMPRODUCT(--(T$9=YEAR(Quarterly_kt!$C$9:FA$9)),Quarterly_kt!$C114:FA114)</f>
        <v>9.4760744465691058</v>
      </c>
      <c r="U140" s="52">
        <f>SUMPRODUCT(--(U$9=YEAR(Quarterly_kt!$C$9:FB$9)),Quarterly_kt!$C114:FB114)</f>
        <v>11.872979217497269</v>
      </c>
      <c r="V140" s="52">
        <f>SUMPRODUCT(--(V$9=YEAR(Quarterly_kt!$C$9:FC$9)),Quarterly_kt!$C114:FC114)</f>
        <v>13.999262359133221</v>
      </c>
      <c r="W140" s="52">
        <f>SUMPRODUCT(--(W$9=YEAR(Quarterly_kt!$C$9:FD$9)),Quarterly_kt!$C114:FD114)</f>
        <v>15.799658664519278</v>
      </c>
      <c r="X140" s="52">
        <f>SUMPRODUCT(--(X$9=YEAR(Quarterly_kt!$C$9:FE$9)),Quarterly_kt!$C114:FE114)</f>
        <v>17.140765310757768</v>
      </c>
      <c r="Y140" s="52">
        <f>SUMPRODUCT(--(Y$9=YEAR(Quarterly_kt!$C$9:FF$9)),Quarterly_kt!$C114:FF114)</f>
        <v>21.593281406472624</v>
      </c>
      <c r="Z140" s="52">
        <f>SUMPRODUCT(--(Z$9=YEAR(Quarterly_kt!$C$9:FG$9)),Quarterly_kt!$C114:FG114)</f>
        <v>25.498912685083003</v>
      </c>
      <c r="AA140" s="52">
        <f>SUMPRODUCT(--(AA$9=YEAR(Quarterly_kt!$C$9:FH$9)),Quarterly_kt!$C114:FH114)</f>
        <v>27.893601317382078</v>
      </c>
      <c r="AB140" s="52">
        <f>SUMPRODUCT(--(AB$9=YEAR(Quarterly_kt!$C$9:FI$9)),Quarterly_kt!$C114:FI114)</f>
        <v>29.841072584073636</v>
      </c>
      <c r="AC140" s="52">
        <f>SUMPRODUCT(--(AC$9=YEAR(Quarterly_kt!$C$9:FJ$9)),Quarterly_kt!$C114:FJ114)</f>
        <v>31.104335940708157</v>
      </c>
      <c r="AD140" s="52">
        <f>SUMPRODUCT(--(AD$9=YEAR(Quarterly_kt!$C$9:FK$9)),Quarterly_kt!$C114:FK114)</f>
        <v>33.478252366912884</v>
      </c>
      <c r="AE140" s="52">
        <f>SUMPRODUCT(--(AE$9=YEAR(Quarterly_kt!$C$9:FL$9)),Quarterly_kt!$C114:FL114)</f>
        <v>36.610120664523031</v>
      </c>
      <c r="AF140" s="52">
        <f>SUMPRODUCT(--(AF$9=YEAR(Quarterly_kt!$C$9:FM$9)),Quarterly_kt!$C114:FM114)</f>
        <v>37.278243255452246</v>
      </c>
      <c r="AG140" s="52">
        <f>SUMPRODUCT(--(AG$9=YEAR(Quarterly_kt!$C$9:FN$9)),Quarterly_kt!$C114:FN114)</f>
        <v>39.831317701268063</v>
      </c>
      <c r="AH140" s="52">
        <f>SUMPRODUCT(--(AH$9=YEAR(Quarterly_kt!$C$9:FO$9)),Quarterly_kt!$C114:FO114)</f>
        <v>42.329283628342822</v>
      </c>
      <c r="AI140" s="52">
        <f>SUMPRODUCT(--(AI$9=YEAR(Quarterly_kt!$C$9:FP$9)),Quarterly_kt!$C114:FP114)</f>
        <v>44.495201153855838</v>
      </c>
      <c r="AJ140" s="52">
        <f>SUMPRODUCT(--(AJ$9=YEAR(Quarterly_kt!$C$9:FQ$9)),Quarterly_kt!$C114:FQ114)</f>
        <v>43.685110034632842</v>
      </c>
      <c r="AK140" s="52">
        <f>SUMPRODUCT(--(AK$9=YEAR(Quarterly_kt!$C$9:FR$9)),Quarterly_kt!$C114:FR114)</f>
        <v>39.620859423668762</v>
      </c>
      <c r="AL140" s="52">
        <f>SUMPRODUCT(--(AL$9=YEAR(Quarterly_kt!$C$9:FS$9)),Quarterly_kt!$C114:FS114)</f>
        <v>36.643599154934847</v>
      </c>
      <c r="AM140" s="52">
        <f>SUMPRODUCT(--(AM$9=YEAR(Quarterly_kt!$C$9:FT$9)),Quarterly_kt!$C114:FT114)</f>
        <v>25.978394389282649</v>
      </c>
      <c r="AN140" s="52">
        <f>SUMPRODUCT(--(AN$9=YEAR(Quarterly_kt!$C$9:FU$9)),Quarterly_kt!$C114:FU114)</f>
        <v>32.808754189685672</v>
      </c>
      <c r="AO140" s="52">
        <f>SUMPRODUCT(--(AO$9=YEAR(Quarterly_kt!$C$9:FV$9)),Quarterly_kt!$C114:FV114)</f>
        <v>30.55546634667202</v>
      </c>
      <c r="AP140" s="52">
        <f>SUMPRODUCT(--(AP$9=YEAR(Quarterly_kt!$C$9:FW$9)),Quarterly_kt!$C114:FW114)</f>
        <v>48.524251676335687</v>
      </c>
      <c r="AQ140" s="52">
        <f>SUMPRODUCT(--(AQ$9=YEAR(Quarterly_kt!$C$9:FX$9)),Quarterly_kt!$C114:FX114)</f>
        <v>29.606277358954927</v>
      </c>
      <c r="AR140" s="52">
        <f>SUMPRODUCT(--(AR$9=YEAR(Quarterly_kt!$C$9:FY$9)),Quarterly_kt!$C114:FY114)</f>
        <v>25.500234594511209</v>
      </c>
      <c r="AS140" s="52">
        <f>SUMPRODUCT(--(AS$9=YEAR(Quarterly_kt!$C$9:FZ$9)),Quarterly_kt!$C114:FZ114)</f>
        <v>27.947378346015309</v>
      </c>
      <c r="AT140" s="52">
        <f>SUMPRODUCT(--(AT$9=YEAR(Quarterly_kt!$C$9:GA$9)),Quarterly_kt!$C114:GA114)</f>
        <v>23.899382272921411</v>
      </c>
      <c r="AU140" s="52">
        <f>SUMPRODUCT(--(AU$9=YEAR(Quarterly_kt!$C$9:GB$9)),Quarterly_kt!$C114:GB114)</f>
        <v>22.708233963572837</v>
      </c>
      <c r="AV140" s="52">
        <f>SUMPRODUCT(--(AV$9=YEAR(Quarterly_kt!$C$9:GZ$9)),Quarterly_kt!$C114:GZ114)</f>
        <v>24.371883383636572</v>
      </c>
    </row>
    <row r="141" spans="1:48" x14ac:dyDescent="0.25">
      <c r="A141" s="37" t="s">
        <v>39</v>
      </c>
      <c r="B141" s="90">
        <v>10</v>
      </c>
      <c r="C141" s="52">
        <f>SUMPRODUCT(--(C$9=YEAR(Quarterly_kt!$C$9:EJ$9)),Quarterly_kt!$C115:EJ115)</f>
        <v>95.154872809216045</v>
      </c>
      <c r="D141" s="52">
        <f>SUMPRODUCT(--(D$9=YEAR(Quarterly_kt!$C$9:EK$9)),Quarterly_kt!$C115:EK115)</f>
        <v>103.19787738785811</v>
      </c>
      <c r="E141" s="52">
        <f>SUMPRODUCT(--(E$9=YEAR(Quarterly_kt!$C$9:EL$9)),Quarterly_kt!$C115:EL115)</f>
        <v>101.93105871556645</v>
      </c>
      <c r="F141" s="52">
        <f>SUMPRODUCT(--(F$9=YEAR(Quarterly_kt!$C$9:EM$9)),Quarterly_kt!$C115:EM115)</f>
        <v>109.11491646669319</v>
      </c>
      <c r="G141" s="52">
        <f>SUMPRODUCT(--(G$9=YEAR(Quarterly_kt!$C$9:EN$9)),Quarterly_kt!$C115:EN115)</f>
        <v>109.89807375408424</v>
      </c>
      <c r="H141" s="52">
        <f>SUMPRODUCT(--(H$9=YEAR(Quarterly_kt!$C$9:EO$9)),Quarterly_kt!$C115:EO115)</f>
        <v>106.20312132912187</v>
      </c>
      <c r="I141" s="52">
        <f>SUMPRODUCT(--(I$9=YEAR(Quarterly_kt!$C$9:EP$9)),Quarterly_kt!$C115:EP115)</f>
        <v>110.6809617475169</v>
      </c>
      <c r="J141" s="52">
        <f>SUMPRODUCT(--(J$9=YEAR(Quarterly_kt!$C$9:EQ$9)),Quarterly_kt!$C115:EQ115)</f>
        <v>107.31913669818042</v>
      </c>
      <c r="K141" s="52">
        <f>SUMPRODUCT(--(K$9=YEAR(Quarterly_kt!$C$9:ER$9)),Quarterly_kt!$C115:ER115)</f>
        <v>114.52959990866638</v>
      </c>
      <c r="L141" s="52">
        <f>SUMPRODUCT(--(L$9=YEAR(Quarterly_kt!$C$9:ES$9)),Quarterly_kt!$C115:ES115)</f>
        <v>108.43274673618173</v>
      </c>
      <c r="M141" s="52">
        <f>SUMPRODUCT(--(M$9=YEAR(Quarterly_kt!$C$9:ET$9)),Quarterly_kt!$C115:ET115)</f>
        <v>104.04527976361986</v>
      </c>
      <c r="N141" s="52">
        <f>SUMPRODUCT(--(N$9=YEAR(Quarterly_kt!$C$9:EU$9)),Quarterly_kt!$C115:EU115)</f>
        <v>103.28302013254256</v>
      </c>
      <c r="O141" s="52">
        <f>SUMPRODUCT(--(O$9=YEAR(Quarterly_kt!$C$9:EV$9)),Quarterly_kt!$C115:EV115)</f>
        <v>89.014416627070688</v>
      </c>
      <c r="P141" s="52">
        <f>SUMPRODUCT(--(P$9=YEAR(Quarterly_kt!$C$9:EW$9)),Quarterly_kt!$C115:EW115)</f>
        <v>135.53779392305177</v>
      </c>
      <c r="Q141" s="52">
        <f>SUMPRODUCT(--(Q$9=YEAR(Quarterly_kt!$C$9:EX$9)),Quarterly_kt!$C115:EX115)</f>
        <v>75.148797091458661</v>
      </c>
      <c r="R141" s="52">
        <f>SUMPRODUCT(--(R$9=YEAR(Quarterly_kt!$C$9:EY$9)),Quarterly_kt!$C115:EY115)</f>
        <v>77.390948322951189</v>
      </c>
      <c r="S141" s="52">
        <f>SUMPRODUCT(--(S$9=YEAR(Quarterly_kt!$C$9:EZ$9)),Quarterly_kt!$C115:EZ115)</f>
        <v>72.70087328025285</v>
      </c>
      <c r="T141" s="52">
        <f>SUMPRODUCT(--(T$9=YEAR(Quarterly_kt!$C$9:FA$9)),Quarterly_kt!$C115:FA115)</f>
        <v>61.973623005150017</v>
      </c>
      <c r="U141" s="52">
        <f>SUMPRODUCT(--(U$9=YEAR(Quarterly_kt!$C$9:FB$9)),Quarterly_kt!$C115:FB115)</f>
        <v>53.700251711481819</v>
      </c>
      <c r="V141" s="52">
        <f>SUMPRODUCT(--(V$9=YEAR(Quarterly_kt!$C$9:FC$9)),Quarterly_kt!$C115:FC115)</f>
        <v>47.718355268621849</v>
      </c>
      <c r="W141" s="52">
        <f>SUMPRODUCT(--(W$9=YEAR(Quarterly_kt!$C$9:FD$9)),Quarterly_kt!$C115:FD115)</f>
        <v>42.453727216780322</v>
      </c>
      <c r="X141" s="52">
        <f>SUMPRODUCT(--(X$9=YEAR(Quarterly_kt!$C$9:FE$9)),Quarterly_kt!$C115:FE115)</f>
        <v>38.440332443232627</v>
      </c>
      <c r="Y141" s="52">
        <f>SUMPRODUCT(--(Y$9=YEAR(Quarterly_kt!$C$9:FF$9)),Quarterly_kt!$C115:FF115)</f>
        <v>25.930095866144839</v>
      </c>
      <c r="Z141" s="52">
        <f>SUMPRODUCT(--(Z$9=YEAR(Quarterly_kt!$C$9:FG$9)),Quarterly_kt!$C115:FG115)</f>
        <v>20.406773727260344</v>
      </c>
      <c r="AA141" s="52">
        <f>SUMPRODUCT(--(AA$9=YEAR(Quarterly_kt!$C$9:FH$9)),Quarterly_kt!$C115:FH115)</f>
        <v>18.260483728172975</v>
      </c>
      <c r="AB141" s="52">
        <f>SUMPRODUCT(--(AB$9=YEAR(Quarterly_kt!$C$9:FI$9)),Quarterly_kt!$C115:FI115)</f>
        <v>17.037529309220449</v>
      </c>
      <c r="AC141" s="52">
        <f>SUMPRODUCT(--(AC$9=YEAR(Quarterly_kt!$C$9:FJ$9)),Quarterly_kt!$C115:FJ115)</f>
        <v>14.945857067530792</v>
      </c>
      <c r="AD141" s="52">
        <f>SUMPRODUCT(--(AD$9=YEAR(Quarterly_kt!$C$9:FK$9)),Quarterly_kt!$C115:FK115)</f>
        <v>13.109402814807948</v>
      </c>
      <c r="AE141" s="52">
        <f>SUMPRODUCT(--(AE$9=YEAR(Quarterly_kt!$C$9:FL$9)),Quarterly_kt!$C115:FL115)</f>
        <v>11.984421023383462</v>
      </c>
      <c r="AF141" s="52">
        <f>SUMPRODUCT(--(AF$9=YEAR(Quarterly_kt!$C$9:FM$9)),Quarterly_kt!$C115:FM115)</f>
        <v>10.255945700024117</v>
      </c>
      <c r="AG141" s="52">
        <f>SUMPRODUCT(--(AG$9=YEAR(Quarterly_kt!$C$9:FN$9)),Quarterly_kt!$C115:FN115)</f>
        <v>7.9010768904209705</v>
      </c>
      <c r="AH141" s="52">
        <f>SUMPRODUCT(--(AH$9=YEAR(Quarterly_kt!$C$9:FO$9)),Quarterly_kt!$C115:FO115)</f>
        <v>6.3985481619485345</v>
      </c>
      <c r="AI141" s="52">
        <f>SUMPRODUCT(--(AI$9=YEAR(Quarterly_kt!$C$9:FP$9)),Quarterly_kt!$C115:FP115)</f>
        <v>5.1518889633664227</v>
      </c>
      <c r="AJ141" s="52">
        <f>SUMPRODUCT(--(AJ$9=YEAR(Quarterly_kt!$C$9:FQ$9)),Quarterly_kt!$C115:FQ115)</f>
        <v>3.5926116198967764</v>
      </c>
      <c r="AK141" s="52">
        <f>SUMPRODUCT(--(AK$9=YEAR(Quarterly_kt!$C$9:FR$9)),Quarterly_kt!$C115:FR115)</f>
        <v>2.5943232027914354</v>
      </c>
      <c r="AL141" s="52">
        <f>SUMPRODUCT(--(AL$9=YEAR(Quarterly_kt!$C$9:FS$9)),Quarterly_kt!$C115:FS115)</f>
        <v>0.73600483111876192</v>
      </c>
      <c r="AM141" s="52">
        <f>SUMPRODUCT(--(AM$9=YEAR(Quarterly_kt!$C$9:FT$9)),Quarterly_kt!$C115:FT115)</f>
        <v>2.8591559147193628</v>
      </c>
      <c r="AN141" s="52">
        <f>SUMPRODUCT(--(AN$9=YEAR(Quarterly_kt!$C$9:FU$9)),Quarterly_kt!$C115:FU115)</f>
        <v>2.128762903278766</v>
      </c>
      <c r="AO141" s="52">
        <f>SUMPRODUCT(--(AO$9=YEAR(Quarterly_kt!$C$9:FV$9)),Quarterly_kt!$C115:FV115)</f>
        <v>1.350220947664875</v>
      </c>
      <c r="AP141" s="52">
        <f>SUMPRODUCT(--(AP$9=YEAR(Quarterly_kt!$C$9:FW$9)),Quarterly_kt!$C115:FW115)</f>
        <v>1.844770351284706</v>
      </c>
      <c r="AQ141" s="52">
        <f>SUMPRODUCT(--(AQ$9=YEAR(Quarterly_kt!$C$9:FX$9)),Quarterly_kt!$C115:FX115)</f>
        <v>2.5160371147728591</v>
      </c>
      <c r="AR141" s="52">
        <f>SUMPRODUCT(--(AR$9=YEAR(Quarterly_kt!$C$9:FY$9)),Quarterly_kt!$C115:FY115)</f>
        <v>1.7632156939285319</v>
      </c>
      <c r="AS141" s="52">
        <f>SUMPRODUCT(--(AS$9=YEAR(Quarterly_kt!$C$9:FZ$9)),Quarterly_kt!$C115:FZ115)</f>
        <v>4.9715560469441717</v>
      </c>
      <c r="AT141" s="52">
        <f>SUMPRODUCT(--(AT$9=YEAR(Quarterly_kt!$C$9:GA$9)),Quarterly_kt!$C115:GA115)</f>
        <v>1.4828573979248358</v>
      </c>
      <c r="AU141" s="52">
        <f>SUMPRODUCT(--(AU$9=YEAR(Quarterly_kt!$C$9:GB$9)),Quarterly_kt!$C115:GB115)</f>
        <v>0.70849464357293701</v>
      </c>
      <c r="AV141" s="52">
        <f>SUMPRODUCT(--(AV$9=YEAR(Quarterly_kt!$C$9:GZ$9)),Quarterly_kt!$C115:GZ115)</f>
        <v>0.88183574534545306</v>
      </c>
    </row>
    <row r="142" spans="1:48" x14ac:dyDescent="0.25">
      <c r="A142" s="36" t="s">
        <v>25</v>
      </c>
      <c r="B142" s="90"/>
      <c r="C142" s="52">
        <f>SUMPRODUCT(--(C$9=YEAR(Quarterly_kt!$C$9:EJ$9)),Quarterly_kt!$C116:EJ116)</f>
        <v>130.48114842608177</v>
      </c>
      <c r="D142" s="52">
        <f>SUMPRODUCT(--(D$9=YEAR(Quarterly_kt!$C$9:EK$9)),Quarterly_kt!$C116:EK116)</f>
        <v>132.45133428158488</v>
      </c>
      <c r="E142" s="52">
        <f>SUMPRODUCT(--(E$9=YEAR(Quarterly_kt!$C$9:EL$9)),Quarterly_kt!$C116:EL116)</f>
        <v>136.12947638452255</v>
      </c>
      <c r="F142" s="52">
        <f>SUMPRODUCT(--(F$9=YEAR(Quarterly_kt!$C$9:EM$9)),Quarterly_kt!$C116:EM116)</f>
        <v>147.93356780490484</v>
      </c>
      <c r="G142" s="52">
        <f>SUMPRODUCT(--(G$9=YEAR(Quarterly_kt!$C$9:EN$9)),Quarterly_kt!$C116:EN116)</f>
        <v>141.43960543644681</v>
      </c>
      <c r="H142" s="52">
        <f>SUMPRODUCT(--(H$9=YEAR(Quarterly_kt!$C$9:EO$9)),Quarterly_kt!$C116:EO116)</f>
        <v>162.65993992863338</v>
      </c>
      <c r="I142" s="52">
        <f>SUMPRODUCT(--(I$9=YEAR(Quarterly_kt!$C$9:EP$9)),Quarterly_kt!$C116:EP116)</f>
        <v>200.29589074232612</v>
      </c>
      <c r="J142" s="52">
        <f>SUMPRODUCT(--(J$9=YEAR(Quarterly_kt!$C$9:EQ$9)),Quarterly_kt!$C116:EQ116)</f>
        <v>181.98541007710077</v>
      </c>
      <c r="K142" s="52">
        <f>SUMPRODUCT(--(K$9=YEAR(Quarterly_kt!$C$9:ER$9)),Quarterly_kt!$C116:ER116)</f>
        <v>199.8491101338071</v>
      </c>
      <c r="L142" s="52">
        <f>SUMPRODUCT(--(L$9=YEAR(Quarterly_kt!$C$9:ES$9)),Quarterly_kt!$C116:ES116)</f>
        <v>189.76220213002472</v>
      </c>
      <c r="M142" s="52">
        <f>SUMPRODUCT(--(M$9=YEAR(Quarterly_kt!$C$9:ET$9)),Quarterly_kt!$C116:ET116)</f>
        <v>194.53589639075082</v>
      </c>
      <c r="N142" s="52">
        <f>SUMPRODUCT(--(N$9=YEAR(Quarterly_kt!$C$9:EU$9)),Quarterly_kt!$C116:EU116)</f>
        <v>189.64343370727877</v>
      </c>
      <c r="O142" s="52">
        <f>SUMPRODUCT(--(O$9=YEAR(Quarterly_kt!$C$9:EV$9)),Quarterly_kt!$C116:EV116)</f>
        <v>190.39204951958834</v>
      </c>
      <c r="P142" s="52">
        <f>SUMPRODUCT(--(P$9=YEAR(Quarterly_kt!$C$9:EW$9)),Quarterly_kt!$C116:EW116)</f>
        <v>180.29854294840513</v>
      </c>
      <c r="Q142" s="52">
        <f>SUMPRODUCT(--(Q$9=YEAR(Quarterly_kt!$C$9:EX$9)),Quarterly_kt!$C116:EX116)</f>
        <v>171.34250446078789</v>
      </c>
      <c r="R142" s="52">
        <f>SUMPRODUCT(--(R$9=YEAR(Quarterly_kt!$C$9:EY$9)),Quarterly_kt!$C116:EY116)</f>
        <v>211.37779730777325</v>
      </c>
      <c r="S142" s="52">
        <f>SUMPRODUCT(--(S$9=YEAR(Quarterly_kt!$C$9:EZ$9)),Quarterly_kt!$C116:EZ116)</f>
        <v>237.22189529414385</v>
      </c>
      <c r="T142" s="52">
        <f>SUMPRODUCT(--(T$9=YEAR(Quarterly_kt!$C$9:FA$9)),Quarterly_kt!$C116:FA116)</f>
        <v>213.27922873807037</v>
      </c>
      <c r="U142" s="52">
        <f>SUMPRODUCT(--(U$9=YEAR(Quarterly_kt!$C$9:FB$9)),Quarterly_kt!$C116:FB116)</f>
        <v>244.90007533269988</v>
      </c>
      <c r="V142" s="52">
        <f>SUMPRODUCT(--(V$9=YEAR(Quarterly_kt!$C$9:FC$9)),Quarterly_kt!$C116:FC116)</f>
        <v>251.32011633200932</v>
      </c>
      <c r="W142" s="52">
        <f>SUMPRODUCT(--(W$9=YEAR(Quarterly_kt!$C$9:FD$9)),Quarterly_kt!$C116:FD116)</f>
        <v>262.86777042182416</v>
      </c>
      <c r="X142" s="52">
        <f>SUMPRODUCT(--(X$9=YEAR(Quarterly_kt!$C$9:FE$9)),Quarterly_kt!$C116:FE116)</f>
        <v>281.07025934794956</v>
      </c>
      <c r="Y142" s="52">
        <f>SUMPRODUCT(--(Y$9=YEAR(Quarterly_kt!$C$9:FF$9)),Quarterly_kt!$C116:FF116)</f>
        <v>286.67735001162424</v>
      </c>
      <c r="Z142" s="52">
        <f>SUMPRODUCT(--(Z$9=YEAR(Quarterly_kt!$C$9:FG$9)),Quarterly_kt!$C116:FG116)</f>
        <v>310.8348227360662</v>
      </c>
      <c r="AA142" s="52">
        <f>SUMPRODUCT(--(AA$9=YEAR(Quarterly_kt!$C$9:FH$9)),Quarterly_kt!$C116:FH116)</f>
        <v>317.65773537930056</v>
      </c>
      <c r="AB142" s="52">
        <f>SUMPRODUCT(--(AB$9=YEAR(Quarterly_kt!$C$9:FI$9)),Quarterly_kt!$C116:FI116)</f>
        <v>350.84736886852755</v>
      </c>
      <c r="AC142" s="52">
        <f>SUMPRODUCT(--(AC$9=YEAR(Quarterly_kt!$C$9:FJ$9)),Quarterly_kt!$C116:FJ116)</f>
        <v>340.22652358249093</v>
      </c>
      <c r="AD142" s="52">
        <f>SUMPRODUCT(--(AD$9=YEAR(Quarterly_kt!$C$9:FK$9)),Quarterly_kt!$C116:FK116)</f>
        <v>343.9409866507084</v>
      </c>
      <c r="AE142" s="52">
        <f>SUMPRODUCT(--(AE$9=YEAR(Quarterly_kt!$C$9:FL$9)),Quarterly_kt!$C116:FL116)</f>
        <v>387.32919582188129</v>
      </c>
      <c r="AF142" s="52">
        <f>SUMPRODUCT(--(AF$9=YEAR(Quarterly_kt!$C$9:FM$9)),Quarterly_kt!$C116:FM116)</f>
        <v>387.38487947728515</v>
      </c>
      <c r="AG142" s="52">
        <f>SUMPRODUCT(--(AG$9=YEAR(Quarterly_kt!$C$9:FN$9)),Quarterly_kt!$C116:FN116)</f>
        <v>372.58567784433649</v>
      </c>
      <c r="AH142" s="52">
        <f>SUMPRODUCT(--(AH$9=YEAR(Quarterly_kt!$C$9:FO$9)),Quarterly_kt!$C116:FO116)</f>
        <v>402.5205783411887</v>
      </c>
      <c r="AI142" s="52">
        <f>SUMPRODUCT(--(AI$9=YEAR(Quarterly_kt!$C$9:FP$9)),Quarterly_kt!$C116:FP116)</f>
        <v>386.67723223451907</v>
      </c>
      <c r="AJ142" s="52">
        <f>SUMPRODUCT(--(AJ$9=YEAR(Quarterly_kt!$C$9:FQ$9)),Quarterly_kt!$C116:FQ116)</f>
        <v>379.31656670499149</v>
      </c>
      <c r="AK142" s="52">
        <f>SUMPRODUCT(--(AK$9=YEAR(Quarterly_kt!$C$9:FR$9)),Quarterly_kt!$C116:FR116)</f>
        <v>350.87080085474258</v>
      </c>
      <c r="AL142" s="52">
        <f>SUMPRODUCT(--(AL$9=YEAR(Quarterly_kt!$C$9:FS$9)),Quarterly_kt!$C116:FS116)</f>
        <v>304.27121072924115</v>
      </c>
      <c r="AM142" s="52">
        <f>SUMPRODUCT(--(AM$9=YEAR(Quarterly_kt!$C$9:FT$9)),Quarterly_kt!$C116:FT116)</f>
        <v>260.95861013932017</v>
      </c>
      <c r="AN142" s="52">
        <f>SUMPRODUCT(--(AN$9=YEAR(Quarterly_kt!$C$9:FU$9)),Quarterly_kt!$C116:FU116)</f>
        <v>293.40664168642644</v>
      </c>
      <c r="AO142" s="52">
        <f>SUMPRODUCT(--(AO$9=YEAR(Quarterly_kt!$C$9:FV$9)),Quarterly_kt!$C116:FV116)</f>
        <v>316.34154788249458</v>
      </c>
      <c r="AP142" s="52">
        <f>SUMPRODUCT(--(AP$9=YEAR(Quarterly_kt!$C$9:FW$9)),Quarterly_kt!$C116:FW116)</f>
        <v>333.59100741265632</v>
      </c>
      <c r="AQ142" s="52">
        <f>SUMPRODUCT(--(AQ$9=YEAR(Quarterly_kt!$C$9:FX$9)),Quarterly_kt!$C116:FX116)</f>
        <v>355.24950666808178</v>
      </c>
      <c r="AR142" s="52">
        <f>SUMPRODUCT(--(AR$9=YEAR(Quarterly_kt!$C$9:FY$9)),Quarterly_kt!$C116:FY116)</f>
        <v>348.65280293626472</v>
      </c>
      <c r="AS142" s="52">
        <f>SUMPRODUCT(--(AS$9=YEAR(Quarterly_kt!$C$9:FZ$9)),Quarterly_kt!$C116:FZ116)</f>
        <v>346.1379646890324</v>
      </c>
      <c r="AT142" s="52">
        <f>SUMPRODUCT(--(AT$9=YEAR(Quarterly_kt!$C$9:GA$9)),Quarterly_kt!$C116:GA116)</f>
        <v>319.05043615802293</v>
      </c>
      <c r="AU142" s="52">
        <f>SUMPRODUCT(--(AU$9=YEAR(Quarterly_kt!$C$9:GB$9)),Quarterly_kt!$C116:GB116)</f>
        <v>311.17804879502421</v>
      </c>
      <c r="AV142" s="52">
        <f>SUMPRODUCT(--(AV$9=YEAR(Quarterly_kt!$C$9:GZ$9)),Quarterly_kt!$C116:GZ116)</f>
        <v>343.08955138812649</v>
      </c>
    </row>
    <row r="143" spans="1:48" x14ac:dyDescent="0.25">
      <c r="A143" s="36" t="s">
        <v>26</v>
      </c>
      <c r="B143" s="90"/>
      <c r="C143" s="52">
        <f>SUMPRODUCT(--(C$9=YEAR(Quarterly_kt!$C$9:EJ$9)),Quarterly_kt!$C117:EJ117)</f>
        <v>21.460235344392114</v>
      </c>
      <c r="D143" s="52">
        <f>SUMPRODUCT(--(D$9=YEAR(Quarterly_kt!$C$9:EK$9)),Quarterly_kt!$C117:EK117)</f>
        <v>16.301485995114142</v>
      </c>
      <c r="E143" s="52">
        <f>SUMPRODUCT(--(E$9=YEAR(Quarterly_kt!$C$9:EL$9)),Quarterly_kt!$C117:EL117)</f>
        <v>18.947812119292475</v>
      </c>
      <c r="F143" s="52">
        <f>SUMPRODUCT(--(F$9=YEAR(Quarterly_kt!$C$9:EM$9)),Quarterly_kt!$C117:EM117)</f>
        <v>38.394295763632194</v>
      </c>
      <c r="G143" s="52">
        <f>SUMPRODUCT(--(G$9=YEAR(Quarterly_kt!$C$9:EN$9)),Quarterly_kt!$C117:EN117)</f>
        <v>10.746467481624489</v>
      </c>
      <c r="H143" s="52">
        <f>SUMPRODUCT(--(H$9=YEAR(Quarterly_kt!$C$9:EO$9)),Quarterly_kt!$C117:EO117)</f>
        <v>7.4285531350991505</v>
      </c>
      <c r="I143" s="52">
        <f>SUMPRODUCT(--(I$9=YEAR(Quarterly_kt!$C$9:EP$9)),Quarterly_kt!$C117:EP117)</f>
        <v>8.0191940269069448</v>
      </c>
      <c r="J143" s="52">
        <f>SUMPRODUCT(--(J$9=YEAR(Quarterly_kt!$C$9:EQ$9)),Quarterly_kt!$C117:EQ117)</f>
        <v>12.377146488330963</v>
      </c>
      <c r="K143" s="52">
        <f>SUMPRODUCT(--(K$9=YEAR(Quarterly_kt!$C$9:ER$9)),Quarterly_kt!$C117:ER117)</f>
        <v>14.841271687635134</v>
      </c>
      <c r="L143" s="52">
        <f>SUMPRODUCT(--(L$9=YEAR(Quarterly_kt!$C$9:ES$9)),Quarterly_kt!$C117:ES117)</f>
        <v>14.29564812821322</v>
      </c>
      <c r="M143" s="52">
        <f>SUMPRODUCT(--(M$9=YEAR(Quarterly_kt!$C$9:ET$9)),Quarterly_kt!$C117:ET117)</f>
        <v>14.97828313050853</v>
      </c>
      <c r="N143" s="52">
        <f>SUMPRODUCT(--(N$9=YEAR(Quarterly_kt!$C$9:EU$9)),Quarterly_kt!$C117:EU117)</f>
        <v>19.75405696225328</v>
      </c>
      <c r="O143" s="52">
        <f>SUMPRODUCT(--(O$9=YEAR(Quarterly_kt!$C$9:EV$9)),Quarterly_kt!$C117:EV117)</f>
        <v>20.812992427443003</v>
      </c>
      <c r="P143" s="52">
        <f>SUMPRODUCT(--(P$9=YEAR(Quarterly_kt!$C$9:EW$9)),Quarterly_kt!$C117:EW117)</f>
        <v>22.459393100660805</v>
      </c>
      <c r="Q143" s="52">
        <f>SUMPRODUCT(--(Q$9=YEAR(Quarterly_kt!$C$9:EX$9)),Quarterly_kt!$C117:EX117)</f>
        <v>24.1237995793532</v>
      </c>
      <c r="R143" s="52">
        <f>SUMPRODUCT(--(R$9=YEAR(Quarterly_kt!$C$9:EY$9)),Quarterly_kt!$C117:EY117)</f>
        <v>23.833739082935104</v>
      </c>
      <c r="S143" s="52">
        <f>SUMPRODUCT(--(S$9=YEAR(Quarterly_kt!$C$9:EZ$9)),Quarterly_kt!$C117:EZ117)</f>
        <v>25.000270256704304</v>
      </c>
      <c r="T143" s="52">
        <f>SUMPRODUCT(--(T$9=YEAR(Quarterly_kt!$C$9:FA$9)),Quarterly_kt!$C117:FA117)</f>
        <v>17.924368531869504</v>
      </c>
      <c r="U143" s="52">
        <f>SUMPRODUCT(--(U$9=YEAR(Quarterly_kt!$C$9:FB$9)),Quarterly_kt!$C117:FB117)</f>
        <v>26.86462844047967</v>
      </c>
      <c r="V143" s="52">
        <f>SUMPRODUCT(--(V$9=YEAR(Quarterly_kt!$C$9:FC$9)),Quarterly_kt!$C117:FC117)</f>
        <v>28.83029895021231</v>
      </c>
      <c r="W143" s="52">
        <f>SUMPRODUCT(--(W$9=YEAR(Quarterly_kt!$C$9:FD$9)),Quarterly_kt!$C117:FD117)</f>
        <v>33.46862213077771</v>
      </c>
      <c r="X143" s="52">
        <f>SUMPRODUCT(--(X$9=YEAR(Quarterly_kt!$C$9:FE$9)),Quarterly_kt!$C117:FE117)</f>
        <v>30.283521752378526</v>
      </c>
      <c r="Y143" s="52">
        <f>SUMPRODUCT(--(Y$9=YEAR(Quarterly_kt!$C$9:FF$9)),Quarterly_kt!$C117:FF117)</f>
        <v>44.023911234836618</v>
      </c>
      <c r="Z143" s="52">
        <f>SUMPRODUCT(--(Z$9=YEAR(Quarterly_kt!$C$9:FG$9)),Quarterly_kt!$C117:FG117)</f>
        <v>52.237777032044619</v>
      </c>
      <c r="AA143" s="52">
        <f>SUMPRODUCT(--(AA$9=YEAR(Quarterly_kt!$C$9:FH$9)),Quarterly_kt!$C117:FH117)</f>
        <v>67.757973750450802</v>
      </c>
      <c r="AB143" s="52">
        <f>SUMPRODUCT(--(AB$9=YEAR(Quarterly_kt!$C$9:FI$9)),Quarterly_kt!$C117:FI117)</f>
        <v>53.569066724368788</v>
      </c>
      <c r="AC143" s="52">
        <f>SUMPRODUCT(--(AC$9=YEAR(Quarterly_kt!$C$9:FJ$9)),Quarterly_kt!$C117:FJ117)</f>
        <v>40.975618428537111</v>
      </c>
      <c r="AD143" s="52">
        <f>SUMPRODUCT(--(AD$9=YEAR(Quarterly_kt!$C$9:FK$9)),Quarterly_kt!$C117:FK117)</f>
        <v>41.717888517165619</v>
      </c>
      <c r="AE143" s="52">
        <f>SUMPRODUCT(--(AE$9=YEAR(Quarterly_kt!$C$9:FL$9)),Quarterly_kt!$C117:FL117)</f>
        <v>40.887285404104929</v>
      </c>
      <c r="AF143" s="52">
        <f>SUMPRODUCT(--(AF$9=YEAR(Quarterly_kt!$C$9:FM$9)),Quarterly_kt!$C117:FM117)</f>
        <v>74.39130879407908</v>
      </c>
      <c r="AG143" s="52">
        <f>SUMPRODUCT(--(AG$9=YEAR(Quarterly_kt!$C$9:FN$9)),Quarterly_kt!$C117:FN117)</f>
        <v>35.848616997606278</v>
      </c>
      <c r="AH143" s="52">
        <f>SUMPRODUCT(--(AH$9=YEAR(Quarterly_kt!$C$9:FO$9)),Quarterly_kt!$C117:FO117)</f>
        <v>36.478598066213777</v>
      </c>
      <c r="AI143" s="52">
        <f>SUMPRODUCT(--(AI$9=YEAR(Quarterly_kt!$C$9:FP$9)),Quarterly_kt!$C117:FP117)</f>
        <v>41.399443080908981</v>
      </c>
      <c r="AJ143" s="52">
        <f>SUMPRODUCT(--(AJ$9=YEAR(Quarterly_kt!$C$9:FQ$9)),Quarterly_kt!$C117:FQ117)</f>
        <v>45.22892562360957</v>
      </c>
      <c r="AK143" s="52">
        <f>SUMPRODUCT(--(AK$9=YEAR(Quarterly_kt!$C$9:FR$9)),Quarterly_kt!$C117:FR117)</f>
        <v>45.41832402323098</v>
      </c>
      <c r="AL143" s="52">
        <f>SUMPRODUCT(--(AL$9=YEAR(Quarterly_kt!$C$9:FS$9)),Quarterly_kt!$C117:FS117)</f>
        <v>56.281900269284975</v>
      </c>
      <c r="AM143" s="52">
        <f>SUMPRODUCT(--(AM$9=YEAR(Quarterly_kt!$C$9:FT$9)),Quarterly_kt!$C117:FT117)</f>
        <v>54.8926839195573</v>
      </c>
      <c r="AN143" s="52">
        <f>SUMPRODUCT(--(AN$9=YEAR(Quarterly_kt!$C$9:FU$9)),Quarterly_kt!$C117:FU117)</f>
        <v>54.300079025601505</v>
      </c>
      <c r="AO143" s="52">
        <f>SUMPRODUCT(--(AO$9=YEAR(Quarterly_kt!$C$9:FV$9)),Quarterly_kt!$C117:FV117)</f>
        <v>53.271483408551404</v>
      </c>
      <c r="AP143" s="52">
        <f>SUMPRODUCT(--(AP$9=YEAR(Quarterly_kt!$C$9:FW$9)),Quarterly_kt!$C117:FW117)</f>
        <v>45.152970399767675</v>
      </c>
      <c r="AQ143" s="52">
        <f>SUMPRODUCT(--(AQ$9=YEAR(Quarterly_kt!$C$9:FX$9)),Quarterly_kt!$C117:FX117)</f>
        <v>53.472991283272599</v>
      </c>
      <c r="AR143" s="52">
        <f>SUMPRODUCT(--(AR$9=YEAR(Quarterly_kt!$C$9:FY$9)),Quarterly_kt!$C117:FY117)</f>
        <v>36.900702547479476</v>
      </c>
      <c r="AS143" s="52">
        <f>SUMPRODUCT(--(AS$9=YEAR(Quarterly_kt!$C$9:FZ$9)),Quarterly_kt!$C117:FZ117)</f>
        <v>31.492094363692868</v>
      </c>
      <c r="AT143" s="52">
        <f>SUMPRODUCT(--(AT$9=YEAR(Quarterly_kt!$C$9:GA$9)),Quarterly_kt!$C117:GA117)</f>
        <v>20.660939933338696</v>
      </c>
      <c r="AU143" s="52">
        <f>SUMPRODUCT(--(AU$9=YEAR(Quarterly_kt!$C$9:GB$9)),Quarterly_kt!$C117:GB117)</f>
        <v>25.986581270420292</v>
      </c>
      <c r="AV143" s="52">
        <f>SUMPRODUCT(--(AV$9=YEAR(Quarterly_kt!$C$9:GZ$9)),Quarterly_kt!$C117:GZ117)</f>
        <v>21.69961187075139</v>
      </c>
    </row>
    <row r="144" spans="1:48" x14ac:dyDescent="0.25">
      <c r="A144" s="36" t="s">
        <v>23</v>
      </c>
      <c r="B144" s="90"/>
      <c r="C144" s="52">
        <f>SUMPRODUCT(--(C$9=YEAR(Quarterly_kt!$C$9:EJ$9)),Quarterly_kt!$C118:EJ118)</f>
        <v>0</v>
      </c>
      <c r="D144" s="52">
        <f>SUMPRODUCT(--(D$9=YEAR(Quarterly_kt!$C$9:EK$9)),Quarterly_kt!$C118:EK118)</f>
        <v>0</v>
      </c>
      <c r="E144" s="52">
        <f>SUMPRODUCT(--(E$9=YEAR(Quarterly_kt!$C$9:EL$9)),Quarterly_kt!$C118:EL118)</f>
        <v>0</v>
      </c>
      <c r="F144" s="52">
        <f>SUMPRODUCT(--(F$9=YEAR(Quarterly_kt!$C$9:EM$9)),Quarterly_kt!$C118:EM118)</f>
        <v>0</v>
      </c>
      <c r="G144" s="52">
        <f>SUMPRODUCT(--(G$9=YEAR(Quarterly_kt!$C$9:EN$9)),Quarterly_kt!$C118:EN118)</f>
        <v>0</v>
      </c>
      <c r="H144" s="52">
        <f>SUMPRODUCT(--(H$9=YEAR(Quarterly_kt!$C$9:EO$9)),Quarterly_kt!$C118:EO118)</f>
        <v>0</v>
      </c>
      <c r="I144" s="52">
        <f>SUMPRODUCT(--(I$9=YEAR(Quarterly_kt!$C$9:EP$9)),Quarterly_kt!$C118:EP118)</f>
        <v>0</v>
      </c>
      <c r="J144" s="52">
        <f>SUMPRODUCT(--(J$9=YEAR(Quarterly_kt!$C$9:EQ$9)),Quarterly_kt!$C118:EQ118)</f>
        <v>0</v>
      </c>
      <c r="K144" s="52">
        <f>SUMPRODUCT(--(K$9=YEAR(Quarterly_kt!$C$9:ER$9)),Quarterly_kt!$C118:ER118)</f>
        <v>0</v>
      </c>
      <c r="L144" s="52">
        <f>SUMPRODUCT(--(L$9=YEAR(Quarterly_kt!$C$9:ES$9)),Quarterly_kt!$C118:ES118)</f>
        <v>0</v>
      </c>
      <c r="M144" s="52">
        <f>SUMPRODUCT(--(M$9=YEAR(Quarterly_kt!$C$9:ET$9)),Quarterly_kt!$C118:ET118)</f>
        <v>0</v>
      </c>
      <c r="N144" s="52">
        <f>SUMPRODUCT(--(N$9=YEAR(Quarterly_kt!$C$9:EU$9)),Quarterly_kt!$C118:EU118)</f>
        <v>0</v>
      </c>
      <c r="O144" s="52">
        <f>SUMPRODUCT(--(O$9=YEAR(Quarterly_kt!$C$9:EV$9)),Quarterly_kt!$C118:EV118)</f>
        <v>0</v>
      </c>
      <c r="P144" s="52">
        <f>SUMPRODUCT(--(P$9=YEAR(Quarterly_kt!$C$9:EW$9)),Quarterly_kt!$C118:EW118)</f>
        <v>0</v>
      </c>
      <c r="Q144" s="52">
        <f>SUMPRODUCT(--(Q$9=YEAR(Quarterly_kt!$C$9:EX$9)),Quarterly_kt!$C118:EX118)</f>
        <v>0</v>
      </c>
      <c r="R144" s="52">
        <f>SUMPRODUCT(--(R$9=YEAR(Quarterly_kt!$C$9:EY$9)),Quarterly_kt!$C118:EY118)</f>
        <v>0</v>
      </c>
      <c r="S144" s="52">
        <f>SUMPRODUCT(--(S$9=YEAR(Quarterly_kt!$C$9:EZ$9)),Quarterly_kt!$C118:EZ118)</f>
        <v>0.54997881333402776</v>
      </c>
      <c r="T144" s="52">
        <f>SUMPRODUCT(--(T$9=YEAR(Quarterly_kt!$C$9:FA$9)),Quarterly_kt!$C118:FA118)</f>
        <v>0.58199250545347114</v>
      </c>
      <c r="U144" s="52">
        <f>SUMPRODUCT(--(U$9=YEAR(Quarterly_kt!$C$9:FB$9)),Quarterly_kt!$C118:FB118)</f>
        <v>0.61400619757291452</v>
      </c>
      <c r="V144" s="52">
        <f>SUMPRODUCT(--(V$9=YEAR(Quarterly_kt!$C$9:FC$9)),Quarterly_kt!$C118:FC118)</f>
        <v>0.64601988969235802</v>
      </c>
      <c r="W144" s="52">
        <f>SUMPRODUCT(--(W$9=YEAR(Quarterly_kt!$C$9:FD$9)),Quarterly_kt!$C118:FD118)</f>
        <v>0.67803358181180151</v>
      </c>
      <c r="X144" s="52">
        <f>SUMPRODUCT(--(X$9=YEAR(Quarterly_kt!$C$9:FE$9)),Quarterly_kt!$C118:FE118)</f>
        <v>0.71004727393124478</v>
      </c>
      <c r="Y144" s="52">
        <f>SUMPRODUCT(--(Y$9=YEAR(Quarterly_kt!$C$9:FF$9)),Quarterly_kt!$C118:FF118)</f>
        <v>0.71059451653157724</v>
      </c>
      <c r="Z144" s="52">
        <f>SUMPRODUCT(--(Z$9=YEAR(Quarterly_kt!$C$9:FG$9)),Quarterly_kt!$C118:FG118)</f>
        <v>0.74356588320160222</v>
      </c>
      <c r="AA144" s="52">
        <f>SUMPRODUCT(--(AA$9=YEAR(Quarterly_kt!$C$9:FH$9)),Quarterly_kt!$C118:FH118)</f>
        <v>0.77653724987162731</v>
      </c>
      <c r="AB144" s="52">
        <f>SUMPRODUCT(--(AB$9=YEAR(Quarterly_kt!$C$9:FI$9)),Quarterly_kt!$C118:FI118)</f>
        <v>0.80950861654165229</v>
      </c>
      <c r="AC144" s="52">
        <f>SUMPRODUCT(--(AC$9=YEAR(Quarterly_kt!$C$9:FJ$9)),Quarterly_kt!$C118:FJ118)</f>
        <v>0.84247998321167739</v>
      </c>
      <c r="AD144" s="52">
        <f>SUMPRODUCT(--(AD$9=YEAR(Quarterly_kt!$C$9:FK$9)),Quarterly_kt!$C118:FK118)</f>
        <v>0.86436968722497187</v>
      </c>
      <c r="AE144" s="52">
        <f>SUMPRODUCT(--(AE$9=YEAR(Quarterly_kt!$C$9:FL$9)),Quarterly_kt!$C118:FL118)</f>
        <v>0.93003879926485589</v>
      </c>
      <c r="AF144" s="52">
        <f>SUMPRODUCT(--(AF$9=YEAR(Quarterly_kt!$C$9:FM$9)),Quarterly_kt!$C118:FM118)</f>
        <v>0.97436544989177765</v>
      </c>
      <c r="AG144" s="52">
        <f>SUMPRODUCT(--(AG$9=YEAR(Quarterly_kt!$C$9:FN$9)),Quarterly_kt!$C118:FN118)</f>
        <v>1.0112359200891707</v>
      </c>
      <c r="AH144" s="52">
        <f>SUMPRODUCT(--(AH$9=YEAR(Quarterly_kt!$C$9:FO$9)),Quarterly_kt!$C118:FO118)</f>
        <v>1.1218473306813501</v>
      </c>
      <c r="AI144" s="52">
        <f>SUMPRODUCT(--(AI$9=YEAR(Quarterly_kt!$C$9:FP$9)),Quarterly_kt!$C118:FP118)</f>
        <v>1.1460628157460573</v>
      </c>
      <c r="AJ144" s="52">
        <f>SUMPRODUCT(--(AJ$9=YEAR(Quarterly_kt!$C$9:FQ$9)),Quarterly_kt!$C118:FQ118)</f>
        <v>1.218709270940179</v>
      </c>
      <c r="AK144" s="52">
        <f>SUMPRODUCT(--(AK$9=YEAR(Quarterly_kt!$C$9:FR$9)),Quarterly_kt!$C118:FR118)</f>
        <v>1.2470974808324204</v>
      </c>
      <c r="AL144" s="52">
        <f>SUMPRODUCT(--(AL$9=YEAR(Quarterly_kt!$C$9:FS$9)),Quarterly_kt!$C118:FS118)</f>
        <v>1.332262110509145</v>
      </c>
      <c r="AM144" s="52">
        <f>SUMPRODUCT(--(AM$9=YEAR(Quarterly_kt!$C$9:FT$9)),Quarterly_kt!$C118:FT118)</f>
        <v>1.3335618116849339</v>
      </c>
      <c r="AN144" s="52">
        <f>SUMPRODUCT(--(AN$9=YEAR(Quarterly_kt!$C$9:FU$9)),Quarterly_kt!$C118:FU118)</f>
        <v>1.3555034224615321</v>
      </c>
      <c r="AO144" s="52">
        <f>SUMPRODUCT(--(AO$9=YEAR(Quarterly_kt!$C$9:FV$9)),Quarterly_kt!$C118:FV118)</f>
        <v>1.3631925183230749</v>
      </c>
      <c r="AP144" s="52">
        <f>SUMPRODUCT(--(AP$9=YEAR(Quarterly_kt!$C$9:FW$9)),Quarterly_kt!$C118:FW118)</f>
        <v>1.4827743123326991</v>
      </c>
      <c r="AQ144" s="52">
        <f>SUMPRODUCT(--(AQ$9=YEAR(Quarterly_kt!$C$9:FX$9)),Quarterly_kt!$C118:FX118)</f>
        <v>1.559049337123247</v>
      </c>
      <c r="AR144" s="52">
        <f>SUMPRODUCT(--(AR$9=YEAR(Quarterly_kt!$C$9:FY$9)),Quarterly_kt!$C118:FY118)</f>
        <v>1.74579928345335</v>
      </c>
      <c r="AS144" s="52">
        <f>SUMPRODUCT(--(AS$9=YEAR(Quarterly_kt!$C$9:FZ$9)),Quarterly_kt!$C118:FZ118)</f>
        <v>1.856954469079255</v>
      </c>
      <c r="AT144" s="52">
        <f>SUMPRODUCT(--(AT$9=YEAR(Quarterly_kt!$C$9:GA$9)),Quarterly_kt!$C118:GA118)</f>
        <v>2.0507296470803618</v>
      </c>
      <c r="AU144" s="52">
        <f>SUMPRODUCT(--(AU$9=YEAR(Quarterly_kt!$C$9:GB$9)),Quarterly_kt!$C118:GB118)</f>
        <v>2.2445593394155137</v>
      </c>
      <c r="AV144" s="52">
        <f>SUMPRODUCT(--(AV$9=YEAR(Quarterly_kt!$C$9:GZ$9)),Quarterly_kt!$C118:GZ118)</f>
        <v>2.3209013312885496</v>
      </c>
    </row>
    <row r="145" spans="1:48" s="21" customFormat="1" ht="14.25" x14ac:dyDescent="0.2">
      <c r="A145" s="23"/>
      <c r="B145" s="94"/>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row>
    <row r="146" spans="1:48" x14ac:dyDescent="0.2">
      <c r="A146" s="25" t="s">
        <v>157</v>
      </c>
      <c r="B146" s="86">
        <v>11</v>
      </c>
      <c r="C146" s="17">
        <f t="shared" ref="C146:AT146" si="33">SUM(C147,C150:C152)</f>
        <v>589.56803271200624</v>
      </c>
      <c r="D146" s="17">
        <f t="shared" si="33"/>
        <v>651.44352216442712</v>
      </c>
      <c r="E146" s="17">
        <f t="shared" si="33"/>
        <v>599.57056231032834</v>
      </c>
      <c r="F146" s="17">
        <f t="shared" si="33"/>
        <v>737.38216583360804</v>
      </c>
      <c r="G146" s="17">
        <f t="shared" si="33"/>
        <v>729.11322504442694</v>
      </c>
      <c r="H146" s="17">
        <f t="shared" si="33"/>
        <v>693.16988735986365</v>
      </c>
      <c r="I146" s="17">
        <f t="shared" si="33"/>
        <v>636.48329653692133</v>
      </c>
      <c r="J146" s="17">
        <f t="shared" si="33"/>
        <v>563.72813151007085</v>
      </c>
      <c r="K146" s="17">
        <f t="shared" si="33"/>
        <v>546.68679654585708</v>
      </c>
      <c r="L146" s="17">
        <f t="shared" si="33"/>
        <v>429.25103735096701</v>
      </c>
      <c r="M146" s="17">
        <f t="shared" si="33"/>
        <v>388.39410934276879</v>
      </c>
      <c r="N146" s="17">
        <f t="shared" si="33"/>
        <v>352.39580854882718</v>
      </c>
      <c r="O146" s="17">
        <f t="shared" si="33"/>
        <v>317.43995547078401</v>
      </c>
      <c r="P146" s="17">
        <f t="shared" si="33"/>
        <v>314.10402782314264</v>
      </c>
      <c r="Q146" s="17">
        <f t="shared" si="33"/>
        <v>290.45835313987391</v>
      </c>
      <c r="R146" s="17">
        <f t="shared" si="33"/>
        <v>272.74393284114308</v>
      </c>
      <c r="S146" s="17">
        <f t="shared" si="33"/>
        <v>262.28717955010018</v>
      </c>
      <c r="T146" s="17">
        <f t="shared" si="33"/>
        <v>250.97217442490737</v>
      </c>
      <c r="U146" s="17">
        <f t="shared" si="33"/>
        <v>288.49132702861726</v>
      </c>
      <c r="V146" s="17">
        <f t="shared" si="33"/>
        <v>242.41258526454004</v>
      </c>
      <c r="W146" s="17">
        <f t="shared" si="33"/>
        <v>272.23411331158576</v>
      </c>
      <c r="X146" s="17">
        <f t="shared" si="33"/>
        <v>276.02663590851984</v>
      </c>
      <c r="Y146" s="17">
        <f t="shared" si="33"/>
        <v>300.52445286257068</v>
      </c>
      <c r="Z146" s="17">
        <f t="shared" si="33"/>
        <v>295.66964943267806</v>
      </c>
      <c r="AA146" s="17">
        <f t="shared" si="33"/>
        <v>263.56777299217822</v>
      </c>
      <c r="AB146" s="17">
        <f t="shared" si="33"/>
        <v>237.94018873663848</v>
      </c>
      <c r="AC146" s="17">
        <f t="shared" si="33"/>
        <v>305.20799626311481</v>
      </c>
      <c r="AD146" s="17">
        <f t="shared" si="33"/>
        <v>308.76336007113662</v>
      </c>
      <c r="AE146" s="17">
        <f t="shared" si="33"/>
        <v>329.20247989824355</v>
      </c>
      <c r="AF146" s="17">
        <f t="shared" si="33"/>
        <v>333.82638933592068</v>
      </c>
      <c r="AG146" s="17">
        <f t="shared" si="33"/>
        <v>388.14020764552328</v>
      </c>
      <c r="AH146" s="17">
        <f t="shared" si="33"/>
        <v>405.03111792367702</v>
      </c>
      <c r="AI146" s="17">
        <f t="shared" si="33"/>
        <v>412.5864503365267</v>
      </c>
      <c r="AJ146" s="17">
        <f t="shared" si="33"/>
        <v>449.45973394613651</v>
      </c>
      <c r="AK146" s="17">
        <f t="shared" si="33"/>
        <v>435.31992739493069</v>
      </c>
      <c r="AL146" s="17">
        <f t="shared" si="33"/>
        <v>383.13179607458443</v>
      </c>
      <c r="AM146" s="17">
        <f t="shared" si="33"/>
        <v>309.84948695239234</v>
      </c>
      <c r="AN146" s="17">
        <f t="shared" si="33"/>
        <v>343.48071529453671</v>
      </c>
      <c r="AO146" s="17">
        <f t="shared" si="33"/>
        <v>342.12415177606061</v>
      </c>
      <c r="AP146" s="17">
        <f t="shared" si="33"/>
        <v>417.20160233014451</v>
      </c>
      <c r="AQ146" s="17">
        <f t="shared" si="33"/>
        <v>401.79045726492075</v>
      </c>
      <c r="AR146" s="17">
        <f t="shared" si="33"/>
        <v>400.71986065315195</v>
      </c>
      <c r="AS146" s="17">
        <f t="shared" si="33"/>
        <v>431.69143358058176</v>
      </c>
      <c r="AT146" s="17">
        <f t="shared" si="33"/>
        <v>436.24472150034626</v>
      </c>
      <c r="AU146" s="17">
        <f>SUM(AU147,AU150:AU152)</f>
        <v>434.2734188319962</v>
      </c>
      <c r="AV146" s="17">
        <f>SUMPRODUCT(--(AV$9=YEAR(Quarterly_kt!$C$9:GZ$9)),Quarterly_kt!$C120:GZ120)</f>
        <v>451.27560087039888</v>
      </c>
    </row>
    <row r="147" spans="1:48" x14ac:dyDescent="0.25">
      <c r="A147" s="36" t="s">
        <v>24</v>
      </c>
      <c r="B147" s="90"/>
      <c r="C147" s="52">
        <f t="shared" ref="C147:AT147" si="34">SUM(C148:C149)</f>
        <v>47.971331732457607</v>
      </c>
      <c r="D147" s="52">
        <f t="shared" si="34"/>
        <v>49.780075192588846</v>
      </c>
      <c r="E147" s="52">
        <f t="shared" si="34"/>
        <v>47.489934742118322</v>
      </c>
      <c r="F147" s="52">
        <f t="shared" si="34"/>
        <v>47.362366232650601</v>
      </c>
      <c r="G147" s="52">
        <f t="shared" si="34"/>
        <v>44.527186382590017</v>
      </c>
      <c r="H147" s="52">
        <f t="shared" si="34"/>
        <v>49.704045446094092</v>
      </c>
      <c r="I147" s="52">
        <f t="shared" si="34"/>
        <v>49.148952084635802</v>
      </c>
      <c r="J147" s="52">
        <f t="shared" si="34"/>
        <v>42.272412680152847</v>
      </c>
      <c r="K147" s="52">
        <f t="shared" si="34"/>
        <v>43.098979391217803</v>
      </c>
      <c r="L147" s="52">
        <f t="shared" si="34"/>
        <v>38.771023865261114</v>
      </c>
      <c r="M147" s="52">
        <f t="shared" si="34"/>
        <v>37.217169876210285</v>
      </c>
      <c r="N147" s="52">
        <f t="shared" si="34"/>
        <v>33.895269925682612</v>
      </c>
      <c r="O147" s="52">
        <f t="shared" si="34"/>
        <v>29.040606917435422</v>
      </c>
      <c r="P147" s="52">
        <f t="shared" si="34"/>
        <v>32.108540609216703</v>
      </c>
      <c r="Q147" s="52">
        <f t="shared" si="34"/>
        <v>19.773356113101475</v>
      </c>
      <c r="R147" s="52">
        <f t="shared" si="34"/>
        <v>19.692037716653406</v>
      </c>
      <c r="S147" s="52">
        <f t="shared" si="34"/>
        <v>17.315353927661359</v>
      </c>
      <c r="T147" s="52">
        <f t="shared" si="34"/>
        <v>13.542794372029771</v>
      </c>
      <c r="U147" s="52">
        <f t="shared" si="34"/>
        <v>27.895056345566818</v>
      </c>
      <c r="V147" s="52">
        <f t="shared" si="34"/>
        <v>9.7749423980228851</v>
      </c>
      <c r="W147" s="52">
        <f t="shared" si="34"/>
        <v>7.1956525447284596</v>
      </c>
      <c r="X147" s="52">
        <f t="shared" si="34"/>
        <v>5.9107086095395909</v>
      </c>
      <c r="Y147" s="52">
        <f t="shared" si="34"/>
        <v>10.044677716986314</v>
      </c>
      <c r="Z147" s="52">
        <f t="shared" si="34"/>
        <v>6.1170940826216382</v>
      </c>
      <c r="AA147" s="52">
        <f t="shared" si="34"/>
        <v>3.8553045152979188</v>
      </c>
      <c r="AB147" s="52">
        <f t="shared" si="34"/>
        <v>3.2591646783207686</v>
      </c>
      <c r="AC147" s="52">
        <f t="shared" si="34"/>
        <v>4.1185393214791857</v>
      </c>
      <c r="AD147" s="52">
        <f t="shared" si="34"/>
        <v>3.7869753137624107</v>
      </c>
      <c r="AE147" s="52">
        <f t="shared" si="34"/>
        <v>3.7584813954614624</v>
      </c>
      <c r="AF147" s="52">
        <f t="shared" si="34"/>
        <v>3.7724632498863411</v>
      </c>
      <c r="AG147" s="52">
        <f t="shared" si="34"/>
        <v>9.0121282988924101</v>
      </c>
      <c r="AH147" s="52">
        <f t="shared" si="34"/>
        <v>10.567110319788467</v>
      </c>
      <c r="AI147" s="52">
        <f t="shared" si="34"/>
        <v>10.892158137799473</v>
      </c>
      <c r="AJ147" s="52">
        <f t="shared" si="34"/>
        <v>9.5277767154335251</v>
      </c>
      <c r="AK147" s="52">
        <f t="shared" si="34"/>
        <v>7.8411521093532164</v>
      </c>
      <c r="AL147" s="52">
        <f t="shared" si="34"/>
        <v>5.8574624488965839</v>
      </c>
      <c r="AM147" s="52">
        <f t="shared" si="34"/>
        <v>1.9072332033822612</v>
      </c>
      <c r="AN147" s="52">
        <f t="shared" si="34"/>
        <v>21.935981577208789</v>
      </c>
      <c r="AO147" s="52">
        <f t="shared" si="34"/>
        <v>1.7047907483021252</v>
      </c>
      <c r="AP147" s="52">
        <f t="shared" si="34"/>
        <v>3.1352493914712363</v>
      </c>
      <c r="AQ147" s="52">
        <f t="shared" si="34"/>
        <v>3.0173595997817615</v>
      </c>
      <c r="AR147" s="52">
        <f t="shared" si="34"/>
        <v>8.5627711319033875</v>
      </c>
      <c r="AS147" s="52">
        <f t="shared" si="34"/>
        <v>9.5235546299777099</v>
      </c>
      <c r="AT147" s="52">
        <f t="shared" si="34"/>
        <v>4.2448624487743958</v>
      </c>
      <c r="AU147" s="52">
        <f>SUM(AU148:AU149)</f>
        <v>1.4290503356480899</v>
      </c>
      <c r="AV147" s="52">
        <f>SUMPRODUCT(--(AV$9=YEAR(Quarterly_kt!$C$9:GZ$9)),Quarterly_kt!$C121:GZ121)</f>
        <v>1.5944948875316927</v>
      </c>
    </row>
    <row r="148" spans="1:48" x14ac:dyDescent="0.25">
      <c r="A148" s="37" t="s">
        <v>38</v>
      </c>
      <c r="B148" s="90">
        <v>9</v>
      </c>
      <c r="C148" s="52">
        <f>SUMPRODUCT(--(C$9=YEAR(Quarterly_kt!$C$9:EJ$9)),Quarterly_kt!$C122:EJ122)</f>
        <v>5.1952045416736743</v>
      </c>
      <c r="D148" s="52">
        <f>SUMPRODUCT(--(D$9=YEAR(Quarterly_kt!$C$9:EK$9)),Quarterly_kt!$C122:EK122)</f>
        <v>4.0979525804469805</v>
      </c>
      <c r="E148" s="52">
        <f>SUMPRODUCT(--(E$9=YEAR(Quarterly_kt!$C$9:EL$9)),Quarterly_kt!$C122:EL122)</f>
        <v>2.9969934576847939</v>
      </c>
      <c r="F148" s="52">
        <f>SUMPRODUCT(--(F$9=YEAR(Quarterly_kt!$C$9:EM$9)),Quarterly_kt!$C122:EM122)</f>
        <v>2.2332826993438051</v>
      </c>
      <c r="G148" s="52">
        <f>SUMPRODUCT(--(G$9=YEAR(Quarterly_kt!$C$9:EN$9)),Quarterly_kt!$C122:EN122)</f>
        <v>1.5632601366742573</v>
      </c>
      <c r="H148" s="52">
        <f>SUMPRODUCT(--(H$9=YEAR(Quarterly_kt!$C$9:EO$9)),Quarterly_kt!$C122:EO122)</f>
        <v>1.3941667752159641</v>
      </c>
      <c r="I148" s="52">
        <f>SUMPRODUCT(--(I$9=YEAR(Quarterly_kt!$C$9:EP$9)),Quarterly_kt!$C122:EP122)</f>
        <v>1.7249138321526996</v>
      </c>
      <c r="J148" s="52">
        <f>SUMPRODUCT(--(J$9=YEAR(Quarterly_kt!$C$9:EQ$9)),Quarterly_kt!$C122:EQ122)</f>
        <v>0.87554937833326862</v>
      </c>
      <c r="K148" s="52">
        <f>SUMPRODUCT(--(K$9=YEAR(Quarterly_kt!$C$9:ER$9)),Quarterly_kt!$C122:ER122)</f>
        <v>0.6165792998842009</v>
      </c>
      <c r="L148" s="52">
        <f>SUMPRODUCT(--(L$9=YEAR(Quarterly_kt!$C$9:ES$9)),Quarterly_kt!$C122:ES122)</f>
        <v>0.69677060144285308</v>
      </c>
      <c r="M148" s="52">
        <f>SUMPRODUCT(--(M$9=YEAR(Quarterly_kt!$C$9:ET$9)),Quarterly_kt!$C122:ET122)</f>
        <v>2.9144496398301607</v>
      </c>
      <c r="N148" s="52">
        <f>SUMPRODUCT(--(N$9=YEAR(Quarterly_kt!$C$9:EU$9)),Quarterly_kt!$C122:EU122)</f>
        <v>2.8952900582251901</v>
      </c>
      <c r="O148" s="52">
        <f>SUMPRODUCT(--(O$9=YEAR(Quarterly_kt!$C$9:EV$9)),Quarterly_kt!$C122:EV122)</f>
        <v>1.9940235445061179</v>
      </c>
      <c r="P148" s="52">
        <f>SUMPRODUCT(--(P$9=YEAR(Quarterly_kt!$C$9:EW$9)),Quarterly_kt!$C122:EW122)</f>
        <v>0.64733453226849869</v>
      </c>
      <c r="Q148" s="52">
        <f>SUMPRODUCT(--(Q$9=YEAR(Quarterly_kt!$C$9:EX$9)),Quarterly_kt!$C122:EX122)</f>
        <v>0.98015320456015709</v>
      </c>
      <c r="R148" s="52">
        <f>SUMPRODUCT(--(R$9=YEAR(Quarterly_kt!$C$9:EY$9)),Quarterly_kt!$C122:EY122)</f>
        <v>1.4958030699165894</v>
      </c>
      <c r="S148" s="52">
        <f>SUMPRODUCT(--(S$9=YEAR(Quarterly_kt!$C$9:EZ$9)),Quarterly_kt!$C122:EZ122)</f>
        <v>2.2951597216476234</v>
      </c>
      <c r="T148" s="52">
        <f>SUMPRODUCT(--(T$9=YEAR(Quarterly_kt!$C$9:FA$9)),Quarterly_kt!$C122:FA122)</f>
        <v>3.3988311975822825</v>
      </c>
      <c r="U148" s="52">
        <f>SUMPRODUCT(--(U$9=YEAR(Quarterly_kt!$C$9:FB$9)),Quarterly_kt!$C122:FB122)</f>
        <v>3.1789816643044269</v>
      </c>
      <c r="V148" s="52">
        <f>SUMPRODUCT(--(V$9=YEAR(Quarterly_kt!$C$9:FC$9)),Quarterly_kt!$C122:FC122)</f>
        <v>3.0655661641383745</v>
      </c>
      <c r="W148" s="52">
        <f>SUMPRODUCT(--(W$9=YEAR(Quarterly_kt!$C$9:FD$9)),Quarterly_kt!$C122:FD122)</f>
        <v>3.3652944374105656</v>
      </c>
      <c r="X148" s="52">
        <f>SUMPRODUCT(--(X$9=YEAR(Quarterly_kt!$C$9:FE$9)),Quarterly_kt!$C122:FE122)</f>
        <v>2.9427827671483393</v>
      </c>
      <c r="Y148" s="52">
        <f>SUMPRODUCT(--(Y$9=YEAR(Quarterly_kt!$C$9:FF$9)),Quarterly_kt!$C122:FF122)</f>
        <v>8.1617959895046788</v>
      </c>
      <c r="Z148" s="52">
        <f>SUMPRODUCT(--(Z$9=YEAR(Quarterly_kt!$C$9:FG$9)),Quarterly_kt!$C122:FG122)</f>
        <v>4.0245608071389789</v>
      </c>
      <c r="AA148" s="52">
        <f>SUMPRODUCT(--(AA$9=YEAR(Quarterly_kt!$C$9:FH$9)),Quarterly_kt!$C122:FH122)</f>
        <v>2.6005422917133383</v>
      </c>
      <c r="AB148" s="52">
        <f>SUMPRODUCT(--(AB$9=YEAR(Quarterly_kt!$C$9:FI$9)),Quarterly_kt!$C122:FI122)</f>
        <v>2.1277528569706243</v>
      </c>
      <c r="AC148" s="52">
        <f>SUMPRODUCT(--(AC$9=YEAR(Quarterly_kt!$C$9:FJ$9)),Quarterly_kt!$C122:FJ122)</f>
        <v>3.0984675683388039</v>
      </c>
      <c r="AD148" s="52">
        <f>SUMPRODUCT(--(AD$9=YEAR(Quarterly_kt!$C$9:FK$9)),Quarterly_kt!$C122:FK122)</f>
        <v>2.71688475690044</v>
      </c>
      <c r="AE148" s="52">
        <f>SUMPRODUCT(--(AE$9=YEAR(Quarterly_kt!$C$9:FL$9)),Quarterly_kt!$C122:FL122)</f>
        <v>2.4909940022083092</v>
      </c>
      <c r="AF148" s="52">
        <f>SUMPRODUCT(--(AF$9=YEAR(Quarterly_kt!$C$9:FM$9)),Quarterly_kt!$C122:FM122)</f>
        <v>2.2405989423101165</v>
      </c>
      <c r="AG148" s="52">
        <f>SUMPRODUCT(--(AG$9=YEAR(Quarterly_kt!$C$9:FN$9)),Quarterly_kt!$C122:FN122)</f>
        <v>6.0638266658088025</v>
      </c>
      <c r="AH148" s="52">
        <f>SUMPRODUCT(--(AH$9=YEAR(Quarterly_kt!$C$9:FO$9)),Quarterly_kt!$C122:FO122)</f>
        <v>7.9887837985823076</v>
      </c>
      <c r="AI148" s="52">
        <f>SUMPRODUCT(--(AI$9=YEAR(Quarterly_kt!$C$9:FP$9)),Quarterly_kt!$C122:FP122)</f>
        <v>8.5835081684677519</v>
      </c>
      <c r="AJ148" s="52">
        <f>SUMPRODUCT(--(AJ$9=YEAR(Quarterly_kt!$C$9:FQ$9)),Quarterly_kt!$C122:FQ122)</f>
        <v>7.4456616490739265</v>
      </c>
      <c r="AK148" s="52">
        <f>SUMPRODUCT(--(AK$9=YEAR(Quarterly_kt!$C$9:FR$9)),Quarterly_kt!$C122:FR122)</f>
        <v>6.1113478570075257</v>
      </c>
      <c r="AL148" s="52">
        <f>SUMPRODUCT(--(AL$9=YEAR(Quarterly_kt!$C$9:FS$9)),Quarterly_kt!$C122:FS122)</f>
        <v>2.7446821559097785</v>
      </c>
      <c r="AM148" s="52">
        <f>SUMPRODUCT(--(AM$9=YEAR(Quarterly_kt!$C$9:FT$9)),Quarterly_kt!$C122:FT122)</f>
        <v>1.5143477735255479</v>
      </c>
      <c r="AN148" s="52">
        <f>SUMPRODUCT(--(AN$9=YEAR(Quarterly_kt!$C$9:FU$9)),Quarterly_kt!$C122:FU122)</f>
        <v>19.728213624785717</v>
      </c>
      <c r="AO148" s="52">
        <f>SUMPRODUCT(--(AO$9=YEAR(Quarterly_kt!$C$9:FV$9)),Quarterly_kt!$C122:FV122)</f>
        <v>1.4006630056605589</v>
      </c>
      <c r="AP148" s="52">
        <f>SUMPRODUCT(--(AP$9=YEAR(Quarterly_kt!$C$9:FW$9)),Quarterly_kt!$C122:FW122)</f>
        <v>2.6930334690771809</v>
      </c>
      <c r="AQ148" s="52">
        <f>SUMPRODUCT(--(AQ$9=YEAR(Quarterly_kt!$C$9:FX$9)),Quarterly_kt!$C122:FX122)</f>
        <v>2.3825118998022523</v>
      </c>
      <c r="AR148" s="52">
        <f>SUMPRODUCT(--(AR$9=YEAR(Quarterly_kt!$C$9:FY$9)),Quarterly_kt!$C122:FY122)</f>
        <v>7.6329365264298596</v>
      </c>
      <c r="AS148" s="52">
        <f>SUMPRODUCT(--(AS$9=YEAR(Quarterly_kt!$C$9:FZ$9)),Quarterly_kt!$C122:FZ122)</f>
        <v>7.6314011563608997</v>
      </c>
      <c r="AT148" s="52">
        <f>SUMPRODUCT(--(AT$9=YEAR(Quarterly_kt!$C$9:GA$9)),Quarterly_kt!$C122:GA122)</f>
        <v>3.7693541783466298</v>
      </c>
      <c r="AU148" s="52">
        <f>SUMPRODUCT(--(AU$9=YEAR(Quarterly_kt!$C$9:GB$9)),Quarterly_kt!$C122:GB122)</f>
        <v>1.1740693609427442</v>
      </c>
      <c r="AV148" s="52">
        <f>SUMPRODUCT(--(AV$9=YEAR(Quarterly_kt!$C$9:GZ$9)),Quarterly_kt!$C122:GZ122)</f>
        <v>1.268963976972346</v>
      </c>
    </row>
    <row r="149" spans="1:48" x14ac:dyDescent="0.25">
      <c r="A149" s="37" t="s">
        <v>39</v>
      </c>
      <c r="B149" s="90">
        <v>10</v>
      </c>
      <c r="C149" s="52">
        <f>SUMPRODUCT(--(C$9=YEAR(Quarterly_kt!$C$9:EJ$9)),Quarterly_kt!$C123:EJ123)</f>
        <v>42.776127190783932</v>
      </c>
      <c r="D149" s="52">
        <f>SUMPRODUCT(--(D$9=YEAR(Quarterly_kt!$C$9:EK$9)),Quarterly_kt!$C123:EK123)</f>
        <v>45.682122612141868</v>
      </c>
      <c r="E149" s="52">
        <f>SUMPRODUCT(--(E$9=YEAR(Quarterly_kt!$C$9:EL$9)),Quarterly_kt!$C123:EL123)</f>
        <v>44.492941284433527</v>
      </c>
      <c r="F149" s="52">
        <f>SUMPRODUCT(--(F$9=YEAR(Quarterly_kt!$C$9:EM$9)),Quarterly_kt!$C123:EM123)</f>
        <v>45.129083533306797</v>
      </c>
      <c r="G149" s="52">
        <f>SUMPRODUCT(--(G$9=YEAR(Quarterly_kt!$C$9:EN$9)),Quarterly_kt!$C123:EN123)</f>
        <v>42.963926245915758</v>
      </c>
      <c r="H149" s="52">
        <f>SUMPRODUCT(--(H$9=YEAR(Quarterly_kt!$C$9:EO$9)),Quarterly_kt!$C123:EO123)</f>
        <v>48.309878670878128</v>
      </c>
      <c r="I149" s="52">
        <f>SUMPRODUCT(--(I$9=YEAR(Quarterly_kt!$C$9:EP$9)),Quarterly_kt!$C123:EP123)</f>
        <v>47.424038252483101</v>
      </c>
      <c r="J149" s="52">
        <f>SUMPRODUCT(--(J$9=YEAR(Quarterly_kt!$C$9:EQ$9)),Quarterly_kt!$C123:EQ123)</f>
        <v>41.396863301819579</v>
      </c>
      <c r="K149" s="52">
        <f>SUMPRODUCT(--(K$9=YEAR(Quarterly_kt!$C$9:ER$9)),Quarterly_kt!$C123:ER123)</f>
        <v>42.482400091333602</v>
      </c>
      <c r="L149" s="52">
        <f>SUMPRODUCT(--(L$9=YEAR(Quarterly_kt!$C$9:ES$9)),Quarterly_kt!$C123:ES123)</f>
        <v>38.074253263818264</v>
      </c>
      <c r="M149" s="52">
        <f>SUMPRODUCT(--(M$9=YEAR(Quarterly_kt!$C$9:ET$9)),Quarterly_kt!$C123:ET123)</f>
        <v>34.302720236380125</v>
      </c>
      <c r="N149" s="52">
        <f>SUMPRODUCT(--(N$9=YEAR(Quarterly_kt!$C$9:EU$9)),Quarterly_kt!$C123:EU123)</f>
        <v>30.999979867457419</v>
      </c>
      <c r="O149" s="52">
        <f>SUMPRODUCT(--(O$9=YEAR(Quarterly_kt!$C$9:EV$9)),Quarterly_kt!$C123:EV123)</f>
        <v>27.046583372929305</v>
      </c>
      <c r="P149" s="52">
        <f>SUMPRODUCT(--(P$9=YEAR(Quarterly_kt!$C$9:EW$9)),Quarterly_kt!$C123:EW123)</f>
        <v>31.461206076948201</v>
      </c>
      <c r="Q149" s="52">
        <f>SUMPRODUCT(--(Q$9=YEAR(Quarterly_kt!$C$9:EX$9)),Quarterly_kt!$C123:EX123)</f>
        <v>18.793202908541318</v>
      </c>
      <c r="R149" s="52">
        <f>SUMPRODUCT(--(R$9=YEAR(Quarterly_kt!$C$9:EY$9)),Quarterly_kt!$C123:EY123)</f>
        <v>18.196234646736816</v>
      </c>
      <c r="S149" s="52">
        <f>SUMPRODUCT(--(S$9=YEAR(Quarterly_kt!$C$9:EZ$9)),Quarterly_kt!$C123:EZ123)</f>
        <v>15.020194206013736</v>
      </c>
      <c r="T149" s="52">
        <f>SUMPRODUCT(--(T$9=YEAR(Quarterly_kt!$C$9:FA$9)),Quarterly_kt!$C123:FA123)</f>
        <v>10.143963174447489</v>
      </c>
      <c r="U149" s="52">
        <f>SUMPRODUCT(--(U$9=YEAR(Quarterly_kt!$C$9:FB$9)),Quarterly_kt!$C123:FB123)</f>
        <v>24.716074681262391</v>
      </c>
      <c r="V149" s="52">
        <f>SUMPRODUCT(--(V$9=YEAR(Quarterly_kt!$C$9:FC$9)),Quarterly_kt!$C123:FC123)</f>
        <v>6.7093762338845107</v>
      </c>
      <c r="W149" s="52">
        <f>SUMPRODUCT(--(W$9=YEAR(Quarterly_kt!$C$9:FD$9)),Quarterly_kt!$C123:FD123)</f>
        <v>3.8303581073178941</v>
      </c>
      <c r="X149" s="52">
        <f>SUMPRODUCT(--(X$9=YEAR(Quarterly_kt!$C$9:FE$9)),Quarterly_kt!$C123:FE123)</f>
        <v>2.9679258423912516</v>
      </c>
      <c r="Y149" s="52">
        <f>SUMPRODUCT(--(Y$9=YEAR(Quarterly_kt!$C$9:FF$9)),Quarterly_kt!$C123:FF123)</f>
        <v>1.8828817274816354</v>
      </c>
      <c r="Z149" s="52">
        <f>SUMPRODUCT(--(Z$9=YEAR(Quarterly_kt!$C$9:FG$9)),Quarterly_kt!$C123:FG123)</f>
        <v>2.0925332754826593</v>
      </c>
      <c r="AA149" s="52">
        <f>SUMPRODUCT(--(AA$9=YEAR(Quarterly_kt!$C$9:FH$9)),Quarterly_kt!$C123:FH123)</f>
        <v>1.2547622235845806</v>
      </c>
      <c r="AB149" s="52">
        <f>SUMPRODUCT(--(AB$9=YEAR(Quarterly_kt!$C$9:FI$9)),Quarterly_kt!$C123:FI123)</f>
        <v>1.1314118213501443</v>
      </c>
      <c r="AC149" s="52">
        <f>SUMPRODUCT(--(AC$9=YEAR(Quarterly_kt!$C$9:FJ$9)),Quarterly_kt!$C123:FJ123)</f>
        <v>1.0200717531403816</v>
      </c>
      <c r="AD149" s="52">
        <f>SUMPRODUCT(--(AD$9=YEAR(Quarterly_kt!$C$9:FK$9)),Quarterly_kt!$C123:FK123)</f>
        <v>1.0700905568619707</v>
      </c>
      <c r="AE149" s="52">
        <f>SUMPRODUCT(--(AE$9=YEAR(Quarterly_kt!$C$9:FL$9)),Quarterly_kt!$C123:FL123)</f>
        <v>1.2674873932531532</v>
      </c>
      <c r="AF149" s="52">
        <f>SUMPRODUCT(--(AF$9=YEAR(Quarterly_kt!$C$9:FM$9)),Quarterly_kt!$C123:FM123)</f>
        <v>1.5318643075762246</v>
      </c>
      <c r="AG149" s="52">
        <f>SUMPRODUCT(--(AG$9=YEAR(Quarterly_kt!$C$9:FN$9)),Quarterly_kt!$C123:FN123)</f>
        <v>2.9483016330836072</v>
      </c>
      <c r="AH149" s="52">
        <f>SUMPRODUCT(--(AH$9=YEAR(Quarterly_kt!$C$9:FO$9)),Quarterly_kt!$C123:FO123)</f>
        <v>2.5783265212061601</v>
      </c>
      <c r="AI149" s="52">
        <f>SUMPRODUCT(--(AI$9=YEAR(Quarterly_kt!$C$9:FP$9)),Quarterly_kt!$C123:FP123)</f>
        <v>2.308649969331722</v>
      </c>
      <c r="AJ149" s="52">
        <f>SUMPRODUCT(--(AJ$9=YEAR(Quarterly_kt!$C$9:FQ$9)),Quarterly_kt!$C123:FQ123)</f>
        <v>2.0821150663595978</v>
      </c>
      <c r="AK149" s="52">
        <f>SUMPRODUCT(--(AK$9=YEAR(Quarterly_kt!$C$9:FR$9)),Quarterly_kt!$C123:FR123)</f>
        <v>1.7298042523456907</v>
      </c>
      <c r="AL149" s="52">
        <f>SUMPRODUCT(--(AL$9=YEAR(Quarterly_kt!$C$9:FS$9)),Quarterly_kt!$C123:FS123)</f>
        <v>3.1127802929868054</v>
      </c>
      <c r="AM149" s="52">
        <f>SUMPRODUCT(--(AM$9=YEAR(Quarterly_kt!$C$9:FT$9)),Quarterly_kt!$C123:FT123)</f>
        <v>0.39288542985671326</v>
      </c>
      <c r="AN149" s="52">
        <f>SUMPRODUCT(--(AN$9=YEAR(Quarterly_kt!$C$9:FU$9)),Quarterly_kt!$C123:FU123)</f>
        <v>2.2077679524230711</v>
      </c>
      <c r="AO149" s="52">
        <f>SUMPRODUCT(--(AO$9=YEAR(Quarterly_kt!$C$9:FV$9)),Quarterly_kt!$C123:FV123)</f>
        <v>0.30412774264156622</v>
      </c>
      <c r="AP149" s="52">
        <f>SUMPRODUCT(--(AP$9=YEAR(Quarterly_kt!$C$9:FW$9)),Quarterly_kt!$C123:FW123)</f>
        <v>0.44221592239405522</v>
      </c>
      <c r="AQ149" s="52">
        <f>SUMPRODUCT(--(AQ$9=YEAR(Quarterly_kt!$C$9:FX$9)),Quarterly_kt!$C123:FX123)</f>
        <v>0.63484769997950918</v>
      </c>
      <c r="AR149" s="52">
        <f>SUMPRODUCT(--(AR$9=YEAR(Quarterly_kt!$C$9:FY$9)),Quarterly_kt!$C123:FY123)</f>
        <v>0.92983460547352792</v>
      </c>
      <c r="AS149" s="52">
        <f>SUMPRODUCT(--(AS$9=YEAR(Quarterly_kt!$C$9:FZ$9)),Quarterly_kt!$C123:FZ123)</f>
        <v>1.8921534736168109</v>
      </c>
      <c r="AT149" s="52">
        <f>SUMPRODUCT(--(AT$9=YEAR(Quarterly_kt!$C$9:GA$9)),Quarterly_kt!$C123:GA123)</f>
        <v>0.475508270427766</v>
      </c>
      <c r="AU149" s="52">
        <f>SUMPRODUCT(--(AU$9=YEAR(Quarterly_kt!$C$9:GB$9)),Quarterly_kt!$C123:GB123)</f>
        <v>0.25498097470534586</v>
      </c>
      <c r="AV149" s="52">
        <f>SUMPRODUCT(--(AV$9=YEAR(Quarterly_kt!$C$9:GZ$9)),Quarterly_kt!$C123:GZ123)</f>
        <v>0.32553091055934702</v>
      </c>
    </row>
    <row r="150" spans="1:48" x14ac:dyDescent="0.25">
      <c r="A150" s="36" t="s">
        <v>25</v>
      </c>
      <c r="B150" s="90"/>
      <c r="C150" s="52">
        <f>SUMPRODUCT(--(C$9=YEAR(Quarterly_kt!$C$9:EJ$9)),Quarterly_kt!$C124:EJ124)</f>
        <v>239.80553096760858</v>
      </c>
      <c r="D150" s="52">
        <f>SUMPRODUCT(--(D$9=YEAR(Quarterly_kt!$C$9:EK$9)),Quarterly_kt!$C124:EK124)</f>
        <v>217.74409456477355</v>
      </c>
      <c r="E150" s="52">
        <f>SUMPRODUCT(--(E$9=YEAR(Quarterly_kt!$C$9:EL$9)),Quarterly_kt!$C124:EL124)</f>
        <v>218.02405067252289</v>
      </c>
      <c r="F150" s="52">
        <f>SUMPRODUCT(--(F$9=YEAR(Quarterly_kt!$C$9:EM$9)),Quarterly_kt!$C124:EM124)</f>
        <v>241.32785115215208</v>
      </c>
      <c r="G150" s="52">
        <f>SUMPRODUCT(--(G$9=YEAR(Quarterly_kt!$C$9:EN$9)),Quarterly_kt!$C124:EN124)</f>
        <v>231.82624332003888</v>
      </c>
      <c r="H150" s="52">
        <f>SUMPRODUCT(--(H$9=YEAR(Quarterly_kt!$C$9:EO$9)),Quarterly_kt!$C124:EO124)</f>
        <v>217.50459296080703</v>
      </c>
      <c r="I150" s="52">
        <f>SUMPRODUCT(--(I$9=YEAR(Quarterly_kt!$C$9:EP$9)),Quarterly_kt!$C124:EP124)</f>
        <v>220.22580084868864</v>
      </c>
      <c r="J150" s="52">
        <f>SUMPRODUCT(--(J$9=YEAR(Quarterly_kt!$C$9:EQ$9)),Quarterly_kt!$C124:EQ124)</f>
        <v>221.66312768774509</v>
      </c>
      <c r="K150" s="52">
        <f>SUMPRODUCT(--(K$9=YEAR(Quarterly_kt!$C$9:ER$9)),Quarterly_kt!$C124:ER124)</f>
        <v>231.19240068975512</v>
      </c>
      <c r="L150" s="52">
        <f>SUMPRODUCT(--(L$9=YEAR(Quarterly_kt!$C$9:ES$9)),Quarterly_kt!$C124:ES124)</f>
        <v>203.86809692939801</v>
      </c>
      <c r="M150" s="52">
        <f>SUMPRODUCT(--(M$9=YEAR(Quarterly_kt!$C$9:ET$9)),Quarterly_kt!$C124:ET124)</f>
        <v>214.12796768953808</v>
      </c>
      <c r="N150" s="52">
        <f>SUMPRODUCT(--(N$9=YEAR(Quarterly_kt!$C$9:EU$9)),Quarterly_kt!$C124:EU124)</f>
        <v>203.74172828209009</v>
      </c>
      <c r="O150" s="52">
        <f>SUMPRODUCT(--(O$9=YEAR(Quarterly_kt!$C$9:EV$9)),Quarterly_kt!$C124:EV124)</f>
        <v>184.94577443112064</v>
      </c>
      <c r="P150" s="52">
        <f>SUMPRODUCT(--(P$9=YEAR(Quarterly_kt!$C$9:EW$9)),Quarterly_kt!$C124:EW124)</f>
        <v>175.47796961083932</v>
      </c>
      <c r="Q150" s="52">
        <f>SUMPRODUCT(--(Q$9=YEAR(Quarterly_kt!$C$9:EX$9)),Quarterly_kt!$C124:EX124)</f>
        <v>167.85340609001034</v>
      </c>
      <c r="R150" s="52">
        <f>SUMPRODUCT(--(R$9=YEAR(Quarterly_kt!$C$9:EY$9)),Quarterly_kt!$C124:EY124)</f>
        <v>181.17009274135447</v>
      </c>
      <c r="S150" s="52">
        <f>SUMPRODUCT(--(S$9=YEAR(Quarterly_kt!$C$9:EZ$9)),Quarterly_kt!$C124:EZ124)</f>
        <v>180.35808705133007</v>
      </c>
      <c r="T150" s="52">
        <f>SUMPRODUCT(--(T$9=YEAR(Quarterly_kt!$C$9:FA$9)),Quarterly_kt!$C124:FA124)</f>
        <v>172.50724887655289</v>
      </c>
      <c r="U150" s="52">
        <f>SUMPRODUCT(--(U$9=YEAR(Quarterly_kt!$C$9:FB$9)),Quarterly_kt!$C124:FB124)</f>
        <v>190.20773418844337</v>
      </c>
      <c r="V150" s="52">
        <f>SUMPRODUCT(--(V$9=YEAR(Quarterly_kt!$C$9:FC$9)),Quarterly_kt!$C124:FC124)</f>
        <v>182.54741268151631</v>
      </c>
      <c r="W150" s="52">
        <f>SUMPRODUCT(--(W$9=YEAR(Quarterly_kt!$C$9:FD$9)),Quarterly_kt!$C124:FD124)</f>
        <v>189.18237134807072</v>
      </c>
      <c r="X150" s="52">
        <f>SUMPRODUCT(--(X$9=YEAR(Quarterly_kt!$C$9:FE$9)),Quarterly_kt!$C124:FE124)</f>
        <v>208.54472773558928</v>
      </c>
      <c r="Y150" s="52">
        <f>SUMPRODUCT(--(Y$9=YEAR(Quarterly_kt!$C$9:FF$9)),Quarterly_kt!$C124:FF124)</f>
        <v>207.59104927619228</v>
      </c>
      <c r="Z150" s="52">
        <f>SUMPRODUCT(--(Z$9=YEAR(Quarterly_kt!$C$9:FG$9)),Quarterly_kt!$C124:FG124)</f>
        <v>211.49325924323776</v>
      </c>
      <c r="AA150" s="52">
        <f>SUMPRODUCT(--(AA$9=YEAR(Quarterly_kt!$C$9:FH$9)),Quarterly_kt!$C124:FH124)</f>
        <v>197.82145044666254</v>
      </c>
      <c r="AB150" s="52">
        <f>SUMPRODUCT(--(AB$9=YEAR(Quarterly_kt!$C$9:FI$9)),Quarterly_kt!$C124:FI124)</f>
        <v>178.16745642136559</v>
      </c>
      <c r="AC150" s="52">
        <f>SUMPRODUCT(--(AC$9=YEAR(Quarterly_kt!$C$9:FJ$9)),Quarterly_kt!$C124:FJ124)</f>
        <v>219.96351231901502</v>
      </c>
      <c r="AD150" s="52">
        <f>SUMPRODUCT(--(AD$9=YEAR(Quarterly_kt!$C$9:FK$9)),Quarterly_kt!$C124:FK124)</f>
        <v>221.35132947109605</v>
      </c>
      <c r="AE150" s="52">
        <f>SUMPRODUCT(--(AE$9=YEAR(Quarterly_kt!$C$9:FL$9)),Quarterly_kt!$C124:FL124)</f>
        <v>235.52459414895168</v>
      </c>
      <c r="AF150" s="52">
        <f>SUMPRODUCT(--(AF$9=YEAR(Quarterly_kt!$C$9:FM$9)),Quarterly_kt!$C124:FM124)</f>
        <v>254.12823507796821</v>
      </c>
      <c r="AG150" s="52">
        <f>SUMPRODUCT(--(AG$9=YEAR(Quarterly_kt!$C$9:FN$9)),Quarterly_kt!$C124:FN124)</f>
        <v>302.67102303414833</v>
      </c>
      <c r="AH150" s="52">
        <f>SUMPRODUCT(--(AH$9=YEAR(Quarterly_kt!$C$9:FO$9)),Quarterly_kt!$C124:FO124)</f>
        <v>314.7281798144902</v>
      </c>
      <c r="AI150" s="52">
        <f>SUMPRODUCT(--(AI$9=YEAR(Quarterly_kt!$C$9:FP$9)),Quarterly_kt!$C124:FP124)</f>
        <v>319.11647043183751</v>
      </c>
      <c r="AJ150" s="52">
        <f>SUMPRODUCT(--(AJ$9=YEAR(Quarterly_kt!$C$9:FQ$9)),Quarterly_kt!$C124:FQ124)</f>
        <v>345.47066367037121</v>
      </c>
      <c r="AK150" s="52">
        <f>SUMPRODUCT(--(AK$9=YEAR(Quarterly_kt!$C$9:FR$9)),Quarterly_kt!$C124:FR124)</f>
        <v>320.59594883658934</v>
      </c>
      <c r="AL150" s="52">
        <f>SUMPRODUCT(--(AL$9=YEAR(Quarterly_kt!$C$9:FS$9)),Quarterly_kt!$C124:FS124)</f>
        <v>292.9798189706774</v>
      </c>
      <c r="AM150" s="52">
        <f>SUMPRODUCT(--(AM$9=YEAR(Quarterly_kt!$C$9:FT$9)),Quarterly_kt!$C124:FT124)</f>
        <v>236.3280524333382</v>
      </c>
      <c r="AN150" s="52">
        <f>SUMPRODUCT(--(AN$9=YEAR(Quarterly_kt!$C$9:FU$9)),Quarterly_kt!$C124:FU124)</f>
        <v>248.78658879510289</v>
      </c>
      <c r="AO150" s="52">
        <f>SUMPRODUCT(--(AO$9=YEAR(Quarterly_kt!$C$9:FV$9)),Quarterly_kt!$C124:FV124)</f>
        <v>261.00658493526339</v>
      </c>
      <c r="AP150" s="52">
        <f>SUMPRODUCT(--(AP$9=YEAR(Quarterly_kt!$C$9:FW$9)),Quarterly_kt!$C124:FW124)</f>
        <v>320.193715361648</v>
      </c>
      <c r="AQ150" s="52">
        <f>SUMPRODUCT(--(AQ$9=YEAR(Quarterly_kt!$C$9:FX$9)),Quarterly_kt!$C124:FX124)</f>
        <v>310.5724703157498</v>
      </c>
      <c r="AR150" s="52">
        <f>SUMPRODUCT(--(AR$9=YEAR(Quarterly_kt!$C$9:FY$9)),Quarterly_kt!$C124:FY124)</f>
        <v>298.33627518579129</v>
      </c>
      <c r="AS150" s="52">
        <f>SUMPRODUCT(--(AS$9=YEAR(Quarterly_kt!$C$9:FZ$9)),Quarterly_kt!$C124:FZ124)</f>
        <v>331.45053309674512</v>
      </c>
      <c r="AT150" s="52">
        <f>SUMPRODUCT(--(AT$9=YEAR(Quarterly_kt!$C$9:GA$9)),Quarterly_kt!$C124:GA124)</f>
        <v>323.22159405606487</v>
      </c>
      <c r="AU150" s="52">
        <f>SUMPRODUCT(--(AU$9=YEAR(Quarterly_kt!$C$9:GB$9)),Quarterly_kt!$C124:GB124)</f>
        <v>338.15312581377555</v>
      </c>
      <c r="AV150" s="52">
        <f>SUMPRODUCT(--(AV$9=YEAR(Quarterly_kt!$C$9:GZ$9)),Quarterly_kt!$C124:GZ124)</f>
        <v>348.34310091983576</v>
      </c>
    </row>
    <row r="151" spans="1:48" x14ac:dyDescent="0.25">
      <c r="A151" s="36" t="s">
        <v>26</v>
      </c>
      <c r="B151" s="90"/>
      <c r="C151" s="52">
        <f>SUMPRODUCT(--(C$9=YEAR(Quarterly_kt!$C$9:EJ$9)),Quarterly_kt!$C125:EJ125)</f>
        <v>301.79117001194004</v>
      </c>
      <c r="D151" s="52">
        <f>SUMPRODUCT(--(D$9=YEAR(Quarterly_kt!$C$9:EK$9)),Quarterly_kt!$C125:EK125)</f>
        <v>383.91935240706465</v>
      </c>
      <c r="E151" s="52">
        <f>SUMPRODUCT(--(E$9=YEAR(Quarterly_kt!$C$9:EL$9)),Quarterly_kt!$C125:EL125)</f>
        <v>334.05657689568716</v>
      </c>
      <c r="F151" s="52">
        <f>SUMPRODUCT(--(F$9=YEAR(Quarterly_kt!$C$9:EM$9)),Quarterly_kt!$C125:EM125)</f>
        <v>448.69194844880542</v>
      </c>
      <c r="G151" s="52">
        <f>SUMPRODUCT(--(G$9=YEAR(Quarterly_kt!$C$9:EN$9)),Quarterly_kt!$C125:EN125)</f>
        <v>452.75979534179805</v>
      </c>
      <c r="H151" s="52">
        <f>SUMPRODUCT(--(H$9=YEAR(Quarterly_kt!$C$9:EO$9)),Quarterly_kt!$C125:EO125)</f>
        <v>425.96124895296259</v>
      </c>
      <c r="I151" s="52">
        <f>SUMPRODUCT(--(I$9=YEAR(Quarterly_kt!$C$9:EP$9)),Quarterly_kt!$C125:EP125)</f>
        <v>367.1085436035969</v>
      </c>
      <c r="J151" s="52">
        <f>SUMPRODUCT(--(J$9=YEAR(Quarterly_kt!$C$9:EQ$9)),Quarterly_kt!$C125:EQ125)</f>
        <v>299.79259114217291</v>
      </c>
      <c r="K151" s="52">
        <f>SUMPRODUCT(--(K$9=YEAR(Quarterly_kt!$C$9:ER$9)),Quarterly_kt!$C125:ER125)</f>
        <v>272.39541646488414</v>
      </c>
      <c r="L151" s="52">
        <f>SUMPRODUCT(--(L$9=YEAR(Quarterly_kt!$C$9:ES$9)),Quarterly_kt!$C125:ES125)</f>
        <v>186.6119165563079</v>
      </c>
      <c r="M151" s="52">
        <f>SUMPRODUCT(--(M$9=YEAR(Quarterly_kt!$C$9:ET$9)),Quarterly_kt!$C125:ET125)</f>
        <v>132.51461292033122</v>
      </c>
      <c r="N151" s="52">
        <f>SUMPRODUCT(--(N$9=YEAR(Quarterly_kt!$C$9:EU$9)),Quarterly_kt!$C125:EU125)</f>
        <v>105.52064072272175</v>
      </c>
      <c r="O151" s="52">
        <f>SUMPRODUCT(--(O$9=YEAR(Quarterly_kt!$C$9:EV$9)),Quarterly_kt!$C125:EV125)</f>
        <v>91.432844908008661</v>
      </c>
      <c r="P151" s="52">
        <f>SUMPRODUCT(--(P$9=YEAR(Quarterly_kt!$C$9:EW$9)),Quarterly_kt!$C125:EW125)</f>
        <v>93.329083068199836</v>
      </c>
      <c r="Q151" s="52">
        <f>SUMPRODUCT(--(Q$9=YEAR(Quarterly_kt!$C$9:EX$9)),Quarterly_kt!$C125:EX125)</f>
        <v>87.72258308065588</v>
      </c>
      <c r="R151" s="52">
        <f>SUMPRODUCT(--(R$9=YEAR(Quarterly_kt!$C$9:EY$9)),Quarterly_kt!$C125:EY125)</f>
        <v>56.261260917064895</v>
      </c>
      <c r="S151" s="52">
        <f>SUMPRODUCT(--(S$9=YEAR(Quarterly_kt!$C$9:EZ$9)),Quarterly_kt!$C125:EZ125)</f>
        <v>47.491615006575863</v>
      </c>
      <c r="T151" s="52">
        <f>SUMPRODUCT(--(T$9=YEAR(Quarterly_kt!$C$9:FA$9)),Quarterly_kt!$C125:FA125)</f>
        <v>44.340479664062151</v>
      </c>
      <c r="U151" s="52">
        <f>SUMPRODUCT(--(U$9=YEAR(Quarterly_kt!$C$9:FB$9)),Quarterly_kt!$C125:FB125)</f>
        <v>49.753358926012751</v>
      </c>
      <c r="V151" s="52">
        <f>SUMPRODUCT(--(V$9=YEAR(Quarterly_kt!$C$9:FC$9)),Quarterly_kt!$C125:FC125)</f>
        <v>28.348745458662293</v>
      </c>
      <c r="W151" s="52">
        <f>SUMPRODUCT(--(W$9=YEAR(Quarterly_kt!$C$9:FD$9)),Quarterly_kt!$C125:FD125)</f>
        <v>51.858138522556388</v>
      </c>
      <c r="X151" s="52">
        <f>SUMPRODUCT(--(X$9=YEAR(Quarterly_kt!$C$9:FE$9)),Quarterly_kt!$C125:FE125)</f>
        <v>39.937982139547941</v>
      </c>
      <c r="Y151" s="52">
        <f>SUMPRODUCT(--(Y$9=YEAR(Quarterly_kt!$C$9:FF$9)),Quarterly_kt!$C125:FF125)</f>
        <v>61.617526428455456</v>
      </c>
      <c r="Z151" s="52">
        <f>SUMPRODUCT(--(Z$9=YEAR(Quarterly_kt!$C$9:FG$9)),Quarterly_kt!$C125:FG125)</f>
        <v>60.705836952809989</v>
      </c>
      <c r="AA151" s="52">
        <f>SUMPRODUCT(--(AA$9=YEAR(Quarterly_kt!$C$9:FH$9)),Quarterly_kt!$C125:FH125)</f>
        <v>44.054917296764501</v>
      </c>
      <c r="AB151" s="52">
        <f>SUMPRODUCT(--(AB$9=YEAR(Quarterly_kt!$C$9:FI$9)),Quarterly_kt!$C125:FI125)</f>
        <v>36.923672635195409</v>
      </c>
      <c r="AC151" s="52">
        <f>SUMPRODUCT(--(AC$9=YEAR(Quarterly_kt!$C$9:FJ$9)),Quarterly_kt!$C125:FJ125)</f>
        <v>54.165866696515508</v>
      </c>
      <c r="AD151" s="52">
        <f>SUMPRODUCT(--(AD$9=YEAR(Quarterly_kt!$C$9:FK$9)),Quarterly_kt!$C125:FK125)</f>
        <v>44.573111482834378</v>
      </c>
      <c r="AE151" s="52">
        <f>SUMPRODUCT(--(AE$9=YEAR(Quarterly_kt!$C$9:FL$9)),Quarterly_kt!$C125:FL125)</f>
        <v>45.46671459589507</v>
      </c>
      <c r="AF151" s="52">
        <f>SUMPRODUCT(--(AF$9=YEAR(Quarterly_kt!$C$9:FM$9)),Quarterly_kt!$C125:FM125)</f>
        <v>26.967250560807834</v>
      </c>
      <c r="AG151" s="52">
        <f>SUMPRODUCT(--(AG$9=YEAR(Quarterly_kt!$C$9:FN$9)),Quarterly_kt!$C125:FN125)</f>
        <v>20.757483613949301</v>
      </c>
      <c r="AH151" s="52">
        <f>SUMPRODUCT(--(AH$9=YEAR(Quarterly_kt!$C$9:FO$9)),Quarterly_kt!$C125:FO125)</f>
        <v>21.660053160385605</v>
      </c>
      <c r="AI151" s="52">
        <f>SUMPRODUCT(--(AI$9=YEAR(Quarterly_kt!$C$9:FP$9)),Quarterly_kt!$C125:FP125)</f>
        <v>21.673545265161103</v>
      </c>
      <c r="AJ151" s="52">
        <f>SUMPRODUCT(--(AJ$9=YEAR(Quarterly_kt!$C$9:FQ$9)),Quarterly_kt!$C125:FQ125)</f>
        <v>27.053048180047124</v>
      </c>
      <c r="AK151" s="52">
        <f>SUMPRODUCT(--(AK$9=YEAR(Quarterly_kt!$C$9:FR$9)),Quarterly_kt!$C125:FR125)</f>
        <v>42.33767597676902</v>
      </c>
      <c r="AL151" s="52">
        <f>SUMPRODUCT(--(AL$9=YEAR(Quarterly_kt!$C$9:FS$9)),Quarterly_kt!$C125:FS125)</f>
        <v>20.432461117593057</v>
      </c>
      <c r="AM151" s="52">
        <f>SUMPRODUCT(--(AM$9=YEAR(Quarterly_kt!$C$9:FT$9)),Quarterly_kt!$C125:FT125)</f>
        <v>18.29334377223304</v>
      </c>
      <c r="AN151" s="52">
        <f>SUMPRODUCT(--(AN$9=YEAR(Quarterly_kt!$C$9:FU$9)),Quarterly_kt!$C125:FU125)</f>
        <v>21.910423695664033</v>
      </c>
      <c r="AO151" s="52">
        <f>SUMPRODUCT(--(AO$9=YEAR(Quarterly_kt!$C$9:FV$9)),Quarterly_kt!$C125:FV125)</f>
        <v>21.377226818915119</v>
      </c>
      <c r="AP151" s="52">
        <f>SUMPRODUCT(--(AP$9=YEAR(Quarterly_kt!$C$9:FW$9)),Quarterly_kt!$C125:FW125)</f>
        <v>32.548819118087451</v>
      </c>
      <c r="AQ151" s="52">
        <f>SUMPRODUCT(--(AQ$9=YEAR(Quarterly_kt!$C$9:FX$9)),Quarterly_kt!$C125:FX125)</f>
        <v>23.922421909453192</v>
      </c>
      <c r="AR151" s="52">
        <f>SUMPRODUCT(--(AR$9=YEAR(Quarterly_kt!$C$9:FY$9)),Quarterly_kt!$C125:FY125)</f>
        <v>28.193828995054758</v>
      </c>
      <c r="AS151" s="52">
        <f>SUMPRODUCT(--(AS$9=YEAR(Quarterly_kt!$C$9:FZ$9)),Quarterly_kt!$C125:FZ125)</f>
        <v>23.745591079956959</v>
      </c>
      <c r="AT151" s="52">
        <f>SUMPRODUCT(--(AT$9=YEAR(Quarterly_kt!$C$9:GA$9)),Quarterly_kt!$C125:GA125)</f>
        <v>39.955051845318096</v>
      </c>
      <c r="AU151" s="52">
        <f>SUMPRODUCT(--(AU$9=YEAR(Quarterly_kt!$C$9:GB$9)),Quarterly_kt!$C125:GB125)</f>
        <v>22.64781180981236</v>
      </c>
      <c r="AV151" s="52">
        <f>SUMPRODUCT(--(AV$9=YEAR(Quarterly_kt!$C$9:GZ$9)),Quarterly_kt!$C125:GZ125)</f>
        <v>26.844231747720208</v>
      </c>
    </row>
    <row r="152" spans="1:48" x14ac:dyDescent="0.25">
      <c r="A152" s="36" t="s">
        <v>23</v>
      </c>
      <c r="B152" s="90"/>
      <c r="C152" s="52">
        <f>SUMPRODUCT(--(C$9=YEAR(Quarterly_kt!$C$9:EJ$9)),Quarterly_kt!$C126:EJ126)</f>
        <v>0</v>
      </c>
      <c r="D152" s="52">
        <f>SUMPRODUCT(--(D$9=YEAR(Quarterly_kt!$C$9:EK$9)),Quarterly_kt!$C126:EK126)</f>
        <v>0</v>
      </c>
      <c r="E152" s="52">
        <f>SUMPRODUCT(--(E$9=YEAR(Quarterly_kt!$C$9:EL$9)),Quarterly_kt!$C126:EL126)</f>
        <v>0</v>
      </c>
      <c r="F152" s="52">
        <f>SUMPRODUCT(--(F$9=YEAR(Quarterly_kt!$C$9:EM$9)),Quarterly_kt!$C126:EM126)</f>
        <v>0</v>
      </c>
      <c r="G152" s="52">
        <f>SUMPRODUCT(--(G$9=YEAR(Quarterly_kt!$C$9:EN$9)),Quarterly_kt!$C126:EN126)</f>
        <v>0</v>
      </c>
      <c r="H152" s="52">
        <f>SUMPRODUCT(--(H$9=YEAR(Quarterly_kt!$C$9:EO$9)),Quarterly_kt!$C126:EO126)</f>
        <v>0</v>
      </c>
      <c r="I152" s="52">
        <f>SUMPRODUCT(--(I$9=YEAR(Quarterly_kt!$C$9:EP$9)),Quarterly_kt!$C126:EP126)</f>
        <v>0</v>
      </c>
      <c r="J152" s="52">
        <f>SUMPRODUCT(--(J$9=YEAR(Quarterly_kt!$C$9:EQ$9)),Quarterly_kt!$C126:EQ126)</f>
        <v>0</v>
      </c>
      <c r="K152" s="52">
        <f>SUMPRODUCT(--(K$9=YEAR(Quarterly_kt!$C$9:ER$9)),Quarterly_kt!$C126:ER126)</f>
        <v>0</v>
      </c>
      <c r="L152" s="52">
        <f>SUMPRODUCT(--(L$9=YEAR(Quarterly_kt!$C$9:ES$9)),Quarterly_kt!$C126:ES126)</f>
        <v>0</v>
      </c>
      <c r="M152" s="52">
        <f>SUMPRODUCT(--(M$9=YEAR(Quarterly_kt!$C$9:ET$9)),Quarterly_kt!$C126:ET126)</f>
        <v>4.5343588566891979</v>
      </c>
      <c r="N152" s="52">
        <f>SUMPRODUCT(--(N$9=YEAR(Quarterly_kt!$C$9:EU$9)),Quarterly_kt!$C126:EU126)</f>
        <v>9.2381696183327549</v>
      </c>
      <c r="O152" s="52">
        <f>SUMPRODUCT(--(O$9=YEAR(Quarterly_kt!$C$9:EV$9)),Quarterly_kt!$C126:EV126)</f>
        <v>12.020729214219321</v>
      </c>
      <c r="P152" s="52">
        <f>SUMPRODUCT(--(P$9=YEAR(Quarterly_kt!$C$9:EW$9)),Quarterly_kt!$C126:EW126)</f>
        <v>13.188434534886776</v>
      </c>
      <c r="Q152" s="52">
        <f>SUMPRODUCT(--(Q$9=YEAR(Quarterly_kt!$C$9:EX$9)),Quarterly_kt!$C126:EX126)</f>
        <v>15.109007856106267</v>
      </c>
      <c r="R152" s="52">
        <f>SUMPRODUCT(--(R$9=YEAR(Quarterly_kt!$C$9:EY$9)),Quarterly_kt!$C126:EY126)</f>
        <v>15.620541466070307</v>
      </c>
      <c r="S152" s="52">
        <f>SUMPRODUCT(--(S$9=YEAR(Quarterly_kt!$C$9:EZ$9)),Quarterly_kt!$C126:EZ126)</f>
        <v>17.122123564532895</v>
      </c>
      <c r="T152" s="52">
        <f>SUMPRODUCT(--(T$9=YEAR(Quarterly_kt!$C$9:FA$9)),Quarterly_kt!$C126:FA126)</f>
        <v>20.58165151226256</v>
      </c>
      <c r="U152" s="52">
        <f>SUMPRODUCT(--(U$9=YEAR(Quarterly_kt!$C$9:FB$9)),Quarterly_kt!$C126:FB126)</f>
        <v>20.635177568594305</v>
      </c>
      <c r="V152" s="52">
        <f>SUMPRODUCT(--(V$9=YEAR(Quarterly_kt!$C$9:FC$9)),Quarterly_kt!$C126:FC126)</f>
        <v>21.741484726338562</v>
      </c>
      <c r="W152" s="52">
        <f>SUMPRODUCT(--(W$9=YEAR(Quarterly_kt!$C$9:FD$9)),Quarterly_kt!$C126:FD126)</f>
        <v>23.997950896230158</v>
      </c>
      <c r="X152" s="52">
        <f>SUMPRODUCT(--(X$9=YEAR(Quarterly_kt!$C$9:FE$9)),Quarterly_kt!$C126:FE126)</f>
        <v>21.633217423842986</v>
      </c>
      <c r="Y152" s="52">
        <f>SUMPRODUCT(--(Y$9=YEAR(Quarterly_kt!$C$9:FF$9)),Quarterly_kt!$C126:FF126)</f>
        <v>21.271199440936645</v>
      </c>
      <c r="Z152" s="52">
        <f>SUMPRODUCT(--(Z$9=YEAR(Quarterly_kt!$C$9:FG$9)),Quarterly_kt!$C126:FG126)</f>
        <v>17.353459154008632</v>
      </c>
      <c r="AA152" s="52">
        <f>SUMPRODUCT(--(AA$9=YEAR(Quarterly_kt!$C$9:FH$9)),Quarterly_kt!$C126:FH126)</f>
        <v>17.836100733453282</v>
      </c>
      <c r="AB152" s="52">
        <f>SUMPRODUCT(--(AB$9=YEAR(Quarterly_kt!$C$9:FI$9)),Quarterly_kt!$C126:FI126)</f>
        <v>19.589895001756723</v>
      </c>
      <c r="AC152" s="52">
        <f>SUMPRODUCT(--(AC$9=YEAR(Quarterly_kt!$C$9:FJ$9)),Quarterly_kt!$C126:FJ126)</f>
        <v>26.960077926105086</v>
      </c>
      <c r="AD152" s="52">
        <f>SUMPRODUCT(--(AD$9=YEAR(Quarterly_kt!$C$9:FK$9)),Quarterly_kt!$C126:FK126)</f>
        <v>39.051943803443791</v>
      </c>
      <c r="AE152" s="52">
        <f>SUMPRODUCT(--(AE$9=YEAR(Quarterly_kt!$C$9:FL$9)),Quarterly_kt!$C126:FL126)</f>
        <v>44.452689757935325</v>
      </c>
      <c r="AF152" s="52">
        <f>SUMPRODUCT(--(AF$9=YEAR(Quarterly_kt!$C$9:FM$9)),Quarterly_kt!$C126:FM126)</f>
        <v>48.958440447258255</v>
      </c>
      <c r="AG152" s="52">
        <f>SUMPRODUCT(--(AG$9=YEAR(Quarterly_kt!$C$9:FN$9)),Quarterly_kt!$C126:FN126)</f>
        <v>55.69957269853321</v>
      </c>
      <c r="AH152" s="52">
        <f>SUMPRODUCT(--(AH$9=YEAR(Quarterly_kt!$C$9:FO$9)),Quarterly_kt!$C126:FO126)</f>
        <v>58.075774629012727</v>
      </c>
      <c r="AI152" s="52">
        <f>SUMPRODUCT(--(AI$9=YEAR(Quarterly_kt!$C$9:FP$9)),Quarterly_kt!$C126:FP126)</f>
        <v>60.904276501728589</v>
      </c>
      <c r="AJ152" s="52">
        <f>SUMPRODUCT(--(AJ$9=YEAR(Quarterly_kt!$C$9:FQ$9)),Quarterly_kt!$C126:FQ126)</f>
        <v>67.40824538028464</v>
      </c>
      <c r="AK152" s="52">
        <f>SUMPRODUCT(--(AK$9=YEAR(Quarterly_kt!$C$9:FR$9)),Quarterly_kt!$C126:FR126)</f>
        <v>64.545150472219092</v>
      </c>
      <c r="AL152" s="52">
        <f>SUMPRODUCT(--(AL$9=YEAR(Quarterly_kt!$C$9:FS$9)),Quarterly_kt!$C126:FS126)</f>
        <v>63.862053537417388</v>
      </c>
      <c r="AM152" s="52">
        <f>SUMPRODUCT(--(AM$9=YEAR(Quarterly_kt!$C$9:FT$9)),Quarterly_kt!$C126:FT126)</f>
        <v>53.320857543438905</v>
      </c>
      <c r="AN152" s="52">
        <f>SUMPRODUCT(--(AN$9=YEAR(Quarterly_kt!$C$9:FU$9)),Quarterly_kt!$C126:FU126)</f>
        <v>50.847721226560999</v>
      </c>
      <c r="AO152" s="52">
        <f>SUMPRODUCT(--(AO$9=YEAR(Quarterly_kt!$C$9:FV$9)),Quarterly_kt!$C126:FV126)</f>
        <v>58.035549273580003</v>
      </c>
      <c r="AP152" s="52">
        <f>SUMPRODUCT(--(AP$9=YEAR(Quarterly_kt!$C$9:FW$9)),Quarterly_kt!$C126:FW126)</f>
        <v>61.323818458937801</v>
      </c>
      <c r="AQ152" s="52">
        <f>SUMPRODUCT(--(AQ$9=YEAR(Quarterly_kt!$C$9:FX$9)),Quarterly_kt!$C126:FX126)</f>
        <v>64.278205439936002</v>
      </c>
      <c r="AR152" s="52">
        <f>SUMPRODUCT(--(AR$9=YEAR(Quarterly_kt!$C$9:FY$9)),Quarterly_kt!$C126:FY126)</f>
        <v>65.626985340402499</v>
      </c>
      <c r="AS152" s="52">
        <f>SUMPRODUCT(--(AS$9=YEAR(Quarterly_kt!$C$9:FZ$9)),Quarterly_kt!$C126:FZ126)</f>
        <v>66.971754773901992</v>
      </c>
      <c r="AT152" s="52">
        <f>SUMPRODUCT(--(AT$9=YEAR(Quarterly_kt!$C$9:GA$9)),Quarterly_kt!$C126:GA126)</f>
        <v>68.823213150188892</v>
      </c>
      <c r="AU152" s="52">
        <f>SUMPRODUCT(--(AU$9=YEAR(Quarterly_kt!$C$9:GB$9)),Quarterly_kt!$C126:GB126)</f>
        <v>72.043430872760197</v>
      </c>
      <c r="AV152" s="52">
        <f>SUMPRODUCT(--(AV$9=YEAR(Quarterly_kt!$C$9:GZ$9)),Quarterly_kt!$C126:GZ126)</f>
        <v>74.493773315311202</v>
      </c>
    </row>
    <row r="153" spans="1:48" s="21" customFormat="1" ht="14.25" x14ac:dyDescent="0.2">
      <c r="A153" s="23"/>
      <c r="B153" s="94"/>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f>SUMPRODUCT(--(AV$9=YEAR(Quarterly_kt!$C$9:GZ$9)),Quarterly_kt!$C127:GZ127)</f>
        <v>0</v>
      </c>
    </row>
    <row r="154" spans="1:48" x14ac:dyDescent="0.25">
      <c r="A154" s="41" t="s">
        <v>53</v>
      </c>
      <c r="B154" s="90"/>
      <c r="C154" s="17">
        <f t="shared" ref="C154:AT154" si="35">SUM(C155,C158:C160)</f>
        <v>323.19339387723267</v>
      </c>
      <c r="D154" s="17">
        <f t="shared" si="35"/>
        <v>310.53022651303337</v>
      </c>
      <c r="E154" s="17">
        <f t="shared" si="35"/>
        <v>305.28142759303375</v>
      </c>
      <c r="F154" s="17">
        <f t="shared" si="35"/>
        <v>305.1320327114621</v>
      </c>
      <c r="G154" s="17">
        <f t="shared" si="35"/>
        <v>289.85726497331564</v>
      </c>
      <c r="H154" s="17">
        <f t="shared" si="35"/>
        <v>220.38685479755574</v>
      </c>
      <c r="I154" s="17">
        <f t="shared" si="35"/>
        <v>313.55457178064569</v>
      </c>
      <c r="J154" s="17">
        <f t="shared" si="35"/>
        <v>232.05315842474252</v>
      </c>
      <c r="K154" s="17">
        <f t="shared" si="35"/>
        <v>268.12067907395596</v>
      </c>
      <c r="L154" s="17">
        <f t="shared" si="35"/>
        <v>237.83937515290648</v>
      </c>
      <c r="M154" s="17">
        <f t="shared" si="35"/>
        <v>217.18945730524186</v>
      </c>
      <c r="N154" s="17">
        <f t="shared" si="35"/>
        <v>194.27965403868089</v>
      </c>
      <c r="O154" s="17">
        <f t="shared" si="35"/>
        <v>181.97145041265958</v>
      </c>
      <c r="P154" s="17">
        <f t="shared" si="35"/>
        <v>124.12919214255547</v>
      </c>
      <c r="Q154" s="17">
        <f t="shared" si="35"/>
        <v>124.25194269431515</v>
      </c>
      <c r="R154" s="17">
        <f t="shared" si="35"/>
        <v>117.50957476409846</v>
      </c>
      <c r="S154" s="17">
        <f t="shared" si="35"/>
        <v>158.99119301702532</v>
      </c>
      <c r="T154" s="17">
        <f t="shared" si="35"/>
        <v>160.23038287764285</v>
      </c>
      <c r="U154" s="17">
        <f t="shared" si="35"/>
        <v>207.35823780037333</v>
      </c>
      <c r="V154" s="17">
        <f t="shared" si="35"/>
        <v>99.7457148301404</v>
      </c>
      <c r="W154" s="17">
        <f t="shared" si="35"/>
        <v>176.62604873464392</v>
      </c>
      <c r="X154" s="17">
        <f t="shared" si="35"/>
        <v>145.30771174094784</v>
      </c>
      <c r="Y154" s="17">
        <f t="shared" si="35"/>
        <v>109.05453489273415</v>
      </c>
      <c r="Z154" s="17">
        <f t="shared" si="35"/>
        <v>100.31235158227496</v>
      </c>
      <c r="AA154" s="17">
        <f t="shared" si="35"/>
        <v>105.5142829175461</v>
      </c>
      <c r="AB154" s="17">
        <f t="shared" si="35"/>
        <v>102.47703933345093</v>
      </c>
      <c r="AC154" s="17">
        <f t="shared" si="35"/>
        <v>108.73104975823625</v>
      </c>
      <c r="AD154" s="17">
        <f t="shared" si="35"/>
        <v>97.269771182571034</v>
      </c>
      <c r="AE154" s="17">
        <f t="shared" si="35"/>
        <v>92.465556639565733</v>
      </c>
      <c r="AF154" s="17">
        <f t="shared" si="35"/>
        <v>121.67538889284361</v>
      </c>
      <c r="AG154" s="17">
        <f t="shared" si="35"/>
        <v>146.0590803118904</v>
      </c>
      <c r="AH154" s="17">
        <f t="shared" si="35"/>
        <v>138.38605246968112</v>
      </c>
      <c r="AI154" s="17">
        <f t="shared" si="35"/>
        <v>104.35490121040769</v>
      </c>
      <c r="AJ154" s="17">
        <f t="shared" si="35"/>
        <v>112.45958122694404</v>
      </c>
      <c r="AK154" s="17">
        <f t="shared" si="35"/>
        <v>113.62895797759623</v>
      </c>
      <c r="AL154" s="17">
        <f t="shared" si="35"/>
        <v>87.607738854413171</v>
      </c>
      <c r="AM154" s="17">
        <f t="shared" si="35"/>
        <v>112.49770335222223</v>
      </c>
      <c r="AN154" s="17">
        <f t="shared" si="35"/>
        <v>129.50709579198409</v>
      </c>
      <c r="AO154" s="17">
        <f t="shared" si="35"/>
        <v>110.39786645385888</v>
      </c>
      <c r="AP154" s="17">
        <f t="shared" si="35"/>
        <v>113.41904960815586</v>
      </c>
      <c r="AQ154" s="17">
        <f t="shared" si="35"/>
        <v>121.18301597538948</v>
      </c>
      <c r="AR154" s="17">
        <f t="shared" si="35"/>
        <v>132.00764973893189</v>
      </c>
      <c r="AS154" s="17">
        <f t="shared" si="35"/>
        <v>145.52644380669648</v>
      </c>
      <c r="AT154" s="17">
        <f t="shared" si="35"/>
        <v>169.54921021906949</v>
      </c>
      <c r="AU154" s="17">
        <f>SUM(AU155,AU158:AU160)</f>
        <v>151.94847892433529</v>
      </c>
      <c r="AV154" s="17">
        <f>SUMPRODUCT(--(AV$9=YEAR(Quarterly_kt!$C$9:GZ$9)),Quarterly_kt!$C128:GZ128)</f>
        <v>187.23136661880358</v>
      </c>
    </row>
    <row r="155" spans="1:48" x14ac:dyDescent="0.25">
      <c r="A155" s="36" t="s">
        <v>24</v>
      </c>
      <c r="B155" s="90"/>
      <c r="C155" s="52">
        <f t="shared" ref="C155:AT155" si="36">SUM(C156:C157)</f>
        <v>65.784999999999997</v>
      </c>
      <c r="D155" s="52">
        <f t="shared" si="36"/>
        <v>68.937999999999988</v>
      </c>
      <c r="E155" s="52">
        <f t="shared" si="36"/>
        <v>66.635000000000005</v>
      </c>
      <c r="F155" s="52">
        <f t="shared" si="36"/>
        <v>67.559999999999988</v>
      </c>
      <c r="G155" s="52">
        <f t="shared" si="36"/>
        <v>76.596000000000004</v>
      </c>
      <c r="H155" s="52">
        <f t="shared" si="36"/>
        <v>67.673999999999992</v>
      </c>
      <c r="I155" s="52">
        <f t="shared" si="36"/>
        <v>71.940999999999988</v>
      </c>
      <c r="J155" s="52">
        <f t="shared" si="36"/>
        <v>65.051000000000002</v>
      </c>
      <c r="K155" s="52">
        <f t="shared" si="36"/>
        <v>72.47</v>
      </c>
      <c r="L155" s="52">
        <f t="shared" si="36"/>
        <v>66.167999999999992</v>
      </c>
      <c r="M155" s="52">
        <f t="shared" si="36"/>
        <v>62.914999999999992</v>
      </c>
      <c r="N155" s="52">
        <f t="shared" si="36"/>
        <v>54.809000000000005</v>
      </c>
      <c r="O155" s="52">
        <f t="shared" si="36"/>
        <v>45.927999999999997</v>
      </c>
      <c r="P155" s="52">
        <f t="shared" si="36"/>
        <v>29.167000000000002</v>
      </c>
      <c r="Q155" s="52">
        <f t="shared" si="36"/>
        <v>25.616</v>
      </c>
      <c r="R155" s="52">
        <f t="shared" si="36"/>
        <v>23.63671092062463</v>
      </c>
      <c r="S155" s="52">
        <f t="shared" si="36"/>
        <v>23.032096765317288</v>
      </c>
      <c r="T155" s="52">
        <f t="shared" si="36"/>
        <v>19.357889096528773</v>
      </c>
      <c r="U155" s="52">
        <f t="shared" si="36"/>
        <v>32.317191561130983</v>
      </c>
      <c r="V155" s="52">
        <f t="shared" si="36"/>
        <v>17.809298839324072</v>
      </c>
      <c r="W155" s="52">
        <f t="shared" si="36"/>
        <v>78.620546106819262</v>
      </c>
      <c r="X155" s="52">
        <f t="shared" si="36"/>
        <v>43.913291340952128</v>
      </c>
      <c r="Y155" s="52">
        <f t="shared" si="36"/>
        <v>13.142514405299888</v>
      </c>
      <c r="Z155" s="52">
        <f t="shared" si="36"/>
        <v>14.362691143600131</v>
      </c>
      <c r="AA155" s="52">
        <f t="shared" si="36"/>
        <v>7.0335942853090421</v>
      </c>
      <c r="AB155" s="52">
        <f t="shared" si="36"/>
        <v>3.9087300594184038</v>
      </c>
      <c r="AC155" s="52">
        <f t="shared" si="36"/>
        <v>3.1280425122177604</v>
      </c>
      <c r="AD155" s="52">
        <f t="shared" si="36"/>
        <v>3.8745552705768005</v>
      </c>
      <c r="AE155" s="52">
        <f t="shared" si="36"/>
        <v>3.7517236077949292</v>
      </c>
      <c r="AF155" s="52">
        <f t="shared" si="36"/>
        <v>3.1459260466477272</v>
      </c>
      <c r="AG155" s="52">
        <f t="shared" si="36"/>
        <v>11.09987584534225</v>
      </c>
      <c r="AH155" s="52">
        <f t="shared" si="36"/>
        <v>3.6757223042970621</v>
      </c>
      <c r="AI155" s="52">
        <f t="shared" si="36"/>
        <v>2.8645465768360996</v>
      </c>
      <c r="AJ155" s="52">
        <f t="shared" si="36"/>
        <v>8.0178408952249356</v>
      </c>
      <c r="AK155" s="52">
        <f t="shared" si="36"/>
        <v>2.7275503345642305</v>
      </c>
      <c r="AL155" s="52">
        <f t="shared" si="36"/>
        <v>2.3401451113066685</v>
      </c>
      <c r="AM155" s="52">
        <f t="shared" si="36"/>
        <v>1.0076083812383687</v>
      </c>
      <c r="AN155" s="52">
        <f t="shared" si="36"/>
        <v>1.9067664829204802</v>
      </c>
      <c r="AO155" s="52">
        <f t="shared" si="36"/>
        <v>3.639004875366016</v>
      </c>
      <c r="AP155" s="52">
        <f t="shared" si="36"/>
        <v>6.521001341566083</v>
      </c>
      <c r="AQ155" s="52">
        <f t="shared" si="36"/>
        <v>5.3060322208982162</v>
      </c>
      <c r="AR155" s="52">
        <f t="shared" si="36"/>
        <v>6.2706085829142388</v>
      </c>
      <c r="AS155" s="52">
        <f t="shared" si="36"/>
        <v>10.064452285913665</v>
      </c>
      <c r="AT155" s="52">
        <f t="shared" si="36"/>
        <v>13.211173618637588</v>
      </c>
      <c r="AU155" s="52">
        <f>SUM(AU156:AU157)</f>
        <v>11.487296111737834</v>
      </c>
      <c r="AV155" s="52">
        <f>SUMPRODUCT(--(AV$9=YEAR(Quarterly_kt!$C$9:GZ$9)),Quarterly_kt!$C129:GZ129)</f>
        <v>15.838552807722635</v>
      </c>
    </row>
    <row r="156" spans="1:48" x14ac:dyDescent="0.25">
      <c r="A156" s="37" t="s">
        <v>38</v>
      </c>
      <c r="B156" s="90">
        <v>9</v>
      </c>
      <c r="C156" s="52">
        <f>SUMPRODUCT(--(C$9=YEAR(Quarterly_kt!$C$9:EJ$9)),Quarterly_kt!$C130:EJ130)</f>
        <v>6.407</v>
      </c>
      <c r="D156" s="52">
        <f>SUMPRODUCT(--(D$9=YEAR(Quarterly_kt!$C$9:EK$9)),Quarterly_kt!$C130:EK130)</f>
        <v>5.32</v>
      </c>
      <c r="E156" s="52">
        <f>SUMPRODUCT(--(E$9=YEAR(Quarterly_kt!$C$9:EL$9)),Quarterly_kt!$C130:EL130)</f>
        <v>4.2859999999999996</v>
      </c>
      <c r="F156" s="52">
        <f>SUMPRODUCT(--(F$9=YEAR(Quarterly_kt!$C$9:EM$9)),Quarterly_kt!$C130:EM130)</f>
        <v>3.044</v>
      </c>
      <c r="G156" s="52">
        <f>SUMPRODUCT(--(G$9=YEAR(Quarterly_kt!$C$9:EN$9)),Quarterly_kt!$C130:EN130)</f>
        <v>2.5579999999999998</v>
      </c>
      <c r="H156" s="52">
        <f>SUMPRODUCT(--(H$9=YEAR(Quarterly_kt!$C$9:EO$9)),Quarterly_kt!$C130:EO130)</f>
        <v>1.9470000000000001</v>
      </c>
      <c r="I156" s="52">
        <f>SUMPRODUCT(--(I$9=YEAR(Quarterly_kt!$C$9:EP$9)),Quarterly_kt!$C130:EP130)</f>
        <v>2.0149999999999997</v>
      </c>
      <c r="J156" s="52">
        <f>SUMPRODUCT(--(J$9=YEAR(Quarterly_kt!$C$9:EQ$9)),Quarterly_kt!$C130:EQ130)</f>
        <v>1.1990000000000001</v>
      </c>
      <c r="K156" s="52">
        <f>SUMPRODUCT(--(K$9=YEAR(Quarterly_kt!$C$9:ER$9)),Quarterly_kt!$C130:ER130)</f>
        <v>1.2189999999999999</v>
      </c>
      <c r="L156" s="52">
        <f>SUMPRODUCT(--(L$9=YEAR(Quarterly_kt!$C$9:ES$9)),Quarterly_kt!$C130:ES130)</f>
        <v>1.641</v>
      </c>
      <c r="M156" s="52">
        <f>SUMPRODUCT(--(M$9=YEAR(Quarterly_kt!$C$9:ET$9)),Quarterly_kt!$C130:ET130)</f>
        <v>4.6930000000000005</v>
      </c>
      <c r="N156" s="52">
        <f>SUMPRODUCT(--(N$9=YEAR(Quarterly_kt!$C$9:EU$9)),Quarterly_kt!$C130:EU130)</f>
        <v>4.2709999999999999</v>
      </c>
      <c r="O156" s="52">
        <f>SUMPRODUCT(--(O$9=YEAR(Quarterly_kt!$C$9:EV$9)),Quarterly_kt!$C130:EV130)</f>
        <v>3.351</v>
      </c>
      <c r="P156" s="52">
        <f>SUMPRODUCT(--(P$9=YEAR(Quarterly_kt!$C$9:EW$9)),Quarterly_kt!$C130:EW130)</f>
        <v>1.6379999999999999</v>
      </c>
      <c r="Q156" s="52">
        <f>SUMPRODUCT(--(Q$9=YEAR(Quarterly_kt!$C$9:EX$9)),Quarterly_kt!$C130:EX130)</f>
        <v>2.141</v>
      </c>
      <c r="R156" s="52">
        <f>SUMPRODUCT(--(R$9=YEAR(Quarterly_kt!$C$9:EY$9)),Quarterly_kt!$C130:EY130)</f>
        <v>2.9883556828418034</v>
      </c>
      <c r="S156" s="52">
        <f>SUMPRODUCT(--(S$9=YEAR(Quarterly_kt!$C$9:EZ$9)),Quarterly_kt!$C130:EZ130)</f>
        <v>4.6377421417412306</v>
      </c>
      <c r="T156" s="52">
        <f>SUMPRODUCT(--(T$9=YEAR(Quarterly_kt!$C$9:FA$9)),Quarterly_kt!$C130:FA130)</f>
        <v>6.970716489917093</v>
      </c>
      <c r="U156" s="52">
        <f>SUMPRODUCT(--(U$9=YEAR(Quarterly_kt!$C$9:FB$9)),Quarterly_kt!$C130:FB130)</f>
        <v>8.3205911323128099</v>
      </c>
      <c r="V156" s="52">
        <f>SUMPRODUCT(--(V$9=YEAR(Quarterly_kt!$C$9:FC$9)),Quarterly_kt!$C130:FC130)</f>
        <v>9.0607054916915555</v>
      </c>
      <c r="W156" s="52">
        <f>SUMPRODUCT(--(W$9=YEAR(Quarterly_kt!$C$9:FD$9)),Quarterly_kt!$C130:FD130)</f>
        <v>23.500506883636511</v>
      </c>
      <c r="X156" s="52">
        <f>SUMPRODUCT(--(X$9=YEAR(Quarterly_kt!$C$9:FE$9)),Quarterly_kt!$C130:FE130)</f>
        <v>16.415380557054629</v>
      </c>
      <c r="Y156" s="52">
        <f>SUMPRODUCT(--(Y$9=YEAR(Quarterly_kt!$C$9:FF$9)),Quarterly_kt!$C130:FF130)</f>
        <v>9.5490342759730176</v>
      </c>
      <c r="Z156" s="52">
        <f>SUMPRODUCT(--(Z$9=YEAR(Quarterly_kt!$C$9:FG$9)),Quarterly_kt!$C130:FG130)</f>
        <v>9.8681850568894252</v>
      </c>
      <c r="AA156" s="52">
        <f>SUMPRODUCT(--(AA$9=YEAR(Quarterly_kt!$C$9:FH$9)),Quarterly_kt!$C130:FH130)</f>
        <v>5.2338372234442119</v>
      </c>
      <c r="AB156" s="52">
        <f>SUMPRODUCT(--(AB$9=YEAR(Quarterly_kt!$C$9:FI$9)),Quarterly_kt!$C130:FI130)</f>
        <v>2.5401003962612672</v>
      </c>
      <c r="AC156" s="52">
        <f>SUMPRODUCT(--(AC$9=YEAR(Quarterly_kt!$C$9:FJ$9)),Quarterly_kt!$C130:FJ130)</f>
        <v>1.9341046088910487</v>
      </c>
      <c r="AD156" s="52">
        <f>SUMPRODUCT(--(AD$9=YEAR(Quarterly_kt!$C$9:FK$9)),Quarterly_kt!$C130:FK130)</f>
        <v>2.6397344805841172</v>
      </c>
      <c r="AE156" s="52">
        <f>SUMPRODUCT(--(AE$9=YEAR(Quarterly_kt!$C$9:FL$9)),Quarterly_kt!$C130:FL130)</f>
        <v>2.439386869927239</v>
      </c>
      <c r="AF156" s="52">
        <f>SUMPRODUCT(--(AF$9=YEAR(Quarterly_kt!$C$9:FM$9)),Quarterly_kt!$C130:FM130)</f>
        <v>2.238737950343995</v>
      </c>
      <c r="AG156" s="52">
        <f>SUMPRODUCT(--(AG$9=YEAR(Quarterly_kt!$C$9:FN$9)),Quarterly_kt!$C130:FN130)</f>
        <v>2.7263739283700925</v>
      </c>
      <c r="AH156" s="52">
        <f>SUMPRODUCT(--(AH$9=YEAR(Quarterly_kt!$C$9:FO$9)),Quarterly_kt!$C130:FO130)</f>
        <v>2.9456705307407729</v>
      </c>
      <c r="AI156" s="52">
        <f>SUMPRODUCT(--(AI$9=YEAR(Quarterly_kt!$C$9:FP$9)),Quarterly_kt!$C130:FP130)</f>
        <v>1.8431120826932359</v>
      </c>
      <c r="AJ156" s="52">
        <f>SUMPRODUCT(--(AJ$9=YEAR(Quarterly_kt!$C$9:FQ$9)),Quarterly_kt!$C130:FQ130)</f>
        <v>6.6350347976557984</v>
      </c>
      <c r="AK156" s="52">
        <f>SUMPRODUCT(--(AK$9=YEAR(Quarterly_kt!$C$9:FR$9)),Quarterly_kt!$C130:FR130)</f>
        <v>1.4108206487126826</v>
      </c>
      <c r="AL156" s="52">
        <f>SUMPRODUCT(--(AL$9=YEAR(Quarterly_kt!$C$9:FS$9)),Quarterly_kt!$C130:FS130)</f>
        <v>1.3014088759118858</v>
      </c>
      <c r="AM156" s="52">
        <f>SUMPRODUCT(--(AM$9=YEAR(Quarterly_kt!$C$9:FT$9)),Quarterly_kt!$C130:FT130)</f>
        <v>0.66002778053700606</v>
      </c>
      <c r="AN156" s="52">
        <f>SUMPRODUCT(--(AN$9=YEAR(Quarterly_kt!$C$9:FU$9)),Quarterly_kt!$C130:FU130)</f>
        <v>1.3998298578055879</v>
      </c>
      <c r="AO156" s="52">
        <f>SUMPRODUCT(--(AO$9=YEAR(Quarterly_kt!$C$9:FV$9)),Quarterly_kt!$C130:FV130)</f>
        <v>2.8786575841203037</v>
      </c>
      <c r="AP156" s="52">
        <f>SUMPRODUCT(--(AP$9=YEAR(Quarterly_kt!$C$9:FW$9)),Quarterly_kt!$C130:FW130)</f>
        <v>5.8200212763589336</v>
      </c>
      <c r="AQ156" s="52">
        <f>SUMPRODUCT(--(AQ$9=YEAR(Quarterly_kt!$C$9:FX$9)),Quarterly_kt!$C130:FX130)</f>
        <v>4.8371108732874006</v>
      </c>
      <c r="AR156" s="52">
        <f>SUMPRODUCT(--(AR$9=YEAR(Quarterly_kt!$C$9:FY$9)),Quarterly_kt!$C130:FY130)</f>
        <v>5.7411951939373598</v>
      </c>
      <c r="AS156" s="52">
        <f>SUMPRODUCT(--(AS$9=YEAR(Quarterly_kt!$C$9:FZ$9)),Quarterly_kt!$C130:FZ130)</f>
        <v>7.9639008582416793</v>
      </c>
      <c r="AT156" s="52">
        <f>SUMPRODUCT(--(AT$9=YEAR(Quarterly_kt!$C$9:GA$9)),Quarterly_kt!$C130:GA130)</f>
        <v>11.38799714277752</v>
      </c>
      <c r="AU156" s="52">
        <f>SUMPRODUCT(--(AU$9=YEAR(Quarterly_kt!$C$9:GB$9)),Quarterly_kt!$C130:GB130)</f>
        <v>10.735534339922641</v>
      </c>
      <c r="AV156" s="52">
        <f>SUMPRODUCT(--(AV$9=YEAR(Quarterly_kt!$C$9:GZ$9)),Quarterly_kt!$C130:GZ130)</f>
        <v>15.04874989990614</v>
      </c>
    </row>
    <row r="157" spans="1:48" x14ac:dyDescent="0.25">
      <c r="A157" s="37" t="s">
        <v>39</v>
      </c>
      <c r="B157" s="90">
        <v>10</v>
      </c>
      <c r="C157" s="52">
        <f>SUMPRODUCT(--(C$9=YEAR(Quarterly_kt!$C$9:EJ$9)),Quarterly_kt!$C131:EJ131)</f>
        <v>59.378</v>
      </c>
      <c r="D157" s="52">
        <f>SUMPRODUCT(--(D$9=YEAR(Quarterly_kt!$C$9:EK$9)),Quarterly_kt!$C131:EK131)</f>
        <v>63.617999999999995</v>
      </c>
      <c r="E157" s="52">
        <f>SUMPRODUCT(--(E$9=YEAR(Quarterly_kt!$C$9:EL$9)),Quarterly_kt!$C131:EL131)</f>
        <v>62.349000000000004</v>
      </c>
      <c r="F157" s="52">
        <f>SUMPRODUCT(--(F$9=YEAR(Quarterly_kt!$C$9:EM$9)),Quarterly_kt!$C131:EM131)</f>
        <v>64.515999999999991</v>
      </c>
      <c r="G157" s="52">
        <f>SUMPRODUCT(--(G$9=YEAR(Quarterly_kt!$C$9:EN$9)),Quarterly_kt!$C131:EN131)</f>
        <v>74.037999999999997</v>
      </c>
      <c r="H157" s="52">
        <f>SUMPRODUCT(--(H$9=YEAR(Quarterly_kt!$C$9:EO$9)),Quarterly_kt!$C131:EO131)</f>
        <v>65.72699999999999</v>
      </c>
      <c r="I157" s="52">
        <f>SUMPRODUCT(--(I$9=YEAR(Quarterly_kt!$C$9:EP$9)),Quarterly_kt!$C131:EP131)</f>
        <v>69.925999999999988</v>
      </c>
      <c r="J157" s="52">
        <f>SUMPRODUCT(--(J$9=YEAR(Quarterly_kt!$C$9:EQ$9)),Quarterly_kt!$C131:EQ131)</f>
        <v>63.851999999999997</v>
      </c>
      <c r="K157" s="52">
        <f>SUMPRODUCT(--(K$9=YEAR(Quarterly_kt!$C$9:ER$9)),Quarterly_kt!$C131:ER131)</f>
        <v>71.251000000000005</v>
      </c>
      <c r="L157" s="52">
        <f>SUMPRODUCT(--(L$9=YEAR(Quarterly_kt!$C$9:ES$9)),Quarterly_kt!$C131:ES131)</f>
        <v>64.526999999999987</v>
      </c>
      <c r="M157" s="52">
        <f>SUMPRODUCT(--(M$9=YEAR(Quarterly_kt!$C$9:ET$9)),Quarterly_kt!$C131:ET131)</f>
        <v>58.221999999999994</v>
      </c>
      <c r="N157" s="52">
        <f>SUMPRODUCT(--(N$9=YEAR(Quarterly_kt!$C$9:EU$9)),Quarterly_kt!$C131:EU131)</f>
        <v>50.538000000000004</v>
      </c>
      <c r="O157" s="52">
        <f>SUMPRODUCT(--(O$9=YEAR(Quarterly_kt!$C$9:EV$9)),Quarterly_kt!$C131:EV131)</f>
        <v>42.576999999999998</v>
      </c>
      <c r="P157" s="52">
        <f>SUMPRODUCT(--(P$9=YEAR(Quarterly_kt!$C$9:EW$9)),Quarterly_kt!$C131:EW131)</f>
        <v>27.529</v>
      </c>
      <c r="Q157" s="52">
        <f>SUMPRODUCT(--(Q$9=YEAR(Quarterly_kt!$C$9:EX$9)),Quarterly_kt!$C131:EX131)</f>
        <v>23.474999999999998</v>
      </c>
      <c r="R157" s="52">
        <f>SUMPRODUCT(--(R$9=YEAR(Quarterly_kt!$C$9:EY$9)),Quarterly_kt!$C131:EY131)</f>
        <v>20.648355237782827</v>
      </c>
      <c r="S157" s="52">
        <f>SUMPRODUCT(--(S$9=YEAR(Quarterly_kt!$C$9:EZ$9)),Quarterly_kt!$C131:EZ131)</f>
        <v>18.394354623576056</v>
      </c>
      <c r="T157" s="52">
        <f>SUMPRODUCT(--(T$9=YEAR(Quarterly_kt!$C$9:FA$9)),Quarterly_kt!$C131:FA131)</f>
        <v>12.387172606611681</v>
      </c>
      <c r="U157" s="52">
        <f>SUMPRODUCT(--(U$9=YEAR(Quarterly_kt!$C$9:FB$9)),Quarterly_kt!$C131:FB131)</f>
        <v>23.996600428818176</v>
      </c>
      <c r="V157" s="52">
        <f>SUMPRODUCT(--(V$9=YEAR(Quarterly_kt!$C$9:FC$9)),Quarterly_kt!$C131:FC131)</f>
        <v>8.7485933476325179</v>
      </c>
      <c r="W157" s="52">
        <f>SUMPRODUCT(--(W$9=YEAR(Quarterly_kt!$C$9:FD$9)),Quarterly_kt!$C131:FD131)</f>
        <v>55.120039223182758</v>
      </c>
      <c r="X157" s="52">
        <f>SUMPRODUCT(--(X$9=YEAR(Quarterly_kt!$C$9:FE$9)),Quarterly_kt!$C131:FE131)</f>
        <v>27.497910783897495</v>
      </c>
      <c r="Y157" s="52">
        <f>SUMPRODUCT(--(Y$9=YEAR(Quarterly_kt!$C$9:FF$9)),Quarterly_kt!$C131:FF131)</f>
        <v>3.5934801293268706</v>
      </c>
      <c r="Z157" s="52">
        <f>SUMPRODUCT(--(Z$9=YEAR(Quarterly_kt!$C$9:FG$9)),Quarterly_kt!$C131:FG131)</f>
        <v>4.4945060867107056</v>
      </c>
      <c r="AA157" s="52">
        <f>SUMPRODUCT(--(AA$9=YEAR(Quarterly_kt!$C$9:FH$9)),Quarterly_kt!$C131:FH131)</f>
        <v>1.79975706186483</v>
      </c>
      <c r="AB157" s="52">
        <f>SUMPRODUCT(--(AB$9=YEAR(Quarterly_kt!$C$9:FI$9)),Quarterly_kt!$C131:FI131)</f>
        <v>1.3686296631571366</v>
      </c>
      <c r="AC157" s="52">
        <f>SUMPRODUCT(--(AC$9=YEAR(Quarterly_kt!$C$9:FJ$9)),Quarterly_kt!$C131:FJ131)</f>
        <v>1.1939379033267117</v>
      </c>
      <c r="AD157" s="52">
        <f>SUMPRODUCT(--(AD$9=YEAR(Quarterly_kt!$C$9:FK$9)),Quarterly_kt!$C131:FK131)</f>
        <v>1.2348207899926833</v>
      </c>
      <c r="AE157" s="52">
        <f>SUMPRODUCT(--(AE$9=YEAR(Quarterly_kt!$C$9:FL$9)),Quarterly_kt!$C131:FL131)</f>
        <v>1.3123367378676902</v>
      </c>
      <c r="AF157" s="52">
        <f>SUMPRODUCT(--(AF$9=YEAR(Quarterly_kt!$C$9:FM$9)),Quarterly_kt!$C131:FM131)</f>
        <v>0.90718809630373232</v>
      </c>
      <c r="AG157" s="52">
        <f>SUMPRODUCT(--(AG$9=YEAR(Quarterly_kt!$C$9:FN$9)),Quarterly_kt!$C131:FN131)</f>
        <v>8.3735019169721578</v>
      </c>
      <c r="AH157" s="52">
        <f>SUMPRODUCT(--(AH$9=YEAR(Quarterly_kt!$C$9:FO$9)),Quarterly_kt!$C131:FO131)</f>
        <v>0.73005177355628925</v>
      </c>
      <c r="AI157" s="52">
        <f>SUMPRODUCT(--(AI$9=YEAR(Quarterly_kt!$C$9:FP$9)),Quarterly_kt!$C131:FP131)</f>
        <v>1.0214344941428637</v>
      </c>
      <c r="AJ157" s="52">
        <f>SUMPRODUCT(--(AJ$9=YEAR(Quarterly_kt!$C$9:FQ$9)),Quarterly_kt!$C131:FQ131)</f>
        <v>1.3828060975691363</v>
      </c>
      <c r="AK157" s="52">
        <f>SUMPRODUCT(--(AK$9=YEAR(Quarterly_kt!$C$9:FR$9)),Quarterly_kt!$C131:FR131)</f>
        <v>1.3167296858515476</v>
      </c>
      <c r="AL157" s="52">
        <f>SUMPRODUCT(--(AL$9=YEAR(Quarterly_kt!$C$9:FS$9)),Quarterly_kt!$C131:FS131)</f>
        <v>1.0387362353947829</v>
      </c>
      <c r="AM157" s="52">
        <f>SUMPRODUCT(--(AM$9=YEAR(Quarterly_kt!$C$9:FT$9)),Quarterly_kt!$C131:FT131)</f>
        <v>0.3475806007013626</v>
      </c>
      <c r="AN157" s="52">
        <f>SUMPRODUCT(--(AN$9=YEAR(Quarterly_kt!$C$9:FU$9)),Quarterly_kt!$C131:FU131)</f>
        <v>0.50693662511489235</v>
      </c>
      <c r="AO157" s="52">
        <f>SUMPRODUCT(--(AO$9=YEAR(Quarterly_kt!$C$9:FV$9)),Quarterly_kt!$C131:FV131)</f>
        <v>0.7603472912457121</v>
      </c>
      <c r="AP157" s="52">
        <f>SUMPRODUCT(--(AP$9=YEAR(Quarterly_kt!$C$9:FW$9)),Quarterly_kt!$C131:FW131)</f>
        <v>0.70098006520714906</v>
      </c>
      <c r="AQ157" s="52">
        <f>SUMPRODUCT(--(AQ$9=YEAR(Quarterly_kt!$C$9:FX$9)),Quarterly_kt!$C131:FX131)</f>
        <v>0.4689213476108155</v>
      </c>
      <c r="AR157" s="52">
        <f>SUMPRODUCT(--(AR$9=YEAR(Quarterly_kt!$C$9:FY$9)),Quarterly_kt!$C131:FY131)</f>
        <v>0.52941338897687906</v>
      </c>
      <c r="AS157" s="52">
        <f>SUMPRODUCT(--(AS$9=YEAR(Quarterly_kt!$C$9:FZ$9)),Quarterly_kt!$C131:FZ131)</f>
        <v>2.1005514276719861</v>
      </c>
      <c r="AT157" s="52">
        <f>SUMPRODUCT(--(AT$9=YEAR(Quarterly_kt!$C$9:GA$9)),Quarterly_kt!$C131:GA131)</f>
        <v>1.8231764758600679</v>
      </c>
      <c r="AU157" s="52">
        <f>SUMPRODUCT(--(AU$9=YEAR(Quarterly_kt!$C$9:GB$9)),Quarterly_kt!$C131:GB131)</f>
        <v>0.75176177181519299</v>
      </c>
      <c r="AV157" s="52">
        <f>SUMPRODUCT(--(AV$9=YEAR(Quarterly_kt!$C$9:GZ$9)),Quarterly_kt!$C131:GZ131)</f>
        <v>0.78980290781649398</v>
      </c>
    </row>
    <row r="158" spans="1:48" x14ac:dyDescent="0.25">
      <c r="A158" s="36" t="s">
        <v>25</v>
      </c>
      <c r="B158" s="90"/>
      <c r="C158" s="52">
        <f>SUMPRODUCT(--(C$9=YEAR(Quarterly_kt!$C$9:EJ$9)),Quarterly_kt!$C132:EJ132)</f>
        <v>162.4853938772327</v>
      </c>
      <c r="D158" s="52">
        <f>SUMPRODUCT(--(D$9=YEAR(Quarterly_kt!$C$9:EK$9)),Quarterly_kt!$C132:EK132)</f>
        <v>164.29422651303338</v>
      </c>
      <c r="E158" s="52">
        <f>SUMPRODUCT(--(E$9=YEAR(Quarterly_kt!$C$9:EL$9)),Quarterly_kt!$C132:EL132)</f>
        <v>159.03542759303375</v>
      </c>
      <c r="F158" s="52">
        <f>SUMPRODUCT(--(F$9=YEAR(Quarterly_kt!$C$9:EM$9)),Quarterly_kt!$C132:EM132)</f>
        <v>164.93403271146215</v>
      </c>
      <c r="G158" s="52">
        <f>SUMPRODUCT(--(G$9=YEAR(Quarterly_kt!$C$9:EN$9)),Quarterly_kt!$C132:EN132)</f>
        <v>167.22226497331565</v>
      </c>
      <c r="H158" s="52">
        <f>SUMPRODUCT(--(H$9=YEAR(Quarterly_kt!$C$9:EO$9)),Quarterly_kt!$C132:EO132)</f>
        <v>130.86985479755575</v>
      </c>
      <c r="I158" s="52">
        <f>SUMPRODUCT(--(I$9=YEAR(Quarterly_kt!$C$9:EP$9)),Quarterly_kt!$C132:EP132)</f>
        <v>210.45857178064568</v>
      </c>
      <c r="J158" s="52">
        <f>SUMPRODUCT(--(J$9=YEAR(Quarterly_kt!$C$9:EQ$9)),Quarterly_kt!$C132:EQ132)</f>
        <v>136.72015842474249</v>
      </c>
      <c r="K158" s="52">
        <f>SUMPRODUCT(--(K$9=YEAR(Quarterly_kt!$C$9:ER$9)),Quarterly_kt!$C132:ER132)</f>
        <v>161.23567907395596</v>
      </c>
      <c r="L158" s="52">
        <f>SUMPRODUCT(--(L$9=YEAR(Quarterly_kt!$C$9:ES$9)),Quarterly_kt!$C132:ES132)</f>
        <v>150.33237515290648</v>
      </c>
      <c r="M158" s="52">
        <f>SUMPRODUCT(--(M$9=YEAR(Quarterly_kt!$C$9:ET$9)),Quarterly_kt!$C132:ET132)</f>
        <v>137.40940473427924</v>
      </c>
      <c r="N158" s="52">
        <f>SUMPRODUCT(--(N$9=YEAR(Quarterly_kt!$C$9:EU$9)),Quarterly_kt!$C132:EU132)</f>
        <v>115.06604654397589</v>
      </c>
      <c r="O158" s="52">
        <f>SUMPRODUCT(--(O$9=YEAR(Quarterly_kt!$C$9:EV$9)),Quarterly_kt!$C132:EV132)</f>
        <v>119.13196988026544</v>
      </c>
      <c r="P158" s="52">
        <f>SUMPRODUCT(--(P$9=YEAR(Quarterly_kt!$C$9:EW$9)),Quarterly_kt!$C132:EW132)</f>
        <v>83.885656947566929</v>
      </c>
      <c r="Q158" s="52">
        <f>SUMPRODUCT(--(Q$9=YEAR(Quarterly_kt!$C$9:EX$9)),Quarterly_kt!$C132:EX132)</f>
        <v>82.726999637608742</v>
      </c>
      <c r="R158" s="52">
        <f>SUMPRODUCT(--(R$9=YEAR(Quarterly_kt!$C$9:EY$9)),Quarterly_kt!$C132:EY132)</f>
        <v>71.244129037699054</v>
      </c>
      <c r="S158" s="52">
        <f>SUMPRODUCT(--(S$9=YEAR(Quarterly_kt!$C$9:EZ$9)),Quarterly_kt!$C132:EZ132)</f>
        <v>107.54533429764356</v>
      </c>
      <c r="T158" s="52">
        <f>SUMPRODUCT(--(T$9=YEAR(Quarterly_kt!$C$9:FA$9)),Quarterly_kt!$C132:FA132)</f>
        <v>113.78518865935396</v>
      </c>
      <c r="U158" s="52">
        <f>SUMPRODUCT(--(U$9=YEAR(Quarterly_kt!$C$9:FB$9)),Quarterly_kt!$C132:FB132)</f>
        <v>123.13810276060013</v>
      </c>
      <c r="V158" s="52">
        <f>SUMPRODUCT(--(V$9=YEAR(Quarterly_kt!$C$9:FC$9)),Quarterly_kt!$C132:FC132)</f>
        <v>69.264238571528736</v>
      </c>
      <c r="W158" s="52">
        <f>SUMPRODUCT(--(W$9=YEAR(Quarterly_kt!$C$9:FD$9)),Quarterly_kt!$C132:FD132)</f>
        <v>83.746129847574821</v>
      </c>
      <c r="X158" s="52">
        <f>SUMPRODUCT(--(X$9=YEAR(Quarterly_kt!$C$9:FE$9)),Quarterly_kt!$C132:FE132)</f>
        <v>88.21001094514655</v>
      </c>
      <c r="Y158" s="52">
        <f>SUMPRODUCT(--(Y$9=YEAR(Quarterly_kt!$C$9:FF$9)),Quarterly_kt!$C132:FF132)</f>
        <v>79.860959836302357</v>
      </c>
      <c r="Z158" s="52">
        <f>SUMPRODUCT(--(Z$9=YEAR(Quarterly_kt!$C$9:FG$9)),Quarterly_kt!$C132:FG132)</f>
        <v>76.847379133706269</v>
      </c>
      <c r="AA158" s="52">
        <f>SUMPRODUCT(--(AA$9=YEAR(Quarterly_kt!$C$9:FH$9)),Quarterly_kt!$C132:FH132)</f>
        <v>86.91029542368608</v>
      </c>
      <c r="AB158" s="52">
        <f>SUMPRODUCT(--(AB$9=YEAR(Quarterly_kt!$C$9:FI$9)),Quarterly_kt!$C132:FI132)</f>
        <v>84.411930033705403</v>
      </c>
      <c r="AC158" s="52">
        <f>SUMPRODUCT(--(AC$9=YEAR(Quarterly_kt!$C$9:FJ$9)),Quarterly_kt!$C132:FJ132)</f>
        <v>84.863169787907964</v>
      </c>
      <c r="AD158" s="52">
        <f>SUMPRODUCT(--(AD$9=YEAR(Quarterly_kt!$C$9:FK$9)),Quarterly_kt!$C132:FK132)</f>
        <v>68.028140329216413</v>
      </c>
      <c r="AE158" s="52">
        <f>SUMPRODUCT(--(AE$9=YEAR(Quarterly_kt!$C$9:FL$9)),Quarterly_kt!$C132:FL132)</f>
        <v>61.623460632422734</v>
      </c>
      <c r="AF158" s="52">
        <f>SUMPRODUCT(--(AF$9=YEAR(Quarterly_kt!$C$9:FM$9)),Quarterly_kt!$C132:FM132)</f>
        <v>72.759602967312361</v>
      </c>
      <c r="AG158" s="52">
        <f>SUMPRODUCT(--(AG$9=YEAR(Quarterly_kt!$C$9:FN$9)),Quarterly_kt!$C132:FN132)</f>
        <v>98.946185376639789</v>
      </c>
      <c r="AH158" s="52">
        <f>SUMPRODUCT(--(AH$9=YEAR(Quarterly_kt!$C$9:FO$9)),Quarterly_kt!$C132:FO132)</f>
        <v>85.582711529772297</v>
      </c>
      <c r="AI158" s="52">
        <f>SUMPRODUCT(--(AI$9=YEAR(Quarterly_kt!$C$9:FP$9)),Quarterly_kt!$C132:FP132)</f>
        <v>71.011290409813327</v>
      </c>
      <c r="AJ158" s="52">
        <f>SUMPRODUCT(--(AJ$9=YEAR(Quarterly_kt!$C$9:FQ$9)),Quarterly_kt!$C132:FQ132)</f>
        <v>70.040392178059648</v>
      </c>
      <c r="AK158" s="52">
        <f>SUMPRODUCT(--(AK$9=YEAR(Quarterly_kt!$C$9:FR$9)),Quarterly_kt!$C132:FR132)</f>
        <v>78.627489601988643</v>
      </c>
      <c r="AL158" s="52">
        <f>SUMPRODUCT(--(AL$9=YEAR(Quarterly_kt!$C$9:FS$9)),Quarterly_kt!$C132:FS132)</f>
        <v>60.561442225685646</v>
      </c>
      <c r="AM158" s="52">
        <f>SUMPRODUCT(--(AM$9=YEAR(Quarterly_kt!$C$9:FT$9)),Quarterly_kt!$C132:FT132)</f>
        <v>87.9270512865466</v>
      </c>
      <c r="AN158" s="52">
        <f>SUMPRODUCT(--(AN$9=YEAR(Quarterly_kt!$C$9:FU$9)),Quarterly_kt!$C132:FU132)</f>
        <v>104.4077372216415</v>
      </c>
      <c r="AO158" s="52">
        <f>SUMPRODUCT(--(AO$9=YEAR(Quarterly_kt!$C$9:FV$9)),Quarterly_kt!$C132:FV132)</f>
        <v>82.397453799245596</v>
      </c>
      <c r="AP158" s="52">
        <f>SUMPRODUCT(--(AP$9=YEAR(Quarterly_kt!$C$9:FW$9)),Quarterly_kt!$C132:FW132)</f>
        <v>81.849821716874402</v>
      </c>
      <c r="AQ158" s="52">
        <f>SUMPRODUCT(--(AQ$9=YEAR(Quarterly_kt!$C$9:FX$9)),Quarterly_kt!$C132:FX132)</f>
        <v>90.667697634386499</v>
      </c>
      <c r="AR158" s="52">
        <f>SUMPRODUCT(--(AR$9=YEAR(Quarterly_kt!$C$9:FY$9)),Quarterly_kt!$C132:FY132)</f>
        <v>97.4783021547277</v>
      </c>
      <c r="AS158" s="52">
        <f>SUMPRODUCT(--(AS$9=YEAR(Quarterly_kt!$C$9:FZ$9)),Quarterly_kt!$C132:FZ132)</f>
        <v>104.48610156751909</v>
      </c>
      <c r="AT158" s="52">
        <f>SUMPRODUCT(--(AT$9=YEAR(Quarterly_kt!$C$9:GA$9)),Quarterly_kt!$C132:GA132)</f>
        <v>121.4687431886519</v>
      </c>
      <c r="AU158" s="52">
        <f>SUMPRODUCT(--(AU$9=YEAR(Quarterly_kt!$C$9:GB$9)),Quarterly_kt!$C132:GB132)</f>
        <v>102.89785846554611</v>
      </c>
      <c r="AV158" s="52">
        <f>SUMPRODUCT(--(AV$9=YEAR(Quarterly_kt!$C$9:GZ$9)),Quarterly_kt!$C132:GZ132)</f>
        <v>124.9760237896225</v>
      </c>
    </row>
    <row r="159" spans="1:48" x14ac:dyDescent="0.25">
      <c r="A159" s="36" t="s">
        <v>26</v>
      </c>
      <c r="B159" s="90"/>
      <c r="C159" s="52">
        <f>SUMPRODUCT(--(C$9=YEAR(Quarterly_kt!$C$9:EJ$9)),Quarterly_kt!$C133:EJ133)</f>
        <v>94.923000000000002</v>
      </c>
      <c r="D159" s="52">
        <f>SUMPRODUCT(--(D$9=YEAR(Quarterly_kt!$C$9:EK$9)),Quarterly_kt!$C133:EK133)</f>
        <v>77.298000000000002</v>
      </c>
      <c r="E159" s="52">
        <f>SUMPRODUCT(--(E$9=YEAR(Quarterly_kt!$C$9:EL$9)),Quarterly_kt!$C133:EL133)</f>
        <v>79.61099999999999</v>
      </c>
      <c r="F159" s="52">
        <f>SUMPRODUCT(--(F$9=YEAR(Quarterly_kt!$C$9:EM$9)),Quarterly_kt!$C133:EM133)</f>
        <v>72.637999999999991</v>
      </c>
      <c r="G159" s="52">
        <f>SUMPRODUCT(--(G$9=YEAR(Quarterly_kt!$C$9:EN$9)),Quarterly_kt!$C133:EN133)</f>
        <v>46.039000000000001</v>
      </c>
      <c r="H159" s="52">
        <f>SUMPRODUCT(--(H$9=YEAR(Quarterly_kt!$C$9:EO$9)),Quarterly_kt!$C133:EO133)</f>
        <v>21.843</v>
      </c>
      <c r="I159" s="52">
        <f>SUMPRODUCT(--(I$9=YEAR(Quarterly_kt!$C$9:EP$9)),Quarterly_kt!$C133:EP133)</f>
        <v>31.155000000000001</v>
      </c>
      <c r="J159" s="52">
        <f>SUMPRODUCT(--(J$9=YEAR(Quarterly_kt!$C$9:EQ$9)),Quarterly_kt!$C133:EQ133)</f>
        <v>30.282</v>
      </c>
      <c r="K159" s="52">
        <f>SUMPRODUCT(--(K$9=YEAR(Quarterly_kt!$C$9:ER$9)),Quarterly_kt!$C133:ER133)</f>
        <v>34.414999999999999</v>
      </c>
      <c r="L159" s="52">
        <f>SUMPRODUCT(--(L$9=YEAR(Quarterly_kt!$C$9:ES$9)),Quarterly_kt!$C133:ES133)</f>
        <v>21.338999999999999</v>
      </c>
      <c r="M159" s="52">
        <f>SUMPRODUCT(--(M$9=YEAR(Quarterly_kt!$C$9:ET$9)),Quarterly_kt!$C133:ET133)</f>
        <v>15.032</v>
      </c>
      <c r="N159" s="52">
        <f>SUMPRODUCT(--(N$9=YEAR(Quarterly_kt!$C$9:EU$9)),Quarterly_kt!$C133:EU133)</f>
        <v>20.669999999999998</v>
      </c>
      <c r="O159" s="52">
        <f>SUMPRODUCT(--(O$9=YEAR(Quarterly_kt!$C$9:EV$9)),Quarterly_kt!$C133:EV133)</f>
        <v>12.052</v>
      </c>
      <c r="P159" s="52">
        <f>SUMPRODUCT(--(P$9=YEAR(Quarterly_kt!$C$9:EW$9)),Quarterly_kt!$C133:EW133)</f>
        <v>5.7450000000000001</v>
      </c>
      <c r="Q159" s="52">
        <f>SUMPRODUCT(--(Q$9=YEAR(Quarterly_kt!$C$9:EX$9)),Quarterly_kt!$C133:EX133)</f>
        <v>9.8010000000000002</v>
      </c>
      <c r="R159" s="52">
        <f>SUMPRODUCT(--(R$9=YEAR(Quarterly_kt!$C$9:EY$9)),Quarterly_kt!$C133:EY133)</f>
        <v>16.314</v>
      </c>
      <c r="S159" s="52">
        <f>SUMPRODUCT(--(S$9=YEAR(Quarterly_kt!$C$9:EZ$9)),Quarterly_kt!$C133:EZ133)</f>
        <v>21.491999999999997</v>
      </c>
      <c r="T159" s="52">
        <f>SUMPRODUCT(--(T$9=YEAR(Quarterly_kt!$C$9:FA$9)),Quarterly_kt!$C133:FA133)</f>
        <v>18.766999999999999</v>
      </c>
      <c r="U159" s="52">
        <f>SUMPRODUCT(--(U$9=YEAR(Quarterly_kt!$C$9:FB$9)),Quarterly_kt!$C133:FB133)</f>
        <v>43.561</v>
      </c>
      <c r="V159" s="52">
        <f>SUMPRODUCT(--(V$9=YEAR(Quarterly_kt!$C$9:FC$9)),Quarterly_kt!$C133:FC133)</f>
        <v>3.883</v>
      </c>
      <c r="W159" s="52">
        <f>SUMPRODUCT(--(W$9=YEAR(Quarterly_kt!$C$9:FD$9)),Quarterly_kt!$C133:FD133)</f>
        <v>4.5579999999999998</v>
      </c>
      <c r="X159" s="52">
        <f>SUMPRODUCT(--(X$9=YEAR(Quarterly_kt!$C$9:FE$9)),Quarterly_kt!$C133:FE133)</f>
        <v>4.4390000000000001</v>
      </c>
      <c r="Y159" s="52">
        <f>SUMPRODUCT(--(Y$9=YEAR(Quarterly_kt!$C$9:FF$9)),Quarterly_kt!$C133:FF133)</f>
        <v>7.452</v>
      </c>
      <c r="Z159" s="52">
        <f>SUMPRODUCT(--(Z$9=YEAR(Quarterly_kt!$C$9:FG$9)),Quarterly_kt!$C133:FG133)</f>
        <v>2.0869999999999997</v>
      </c>
      <c r="AA159" s="52">
        <f>SUMPRODUCT(--(AA$9=YEAR(Quarterly_kt!$C$9:FH$9)),Quarterly_kt!$C133:FH133)</f>
        <v>4.3599999999999994</v>
      </c>
      <c r="AB159" s="52">
        <f>SUMPRODUCT(--(AB$9=YEAR(Quarterly_kt!$C$9:FI$9)),Quarterly_kt!$C133:FI133)</f>
        <v>6.2370000000000001</v>
      </c>
      <c r="AC159" s="52">
        <f>SUMPRODUCT(--(AC$9=YEAR(Quarterly_kt!$C$9:FJ$9)),Quarterly_kt!$C133:FJ133)</f>
        <v>9.8410000000000011</v>
      </c>
      <c r="AD159" s="52">
        <f>SUMPRODUCT(--(AD$9=YEAR(Quarterly_kt!$C$9:FK$9)),Quarterly_kt!$C133:FK133)</f>
        <v>9.58</v>
      </c>
      <c r="AE159" s="52">
        <f>SUMPRODUCT(--(AE$9=YEAR(Quarterly_kt!$C$9:FL$9)),Quarterly_kt!$C133:FL133)</f>
        <v>9.1199999999999992</v>
      </c>
      <c r="AF159" s="52">
        <f>SUMPRODUCT(--(AF$9=YEAR(Quarterly_kt!$C$9:FM$9)),Quarterly_kt!$C133:FM133)</f>
        <v>25.978000000000002</v>
      </c>
      <c r="AG159" s="52">
        <f>SUMPRODUCT(--(AG$9=YEAR(Quarterly_kt!$C$9:FN$9)),Quarterly_kt!$C133:FN133)</f>
        <v>13.496</v>
      </c>
      <c r="AH159" s="52">
        <f>SUMPRODUCT(--(AH$9=YEAR(Quarterly_kt!$C$9:FO$9)),Quarterly_kt!$C133:FO133)</f>
        <v>25.65</v>
      </c>
      <c r="AI159" s="52">
        <f>SUMPRODUCT(--(AI$9=YEAR(Quarterly_kt!$C$9:FP$9)),Quarterly_kt!$C133:FP133)</f>
        <v>5.8579999999999997</v>
      </c>
      <c r="AJ159" s="52">
        <f>SUMPRODUCT(--(AJ$9=YEAR(Quarterly_kt!$C$9:FQ$9)),Quarterly_kt!$C133:FQ133)</f>
        <v>7.1509999999999998</v>
      </c>
      <c r="AK159" s="52">
        <f>SUMPRODUCT(--(AK$9=YEAR(Quarterly_kt!$C$9:FR$9)),Quarterly_kt!$C133:FR133)</f>
        <v>6.1809999999999992</v>
      </c>
      <c r="AL159" s="52">
        <f>SUMPRODUCT(--(AL$9=YEAR(Quarterly_kt!$C$9:FS$9)),Quarterly_kt!$C133:FS133)</f>
        <v>1.1255089333237773</v>
      </c>
      <c r="AM159" s="52">
        <f>SUMPRODUCT(--(AM$9=YEAR(Quarterly_kt!$C$9:FT$9)),Quarterly_kt!$C133:FT133)</f>
        <v>2.0076401323465372</v>
      </c>
      <c r="AN159" s="52">
        <f>SUMPRODUCT(--(AN$9=YEAR(Quarterly_kt!$C$9:FU$9)),Quarterly_kt!$C133:FU133)</f>
        <v>1.0930747986433742</v>
      </c>
      <c r="AO159" s="52">
        <f>SUMPRODUCT(--(AO$9=YEAR(Quarterly_kt!$C$9:FV$9)),Quarterly_kt!$C133:FV133)</f>
        <v>0.25703090237362336</v>
      </c>
      <c r="AP159" s="52">
        <f>SUMPRODUCT(--(AP$9=YEAR(Quarterly_kt!$C$9:FW$9)),Quarterly_kt!$C133:FW133)</f>
        <v>0.49311908092159129</v>
      </c>
      <c r="AQ159" s="52">
        <f>SUMPRODUCT(--(AQ$9=YEAR(Quarterly_kt!$C$9:FX$9)),Quarterly_kt!$C133:FX133)</f>
        <v>0.10745287341769899</v>
      </c>
      <c r="AR159" s="52">
        <f>SUMPRODUCT(--(AR$9=YEAR(Quarterly_kt!$C$9:FY$9)),Quarterly_kt!$C133:FY133)</f>
        <v>0.20584131047953019</v>
      </c>
      <c r="AS159" s="52">
        <f>SUMPRODUCT(--(AS$9=YEAR(Quarterly_kt!$C$9:FZ$9)),Quarterly_kt!$C133:FZ133)</f>
        <v>0.960262824018696</v>
      </c>
      <c r="AT159" s="52">
        <f>SUMPRODUCT(--(AT$9=YEAR(Quarterly_kt!$C$9:GA$9)),Quarterly_kt!$C133:GA133)</f>
        <v>1.3963874168206929</v>
      </c>
      <c r="AU159" s="52">
        <f>SUMPRODUCT(--(AU$9=YEAR(Quarterly_kt!$C$9:GB$9)),Quarterly_kt!$C133:GB133)</f>
        <v>3.3248152043627011</v>
      </c>
      <c r="AV159" s="52">
        <f>SUMPRODUCT(--(AV$9=YEAR(Quarterly_kt!$C$9:GZ$9)),Quarterly_kt!$C133:GZ133)</f>
        <v>11.013760101432396</v>
      </c>
    </row>
    <row r="160" spans="1:48" x14ac:dyDescent="0.25">
      <c r="A160" s="36" t="s">
        <v>23</v>
      </c>
      <c r="B160" s="90"/>
      <c r="C160" s="52">
        <f>SUMPRODUCT(--(C$9=YEAR(Quarterly_kt!$C$9:EJ$9)),Quarterly_kt!$C134:EJ134)</f>
        <v>0</v>
      </c>
      <c r="D160" s="52">
        <f>SUMPRODUCT(--(D$9=YEAR(Quarterly_kt!$C$9:EK$9)),Quarterly_kt!$C134:EK134)</f>
        <v>0</v>
      </c>
      <c r="E160" s="52">
        <f>SUMPRODUCT(--(E$9=YEAR(Quarterly_kt!$C$9:EL$9)),Quarterly_kt!$C134:EL134)</f>
        <v>0</v>
      </c>
      <c r="F160" s="52">
        <f>SUMPRODUCT(--(F$9=YEAR(Quarterly_kt!$C$9:EM$9)),Quarterly_kt!$C134:EM134)</f>
        <v>0</v>
      </c>
      <c r="G160" s="52">
        <f>SUMPRODUCT(--(G$9=YEAR(Quarterly_kt!$C$9:EN$9)),Quarterly_kt!$C134:EN134)</f>
        <v>0</v>
      </c>
      <c r="H160" s="52">
        <f>SUMPRODUCT(--(H$9=YEAR(Quarterly_kt!$C$9:EO$9)),Quarterly_kt!$C134:EO134)</f>
        <v>0</v>
      </c>
      <c r="I160" s="52">
        <f>SUMPRODUCT(--(I$9=YEAR(Quarterly_kt!$C$9:EP$9)),Quarterly_kt!$C134:EP134)</f>
        <v>0</v>
      </c>
      <c r="J160" s="52">
        <f>SUMPRODUCT(--(J$9=YEAR(Quarterly_kt!$C$9:EQ$9)),Quarterly_kt!$C134:EQ134)</f>
        <v>0</v>
      </c>
      <c r="K160" s="52">
        <f>SUMPRODUCT(--(K$9=YEAR(Quarterly_kt!$C$9:ER$9)),Quarterly_kt!$C134:ER134)</f>
        <v>0</v>
      </c>
      <c r="L160" s="52">
        <f>SUMPRODUCT(--(L$9=YEAR(Quarterly_kt!$C$9:ES$9)),Quarterly_kt!$C134:ES134)</f>
        <v>0</v>
      </c>
      <c r="M160" s="52">
        <f>SUMPRODUCT(--(M$9=YEAR(Quarterly_kt!$C$9:ET$9)),Quarterly_kt!$C134:ET134)</f>
        <v>1.8330525709626195</v>
      </c>
      <c r="N160" s="52">
        <f>SUMPRODUCT(--(N$9=YEAR(Quarterly_kt!$C$9:EU$9)),Quarterly_kt!$C134:EU134)</f>
        <v>3.7346074947050307</v>
      </c>
      <c r="O160" s="52">
        <f>SUMPRODUCT(--(O$9=YEAR(Quarterly_kt!$C$9:EV$9)),Quarterly_kt!$C134:EV134)</f>
        <v>4.8594805323941586</v>
      </c>
      <c r="P160" s="52">
        <f>SUMPRODUCT(--(P$9=YEAR(Quarterly_kt!$C$9:EW$9)),Quarterly_kt!$C134:EW134)</f>
        <v>5.331535194988529</v>
      </c>
      <c r="Q160" s="52">
        <f>SUMPRODUCT(--(Q$9=YEAR(Quarterly_kt!$C$9:EX$9)),Quarterly_kt!$C134:EX134)</f>
        <v>6.1079430567064108</v>
      </c>
      <c r="R160" s="52">
        <f>SUMPRODUCT(--(R$9=YEAR(Quarterly_kt!$C$9:EY$9)),Quarterly_kt!$C134:EY134)</f>
        <v>6.3147348057747719</v>
      </c>
      <c r="S160" s="52">
        <f>SUMPRODUCT(--(S$9=YEAR(Quarterly_kt!$C$9:EZ$9)),Quarterly_kt!$C134:EZ134)</f>
        <v>6.9217619540644959</v>
      </c>
      <c r="T160" s="52">
        <f>SUMPRODUCT(--(T$9=YEAR(Quarterly_kt!$C$9:FA$9)),Quarterly_kt!$C134:FA134)</f>
        <v>8.3203051217601374</v>
      </c>
      <c r="U160" s="52">
        <f>SUMPRODUCT(--(U$9=YEAR(Quarterly_kt!$C$9:FB$9)),Quarterly_kt!$C134:FB134)</f>
        <v>8.341943478642202</v>
      </c>
      <c r="V160" s="52">
        <f>SUMPRODUCT(--(V$9=YEAR(Quarterly_kt!$C$9:FC$9)),Quarterly_kt!$C134:FC134)</f>
        <v>8.7891774192875953</v>
      </c>
      <c r="W160" s="52">
        <f>SUMPRODUCT(--(W$9=YEAR(Quarterly_kt!$C$9:FD$9)),Quarterly_kt!$C134:FD134)</f>
        <v>9.7013727802498444</v>
      </c>
      <c r="X160" s="52">
        <f>SUMPRODUCT(--(X$9=YEAR(Quarterly_kt!$C$9:FE$9)),Quarterly_kt!$C134:FE134)</f>
        <v>8.7454094548491561</v>
      </c>
      <c r="Y160" s="52">
        <f>SUMPRODUCT(--(Y$9=YEAR(Quarterly_kt!$C$9:FF$9)),Quarterly_kt!$C134:FF134)</f>
        <v>8.599060651131909</v>
      </c>
      <c r="Z160" s="52">
        <f>SUMPRODUCT(--(Z$9=YEAR(Quarterly_kt!$C$9:FG$9)),Quarterly_kt!$C134:FG134)</f>
        <v>7.0152813049685552</v>
      </c>
      <c r="AA160" s="52">
        <f>SUMPRODUCT(--(AA$9=YEAR(Quarterly_kt!$C$9:FH$9)),Quarterly_kt!$C134:FH134)</f>
        <v>7.2103932085509843</v>
      </c>
      <c r="AB160" s="52">
        <f>SUMPRODUCT(--(AB$9=YEAR(Quarterly_kt!$C$9:FI$9)),Quarterly_kt!$C134:FI134)</f>
        <v>7.919379240327137</v>
      </c>
      <c r="AC160" s="52">
        <f>SUMPRODUCT(--(AC$9=YEAR(Quarterly_kt!$C$9:FJ$9)),Quarterly_kt!$C134:FJ134)</f>
        <v>10.898837458110535</v>
      </c>
      <c r="AD160" s="52">
        <f>SUMPRODUCT(--(AD$9=YEAR(Quarterly_kt!$C$9:FK$9)),Quarterly_kt!$C134:FK134)</f>
        <v>15.78707558277782</v>
      </c>
      <c r="AE160" s="52">
        <f>SUMPRODUCT(--(AE$9=YEAR(Quarterly_kt!$C$9:FL$9)),Quarterly_kt!$C134:FL134)</f>
        <v>17.970372399348072</v>
      </c>
      <c r="AF160" s="52">
        <f>SUMPRODUCT(--(AF$9=YEAR(Quarterly_kt!$C$9:FM$9)),Quarterly_kt!$C134:FM134)</f>
        <v>19.791859878883507</v>
      </c>
      <c r="AG160" s="52">
        <f>SUMPRODUCT(--(AG$9=YEAR(Quarterly_kt!$C$9:FN$9)),Quarterly_kt!$C134:FN134)</f>
        <v>22.517019089908345</v>
      </c>
      <c r="AH160" s="52">
        <f>SUMPRODUCT(--(AH$9=YEAR(Quarterly_kt!$C$9:FO$9)),Quarterly_kt!$C134:FO134)</f>
        <v>23.477618635611737</v>
      </c>
      <c r="AI160" s="52">
        <f>SUMPRODUCT(--(AI$9=YEAR(Quarterly_kt!$C$9:FP$9)),Quarterly_kt!$C134:FP134)</f>
        <v>24.62106422375826</v>
      </c>
      <c r="AJ160" s="52">
        <f>SUMPRODUCT(--(AJ$9=YEAR(Quarterly_kt!$C$9:FQ$9)),Quarterly_kt!$C134:FQ134)</f>
        <v>27.250348153659452</v>
      </c>
      <c r="AK160" s="52">
        <f>SUMPRODUCT(--(AK$9=YEAR(Quarterly_kt!$C$9:FR$9)),Quarterly_kt!$C134:FR134)</f>
        <v>26.092918041043362</v>
      </c>
      <c r="AL160" s="52">
        <f>SUMPRODUCT(--(AL$9=YEAR(Quarterly_kt!$C$9:FS$9)),Quarterly_kt!$C134:FS134)</f>
        <v>23.580642584097081</v>
      </c>
      <c r="AM160" s="52">
        <f>SUMPRODUCT(--(AM$9=YEAR(Quarterly_kt!$C$9:FT$9)),Quarterly_kt!$C134:FT134)</f>
        <v>21.555403552090716</v>
      </c>
      <c r="AN160" s="52">
        <f>SUMPRODUCT(--(AN$9=YEAR(Quarterly_kt!$C$9:FU$9)),Quarterly_kt!$C134:FU134)</f>
        <v>22.099517288778749</v>
      </c>
      <c r="AO160" s="52">
        <f>SUMPRODUCT(--(AO$9=YEAR(Quarterly_kt!$C$9:FV$9)),Quarterly_kt!$C134:FV134)</f>
        <v>24.104376876873648</v>
      </c>
      <c r="AP160" s="52">
        <f>SUMPRODUCT(--(AP$9=YEAR(Quarterly_kt!$C$9:FW$9)),Quarterly_kt!$C134:FW134)</f>
        <v>24.5551074687938</v>
      </c>
      <c r="AQ160" s="52">
        <f>SUMPRODUCT(--(AQ$9=YEAR(Quarterly_kt!$C$9:FX$9)),Quarterly_kt!$C134:FX134)</f>
        <v>25.101833246687068</v>
      </c>
      <c r="AR160" s="52">
        <f>SUMPRODUCT(--(AR$9=YEAR(Quarterly_kt!$C$9:FY$9)),Quarterly_kt!$C134:FY134)</f>
        <v>28.052897690810418</v>
      </c>
      <c r="AS160" s="52">
        <f>SUMPRODUCT(--(AS$9=YEAR(Quarterly_kt!$C$9:FZ$9)),Quarterly_kt!$C134:FZ134)</f>
        <v>30.01562712924504</v>
      </c>
      <c r="AT160" s="52">
        <f>SUMPRODUCT(--(AT$9=YEAR(Quarterly_kt!$C$9:GA$9)),Quarterly_kt!$C134:GA134)</f>
        <v>33.472905994959333</v>
      </c>
      <c r="AU160" s="52">
        <f>SUMPRODUCT(--(AU$9=YEAR(Quarterly_kt!$C$9:GB$9)),Quarterly_kt!$C134:GB134)</f>
        <v>34.238509142688642</v>
      </c>
      <c r="AV160" s="52">
        <f>SUMPRODUCT(--(AV$9=YEAR(Quarterly_kt!$C$9:GZ$9)),Quarterly_kt!$C134:GZ134)</f>
        <v>35.40302992002605</v>
      </c>
    </row>
    <row r="161" spans="1:48" x14ac:dyDescent="0.25">
      <c r="A161" s="42"/>
      <c r="B161" s="95"/>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c r="AA161" s="56"/>
      <c r="AB161" s="56"/>
      <c r="AC161" s="56"/>
      <c r="AD161" s="56"/>
      <c r="AE161" s="56"/>
      <c r="AF161" s="56"/>
      <c r="AG161" s="56"/>
      <c r="AH161" s="56"/>
      <c r="AI161" s="56"/>
      <c r="AJ161" s="56"/>
      <c r="AK161" s="56"/>
      <c r="AL161" s="56"/>
      <c r="AM161" s="56"/>
      <c r="AN161" s="56"/>
      <c r="AO161" s="56"/>
      <c r="AP161" s="56"/>
      <c r="AQ161" s="56"/>
      <c r="AR161" s="56"/>
      <c r="AS161" s="56"/>
      <c r="AT161" s="56"/>
      <c r="AU161" s="56"/>
      <c r="AV161" s="56"/>
    </row>
    <row r="162" spans="1:48" x14ac:dyDescent="0.25">
      <c r="A162" s="41" t="s">
        <v>54</v>
      </c>
      <c r="B162" s="90"/>
      <c r="C162" s="17">
        <f t="shared" ref="C162:AT162" si="37">SUM(C163,C166:C168)</f>
        <v>50.730637235497952</v>
      </c>
      <c r="D162" s="17">
        <f t="shared" si="37"/>
        <v>42.319831874128944</v>
      </c>
      <c r="E162" s="17">
        <f t="shared" si="37"/>
        <v>36.064426716828152</v>
      </c>
      <c r="F162" s="17">
        <f t="shared" si="37"/>
        <v>35.734526239030927</v>
      </c>
      <c r="G162" s="17">
        <f t="shared" si="37"/>
        <v>26.284200436290522</v>
      </c>
      <c r="H162" s="17">
        <f t="shared" si="37"/>
        <v>18.625493203964993</v>
      </c>
      <c r="I162" s="17">
        <f t="shared" si="37"/>
        <v>12.906251938430366</v>
      </c>
      <c r="J162" s="17">
        <f t="shared" si="37"/>
        <v>10.49272262364172</v>
      </c>
      <c r="K162" s="17">
        <f t="shared" si="37"/>
        <v>9.6052054058405147</v>
      </c>
      <c r="L162" s="17">
        <f t="shared" si="37"/>
        <v>9.3404064195391499</v>
      </c>
      <c r="M162" s="17">
        <f t="shared" si="37"/>
        <v>33.980636949524964</v>
      </c>
      <c r="N162" s="17">
        <f t="shared" si="37"/>
        <v>52.799060063070215</v>
      </c>
      <c r="O162" s="17">
        <f t="shared" si="37"/>
        <v>59.215290139256524</v>
      </c>
      <c r="P162" s="17">
        <f t="shared" si="37"/>
        <v>57.583341858834928</v>
      </c>
      <c r="Q162" s="17">
        <f t="shared" si="37"/>
        <v>58.185939821708722</v>
      </c>
      <c r="R162" s="17">
        <f t="shared" si="37"/>
        <v>55.651225719537109</v>
      </c>
      <c r="S162" s="17">
        <f t="shared" si="37"/>
        <v>55.871146598308719</v>
      </c>
      <c r="T162" s="17">
        <f t="shared" si="37"/>
        <v>61.958719474020867</v>
      </c>
      <c r="U162" s="17">
        <f t="shared" si="37"/>
        <v>60.725462779085802</v>
      </c>
      <c r="V162" s="17">
        <f t="shared" si="37"/>
        <v>60.158466755372366</v>
      </c>
      <c r="W162" s="17">
        <f t="shared" si="37"/>
        <v>61.785553563404669</v>
      </c>
      <c r="X162" s="17">
        <f t="shared" si="37"/>
        <v>54.10447735904274</v>
      </c>
      <c r="Y162" s="17">
        <f t="shared" si="37"/>
        <v>49.397218917715023</v>
      </c>
      <c r="Z162" s="17">
        <f t="shared" si="37"/>
        <v>40.490063502063322</v>
      </c>
      <c r="AA162" s="17">
        <f t="shared" si="37"/>
        <v>42.069898249637035</v>
      </c>
      <c r="AB162" s="17">
        <f t="shared" si="37"/>
        <v>48.362686764920937</v>
      </c>
      <c r="AC162" s="17">
        <f t="shared" si="37"/>
        <v>53.308823079945753</v>
      </c>
      <c r="AD162" s="17">
        <f t="shared" si="37"/>
        <v>63.836543337835145</v>
      </c>
      <c r="AE162" s="17">
        <f t="shared" si="37"/>
        <v>73.343548322384834</v>
      </c>
      <c r="AF162" s="17">
        <f t="shared" si="37"/>
        <v>72.29803177164689</v>
      </c>
      <c r="AG162" s="17">
        <f t="shared" si="37"/>
        <v>81.65856382920046</v>
      </c>
      <c r="AH162" s="17">
        <f t="shared" si="37"/>
        <v>82.344894836795675</v>
      </c>
      <c r="AI162" s="17">
        <f t="shared" si="37"/>
        <v>89.139194191203615</v>
      </c>
      <c r="AJ162" s="17">
        <f t="shared" si="37"/>
        <v>92.414246750237908</v>
      </c>
      <c r="AK162" s="17">
        <f t="shared" si="37"/>
        <v>78.045853032938695</v>
      </c>
      <c r="AL162" s="17">
        <f t="shared" si="37"/>
        <v>71.828465524168308</v>
      </c>
      <c r="AM162" s="17">
        <f t="shared" si="37"/>
        <v>61.212567636312727</v>
      </c>
      <c r="AN162" s="17">
        <f t="shared" si="37"/>
        <v>59.791002474922827</v>
      </c>
      <c r="AO162" s="17">
        <f t="shared" si="37"/>
        <v>64.601090583525902</v>
      </c>
      <c r="AP162" s="17">
        <f t="shared" si="37"/>
        <v>68.437247610974723</v>
      </c>
      <c r="AQ162" s="17">
        <f t="shared" si="37"/>
        <v>62.549855823351031</v>
      </c>
      <c r="AR162" s="17">
        <f t="shared" si="37"/>
        <v>66.482561330704883</v>
      </c>
      <c r="AS162" s="17">
        <f t="shared" si="37"/>
        <v>68.79201147456024</v>
      </c>
      <c r="AT162" s="17">
        <f t="shared" si="37"/>
        <v>74.556188916862325</v>
      </c>
      <c r="AU162" s="17">
        <f>SUM(AU163,AU166:AU168)</f>
        <v>75.536931560747462</v>
      </c>
      <c r="AV162" s="17">
        <f>SUMPRODUCT(--(AV$9=YEAR(Quarterly_kt!$C$9:GZ$9)),Quarterly_kt!$C136:GZ136)</f>
        <v>78.313494693299191</v>
      </c>
    </row>
    <row r="163" spans="1:48" x14ac:dyDescent="0.25">
      <c r="A163" s="36" t="s">
        <v>24</v>
      </c>
      <c r="B163" s="90"/>
      <c r="C163" s="52">
        <f t="shared" ref="C163:AT163" si="38">SUM(C164:C165)</f>
        <v>0.68100000000000005</v>
      </c>
      <c r="D163" s="52">
        <f t="shared" si="38"/>
        <v>0</v>
      </c>
      <c r="E163" s="52">
        <f t="shared" si="38"/>
        <v>6.1999999999999993E-2</v>
      </c>
      <c r="F163" s="52">
        <f t="shared" si="38"/>
        <v>0.26300000000000001</v>
      </c>
      <c r="G163" s="52">
        <f t="shared" si="38"/>
        <v>0.36399999999999999</v>
      </c>
      <c r="H163" s="52">
        <f t="shared" si="38"/>
        <v>1.4730000000000001</v>
      </c>
      <c r="I163" s="52">
        <f t="shared" si="38"/>
        <v>0.70199999999999996</v>
      </c>
      <c r="J163" s="52">
        <f t="shared" si="38"/>
        <v>0.56600000000000006</v>
      </c>
      <c r="K163" s="52">
        <f t="shared" si="38"/>
        <v>1.6889999999999998</v>
      </c>
      <c r="L163" s="52">
        <f t="shared" si="38"/>
        <v>2.1899999999999995</v>
      </c>
      <c r="M163" s="52">
        <f t="shared" si="38"/>
        <v>1.9349999999999998</v>
      </c>
      <c r="N163" s="52">
        <f t="shared" si="38"/>
        <v>1.5620000000000001</v>
      </c>
      <c r="O163" s="52">
        <f t="shared" si="38"/>
        <v>0.58299999999999996</v>
      </c>
      <c r="P163" s="52">
        <f t="shared" si="38"/>
        <v>0.59399999999999986</v>
      </c>
      <c r="Q163" s="52">
        <f t="shared" si="38"/>
        <v>0.52400000000000002</v>
      </c>
      <c r="R163" s="52">
        <f t="shared" si="38"/>
        <v>0.30099999999999999</v>
      </c>
      <c r="S163" s="52">
        <f t="shared" si="38"/>
        <v>0.252</v>
      </c>
      <c r="T163" s="52">
        <f t="shared" si="38"/>
        <v>0.23899999999999999</v>
      </c>
      <c r="U163" s="52">
        <f t="shared" si="38"/>
        <v>1.161</v>
      </c>
      <c r="V163" s="52">
        <f t="shared" si="38"/>
        <v>1.0680000000000001</v>
      </c>
      <c r="W163" s="52">
        <f t="shared" si="38"/>
        <v>0.73599999999999999</v>
      </c>
      <c r="X163" s="52">
        <f t="shared" si="38"/>
        <v>0.49599999999999994</v>
      </c>
      <c r="Y163" s="52">
        <f t="shared" si="38"/>
        <v>0.214</v>
      </c>
      <c r="Z163" s="52">
        <f t="shared" si="38"/>
        <v>0.109</v>
      </c>
      <c r="AA163" s="52">
        <f t="shared" si="38"/>
        <v>0.249</v>
      </c>
      <c r="AB163" s="52">
        <f t="shared" si="38"/>
        <v>0.55800000000000005</v>
      </c>
      <c r="AC163" s="52">
        <f t="shared" si="38"/>
        <v>0.26200000000000001</v>
      </c>
      <c r="AD163" s="52">
        <f t="shared" si="38"/>
        <v>8.3000000000000004E-2</v>
      </c>
      <c r="AE163" s="52">
        <f t="shared" si="38"/>
        <v>8.2000000000000003E-2</v>
      </c>
      <c r="AF163" s="52">
        <f t="shared" si="38"/>
        <v>7.1000000000000008E-2</v>
      </c>
      <c r="AG163" s="52">
        <f t="shared" si="38"/>
        <v>5.2000000000000005E-2</v>
      </c>
      <c r="AH163" s="52">
        <f t="shared" si="38"/>
        <v>0.05</v>
      </c>
      <c r="AI163" s="52">
        <f t="shared" si="38"/>
        <v>4.4999999999999998E-2</v>
      </c>
      <c r="AJ163" s="52">
        <f t="shared" si="38"/>
        <v>4.2999999999999997E-2</v>
      </c>
      <c r="AK163" s="52">
        <f t="shared" si="38"/>
        <v>3.5999999999999997E-2</v>
      </c>
      <c r="AL163" s="52">
        <f t="shared" si="38"/>
        <v>0</v>
      </c>
      <c r="AM163" s="52">
        <f t="shared" si="38"/>
        <v>0.78003612284233681</v>
      </c>
      <c r="AN163" s="52">
        <f t="shared" si="38"/>
        <v>6.1807619388998302E-4</v>
      </c>
      <c r="AO163" s="52">
        <f t="shared" si="38"/>
        <v>0</v>
      </c>
      <c r="AP163" s="52">
        <f t="shared" si="38"/>
        <v>0</v>
      </c>
      <c r="AQ163" s="52">
        <f t="shared" si="38"/>
        <v>0</v>
      </c>
      <c r="AR163" s="52">
        <f t="shared" si="38"/>
        <v>0</v>
      </c>
      <c r="AS163" s="52">
        <f t="shared" si="38"/>
        <v>1.0572906202254035</v>
      </c>
      <c r="AT163" s="52">
        <f t="shared" si="38"/>
        <v>0.64299385282375088</v>
      </c>
      <c r="AU163" s="52">
        <f>SUM(AU164:AU165)</f>
        <v>5.1181019424365402E-3</v>
      </c>
      <c r="AV163" s="52">
        <f>SUMPRODUCT(--(AV$9=YEAR(Quarterly_kt!$C$9:GZ$9)),Quarterly_kt!$C137:GZ137)</f>
        <v>5.5400390084455499E-3</v>
      </c>
    </row>
    <row r="164" spans="1:48" x14ac:dyDescent="0.25">
      <c r="A164" s="37" t="s">
        <v>38</v>
      </c>
      <c r="B164" s="90">
        <v>9</v>
      </c>
      <c r="C164" s="52">
        <f>SUMPRODUCT(--(C$9=YEAR(Quarterly_kt!$C$9:EJ$9)),Quarterly_kt!$C138:EJ138)</f>
        <v>0.159</v>
      </c>
      <c r="D164" s="52">
        <f>SUMPRODUCT(--(D$9=YEAR(Quarterly_kt!$C$9:EK$9)),Quarterly_kt!$C138:EK138)</f>
        <v>0</v>
      </c>
      <c r="E164" s="52">
        <f>SUMPRODUCT(--(E$9=YEAR(Quarterly_kt!$C$9:EL$9)),Quarterly_kt!$C138:EL138)</f>
        <v>2.1999999999999999E-2</v>
      </c>
      <c r="F164" s="52">
        <f>SUMPRODUCT(--(F$9=YEAR(Quarterly_kt!$C$9:EM$9)),Quarterly_kt!$C138:EM138)</f>
        <v>6.7000000000000004E-2</v>
      </c>
      <c r="G164" s="52">
        <f>SUMPRODUCT(--(G$9=YEAR(Quarterly_kt!$C$9:EN$9)),Quarterly_kt!$C138:EN138)</f>
        <v>7.8E-2</v>
      </c>
      <c r="H164" s="52">
        <f>SUMPRODUCT(--(H$9=YEAR(Quarterly_kt!$C$9:EO$9)),Quarterly_kt!$C138:EO138)</f>
        <v>0.114</v>
      </c>
      <c r="I164" s="52">
        <f>SUMPRODUCT(--(I$9=YEAR(Quarterly_kt!$C$9:EP$9)),Quarterly_kt!$C138:EP138)</f>
        <v>5.5E-2</v>
      </c>
      <c r="J164" s="52">
        <f>SUMPRODUCT(--(J$9=YEAR(Quarterly_kt!$C$9:EQ$9)),Quarterly_kt!$C138:EQ138)</f>
        <v>5.8000000000000003E-2</v>
      </c>
      <c r="K164" s="52">
        <f>SUMPRODUCT(--(K$9=YEAR(Quarterly_kt!$C$9:ER$9)),Quarterly_kt!$C138:ER138)</f>
        <v>7.5000000000000011E-2</v>
      </c>
      <c r="L164" s="52">
        <f>SUMPRODUCT(--(L$9=YEAR(Quarterly_kt!$C$9:ES$9)),Quarterly_kt!$C138:ES138)</f>
        <v>0.121</v>
      </c>
      <c r="M164" s="52">
        <f>SUMPRODUCT(--(M$9=YEAR(Quarterly_kt!$C$9:ET$9)),Quarterly_kt!$C138:ET138)</f>
        <v>0.16299999999999998</v>
      </c>
      <c r="N164" s="52">
        <f>SUMPRODUCT(--(N$9=YEAR(Quarterly_kt!$C$9:EU$9)),Quarterly_kt!$C138:EU138)</f>
        <v>0.11600000000000001</v>
      </c>
      <c r="O164" s="52">
        <f>SUMPRODUCT(--(O$9=YEAR(Quarterly_kt!$C$9:EV$9)),Quarterly_kt!$C138:EV138)</f>
        <v>0.10699999999999998</v>
      </c>
      <c r="P164" s="52">
        <f>SUMPRODUCT(--(P$9=YEAR(Quarterly_kt!$C$9:EW$9)),Quarterly_kt!$C138:EW138)</f>
        <v>9.0999999999999998E-2</v>
      </c>
      <c r="Q164" s="52">
        <f>SUMPRODUCT(--(Q$9=YEAR(Quarterly_kt!$C$9:EX$9)),Quarterly_kt!$C138:EX138)</f>
        <v>6.7000000000000004E-2</v>
      </c>
      <c r="R164" s="52">
        <f>SUMPRODUCT(--(R$9=YEAR(Quarterly_kt!$C$9:EY$9)),Quarterly_kt!$C138:EY138)</f>
        <v>1.8000000000000002E-2</v>
      </c>
      <c r="S164" s="52">
        <f>SUMPRODUCT(--(S$9=YEAR(Quarterly_kt!$C$9:EZ$9)),Quarterly_kt!$C138:EZ138)</f>
        <v>2.6000000000000002E-2</v>
      </c>
      <c r="T164" s="52">
        <f>SUMPRODUCT(--(T$9=YEAR(Quarterly_kt!$C$9:FA$9)),Quarterly_kt!$C138:FA138)</f>
        <v>3.599999999999999E-2</v>
      </c>
      <c r="U164" s="52">
        <f>SUMPRODUCT(--(U$9=YEAR(Quarterly_kt!$C$9:FB$9)),Quarterly_kt!$C138:FB138)</f>
        <v>0.29499999999999998</v>
      </c>
      <c r="V164" s="52">
        <f>SUMPRODUCT(--(V$9=YEAR(Quarterly_kt!$C$9:FC$9)),Quarterly_kt!$C138:FC138)</f>
        <v>0.26400000000000001</v>
      </c>
      <c r="W164" s="52">
        <f>SUMPRODUCT(--(W$9=YEAR(Quarterly_kt!$C$9:FD$9)),Quarterly_kt!$C138:FD138)</f>
        <v>0.25600000000000001</v>
      </c>
      <c r="X164" s="52">
        <f>SUMPRODUCT(--(X$9=YEAR(Quarterly_kt!$C$9:FE$9)),Quarterly_kt!$C138:FE138)</f>
        <v>0.17399999999999999</v>
      </c>
      <c r="Y164" s="52">
        <f>SUMPRODUCT(--(Y$9=YEAR(Quarterly_kt!$C$9:FF$9)),Quarterly_kt!$C138:FF138)</f>
        <v>0.12699999999999997</v>
      </c>
      <c r="Z164" s="52">
        <f>SUMPRODUCT(--(Z$9=YEAR(Quarterly_kt!$C$9:FG$9)),Quarterly_kt!$C138:FG138)</f>
        <v>9.2999999999999999E-2</v>
      </c>
      <c r="AA164" s="52">
        <f>SUMPRODUCT(--(AA$9=YEAR(Quarterly_kt!$C$9:FH$9)),Quarterly_kt!$C138:FH138)</f>
        <v>0.16999999999999998</v>
      </c>
      <c r="AB164" s="52">
        <f>SUMPRODUCT(--(AB$9=YEAR(Quarterly_kt!$C$9:FI$9)),Quarterly_kt!$C138:FI138)</f>
        <v>0.30200000000000005</v>
      </c>
      <c r="AC164" s="52">
        <f>SUMPRODUCT(--(AC$9=YEAR(Quarterly_kt!$C$9:FJ$9)),Quarterly_kt!$C138:FJ138)</f>
        <v>0.13899999999999998</v>
      </c>
      <c r="AD164" s="52">
        <f>SUMPRODUCT(--(AD$9=YEAR(Quarterly_kt!$C$9:FK$9)),Quarterly_kt!$C138:FK138)</f>
        <v>8.3000000000000004E-2</v>
      </c>
      <c r="AE164" s="52">
        <f>SUMPRODUCT(--(AE$9=YEAR(Quarterly_kt!$C$9:FL$9)),Quarterly_kt!$C138:FL138)</f>
        <v>8.2000000000000003E-2</v>
      </c>
      <c r="AF164" s="52">
        <f>SUMPRODUCT(--(AF$9=YEAR(Quarterly_kt!$C$9:FM$9)),Quarterly_kt!$C138:FM138)</f>
        <v>7.1000000000000008E-2</v>
      </c>
      <c r="AG164" s="52">
        <f>SUMPRODUCT(--(AG$9=YEAR(Quarterly_kt!$C$9:FN$9)),Quarterly_kt!$C138:FN138)</f>
        <v>5.2000000000000005E-2</v>
      </c>
      <c r="AH164" s="52">
        <f>SUMPRODUCT(--(AH$9=YEAR(Quarterly_kt!$C$9:FO$9)),Quarterly_kt!$C138:FO138)</f>
        <v>0.05</v>
      </c>
      <c r="AI164" s="52">
        <f>SUMPRODUCT(--(AI$9=YEAR(Quarterly_kt!$C$9:FP$9)),Quarterly_kt!$C138:FP138)</f>
        <v>4.4999999999999998E-2</v>
      </c>
      <c r="AJ164" s="52">
        <f>SUMPRODUCT(--(AJ$9=YEAR(Quarterly_kt!$C$9:FQ$9)),Quarterly_kt!$C138:FQ138)</f>
        <v>4.2999999999999997E-2</v>
      </c>
      <c r="AK164" s="52">
        <f>SUMPRODUCT(--(AK$9=YEAR(Quarterly_kt!$C$9:FR$9)),Quarterly_kt!$C138:FR138)</f>
        <v>3.5999999999999997E-2</v>
      </c>
      <c r="AL164" s="52">
        <f>SUMPRODUCT(--(AL$9=YEAR(Quarterly_kt!$C$9:FS$9)),Quarterly_kt!$C138:FS138)</f>
        <v>0</v>
      </c>
      <c r="AM164" s="52">
        <f>SUMPRODUCT(--(AM$9=YEAR(Quarterly_kt!$C$9:FT$9)),Quarterly_kt!$C138:FT138)</f>
        <v>0.58538029599076302</v>
      </c>
      <c r="AN164" s="52">
        <f>SUMPRODUCT(--(AN$9=YEAR(Quarterly_kt!$C$9:FU$9)),Quarterly_kt!$C138:FU138)</f>
        <v>6.1807619388998302E-4</v>
      </c>
      <c r="AO164" s="52">
        <f>SUMPRODUCT(--(AO$9=YEAR(Quarterly_kt!$C$9:FV$9)),Quarterly_kt!$C138:FV138)</f>
        <v>0</v>
      </c>
      <c r="AP164" s="52">
        <f>SUMPRODUCT(--(AP$9=YEAR(Quarterly_kt!$C$9:FW$9)),Quarterly_kt!$C138:FW138)</f>
        <v>0</v>
      </c>
      <c r="AQ164" s="52">
        <f>SUMPRODUCT(--(AQ$9=YEAR(Quarterly_kt!$C$9:FX$9)),Quarterly_kt!$C138:FX138)</f>
        <v>0</v>
      </c>
      <c r="AR164" s="52">
        <f>SUMPRODUCT(--(AR$9=YEAR(Quarterly_kt!$C$9:FY$9)),Quarterly_kt!$C138:FY138)</f>
        <v>0</v>
      </c>
      <c r="AS164" s="52">
        <f>SUMPRODUCT(--(AS$9=YEAR(Quarterly_kt!$C$9:FZ$9)),Quarterly_kt!$C138:FZ138)</f>
        <v>0.73074716580974597</v>
      </c>
      <c r="AT164" s="52">
        <f>SUMPRODUCT(--(AT$9=YEAR(Quarterly_kt!$C$9:GA$9)),Quarterly_kt!$C138:GA138)</f>
        <v>0.50874890895740998</v>
      </c>
      <c r="AU164" s="52">
        <f>SUMPRODUCT(--(AU$9=YEAR(Quarterly_kt!$C$9:GB$9)),Quarterly_kt!$C138:GB138)</f>
        <v>5.1181019424365402E-3</v>
      </c>
      <c r="AV164" s="52">
        <f>SUMPRODUCT(--(AV$9=YEAR(Quarterly_kt!$C$9:GZ$9)),Quarterly_kt!$C138:GZ138)</f>
        <v>5.5400390084455499E-3</v>
      </c>
    </row>
    <row r="165" spans="1:48" x14ac:dyDescent="0.25">
      <c r="A165" s="37" t="s">
        <v>39</v>
      </c>
      <c r="B165" s="90">
        <v>10</v>
      </c>
      <c r="C165" s="52">
        <f>SUMPRODUCT(--(C$9=YEAR(Quarterly_kt!$C$9:EJ$9)),Quarterly_kt!$C139:EJ139)</f>
        <v>0.52200000000000002</v>
      </c>
      <c r="D165" s="52">
        <f>SUMPRODUCT(--(D$9=YEAR(Quarterly_kt!$C$9:EK$9)),Quarterly_kt!$C139:EK139)</f>
        <v>0</v>
      </c>
      <c r="E165" s="52">
        <f>SUMPRODUCT(--(E$9=YEAR(Quarterly_kt!$C$9:EL$9)),Quarterly_kt!$C139:EL139)</f>
        <v>3.9999999999999994E-2</v>
      </c>
      <c r="F165" s="52">
        <f>SUMPRODUCT(--(F$9=YEAR(Quarterly_kt!$C$9:EM$9)),Quarterly_kt!$C139:EM139)</f>
        <v>0.19600000000000001</v>
      </c>
      <c r="G165" s="52">
        <f>SUMPRODUCT(--(G$9=YEAR(Quarterly_kt!$C$9:EN$9)),Quarterly_kt!$C139:EN139)</f>
        <v>0.28599999999999998</v>
      </c>
      <c r="H165" s="52">
        <f>SUMPRODUCT(--(H$9=YEAR(Quarterly_kt!$C$9:EO$9)),Quarterly_kt!$C139:EO139)</f>
        <v>1.359</v>
      </c>
      <c r="I165" s="52">
        <f>SUMPRODUCT(--(I$9=YEAR(Quarterly_kt!$C$9:EP$9)),Quarterly_kt!$C139:EP139)</f>
        <v>0.64699999999999991</v>
      </c>
      <c r="J165" s="52">
        <f>SUMPRODUCT(--(J$9=YEAR(Quarterly_kt!$C$9:EQ$9)),Quarterly_kt!$C139:EQ139)</f>
        <v>0.50800000000000001</v>
      </c>
      <c r="K165" s="52">
        <f>SUMPRODUCT(--(K$9=YEAR(Quarterly_kt!$C$9:ER$9)),Quarterly_kt!$C139:ER139)</f>
        <v>1.6139999999999999</v>
      </c>
      <c r="L165" s="52">
        <f>SUMPRODUCT(--(L$9=YEAR(Quarterly_kt!$C$9:ES$9)),Quarterly_kt!$C139:ES139)</f>
        <v>2.0689999999999995</v>
      </c>
      <c r="M165" s="52">
        <f>SUMPRODUCT(--(M$9=YEAR(Quarterly_kt!$C$9:ET$9)),Quarterly_kt!$C139:ET139)</f>
        <v>1.7719999999999998</v>
      </c>
      <c r="N165" s="52">
        <f>SUMPRODUCT(--(N$9=YEAR(Quarterly_kt!$C$9:EU$9)),Quarterly_kt!$C139:EU139)</f>
        <v>1.446</v>
      </c>
      <c r="O165" s="52">
        <f>SUMPRODUCT(--(O$9=YEAR(Quarterly_kt!$C$9:EV$9)),Quarterly_kt!$C139:EV139)</f>
        <v>0.47599999999999998</v>
      </c>
      <c r="P165" s="52">
        <f>SUMPRODUCT(--(P$9=YEAR(Quarterly_kt!$C$9:EW$9)),Quarterly_kt!$C139:EW139)</f>
        <v>0.50299999999999989</v>
      </c>
      <c r="Q165" s="52">
        <f>SUMPRODUCT(--(Q$9=YEAR(Quarterly_kt!$C$9:EX$9)),Quarterly_kt!$C139:EX139)</f>
        <v>0.45699999999999996</v>
      </c>
      <c r="R165" s="52">
        <f>SUMPRODUCT(--(R$9=YEAR(Quarterly_kt!$C$9:EY$9)),Quarterly_kt!$C139:EY139)</f>
        <v>0.28299999999999997</v>
      </c>
      <c r="S165" s="52">
        <f>SUMPRODUCT(--(S$9=YEAR(Quarterly_kt!$C$9:EZ$9)),Quarterly_kt!$C139:EZ139)</f>
        <v>0.22599999999999998</v>
      </c>
      <c r="T165" s="52">
        <f>SUMPRODUCT(--(T$9=YEAR(Quarterly_kt!$C$9:FA$9)),Quarterly_kt!$C139:FA139)</f>
        <v>0.20299999999999999</v>
      </c>
      <c r="U165" s="52">
        <f>SUMPRODUCT(--(U$9=YEAR(Quarterly_kt!$C$9:FB$9)),Quarterly_kt!$C139:FB139)</f>
        <v>0.8660000000000001</v>
      </c>
      <c r="V165" s="52">
        <f>SUMPRODUCT(--(V$9=YEAR(Quarterly_kt!$C$9:FC$9)),Quarterly_kt!$C139:FC139)</f>
        <v>0.80400000000000005</v>
      </c>
      <c r="W165" s="52">
        <f>SUMPRODUCT(--(W$9=YEAR(Quarterly_kt!$C$9:FD$9)),Quarterly_kt!$C139:FD139)</f>
        <v>0.48</v>
      </c>
      <c r="X165" s="52">
        <f>SUMPRODUCT(--(X$9=YEAR(Quarterly_kt!$C$9:FE$9)),Quarterly_kt!$C139:FE139)</f>
        <v>0.32199999999999995</v>
      </c>
      <c r="Y165" s="52">
        <f>SUMPRODUCT(--(Y$9=YEAR(Quarterly_kt!$C$9:FF$9)),Quarterly_kt!$C139:FF139)</f>
        <v>8.7000000000000022E-2</v>
      </c>
      <c r="Z165" s="52">
        <f>SUMPRODUCT(--(Z$9=YEAR(Quarterly_kt!$C$9:FG$9)),Quarterly_kt!$C139:FG139)</f>
        <v>1.6E-2</v>
      </c>
      <c r="AA165" s="52">
        <f>SUMPRODUCT(--(AA$9=YEAR(Quarterly_kt!$C$9:FH$9)),Quarterly_kt!$C139:FH139)</f>
        <v>7.9000000000000001E-2</v>
      </c>
      <c r="AB165" s="52">
        <f>SUMPRODUCT(--(AB$9=YEAR(Quarterly_kt!$C$9:FI$9)),Quarterly_kt!$C139:FI139)</f>
        <v>0.25600000000000001</v>
      </c>
      <c r="AC165" s="52">
        <f>SUMPRODUCT(--(AC$9=YEAR(Quarterly_kt!$C$9:FJ$9)),Quarterly_kt!$C139:FJ139)</f>
        <v>0.12300000000000001</v>
      </c>
      <c r="AD165" s="52">
        <f>SUMPRODUCT(--(AD$9=YEAR(Quarterly_kt!$C$9:FK$9)),Quarterly_kt!$C139:FK139)</f>
        <v>0</v>
      </c>
      <c r="AE165" s="52">
        <f>SUMPRODUCT(--(AE$9=YEAR(Quarterly_kt!$C$9:FL$9)),Quarterly_kt!$C139:FL139)</f>
        <v>0</v>
      </c>
      <c r="AF165" s="52">
        <f>SUMPRODUCT(--(AF$9=YEAR(Quarterly_kt!$C$9:FM$9)),Quarterly_kt!$C139:FM139)</f>
        <v>0</v>
      </c>
      <c r="AG165" s="52">
        <f>SUMPRODUCT(--(AG$9=YEAR(Quarterly_kt!$C$9:FN$9)),Quarterly_kt!$C139:FN139)</f>
        <v>0</v>
      </c>
      <c r="AH165" s="52">
        <f>SUMPRODUCT(--(AH$9=YEAR(Quarterly_kt!$C$9:FO$9)),Quarterly_kt!$C139:FO139)</f>
        <v>0</v>
      </c>
      <c r="AI165" s="52">
        <f>SUMPRODUCT(--(AI$9=YEAR(Quarterly_kt!$C$9:FP$9)),Quarterly_kt!$C139:FP139)</f>
        <v>0</v>
      </c>
      <c r="AJ165" s="52">
        <f>SUMPRODUCT(--(AJ$9=YEAR(Quarterly_kt!$C$9:FQ$9)),Quarterly_kt!$C139:FQ139)</f>
        <v>0</v>
      </c>
      <c r="AK165" s="52">
        <f>SUMPRODUCT(--(AK$9=YEAR(Quarterly_kt!$C$9:FR$9)),Quarterly_kt!$C139:FR139)</f>
        <v>0</v>
      </c>
      <c r="AL165" s="52">
        <f>SUMPRODUCT(--(AL$9=YEAR(Quarterly_kt!$C$9:FS$9)),Quarterly_kt!$C139:FS139)</f>
        <v>0</v>
      </c>
      <c r="AM165" s="52">
        <f>SUMPRODUCT(--(AM$9=YEAR(Quarterly_kt!$C$9:FT$9)),Quarterly_kt!$C139:FT139)</f>
        <v>0.19465582685157379</v>
      </c>
      <c r="AN165" s="52">
        <f>SUMPRODUCT(--(AN$9=YEAR(Quarterly_kt!$C$9:FU$9)),Quarterly_kt!$C139:FU139)</f>
        <v>0</v>
      </c>
      <c r="AO165" s="52">
        <f>SUMPRODUCT(--(AO$9=YEAR(Quarterly_kt!$C$9:FV$9)),Quarterly_kt!$C139:FV139)</f>
        <v>0</v>
      </c>
      <c r="AP165" s="52">
        <f>SUMPRODUCT(--(AP$9=YEAR(Quarterly_kt!$C$9:FW$9)),Quarterly_kt!$C139:FW139)</f>
        <v>0</v>
      </c>
      <c r="AQ165" s="52">
        <f>SUMPRODUCT(--(AQ$9=YEAR(Quarterly_kt!$C$9:FX$9)),Quarterly_kt!$C139:FX139)</f>
        <v>0</v>
      </c>
      <c r="AR165" s="52">
        <f>SUMPRODUCT(--(AR$9=YEAR(Quarterly_kt!$C$9:FY$9)),Quarterly_kt!$C139:FY139)</f>
        <v>0</v>
      </c>
      <c r="AS165" s="52">
        <f>SUMPRODUCT(--(AS$9=YEAR(Quarterly_kt!$C$9:FZ$9)),Quarterly_kt!$C139:FZ139)</f>
        <v>0.32654345441565752</v>
      </c>
      <c r="AT165" s="52">
        <f>SUMPRODUCT(--(AT$9=YEAR(Quarterly_kt!$C$9:GA$9)),Quarterly_kt!$C139:GA139)</f>
        <v>0.13424494386634089</v>
      </c>
      <c r="AU165" s="52">
        <f>SUMPRODUCT(--(AU$9=YEAR(Quarterly_kt!$C$9:GB$9)),Quarterly_kt!$C139:GB139)</f>
        <v>0</v>
      </c>
      <c r="AV165" s="52">
        <f>SUMPRODUCT(--(AV$9=YEAR(Quarterly_kt!$C$9:GZ$9)),Quarterly_kt!$C139:GZ139)</f>
        <v>0</v>
      </c>
    </row>
    <row r="166" spans="1:48" x14ac:dyDescent="0.25">
      <c r="A166" s="36" t="s">
        <v>25</v>
      </c>
      <c r="B166" s="90"/>
      <c r="C166" s="52">
        <f>SUMPRODUCT(--(C$9=YEAR(Quarterly_kt!$C$9:EJ$9)),Quarterly_kt!$C140:EJ140)</f>
        <v>50.029637235497951</v>
      </c>
      <c r="D166" s="52">
        <f>SUMPRODUCT(--(D$9=YEAR(Quarterly_kt!$C$9:EK$9)),Quarterly_kt!$C140:EK140)</f>
        <v>42.319831874128944</v>
      </c>
      <c r="E166" s="52">
        <f>SUMPRODUCT(--(E$9=YEAR(Quarterly_kt!$C$9:EL$9)),Quarterly_kt!$C140:EL140)</f>
        <v>36.002426716828154</v>
      </c>
      <c r="F166" s="52">
        <f>SUMPRODUCT(--(F$9=YEAR(Quarterly_kt!$C$9:EM$9)),Quarterly_kt!$C140:EM140)</f>
        <v>34.330526239030931</v>
      </c>
      <c r="G166" s="52">
        <f>SUMPRODUCT(--(G$9=YEAR(Quarterly_kt!$C$9:EN$9)),Quarterly_kt!$C140:EN140)</f>
        <v>25.920200436290521</v>
      </c>
      <c r="H166" s="52">
        <f>SUMPRODUCT(--(H$9=YEAR(Quarterly_kt!$C$9:EO$9)),Quarterly_kt!$C140:EO140)</f>
        <v>17.152493203964994</v>
      </c>
      <c r="I166" s="52">
        <f>SUMPRODUCT(--(I$9=YEAR(Quarterly_kt!$C$9:EP$9)),Quarterly_kt!$C140:EP140)</f>
        <v>12.204251938430366</v>
      </c>
      <c r="J166" s="52">
        <f>SUMPRODUCT(--(J$9=YEAR(Quarterly_kt!$C$9:EQ$9)),Quarterly_kt!$C140:EQ140)</f>
        <v>9.9127226236417201</v>
      </c>
      <c r="K166" s="52">
        <f>SUMPRODUCT(--(K$9=YEAR(Quarterly_kt!$C$9:ER$9)),Quarterly_kt!$C140:ER140)</f>
        <v>7.9162054058405156</v>
      </c>
      <c r="L166" s="52">
        <f>SUMPRODUCT(--(L$9=YEAR(Quarterly_kt!$C$9:ES$9)),Quarterly_kt!$C140:ES140)</f>
        <v>7.1504064195391503</v>
      </c>
      <c r="M166" s="52">
        <f>SUMPRODUCT(--(M$9=YEAR(Quarterly_kt!$C$9:ET$9)),Quarterly_kt!$C140:ET140)</f>
        <v>5.8121025797116754</v>
      </c>
      <c r="N166" s="52">
        <f>SUMPRODUCT(--(N$9=YEAR(Quarterly_kt!$C$9:EU$9)),Quarterly_kt!$C140:EU140)</f>
        <v>4.3190515726428806</v>
      </c>
      <c r="O166" s="52">
        <f>SUMPRODUCT(--(O$9=YEAR(Quarterly_kt!$C$9:EV$9)),Quarterly_kt!$C140:EV140)</f>
        <v>4.5361928318085072</v>
      </c>
      <c r="P166" s="52">
        <f>SUMPRODUCT(--(P$9=YEAR(Quarterly_kt!$C$9:EW$9)),Quarterly_kt!$C140:EW140)</f>
        <v>3.6301959220716986</v>
      </c>
      <c r="Q166" s="52">
        <f>SUMPRODUCT(--(Q$9=YEAR(Quarterly_kt!$C$9:EX$9)),Quarterly_kt!$C140:EX140)</f>
        <v>2.334342010517958</v>
      </c>
      <c r="R166" s="52">
        <f>SUMPRODUCT(--(R$9=YEAR(Quarterly_kt!$C$9:EY$9)),Quarterly_kt!$C140:EY140)</f>
        <v>3.2929520339455967</v>
      </c>
      <c r="S166" s="52">
        <f>SUMPRODUCT(--(S$9=YEAR(Quarterly_kt!$C$9:EZ$9)),Quarterly_kt!$C140:EZ140)</f>
        <v>3.2826504635153313</v>
      </c>
      <c r="T166" s="52">
        <f>SUMPRODUCT(--(T$9=YEAR(Quarterly_kt!$C$9:FA$9)),Quarterly_kt!$C140:FA140)</f>
        <v>3.6375583637412361</v>
      </c>
      <c r="U166" s="52">
        <f>SUMPRODUCT(--(U$9=YEAR(Quarterly_kt!$C$9:FB$9)),Quarterly_kt!$C140:FB140)</f>
        <v>5.5802786042679466</v>
      </c>
      <c r="V166" s="52">
        <f>SUMPRODUCT(--(V$9=YEAR(Quarterly_kt!$C$9:FC$9)),Quarterly_kt!$C140:FC140)</f>
        <v>6.1539623870993969</v>
      </c>
      <c r="W166" s="52">
        <f>SUMPRODUCT(--(W$9=YEAR(Quarterly_kt!$C$9:FD$9)),Quarterly_kt!$C140:FD140)</f>
        <v>6.4714225891117234</v>
      </c>
      <c r="X166" s="52">
        <f>SUMPRODUCT(--(X$9=YEAR(Quarterly_kt!$C$9:FE$9)),Quarterly_kt!$C140:FE140)</f>
        <v>6.6647329474873818</v>
      </c>
      <c r="Y166" s="52">
        <f>SUMPRODUCT(--(Y$9=YEAR(Quarterly_kt!$C$9:FF$9)),Quarterly_kt!$C140:FF140)</f>
        <v>6.598139902142437</v>
      </c>
      <c r="Z166" s="52">
        <f>SUMPRODUCT(--(Z$9=YEAR(Quarterly_kt!$C$9:FG$9)),Quarterly_kt!$C140:FG140)</f>
        <v>7.6389090161404631</v>
      </c>
      <c r="AA166" s="52">
        <f>SUMPRODUCT(--(AA$9=YEAR(Quarterly_kt!$C$9:FH$9)),Quarterly_kt!$C140:FH140)</f>
        <v>8.714562259788309</v>
      </c>
      <c r="AB166" s="52">
        <f>SUMPRODUCT(--(AB$9=YEAR(Quarterly_kt!$C$9:FI$9)),Quarterly_kt!$C140:FI140)</f>
        <v>9.8170751477136378</v>
      </c>
      <c r="AC166" s="52">
        <f>SUMPRODUCT(--(AC$9=YEAR(Quarterly_kt!$C$9:FJ$9)),Quarterly_kt!$C140:FJ140)</f>
        <v>9.2556203098585925</v>
      </c>
      <c r="AD166" s="52">
        <f>SUMPRODUCT(--(AD$9=YEAR(Quarterly_kt!$C$9:FK$9)),Quarterly_kt!$C140:FK140)</f>
        <v>9.5712539258016989</v>
      </c>
      <c r="AE166" s="52">
        <f>SUMPRODUCT(--(AE$9=YEAR(Quarterly_kt!$C$9:FL$9)),Quarterly_kt!$C140:FL140)</f>
        <v>10.356813621269495</v>
      </c>
      <c r="AF166" s="52">
        <f>SUMPRODUCT(--(AF$9=YEAR(Quarterly_kt!$C$9:FM$9)),Quarterly_kt!$C140:FM140)</f>
        <v>11.357554030558523</v>
      </c>
      <c r="AG166" s="52">
        <f>SUMPRODUCT(--(AG$9=YEAR(Quarterly_kt!$C$9:FN$9)),Quarterly_kt!$C140:FN140)</f>
        <v>12.461305310045844</v>
      </c>
      <c r="AH166" s="52">
        <f>SUMPRODUCT(--(AH$9=YEAR(Quarterly_kt!$C$9:FO$9)),Quarterly_kt!$C140:FO140)</f>
        <v>13.228797970098274</v>
      </c>
      <c r="AI166" s="52">
        <f>SUMPRODUCT(--(AI$9=YEAR(Quarterly_kt!$C$9:FP$9)),Quarterly_kt!$C140:FP140)</f>
        <v>13.30316144453907</v>
      </c>
      <c r="AJ166" s="52">
        <f>SUMPRODUCT(--(AJ$9=YEAR(Quarterly_kt!$C$9:FQ$9)),Quarterly_kt!$C140:FQ140)</f>
        <v>13.949521634222366</v>
      </c>
      <c r="AK166" s="52">
        <f>SUMPRODUCT(--(AK$9=YEAR(Quarterly_kt!$C$9:FR$9)),Quarterly_kt!$C140:FR140)</f>
        <v>6.172072639043102</v>
      </c>
      <c r="AL166" s="52">
        <f>SUMPRODUCT(--(AL$9=YEAR(Quarterly_kt!$C$9:FS$9)),Quarterly_kt!$C140:FS140)</f>
        <v>6.7378708297895535</v>
      </c>
      <c r="AM166" s="52">
        <f>SUMPRODUCT(--(AM$9=YEAR(Quarterly_kt!$C$9:FT$9)),Quarterly_kt!$C140:FT140)</f>
        <v>5.8852716191826904</v>
      </c>
      <c r="AN166" s="52">
        <f>SUMPRODUCT(--(AN$9=YEAR(Quarterly_kt!$C$9:FU$9)),Quarterly_kt!$C140:FU140)</f>
        <v>3.6672393280430464</v>
      </c>
      <c r="AO166" s="52">
        <f>SUMPRODUCT(--(AO$9=YEAR(Quarterly_kt!$C$9:FV$9)),Quarterly_kt!$C140:FV140)</f>
        <v>5.3987360592919105</v>
      </c>
      <c r="AP166" s="52">
        <f>SUMPRODUCT(--(AP$9=YEAR(Quarterly_kt!$C$9:FW$9)),Quarterly_kt!$C140:FW140)</f>
        <v>9.8495002035305124</v>
      </c>
      <c r="AQ166" s="52">
        <f>SUMPRODUCT(--(AQ$9=YEAR(Quarterly_kt!$C$9:FX$9)),Quarterly_kt!$C140:FX140)</f>
        <v>2.037588716191431</v>
      </c>
      <c r="AR166" s="52">
        <f>SUMPRODUCT(--(AR$9=YEAR(Quarterly_kt!$C$9:FY$9)),Quarterly_kt!$C140:FY140)</f>
        <v>2.2145291089282853</v>
      </c>
      <c r="AS166" s="52">
        <f>SUMPRODUCT(--(AS$9=YEAR(Quarterly_kt!$C$9:FZ$9)),Quarterly_kt!$C140:FZ140)</f>
        <v>2.5894864674696327</v>
      </c>
      <c r="AT166" s="52">
        <f>SUMPRODUCT(--(AT$9=YEAR(Quarterly_kt!$C$9:GA$9)),Quarterly_kt!$C140:GA140)</f>
        <v>2.8161416460133797</v>
      </c>
      <c r="AU166" s="52">
        <f>SUMPRODUCT(--(AU$9=YEAR(Quarterly_kt!$C$9:GB$9)),Quarterly_kt!$C140:GB140)</f>
        <v>2.5151857986833308</v>
      </c>
      <c r="AV166" s="52">
        <f>SUMPRODUCT(--(AV$9=YEAR(Quarterly_kt!$C$9:GZ$9)),Quarterly_kt!$C140:GZ140)</f>
        <v>2.8078841653075388</v>
      </c>
    </row>
    <row r="167" spans="1:48" x14ac:dyDescent="0.25">
      <c r="A167" s="36" t="s">
        <v>26</v>
      </c>
      <c r="B167" s="90"/>
      <c r="C167" s="52">
        <f>SUMPRODUCT(--(C$9=YEAR(Quarterly_kt!$C$9:EJ$9)),Quarterly_kt!$C141:EJ141)</f>
        <v>1.9999999999999997E-2</v>
      </c>
      <c r="D167" s="52">
        <f>SUMPRODUCT(--(D$9=YEAR(Quarterly_kt!$C$9:EK$9)),Quarterly_kt!$C141:EK141)</f>
        <v>0</v>
      </c>
      <c r="E167" s="52">
        <f>SUMPRODUCT(--(E$9=YEAR(Quarterly_kt!$C$9:EL$9)),Quarterly_kt!$C141:EL141)</f>
        <v>0</v>
      </c>
      <c r="F167" s="52">
        <f>SUMPRODUCT(--(F$9=YEAR(Quarterly_kt!$C$9:EM$9)),Quarterly_kt!$C141:EM141)</f>
        <v>1.141</v>
      </c>
      <c r="G167" s="52">
        <f>SUMPRODUCT(--(G$9=YEAR(Quarterly_kt!$C$9:EN$9)),Quarterly_kt!$C141:EN141)</f>
        <v>0</v>
      </c>
      <c r="H167" s="52">
        <f>SUMPRODUCT(--(H$9=YEAR(Quarterly_kt!$C$9:EO$9)),Quarterly_kt!$C141:EO141)</f>
        <v>0</v>
      </c>
      <c r="I167" s="52">
        <f>SUMPRODUCT(--(I$9=YEAR(Quarterly_kt!$C$9:EP$9)),Quarterly_kt!$C141:EP141)</f>
        <v>0</v>
      </c>
      <c r="J167" s="52">
        <f>SUMPRODUCT(--(J$9=YEAR(Quarterly_kt!$C$9:EQ$9)),Quarterly_kt!$C141:EQ141)</f>
        <v>1.4E-2</v>
      </c>
      <c r="K167" s="52">
        <f>SUMPRODUCT(--(K$9=YEAR(Quarterly_kt!$C$9:ER$9)),Quarterly_kt!$C141:ER141)</f>
        <v>0</v>
      </c>
      <c r="L167" s="52">
        <f>SUMPRODUCT(--(L$9=YEAR(Quarterly_kt!$C$9:ES$9)),Quarterly_kt!$C141:ES141)</f>
        <v>0</v>
      </c>
      <c r="M167" s="52">
        <f>SUMPRODUCT(--(M$9=YEAR(Quarterly_kt!$C$9:ET$9)),Quarterly_kt!$C141:ET141)</f>
        <v>3.0000000000000001E-3</v>
      </c>
      <c r="N167" s="52">
        <f>SUMPRODUCT(--(N$9=YEAR(Quarterly_kt!$C$9:EU$9)),Quarterly_kt!$C141:EU141)</f>
        <v>0.13100000000000001</v>
      </c>
      <c r="O167" s="52">
        <f>SUMPRODUCT(--(O$9=YEAR(Quarterly_kt!$C$9:EV$9)),Quarterly_kt!$C141:EV141)</f>
        <v>6.4000000000000001E-2</v>
      </c>
      <c r="P167" s="52">
        <f>SUMPRODUCT(--(P$9=YEAR(Quarterly_kt!$C$9:EW$9)),Quarterly_kt!$C141:EW141)</f>
        <v>0.16800000000000001</v>
      </c>
      <c r="Q167" s="52">
        <f>SUMPRODUCT(--(Q$9=YEAR(Quarterly_kt!$C$9:EX$9)),Quarterly_kt!$C141:EX141)</f>
        <v>0.16</v>
      </c>
      <c r="R167" s="52">
        <f>SUMPRODUCT(--(R$9=YEAR(Quarterly_kt!$C$9:EY$9)),Quarterly_kt!$C141:EY141)</f>
        <v>3.7000000000000005E-2</v>
      </c>
      <c r="S167" s="52">
        <f>SUMPRODUCT(--(S$9=YEAR(Quarterly_kt!$C$9:EZ$9)),Quarterly_kt!$C141:EZ141)</f>
        <v>2E-3</v>
      </c>
      <c r="T167" s="52">
        <f>SUMPRODUCT(--(T$9=YEAR(Quarterly_kt!$C$9:FA$9)),Quarterly_kt!$C141:FA141)</f>
        <v>3.3000000000000002E-2</v>
      </c>
      <c r="U167" s="52">
        <f>SUMPRODUCT(--(U$9=YEAR(Quarterly_kt!$C$9:FB$9)),Quarterly_kt!$C141:FB141)</f>
        <v>0.03</v>
      </c>
      <c r="V167" s="52">
        <f>SUMPRODUCT(--(V$9=YEAR(Quarterly_kt!$C$9:FC$9)),Quarterly_kt!$C141:FC141)</f>
        <v>2.3E-2</v>
      </c>
      <c r="W167" s="52">
        <f>SUMPRODUCT(--(W$9=YEAR(Quarterly_kt!$C$9:FD$9)),Quarterly_kt!$C141:FD141)</f>
        <v>1.9999999999999997E-2</v>
      </c>
      <c r="X167" s="52">
        <f>SUMPRODUCT(--(X$9=YEAR(Quarterly_kt!$C$9:FE$9)),Quarterly_kt!$C141:FE141)</f>
        <v>0.85599999999999998</v>
      </c>
      <c r="Y167" s="52">
        <f>SUMPRODUCT(--(Y$9=YEAR(Quarterly_kt!$C$9:FF$9)),Quarterly_kt!$C141:FF141)</f>
        <v>0</v>
      </c>
      <c r="Z167" s="52">
        <f>SUMPRODUCT(--(Z$9=YEAR(Quarterly_kt!$C$9:FG$9)),Quarterly_kt!$C141:FG141)</f>
        <v>1.2E-2</v>
      </c>
      <c r="AA167" s="52">
        <f>SUMPRODUCT(--(AA$9=YEAR(Quarterly_kt!$C$9:FH$9)),Quarterly_kt!$C141:FH141)</f>
        <v>0</v>
      </c>
      <c r="AB167" s="52">
        <f>SUMPRODUCT(--(AB$9=YEAR(Quarterly_kt!$C$9:FI$9)),Quarterly_kt!$C141:FI141)</f>
        <v>1.0999999999999999E-2</v>
      </c>
      <c r="AC167" s="52">
        <f>SUMPRODUCT(--(AC$9=YEAR(Quarterly_kt!$C$9:FJ$9)),Quarterly_kt!$C141:FJ141)</f>
        <v>0</v>
      </c>
      <c r="AD167" s="52">
        <f>SUMPRODUCT(--(AD$9=YEAR(Quarterly_kt!$C$9:FK$9)),Quarterly_kt!$C141:FK141)</f>
        <v>0</v>
      </c>
      <c r="AE167" s="52">
        <f>SUMPRODUCT(--(AE$9=YEAR(Quarterly_kt!$C$9:FL$9)),Quarterly_kt!$C141:FL141)</f>
        <v>0</v>
      </c>
      <c r="AF167" s="52">
        <f>SUMPRODUCT(--(AF$9=YEAR(Quarterly_kt!$C$9:FM$9)),Quarterly_kt!$C141:FM141)</f>
        <v>0</v>
      </c>
      <c r="AG167" s="52">
        <f>SUMPRODUCT(--(AG$9=YEAR(Quarterly_kt!$C$9:FN$9)),Quarterly_kt!$C141:FN141)</f>
        <v>0</v>
      </c>
      <c r="AH167" s="52">
        <f>SUMPRODUCT(--(AH$9=YEAR(Quarterly_kt!$C$9:FO$9)),Quarterly_kt!$C141:FO141)</f>
        <v>0</v>
      </c>
      <c r="AI167" s="52">
        <f>SUMPRODUCT(--(AI$9=YEAR(Quarterly_kt!$C$9:FP$9)),Quarterly_kt!$C141:FP141)</f>
        <v>0</v>
      </c>
      <c r="AJ167" s="52">
        <f>SUMPRODUCT(--(AJ$9=YEAR(Quarterly_kt!$C$9:FQ$9)),Quarterly_kt!$C141:FQ141)</f>
        <v>0</v>
      </c>
      <c r="AK167" s="52">
        <f>SUMPRODUCT(--(AK$9=YEAR(Quarterly_kt!$C$9:FR$9)),Quarterly_kt!$C141:FR141)</f>
        <v>0</v>
      </c>
      <c r="AL167" s="52">
        <f>SUMPRODUCT(--(AL$9=YEAR(Quarterly_kt!$C$9:FS$9)),Quarterly_kt!$C141:FS141)</f>
        <v>0</v>
      </c>
      <c r="AM167" s="52">
        <f>SUMPRODUCT(--(AM$9=YEAR(Quarterly_kt!$C$9:FT$9)),Quarterly_kt!$C141:FT141)</f>
        <v>0</v>
      </c>
      <c r="AN167" s="52">
        <f>SUMPRODUCT(--(AN$9=YEAR(Quarterly_kt!$C$9:FU$9)),Quarterly_kt!$C141:FU141)</f>
        <v>0</v>
      </c>
      <c r="AO167" s="52">
        <f>SUMPRODUCT(--(AO$9=YEAR(Quarterly_kt!$C$9:FV$9)),Quarterly_kt!$C141:FV141)</f>
        <v>0</v>
      </c>
      <c r="AP167" s="52">
        <f>SUMPRODUCT(--(AP$9=YEAR(Quarterly_kt!$C$9:FW$9)),Quarterly_kt!$C141:FW141)</f>
        <v>0</v>
      </c>
      <c r="AQ167" s="52">
        <f>SUMPRODUCT(--(AQ$9=YEAR(Quarterly_kt!$C$9:FX$9)),Quarterly_kt!$C141:FX141)</f>
        <v>0</v>
      </c>
      <c r="AR167" s="52">
        <f>SUMPRODUCT(--(AR$9=YEAR(Quarterly_kt!$C$9:FY$9)),Quarterly_kt!$C141:FY141)</f>
        <v>0</v>
      </c>
      <c r="AS167" s="52">
        <f>SUMPRODUCT(--(AS$9=YEAR(Quarterly_kt!$C$9:FZ$9)),Quarterly_kt!$C141:FZ141)</f>
        <v>0</v>
      </c>
      <c r="AT167" s="52">
        <f>SUMPRODUCT(--(AT$9=YEAR(Quarterly_kt!$C$9:GA$9)),Quarterly_kt!$C141:GA141)</f>
        <v>0</v>
      </c>
      <c r="AU167" s="52">
        <f>SUMPRODUCT(--(AU$9=YEAR(Quarterly_kt!$C$9:GB$9)),Quarterly_kt!$C141:GB141)</f>
        <v>0</v>
      </c>
      <c r="AV167" s="52">
        <f>SUMPRODUCT(--(AV$9=YEAR(Quarterly_kt!$C$9:GZ$9)),Quarterly_kt!$C141:GZ141)</f>
        <v>0</v>
      </c>
    </row>
    <row r="168" spans="1:48" x14ac:dyDescent="0.25">
      <c r="A168" s="36" t="s">
        <v>23</v>
      </c>
      <c r="B168" s="90"/>
      <c r="C168" s="52">
        <f>SUMPRODUCT(--(C$9=YEAR(Quarterly_kt!$C$9:EJ$9)),Quarterly_kt!$C142:EJ142)</f>
        <v>0</v>
      </c>
      <c r="D168" s="52">
        <f>SUMPRODUCT(--(D$9=YEAR(Quarterly_kt!$C$9:EK$9)),Quarterly_kt!$C142:EK142)</f>
        <v>0</v>
      </c>
      <c r="E168" s="52">
        <f>SUMPRODUCT(--(E$9=YEAR(Quarterly_kt!$C$9:EL$9)),Quarterly_kt!$C142:EL142)</f>
        <v>0</v>
      </c>
      <c r="F168" s="52">
        <f>SUMPRODUCT(--(F$9=YEAR(Quarterly_kt!$C$9:EM$9)),Quarterly_kt!$C142:EM142)</f>
        <v>0</v>
      </c>
      <c r="G168" s="52">
        <f>SUMPRODUCT(--(G$9=YEAR(Quarterly_kt!$C$9:EN$9)),Quarterly_kt!$C142:EN142)</f>
        <v>0</v>
      </c>
      <c r="H168" s="52">
        <f>SUMPRODUCT(--(H$9=YEAR(Quarterly_kt!$C$9:EO$9)),Quarterly_kt!$C142:EO142)</f>
        <v>0</v>
      </c>
      <c r="I168" s="52">
        <f>SUMPRODUCT(--(I$9=YEAR(Quarterly_kt!$C$9:EP$9)),Quarterly_kt!$C142:EP142)</f>
        <v>0</v>
      </c>
      <c r="J168" s="52">
        <f>SUMPRODUCT(--(J$9=YEAR(Quarterly_kt!$C$9:EQ$9)),Quarterly_kt!$C142:EQ142)</f>
        <v>0</v>
      </c>
      <c r="K168" s="52">
        <f>SUMPRODUCT(--(K$9=YEAR(Quarterly_kt!$C$9:ER$9)),Quarterly_kt!$C142:ER142)</f>
        <v>0</v>
      </c>
      <c r="L168" s="52">
        <f>SUMPRODUCT(--(L$9=YEAR(Quarterly_kt!$C$9:ES$9)),Quarterly_kt!$C142:ES142)</f>
        <v>0</v>
      </c>
      <c r="M168" s="52">
        <f>SUMPRODUCT(--(M$9=YEAR(Quarterly_kt!$C$9:ET$9)),Quarterly_kt!$C142:ET142)</f>
        <v>26.230534369813292</v>
      </c>
      <c r="N168" s="52">
        <f>SUMPRODUCT(--(N$9=YEAR(Quarterly_kt!$C$9:EU$9)),Quarterly_kt!$C142:EU142)</f>
        <v>46.787008490427333</v>
      </c>
      <c r="O168" s="52">
        <f>SUMPRODUCT(--(O$9=YEAR(Quarterly_kt!$C$9:EV$9)),Quarterly_kt!$C142:EV142)</f>
        <v>54.032097307448019</v>
      </c>
      <c r="P168" s="52">
        <f>SUMPRODUCT(--(P$9=YEAR(Quarterly_kt!$C$9:EW$9)),Quarterly_kt!$C142:EW142)</f>
        <v>53.191145936763228</v>
      </c>
      <c r="Q168" s="52">
        <f>SUMPRODUCT(--(Q$9=YEAR(Quarterly_kt!$C$9:EX$9)),Quarterly_kt!$C142:EX142)</f>
        <v>55.167597811190767</v>
      </c>
      <c r="R168" s="52">
        <f>SUMPRODUCT(--(R$9=YEAR(Quarterly_kt!$C$9:EY$9)),Quarterly_kt!$C142:EY142)</f>
        <v>52.020273685591512</v>
      </c>
      <c r="S168" s="52">
        <f>SUMPRODUCT(--(S$9=YEAR(Quarterly_kt!$C$9:EZ$9)),Quarterly_kt!$C142:EZ142)</f>
        <v>52.33449613479339</v>
      </c>
      <c r="T168" s="52">
        <f>SUMPRODUCT(--(T$9=YEAR(Quarterly_kt!$C$9:FA$9)),Quarterly_kt!$C142:FA142)</f>
        <v>58.049161110279634</v>
      </c>
      <c r="U168" s="52">
        <f>SUMPRODUCT(--(U$9=YEAR(Quarterly_kt!$C$9:FB$9)),Quarterly_kt!$C142:FB142)</f>
        <v>53.954184174817854</v>
      </c>
      <c r="V168" s="52">
        <f>SUMPRODUCT(--(V$9=YEAR(Quarterly_kt!$C$9:FC$9)),Quarterly_kt!$C142:FC142)</f>
        <v>52.913504368272967</v>
      </c>
      <c r="W168" s="52">
        <f>SUMPRODUCT(--(W$9=YEAR(Quarterly_kt!$C$9:FD$9)),Quarterly_kt!$C142:FD142)</f>
        <v>54.558130974292943</v>
      </c>
      <c r="X168" s="52">
        <f>SUMPRODUCT(--(X$9=YEAR(Quarterly_kt!$C$9:FE$9)),Quarterly_kt!$C142:FE142)</f>
        <v>46.087744411555356</v>
      </c>
      <c r="Y168" s="52">
        <f>SUMPRODUCT(--(Y$9=YEAR(Quarterly_kt!$C$9:FF$9)),Quarterly_kt!$C142:FF142)</f>
        <v>42.585079015572589</v>
      </c>
      <c r="Z168" s="52">
        <f>SUMPRODUCT(--(Z$9=YEAR(Quarterly_kt!$C$9:FG$9)),Quarterly_kt!$C142:FG142)</f>
        <v>32.73015448592286</v>
      </c>
      <c r="AA168" s="52">
        <f>SUMPRODUCT(--(AA$9=YEAR(Quarterly_kt!$C$9:FH$9)),Quarterly_kt!$C142:FH142)</f>
        <v>33.106335989848724</v>
      </c>
      <c r="AB168" s="52">
        <f>SUMPRODUCT(--(AB$9=YEAR(Quarterly_kt!$C$9:FI$9)),Quarterly_kt!$C142:FI142)</f>
        <v>37.976611617207297</v>
      </c>
      <c r="AC168" s="52">
        <f>SUMPRODUCT(--(AC$9=YEAR(Quarterly_kt!$C$9:FJ$9)),Quarterly_kt!$C142:FJ142)</f>
        <v>43.79120277008716</v>
      </c>
      <c r="AD168" s="52">
        <f>SUMPRODUCT(--(AD$9=YEAR(Quarterly_kt!$C$9:FK$9)),Quarterly_kt!$C142:FK142)</f>
        <v>54.182289412033448</v>
      </c>
      <c r="AE168" s="52">
        <f>SUMPRODUCT(--(AE$9=YEAR(Quarterly_kt!$C$9:FL$9)),Quarterly_kt!$C142:FL142)</f>
        <v>62.904734701115345</v>
      </c>
      <c r="AF168" s="52">
        <f>SUMPRODUCT(--(AF$9=YEAR(Quarterly_kt!$C$9:FM$9)),Quarterly_kt!$C142:FM142)</f>
        <v>60.869477741088375</v>
      </c>
      <c r="AG168" s="52">
        <f>SUMPRODUCT(--(AG$9=YEAR(Quarterly_kt!$C$9:FN$9)),Quarterly_kt!$C142:FN142)</f>
        <v>69.145258519154623</v>
      </c>
      <c r="AH168" s="52">
        <f>SUMPRODUCT(--(AH$9=YEAR(Quarterly_kt!$C$9:FO$9)),Quarterly_kt!$C142:FO142)</f>
        <v>69.066096866697407</v>
      </c>
      <c r="AI168" s="52">
        <f>SUMPRODUCT(--(AI$9=YEAR(Quarterly_kt!$C$9:FP$9)),Quarterly_kt!$C142:FP142)</f>
        <v>75.791032746664541</v>
      </c>
      <c r="AJ168" s="52">
        <f>SUMPRODUCT(--(AJ$9=YEAR(Quarterly_kt!$C$9:FQ$9)),Quarterly_kt!$C142:FQ142)</f>
        <v>78.421725116015537</v>
      </c>
      <c r="AK168" s="52">
        <f>SUMPRODUCT(--(AK$9=YEAR(Quarterly_kt!$C$9:FR$9)),Quarterly_kt!$C142:FR142)</f>
        <v>71.837780393895599</v>
      </c>
      <c r="AL168" s="52">
        <f>SUMPRODUCT(--(AL$9=YEAR(Quarterly_kt!$C$9:FS$9)),Quarterly_kt!$C142:FS142)</f>
        <v>65.090594694378751</v>
      </c>
      <c r="AM168" s="52">
        <f>SUMPRODUCT(--(AM$9=YEAR(Quarterly_kt!$C$9:FT$9)),Quarterly_kt!$C142:FT142)</f>
        <v>54.547259894287699</v>
      </c>
      <c r="AN168" s="52">
        <f>SUMPRODUCT(--(AN$9=YEAR(Quarterly_kt!$C$9:FU$9)),Quarterly_kt!$C142:FU142)</f>
        <v>56.123145070685894</v>
      </c>
      <c r="AO168" s="52">
        <f>SUMPRODUCT(--(AO$9=YEAR(Quarterly_kt!$C$9:FV$9)),Quarterly_kt!$C142:FV142)</f>
        <v>59.202354524233996</v>
      </c>
      <c r="AP168" s="52">
        <f>SUMPRODUCT(--(AP$9=YEAR(Quarterly_kt!$C$9:FW$9)),Quarterly_kt!$C142:FW142)</f>
        <v>58.587747407444205</v>
      </c>
      <c r="AQ168" s="52">
        <f>SUMPRODUCT(--(AQ$9=YEAR(Quarterly_kt!$C$9:FX$9)),Quarterly_kt!$C142:FX142)</f>
        <v>60.512267107159602</v>
      </c>
      <c r="AR168" s="52">
        <f>SUMPRODUCT(--(AR$9=YEAR(Quarterly_kt!$C$9:FY$9)),Quarterly_kt!$C142:FY142)</f>
        <v>64.268032221776593</v>
      </c>
      <c r="AS168" s="52">
        <f>SUMPRODUCT(--(AS$9=YEAR(Quarterly_kt!$C$9:FZ$9)),Quarterly_kt!$C142:FZ142)</f>
        <v>65.145234386865198</v>
      </c>
      <c r="AT168" s="52">
        <f>SUMPRODUCT(--(AT$9=YEAR(Quarterly_kt!$C$9:GA$9)),Quarterly_kt!$C142:GA142)</f>
        <v>71.097053418025197</v>
      </c>
      <c r="AU168" s="52">
        <f>SUMPRODUCT(--(AU$9=YEAR(Quarterly_kt!$C$9:GB$9)),Quarterly_kt!$C142:GB142)</f>
        <v>73.016627660121699</v>
      </c>
      <c r="AV168" s="52">
        <f>SUMPRODUCT(--(AV$9=YEAR(Quarterly_kt!$C$9:GZ$9)),Quarterly_kt!$C142:GZ142)</f>
        <v>75.500070488983198</v>
      </c>
    </row>
    <row r="169" spans="1:48" x14ac:dyDescent="0.25">
      <c r="A169" s="42"/>
      <c r="B169" s="95"/>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c r="AA169" s="56"/>
      <c r="AB169" s="56"/>
      <c r="AC169" s="56"/>
      <c r="AD169" s="56"/>
      <c r="AE169" s="56"/>
      <c r="AF169" s="56"/>
      <c r="AG169" s="56"/>
      <c r="AH169" s="56"/>
      <c r="AI169" s="56"/>
      <c r="AJ169" s="56"/>
      <c r="AK169" s="56"/>
      <c r="AL169" s="56"/>
      <c r="AM169" s="56"/>
      <c r="AN169" s="56"/>
      <c r="AO169" s="56"/>
      <c r="AP169" s="56"/>
      <c r="AQ169" s="56"/>
      <c r="AR169" s="56"/>
      <c r="AS169" s="56"/>
      <c r="AT169" s="56"/>
      <c r="AU169" s="56"/>
      <c r="AV169" s="56"/>
    </row>
    <row r="170" spans="1:48" x14ac:dyDescent="0.25">
      <c r="A170" s="41" t="s">
        <v>55</v>
      </c>
      <c r="B170" s="90"/>
      <c r="C170" s="17">
        <f t="shared" ref="C170:AT170" si="39">C171+C177+C179</f>
        <v>1922.2959666612119</v>
      </c>
      <c r="D170" s="17">
        <f t="shared" si="39"/>
        <v>1996.9934110636104</v>
      </c>
      <c r="E170" s="17">
        <f t="shared" si="39"/>
        <v>2016.2150088711905</v>
      </c>
      <c r="F170" s="17">
        <f t="shared" si="39"/>
        <v>2025.5535145621711</v>
      </c>
      <c r="G170" s="17">
        <f t="shared" si="39"/>
        <v>2035.3942101359885</v>
      </c>
      <c r="H170" s="17">
        <f t="shared" si="39"/>
        <v>2015.5204991183184</v>
      </c>
      <c r="I170" s="17">
        <f t="shared" si="39"/>
        <v>1963.9101836270418</v>
      </c>
      <c r="J170" s="17">
        <f t="shared" si="39"/>
        <v>1957.515211622851</v>
      </c>
      <c r="K170" s="17">
        <f t="shared" si="39"/>
        <v>1956.6660353044806</v>
      </c>
      <c r="L170" s="17">
        <f t="shared" si="39"/>
        <v>1964.4338859386767</v>
      </c>
      <c r="M170" s="17">
        <f t="shared" si="39"/>
        <v>2078.6733255343538</v>
      </c>
      <c r="N170" s="17">
        <f t="shared" si="39"/>
        <v>2068.2022731380521</v>
      </c>
      <c r="O170" s="17">
        <f t="shared" si="39"/>
        <v>2166.4573537929359</v>
      </c>
      <c r="P170" s="17">
        <f t="shared" si="39"/>
        <v>2322.9234950614245</v>
      </c>
      <c r="Q170" s="17">
        <f t="shared" si="39"/>
        <v>2433.9911386579802</v>
      </c>
      <c r="R170" s="17">
        <f t="shared" si="39"/>
        <v>2544.2332158289946</v>
      </c>
      <c r="S170" s="17">
        <f t="shared" si="39"/>
        <v>2697.192695629255</v>
      </c>
      <c r="T170" s="17">
        <f t="shared" si="39"/>
        <v>2691.5935915954515</v>
      </c>
      <c r="U170" s="17">
        <f t="shared" si="39"/>
        <v>2811.442556331916</v>
      </c>
      <c r="V170" s="17">
        <f t="shared" si="39"/>
        <v>2958.2320846004882</v>
      </c>
      <c r="W170" s="17">
        <f t="shared" si="39"/>
        <v>3176.5371585905737</v>
      </c>
      <c r="X170" s="17">
        <f t="shared" si="39"/>
        <v>3390.9791766341068</v>
      </c>
      <c r="Y170" s="17">
        <f t="shared" si="39"/>
        <v>3438.6302252357359</v>
      </c>
      <c r="Z170" s="17">
        <f t="shared" si="39"/>
        <v>3518.148817585522</v>
      </c>
      <c r="AA170" s="17">
        <f t="shared" si="39"/>
        <v>3588.2747958910177</v>
      </c>
      <c r="AB170" s="17">
        <f t="shared" si="39"/>
        <v>3685.704958503286</v>
      </c>
      <c r="AC170" s="17">
        <f t="shared" si="39"/>
        <v>3859.3211612713221</v>
      </c>
      <c r="AD170" s="17">
        <f t="shared" si="39"/>
        <v>3888.0479897489081</v>
      </c>
      <c r="AE170" s="17">
        <f t="shared" si="39"/>
        <v>4033.840123281544</v>
      </c>
      <c r="AF170" s="17">
        <f t="shared" si="39"/>
        <v>4201.4304108947008</v>
      </c>
      <c r="AG170" s="17">
        <f t="shared" si="39"/>
        <v>4298.2162343314467</v>
      </c>
      <c r="AH170" s="17">
        <f t="shared" si="39"/>
        <v>4324.4457087805004</v>
      </c>
      <c r="AI170" s="17">
        <f t="shared" si="39"/>
        <v>4369.3395917994812</v>
      </c>
      <c r="AJ170" s="17">
        <f t="shared" si="39"/>
        <v>4406.2802846366221</v>
      </c>
      <c r="AK170" s="17">
        <f t="shared" si="39"/>
        <v>4410.5442450740411</v>
      </c>
      <c r="AL170" s="17">
        <f t="shared" si="39"/>
        <v>4357.452764186587</v>
      </c>
      <c r="AM170" s="17">
        <f t="shared" si="39"/>
        <v>4449.82934812855</v>
      </c>
      <c r="AN170" s="17">
        <f t="shared" si="39"/>
        <v>4454.6319965873208</v>
      </c>
      <c r="AO170" s="17">
        <f t="shared" si="39"/>
        <v>4369.3668350016187</v>
      </c>
      <c r="AP170" s="17">
        <f t="shared" si="39"/>
        <v>4382.3330241742506</v>
      </c>
      <c r="AQ170" s="17">
        <f t="shared" si="39"/>
        <v>4480.8738626290642</v>
      </c>
      <c r="AR170" s="17">
        <f t="shared" si="39"/>
        <v>4639.3593643198465</v>
      </c>
      <c r="AS170" s="17">
        <f t="shared" si="39"/>
        <v>4687.9148646253507</v>
      </c>
      <c r="AT170" s="17">
        <f t="shared" si="39"/>
        <v>4978.2600124010305</v>
      </c>
      <c r="AU170" s="17">
        <f>AU171+AU177+AU179</f>
        <v>5083.6554211449065</v>
      </c>
      <c r="AV170" s="17">
        <f>SUMPRODUCT(--(AV$9=YEAR(Quarterly_kt!$C$9:GZ$9)),Quarterly_kt!$C144:GZ144)</f>
        <v>5075.5785952429787</v>
      </c>
    </row>
    <row r="171" spans="1:48" s="27" customFormat="1" x14ac:dyDescent="0.25">
      <c r="A171" s="33" t="s">
        <v>34</v>
      </c>
      <c r="B171" s="87"/>
      <c r="C171" s="57">
        <f t="shared" ref="C171:AT171" si="40">SUM(C172,C175:C176)</f>
        <v>1705.9139666612118</v>
      </c>
      <c r="D171" s="57">
        <f t="shared" si="40"/>
        <v>1749.2684110636103</v>
      </c>
      <c r="E171" s="57">
        <f t="shared" si="40"/>
        <v>1758.0280088711907</v>
      </c>
      <c r="F171" s="57">
        <f t="shared" si="40"/>
        <v>1781.3735145621713</v>
      </c>
      <c r="G171" s="57">
        <f t="shared" si="40"/>
        <v>1804.1292101359886</v>
      </c>
      <c r="H171" s="57">
        <f t="shared" si="40"/>
        <v>1779.0444991183185</v>
      </c>
      <c r="I171" s="57">
        <f t="shared" si="40"/>
        <v>1756.5841836270417</v>
      </c>
      <c r="J171" s="57">
        <f t="shared" si="40"/>
        <v>1775.3962116228511</v>
      </c>
      <c r="K171" s="57">
        <f t="shared" si="40"/>
        <v>1782.1260353044806</v>
      </c>
      <c r="L171" s="57">
        <f t="shared" si="40"/>
        <v>1807.3368859386767</v>
      </c>
      <c r="M171" s="57">
        <f t="shared" si="40"/>
        <v>1896.9293255343539</v>
      </c>
      <c r="N171" s="57">
        <f t="shared" si="40"/>
        <v>1872.0872731380521</v>
      </c>
      <c r="O171" s="57">
        <f t="shared" si="40"/>
        <v>1969.2563537929361</v>
      </c>
      <c r="P171" s="57">
        <f t="shared" si="40"/>
        <v>2097.1594950614249</v>
      </c>
      <c r="Q171" s="57">
        <f t="shared" si="40"/>
        <v>2174.9531386579802</v>
      </c>
      <c r="R171" s="57">
        <f t="shared" si="40"/>
        <v>2244.0352158289948</v>
      </c>
      <c r="S171" s="57">
        <f t="shared" si="40"/>
        <v>2324.788695629255</v>
      </c>
      <c r="T171" s="57">
        <f t="shared" si="40"/>
        <v>2359.3855915954514</v>
      </c>
      <c r="U171" s="57">
        <f t="shared" si="40"/>
        <v>2481.8025563319161</v>
      </c>
      <c r="V171" s="57">
        <f t="shared" si="40"/>
        <v>2589.9880846004885</v>
      </c>
      <c r="W171" s="57">
        <f t="shared" si="40"/>
        <v>2745.0181585905739</v>
      </c>
      <c r="X171" s="57">
        <f t="shared" si="40"/>
        <v>2945.8521766341069</v>
      </c>
      <c r="Y171" s="57">
        <f t="shared" si="40"/>
        <v>3013.0612252357359</v>
      </c>
      <c r="Z171" s="57">
        <f t="shared" si="40"/>
        <v>3137.1828175855217</v>
      </c>
      <c r="AA171" s="57">
        <f t="shared" si="40"/>
        <v>3200.7307958910178</v>
      </c>
      <c r="AB171" s="57">
        <f t="shared" si="40"/>
        <v>3282.5299585032863</v>
      </c>
      <c r="AC171" s="57">
        <f t="shared" si="40"/>
        <v>3370.950161271322</v>
      </c>
      <c r="AD171" s="57">
        <f t="shared" si="40"/>
        <v>3405.7939897489082</v>
      </c>
      <c r="AE171" s="57">
        <f t="shared" si="40"/>
        <v>3568.148123281544</v>
      </c>
      <c r="AF171" s="57">
        <f t="shared" si="40"/>
        <v>3692.3054108947008</v>
      </c>
      <c r="AG171" s="57">
        <f t="shared" si="40"/>
        <v>3789.5582343314463</v>
      </c>
      <c r="AH171" s="57">
        <f t="shared" si="40"/>
        <v>3825.0347087805008</v>
      </c>
      <c r="AI171" s="57">
        <f t="shared" si="40"/>
        <v>3886.177591799481</v>
      </c>
      <c r="AJ171" s="57">
        <f t="shared" si="40"/>
        <v>3980.5082846366217</v>
      </c>
      <c r="AK171" s="57">
        <f t="shared" si="40"/>
        <v>3980.5512450740416</v>
      </c>
      <c r="AL171" s="57">
        <f t="shared" si="40"/>
        <v>3940.1432391044254</v>
      </c>
      <c r="AM171" s="57">
        <f t="shared" si="40"/>
        <v>4062.2857236914083</v>
      </c>
      <c r="AN171" s="57">
        <f t="shared" si="40"/>
        <v>4053.6982549574259</v>
      </c>
      <c r="AO171" s="57">
        <f t="shared" si="40"/>
        <v>4020.1659345738231</v>
      </c>
      <c r="AP171" s="57">
        <f t="shared" si="40"/>
        <v>4002.3647533379335</v>
      </c>
      <c r="AQ171" s="57">
        <f t="shared" si="40"/>
        <v>4107.9544128705593</v>
      </c>
      <c r="AR171" s="57">
        <f t="shared" si="40"/>
        <v>4235.6596462560456</v>
      </c>
      <c r="AS171" s="57">
        <f t="shared" si="40"/>
        <v>4311.7383209978761</v>
      </c>
      <c r="AT171" s="57">
        <f t="shared" si="40"/>
        <v>4579.3149294849427</v>
      </c>
      <c r="AU171" s="57">
        <f>SUM(AU172,AU175:AU176)</f>
        <v>4661.1058145111529</v>
      </c>
      <c r="AV171" s="57">
        <f>SUMPRODUCT(--(AV$9=YEAR(Quarterly_kt!$C$9:GZ$9)),Quarterly_kt!$C145:GZ145)</f>
        <v>4650.7216354993561</v>
      </c>
    </row>
    <row r="172" spans="1:48" x14ac:dyDescent="0.25">
      <c r="A172" s="34" t="s">
        <v>24</v>
      </c>
      <c r="B172" s="90"/>
      <c r="C172" s="52">
        <f t="shared" ref="C172:AT172" si="41">SUM(C173:C174)</f>
        <v>1403.3330000000001</v>
      </c>
      <c r="D172" s="52">
        <f t="shared" si="41"/>
        <v>1419.4459999999999</v>
      </c>
      <c r="E172" s="52">
        <f t="shared" si="41"/>
        <v>1406.845</v>
      </c>
      <c r="F172" s="52">
        <f t="shared" si="41"/>
        <v>1428.0509999999999</v>
      </c>
      <c r="G172" s="52">
        <f t="shared" si="41"/>
        <v>1448.9269999999999</v>
      </c>
      <c r="H172" s="52">
        <f t="shared" si="41"/>
        <v>1415.9749999999997</v>
      </c>
      <c r="I172" s="52">
        <f t="shared" si="41"/>
        <v>1410.1299999999999</v>
      </c>
      <c r="J172" s="52">
        <f t="shared" si="41"/>
        <v>1431.6399999999999</v>
      </c>
      <c r="K172" s="52">
        <f t="shared" si="41"/>
        <v>1450.019</v>
      </c>
      <c r="L172" s="52">
        <f t="shared" si="41"/>
        <v>1458.212</v>
      </c>
      <c r="M172" s="52">
        <f t="shared" si="41"/>
        <v>1493.336</v>
      </c>
      <c r="N172" s="52">
        <f t="shared" si="41"/>
        <v>1425.8309999999999</v>
      </c>
      <c r="O172" s="52">
        <f t="shared" si="41"/>
        <v>1511.5320000000002</v>
      </c>
      <c r="P172" s="52">
        <f t="shared" si="41"/>
        <v>1608.1890000000001</v>
      </c>
      <c r="Q172" s="52">
        <f t="shared" si="41"/>
        <v>1666.7809999999997</v>
      </c>
      <c r="R172" s="52">
        <f t="shared" si="41"/>
        <v>1746.5129669701321</v>
      </c>
      <c r="S172" s="52">
        <f t="shared" si="41"/>
        <v>1811.7118153318963</v>
      </c>
      <c r="T172" s="52">
        <f t="shared" si="41"/>
        <v>1814.0866190797224</v>
      </c>
      <c r="U172" s="52">
        <f t="shared" si="41"/>
        <v>1845.0075211643232</v>
      </c>
      <c r="V172" s="52">
        <f t="shared" si="41"/>
        <v>1866.542141134898</v>
      </c>
      <c r="W172" s="52">
        <f t="shared" si="41"/>
        <v>1926.8324154671527</v>
      </c>
      <c r="X172" s="52">
        <f t="shared" si="41"/>
        <v>1990.818902295518</v>
      </c>
      <c r="Y172" s="52">
        <f t="shared" si="41"/>
        <v>2004.7474306050963</v>
      </c>
      <c r="Z172" s="52">
        <f t="shared" si="41"/>
        <v>2062.4505283614344</v>
      </c>
      <c r="AA172" s="52">
        <f t="shared" si="41"/>
        <v>2094.5560161538378</v>
      </c>
      <c r="AB172" s="52">
        <f t="shared" si="41"/>
        <v>2128.6115033689666</v>
      </c>
      <c r="AC172" s="52">
        <f t="shared" si="41"/>
        <v>2108.5432251580642</v>
      </c>
      <c r="AD172" s="52">
        <f t="shared" si="41"/>
        <v>2121.3058142339401</v>
      </c>
      <c r="AE172" s="52">
        <f t="shared" si="41"/>
        <v>2192.6452533088368</v>
      </c>
      <c r="AF172" s="52">
        <f t="shared" si="41"/>
        <v>2271.2454217479894</v>
      </c>
      <c r="AG172" s="52">
        <f t="shared" si="41"/>
        <v>2353.7856012640759</v>
      </c>
      <c r="AH172" s="52">
        <f t="shared" si="41"/>
        <v>2299.1743355856233</v>
      </c>
      <c r="AI172" s="52">
        <f t="shared" si="41"/>
        <v>2317.8862051681417</v>
      </c>
      <c r="AJ172" s="52">
        <f t="shared" si="41"/>
        <v>2358.4506607348117</v>
      </c>
      <c r="AK172" s="52">
        <f t="shared" si="41"/>
        <v>2329.1031149296223</v>
      </c>
      <c r="AL172" s="52">
        <f t="shared" si="41"/>
        <v>2300.9862438119462</v>
      </c>
      <c r="AM172" s="52">
        <f t="shared" si="41"/>
        <v>2317.4428256583492</v>
      </c>
      <c r="AN172" s="52">
        <f t="shared" si="41"/>
        <v>2273.4431084422013</v>
      </c>
      <c r="AO172" s="52">
        <f t="shared" si="41"/>
        <v>2221.4390130491229</v>
      </c>
      <c r="AP172" s="52">
        <f t="shared" si="41"/>
        <v>2199.0730408903642</v>
      </c>
      <c r="AQ172" s="52">
        <f t="shared" si="41"/>
        <v>2225.3915520594846</v>
      </c>
      <c r="AR172" s="52">
        <f t="shared" si="41"/>
        <v>2290.0247073325213</v>
      </c>
      <c r="AS172" s="52">
        <f t="shared" si="41"/>
        <v>2340.7523755383518</v>
      </c>
      <c r="AT172" s="52">
        <f t="shared" si="41"/>
        <v>2395.7495392152732</v>
      </c>
      <c r="AU172" s="52">
        <f>SUM(AU173:AU174)</f>
        <v>2376.8609641026428</v>
      </c>
      <c r="AV172" s="52">
        <f>SUMPRODUCT(--(AV$9=YEAR(Quarterly_kt!$C$9:GZ$9)),Quarterly_kt!$C146:GZ146)</f>
        <v>2371.7409599080743</v>
      </c>
    </row>
    <row r="173" spans="1:48" x14ac:dyDescent="0.25">
      <c r="A173" s="37" t="s">
        <v>38</v>
      </c>
      <c r="B173" s="90">
        <v>9</v>
      </c>
      <c r="C173" s="52">
        <f>SUMPRODUCT(--(C$9=YEAR(Quarterly_kt!$C$9:EJ$9)),Quarterly_kt!$C147:EJ147)</f>
        <v>115.98699999999999</v>
      </c>
      <c r="D173" s="52">
        <f>SUMPRODUCT(--(D$9=YEAR(Quarterly_kt!$C$9:EK$9)),Quarterly_kt!$C147:EK147)</f>
        <v>101.04599999999999</v>
      </c>
      <c r="E173" s="52">
        <f>SUMPRODUCT(--(E$9=YEAR(Quarterly_kt!$C$9:EL$9)),Quarterly_kt!$C147:EL147)</f>
        <v>77.846999999999994</v>
      </c>
      <c r="F173" s="52">
        <f>SUMPRODUCT(--(F$9=YEAR(Quarterly_kt!$C$9:EM$9)),Quarterly_kt!$C147:EM147)</f>
        <v>67.469000000000008</v>
      </c>
      <c r="G173" s="52">
        <f>SUMPRODUCT(--(G$9=YEAR(Quarterly_kt!$C$9:EN$9)),Quarterly_kt!$C147:EN147)</f>
        <v>58.018999999999998</v>
      </c>
      <c r="H173" s="52">
        <f>SUMPRODUCT(--(H$9=YEAR(Quarterly_kt!$C$9:EO$9)),Quarterly_kt!$C147:EO147)</f>
        <v>49.8</v>
      </c>
      <c r="I173" s="52">
        <f>SUMPRODUCT(--(I$9=YEAR(Quarterly_kt!$C$9:EP$9)),Quarterly_kt!$C147:EP147)</f>
        <v>41.742000000000004</v>
      </c>
      <c r="J173" s="52">
        <f>SUMPRODUCT(--(J$9=YEAR(Quarterly_kt!$C$9:EQ$9)),Quarterly_kt!$C147:EQ147)</f>
        <v>33.855999999999995</v>
      </c>
      <c r="K173" s="52">
        <f>SUMPRODUCT(--(K$9=YEAR(Quarterly_kt!$C$9:ER$9)),Quarterly_kt!$C147:ER147)</f>
        <v>29.021000000000001</v>
      </c>
      <c r="L173" s="52">
        <f>SUMPRODUCT(--(L$9=YEAR(Quarterly_kt!$C$9:ES$9)),Quarterly_kt!$C147:ES147)</f>
        <v>58.811999999999998</v>
      </c>
      <c r="M173" s="52">
        <f>SUMPRODUCT(--(M$9=YEAR(Quarterly_kt!$C$9:ET$9)),Quarterly_kt!$C147:ET147)</f>
        <v>134.08799999999999</v>
      </c>
      <c r="N173" s="52">
        <f>SUMPRODUCT(--(N$9=YEAR(Quarterly_kt!$C$9:EU$9)),Quarterly_kt!$C147:EU147)</f>
        <v>113.17299999999999</v>
      </c>
      <c r="O173" s="52">
        <f>SUMPRODUCT(--(O$9=YEAR(Quarterly_kt!$C$9:EV$9)),Quarterly_kt!$C147:EV147)</f>
        <v>107.101</v>
      </c>
      <c r="P173" s="52">
        <f>SUMPRODUCT(--(P$9=YEAR(Quarterly_kt!$C$9:EW$9)),Quarterly_kt!$C147:EW147)</f>
        <v>76.409000000000006</v>
      </c>
      <c r="Q173" s="52">
        <f>SUMPRODUCT(--(Q$9=YEAR(Quarterly_kt!$C$9:EX$9)),Quarterly_kt!$C147:EX147)</f>
        <v>124.43000000000002</v>
      </c>
      <c r="R173" s="52">
        <f>SUMPRODUCT(--(R$9=YEAR(Quarterly_kt!$C$9:EY$9)),Quarterly_kt!$C147:EY147)</f>
        <v>197.28450517760328</v>
      </c>
      <c r="S173" s="52">
        <f>SUMPRODUCT(--(S$9=YEAR(Quarterly_kt!$C$9:EZ$9)),Quarterly_kt!$C147:EZ147)</f>
        <v>363.57723744173927</v>
      </c>
      <c r="T173" s="52">
        <f>SUMPRODUCT(--(T$9=YEAR(Quarterly_kt!$C$9:FA$9)),Quarterly_kt!$C147:FA147)</f>
        <v>576.81237786593158</v>
      </c>
      <c r="U173" s="52">
        <f>SUMPRODUCT(--(U$9=YEAR(Quarterly_kt!$C$9:FB$9)),Quarterly_kt!$C147:FB147)</f>
        <v>683.59744798588554</v>
      </c>
      <c r="V173" s="52">
        <f>SUMPRODUCT(--(V$9=YEAR(Quarterly_kt!$C$9:FC$9)),Quarterly_kt!$C147:FC147)</f>
        <v>772.91746598503676</v>
      </c>
      <c r="W173" s="52">
        <f>SUMPRODUCT(--(W$9=YEAR(Quarterly_kt!$C$9:FD$9)),Quarterly_kt!$C147:FD147)</f>
        <v>871.13654001443354</v>
      </c>
      <c r="X173" s="52">
        <f>SUMPRODUCT(--(X$9=YEAR(Quarterly_kt!$C$9:FE$9)),Quarterly_kt!$C147:FE147)</f>
        <v>987.0180713650393</v>
      </c>
      <c r="Y173" s="52">
        <f>SUMPRODUCT(--(Y$9=YEAR(Quarterly_kt!$C$9:FF$9)),Quarterly_kt!$C147:FF147)</f>
        <v>1356.7978883280496</v>
      </c>
      <c r="Z173" s="52">
        <f>SUMPRODUCT(--(Z$9=YEAR(Quarterly_kt!$C$9:FG$9)),Quarterly_kt!$C147:FG147)</f>
        <v>1502.3463414508883</v>
      </c>
      <c r="AA173" s="52">
        <f>SUMPRODUCT(--(AA$9=YEAR(Quarterly_kt!$C$9:FH$9)),Quarterly_kt!$C147:FH147)</f>
        <v>1552.4630191674603</v>
      </c>
      <c r="AB173" s="52">
        <f>SUMPRODUCT(--(AB$9=YEAR(Quarterly_kt!$C$9:FI$9)),Quarterly_kt!$C147:FI147)</f>
        <v>1594.6080741626943</v>
      </c>
      <c r="AC173" s="52">
        <f>SUMPRODUCT(--(AC$9=YEAR(Quarterly_kt!$C$9:FJ$9)),Quarterly_kt!$C147:FJ147)</f>
        <v>1625.3470918820622</v>
      </c>
      <c r="AD173" s="52">
        <f>SUMPRODUCT(--(AD$9=YEAR(Quarterly_kt!$C$9:FK$9)),Quarterly_kt!$C147:FK147)</f>
        <v>1656.6061283956026</v>
      </c>
      <c r="AE173" s="52">
        <f>SUMPRODUCT(--(AE$9=YEAR(Quarterly_kt!$C$9:FL$9)),Quarterly_kt!$C147:FL147)</f>
        <v>1710.7504984633413</v>
      </c>
      <c r="AF173" s="52">
        <f>SUMPRODUCT(--(AF$9=YEAR(Quarterly_kt!$C$9:FM$9)),Quarterly_kt!$C147:FM147)</f>
        <v>1773.8734198518937</v>
      </c>
      <c r="AG173" s="52">
        <f>SUMPRODUCT(--(AG$9=YEAR(Quarterly_kt!$C$9:FN$9)),Quarterly_kt!$C147:FN147)</f>
        <v>1808.4984817045529</v>
      </c>
      <c r="AH173" s="52">
        <f>SUMPRODUCT(--(AH$9=YEAR(Quarterly_kt!$C$9:FO$9)),Quarterly_kt!$C147:FO147)</f>
        <v>1817.6382620423342</v>
      </c>
      <c r="AI173" s="52">
        <f>SUMPRODUCT(--(AI$9=YEAR(Quarterly_kt!$C$9:FP$9)),Quarterly_kt!$C147:FP147)</f>
        <v>1853.463178594983</v>
      </c>
      <c r="AJ173" s="52">
        <f>SUMPRODUCT(--(AJ$9=YEAR(Quarterly_kt!$C$9:FQ$9)),Quarterly_kt!$C147:FQ147)</f>
        <v>1879.4431935186371</v>
      </c>
      <c r="AK173" s="52">
        <f>SUMPRODUCT(--(AK$9=YEAR(Quarterly_kt!$C$9:FR$9)),Quarterly_kt!$C147:FR147)</f>
        <v>1873.711972070611</v>
      </c>
      <c r="AL173" s="52">
        <f>SUMPRODUCT(--(AL$9=YEAR(Quarterly_kt!$C$9:FS$9)),Quarterly_kt!$C147:FS147)</f>
        <v>1821.2860607234184</v>
      </c>
      <c r="AM173" s="52">
        <f>SUMPRODUCT(--(AM$9=YEAR(Quarterly_kt!$C$9:FT$9)),Quarterly_kt!$C147:FT147)</f>
        <v>1844.19190503917</v>
      </c>
      <c r="AN173" s="52">
        <f>SUMPRODUCT(--(AN$9=YEAR(Quarterly_kt!$C$9:FU$9)),Quarterly_kt!$C147:FU147)</f>
        <v>1835.279603080545</v>
      </c>
      <c r="AO173" s="52">
        <f>SUMPRODUCT(--(AO$9=YEAR(Quarterly_kt!$C$9:FV$9)),Quarterly_kt!$C147:FV147)</f>
        <v>1788.481079828141</v>
      </c>
      <c r="AP173" s="52">
        <f>SUMPRODUCT(--(AP$9=YEAR(Quarterly_kt!$C$9:FW$9)),Quarterly_kt!$C147:FW147)</f>
        <v>1750.0452346982011</v>
      </c>
      <c r="AQ173" s="52">
        <f>SUMPRODUCT(--(AQ$9=YEAR(Quarterly_kt!$C$9:FX$9)),Quarterly_kt!$C147:FX147)</f>
        <v>1760.0889286837119</v>
      </c>
      <c r="AR173" s="52">
        <f>SUMPRODUCT(--(AR$9=YEAR(Quarterly_kt!$C$9:FY$9)),Quarterly_kt!$C147:FY147)</f>
        <v>1791.3255157640472</v>
      </c>
      <c r="AS173" s="52">
        <f>SUMPRODUCT(--(AS$9=YEAR(Quarterly_kt!$C$9:FZ$9)),Quarterly_kt!$C147:FZ147)</f>
        <v>1808.0076657764248</v>
      </c>
      <c r="AT173" s="52">
        <f>SUMPRODUCT(--(AT$9=YEAR(Quarterly_kt!$C$9:GA$9)),Quarterly_kt!$C147:GA147)</f>
        <v>1839.8173020201721</v>
      </c>
      <c r="AU173" s="52">
        <f>SUMPRODUCT(--(AU$9=YEAR(Quarterly_kt!$C$9:GB$9)),Quarterly_kt!$C147:GB147)</f>
        <v>1830.967333207223</v>
      </c>
      <c r="AV173" s="52">
        <f>SUMPRODUCT(--(AV$9=YEAR(Quarterly_kt!$C$9:GZ$9)),Quarterly_kt!$C147:GZ147)</f>
        <v>1823.570662993219</v>
      </c>
    </row>
    <row r="174" spans="1:48" x14ac:dyDescent="0.25">
      <c r="A174" s="37" t="s">
        <v>39</v>
      </c>
      <c r="B174" s="90">
        <v>10</v>
      </c>
      <c r="C174" s="52">
        <f>SUMPRODUCT(--(C$9=YEAR(Quarterly_kt!$C$9:EJ$9)),Quarterly_kt!$C148:EJ148)</f>
        <v>1287.346</v>
      </c>
      <c r="D174" s="52">
        <f>SUMPRODUCT(--(D$9=YEAR(Quarterly_kt!$C$9:EK$9)),Quarterly_kt!$C148:EK148)</f>
        <v>1318.3999999999999</v>
      </c>
      <c r="E174" s="52">
        <f>SUMPRODUCT(--(E$9=YEAR(Quarterly_kt!$C$9:EL$9)),Quarterly_kt!$C148:EL148)</f>
        <v>1328.998</v>
      </c>
      <c r="F174" s="52">
        <f>SUMPRODUCT(--(F$9=YEAR(Quarterly_kt!$C$9:EM$9)),Quarterly_kt!$C148:EM148)</f>
        <v>1360.5819999999999</v>
      </c>
      <c r="G174" s="52">
        <f>SUMPRODUCT(--(G$9=YEAR(Quarterly_kt!$C$9:EN$9)),Quarterly_kt!$C148:EN148)</f>
        <v>1390.9079999999999</v>
      </c>
      <c r="H174" s="52">
        <f>SUMPRODUCT(--(H$9=YEAR(Quarterly_kt!$C$9:EO$9)),Quarterly_kt!$C148:EO148)</f>
        <v>1366.1749999999997</v>
      </c>
      <c r="I174" s="52">
        <f>SUMPRODUCT(--(I$9=YEAR(Quarterly_kt!$C$9:EP$9)),Quarterly_kt!$C148:EP148)</f>
        <v>1368.3879999999999</v>
      </c>
      <c r="J174" s="52">
        <f>SUMPRODUCT(--(J$9=YEAR(Quarterly_kt!$C$9:EQ$9)),Quarterly_kt!$C148:EQ148)</f>
        <v>1397.7839999999999</v>
      </c>
      <c r="K174" s="52">
        <f>SUMPRODUCT(--(K$9=YEAR(Quarterly_kt!$C$9:ER$9)),Quarterly_kt!$C148:ER148)</f>
        <v>1420.998</v>
      </c>
      <c r="L174" s="52">
        <f>SUMPRODUCT(--(L$9=YEAR(Quarterly_kt!$C$9:ES$9)),Quarterly_kt!$C148:ES148)</f>
        <v>1399.4</v>
      </c>
      <c r="M174" s="52">
        <f>SUMPRODUCT(--(M$9=YEAR(Quarterly_kt!$C$9:ET$9)),Quarterly_kt!$C148:ET148)</f>
        <v>1359.248</v>
      </c>
      <c r="N174" s="52">
        <f>SUMPRODUCT(--(N$9=YEAR(Quarterly_kt!$C$9:EU$9)),Quarterly_kt!$C148:EU148)</f>
        <v>1312.6579999999999</v>
      </c>
      <c r="O174" s="52">
        <f>SUMPRODUCT(--(O$9=YEAR(Quarterly_kt!$C$9:EV$9)),Quarterly_kt!$C148:EV148)</f>
        <v>1404.431</v>
      </c>
      <c r="P174" s="52">
        <f>SUMPRODUCT(--(P$9=YEAR(Quarterly_kt!$C$9:EW$9)),Quarterly_kt!$C148:EW148)</f>
        <v>1531.78</v>
      </c>
      <c r="Q174" s="52">
        <f>SUMPRODUCT(--(Q$9=YEAR(Quarterly_kt!$C$9:EX$9)),Quarterly_kt!$C148:EX148)</f>
        <v>1542.3509999999997</v>
      </c>
      <c r="R174" s="52">
        <f>SUMPRODUCT(--(R$9=YEAR(Quarterly_kt!$C$9:EY$9)),Quarterly_kt!$C148:EY148)</f>
        <v>1549.2284617925288</v>
      </c>
      <c r="S174" s="52">
        <f>SUMPRODUCT(--(S$9=YEAR(Quarterly_kt!$C$9:EZ$9)),Quarterly_kt!$C148:EZ148)</f>
        <v>1448.1345778901571</v>
      </c>
      <c r="T174" s="52">
        <f>SUMPRODUCT(--(T$9=YEAR(Quarterly_kt!$C$9:FA$9)),Quarterly_kt!$C148:FA148)</f>
        <v>1237.2742412137909</v>
      </c>
      <c r="U174" s="52">
        <f>SUMPRODUCT(--(U$9=YEAR(Quarterly_kt!$C$9:FB$9)),Quarterly_kt!$C148:FB148)</f>
        <v>1161.4100731784376</v>
      </c>
      <c r="V174" s="52">
        <f>SUMPRODUCT(--(V$9=YEAR(Quarterly_kt!$C$9:FC$9)),Quarterly_kt!$C148:FC148)</f>
        <v>1093.6246751498611</v>
      </c>
      <c r="W174" s="52">
        <f>SUMPRODUCT(--(W$9=YEAR(Quarterly_kt!$C$9:FD$9)),Quarterly_kt!$C148:FD148)</f>
        <v>1055.6958754527191</v>
      </c>
      <c r="X174" s="52">
        <f>SUMPRODUCT(--(X$9=YEAR(Quarterly_kt!$C$9:FE$9)),Quarterly_kt!$C148:FE148)</f>
        <v>1003.8008309304786</v>
      </c>
      <c r="Y174" s="52">
        <f>SUMPRODUCT(--(Y$9=YEAR(Quarterly_kt!$C$9:FF$9)),Quarterly_kt!$C148:FF148)</f>
        <v>647.9495422770467</v>
      </c>
      <c r="Z174" s="52">
        <f>SUMPRODUCT(--(Z$9=YEAR(Quarterly_kt!$C$9:FG$9)),Quarterly_kt!$C148:FG148)</f>
        <v>560.10418691054622</v>
      </c>
      <c r="AA174" s="52">
        <f>SUMPRODUCT(--(AA$9=YEAR(Quarterly_kt!$C$9:FH$9)),Quarterly_kt!$C148:FH148)</f>
        <v>542.09299698637756</v>
      </c>
      <c r="AB174" s="52">
        <f>SUMPRODUCT(--(AB$9=YEAR(Quarterly_kt!$C$9:FI$9)),Quarterly_kt!$C148:FI148)</f>
        <v>534.00342920627236</v>
      </c>
      <c r="AC174" s="52">
        <f>SUMPRODUCT(--(AC$9=YEAR(Quarterly_kt!$C$9:FJ$9)),Quarterly_kt!$C148:FJ148)</f>
        <v>483.19613327600212</v>
      </c>
      <c r="AD174" s="52">
        <f>SUMPRODUCT(--(AD$9=YEAR(Quarterly_kt!$C$9:FK$9)),Quarterly_kt!$C148:FK148)</f>
        <v>464.69968583833742</v>
      </c>
      <c r="AE174" s="52">
        <f>SUMPRODUCT(--(AE$9=YEAR(Quarterly_kt!$C$9:FL$9)),Quarterly_kt!$C148:FL148)</f>
        <v>481.89475484549564</v>
      </c>
      <c r="AF174" s="52">
        <f>SUMPRODUCT(--(AF$9=YEAR(Quarterly_kt!$C$9:FM$9)),Quarterly_kt!$C148:FM148)</f>
        <v>497.37200189609587</v>
      </c>
      <c r="AG174" s="52">
        <f>SUMPRODUCT(--(AG$9=YEAR(Quarterly_kt!$C$9:FN$9)),Quarterly_kt!$C148:FN148)</f>
        <v>545.28711955952326</v>
      </c>
      <c r="AH174" s="52">
        <f>SUMPRODUCT(--(AH$9=YEAR(Quarterly_kt!$C$9:FO$9)),Quarterly_kt!$C148:FO148)</f>
        <v>481.53607354328892</v>
      </c>
      <c r="AI174" s="52">
        <f>SUMPRODUCT(--(AI$9=YEAR(Quarterly_kt!$C$9:FP$9)),Quarterly_kt!$C148:FP148)</f>
        <v>464.42302657315895</v>
      </c>
      <c r="AJ174" s="52">
        <f>SUMPRODUCT(--(AJ$9=YEAR(Quarterly_kt!$C$9:FQ$9)),Quarterly_kt!$C148:FQ148)</f>
        <v>479.0074672161744</v>
      </c>
      <c r="AK174" s="52">
        <f>SUMPRODUCT(--(AK$9=YEAR(Quarterly_kt!$C$9:FR$9)),Quarterly_kt!$C148:FR148)</f>
        <v>455.39114285901132</v>
      </c>
      <c r="AL174" s="52">
        <f>SUMPRODUCT(--(AL$9=YEAR(Quarterly_kt!$C$9:FS$9)),Quarterly_kt!$C148:FS148)</f>
        <v>479.70018308852798</v>
      </c>
      <c r="AM174" s="52">
        <f>SUMPRODUCT(--(AM$9=YEAR(Quarterly_kt!$C$9:FT$9)),Quarterly_kt!$C148:FT148)</f>
        <v>473.250920619179</v>
      </c>
      <c r="AN174" s="52">
        <f>SUMPRODUCT(--(AN$9=YEAR(Quarterly_kt!$C$9:FU$9)),Quarterly_kt!$C148:FU148)</f>
        <v>438.16350536165618</v>
      </c>
      <c r="AO174" s="52">
        <f>SUMPRODUCT(--(AO$9=YEAR(Quarterly_kt!$C$9:FV$9)),Quarterly_kt!$C148:FV148)</f>
        <v>432.957933220982</v>
      </c>
      <c r="AP174" s="52">
        <f>SUMPRODUCT(--(AP$9=YEAR(Quarterly_kt!$C$9:FW$9)),Quarterly_kt!$C148:FW148)</f>
        <v>449.02780619216298</v>
      </c>
      <c r="AQ174" s="52">
        <f>SUMPRODUCT(--(AQ$9=YEAR(Quarterly_kt!$C$9:FX$9)),Quarterly_kt!$C148:FX148)</f>
        <v>465.30262337577301</v>
      </c>
      <c r="AR174" s="52">
        <f>SUMPRODUCT(--(AR$9=YEAR(Quarterly_kt!$C$9:FY$9)),Quarterly_kt!$C148:FY148)</f>
        <v>498.69919156847402</v>
      </c>
      <c r="AS174" s="52">
        <f>SUMPRODUCT(--(AS$9=YEAR(Quarterly_kt!$C$9:FZ$9)),Quarterly_kt!$C148:FZ148)</f>
        <v>532.74470976192697</v>
      </c>
      <c r="AT174" s="52">
        <f>SUMPRODUCT(--(AT$9=YEAR(Quarterly_kt!$C$9:GA$9)),Quarterly_kt!$C148:GA148)</f>
        <v>555.93223719510104</v>
      </c>
      <c r="AU174" s="52">
        <f>SUMPRODUCT(--(AU$9=YEAR(Quarterly_kt!$C$9:GB$9)),Quarterly_kt!$C148:GB148)</f>
        <v>545.89363089541996</v>
      </c>
      <c r="AV174" s="52">
        <f>SUMPRODUCT(--(AV$9=YEAR(Quarterly_kt!$C$9:GZ$9)),Quarterly_kt!$C148:GZ148)</f>
        <v>548.17029691485493</v>
      </c>
    </row>
    <row r="175" spans="1:48" x14ac:dyDescent="0.25">
      <c r="A175" s="34" t="s">
        <v>25</v>
      </c>
      <c r="B175" s="90"/>
      <c r="C175" s="52">
        <f>SUMPRODUCT(--(C$9=YEAR(Quarterly_kt!$C$9:EJ$9)),Quarterly_kt!$C149:EJ149)</f>
        <v>302.58096666121185</v>
      </c>
      <c r="D175" s="52">
        <f>SUMPRODUCT(--(D$9=YEAR(Quarterly_kt!$C$9:EK$9)),Quarterly_kt!$C149:EK149)</f>
        <v>329.82241106361033</v>
      </c>
      <c r="E175" s="52">
        <f>SUMPRODUCT(--(E$9=YEAR(Quarterly_kt!$C$9:EL$9)),Quarterly_kt!$C149:EL149)</f>
        <v>351.18300887119051</v>
      </c>
      <c r="F175" s="52">
        <f>SUMPRODUCT(--(F$9=YEAR(Quarterly_kt!$C$9:EM$9)),Quarterly_kt!$C149:EM149)</f>
        <v>353.32251456217125</v>
      </c>
      <c r="G175" s="52">
        <f>SUMPRODUCT(--(G$9=YEAR(Quarterly_kt!$C$9:EN$9)),Quarterly_kt!$C149:EN149)</f>
        <v>355.20221013598882</v>
      </c>
      <c r="H175" s="52">
        <f>SUMPRODUCT(--(H$9=YEAR(Quarterly_kt!$C$9:EO$9)),Quarterly_kt!$C149:EO149)</f>
        <v>363.06949911831873</v>
      </c>
      <c r="I175" s="52">
        <f>SUMPRODUCT(--(I$9=YEAR(Quarterly_kt!$C$9:EP$9)),Quarterly_kt!$C149:EP149)</f>
        <v>346.45418362704191</v>
      </c>
      <c r="J175" s="52">
        <f>SUMPRODUCT(--(J$9=YEAR(Quarterly_kt!$C$9:EQ$9)),Quarterly_kt!$C149:EQ149)</f>
        <v>343.75621162285125</v>
      </c>
      <c r="K175" s="52">
        <f>SUMPRODUCT(--(K$9=YEAR(Quarterly_kt!$C$9:ER$9)),Quarterly_kt!$C149:ER149)</f>
        <v>332.10703530448058</v>
      </c>
      <c r="L175" s="52">
        <f>SUMPRODUCT(--(L$9=YEAR(Quarterly_kt!$C$9:ES$9)),Quarterly_kt!$C149:ES149)</f>
        <v>349.12488593867675</v>
      </c>
      <c r="M175" s="52">
        <f>SUMPRODUCT(--(M$9=YEAR(Quarterly_kt!$C$9:ET$9)),Quarterly_kt!$C149:ET149)</f>
        <v>383.63993673758489</v>
      </c>
      <c r="N175" s="52">
        <f>SUMPRODUCT(--(N$9=YEAR(Quarterly_kt!$C$9:EU$9)),Quarterly_kt!$C149:EU149)</f>
        <v>411.45658621502213</v>
      </c>
      <c r="O175" s="52">
        <f>SUMPRODUCT(--(O$9=YEAR(Quarterly_kt!$C$9:EV$9)),Quarterly_kt!$C149:EV149)</f>
        <v>418.46539509883183</v>
      </c>
      <c r="P175" s="52">
        <f>SUMPRODUCT(--(P$9=YEAR(Quarterly_kt!$C$9:EW$9)),Quarterly_kt!$C149:EW149)</f>
        <v>451.25402724461441</v>
      </c>
      <c r="Q175" s="52">
        <f>SUMPRODUCT(--(Q$9=YEAR(Quarterly_kt!$C$9:EX$9)),Quarterly_kt!$C149:EX149)</f>
        <v>470.03775332065493</v>
      </c>
      <c r="R175" s="52">
        <f>SUMPRODUCT(--(R$9=YEAR(Quarterly_kt!$C$9:EY$9)),Quarterly_kt!$C149:EY149)</f>
        <v>462.50777087293648</v>
      </c>
      <c r="S175" s="52">
        <f>SUMPRODUCT(--(S$9=YEAR(Quarterly_kt!$C$9:EZ$9)),Quarterly_kt!$C149:EZ149)</f>
        <v>478.81841836366573</v>
      </c>
      <c r="T175" s="52">
        <f>SUMPRODUCT(--(T$9=YEAR(Quarterly_kt!$C$9:FA$9)),Quarterly_kt!$C149:FA149)</f>
        <v>508.39275289862053</v>
      </c>
      <c r="U175" s="52">
        <f>SUMPRODUCT(--(U$9=YEAR(Quarterly_kt!$C$9:FB$9)),Quarterly_kt!$C149:FB149)</f>
        <v>603.52732971235207</v>
      </c>
      <c r="V175" s="52">
        <f>SUMPRODUCT(--(V$9=YEAR(Quarterly_kt!$C$9:FC$9)),Quarterly_kt!$C149:FC149)</f>
        <v>691.85418555573062</v>
      </c>
      <c r="W175" s="52">
        <f>SUMPRODUCT(--(W$9=YEAR(Quarterly_kt!$C$9:FD$9)),Quarterly_kt!$C149:FD149)</f>
        <v>786.69886039815856</v>
      </c>
      <c r="X175" s="52">
        <f>SUMPRODUCT(--(X$9=YEAR(Quarterly_kt!$C$9:FE$9)),Quarterly_kt!$C149:FE149)</f>
        <v>929.37063652178404</v>
      </c>
      <c r="Y175" s="52">
        <f>SUMPRODUCT(--(Y$9=YEAR(Quarterly_kt!$C$9:FF$9)),Quarterly_kt!$C149:FF149)</f>
        <v>985.48300619054191</v>
      </c>
      <c r="Z175" s="52">
        <f>SUMPRODUCT(--(Z$9=YEAR(Quarterly_kt!$C$9:FG$9)),Quarterly_kt!$C149:FG149)</f>
        <v>1057.8757632033667</v>
      </c>
      <c r="AA175" s="52">
        <f>SUMPRODUCT(--(AA$9=YEAR(Quarterly_kt!$C$9:FH$9)),Quarterly_kt!$C149:FH149)</f>
        <v>1087.892148803345</v>
      </c>
      <c r="AB175" s="52">
        <f>SUMPRODUCT(--(AB$9=YEAR(Quarterly_kt!$C$9:FI$9)),Quarterly_kt!$C149:FI149)</f>
        <v>1136.8816119375392</v>
      </c>
      <c r="AC175" s="52">
        <f>SUMPRODUCT(--(AC$9=YEAR(Quarterly_kt!$C$9:FJ$9)),Quarterly_kt!$C149:FJ149)</f>
        <v>1243.4269395040751</v>
      </c>
      <c r="AD175" s="52">
        <f>SUMPRODUCT(--(AD$9=YEAR(Quarterly_kt!$C$9:FK$9)),Quarterly_kt!$C149:FK149)</f>
        <v>1261.4677287452985</v>
      </c>
      <c r="AE175" s="52">
        <f>SUMPRODUCT(--(AE$9=YEAR(Quarterly_kt!$C$9:FL$9)),Quarterly_kt!$C149:FL149)</f>
        <v>1349.5311978246034</v>
      </c>
      <c r="AF175" s="52">
        <f>SUMPRODUCT(--(AF$9=YEAR(Quarterly_kt!$C$9:FM$9)),Quarterly_kt!$C149:FM149)</f>
        <v>1399.0791415193519</v>
      </c>
      <c r="AG175" s="52">
        <f>SUMPRODUCT(--(AG$9=YEAR(Quarterly_kt!$C$9:FN$9)),Quarterly_kt!$C149:FN149)</f>
        <v>1412.5294910325622</v>
      </c>
      <c r="AH175" s="52">
        <f>SUMPRODUCT(--(AH$9=YEAR(Quarterly_kt!$C$9:FO$9)),Quarterly_kt!$C149:FO149)</f>
        <v>1503.6340256500434</v>
      </c>
      <c r="AI175" s="52">
        <f>SUMPRODUCT(--(AI$9=YEAR(Quarterly_kt!$C$9:FP$9)),Quarterly_kt!$C149:FP149)</f>
        <v>1546.8328112117497</v>
      </c>
      <c r="AJ175" s="52">
        <f>SUMPRODUCT(--(AJ$9=YEAR(Quarterly_kt!$C$9:FQ$9)),Quarterly_kt!$C149:FQ149)</f>
        <v>1601.4564383056161</v>
      </c>
      <c r="AK175" s="52">
        <f>SUMPRODUCT(--(AK$9=YEAR(Quarterly_kt!$C$9:FR$9)),Quarterly_kt!$C149:FR149)</f>
        <v>1633.1290932129132</v>
      </c>
      <c r="AL175" s="52">
        <f>SUMPRODUCT(--(AL$9=YEAR(Quarterly_kt!$C$9:FS$9)),Quarterly_kt!$C149:FS149)</f>
        <v>1623.5935787490578</v>
      </c>
      <c r="AM175" s="52">
        <f>SUMPRODUCT(--(AM$9=YEAR(Quarterly_kt!$C$9:FT$9)),Quarterly_kt!$C149:FT149)</f>
        <v>1731.579335948876</v>
      </c>
      <c r="AN175" s="52">
        <f>SUMPRODUCT(--(AN$9=YEAR(Quarterly_kt!$C$9:FU$9)),Quarterly_kt!$C149:FU149)</f>
        <v>1771.0008335237121</v>
      </c>
      <c r="AO175" s="52">
        <f>SUMPRODUCT(--(AO$9=YEAR(Quarterly_kt!$C$9:FV$9)),Quarterly_kt!$C149:FV149)</f>
        <v>1790.710694717711</v>
      </c>
      <c r="AP175" s="52">
        <f>SUMPRODUCT(--(AP$9=YEAR(Quarterly_kt!$C$9:FW$9)),Quarterly_kt!$C149:FW149)</f>
        <v>1796.903160095078</v>
      </c>
      <c r="AQ175" s="52">
        <f>SUMPRODUCT(--(AQ$9=YEAR(Quarterly_kt!$C$9:FX$9)),Quarterly_kt!$C149:FX149)</f>
        <v>1874.56021594198</v>
      </c>
      <c r="AR175" s="52">
        <f>SUMPRODUCT(--(AR$9=YEAR(Quarterly_kt!$C$9:FY$9)),Quarterly_kt!$C149:FY149)</f>
        <v>1937.942653459967</v>
      </c>
      <c r="AS175" s="52">
        <f>SUMPRODUCT(--(AS$9=YEAR(Quarterly_kt!$C$9:FZ$9)),Quarterly_kt!$C149:FZ149)</f>
        <v>1964.6575162186161</v>
      </c>
      <c r="AT175" s="52">
        <f>SUMPRODUCT(--(AT$9=YEAR(Quarterly_kt!$C$9:GA$9)),Quarterly_kt!$C149:GA149)</f>
        <v>2178.7062924799229</v>
      </c>
      <c r="AU175" s="52">
        <f>SUMPRODUCT(--(AU$9=YEAR(Quarterly_kt!$C$9:GB$9)),Quarterly_kt!$C149:GB149)</f>
        <v>2281.5589774234959</v>
      </c>
      <c r="AV175" s="52">
        <f>SUMPRODUCT(--(AV$9=YEAR(Quarterly_kt!$C$9:GZ$9)),Quarterly_kt!$C149:GZ149)</f>
        <v>2276.2034506468908</v>
      </c>
    </row>
    <row r="176" spans="1:48" x14ac:dyDescent="0.25">
      <c r="A176" s="34" t="s">
        <v>23</v>
      </c>
      <c r="B176" s="90"/>
      <c r="C176" s="52">
        <f>SUMPRODUCT(--(C$9=YEAR(Quarterly_kt!$C$9:EJ$9)),Quarterly_kt!$C150:EJ150)</f>
        <v>0</v>
      </c>
      <c r="D176" s="52">
        <f>SUMPRODUCT(--(D$9=YEAR(Quarterly_kt!$C$9:EK$9)),Quarterly_kt!$C150:EK150)</f>
        <v>0</v>
      </c>
      <c r="E176" s="52">
        <f>SUMPRODUCT(--(E$9=YEAR(Quarterly_kt!$C$9:EL$9)),Quarterly_kt!$C150:EL150)</f>
        <v>0</v>
      </c>
      <c r="F176" s="52">
        <f>SUMPRODUCT(--(F$9=YEAR(Quarterly_kt!$C$9:EM$9)),Quarterly_kt!$C150:EM150)</f>
        <v>0</v>
      </c>
      <c r="G176" s="52">
        <f>SUMPRODUCT(--(G$9=YEAR(Quarterly_kt!$C$9:EN$9)),Quarterly_kt!$C150:EN150)</f>
        <v>0</v>
      </c>
      <c r="H176" s="52">
        <f>SUMPRODUCT(--(H$9=YEAR(Quarterly_kt!$C$9:EO$9)),Quarterly_kt!$C150:EO150)</f>
        <v>0</v>
      </c>
      <c r="I176" s="52">
        <f>SUMPRODUCT(--(I$9=YEAR(Quarterly_kt!$C$9:EP$9)),Quarterly_kt!$C150:EP150)</f>
        <v>0</v>
      </c>
      <c r="J176" s="52">
        <f>SUMPRODUCT(--(J$9=YEAR(Quarterly_kt!$C$9:EQ$9)),Quarterly_kt!$C150:EQ150)</f>
        <v>0</v>
      </c>
      <c r="K176" s="52">
        <f>SUMPRODUCT(--(K$9=YEAR(Quarterly_kt!$C$9:ER$9)),Quarterly_kt!$C150:ER150)</f>
        <v>0</v>
      </c>
      <c r="L176" s="52">
        <f>SUMPRODUCT(--(L$9=YEAR(Quarterly_kt!$C$9:ES$9)),Quarterly_kt!$C150:ES150)</f>
        <v>0</v>
      </c>
      <c r="M176" s="52">
        <f>SUMPRODUCT(--(M$9=YEAR(Quarterly_kt!$C$9:ET$9)),Quarterly_kt!$C150:ET150)</f>
        <v>19.953388796768948</v>
      </c>
      <c r="N176" s="52">
        <f>SUMPRODUCT(--(N$9=YEAR(Quarterly_kt!$C$9:EU$9)),Quarterly_kt!$C150:EU150)</f>
        <v>34.799686923030102</v>
      </c>
      <c r="O176" s="52">
        <f>SUMPRODUCT(--(O$9=YEAR(Quarterly_kt!$C$9:EV$9)),Quarterly_kt!$C150:EV150)</f>
        <v>39.258958694104201</v>
      </c>
      <c r="P176" s="52">
        <f>SUMPRODUCT(--(P$9=YEAR(Quarterly_kt!$C$9:EW$9)),Quarterly_kt!$C150:EW150)</f>
        <v>37.716467816810457</v>
      </c>
      <c r="Q176" s="52">
        <f>SUMPRODUCT(--(Q$9=YEAR(Quarterly_kt!$C$9:EX$9)),Quarterly_kt!$C150:EX150)</f>
        <v>38.134385337325284</v>
      </c>
      <c r="R176" s="52">
        <f>SUMPRODUCT(--(R$9=YEAR(Quarterly_kt!$C$9:EY$9)),Quarterly_kt!$C150:EY150)</f>
        <v>35.014477985926206</v>
      </c>
      <c r="S176" s="52">
        <f>SUMPRODUCT(--(S$9=YEAR(Quarterly_kt!$C$9:EZ$9)),Quarterly_kt!$C150:EZ150)</f>
        <v>34.258461933693155</v>
      </c>
      <c r="T176" s="52">
        <f>SUMPRODUCT(--(T$9=YEAR(Quarterly_kt!$C$9:FA$9)),Quarterly_kt!$C150:FA150)</f>
        <v>36.906219617108512</v>
      </c>
      <c r="U176" s="52">
        <f>SUMPRODUCT(--(U$9=YEAR(Quarterly_kt!$C$9:FB$9)),Quarterly_kt!$C150:FB150)</f>
        <v>33.267705455241185</v>
      </c>
      <c r="V176" s="52">
        <f>SUMPRODUCT(--(V$9=YEAR(Quarterly_kt!$C$9:FC$9)),Quarterly_kt!$C150:FC150)</f>
        <v>31.59175790985994</v>
      </c>
      <c r="W176" s="52">
        <f>SUMPRODUCT(--(W$9=YEAR(Quarterly_kt!$C$9:FD$9)),Quarterly_kt!$C150:FD150)</f>
        <v>31.486882725262404</v>
      </c>
      <c r="X176" s="52">
        <f>SUMPRODUCT(--(X$9=YEAR(Quarterly_kt!$C$9:FE$9)),Quarterly_kt!$C150:FE150)</f>
        <v>25.662637816804732</v>
      </c>
      <c r="Y176" s="52">
        <f>SUMPRODUCT(--(Y$9=YEAR(Quarterly_kt!$C$9:FF$9)),Quarterly_kt!$C150:FF150)</f>
        <v>22.830788440098011</v>
      </c>
      <c r="Z176" s="52">
        <f>SUMPRODUCT(--(Z$9=YEAR(Quarterly_kt!$C$9:FG$9)),Quarterly_kt!$C150:FG150)</f>
        <v>16.856526020720391</v>
      </c>
      <c r="AA176" s="52">
        <f>SUMPRODUCT(--(AA$9=YEAR(Quarterly_kt!$C$9:FH$9)),Quarterly_kt!$C150:FH150)</f>
        <v>18.282630933835279</v>
      </c>
      <c r="AB176" s="52">
        <f>SUMPRODUCT(--(AB$9=YEAR(Quarterly_kt!$C$9:FI$9)),Quarterly_kt!$C150:FI150)</f>
        <v>17.036843196780637</v>
      </c>
      <c r="AC176" s="52">
        <f>SUMPRODUCT(--(AC$9=YEAR(Quarterly_kt!$C$9:FJ$9)),Quarterly_kt!$C150:FJ150)</f>
        <v>18.979996609182642</v>
      </c>
      <c r="AD176" s="52">
        <f>SUMPRODUCT(--(AD$9=YEAR(Quarterly_kt!$C$9:FK$9)),Quarterly_kt!$C150:FK150)</f>
        <v>23.020446769669949</v>
      </c>
      <c r="AE176" s="52">
        <f>SUMPRODUCT(--(AE$9=YEAR(Quarterly_kt!$C$9:FL$9)),Quarterly_kt!$C150:FL150)</f>
        <v>25.971672148103771</v>
      </c>
      <c r="AF176" s="52">
        <f>SUMPRODUCT(--(AF$9=YEAR(Quarterly_kt!$C$9:FM$9)),Quarterly_kt!$C150:FM150)</f>
        <v>21.980847627359186</v>
      </c>
      <c r="AG176" s="52">
        <f>SUMPRODUCT(--(AG$9=YEAR(Quarterly_kt!$C$9:FN$9)),Quarterly_kt!$C150:FN150)</f>
        <v>23.243142034808429</v>
      </c>
      <c r="AH176" s="52">
        <f>SUMPRODUCT(--(AH$9=YEAR(Quarterly_kt!$C$9:FO$9)),Quarterly_kt!$C150:FO150)</f>
        <v>22.226347544833843</v>
      </c>
      <c r="AI176" s="52">
        <f>SUMPRODUCT(--(AI$9=YEAR(Quarterly_kt!$C$9:FP$9)),Quarterly_kt!$C150:FP150)</f>
        <v>21.458575419589526</v>
      </c>
      <c r="AJ176" s="52">
        <f>SUMPRODUCT(--(AJ$9=YEAR(Quarterly_kt!$C$9:FQ$9)),Quarterly_kt!$C150:FQ150)</f>
        <v>20.601185596193858</v>
      </c>
      <c r="AK176" s="52">
        <f>SUMPRODUCT(--(AK$9=YEAR(Quarterly_kt!$C$9:FR$9)),Quarterly_kt!$C150:FR150)</f>
        <v>18.319036931506044</v>
      </c>
      <c r="AL176" s="52">
        <f>SUMPRODUCT(--(AL$9=YEAR(Quarterly_kt!$C$9:FS$9)),Quarterly_kt!$C150:FS150)</f>
        <v>15.563416543421148</v>
      </c>
      <c r="AM176" s="52">
        <f>SUMPRODUCT(--(AM$9=YEAR(Quarterly_kt!$C$9:FT$9)),Quarterly_kt!$C150:FT150)</f>
        <v>13.263562084183171</v>
      </c>
      <c r="AN176" s="52">
        <f>SUMPRODUCT(--(AN$9=YEAR(Quarterly_kt!$C$9:FU$9)),Quarterly_kt!$C150:FU150)</f>
        <v>9.254312991512732</v>
      </c>
      <c r="AO176" s="52">
        <f>SUMPRODUCT(--(AO$9=YEAR(Quarterly_kt!$C$9:FV$9)),Quarterly_kt!$C150:FV150)</f>
        <v>8.016226806989259</v>
      </c>
      <c r="AP176" s="52">
        <f>SUMPRODUCT(--(AP$9=YEAR(Quarterly_kt!$C$9:FW$9)),Quarterly_kt!$C150:FW150)</f>
        <v>6.3885523524915806</v>
      </c>
      <c r="AQ176" s="52">
        <f>SUMPRODUCT(--(AQ$9=YEAR(Quarterly_kt!$C$9:FX$9)),Quarterly_kt!$C150:FX150)</f>
        <v>8.0026448690941905</v>
      </c>
      <c r="AR176" s="52">
        <f>SUMPRODUCT(--(AR$9=YEAR(Quarterly_kt!$C$9:FY$9)),Quarterly_kt!$C150:FY150)</f>
        <v>7.6922854635570701</v>
      </c>
      <c r="AS176" s="52">
        <f>SUMPRODUCT(--(AS$9=YEAR(Quarterly_kt!$C$9:FZ$9)),Quarterly_kt!$C150:FZ150)</f>
        <v>6.3284292409083998</v>
      </c>
      <c r="AT176" s="52">
        <f>SUMPRODUCT(--(AT$9=YEAR(Quarterly_kt!$C$9:GA$9)),Quarterly_kt!$C150:GA150)</f>
        <v>4.8590977897461496</v>
      </c>
      <c r="AU176" s="52">
        <f>SUMPRODUCT(--(AU$9=YEAR(Quarterly_kt!$C$9:GB$9)),Quarterly_kt!$C150:GB150)</f>
        <v>2.6858729850139187</v>
      </c>
      <c r="AV176" s="52">
        <f>SUMPRODUCT(--(AV$9=YEAR(Quarterly_kt!$C$9:GZ$9)),Quarterly_kt!$C150:GZ150)</f>
        <v>2.7772249443910919</v>
      </c>
    </row>
    <row r="177" spans="1:48" s="27" customFormat="1" x14ac:dyDescent="0.25">
      <c r="A177" s="33" t="s">
        <v>35</v>
      </c>
      <c r="B177" s="87"/>
      <c r="C177" s="57">
        <f t="shared" ref="C177:AT177" si="42">SUM(C178:C178)</f>
        <v>64.731999999999999</v>
      </c>
      <c r="D177" s="57">
        <f t="shared" si="42"/>
        <v>95.173000000000002</v>
      </c>
      <c r="E177" s="57">
        <f t="shared" si="42"/>
        <v>96.840999999999994</v>
      </c>
      <c r="F177" s="57">
        <f t="shared" si="42"/>
        <v>73.290999999999997</v>
      </c>
      <c r="G177" s="57">
        <f t="shared" si="42"/>
        <v>60.396000000000001</v>
      </c>
      <c r="H177" s="57">
        <f t="shared" si="42"/>
        <v>62.126999999999995</v>
      </c>
      <c r="I177" s="57">
        <f t="shared" si="42"/>
        <v>55.677999999999997</v>
      </c>
      <c r="J177" s="57">
        <f t="shared" si="42"/>
        <v>46.234999999999999</v>
      </c>
      <c r="K177" s="57">
        <f t="shared" si="42"/>
        <v>38.137999999999998</v>
      </c>
      <c r="L177" s="57">
        <f t="shared" si="42"/>
        <v>26.074999999999999</v>
      </c>
      <c r="M177" s="57">
        <f t="shared" si="42"/>
        <v>38.080000000000005</v>
      </c>
      <c r="N177" s="57">
        <f t="shared" si="42"/>
        <v>50.034999999999997</v>
      </c>
      <c r="O177" s="57">
        <f t="shared" si="42"/>
        <v>53.947000000000003</v>
      </c>
      <c r="P177" s="57">
        <f t="shared" si="42"/>
        <v>61.976999999999997</v>
      </c>
      <c r="Q177" s="57">
        <f t="shared" si="42"/>
        <v>73.963000000000008</v>
      </c>
      <c r="R177" s="57">
        <f t="shared" si="42"/>
        <v>60.392000000000003</v>
      </c>
      <c r="S177" s="57">
        <f t="shared" si="42"/>
        <v>73.52</v>
      </c>
      <c r="T177" s="57">
        <f t="shared" si="42"/>
        <v>73.064999999999998</v>
      </c>
      <c r="U177" s="57">
        <f t="shared" si="42"/>
        <v>72.783000000000001</v>
      </c>
      <c r="V177" s="57">
        <f t="shared" si="42"/>
        <v>71.432000000000002</v>
      </c>
      <c r="W177" s="57">
        <f t="shared" si="42"/>
        <v>89.111000000000004</v>
      </c>
      <c r="X177" s="57">
        <f t="shared" si="42"/>
        <v>92.646000000000001</v>
      </c>
      <c r="Y177" s="57">
        <f t="shared" si="42"/>
        <v>79.859999999999985</v>
      </c>
      <c r="Z177" s="57">
        <f t="shared" si="42"/>
        <v>51.07</v>
      </c>
      <c r="AA177" s="57">
        <f t="shared" si="42"/>
        <v>40.698</v>
      </c>
      <c r="AB177" s="57">
        <f t="shared" si="42"/>
        <v>61.677999999999997</v>
      </c>
      <c r="AC177" s="57">
        <f t="shared" si="42"/>
        <v>117.14500000000001</v>
      </c>
      <c r="AD177" s="57">
        <f t="shared" si="42"/>
        <v>101.879</v>
      </c>
      <c r="AE177" s="57">
        <f t="shared" si="42"/>
        <v>113.038</v>
      </c>
      <c r="AF177" s="57">
        <f t="shared" si="42"/>
        <v>116.25999999999999</v>
      </c>
      <c r="AG177" s="57">
        <f t="shared" si="42"/>
        <v>104.148</v>
      </c>
      <c r="AH177" s="57">
        <f t="shared" si="42"/>
        <v>123.452</v>
      </c>
      <c r="AI177" s="57">
        <f t="shared" si="42"/>
        <v>100.262</v>
      </c>
      <c r="AJ177" s="57">
        <f t="shared" si="42"/>
        <v>110.52699999999999</v>
      </c>
      <c r="AK177" s="57">
        <f t="shared" si="42"/>
        <v>88.691000000000003</v>
      </c>
      <c r="AL177" s="57">
        <f t="shared" si="42"/>
        <v>92.173037078585253</v>
      </c>
      <c r="AM177" s="57">
        <f t="shared" si="42"/>
        <v>85.091990073436008</v>
      </c>
      <c r="AN177" s="57">
        <f t="shared" si="42"/>
        <v>90.741115224787109</v>
      </c>
      <c r="AO177" s="57">
        <f t="shared" si="42"/>
        <v>91.931954189846692</v>
      </c>
      <c r="AP177" s="57">
        <f t="shared" si="42"/>
        <v>108.90408959468991</v>
      </c>
      <c r="AQ177" s="57">
        <f t="shared" si="42"/>
        <v>116.12956489488909</v>
      </c>
      <c r="AR177" s="57">
        <f t="shared" si="42"/>
        <v>135.19906606370319</v>
      </c>
      <c r="AS177" s="57">
        <f t="shared" si="42"/>
        <v>85.065652801874293</v>
      </c>
      <c r="AT177" s="57">
        <f t="shared" si="42"/>
        <v>85.870050989680195</v>
      </c>
      <c r="AU177" s="57">
        <f>SUM(AU178:AU178)</f>
        <v>83.616524748925499</v>
      </c>
      <c r="AV177" s="57">
        <f>SUMPRODUCT(--(AV$9=YEAR(Quarterly_kt!$C$9:GZ$9)),Quarterly_kt!$C151:GZ151)</f>
        <v>103.7862887549451</v>
      </c>
    </row>
    <row r="178" spans="1:48" x14ac:dyDescent="0.25">
      <c r="A178" s="34" t="s">
        <v>26</v>
      </c>
      <c r="B178" s="90"/>
      <c r="C178" s="52">
        <f>SUMPRODUCT(--(C$9=YEAR(Quarterly_kt!$C$9:EJ$9)),Quarterly_kt!$C152:EJ152)</f>
        <v>64.731999999999999</v>
      </c>
      <c r="D178" s="52">
        <f>SUMPRODUCT(--(D$9=YEAR(Quarterly_kt!$C$9:EK$9)),Quarterly_kt!$C152:EK152)</f>
        <v>95.173000000000002</v>
      </c>
      <c r="E178" s="52">
        <f>SUMPRODUCT(--(E$9=YEAR(Quarterly_kt!$C$9:EL$9)),Quarterly_kt!$C152:EL152)</f>
        <v>96.840999999999994</v>
      </c>
      <c r="F178" s="52">
        <f>SUMPRODUCT(--(F$9=YEAR(Quarterly_kt!$C$9:EM$9)),Quarterly_kt!$C152:EM152)</f>
        <v>73.290999999999997</v>
      </c>
      <c r="G178" s="52">
        <f>SUMPRODUCT(--(G$9=YEAR(Quarterly_kt!$C$9:EN$9)),Quarterly_kt!$C152:EN152)</f>
        <v>60.396000000000001</v>
      </c>
      <c r="H178" s="52">
        <f>SUMPRODUCT(--(H$9=YEAR(Quarterly_kt!$C$9:EO$9)),Quarterly_kt!$C152:EO152)</f>
        <v>62.126999999999995</v>
      </c>
      <c r="I178" s="52">
        <f>SUMPRODUCT(--(I$9=YEAR(Quarterly_kt!$C$9:EP$9)),Quarterly_kt!$C152:EP152)</f>
        <v>55.677999999999997</v>
      </c>
      <c r="J178" s="52">
        <f>SUMPRODUCT(--(J$9=YEAR(Quarterly_kt!$C$9:EQ$9)),Quarterly_kt!$C152:EQ152)</f>
        <v>46.234999999999999</v>
      </c>
      <c r="K178" s="52">
        <f>SUMPRODUCT(--(K$9=YEAR(Quarterly_kt!$C$9:ER$9)),Quarterly_kt!$C152:ER152)</f>
        <v>38.137999999999998</v>
      </c>
      <c r="L178" s="52">
        <f>SUMPRODUCT(--(L$9=YEAR(Quarterly_kt!$C$9:ES$9)),Quarterly_kt!$C152:ES152)</f>
        <v>26.074999999999999</v>
      </c>
      <c r="M178" s="52">
        <f>SUMPRODUCT(--(M$9=YEAR(Quarterly_kt!$C$9:ET$9)),Quarterly_kt!$C152:ET152)</f>
        <v>38.080000000000005</v>
      </c>
      <c r="N178" s="52">
        <f>SUMPRODUCT(--(N$9=YEAR(Quarterly_kt!$C$9:EU$9)),Quarterly_kt!$C152:EU152)</f>
        <v>50.034999999999997</v>
      </c>
      <c r="O178" s="52">
        <f>SUMPRODUCT(--(O$9=YEAR(Quarterly_kt!$C$9:EV$9)),Quarterly_kt!$C152:EV152)</f>
        <v>53.947000000000003</v>
      </c>
      <c r="P178" s="52">
        <f>SUMPRODUCT(--(P$9=YEAR(Quarterly_kt!$C$9:EW$9)),Quarterly_kt!$C152:EW152)</f>
        <v>61.976999999999997</v>
      </c>
      <c r="Q178" s="52">
        <f>SUMPRODUCT(--(Q$9=YEAR(Quarterly_kt!$C$9:EX$9)),Quarterly_kt!$C152:EX152)</f>
        <v>73.963000000000008</v>
      </c>
      <c r="R178" s="52">
        <f>SUMPRODUCT(--(R$9=YEAR(Quarterly_kt!$C$9:EY$9)),Quarterly_kt!$C152:EY152)</f>
        <v>60.392000000000003</v>
      </c>
      <c r="S178" s="52">
        <f>SUMPRODUCT(--(S$9=YEAR(Quarterly_kt!$C$9:EZ$9)),Quarterly_kt!$C152:EZ152)</f>
        <v>73.52</v>
      </c>
      <c r="T178" s="52">
        <f>SUMPRODUCT(--(T$9=YEAR(Quarterly_kt!$C$9:FA$9)),Quarterly_kt!$C152:FA152)</f>
        <v>73.064999999999998</v>
      </c>
      <c r="U178" s="52">
        <f>SUMPRODUCT(--(U$9=YEAR(Quarterly_kt!$C$9:FB$9)),Quarterly_kt!$C152:FB152)</f>
        <v>72.783000000000001</v>
      </c>
      <c r="V178" s="52">
        <f>SUMPRODUCT(--(V$9=YEAR(Quarterly_kt!$C$9:FC$9)),Quarterly_kt!$C152:FC152)</f>
        <v>71.432000000000002</v>
      </c>
      <c r="W178" s="52">
        <f>SUMPRODUCT(--(W$9=YEAR(Quarterly_kt!$C$9:FD$9)),Quarterly_kt!$C152:FD152)</f>
        <v>89.111000000000004</v>
      </c>
      <c r="X178" s="52">
        <f>SUMPRODUCT(--(X$9=YEAR(Quarterly_kt!$C$9:FE$9)),Quarterly_kt!$C152:FE152)</f>
        <v>92.646000000000001</v>
      </c>
      <c r="Y178" s="52">
        <f>SUMPRODUCT(--(Y$9=YEAR(Quarterly_kt!$C$9:FF$9)),Quarterly_kt!$C152:FF152)</f>
        <v>79.859999999999985</v>
      </c>
      <c r="Z178" s="52">
        <f>SUMPRODUCT(--(Z$9=YEAR(Quarterly_kt!$C$9:FG$9)),Quarterly_kt!$C152:FG152)</f>
        <v>51.07</v>
      </c>
      <c r="AA178" s="52">
        <f>SUMPRODUCT(--(AA$9=YEAR(Quarterly_kt!$C$9:FH$9)),Quarterly_kt!$C152:FH152)</f>
        <v>40.698</v>
      </c>
      <c r="AB178" s="52">
        <f>SUMPRODUCT(--(AB$9=YEAR(Quarterly_kt!$C$9:FI$9)),Quarterly_kt!$C152:FI152)</f>
        <v>61.677999999999997</v>
      </c>
      <c r="AC178" s="52">
        <f>SUMPRODUCT(--(AC$9=YEAR(Quarterly_kt!$C$9:FJ$9)),Quarterly_kt!$C152:FJ152)</f>
        <v>117.14500000000001</v>
      </c>
      <c r="AD178" s="52">
        <f>SUMPRODUCT(--(AD$9=YEAR(Quarterly_kt!$C$9:FK$9)),Quarterly_kt!$C152:FK152)</f>
        <v>101.879</v>
      </c>
      <c r="AE178" s="52">
        <f>SUMPRODUCT(--(AE$9=YEAR(Quarterly_kt!$C$9:FL$9)),Quarterly_kt!$C152:FL152)</f>
        <v>113.038</v>
      </c>
      <c r="AF178" s="52">
        <f>SUMPRODUCT(--(AF$9=YEAR(Quarterly_kt!$C$9:FM$9)),Quarterly_kt!$C152:FM152)</f>
        <v>116.25999999999999</v>
      </c>
      <c r="AG178" s="52">
        <f>SUMPRODUCT(--(AG$9=YEAR(Quarterly_kt!$C$9:FN$9)),Quarterly_kt!$C152:FN152)</f>
        <v>104.148</v>
      </c>
      <c r="AH178" s="52">
        <f>SUMPRODUCT(--(AH$9=YEAR(Quarterly_kt!$C$9:FO$9)),Quarterly_kt!$C152:FO152)</f>
        <v>123.452</v>
      </c>
      <c r="AI178" s="52">
        <f>SUMPRODUCT(--(AI$9=YEAR(Quarterly_kt!$C$9:FP$9)),Quarterly_kt!$C152:FP152)</f>
        <v>100.262</v>
      </c>
      <c r="AJ178" s="52">
        <f>SUMPRODUCT(--(AJ$9=YEAR(Quarterly_kt!$C$9:FQ$9)),Quarterly_kt!$C152:FQ152)</f>
        <v>110.52699999999999</v>
      </c>
      <c r="AK178" s="52">
        <f>SUMPRODUCT(--(AK$9=YEAR(Quarterly_kt!$C$9:FR$9)),Quarterly_kt!$C152:FR152)</f>
        <v>88.691000000000003</v>
      </c>
      <c r="AL178" s="52">
        <f>SUMPRODUCT(--(AL$9=YEAR(Quarterly_kt!$C$9:FS$9)),Quarterly_kt!$C152:FS152)</f>
        <v>92.173037078585253</v>
      </c>
      <c r="AM178" s="52">
        <f>SUMPRODUCT(--(AM$9=YEAR(Quarterly_kt!$C$9:FT$9)),Quarterly_kt!$C152:FT152)</f>
        <v>85.091990073436008</v>
      </c>
      <c r="AN178" s="52">
        <f>SUMPRODUCT(--(AN$9=YEAR(Quarterly_kt!$C$9:FU$9)),Quarterly_kt!$C152:FU152)</f>
        <v>90.741115224787109</v>
      </c>
      <c r="AO178" s="52">
        <f>SUMPRODUCT(--(AO$9=YEAR(Quarterly_kt!$C$9:FV$9)),Quarterly_kt!$C152:FV152)</f>
        <v>91.931954189846692</v>
      </c>
      <c r="AP178" s="52">
        <f>SUMPRODUCT(--(AP$9=YEAR(Quarterly_kt!$C$9:FW$9)),Quarterly_kt!$C152:FW152)</f>
        <v>108.90408959468991</v>
      </c>
      <c r="AQ178" s="52">
        <f>SUMPRODUCT(--(AQ$9=YEAR(Quarterly_kt!$C$9:FX$9)),Quarterly_kt!$C152:FX152)</f>
        <v>116.12956489488909</v>
      </c>
      <c r="AR178" s="52">
        <f>SUMPRODUCT(--(AR$9=YEAR(Quarterly_kt!$C$9:FY$9)),Quarterly_kt!$C152:FY152)</f>
        <v>135.19906606370319</v>
      </c>
      <c r="AS178" s="52">
        <f>SUMPRODUCT(--(AS$9=YEAR(Quarterly_kt!$C$9:FZ$9)),Quarterly_kt!$C152:FZ152)</f>
        <v>85.065652801874293</v>
      </c>
      <c r="AT178" s="52">
        <f>SUMPRODUCT(--(AT$9=YEAR(Quarterly_kt!$C$9:GA$9)),Quarterly_kt!$C152:GA152)</f>
        <v>85.870050989680195</v>
      </c>
      <c r="AU178" s="52">
        <f>SUMPRODUCT(--(AU$9=YEAR(Quarterly_kt!$C$9:GB$9)),Quarterly_kt!$C152:GB152)</f>
        <v>83.616524748925499</v>
      </c>
      <c r="AV178" s="52">
        <f>SUMPRODUCT(--(AV$9=YEAR(Quarterly_kt!$C$9:GZ$9)),Quarterly_kt!$C152:GZ152)</f>
        <v>103.7862887549451</v>
      </c>
    </row>
    <row r="179" spans="1:48" s="27" customFormat="1" x14ac:dyDescent="0.25">
      <c r="A179" s="33" t="s">
        <v>36</v>
      </c>
      <c r="B179" s="87"/>
      <c r="C179" s="57">
        <f t="shared" ref="C179:AT179" si="43">C180</f>
        <v>151.65</v>
      </c>
      <c r="D179" s="57">
        <f t="shared" si="43"/>
        <v>152.55200000000002</v>
      </c>
      <c r="E179" s="57">
        <f t="shared" si="43"/>
        <v>161.34599999999998</v>
      </c>
      <c r="F179" s="57">
        <f t="shared" si="43"/>
        <v>170.88900000000001</v>
      </c>
      <c r="G179" s="57">
        <f t="shared" si="43"/>
        <v>170.869</v>
      </c>
      <c r="H179" s="57">
        <f t="shared" si="43"/>
        <v>174.34900000000002</v>
      </c>
      <c r="I179" s="57">
        <f t="shared" si="43"/>
        <v>151.648</v>
      </c>
      <c r="J179" s="57">
        <f t="shared" si="43"/>
        <v>135.88400000000001</v>
      </c>
      <c r="K179" s="57">
        <f t="shared" si="43"/>
        <v>136.40200000000002</v>
      </c>
      <c r="L179" s="57">
        <f t="shared" si="43"/>
        <v>131.02199999999999</v>
      </c>
      <c r="M179" s="57">
        <f t="shared" si="43"/>
        <v>143.66400000000002</v>
      </c>
      <c r="N179" s="57">
        <f t="shared" si="43"/>
        <v>146.08000000000001</v>
      </c>
      <c r="O179" s="57">
        <f t="shared" si="43"/>
        <v>143.25399999999999</v>
      </c>
      <c r="P179" s="57">
        <f t="shared" si="43"/>
        <v>163.78700000000001</v>
      </c>
      <c r="Q179" s="57">
        <f t="shared" si="43"/>
        <v>185.07500000000002</v>
      </c>
      <c r="R179" s="57">
        <f t="shared" si="43"/>
        <v>239.80599999999998</v>
      </c>
      <c r="S179" s="57">
        <f t="shared" si="43"/>
        <v>298.88400000000001</v>
      </c>
      <c r="T179" s="57">
        <f t="shared" si="43"/>
        <v>259.14299999999997</v>
      </c>
      <c r="U179" s="57">
        <f t="shared" si="43"/>
        <v>256.85699999999997</v>
      </c>
      <c r="V179" s="57">
        <f t="shared" si="43"/>
        <v>296.81199999999995</v>
      </c>
      <c r="W179" s="57">
        <f t="shared" si="43"/>
        <v>342.40800000000002</v>
      </c>
      <c r="X179" s="57">
        <f t="shared" si="43"/>
        <v>352.48099999999999</v>
      </c>
      <c r="Y179" s="57">
        <f t="shared" si="43"/>
        <v>345.709</v>
      </c>
      <c r="Z179" s="57">
        <f t="shared" si="43"/>
        <v>329.89600000000002</v>
      </c>
      <c r="AA179" s="57">
        <f t="shared" si="43"/>
        <v>346.846</v>
      </c>
      <c r="AB179" s="57">
        <f t="shared" si="43"/>
        <v>341.49700000000001</v>
      </c>
      <c r="AC179" s="57">
        <f t="shared" si="43"/>
        <v>371.22599999999994</v>
      </c>
      <c r="AD179" s="57">
        <f t="shared" si="43"/>
        <v>380.375</v>
      </c>
      <c r="AE179" s="57">
        <f t="shared" si="43"/>
        <v>352.654</v>
      </c>
      <c r="AF179" s="57">
        <f t="shared" si="43"/>
        <v>392.86499999999995</v>
      </c>
      <c r="AG179" s="57">
        <f t="shared" si="43"/>
        <v>404.51</v>
      </c>
      <c r="AH179" s="57">
        <f t="shared" si="43"/>
        <v>375.959</v>
      </c>
      <c r="AI179" s="57">
        <f t="shared" si="43"/>
        <v>382.90000000000003</v>
      </c>
      <c r="AJ179" s="57">
        <f t="shared" si="43"/>
        <v>315.245</v>
      </c>
      <c r="AK179" s="57">
        <f t="shared" si="43"/>
        <v>341.30199999999996</v>
      </c>
      <c r="AL179" s="57">
        <f t="shared" si="43"/>
        <v>325.13648800357583</v>
      </c>
      <c r="AM179" s="57">
        <f t="shared" si="43"/>
        <v>302.45163436370598</v>
      </c>
      <c r="AN179" s="57">
        <f t="shared" si="43"/>
        <v>310.19262640510846</v>
      </c>
      <c r="AO179" s="57">
        <f t="shared" si="43"/>
        <v>257.2689462379488</v>
      </c>
      <c r="AP179" s="57">
        <f t="shared" si="43"/>
        <v>271.06418124162707</v>
      </c>
      <c r="AQ179" s="57">
        <f t="shared" si="43"/>
        <v>256.78988486361555</v>
      </c>
      <c r="AR179" s="57">
        <f t="shared" si="43"/>
        <v>268.50065200009817</v>
      </c>
      <c r="AS179" s="57">
        <f t="shared" si="43"/>
        <v>291.11089082560011</v>
      </c>
      <c r="AT179" s="57">
        <f t="shared" si="43"/>
        <v>313.07503192640758</v>
      </c>
      <c r="AU179" s="57">
        <f>AU180</f>
        <v>338.93308188482882</v>
      </c>
      <c r="AV179" s="57">
        <f>SUMPRODUCT(--(AV$9=YEAR(Quarterly_kt!$C$9:GZ$9)),Quarterly_kt!$C153:GZ153)</f>
        <v>321.07067098867708</v>
      </c>
    </row>
    <row r="180" spans="1:48" x14ac:dyDescent="0.25">
      <c r="A180" s="34" t="s">
        <v>27</v>
      </c>
      <c r="B180" s="90"/>
      <c r="C180" s="52">
        <f t="shared" ref="C180:AT180" si="44">SUM(C181:C183)</f>
        <v>151.65</v>
      </c>
      <c r="D180" s="52">
        <f t="shared" si="44"/>
        <v>152.55200000000002</v>
      </c>
      <c r="E180" s="52">
        <f t="shared" si="44"/>
        <v>161.34599999999998</v>
      </c>
      <c r="F180" s="52">
        <f t="shared" si="44"/>
        <v>170.88900000000001</v>
      </c>
      <c r="G180" s="52">
        <f t="shared" si="44"/>
        <v>170.869</v>
      </c>
      <c r="H180" s="52">
        <f t="shared" si="44"/>
        <v>174.34900000000002</v>
      </c>
      <c r="I180" s="52">
        <f t="shared" si="44"/>
        <v>151.648</v>
      </c>
      <c r="J180" s="52">
        <f t="shared" si="44"/>
        <v>135.88400000000001</v>
      </c>
      <c r="K180" s="52">
        <f t="shared" si="44"/>
        <v>136.40200000000002</v>
      </c>
      <c r="L180" s="52">
        <f t="shared" si="44"/>
        <v>131.02199999999999</v>
      </c>
      <c r="M180" s="52">
        <f t="shared" si="44"/>
        <v>143.66400000000002</v>
      </c>
      <c r="N180" s="52">
        <f t="shared" si="44"/>
        <v>146.08000000000001</v>
      </c>
      <c r="O180" s="52">
        <f t="shared" si="44"/>
        <v>143.25399999999999</v>
      </c>
      <c r="P180" s="52">
        <f t="shared" si="44"/>
        <v>163.78700000000001</v>
      </c>
      <c r="Q180" s="52">
        <f t="shared" si="44"/>
        <v>185.07500000000002</v>
      </c>
      <c r="R180" s="52">
        <f t="shared" si="44"/>
        <v>239.80599999999998</v>
      </c>
      <c r="S180" s="52">
        <f t="shared" si="44"/>
        <v>298.88400000000001</v>
      </c>
      <c r="T180" s="52">
        <f t="shared" si="44"/>
        <v>259.14299999999997</v>
      </c>
      <c r="U180" s="52">
        <f t="shared" si="44"/>
        <v>256.85699999999997</v>
      </c>
      <c r="V180" s="52">
        <f t="shared" si="44"/>
        <v>296.81199999999995</v>
      </c>
      <c r="W180" s="52">
        <f t="shared" si="44"/>
        <v>342.40800000000002</v>
      </c>
      <c r="X180" s="52">
        <f t="shared" si="44"/>
        <v>352.48099999999999</v>
      </c>
      <c r="Y180" s="52">
        <f t="shared" si="44"/>
        <v>345.709</v>
      </c>
      <c r="Z180" s="52">
        <f t="shared" si="44"/>
        <v>329.89600000000002</v>
      </c>
      <c r="AA180" s="52">
        <f t="shared" si="44"/>
        <v>346.846</v>
      </c>
      <c r="AB180" s="52">
        <f t="shared" si="44"/>
        <v>341.49700000000001</v>
      </c>
      <c r="AC180" s="52">
        <f t="shared" si="44"/>
        <v>371.22599999999994</v>
      </c>
      <c r="AD180" s="52">
        <f t="shared" si="44"/>
        <v>380.375</v>
      </c>
      <c r="AE180" s="52">
        <f t="shared" si="44"/>
        <v>352.654</v>
      </c>
      <c r="AF180" s="52">
        <f t="shared" si="44"/>
        <v>392.86499999999995</v>
      </c>
      <c r="AG180" s="52">
        <f t="shared" si="44"/>
        <v>404.51</v>
      </c>
      <c r="AH180" s="52">
        <f t="shared" si="44"/>
        <v>375.959</v>
      </c>
      <c r="AI180" s="52">
        <f t="shared" si="44"/>
        <v>382.90000000000003</v>
      </c>
      <c r="AJ180" s="52">
        <f t="shared" si="44"/>
        <v>315.245</v>
      </c>
      <c r="AK180" s="52">
        <f t="shared" si="44"/>
        <v>341.30199999999996</v>
      </c>
      <c r="AL180" s="52">
        <f t="shared" si="44"/>
        <v>325.13648800357583</v>
      </c>
      <c r="AM180" s="52">
        <f t="shared" si="44"/>
        <v>302.45163436370598</v>
      </c>
      <c r="AN180" s="52">
        <f t="shared" si="44"/>
        <v>310.19262640510846</v>
      </c>
      <c r="AO180" s="52">
        <f t="shared" si="44"/>
        <v>257.2689462379488</v>
      </c>
      <c r="AP180" s="52">
        <f t="shared" si="44"/>
        <v>271.06418124162707</v>
      </c>
      <c r="AQ180" s="52">
        <f t="shared" si="44"/>
        <v>256.78988486361555</v>
      </c>
      <c r="AR180" s="52">
        <f t="shared" si="44"/>
        <v>268.50065200009817</v>
      </c>
      <c r="AS180" s="52">
        <f t="shared" si="44"/>
        <v>291.11089082560011</v>
      </c>
      <c r="AT180" s="52">
        <f t="shared" si="44"/>
        <v>313.07503192640758</v>
      </c>
      <c r="AU180" s="52">
        <f>SUM(AU181:AU183)</f>
        <v>338.93308188482882</v>
      </c>
      <c r="AV180" s="52">
        <f>SUMPRODUCT(--(AV$9=YEAR(Quarterly_kt!$C$9:GZ$9)),Quarterly_kt!$C154:GZ154)</f>
        <v>321.07067098867708</v>
      </c>
    </row>
    <row r="181" spans="1:48" x14ac:dyDescent="0.25">
      <c r="A181" s="37" t="s">
        <v>42</v>
      </c>
      <c r="B181" s="90"/>
      <c r="C181" s="52">
        <f>SUMPRODUCT(--(C$9=YEAR(Quarterly_kt!$C$9:EJ$9)),Quarterly_kt!$C155:EJ155)</f>
        <v>97.656999999999996</v>
      </c>
      <c r="D181" s="52">
        <f>SUMPRODUCT(--(D$9=YEAR(Quarterly_kt!$C$9:EK$9)),Quarterly_kt!$C155:EK155)</f>
        <v>103.123</v>
      </c>
      <c r="E181" s="52">
        <f>SUMPRODUCT(--(E$9=YEAR(Quarterly_kt!$C$9:EL$9)),Quarterly_kt!$C155:EL155)</f>
        <v>109.03399999999999</v>
      </c>
      <c r="F181" s="52">
        <f>SUMPRODUCT(--(F$9=YEAR(Quarterly_kt!$C$9:EM$9)),Quarterly_kt!$C155:EM155)</f>
        <v>116.85599999999999</v>
      </c>
      <c r="G181" s="52">
        <f>SUMPRODUCT(--(G$9=YEAR(Quarterly_kt!$C$9:EN$9)),Quarterly_kt!$C155:EN155)</f>
        <v>119.604</v>
      </c>
      <c r="H181" s="52">
        <f>SUMPRODUCT(--(H$9=YEAR(Quarterly_kt!$C$9:EO$9)),Quarterly_kt!$C155:EO155)</f>
        <v>124.60300000000001</v>
      </c>
      <c r="I181" s="52">
        <f>SUMPRODUCT(--(I$9=YEAR(Quarterly_kt!$C$9:EP$9)),Quarterly_kt!$C155:EP155)</f>
        <v>110.625</v>
      </c>
      <c r="J181" s="52">
        <f>SUMPRODUCT(--(J$9=YEAR(Quarterly_kt!$C$9:EQ$9)),Quarterly_kt!$C155:EQ155)</f>
        <v>100.081</v>
      </c>
      <c r="K181" s="52">
        <f>SUMPRODUCT(--(K$9=YEAR(Quarterly_kt!$C$9:ER$9)),Quarterly_kt!$C155:ER155)</f>
        <v>103.54900000000001</v>
      </c>
      <c r="L181" s="52">
        <f>SUMPRODUCT(--(L$9=YEAR(Quarterly_kt!$C$9:ES$9)),Quarterly_kt!$C155:ES155)</f>
        <v>100.22199999999999</v>
      </c>
      <c r="M181" s="52">
        <f>SUMPRODUCT(--(M$9=YEAR(Quarterly_kt!$C$9:ET$9)),Quarterly_kt!$C155:ET155)</f>
        <v>112.759</v>
      </c>
      <c r="N181" s="52">
        <f>SUMPRODUCT(--(N$9=YEAR(Quarterly_kt!$C$9:EU$9)),Quarterly_kt!$C155:EU155)</f>
        <v>116.776</v>
      </c>
      <c r="O181" s="52">
        <f>SUMPRODUCT(--(O$9=YEAR(Quarterly_kt!$C$9:EV$9)),Quarterly_kt!$C155:EV155)</f>
        <v>119.732</v>
      </c>
      <c r="P181" s="52">
        <f>SUMPRODUCT(--(P$9=YEAR(Quarterly_kt!$C$9:EW$9)),Quarterly_kt!$C155:EW155)</f>
        <v>139.78</v>
      </c>
      <c r="Q181" s="52">
        <f>SUMPRODUCT(--(Q$9=YEAR(Quarterly_kt!$C$9:EX$9)),Quarterly_kt!$C155:EX155)</f>
        <v>161.54</v>
      </c>
      <c r="R181" s="52">
        <f>SUMPRODUCT(--(R$9=YEAR(Quarterly_kt!$C$9:EY$9)),Quarterly_kt!$C155:EY155)</f>
        <v>215.46699999999998</v>
      </c>
      <c r="S181" s="52">
        <f>SUMPRODUCT(--(S$9=YEAR(Quarterly_kt!$C$9:EZ$9)),Quarterly_kt!$C155:EZ155)</f>
        <v>274.84000000000003</v>
      </c>
      <c r="T181" s="52">
        <f>SUMPRODUCT(--(T$9=YEAR(Quarterly_kt!$C$9:FA$9)),Quarterly_kt!$C155:FA155)</f>
        <v>237.99499999999998</v>
      </c>
      <c r="U181" s="52">
        <f>SUMPRODUCT(--(U$9=YEAR(Quarterly_kt!$C$9:FB$9)),Quarterly_kt!$C155:FB155)</f>
        <v>232.69399999999999</v>
      </c>
      <c r="V181" s="52">
        <f>SUMPRODUCT(--(V$9=YEAR(Quarterly_kt!$C$9:FC$9)),Quarterly_kt!$C155:FC155)</f>
        <v>274.89999999999998</v>
      </c>
      <c r="W181" s="52">
        <f>SUMPRODUCT(--(W$9=YEAR(Quarterly_kt!$C$9:FD$9)),Quarterly_kt!$C155:FD155)</f>
        <v>322.892</v>
      </c>
      <c r="X181" s="52">
        <f>SUMPRODUCT(--(X$9=YEAR(Quarterly_kt!$C$9:FE$9)),Quarterly_kt!$C155:FE155)</f>
        <v>329.57</v>
      </c>
      <c r="Y181" s="52">
        <f>SUMPRODUCT(--(Y$9=YEAR(Quarterly_kt!$C$9:FF$9)),Quarterly_kt!$C155:FF155)</f>
        <v>323.197</v>
      </c>
      <c r="Z181" s="52">
        <f>SUMPRODUCT(--(Z$9=YEAR(Quarterly_kt!$C$9:FG$9)),Quarterly_kt!$C155:FG155)</f>
        <v>308.62</v>
      </c>
      <c r="AA181" s="52">
        <f>SUMPRODUCT(--(AA$9=YEAR(Quarterly_kt!$C$9:FH$9)),Quarterly_kt!$C155:FH155)</f>
        <v>326.755</v>
      </c>
      <c r="AB181" s="52">
        <f>SUMPRODUCT(--(AB$9=YEAR(Quarterly_kt!$C$9:FI$9)),Quarterly_kt!$C155:FI155)</f>
        <v>321.74900000000002</v>
      </c>
      <c r="AC181" s="52">
        <f>SUMPRODUCT(--(AC$9=YEAR(Quarterly_kt!$C$9:FJ$9)),Quarterly_kt!$C155:FJ155)</f>
        <v>350.81899999999996</v>
      </c>
      <c r="AD181" s="52">
        <f>SUMPRODUCT(--(AD$9=YEAR(Quarterly_kt!$C$9:FK$9)),Quarterly_kt!$C155:FK155)</f>
        <v>360.97699999999998</v>
      </c>
      <c r="AE181" s="52">
        <f>SUMPRODUCT(--(AE$9=YEAR(Quarterly_kt!$C$9:FL$9)),Quarterly_kt!$C155:FL155)</f>
        <v>333.53199999999998</v>
      </c>
      <c r="AF181" s="52">
        <f>SUMPRODUCT(--(AF$9=YEAR(Quarterly_kt!$C$9:FM$9)),Quarterly_kt!$C155:FM155)</f>
        <v>373.66599999999994</v>
      </c>
      <c r="AG181" s="52">
        <f>SUMPRODUCT(--(AG$9=YEAR(Quarterly_kt!$C$9:FN$9)),Quarterly_kt!$C155:FN155)</f>
        <v>385.12299999999999</v>
      </c>
      <c r="AH181" s="52">
        <f>SUMPRODUCT(--(AH$9=YEAR(Quarterly_kt!$C$9:FO$9)),Quarterly_kt!$C155:FO155)</f>
        <v>358.11500000000001</v>
      </c>
      <c r="AI181" s="52">
        <f>SUMPRODUCT(--(AI$9=YEAR(Quarterly_kt!$C$9:FP$9)),Quarterly_kt!$C155:FP155)</f>
        <v>366.55500000000001</v>
      </c>
      <c r="AJ181" s="52">
        <f>SUMPRODUCT(--(AJ$9=YEAR(Quarterly_kt!$C$9:FQ$9)),Quarterly_kt!$C155:FQ155)</f>
        <v>298.48199999999997</v>
      </c>
      <c r="AK181" s="52">
        <f>SUMPRODUCT(--(AK$9=YEAR(Quarterly_kt!$C$9:FR$9)),Quarterly_kt!$C155:FR155)</f>
        <v>325.30899999999997</v>
      </c>
      <c r="AL181" s="52">
        <f>SUMPRODUCT(--(AL$9=YEAR(Quarterly_kt!$C$9:FS$9)),Quarterly_kt!$C155:FS155)</f>
        <v>311.24650575519127</v>
      </c>
      <c r="AM181" s="52">
        <f>SUMPRODUCT(--(AM$9=YEAR(Quarterly_kt!$C$9:FT$9)),Quarterly_kt!$C155:FT155)</f>
        <v>287.11881041028153</v>
      </c>
      <c r="AN181" s="52">
        <f>SUMPRODUCT(--(AN$9=YEAR(Quarterly_kt!$C$9:FU$9)),Quarterly_kt!$C155:FU155)</f>
        <v>295.57175480976082</v>
      </c>
      <c r="AO181" s="52">
        <f>SUMPRODUCT(--(AO$9=YEAR(Quarterly_kt!$C$9:FV$9)),Quarterly_kt!$C155:FV155)</f>
        <v>243.22904070517251</v>
      </c>
      <c r="AP181" s="52">
        <f>SUMPRODUCT(--(AP$9=YEAR(Quarterly_kt!$C$9:FW$9)),Quarterly_kt!$C155:FW155)</f>
        <v>259.0331328667844</v>
      </c>
      <c r="AQ181" s="52">
        <f>SUMPRODUCT(--(AQ$9=YEAR(Quarterly_kt!$C$9:FX$9)),Quarterly_kt!$C155:FX155)</f>
        <v>245.41076636662791</v>
      </c>
      <c r="AR181" s="52">
        <f>SUMPRODUCT(--(AR$9=YEAR(Quarterly_kt!$C$9:FY$9)),Quarterly_kt!$C155:FY155)</f>
        <v>256.68581532417437</v>
      </c>
      <c r="AS181" s="52">
        <f>SUMPRODUCT(--(AS$9=YEAR(Quarterly_kt!$C$9:FZ$9)),Quarterly_kt!$C155:FZ155)</f>
        <v>278.1280248690349</v>
      </c>
      <c r="AT181" s="52">
        <f>SUMPRODUCT(--(AT$9=YEAR(Quarterly_kt!$C$9:GA$9)),Quarterly_kt!$C155:GA155)</f>
        <v>302.78045355303129</v>
      </c>
      <c r="AU181" s="52">
        <f>SUMPRODUCT(--(AU$9=YEAR(Quarterly_kt!$C$9:GB$9)),Quarterly_kt!$C155:GB155)</f>
        <v>328.98533603999209</v>
      </c>
      <c r="AV181" s="52">
        <f>SUMPRODUCT(--(AV$9=YEAR(Quarterly_kt!$C$9:GZ$9)),Quarterly_kt!$C155:GZ155)</f>
        <v>311.69348610535911</v>
      </c>
    </row>
    <row r="182" spans="1:48" x14ac:dyDescent="0.25">
      <c r="A182" s="37" t="s">
        <v>43</v>
      </c>
      <c r="B182" s="90"/>
      <c r="C182" s="52">
        <f>SUMPRODUCT(--(C$9=YEAR(Quarterly_kt!$C$9:EJ$9)),Quarterly_kt!$C156:EJ156)</f>
        <v>27.804000000000002</v>
      </c>
      <c r="D182" s="52">
        <f>SUMPRODUCT(--(D$9=YEAR(Quarterly_kt!$C$9:EK$9)),Quarterly_kt!$C156:EK156)</f>
        <v>24.160999999999998</v>
      </c>
      <c r="E182" s="52">
        <f>SUMPRODUCT(--(E$9=YEAR(Quarterly_kt!$C$9:EL$9)),Quarterly_kt!$C156:EL156)</f>
        <v>26.081</v>
      </c>
      <c r="F182" s="52">
        <f>SUMPRODUCT(--(F$9=YEAR(Quarterly_kt!$C$9:EM$9)),Quarterly_kt!$C156:EM156)</f>
        <v>26.5</v>
      </c>
      <c r="G182" s="52">
        <f>SUMPRODUCT(--(G$9=YEAR(Quarterly_kt!$C$9:EN$9)),Quarterly_kt!$C156:EN156)</f>
        <v>26.599</v>
      </c>
      <c r="H182" s="52">
        <f>SUMPRODUCT(--(H$9=YEAR(Quarterly_kt!$C$9:EO$9)),Quarterly_kt!$C156:EO156)</f>
        <v>25.460999999999999</v>
      </c>
      <c r="I182" s="52">
        <f>SUMPRODUCT(--(I$9=YEAR(Quarterly_kt!$C$9:EP$9)),Quarterly_kt!$C156:EP156)</f>
        <v>21.825000000000003</v>
      </c>
      <c r="J182" s="52">
        <f>SUMPRODUCT(--(J$9=YEAR(Quarterly_kt!$C$9:EQ$9)),Quarterly_kt!$C156:EQ156)</f>
        <v>20.48</v>
      </c>
      <c r="K182" s="52">
        <f>SUMPRODUCT(--(K$9=YEAR(Quarterly_kt!$C$9:ER$9)),Quarterly_kt!$C156:ER156)</f>
        <v>18.276</v>
      </c>
      <c r="L182" s="52">
        <f>SUMPRODUCT(--(L$9=YEAR(Quarterly_kt!$C$9:ES$9)),Quarterly_kt!$C156:ES156)</f>
        <v>17.201000000000001</v>
      </c>
      <c r="M182" s="52">
        <f>SUMPRODUCT(--(M$9=YEAR(Quarterly_kt!$C$9:ET$9)),Quarterly_kt!$C156:ET156)</f>
        <v>18.141999999999999</v>
      </c>
      <c r="N182" s="52">
        <f>SUMPRODUCT(--(N$9=YEAR(Quarterly_kt!$C$9:EU$9)),Quarterly_kt!$C156:EU156)</f>
        <v>17.762</v>
      </c>
      <c r="O182" s="52">
        <f>SUMPRODUCT(--(O$9=YEAR(Quarterly_kt!$C$9:EV$9)),Quarterly_kt!$C156:EV156)</f>
        <v>12.470000000000002</v>
      </c>
      <c r="P182" s="52">
        <f>SUMPRODUCT(--(P$9=YEAR(Quarterly_kt!$C$9:EW$9)),Quarterly_kt!$C156:EW156)</f>
        <v>13.588999999999999</v>
      </c>
      <c r="Q182" s="52">
        <f>SUMPRODUCT(--(Q$9=YEAR(Quarterly_kt!$C$9:EX$9)),Quarterly_kt!$C156:EX156)</f>
        <v>13.229000000000001</v>
      </c>
      <c r="R182" s="52">
        <f>SUMPRODUCT(--(R$9=YEAR(Quarterly_kt!$C$9:EY$9)),Quarterly_kt!$C156:EY156)</f>
        <v>14.345000000000001</v>
      </c>
      <c r="S182" s="52">
        <f>SUMPRODUCT(--(S$9=YEAR(Quarterly_kt!$C$9:EZ$9)),Quarterly_kt!$C156:EZ156)</f>
        <v>15.298999999999999</v>
      </c>
      <c r="T182" s="52">
        <f>SUMPRODUCT(--(T$9=YEAR(Quarterly_kt!$C$9:FA$9)),Quarterly_kt!$C156:FA156)</f>
        <v>13.443999999999999</v>
      </c>
      <c r="U182" s="52">
        <f>SUMPRODUCT(--(U$9=YEAR(Quarterly_kt!$C$9:FB$9)),Quarterly_kt!$C156:FB156)</f>
        <v>15.524000000000001</v>
      </c>
      <c r="V182" s="52">
        <f>SUMPRODUCT(--(V$9=YEAR(Quarterly_kt!$C$9:FC$9)),Quarterly_kt!$C156:FC156)</f>
        <v>14.441000000000001</v>
      </c>
      <c r="W182" s="52">
        <f>SUMPRODUCT(--(W$9=YEAR(Quarterly_kt!$C$9:FD$9)),Quarterly_kt!$C156:FD156)</f>
        <v>12.411</v>
      </c>
      <c r="X182" s="52">
        <f>SUMPRODUCT(--(X$9=YEAR(Quarterly_kt!$C$9:FE$9)),Quarterly_kt!$C156:FE156)</f>
        <v>15.937000000000001</v>
      </c>
      <c r="Y182" s="52">
        <f>SUMPRODUCT(--(Y$9=YEAR(Quarterly_kt!$C$9:FF$9)),Quarterly_kt!$C156:FF156)</f>
        <v>16.164999999999999</v>
      </c>
      <c r="Z182" s="52">
        <f>SUMPRODUCT(--(Z$9=YEAR(Quarterly_kt!$C$9:FG$9)),Quarterly_kt!$C156:FG156)</f>
        <v>15.467000000000001</v>
      </c>
      <c r="AA182" s="52">
        <f>SUMPRODUCT(--(AA$9=YEAR(Quarterly_kt!$C$9:FH$9)),Quarterly_kt!$C156:FH156)</f>
        <v>14.341000000000001</v>
      </c>
      <c r="AB182" s="52">
        <f>SUMPRODUCT(--(AB$9=YEAR(Quarterly_kt!$C$9:FI$9)),Quarterly_kt!$C156:FI156)</f>
        <v>14.173999999999999</v>
      </c>
      <c r="AC182" s="52">
        <f>SUMPRODUCT(--(AC$9=YEAR(Quarterly_kt!$C$9:FJ$9)),Quarterly_kt!$C156:FJ156)</f>
        <v>15.133000000000001</v>
      </c>
      <c r="AD182" s="52">
        <f>SUMPRODUCT(--(AD$9=YEAR(Quarterly_kt!$C$9:FK$9)),Quarterly_kt!$C156:FK156)</f>
        <v>14.494</v>
      </c>
      <c r="AE182" s="52">
        <f>SUMPRODUCT(--(AE$9=YEAR(Quarterly_kt!$C$9:FL$9)),Quarterly_kt!$C156:FL156)</f>
        <v>14.175999999999998</v>
      </c>
      <c r="AF182" s="52">
        <f>SUMPRODUCT(--(AF$9=YEAR(Quarterly_kt!$C$9:FM$9)),Quarterly_kt!$C156:FM156)</f>
        <v>14.028</v>
      </c>
      <c r="AG182" s="52">
        <f>SUMPRODUCT(--(AG$9=YEAR(Quarterly_kt!$C$9:FN$9)),Quarterly_kt!$C156:FN156)</f>
        <v>14.620000000000001</v>
      </c>
      <c r="AH182" s="52">
        <f>SUMPRODUCT(--(AH$9=YEAR(Quarterly_kt!$C$9:FO$9)),Quarterly_kt!$C156:FO156)</f>
        <v>13.935</v>
      </c>
      <c r="AI182" s="52">
        <f>SUMPRODUCT(--(AI$9=YEAR(Quarterly_kt!$C$9:FP$9)),Quarterly_kt!$C156:FP156)</f>
        <v>12.978</v>
      </c>
      <c r="AJ182" s="52">
        <f>SUMPRODUCT(--(AJ$9=YEAR(Quarterly_kt!$C$9:FQ$9)),Quarterly_kt!$C156:FQ156)</f>
        <v>13.442</v>
      </c>
      <c r="AK182" s="52">
        <f>SUMPRODUCT(--(AK$9=YEAR(Quarterly_kt!$C$9:FR$9)),Quarterly_kt!$C156:FR156)</f>
        <v>13.273999999999999</v>
      </c>
      <c r="AL182" s="52">
        <f>SUMPRODUCT(--(AL$9=YEAR(Quarterly_kt!$C$9:FS$9)),Quarterly_kt!$C156:FS156)</f>
        <v>11.046792064000002</v>
      </c>
      <c r="AM182" s="52">
        <f>SUMPRODUCT(--(AM$9=YEAR(Quarterly_kt!$C$9:FT$9)),Quarterly_kt!$C156:FT156)</f>
        <v>11.633928688413029</v>
      </c>
      <c r="AN182" s="52">
        <f>SUMPRODUCT(--(AN$9=YEAR(Quarterly_kt!$C$9:FU$9)),Quarterly_kt!$C156:FU156)</f>
        <v>11.237387896660239</v>
      </c>
      <c r="AO182" s="52">
        <f>SUMPRODUCT(--(AO$9=YEAR(Quarterly_kt!$C$9:FV$9)),Quarterly_kt!$C156:FV156)</f>
        <v>11.12790252986213</v>
      </c>
      <c r="AP182" s="52">
        <f>SUMPRODUCT(--(AP$9=YEAR(Quarterly_kt!$C$9:FW$9)),Quarterly_kt!$C156:FW156)</f>
        <v>10.29013202759764</v>
      </c>
      <c r="AQ182" s="52">
        <f>SUMPRODUCT(--(AQ$9=YEAR(Quarterly_kt!$C$9:FX$9)),Quarterly_kt!$C156:FX156)</f>
        <v>9.3098752058988499</v>
      </c>
      <c r="AR182" s="52">
        <f>SUMPRODUCT(--(AR$9=YEAR(Quarterly_kt!$C$9:FY$9)),Quarterly_kt!$C156:FY156)</f>
        <v>10.20288771907045</v>
      </c>
      <c r="AS182" s="52">
        <f>SUMPRODUCT(--(AS$9=YEAR(Quarterly_kt!$C$9:FZ$9)),Quarterly_kt!$C156:FZ156)</f>
        <v>11.23393347695159</v>
      </c>
      <c r="AT182" s="52">
        <f>SUMPRODUCT(--(AT$9=YEAR(Quarterly_kt!$C$9:GA$9)),Quarterly_kt!$C156:GA156)</f>
        <v>8.5678438483761603</v>
      </c>
      <c r="AU182" s="52">
        <f>SUMPRODUCT(--(AU$9=YEAR(Quarterly_kt!$C$9:GB$9)),Quarterly_kt!$C156:GB156)</f>
        <v>8.6764413253245092</v>
      </c>
      <c r="AV182" s="52">
        <f>SUMPRODUCT(--(AV$9=YEAR(Quarterly_kt!$C$9:GZ$9)),Quarterly_kt!$C156:GZ156)</f>
        <v>8.2155967291825895</v>
      </c>
    </row>
    <row r="183" spans="1:48" x14ac:dyDescent="0.25">
      <c r="A183" s="37" t="s">
        <v>44</v>
      </c>
      <c r="B183" s="90"/>
      <c r="C183" s="52">
        <f>SUMPRODUCT(--(C$9=YEAR(Quarterly_kt!$C$9:EJ$9)),Quarterly_kt!$C157:EJ157)</f>
        <v>26.189</v>
      </c>
      <c r="D183" s="52">
        <f>SUMPRODUCT(--(D$9=YEAR(Quarterly_kt!$C$9:EK$9)),Quarterly_kt!$C157:EK157)</f>
        <v>25.268000000000001</v>
      </c>
      <c r="E183" s="52">
        <f>SUMPRODUCT(--(E$9=YEAR(Quarterly_kt!$C$9:EL$9)),Quarterly_kt!$C157:EL157)</f>
        <v>26.231000000000002</v>
      </c>
      <c r="F183" s="52">
        <f>SUMPRODUCT(--(F$9=YEAR(Quarterly_kt!$C$9:EM$9)),Quarterly_kt!$C157:EM157)</f>
        <v>27.533000000000001</v>
      </c>
      <c r="G183" s="52">
        <f>SUMPRODUCT(--(G$9=YEAR(Quarterly_kt!$C$9:EN$9)),Quarterly_kt!$C157:EN157)</f>
        <v>24.666</v>
      </c>
      <c r="H183" s="52">
        <f>SUMPRODUCT(--(H$9=YEAR(Quarterly_kt!$C$9:EO$9)),Quarterly_kt!$C157:EO157)</f>
        <v>24.285</v>
      </c>
      <c r="I183" s="52">
        <f>SUMPRODUCT(--(I$9=YEAR(Quarterly_kt!$C$9:EP$9)),Quarterly_kt!$C157:EP157)</f>
        <v>19.198</v>
      </c>
      <c r="J183" s="52">
        <f>SUMPRODUCT(--(J$9=YEAR(Quarterly_kt!$C$9:EQ$9)),Quarterly_kt!$C157:EQ157)</f>
        <v>15.323</v>
      </c>
      <c r="K183" s="52">
        <f>SUMPRODUCT(--(K$9=YEAR(Quarterly_kt!$C$9:ER$9)),Quarterly_kt!$C157:ER157)</f>
        <v>14.577</v>
      </c>
      <c r="L183" s="52">
        <f>SUMPRODUCT(--(L$9=YEAR(Quarterly_kt!$C$9:ES$9)),Quarterly_kt!$C157:ES157)</f>
        <v>13.599</v>
      </c>
      <c r="M183" s="52">
        <f>SUMPRODUCT(--(M$9=YEAR(Quarterly_kt!$C$9:ET$9)),Quarterly_kt!$C157:ET157)</f>
        <v>12.763</v>
      </c>
      <c r="N183" s="52">
        <f>SUMPRODUCT(--(N$9=YEAR(Quarterly_kt!$C$9:EU$9)),Quarterly_kt!$C157:EU157)</f>
        <v>11.542</v>
      </c>
      <c r="O183" s="52">
        <f>SUMPRODUCT(--(O$9=YEAR(Quarterly_kt!$C$9:EV$9)),Quarterly_kt!$C157:EV157)</f>
        <v>11.052</v>
      </c>
      <c r="P183" s="52">
        <f>SUMPRODUCT(--(P$9=YEAR(Quarterly_kt!$C$9:EW$9)),Quarterly_kt!$C157:EW157)</f>
        <v>10.418000000000001</v>
      </c>
      <c r="Q183" s="52">
        <f>SUMPRODUCT(--(Q$9=YEAR(Quarterly_kt!$C$9:EX$9)),Quarterly_kt!$C157:EX157)</f>
        <v>10.306000000000001</v>
      </c>
      <c r="R183" s="52">
        <f>SUMPRODUCT(--(R$9=YEAR(Quarterly_kt!$C$9:EY$9)),Quarterly_kt!$C157:EY157)</f>
        <v>9.9939999999999998</v>
      </c>
      <c r="S183" s="52">
        <f>SUMPRODUCT(--(S$9=YEAR(Quarterly_kt!$C$9:EZ$9)),Quarterly_kt!$C157:EZ157)</f>
        <v>8.745000000000001</v>
      </c>
      <c r="T183" s="52">
        <f>SUMPRODUCT(--(T$9=YEAR(Quarterly_kt!$C$9:FA$9)),Quarterly_kt!$C157:FA157)</f>
        <v>7.7039999999999997</v>
      </c>
      <c r="U183" s="52">
        <f>SUMPRODUCT(--(U$9=YEAR(Quarterly_kt!$C$9:FB$9)),Quarterly_kt!$C157:FB157)</f>
        <v>8.6389999999999993</v>
      </c>
      <c r="V183" s="52">
        <f>SUMPRODUCT(--(V$9=YEAR(Quarterly_kt!$C$9:FC$9)),Quarterly_kt!$C157:FC157)</f>
        <v>7.4710000000000001</v>
      </c>
      <c r="W183" s="52">
        <f>SUMPRODUCT(--(W$9=YEAR(Quarterly_kt!$C$9:FD$9)),Quarterly_kt!$C157:FD157)</f>
        <v>7.1049999999999995</v>
      </c>
      <c r="X183" s="52">
        <f>SUMPRODUCT(--(X$9=YEAR(Quarterly_kt!$C$9:FE$9)),Quarterly_kt!$C157:FE157)</f>
        <v>6.9740000000000002</v>
      </c>
      <c r="Y183" s="52">
        <f>SUMPRODUCT(--(Y$9=YEAR(Quarterly_kt!$C$9:FF$9)),Quarterly_kt!$C157:FF157)</f>
        <v>6.3469999999999995</v>
      </c>
      <c r="Z183" s="52">
        <f>SUMPRODUCT(--(Z$9=YEAR(Quarterly_kt!$C$9:FG$9)),Quarterly_kt!$C157:FG157)</f>
        <v>5.8090000000000002</v>
      </c>
      <c r="AA183" s="52">
        <f>SUMPRODUCT(--(AA$9=YEAR(Quarterly_kt!$C$9:FH$9)),Quarterly_kt!$C157:FH157)</f>
        <v>5.75</v>
      </c>
      <c r="AB183" s="52">
        <f>SUMPRODUCT(--(AB$9=YEAR(Quarterly_kt!$C$9:FI$9)),Quarterly_kt!$C157:FI157)</f>
        <v>5.5739999999999998</v>
      </c>
      <c r="AC183" s="52">
        <f>SUMPRODUCT(--(AC$9=YEAR(Quarterly_kt!$C$9:FJ$9)),Quarterly_kt!$C157:FJ157)</f>
        <v>5.274</v>
      </c>
      <c r="AD183" s="52">
        <f>SUMPRODUCT(--(AD$9=YEAR(Quarterly_kt!$C$9:FK$9)),Quarterly_kt!$C157:FK157)</f>
        <v>4.9039999999999999</v>
      </c>
      <c r="AE183" s="52">
        <f>SUMPRODUCT(--(AE$9=YEAR(Quarterly_kt!$C$9:FL$9)),Quarterly_kt!$C157:FL157)</f>
        <v>4.9459999999999997</v>
      </c>
      <c r="AF183" s="52">
        <f>SUMPRODUCT(--(AF$9=YEAR(Quarterly_kt!$C$9:FM$9)),Quarterly_kt!$C157:FM157)</f>
        <v>5.1710000000000003</v>
      </c>
      <c r="AG183" s="52">
        <f>SUMPRODUCT(--(AG$9=YEAR(Quarterly_kt!$C$9:FN$9)),Quarterly_kt!$C157:FN157)</f>
        <v>4.7669999999999995</v>
      </c>
      <c r="AH183" s="52">
        <f>SUMPRODUCT(--(AH$9=YEAR(Quarterly_kt!$C$9:FO$9)),Quarterly_kt!$C157:FO157)</f>
        <v>3.9090000000000003</v>
      </c>
      <c r="AI183" s="52">
        <f>SUMPRODUCT(--(AI$9=YEAR(Quarterly_kt!$C$9:FP$9)),Quarterly_kt!$C157:FP157)</f>
        <v>3.367</v>
      </c>
      <c r="AJ183" s="52">
        <f>SUMPRODUCT(--(AJ$9=YEAR(Quarterly_kt!$C$9:FQ$9)),Quarterly_kt!$C157:FQ157)</f>
        <v>3.3210000000000002</v>
      </c>
      <c r="AK183" s="52">
        <f>SUMPRODUCT(--(AK$9=YEAR(Quarterly_kt!$C$9:FR$9)),Quarterly_kt!$C157:FR157)</f>
        <v>2.7190000000000003</v>
      </c>
      <c r="AL183" s="52">
        <f>SUMPRODUCT(--(AL$9=YEAR(Quarterly_kt!$C$9:FS$9)),Quarterly_kt!$C157:FS157)</f>
        <v>2.8431901843845848</v>
      </c>
      <c r="AM183" s="52">
        <f>SUMPRODUCT(--(AM$9=YEAR(Quarterly_kt!$C$9:FT$9)),Quarterly_kt!$C157:FT157)</f>
        <v>3.6988952650113998</v>
      </c>
      <c r="AN183" s="52">
        <f>SUMPRODUCT(--(AN$9=YEAR(Quarterly_kt!$C$9:FU$9)),Quarterly_kt!$C157:FU157)</f>
        <v>3.383483698687396</v>
      </c>
      <c r="AO183" s="52">
        <f>SUMPRODUCT(--(AO$9=YEAR(Quarterly_kt!$C$9:FV$9)),Quarterly_kt!$C157:FV157)</f>
        <v>2.9120030029141688</v>
      </c>
      <c r="AP183" s="52">
        <f>SUMPRODUCT(--(AP$9=YEAR(Quarterly_kt!$C$9:FW$9)),Quarterly_kt!$C157:FW157)</f>
        <v>1.7409163472450679</v>
      </c>
      <c r="AQ183" s="52">
        <f>SUMPRODUCT(--(AQ$9=YEAR(Quarterly_kt!$C$9:FX$9)),Quarterly_kt!$C157:FX157)</f>
        <v>2.0692432910888012</v>
      </c>
      <c r="AR183" s="52">
        <f>SUMPRODUCT(--(AR$9=YEAR(Quarterly_kt!$C$9:FY$9)),Quarterly_kt!$C157:FY157)</f>
        <v>1.6119489568533301</v>
      </c>
      <c r="AS183" s="52">
        <f>SUMPRODUCT(--(AS$9=YEAR(Quarterly_kt!$C$9:FZ$9)),Quarterly_kt!$C157:FZ157)</f>
        <v>1.7489324796136609</v>
      </c>
      <c r="AT183" s="52">
        <f>SUMPRODUCT(--(AT$9=YEAR(Quarterly_kt!$C$9:GA$9)),Quarterly_kt!$C157:GA157)</f>
        <v>1.7267345250000949</v>
      </c>
      <c r="AU183" s="52">
        <f>SUMPRODUCT(--(AU$9=YEAR(Quarterly_kt!$C$9:GB$9)),Quarterly_kt!$C157:GB157)</f>
        <v>1.2713045195122352</v>
      </c>
      <c r="AV183" s="52">
        <f>SUMPRODUCT(--(AV$9=YEAR(Quarterly_kt!$C$9:GZ$9)),Quarterly_kt!$C157:GZ157)</f>
        <v>1.1615881541354061</v>
      </c>
    </row>
    <row r="184" spans="1:48" x14ac:dyDescent="0.25">
      <c r="A184" s="39"/>
      <c r="B184" s="90"/>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c r="AF184" s="58"/>
      <c r="AG184" s="58"/>
      <c r="AH184" s="58"/>
      <c r="AI184" s="58"/>
      <c r="AJ184" s="58"/>
      <c r="AK184" s="58"/>
      <c r="AL184" s="58"/>
      <c r="AM184" s="58"/>
      <c r="AN184" s="58"/>
      <c r="AO184" s="58"/>
      <c r="AP184" s="58"/>
      <c r="AQ184" s="58"/>
      <c r="AR184" s="58"/>
      <c r="AS184" s="58"/>
      <c r="AT184" s="58"/>
      <c r="AU184" s="58"/>
      <c r="AV184" s="58"/>
    </row>
    <row r="185" spans="1:48" x14ac:dyDescent="0.25">
      <c r="A185" s="41" t="s">
        <v>84</v>
      </c>
      <c r="B185" s="90"/>
      <c r="C185" s="59">
        <f t="shared" ref="C185:AT185" si="45">C137</f>
        <v>3157.4230825239647</v>
      </c>
      <c r="D185" s="59">
        <f t="shared" si="45"/>
        <v>3275.0137366993104</v>
      </c>
      <c r="E185" s="59">
        <f t="shared" si="45"/>
        <v>3231.1637792530773</v>
      </c>
      <c r="F185" s="59">
        <f t="shared" si="45"/>
        <v>3413.9197366821586</v>
      </c>
      <c r="G185" s="59">
        <f t="shared" si="45"/>
        <v>3354.3257871255028</v>
      </c>
      <c r="H185" s="59">
        <f t="shared" si="45"/>
        <v>3232.1051820973416</v>
      </c>
      <c r="I185" s="59">
        <f t="shared" si="45"/>
        <v>3251.7654365676362</v>
      </c>
      <c r="J185" s="59">
        <f t="shared" si="45"/>
        <v>3069.1193680665847</v>
      </c>
      <c r="K185" s="59">
        <f t="shared" si="45"/>
        <v>3113.0291187603584</v>
      </c>
      <c r="L185" s="59">
        <f t="shared" si="45"/>
        <v>2955.6245312550659</v>
      </c>
      <c r="M185" s="59">
        <f t="shared" si="45"/>
        <v>3036.6625387769382</v>
      </c>
      <c r="N185" s="59">
        <f t="shared" si="45"/>
        <v>2984.6420165324798</v>
      </c>
      <c r="O185" s="59">
        <f t="shared" si="45"/>
        <v>3028.6744848452317</v>
      </c>
      <c r="P185" s="59">
        <f t="shared" si="45"/>
        <v>3157.8784523258068</v>
      </c>
      <c r="Q185" s="59">
        <f t="shared" si="45"/>
        <v>3178.3023222409174</v>
      </c>
      <c r="R185" s="59">
        <f t="shared" si="45"/>
        <v>3304.1887699370714</v>
      </c>
      <c r="S185" s="59">
        <f t="shared" si="45"/>
        <v>3514.2500931339964</v>
      </c>
      <c r="T185" s="59">
        <f t="shared" si="45"/>
        <v>3467.9901555991351</v>
      </c>
      <c r="U185" s="59">
        <f t="shared" si="45"/>
        <v>3705.9695248397238</v>
      </c>
      <c r="V185" s="59">
        <f t="shared" si="45"/>
        <v>3703.0629042502101</v>
      </c>
      <c r="W185" s="59">
        <f t="shared" si="45"/>
        <v>4042.4506862159215</v>
      </c>
      <c r="X185" s="59">
        <f t="shared" si="45"/>
        <v>4234.0629277708667</v>
      </c>
      <c r="Y185" s="59">
        <f t="shared" si="45"/>
        <v>4276.5416649443659</v>
      </c>
      <c r="Z185" s="59">
        <f t="shared" si="45"/>
        <v>4364.3427341661936</v>
      </c>
      <c r="AA185" s="59">
        <f t="shared" si="45"/>
        <v>4431.7730814755569</v>
      </c>
      <c r="AB185" s="59">
        <f t="shared" si="45"/>
        <v>4526.5894194410284</v>
      </c>
      <c r="AC185" s="59">
        <f t="shared" si="45"/>
        <v>4754.6638453750975</v>
      </c>
      <c r="AD185" s="59">
        <f t="shared" si="45"/>
        <v>4791.0285643772704</v>
      </c>
      <c r="AE185" s="59">
        <f t="shared" si="45"/>
        <v>5006.5927698548958</v>
      </c>
      <c r="AF185" s="59">
        <f t="shared" si="45"/>
        <v>5239.5149635718444</v>
      </c>
      <c r="AG185" s="59">
        <f t="shared" si="45"/>
        <v>5371.2520114717818</v>
      </c>
      <c r="AH185" s="59">
        <f t="shared" si="45"/>
        <v>5439.056629539029</v>
      </c>
      <c r="AI185" s="59">
        <f t="shared" si="45"/>
        <v>5454.2899657860162</v>
      </c>
      <c r="AJ185" s="59">
        <f t="shared" si="45"/>
        <v>5533.6557698140114</v>
      </c>
      <c r="AK185" s="59">
        <f t="shared" si="45"/>
        <v>5477.2903884647731</v>
      </c>
      <c r="AL185" s="59">
        <f t="shared" si="45"/>
        <v>5299.2857417348414</v>
      </c>
      <c r="AM185" s="59">
        <f t="shared" si="45"/>
        <v>5279.4115122440417</v>
      </c>
      <c r="AN185" s="59">
        <f t="shared" si="45"/>
        <v>5371.4105513762188</v>
      </c>
      <c r="AO185" s="59">
        <f t="shared" si="45"/>
        <v>5289.3718549187706</v>
      </c>
      <c r="AP185" s="59">
        <f t="shared" si="45"/>
        <v>5411.9866978759028</v>
      </c>
      <c r="AQ185" s="59">
        <f t="shared" si="45"/>
        <v>5508.8010534549312</v>
      </c>
      <c r="AR185" s="59">
        <f t="shared" si="45"/>
        <v>5653.1321910982724</v>
      </c>
      <c r="AS185" s="59">
        <f t="shared" si="45"/>
        <v>5746.3307014019529</v>
      </c>
      <c r="AT185" s="59">
        <f t="shared" si="45"/>
        <v>6025.7544784465972</v>
      </c>
      <c r="AU185" s="59">
        <f>AU137</f>
        <v>6108.2401684739907</v>
      </c>
      <c r="AV185" s="59">
        <f>SUMPRODUCT(--(AV$9=YEAR(Quarterly_kt!$C$9:GZ$9)),Quarterly_kt!$C159:GZ159)</f>
        <v>6184.7628411446285</v>
      </c>
    </row>
    <row r="186" spans="1:48" x14ac:dyDescent="0.25">
      <c r="A186" s="36" t="s">
        <v>24</v>
      </c>
      <c r="B186" s="90"/>
      <c r="C186" s="31">
        <f t="shared" ref="C186:AT186" si="46">C139+C147+C155+C163+C172</f>
        <v>1637.4639999999999</v>
      </c>
      <c r="D186" s="31">
        <f t="shared" si="46"/>
        <v>1663.1379999999999</v>
      </c>
      <c r="E186" s="31">
        <f t="shared" si="46"/>
        <v>1639.9870000000001</v>
      </c>
      <c r="F186" s="31">
        <f t="shared" si="46"/>
        <v>1667.0259999999998</v>
      </c>
      <c r="G186" s="31">
        <f t="shared" si="46"/>
        <v>1691.905</v>
      </c>
      <c r="H186" s="31">
        <f t="shared" si="46"/>
        <v>1649.1399999999996</v>
      </c>
      <c r="I186" s="31">
        <f t="shared" si="46"/>
        <v>1648.5179999999998</v>
      </c>
      <c r="J186" s="31">
        <f t="shared" si="46"/>
        <v>1650.4969999999998</v>
      </c>
      <c r="K186" s="31">
        <f t="shared" si="46"/>
        <v>1684.537</v>
      </c>
      <c r="L186" s="31">
        <f t="shared" si="46"/>
        <v>1676.0429999999999</v>
      </c>
      <c r="M186" s="31">
        <f t="shared" si="46"/>
        <v>1704.3140000000001</v>
      </c>
      <c r="N186" s="31">
        <f t="shared" si="46"/>
        <v>1623.665</v>
      </c>
      <c r="O186" s="31">
        <f t="shared" si="46"/>
        <v>1679.4690000000001</v>
      </c>
      <c r="P186" s="31">
        <f t="shared" si="46"/>
        <v>1806.4390000000001</v>
      </c>
      <c r="Q186" s="31">
        <f t="shared" si="46"/>
        <v>1788.6429999999998</v>
      </c>
      <c r="R186" s="31">
        <f t="shared" si="46"/>
        <v>1868.9819999999997</v>
      </c>
      <c r="S186" s="31">
        <f t="shared" si="46"/>
        <v>1929.4469999999997</v>
      </c>
      <c r="T186" s="31">
        <f t="shared" si="46"/>
        <v>1918.6759999999999</v>
      </c>
      <c r="U186" s="31">
        <f t="shared" si="46"/>
        <v>1971.9540000000002</v>
      </c>
      <c r="V186" s="31">
        <f t="shared" si="46"/>
        <v>1956.912</v>
      </c>
      <c r="W186" s="31">
        <f t="shared" si="46"/>
        <v>2071.6379999999999</v>
      </c>
      <c r="X186" s="31">
        <f t="shared" si="46"/>
        <v>2096.7200000000003</v>
      </c>
      <c r="Y186" s="31">
        <f t="shared" si="46"/>
        <v>2075.672</v>
      </c>
      <c r="Z186" s="31">
        <f t="shared" si="46"/>
        <v>2128.9449999999997</v>
      </c>
      <c r="AA186" s="31">
        <f t="shared" si="46"/>
        <v>2151.848</v>
      </c>
      <c r="AB186" s="31">
        <f t="shared" si="46"/>
        <v>2183.2159999999999</v>
      </c>
      <c r="AC186" s="31">
        <f t="shared" si="46"/>
        <v>2162.1019999999999</v>
      </c>
      <c r="AD186" s="31">
        <f t="shared" si="46"/>
        <v>2175.6379999999999</v>
      </c>
      <c r="AE186" s="31">
        <f t="shared" si="46"/>
        <v>2248.8319999999999</v>
      </c>
      <c r="AF186" s="31">
        <f t="shared" si="46"/>
        <v>2325.7689999999998</v>
      </c>
      <c r="AG186" s="31">
        <f t="shared" si="46"/>
        <v>2421.6819999999998</v>
      </c>
      <c r="AH186" s="31">
        <f t="shared" si="46"/>
        <v>2362.1950000000002</v>
      </c>
      <c r="AI186" s="31">
        <f t="shared" si="46"/>
        <v>2381.3349999999996</v>
      </c>
      <c r="AJ186" s="31">
        <f t="shared" si="46"/>
        <v>2423.3169999999996</v>
      </c>
      <c r="AK186" s="31">
        <f t="shared" si="46"/>
        <v>2381.9229999999998</v>
      </c>
      <c r="AL186" s="31">
        <f t="shared" si="46"/>
        <v>2346.5634553582031</v>
      </c>
      <c r="AM186" s="31">
        <f t="shared" si="46"/>
        <v>2349.9752536698143</v>
      </c>
      <c r="AN186" s="31">
        <f t="shared" si="46"/>
        <v>2332.2239916714889</v>
      </c>
      <c r="AO186" s="31">
        <f t="shared" si="46"/>
        <v>2258.6884959671279</v>
      </c>
      <c r="AP186" s="31">
        <f t="shared" si="46"/>
        <v>2259.0983136510217</v>
      </c>
      <c r="AQ186" s="31">
        <f t="shared" si="46"/>
        <v>2265.8372583538926</v>
      </c>
      <c r="AR186" s="31">
        <f t="shared" si="46"/>
        <v>2332.1215373357786</v>
      </c>
      <c r="AS186" s="31">
        <f t="shared" si="46"/>
        <v>2394.3166074674282</v>
      </c>
      <c r="AT186" s="31">
        <f t="shared" si="46"/>
        <v>2439.2308088063551</v>
      </c>
      <c r="AU186" s="31">
        <f>AU139+AU147+AU155+AU163+AU172</f>
        <v>2413.1991572591169</v>
      </c>
      <c r="AV186" s="31">
        <f>SUMPRODUCT(--(AV$9=YEAR(Quarterly_kt!$C$9:GZ$9)),Quarterly_kt!$C160:GZ160)</f>
        <v>2414.4332667713188</v>
      </c>
    </row>
    <row r="187" spans="1:48" x14ac:dyDescent="0.25">
      <c r="A187" s="37" t="s">
        <v>38</v>
      </c>
      <c r="B187" s="90">
        <v>9</v>
      </c>
      <c r="C187" s="52">
        <f>SUMPRODUCT(--(C$9=YEAR(Quarterly_kt!$C$9:EJ$9)),Quarterly_kt!$C161:EJ161)</f>
        <v>152.28699999999998</v>
      </c>
      <c r="D187" s="52">
        <f>SUMPRODUCT(--(D$9=YEAR(Quarterly_kt!$C$9:EK$9)),Quarterly_kt!$C161:EK161)</f>
        <v>132.24</v>
      </c>
      <c r="E187" s="52">
        <f>SUMPRODUCT(--(E$9=YEAR(Quarterly_kt!$C$9:EL$9)),Quarterly_kt!$C161:EL161)</f>
        <v>102.176</v>
      </c>
      <c r="F187" s="52">
        <f>SUMPRODUCT(--(F$9=YEAR(Quarterly_kt!$C$9:EM$9)),Quarterly_kt!$C161:EM161)</f>
        <v>87.488</v>
      </c>
      <c r="G187" s="52">
        <f>SUMPRODUCT(--(G$9=YEAR(Quarterly_kt!$C$9:EN$9)),Quarterly_kt!$C161:EN161)</f>
        <v>73.811000000000007</v>
      </c>
      <c r="H187" s="52">
        <f>SUMPRODUCT(--(H$9=YEAR(Quarterly_kt!$C$9:EO$9)),Quarterly_kt!$C161:EO161)</f>
        <v>61.366</v>
      </c>
      <c r="I187" s="52">
        <f>SUMPRODUCT(--(I$9=YEAR(Quarterly_kt!$C$9:EP$9)),Quarterly_kt!$C161:EP161)</f>
        <v>51.452000000000005</v>
      </c>
      <c r="J187" s="52">
        <f>SUMPRODUCT(--(J$9=YEAR(Quarterly_kt!$C$9:EQ$9)),Quarterly_kt!$C161:EQ161)</f>
        <v>39.637</v>
      </c>
      <c r="K187" s="52">
        <f>SUMPRODUCT(--(K$9=YEAR(Quarterly_kt!$C$9:ER$9)),Quarterly_kt!$C161:ER161)</f>
        <v>33.661999999999992</v>
      </c>
      <c r="L187" s="52">
        <f>SUMPRODUCT(--(L$9=YEAR(Quarterly_kt!$C$9:ES$9)),Quarterly_kt!$C161:ES161)</f>
        <v>63.54</v>
      </c>
      <c r="M187" s="52">
        <f>SUMPRODUCT(--(M$9=YEAR(Quarterly_kt!$C$9:ET$9)),Quarterly_kt!$C161:ET161)</f>
        <v>146.72399999999999</v>
      </c>
      <c r="N187" s="52">
        <f>SUMPRODUCT(--(N$9=YEAR(Quarterly_kt!$C$9:EU$9)),Quarterly_kt!$C161:EU161)</f>
        <v>124.73999999999998</v>
      </c>
      <c r="O187" s="52">
        <f>SUMPRODUCT(--(O$9=YEAR(Quarterly_kt!$C$9:EV$9)),Quarterly_kt!$C161:EV161)</f>
        <v>115.92400000000001</v>
      </c>
      <c r="P187" s="52">
        <f>SUMPRODUCT(--(P$9=YEAR(Quarterly_kt!$C$9:EW$9)),Quarterly_kt!$C161:EW161)</f>
        <v>79.628</v>
      </c>
      <c r="Q187" s="52">
        <f>SUMPRODUCT(--(Q$9=YEAR(Quarterly_kt!$C$9:EX$9)),Quarterly_kt!$C161:EX161)</f>
        <v>128.41800000000001</v>
      </c>
      <c r="R187" s="52">
        <f>SUMPRODUCT(--(R$9=YEAR(Quarterly_kt!$C$9:EY$9)),Quarterly_kt!$C161:EY161)</f>
        <v>203.23500000000001</v>
      </c>
      <c r="S187" s="52">
        <f>SUMPRODUCT(--(S$9=YEAR(Quarterly_kt!$C$9:EZ$9)),Quarterly_kt!$C161:EZ161)</f>
        <v>374.971</v>
      </c>
      <c r="T187" s="52">
        <f>SUMPRODUCT(--(T$9=YEAR(Quarterly_kt!$C$9:FA$9)),Quarterly_kt!$C161:FA161)</f>
        <v>596.69399999999996</v>
      </c>
      <c r="U187" s="52">
        <f>SUMPRODUCT(--(U$9=YEAR(Quarterly_kt!$C$9:FB$9)),Quarterly_kt!$C161:FB161)</f>
        <v>707.26499999999999</v>
      </c>
      <c r="V187" s="52">
        <f>SUMPRODUCT(--(V$9=YEAR(Quarterly_kt!$C$9:FC$9)),Quarterly_kt!$C161:FC161)</f>
        <v>799.3069999999999</v>
      </c>
      <c r="W187" s="52">
        <f>SUMPRODUCT(--(W$9=YEAR(Quarterly_kt!$C$9:FD$9)),Quarterly_kt!$C161:FD161)</f>
        <v>914.05799999999999</v>
      </c>
      <c r="X187" s="52">
        <f>SUMPRODUCT(--(X$9=YEAR(Quarterly_kt!$C$9:FE$9)),Quarterly_kt!$C161:FE161)</f>
        <v>1023.691</v>
      </c>
      <c r="Y187" s="52">
        <f>SUMPRODUCT(--(Y$9=YEAR(Quarterly_kt!$C$9:FF$9)),Quarterly_kt!$C161:FF161)</f>
        <v>1396.229</v>
      </c>
      <c r="Z187" s="52">
        <f>SUMPRODUCT(--(Z$9=YEAR(Quarterly_kt!$C$9:FG$9)),Quarterly_kt!$C161:FG161)</f>
        <v>1541.8309999999999</v>
      </c>
      <c r="AA187" s="52">
        <f>SUMPRODUCT(--(AA$9=YEAR(Quarterly_kt!$C$9:FH$9)),Quarterly_kt!$C161:FH161)</f>
        <v>1588.3609999999999</v>
      </c>
      <c r="AB187" s="52">
        <f>SUMPRODUCT(--(AB$9=YEAR(Quarterly_kt!$C$9:FI$9)),Quarterly_kt!$C161:FI161)</f>
        <v>1629.4189999999999</v>
      </c>
      <c r="AC187" s="52">
        <f>SUMPRODUCT(--(AC$9=YEAR(Quarterly_kt!$C$9:FJ$9)),Quarterly_kt!$C161:FJ161)</f>
        <v>1661.623</v>
      </c>
      <c r="AD187" s="52">
        <f>SUMPRODUCT(--(AD$9=YEAR(Quarterly_kt!$C$9:FK$9)),Quarterly_kt!$C161:FK161)</f>
        <v>1695.5240000000001</v>
      </c>
      <c r="AE187" s="52">
        <f>SUMPRODUCT(--(AE$9=YEAR(Quarterly_kt!$C$9:FL$9)),Quarterly_kt!$C161:FL161)</f>
        <v>1752.3729999999998</v>
      </c>
      <c r="AF187" s="52">
        <f>SUMPRODUCT(--(AF$9=YEAR(Quarterly_kt!$C$9:FM$9)),Quarterly_kt!$C161:FM161)</f>
        <v>1815.702</v>
      </c>
      <c r="AG187" s="52">
        <f>SUMPRODUCT(--(AG$9=YEAR(Quarterly_kt!$C$9:FN$9)),Quarterly_kt!$C161:FN161)</f>
        <v>1857.1719999999998</v>
      </c>
      <c r="AH187" s="52">
        <f>SUMPRODUCT(--(AH$9=YEAR(Quarterly_kt!$C$9:FO$9)),Quarterly_kt!$C161:FO161)</f>
        <v>1870.9520000000002</v>
      </c>
      <c r="AI187" s="52">
        <f>SUMPRODUCT(--(AI$9=YEAR(Quarterly_kt!$C$9:FP$9)),Quarterly_kt!$C161:FP161)</f>
        <v>1908.4299999999998</v>
      </c>
      <c r="AJ187" s="52">
        <f>SUMPRODUCT(--(AJ$9=YEAR(Quarterly_kt!$C$9:FQ$9)),Quarterly_kt!$C161:FQ161)</f>
        <v>1937.252</v>
      </c>
      <c r="AK187" s="52">
        <f>SUMPRODUCT(--(AK$9=YEAR(Quarterly_kt!$C$9:FR$9)),Quarterly_kt!$C161:FR161)</f>
        <v>1920.8910000000001</v>
      </c>
      <c r="AL187" s="52">
        <f>SUMPRODUCT(--(AL$9=YEAR(Quarterly_kt!$C$9:FS$9)),Quarterly_kt!$C161:FS161)</f>
        <v>1861.9757509101748</v>
      </c>
      <c r="AM187" s="52">
        <f>SUMPRODUCT(--(AM$9=YEAR(Quarterly_kt!$C$9:FT$9)),Quarterly_kt!$C161:FT161)</f>
        <v>1872.930055278506</v>
      </c>
      <c r="AN187" s="52">
        <f>SUMPRODUCT(--(AN$9=YEAR(Quarterly_kt!$C$9:FU$9)),Quarterly_kt!$C161:FU161)</f>
        <v>1889.2170188290161</v>
      </c>
      <c r="AO187" s="52">
        <f>SUMPRODUCT(--(AO$9=YEAR(Quarterly_kt!$C$9:FV$9)),Quarterly_kt!$C161:FV161)</f>
        <v>1823.3158667645939</v>
      </c>
      <c r="AP187" s="52">
        <f>SUMPRODUCT(--(AP$9=YEAR(Quarterly_kt!$C$9:FW$9)),Quarterly_kt!$C161:FW161)</f>
        <v>1807.082541119973</v>
      </c>
      <c r="AQ187" s="52">
        <f>SUMPRODUCT(--(AQ$9=YEAR(Quarterly_kt!$C$9:FX$9)),Quarterly_kt!$C161:FX161)</f>
        <v>1796.9148288157567</v>
      </c>
      <c r="AR187" s="52">
        <f>SUMPRODUCT(--(AR$9=YEAR(Quarterly_kt!$C$9:FY$9)),Quarterly_kt!$C161:FY161)</f>
        <v>1830.1998820789254</v>
      </c>
      <c r="AS187" s="52">
        <f>SUMPRODUCT(--(AS$9=YEAR(Quarterly_kt!$C$9:FZ$9)),Quarterly_kt!$C161:FZ161)</f>
        <v>1852.2810933028527</v>
      </c>
      <c r="AT187" s="52">
        <f>SUMPRODUCT(--(AT$9=YEAR(Quarterly_kt!$C$9:GA$9)),Quarterly_kt!$C161:GA161)</f>
        <v>1879.3827845231751</v>
      </c>
      <c r="AU187" s="52">
        <f>SUMPRODUCT(--(AU$9=YEAR(Quarterly_kt!$C$9:GB$9)),Quarterly_kt!$C161:GB161)</f>
        <v>1865.5902889736037</v>
      </c>
      <c r="AV187" s="52">
        <f>SUMPRODUCT(--(AV$9=YEAR(Quarterly_kt!$C$9:GZ$9)),Quarterly_kt!$C161:GZ161)</f>
        <v>1864.2658002927426</v>
      </c>
    </row>
    <row r="188" spans="1:48" x14ac:dyDescent="0.25">
      <c r="A188" s="37" t="s">
        <v>39</v>
      </c>
      <c r="B188" s="90">
        <v>10</v>
      </c>
      <c r="C188" s="52">
        <f>SUMPRODUCT(--(C$9=YEAR(Quarterly_kt!$C$9:EJ$9)),Quarterly_kt!$C162:EJ162)</f>
        <v>1485.1769999999997</v>
      </c>
      <c r="D188" s="52">
        <f>SUMPRODUCT(--(D$9=YEAR(Quarterly_kt!$C$9:EK$9)),Quarterly_kt!$C162:EK162)</f>
        <v>1530.8979999999999</v>
      </c>
      <c r="E188" s="52">
        <f>SUMPRODUCT(--(E$9=YEAR(Quarterly_kt!$C$9:EL$9)),Quarterly_kt!$C162:EL162)</f>
        <v>1537.8109999999999</v>
      </c>
      <c r="F188" s="52">
        <f>SUMPRODUCT(--(F$9=YEAR(Quarterly_kt!$C$9:EM$9)),Quarterly_kt!$C162:EM162)</f>
        <v>1579.538</v>
      </c>
      <c r="G188" s="52">
        <f>SUMPRODUCT(--(G$9=YEAR(Quarterly_kt!$C$9:EN$9)),Quarterly_kt!$C162:EN162)</f>
        <v>1618.0939999999998</v>
      </c>
      <c r="H188" s="52">
        <f>SUMPRODUCT(--(H$9=YEAR(Quarterly_kt!$C$9:EO$9)),Quarterly_kt!$C162:EO162)</f>
        <v>1587.7739999999999</v>
      </c>
      <c r="I188" s="52">
        <f>SUMPRODUCT(--(I$9=YEAR(Quarterly_kt!$C$9:EP$9)),Quarterly_kt!$C162:EP162)</f>
        <v>1597.0659999999998</v>
      </c>
      <c r="J188" s="52">
        <f>SUMPRODUCT(--(J$9=YEAR(Quarterly_kt!$C$9:EQ$9)),Quarterly_kt!$C162:EQ162)</f>
        <v>1610.86</v>
      </c>
      <c r="K188" s="52">
        <f>SUMPRODUCT(--(K$9=YEAR(Quarterly_kt!$C$9:ER$9)),Quarterly_kt!$C162:ER162)</f>
        <v>1650.875</v>
      </c>
      <c r="L188" s="52">
        <f>SUMPRODUCT(--(L$9=YEAR(Quarterly_kt!$C$9:ES$9)),Quarterly_kt!$C162:ES162)</f>
        <v>1612.5029999999999</v>
      </c>
      <c r="M188" s="52">
        <f>SUMPRODUCT(--(M$9=YEAR(Quarterly_kt!$C$9:ET$9)),Quarterly_kt!$C162:ET162)</f>
        <v>1557.5900000000001</v>
      </c>
      <c r="N188" s="52">
        <f>SUMPRODUCT(--(N$9=YEAR(Quarterly_kt!$C$9:EU$9)),Quarterly_kt!$C162:EU162)</f>
        <v>1498.9249999999997</v>
      </c>
      <c r="O188" s="52">
        <f>SUMPRODUCT(--(O$9=YEAR(Quarterly_kt!$C$9:EV$9)),Quarterly_kt!$C162:EV162)</f>
        <v>1563.5450000000001</v>
      </c>
      <c r="P188" s="52">
        <f>SUMPRODUCT(--(P$9=YEAR(Quarterly_kt!$C$9:EW$9)),Quarterly_kt!$C162:EW162)</f>
        <v>1726.8109999999999</v>
      </c>
      <c r="Q188" s="52">
        <f>SUMPRODUCT(--(Q$9=YEAR(Quarterly_kt!$C$9:EX$9)),Quarterly_kt!$C162:EX162)</f>
        <v>1660.2249999999999</v>
      </c>
      <c r="R188" s="52">
        <f>SUMPRODUCT(--(R$9=YEAR(Quarterly_kt!$C$9:EY$9)),Quarterly_kt!$C162:EY162)</f>
        <v>1665.7469999999996</v>
      </c>
      <c r="S188" s="52">
        <f>SUMPRODUCT(--(S$9=YEAR(Quarterly_kt!$C$9:EZ$9)),Quarterly_kt!$C162:EZ162)</f>
        <v>1554.4760000000001</v>
      </c>
      <c r="T188" s="52">
        <f>SUMPRODUCT(--(T$9=YEAR(Quarterly_kt!$C$9:FA$9)),Quarterly_kt!$C162:FA162)</f>
        <v>1321.9820000000002</v>
      </c>
      <c r="U188" s="52">
        <f>SUMPRODUCT(--(U$9=YEAR(Quarterly_kt!$C$9:FB$9)),Quarterly_kt!$C162:FB162)</f>
        <v>1264.6890000000001</v>
      </c>
      <c r="V188" s="52">
        <f>SUMPRODUCT(--(V$9=YEAR(Quarterly_kt!$C$9:FC$9)),Quarterly_kt!$C162:FC162)</f>
        <v>1157.6049999999998</v>
      </c>
      <c r="W188" s="52">
        <f>SUMPRODUCT(--(W$9=YEAR(Quarterly_kt!$C$9:FD$9)),Quarterly_kt!$C162:FD162)</f>
        <v>1157.58</v>
      </c>
      <c r="X188" s="52">
        <f>SUMPRODUCT(--(X$9=YEAR(Quarterly_kt!$C$9:FE$9)),Quarterly_kt!$C162:FE162)</f>
        <v>1073.029</v>
      </c>
      <c r="Y188" s="52">
        <f>SUMPRODUCT(--(Y$9=YEAR(Quarterly_kt!$C$9:FF$9)),Quarterly_kt!$C162:FF162)</f>
        <v>679.44299999999998</v>
      </c>
      <c r="Z188" s="52">
        <f>SUMPRODUCT(--(Z$9=YEAR(Quarterly_kt!$C$9:FG$9)),Quarterly_kt!$C162:FG162)</f>
        <v>587.11399999999992</v>
      </c>
      <c r="AA188" s="52">
        <f>SUMPRODUCT(--(AA$9=YEAR(Quarterly_kt!$C$9:FH$9)),Quarterly_kt!$C162:FH162)</f>
        <v>563.48699999999997</v>
      </c>
      <c r="AB188" s="52">
        <f>SUMPRODUCT(--(AB$9=YEAR(Quarterly_kt!$C$9:FI$9)),Quarterly_kt!$C162:FI162)</f>
        <v>553.79700000000003</v>
      </c>
      <c r="AC188" s="52">
        <f>SUMPRODUCT(--(AC$9=YEAR(Quarterly_kt!$C$9:FJ$9)),Quarterly_kt!$C162:FJ162)</f>
        <v>500.47900000000004</v>
      </c>
      <c r="AD188" s="52">
        <f>SUMPRODUCT(--(AD$9=YEAR(Quarterly_kt!$C$9:FK$9)),Quarterly_kt!$C162:FK162)</f>
        <v>480.11399999999998</v>
      </c>
      <c r="AE188" s="52">
        <f>SUMPRODUCT(--(AE$9=YEAR(Quarterly_kt!$C$9:FL$9)),Quarterly_kt!$C162:FL162)</f>
        <v>496.45899999999995</v>
      </c>
      <c r="AF188" s="52">
        <f>SUMPRODUCT(--(AF$9=YEAR(Quarterly_kt!$C$9:FM$9)),Quarterly_kt!$C162:FM162)</f>
        <v>510.06699999999989</v>
      </c>
      <c r="AG188" s="52">
        <f>SUMPRODUCT(--(AG$9=YEAR(Quarterly_kt!$C$9:FN$9)),Quarterly_kt!$C162:FN162)</f>
        <v>564.51</v>
      </c>
      <c r="AH188" s="52">
        <f>SUMPRODUCT(--(AH$9=YEAR(Quarterly_kt!$C$9:FO$9)),Quarterly_kt!$C162:FO162)</f>
        <v>491.24299999999994</v>
      </c>
      <c r="AI188" s="52">
        <f>SUMPRODUCT(--(AI$9=YEAR(Quarterly_kt!$C$9:FP$9)),Quarterly_kt!$C162:FP162)</f>
        <v>472.90499999999997</v>
      </c>
      <c r="AJ188" s="52">
        <f>SUMPRODUCT(--(AJ$9=YEAR(Quarterly_kt!$C$9:FQ$9)),Quarterly_kt!$C162:FQ162)</f>
        <v>486.06499999999994</v>
      </c>
      <c r="AK188" s="52">
        <f>SUMPRODUCT(--(AK$9=YEAR(Quarterly_kt!$C$9:FR$9)),Quarterly_kt!$C162:FR162)</f>
        <v>461.03200000000004</v>
      </c>
      <c r="AL188" s="52">
        <f>SUMPRODUCT(--(AL$9=YEAR(Quarterly_kt!$C$9:FS$9)),Quarterly_kt!$C162:FS162)</f>
        <v>484.58770444802838</v>
      </c>
      <c r="AM188" s="52">
        <f>SUMPRODUCT(--(AM$9=YEAR(Quarterly_kt!$C$9:FT$9)),Quarterly_kt!$C162:FT162)</f>
        <v>477.04519839130802</v>
      </c>
      <c r="AN188" s="52">
        <f>SUMPRODUCT(--(AN$9=YEAR(Quarterly_kt!$C$9:FU$9)),Quarterly_kt!$C162:FU162)</f>
        <v>443.00697284247292</v>
      </c>
      <c r="AO188" s="52">
        <f>SUMPRODUCT(--(AO$9=YEAR(Quarterly_kt!$C$9:FV$9)),Quarterly_kt!$C162:FV162)</f>
        <v>435.3726292025342</v>
      </c>
      <c r="AP188" s="52">
        <f>SUMPRODUCT(--(AP$9=YEAR(Quarterly_kt!$C$9:FW$9)),Quarterly_kt!$C162:FW162)</f>
        <v>452.01577253104892</v>
      </c>
      <c r="AQ188" s="52">
        <f>SUMPRODUCT(--(AQ$9=YEAR(Quarterly_kt!$C$9:FX$9)),Quarterly_kt!$C162:FX162)</f>
        <v>468.92242953813616</v>
      </c>
      <c r="AR188" s="52">
        <f>SUMPRODUCT(--(AR$9=YEAR(Quarterly_kt!$C$9:FY$9)),Quarterly_kt!$C162:FY162)</f>
        <v>501.921655256853</v>
      </c>
      <c r="AS188" s="52">
        <f>SUMPRODUCT(--(AS$9=YEAR(Quarterly_kt!$C$9:FZ$9)),Quarterly_kt!$C162:FZ162)</f>
        <v>542.0355141645756</v>
      </c>
      <c r="AT188" s="52">
        <f>SUMPRODUCT(--(AT$9=YEAR(Quarterly_kt!$C$9:GA$9)),Quarterly_kt!$C162:GA162)</f>
        <v>559.84802428318005</v>
      </c>
      <c r="AU188" s="52">
        <f>SUMPRODUCT(--(AU$9=YEAR(Quarterly_kt!$C$9:GB$9)),Quarterly_kt!$C162:GB162)</f>
        <v>547.60886828551338</v>
      </c>
      <c r="AV188" s="52">
        <f>SUMPRODUCT(--(AV$9=YEAR(Quarterly_kt!$C$9:GZ$9)),Quarterly_kt!$C162:GZ162)</f>
        <v>550.16746647857622</v>
      </c>
    </row>
    <row r="189" spans="1:48" x14ac:dyDescent="0.25">
      <c r="A189" s="36" t="s">
        <v>25</v>
      </c>
      <c r="B189" s="90"/>
      <c r="C189" s="31">
        <f t="shared" ref="C189:AT189" si="47">C142+C150+C158+C166+C175</f>
        <v>885.38267716763289</v>
      </c>
      <c r="D189" s="31">
        <f t="shared" si="47"/>
        <v>886.6318982971311</v>
      </c>
      <c r="E189" s="31">
        <f t="shared" si="47"/>
        <v>900.37439023809782</v>
      </c>
      <c r="F189" s="31">
        <f t="shared" si="47"/>
        <v>941.84849246972124</v>
      </c>
      <c r="G189" s="31">
        <f t="shared" si="47"/>
        <v>921.61052430208076</v>
      </c>
      <c r="H189" s="31">
        <f t="shared" si="47"/>
        <v>891.25638000927995</v>
      </c>
      <c r="I189" s="31">
        <f t="shared" si="47"/>
        <v>989.63869893713263</v>
      </c>
      <c r="J189" s="31">
        <f t="shared" si="47"/>
        <v>894.03763043608137</v>
      </c>
      <c r="K189" s="31">
        <f t="shared" si="47"/>
        <v>932.30043060783919</v>
      </c>
      <c r="L189" s="31">
        <f t="shared" si="47"/>
        <v>900.23796657054504</v>
      </c>
      <c r="M189" s="31">
        <f t="shared" si="47"/>
        <v>935.52530813186468</v>
      </c>
      <c r="N189" s="31">
        <f t="shared" si="47"/>
        <v>924.22684632100982</v>
      </c>
      <c r="O189" s="31">
        <f t="shared" si="47"/>
        <v>917.47138176161479</v>
      </c>
      <c r="P189" s="31">
        <f t="shared" si="47"/>
        <v>894.54639267349751</v>
      </c>
      <c r="Q189" s="31">
        <f t="shared" si="47"/>
        <v>894.29500551957983</v>
      </c>
      <c r="R189" s="31">
        <f t="shared" si="47"/>
        <v>929.59274199370884</v>
      </c>
      <c r="S189" s="31">
        <f t="shared" si="47"/>
        <v>1007.2263854702985</v>
      </c>
      <c r="T189" s="31">
        <f t="shared" si="47"/>
        <v>1011.6019775363391</v>
      </c>
      <c r="U189" s="31">
        <f t="shared" si="47"/>
        <v>1167.3535205983635</v>
      </c>
      <c r="V189" s="31">
        <f t="shared" si="47"/>
        <v>1201.1399155278843</v>
      </c>
      <c r="W189" s="31">
        <f t="shared" si="47"/>
        <v>1328.9665546047399</v>
      </c>
      <c r="X189" s="31">
        <f t="shared" si="47"/>
        <v>1513.8603674979568</v>
      </c>
      <c r="Y189" s="31">
        <f t="shared" si="47"/>
        <v>1566.2105052168031</v>
      </c>
      <c r="Z189" s="31">
        <f t="shared" si="47"/>
        <v>1664.6901333325172</v>
      </c>
      <c r="AA189" s="31">
        <f t="shared" si="47"/>
        <v>1698.9961923127826</v>
      </c>
      <c r="AB189" s="31">
        <f t="shared" si="47"/>
        <v>1760.1254424088513</v>
      </c>
      <c r="AC189" s="31">
        <f t="shared" si="47"/>
        <v>1897.7357655033477</v>
      </c>
      <c r="AD189" s="31">
        <f t="shared" si="47"/>
        <v>1904.3594391221209</v>
      </c>
      <c r="AE189" s="31">
        <f t="shared" si="47"/>
        <v>2044.3652620491284</v>
      </c>
      <c r="AF189" s="31">
        <f t="shared" si="47"/>
        <v>2124.7094130724763</v>
      </c>
      <c r="AG189" s="31">
        <f t="shared" si="47"/>
        <v>2199.1936825977327</v>
      </c>
      <c r="AH189" s="31">
        <f t="shared" si="47"/>
        <v>2319.694293305593</v>
      </c>
      <c r="AI189" s="31">
        <f t="shared" si="47"/>
        <v>2336.9409657324586</v>
      </c>
      <c r="AJ189" s="31">
        <f t="shared" si="47"/>
        <v>2410.2335824932607</v>
      </c>
      <c r="AK189" s="31">
        <f t="shared" si="47"/>
        <v>2389.3954051452765</v>
      </c>
      <c r="AL189" s="31">
        <f t="shared" si="47"/>
        <v>2288.1439215044516</v>
      </c>
      <c r="AM189" s="31">
        <f t="shared" si="47"/>
        <v>2322.6783214272637</v>
      </c>
      <c r="AN189" s="31">
        <f t="shared" si="47"/>
        <v>2421.2690405549261</v>
      </c>
      <c r="AO189" s="31">
        <f t="shared" si="47"/>
        <v>2455.8550173940066</v>
      </c>
      <c r="AP189" s="31">
        <f t="shared" si="47"/>
        <v>2542.3872047897871</v>
      </c>
      <c r="AQ189" s="31">
        <f t="shared" si="47"/>
        <v>2633.0874792763893</v>
      </c>
      <c r="AR189" s="31">
        <f t="shared" si="47"/>
        <v>2684.6245628456791</v>
      </c>
      <c r="AS189" s="31">
        <f t="shared" si="47"/>
        <v>2749.3216020393825</v>
      </c>
      <c r="AT189" s="31">
        <f t="shared" si="47"/>
        <v>2945.263207528676</v>
      </c>
      <c r="AU189" s="31">
        <f>AU142+AU150+AU158+AU166+AU175</f>
        <v>3036.3031962965251</v>
      </c>
      <c r="AV189" s="31">
        <f>SUMPRODUCT(--(AV$9=YEAR(Quarterly_kt!$C$9:GZ$9)),Quarterly_kt!$C163:GZ163)</f>
        <v>3095.4200109097833</v>
      </c>
    </row>
    <row r="190" spans="1:48" x14ac:dyDescent="0.25">
      <c r="A190" s="36" t="s">
        <v>26</v>
      </c>
      <c r="B190" s="90"/>
      <c r="C190" s="31">
        <f t="shared" ref="C190:AT190" si="48">C143+C151+C159+C167+C178</f>
        <v>482.92640535633211</v>
      </c>
      <c r="D190" s="31">
        <f t="shared" si="48"/>
        <v>572.69183840217875</v>
      </c>
      <c r="E190" s="31">
        <f t="shared" si="48"/>
        <v>529.45638901497955</v>
      </c>
      <c r="F190" s="31">
        <f t="shared" si="48"/>
        <v>634.15624421243751</v>
      </c>
      <c r="G190" s="31">
        <f t="shared" si="48"/>
        <v>569.94126282342256</v>
      </c>
      <c r="H190" s="31">
        <f t="shared" si="48"/>
        <v>517.35980208806177</v>
      </c>
      <c r="I190" s="31">
        <f t="shared" si="48"/>
        <v>461.96073763050379</v>
      </c>
      <c r="J190" s="31">
        <f t="shared" si="48"/>
        <v>388.70073763050385</v>
      </c>
      <c r="K190" s="31">
        <f t="shared" si="48"/>
        <v>359.78968815251926</v>
      </c>
      <c r="L190" s="31">
        <f t="shared" si="48"/>
        <v>248.32156468452112</v>
      </c>
      <c r="M190" s="31">
        <f t="shared" si="48"/>
        <v>200.60789605083977</v>
      </c>
      <c r="N190" s="31">
        <f t="shared" si="48"/>
        <v>196.11069768497501</v>
      </c>
      <c r="O190" s="31">
        <f t="shared" si="48"/>
        <v>178.30883733545167</v>
      </c>
      <c r="P190" s="31">
        <f t="shared" si="48"/>
        <v>183.67847616886064</v>
      </c>
      <c r="Q190" s="31">
        <f t="shared" si="48"/>
        <v>195.77038266000909</v>
      </c>
      <c r="R190" s="31">
        <f t="shared" si="48"/>
        <v>156.83799999999999</v>
      </c>
      <c r="S190" s="31">
        <f t="shared" si="48"/>
        <v>167.50588526328016</v>
      </c>
      <c r="T190" s="31">
        <f t="shared" si="48"/>
        <v>154.12984819593166</v>
      </c>
      <c r="U190" s="31">
        <f t="shared" si="48"/>
        <v>192.99198736649242</v>
      </c>
      <c r="V190" s="31">
        <f t="shared" si="48"/>
        <v>132.5170444088746</v>
      </c>
      <c r="W190" s="31">
        <f t="shared" si="48"/>
        <v>179.0157606533341</v>
      </c>
      <c r="X190" s="31">
        <f t="shared" si="48"/>
        <v>168.16250389192646</v>
      </c>
      <c r="Y190" s="31">
        <f t="shared" si="48"/>
        <v>192.95343766329205</v>
      </c>
      <c r="Z190" s="31">
        <f t="shared" si="48"/>
        <v>166.11261398485462</v>
      </c>
      <c r="AA190" s="31">
        <f t="shared" si="48"/>
        <v>156.87089104721531</v>
      </c>
      <c r="AB190" s="31">
        <f t="shared" si="48"/>
        <v>158.4187393595642</v>
      </c>
      <c r="AC190" s="31">
        <f t="shared" si="48"/>
        <v>222.12748512505263</v>
      </c>
      <c r="AD190" s="31">
        <f t="shared" si="48"/>
        <v>197.75</v>
      </c>
      <c r="AE190" s="31">
        <f t="shared" si="48"/>
        <v>208.512</v>
      </c>
      <c r="AF190" s="31">
        <f t="shared" si="48"/>
        <v>243.59655935488692</v>
      </c>
      <c r="AG190" s="31">
        <f t="shared" si="48"/>
        <v>174.25010061155558</v>
      </c>
      <c r="AH190" s="31">
        <f t="shared" si="48"/>
        <v>207.24065122659937</v>
      </c>
      <c r="AI190" s="31">
        <f t="shared" si="48"/>
        <v>169.19298834607008</v>
      </c>
      <c r="AJ190" s="31">
        <f t="shared" si="48"/>
        <v>189.95997380365668</v>
      </c>
      <c r="AK190" s="31">
        <f t="shared" si="48"/>
        <v>182.62799999999999</v>
      </c>
      <c r="AL190" s="31">
        <f t="shared" si="48"/>
        <v>170.01290739878706</v>
      </c>
      <c r="AM190" s="31">
        <f t="shared" si="48"/>
        <v>160.28565789757289</v>
      </c>
      <c r="AN190" s="31">
        <f t="shared" si="48"/>
        <v>168.04469274469602</v>
      </c>
      <c r="AO190" s="31">
        <f t="shared" si="48"/>
        <v>166.83769531968684</v>
      </c>
      <c r="AP190" s="31">
        <f t="shared" si="48"/>
        <v>187.09899819346663</v>
      </c>
      <c r="AQ190" s="31">
        <f t="shared" si="48"/>
        <v>193.63243096103258</v>
      </c>
      <c r="AR190" s="31">
        <f t="shared" si="48"/>
        <v>200.49943891671694</v>
      </c>
      <c r="AS190" s="31">
        <f t="shared" si="48"/>
        <v>141.2636010695428</v>
      </c>
      <c r="AT190" s="31">
        <f t="shared" si="48"/>
        <v>147.88243018515769</v>
      </c>
      <c r="AU190" s="31">
        <f>AU143+AU151+AU159+AU167+AU178</f>
        <v>135.57573303352086</v>
      </c>
      <c r="AV190" s="31">
        <f>SUMPRODUCT(--(AV$9=YEAR(Quarterly_kt!$C$9:GZ$9)),Quarterly_kt!$C164:GZ164)</f>
        <v>163.3438924748491</v>
      </c>
    </row>
    <row r="191" spans="1:48" x14ac:dyDescent="0.25">
      <c r="A191" s="36" t="s">
        <v>23</v>
      </c>
      <c r="B191" s="90"/>
      <c r="C191" s="31">
        <f t="shared" ref="C191:AT191" si="49">C144+C152+C160+C168+C176</f>
        <v>0</v>
      </c>
      <c r="D191" s="31">
        <f t="shared" si="49"/>
        <v>0</v>
      </c>
      <c r="E191" s="31">
        <f t="shared" si="49"/>
        <v>0</v>
      </c>
      <c r="F191" s="31">
        <f t="shared" si="49"/>
        <v>0</v>
      </c>
      <c r="G191" s="31">
        <f t="shared" si="49"/>
        <v>0</v>
      </c>
      <c r="H191" s="31">
        <f t="shared" si="49"/>
        <v>0</v>
      </c>
      <c r="I191" s="31">
        <f t="shared" si="49"/>
        <v>0</v>
      </c>
      <c r="J191" s="31">
        <f t="shared" si="49"/>
        <v>0</v>
      </c>
      <c r="K191" s="31">
        <f t="shared" si="49"/>
        <v>0</v>
      </c>
      <c r="L191" s="31">
        <f t="shared" si="49"/>
        <v>0</v>
      </c>
      <c r="M191" s="31">
        <f t="shared" si="49"/>
        <v>52.551334594234056</v>
      </c>
      <c r="N191" s="31">
        <f t="shared" si="49"/>
        <v>94.559472526495227</v>
      </c>
      <c r="O191" s="31">
        <f t="shared" si="49"/>
        <v>110.17126574816569</v>
      </c>
      <c r="P191" s="31">
        <f t="shared" si="49"/>
        <v>109.42758348344898</v>
      </c>
      <c r="Q191" s="31">
        <f t="shared" si="49"/>
        <v>114.51893406132874</v>
      </c>
      <c r="R191" s="31">
        <f t="shared" si="49"/>
        <v>108.97002794336279</v>
      </c>
      <c r="S191" s="31">
        <f t="shared" si="49"/>
        <v>111.18682240041797</v>
      </c>
      <c r="T191" s="31">
        <f t="shared" si="49"/>
        <v>124.43932986686431</v>
      </c>
      <c r="U191" s="31">
        <f t="shared" si="49"/>
        <v>116.81301687486845</v>
      </c>
      <c r="V191" s="31">
        <f t="shared" si="49"/>
        <v>115.68194431345141</v>
      </c>
      <c r="W191" s="31">
        <f t="shared" si="49"/>
        <v>120.42237095784716</v>
      </c>
      <c r="X191" s="31">
        <f t="shared" si="49"/>
        <v>102.83905638098348</v>
      </c>
      <c r="Y191" s="31">
        <f t="shared" si="49"/>
        <v>95.996722064270728</v>
      </c>
      <c r="Z191" s="31">
        <f t="shared" si="49"/>
        <v>74.698986848822045</v>
      </c>
      <c r="AA191" s="31">
        <f t="shared" si="49"/>
        <v>77.211998115559894</v>
      </c>
      <c r="AB191" s="31">
        <f t="shared" si="49"/>
        <v>83.332237672613445</v>
      </c>
      <c r="AC191" s="31">
        <f t="shared" si="49"/>
        <v>101.4725947466971</v>
      </c>
      <c r="AD191" s="31">
        <f t="shared" si="49"/>
        <v>132.90612525514999</v>
      </c>
      <c r="AE191" s="31">
        <f t="shared" si="49"/>
        <v>152.22950780576738</v>
      </c>
      <c r="AF191" s="31">
        <f t="shared" si="49"/>
        <v>152.57499114448109</v>
      </c>
      <c r="AG191" s="31">
        <f t="shared" si="49"/>
        <v>171.61622826249379</v>
      </c>
      <c r="AH191" s="31">
        <f t="shared" si="49"/>
        <v>173.96768500683709</v>
      </c>
      <c r="AI191" s="31">
        <f t="shared" si="49"/>
        <v>183.92101170748697</v>
      </c>
      <c r="AJ191" s="31">
        <f t="shared" si="49"/>
        <v>194.90021351709365</v>
      </c>
      <c r="AK191" s="31">
        <f t="shared" si="49"/>
        <v>182.04198331949652</v>
      </c>
      <c r="AL191" s="31">
        <f t="shared" si="49"/>
        <v>169.4289694698235</v>
      </c>
      <c r="AM191" s="31">
        <f t="shared" si="49"/>
        <v>144.02064488568541</v>
      </c>
      <c r="AN191" s="31">
        <f t="shared" si="49"/>
        <v>139.6801999999999</v>
      </c>
      <c r="AO191" s="31">
        <f t="shared" si="49"/>
        <v>150.7217</v>
      </c>
      <c r="AP191" s="31">
        <f t="shared" si="49"/>
        <v>152.33800000000008</v>
      </c>
      <c r="AQ191" s="31">
        <f t="shared" si="49"/>
        <v>159.45400000000009</v>
      </c>
      <c r="AR191" s="31">
        <f t="shared" si="49"/>
        <v>167.38599999999991</v>
      </c>
      <c r="AS191" s="31">
        <f t="shared" si="49"/>
        <v>170.31799999999987</v>
      </c>
      <c r="AT191" s="31">
        <f t="shared" si="49"/>
        <v>180.30299999999994</v>
      </c>
      <c r="AU191" s="31">
        <f>AU144+AU152+AU160+AU168+AU176</f>
        <v>184.22899999999998</v>
      </c>
      <c r="AV191" s="31">
        <f>SUMPRODUCT(--(AV$9=YEAR(Quarterly_kt!$C$9:GZ$9)),Quarterly_kt!$C165:GZ165)</f>
        <v>190.49500000000009</v>
      </c>
    </row>
    <row r="192" spans="1:48" x14ac:dyDescent="0.25">
      <c r="A192" s="36" t="s">
        <v>27</v>
      </c>
      <c r="B192" s="90"/>
      <c r="C192" s="31">
        <f t="shared" ref="C192:AT192" si="50">C180</f>
        <v>151.65</v>
      </c>
      <c r="D192" s="31">
        <f t="shared" si="50"/>
        <v>152.55200000000002</v>
      </c>
      <c r="E192" s="31">
        <f t="shared" si="50"/>
        <v>161.34599999999998</v>
      </c>
      <c r="F192" s="31">
        <f t="shared" si="50"/>
        <v>170.88900000000001</v>
      </c>
      <c r="G192" s="31">
        <f t="shared" si="50"/>
        <v>170.869</v>
      </c>
      <c r="H192" s="31">
        <f t="shared" si="50"/>
        <v>174.34900000000002</v>
      </c>
      <c r="I192" s="31">
        <f t="shared" si="50"/>
        <v>151.648</v>
      </c>
      <c r="J192" s="31">
        <f t="shared" si="50"/>
        <v>135.88400000000001</v>
      </c>
      <c r="K192" s="31">
        <f t="shared" si="50"/>
        <v>136.40200000000002</v>
      </c>
      <c r="L192" s="31">
        <f t="shared" si="50"/>
        <v>131.02199999999999</v>
      </c>
      <c r="M192" s="31">
        <f t="shared" si="50"/>
        <v>143.66400000000002</v>
      </c>
      <c r="N192" s="31">
        <f t="shared" si="50"/>
        <v>146.08000000000001</v>
      </c>
      <c r="O192" s="31">
        <f t="shared" si="50"/>
        <v>143.25399999999999</v>
      </c>
      <c r="P192" s="31">
        <f t="shared" si="50"/>
        <v>163.78700000000001</v>
      </c>
      <c r="Q192" s="31">
        <f t="shared" si="50"/>
        <v>185.07500000000002</v>
      </c>
      <c r="R192" s="31">
        <f t="shared" si="50"/>
        <v>239.80599999999998</v>
      </c>
      <c r="S192" s="31">
        <f t="shared" si="50"/>
        <v>298.88400000000001</v>
      </c>
      <c r="T192" s="31">
        <f t="shared" si="50"/>
        <v>259.14299999999997</v>
      </c>
      <c r="U192" s="31">
        <f t="shared" si="50"/>
        <v>256.85699999999997</v>
      </c>
      <c r="V192" s="31">
        <f t="shared" si="50"/>
        <v>296.81199999999995</v>
      </c>
      <c r="W192" s="31">
        <f t="shared" si="50"/>
        <v>342.40800000000002</v>
      </c>
      <c r="X192" s="31">
        <f t="shared" si="50"/>
        <v>352.48099999999999</v>
      </c>
      <c r="Y192" s="31">
        <f t="shared" si="50"/>
        <v>345.709</v>
      </c>
      <c r="Z192" s="31">
        <f t="shared" si="50"/>
        <v>329.89600000000002</v>
      </c>
      <c r="AA192" s="31">
        <f t="shared" si="50"/>
        <v>346.846</v>
      </c>
      <c r="AB192" s="31">
        <f t="shared" si="50"/>
        <v>341.49700000000001</v>
      </c>
      <c r="AC192" s="31">
        <f t="shared" si="50"/>
        <v>371.22599999999994</v>
      </c>
      <c r="AD192" s="31">
        <f t="shared" si="50"/>
        <v>380.375</v>
      </c>
      <c r="AE192" s="31">
        <f t="shared" si="50"/>
        <v>352.654</v>
      </c>
      <c r="AF192" s="31">
        <f t="shared" si="50"/>
        <v>392.86499999999995</v>
      </c>
      <c r="AG192" s="31">
        <f t="shared" si="50"/>
        <v>404.51</v>
      </c>
      <c r="AH192" s="31">
        <f t="shared" si="50"/>
        <v>375.959</v>
      </c>
      <c r="AI192" s="31">
        <f t="shared" si="50"/>
        <v>382.90000000000003</v>
      </c>
      <c r="AJ192" s="31">
        <f t="shared" si="50"/>
        <v>315.245</v>
      </c>
      <c r="AK192" s="31">
        <f t="shared" si="50"/>
        <v>341.30199999999996</v>
      </c>
      <c r="AL192" s="31">
        <f t="shared" si="50"/>
        <v>325.13648800357583</v>
      </c>
      <c r="AM192" s="31">
        <f t="shared" si="50"/>
        <v>302.45163436370598</v>
      </c>
      <c r="AN192" s="31">
        <f t="shared" si="50"/>
        <v>310.19262640510846</v>
      </c>
      <c r="AO192" s="31">
        <f t="shared" si="50"/>
        <v>257.2689462379488</v>
      </c>
      <c r="AP192" s="31">
        <f t="shared" si="50"/>
        <v>271.06418124162707</v>
      </c>
      <c r="AQ192" s="31">
        <f t="shared" si="50"/>
        <v>256.78988486361555</v>
      </c>
      <c r="AR192" s="31">
        <f t="shared" si="50"/>
        <v>268.50065200009817</v>
      </c>
      <c r="AS192" s="31">
        <f t="shared" si="50"/>
        <v>291.11089082560011</v>
      </c>
      <c r="AT192" s="31">
        <f t="shared" si="50"/>
        <v>313.07503192640758</v>
      </c>
      <c r="AU192" s="31">
        <f t="shared" ref="AU192:AU195" si="51">AU180</f>
        <v>338.93308188482882</v>
      </c>
      <c r="AV192" s="31">
        <f>SUMPRODUCT(--(AV$9=YEAR(Quarterly_kt!$C$9:GZ$9)),Quarterly_kt!$C166:GZ166)</f>
        <v>321.07067098867708</v>
      </c>
    </row>
    <row r="193" spans="1:48" x14ac:dyDescent="0.25">
      <c r="A193" s="37" t="s">
        <v>42</v>
      </c>
      <c r="B193" s="90"/>
      <c r="C193" s="31">
        <f t="shared" ref="C193:AT193" si="52">C181</f>
        <v>97.656999999999996</v>
      </c>
      <c r="D193" s="31">
        <f t="shared" si="52"/>
        <v>103.123</v>
      </c>
      <c r="E193" s="31">
        <f t="shared" si="52"/>
        <v>109.03399999999999</v>
      </c>
      <c r="F193" s="31">
        <f t="shared" si="52"/>
        <v>116.85599999999999</v>
      </c>
      <c r="G193" s="31">
        <f t="shared" si="52"/>
        <v>119.604</v>
      </c>
      <c r="H193" s="31">
        <f t="shared" si="52"/>
        <v>124.60300000000001</v>
      </c>
      <c r="I193" s="31">
        <f t="shared" si="52"/>
        <v>110.625</v>
      </c>
      <c r="J193" s="31">
        <f t="shared" si="52"/>
        <v>100.081</v>
      </c>
      <c r="K193" s="31">
        <f t="shared" si="52"/>
        <v>103.54900000000001</v>
      </c>
      <c r="L193" s="31">
        <f t="shared" si="52"/>
        <v>100.22199999999999</v>
      </c>
      <c r="M193" s="31">
        <f t="shared" si="52"/>
        <v>112.759</v>
      </c>
      <c r="N193" s="31">
        <f t="shared" si="52"/>
        <v>116.776</v>
      </c>
      <c r="O193" s="31">
        <f t="shared" si="52"/>
        <v>119.732</v>
      </c>
      <c r="P193" s="31">
        <f t="shared" si="52"/>
        <v>139.78</v>
      </c>
      <c r="Q193" s="31">
        <f t="shared" si="52"/>
        <v>161.54</v>
      </c>
      <c r="R193" s="31">
        <f t="shared" si="52"/>
        <v>215.46699999999998</v>
      </c>
      <c r="S193" s="31">
        <f t="shared" si="52"/>
        <v>274.84000000000003</v>
      </c>
      <c r="T193" s="31">
        <f t="shared" si="52"/>
        <v>237.99499999999998</v>
      </c>
      <c r="U193" s="31">
        <f t="shared" si="52"/>
        <v>232.69399999999999</v>
      </c>
      <c r="V193" s="31">
        <f t="shared" si="52"/>
        <v>274.89999999999998</v>
      </c>
      <c r="W193" s="31">
        <f t="shared" si="52"/>
        <v>322.892</v>
      </c>
      <c r="X193" s="31">
        <f t="shared" si="52"/>
        <v>329.57</v>
      </c>
      <c r="Y193" s="31">
        <f t="shared" si="52"/>
        <v>323.197</v>
      </c>
      <c r="Z193" s="31">
        <f t="shared" si="52"/>
        <v>308.62</v>
      </c>
      <c r="AA193" s="31">
        <f t="shared" si="52"/>
        <v>326.755</v>
      </c>
      <c r="AB193" s="31">
        <f t="shared" si="52"/>
        <v>321.74900000000002</v>
      </c>
      <c r="AC193" s="31">
        <f t="shared" si="52"/>
        <v>350.81899999999996</v>
      </c>
      <c r="AD193" s="31">
        <f t="shared" si="52"/>
        <v>360.97699999999998</v>
      </c>
      <c r="AE193" s="31">
        <f t="shared" si="52"/>
        <v>333.53199999999998</v>
      </c>
      <c r="AF193" s="31">
        <f t="shared" si="52"/>
        <v>373.66599999999994</v>
      </c>
      <c r="AG193" s="31">
        <f t="shared" si="52"/>
        <v>385.12299999999999</v>
      </c>
      <c r="AH193" s="31">
        <f t="shared" si="52"/>
        <v>358.11500000000001</v>
      </c>
      <c r="AI193" s="31">
        <f t="shared" si="52"/>
        <v>366.55500000000001</v>
      </c>
      <c r="AJ193" s="31">
        <f t="shared" si="52"/>
        <v>298.48199999999997</v>
      </c>
      <c r="AK193" s="31">
        <f t="shared" si="52"/>
        <v>325.30899999999997</v>
      </c>
      <c r="AL193" s="31">
        <f t="shared" si="52"/>
        <v>311.24650575519127</v>
      </c>
      <c r="AM193" s="31">
        <f t="shared" si="52"/>
        <v>287.11881041028153</v>
      </c>
      <c r="AN193" s="31">
        <f t="shared" si="52"/>
        <v>295.57175480976082</v>
      </c>
      <c r="AO193" s="31">
        <f t="shared" si="52"/>
        <v>243.22904070517251</v>
      </c>
      <c r="AP193" s="31">
        <f t="shared" si="52"/>
        <v>259.0331328667844</v>
      </c>
      <c r="AQ193" s="31">
        <f t="shared" si="52"/>
        <v>245.41076636662791</v>
      </c>
      <c r="AR193" s="31">
        <f t="shared" si="52"/>
        <v>256.68581532417437</v>
      </c>
      <c r="AS193" s="31">
        <f t="shared" si="52"/>
        <v>278.1280248690349</v>
      </c>
      <c r="AT193" s="31">
        <f t="shared" si="52"/>
        <v>302.78045355303129</v>
      </c>
      <c r="AU193" s="31">
        <f t="shared" si="51"/>
        <v>328.98533603999209</v>
      </c>
      <c r="AV193" s="31">
        <f>SUMPRODUCT(--(AV$9=YEAR(Quarterly_kt!$C$9:GZ$9)),Quarterly_kt!$C167:GZ167)</f>
        <v>311.69348610535911</v>
      </c>
    </row>
    <row r="194" spans="1:48" x14ac:dyDescent="0.25">
      <c r="A194" s="37" t="s">
        <v>43</v>
      </c>
      <c r="B194" s="90"/>
      <c r="C194" s="31">
        <f t="shared" ref="C194:AT194" si="53">C182</f>
        <v>27.804000000000002</v>
      </c>
      <c r="D194" s="31">
        <f t="shared" si="53"/>
        <v>24.160999999999998</v>
      </c>
      <c r="E194" s="31">
        <f t="shared" si="53"/>
        <v>26.081</v>
      </c>
      <c r="F194" s="31">
        <f t="shared" si="53"/>
        <v>26.5</v>
      </c>
      <c r="G194" s="31">
        <f t="shared" si="53"/>
        <v>26.599</v>
      </c>
      <c r="H194" s="31">
        <f t="shared" si="53"/>
        <v>25.460999999999999</v>
      </c>
      <c r="I194" s="31">
        <f t="shared" si="53"/>
        <v>21.825000000000003</v>
      </c>
      <c r="J194" s="31">
        <f t="shared" si="53"/>
        <v>20.48</v>
      </c>
      <c r="K194" s="31">
        <f t="shared" si="53"/>
        <v>18.276</v>
      </c>
      <c r="L194" s="31">
        <f t="shared" si="53"/>
        <v>17.201000000000001</v>
      </c>
      <c r="M194" s="31">
        <f t="shared" si="53"/>
        <v>18.141999999999999</v>
      </c>
      <c r="N194" s="31">
        <f t="shared" si="53"/>
        <v>17.762</v>
      </c>
      <c r="O194" s="31">
        <f t="shared" si="53"/>
        <v>12.470000000000002</v>
      </c>
      <c r="P194" s="31">
        <f t="shared" si="53"/>
        <v>13.588999999999999</v>
      </c>
      <c r="Q194" s="31">
        <f t="shared" si="53"/>
        <v>13.229000000000001</v>
      </c>
      <c r="R194" s="31">
        <f t="shared" si="53"/>
        <v>14.345000000000001</v>
      </c>
      <c r="S194" s="31">
        <f t="shared" si="53"/>
        <v>15.298999999999999</v>
      </c>
      <c r="T194" s="31">
        <f t="shared" si="53"/>
        <v>13.443999999999999</v>
      </c>
      <c r="U194" s="31">
        <f t="shared" si="53"/>
        <v>15.524000000000001</v>
      </c>
      <c r="V194" s="31">
        <f t="shared" si="53"/>
        <v>14.441000000000001</v>
      </c>
      <c r="W194" s="31">
        <f t="shared" si="53"/>
        <v>12.411</v>
      </c>
      <c r="X194" s="31">
        <f t="shared" si="53"/>
        <v>15.937000000000001</v>
      </c>
      <c r="Y194" s="31">
        <f t="shared" si="53"/>
        <v>16.164999999999999</v>
      </c>
      <c r="Z194" s="31">
        <f t="shared" si="53"/>
        <v>15.467000000000001</v>
      </c>
      <c r="AA194" s="31">
        <f t="shared" si="53"/>
        <v>14.341000000000001</v>
      </c>
      <c r="AB194" s="31">
        <f t="shared" si="53"/>
        <v>14.173999999999999</v>
      </c>
      <c r="AC194" s="31">
        <f t="shared" si="53"/>
        <v>15.133000000000001</v>
      </c>
      <c r="AD194" s="31">
        <f t="shared" si="53"/>
        <v>14.494</v>
      </c>
      <c r="AE194" s="31">
        <f t="shared" si="53"/>
        <v>14.175999999999998</v>
      </c>
      <c r="AF194" s="31">
        <f t="shared" si="53"/>
        <v>14.028</v>
      </c>
      <c r="AG194" s="31">
        <f t="shared" si="53"/>
        <v>14.620000000000001</v>
      </c>
      <c r="AH194" s="31">
        <f t="shared" si="53"/>
        <v>13.935</v>
      </c>
      <c r="AI194" s="31">
        <f t="shared" si="53"/>
        <v>12.978</v>
      </c>
      <c r="AJ194" s="31">
        <f t="shared" si="53"/>
        <v>13.442</v>
      </c>
      <c r="AK194" s="31">
        <f t="shared" si="53"/>
        <v>13.273999999999999</v>
      </c>
      <c r="AL194" s="31">
        <f t="shared" si="53"/>
        <v>11.046792064000002</v>
      </c>
      <c r="AM194" s="31">
        <f t="shared" si="53"/>
        <v>11.633928688413029</v>
      </c>
      <c r="AN194" s="31">
        <f t="shared" si="53"/>
        <v>11.237387896660239</v>
      </c>
      <c r="AO194" s="31">
        <f t="shared" si="53"/>
        <v>11.12790252986213</v>
      </c>
      <c r="AP194" s="31">
        <f t="shared" si="53"/>
        <v>10.29013202759764</v>
      </c>
      <c r="AQ194" s="31">
        <f t="shared" si="53"/>
        <v>9.3098752058988499</v>
      </c>
      <c r="AR194" s="31">
        <f t="shared" si="53"/>
        <v>10.20288771907045</v>
      </c>
      <c r="AS194" s="31">
        <f t="shared" si="53"/>
        <v>11.23393347695159</v>
      </c>
      <c r="AT194" s="31">
        <f t="shared" si="53"/>
        <v>8.5678438483761603</v>
      </c>
      <c r="AU194" s="31">
        <f t="shared" si="51"/>
        <v>8.6764413253245092</v>
      </c>
      <c r="AV194" s="31">
        <f>SUMPRODUCT(--(AV$9=YEAR(Quarterly_kt!$C$9:GZ$9)),Quarterly_kt!$C168:GZ168)</f>
        <v>8.2155967291825895</v>
      </c>
    </row>
    <row r="195" spans="1:48" x14ac:dyDescent="0.25">
      <c r="A195" s="37" t="s">
        <v>44</v>
      </c>
      <c r="B195" s="90"/>
      <c r="C195" s="31">
        <f t="shared" ref="C195:AT195" si="54">C183</f>
        <v>26.189</v>
      </c>
      <c r="D195" s="31">
        <f t="shared" si="54"/>
        <v>25.268000000000001</v>
      </c>
      <c r="E195" s="31">
        <f t="shared" si="54"/>
        <v>26.231000000000002</v>
      </c>
      <c r="F195" s="31">
        <f t="shared" si="54"/>
        <v>27.533000000000001</v>
      </c>
      <c r="G195" s="31">
        <f t="shared" si="54"/>
        <v>24.666</v>
      </c>
      <c r="H195" s="31">
        <f t="shared" si="54"/>
        <v>24.285</v>
      </c>
      <c r="I195" s="31">
        <f t="shared" si="54"/>
        <v>19.198</v>
      </c>
      <c r="J195" s="31">
        <f t="shared" si="54"/>
        <v>15.323</v>
      </c>
      <c r="K195" s="31">
        <f t="shared" si="54"/>
        <v>14.577</v>
      </c>
      <c r="L195" s="31">
        <f t="shared" si="54"/>
        <v>13.599</v>
      </c>
      <c r="M195" s="31">
        <f t="shared" si="54"/>
        <v>12.763</v>
      </c>
      <c r="N195" s="31">
        <f t="shared" si="54"/>
        <v>11.542</v>
      </c>
      <c r="O195" s="31">
        <f t="shared" si="54"/>
        <v>11.052</v>
      </c>
      <c r="P195" s="31">
        <f t="shared" si="54"/>
        <v>10.418000000000001</v>
      </c>
      <c r="Q195" s="31">
        <f t="shared" si="54"/>
        <v>10.306000000000001</v>
      </c>
      <c r="R195" s="31">
        <f t="shared" si="54"/>
        <v>9.9939999999999998</v>
      </c>
      <c r="S195" s="31">
        <f t="shared" si="54"/>
        <v>8.745000000000001</v>
      </c>
      <c r="T195" s="31">
        <f t="shared" si="54"/>
        <v>7.7039999999999997</v>
      </c>
      <c r="U195" s="31">
        <f t="shared" si="54"/>
        <v>8.6389999999999993</v>
      </c>
      <c r="V195" s="31">
        <f t="shared" si="54"/>
        <v>7.4710000000000001</v>
      </c>
      <c r="W195" s="31">
        <f t="shared" si="54"/>
        <v>7.1049999999999995</v>
      </c>
      <c r="X195" s="31">
        <f t="shared" si="54"/>
        <v>6.9740000000000002</v>
      </c>
      <c r="Y195" s="31">
        <f t="shared" si="54"/>
        <v>6.3469999999999995</v>
      </c>
      <c r="Z195" s="31">
        <f t="shared" si="54"/>
        <v>5.8090000000000002</v>
      </c>
      <c r="AA195" s="31">
        <f t="shared" si="54"/>
        <v>5.75</v>
      </c>
      <c r="AB195" s="31">
        <f t="shared" si="54"/>
        <v>5.5739999999999998</v>
      </c>
      <c r="AC195" s="31">
        <f t="shared" si="54"/>
        <v>5.274</v>
      </c>
      <c r="AD195" s="31">
        <f t="shared" si="54"/>
        <v>4.9039999999999999</v>
      </c>
      <c r="AE195" s="31">
        <f t="shared" si="54"/>
        <v>4.9459999999999997</v>
      </c>
      <c r="AF195" s="31">
        <f t="shared" si="54"/>
        <v>5.1710000000000003</v>
      </c>
      <c r="AG195" s="31">
        <f t="shared" si="54"/>
        <v>4.7669999999999995</v>
      </c>
      <c r="AH195" s="31">
        <f t="shared" si="54"/>
        <v>3.9090000000000003</v>
      </c>
      <c r="AI195" s="31">
        <f t="shared" si="54"/>
        <v>3.367</v>
      </c>
      <c r="AJ195" s="31">
        <f t="shared" si="54"/>
        <v>3.3210000000000002</v>
      </c>
      <c r="AK195" s="31">
        <f t="shared" si="54"/>
        <v>2.7190000000000003</v>
      </c>
      <c r="AL195" s="31">
        <f t="shared" si="54"/>
        <v>2.8431901843845848</v>
      </c>
      <c r="AM195" s="31">
        <f t="shared" si="54"/>
        <v>3.6988952650113998</v>
      </c>
      <c r="AN195" s="31">
        <f t="shared" si="54"/>
        <v>3.383483698687396</v>
      </c>
      <c r="AO195" s="31">
        <f t="shared" si="54"/>
        <v>2.9120030029141688</v>
      </c>
      <c r="AP195" s="31">
        <f t="shared" si="54"/>
        <v>1.7409163472450679</v>
      </c>
      <c r="AQ195" s="31">
        <f t="shared" si="54"/>
        <v>2.0692432910888012</v>
      </c>
      <c r="AR195" s="31">
        <f t="shared" si="54"/>
        <v>1.6119489568533301</v>
      </c>
      <c r="AS195" s="31">
        <f t="shared" si="54"/>
        <v>1.7489324796136609</v>
      </c>
      <c r="AT195" s="31">
        <f t="shared" si="54"/>
        <v>1.7267345250000949</v>
      </c>
      <c r="AU195" s="31">
        <f t="shared" si="51"/>
        <v>1.2713045195122352</v>
      </c>
      <c r="AV195" s="31">
        <f>SUMPRODUCT(--(AV$9=YEAR(Quarterly_kt!$C$9:GZ$9)),Quarterly_kt!$C169:GZ169)</f>
        <v>1.1615881541354061</v>
      </c>
    </row>
    <row r="196" spans="1:48" x14ac:dyDescent="0.25">
      <c r="A196" s="20"/>
      <c r="B196" s="99"/>
    </row>
    <row r="197" spans="1:48" x14ac:dyDescent="0.25">
      <c r="A197" s="39" t="s">
        <v>57</v>
      </c>
      <c r="B197" s="90"/>
    </row>
    <row r="198" spans="1:48" ht="17.25" x14ac:dyDescent="0.25">
      <c r="A198" s="20" t="s">
        <v>145</v>
      </c>
      <c r="B198" s="100"/>
    </row>
    <row r="199" spans="1:48" ht="17.25" x14ac:dyDescent="0.25">
      <c r="A199" s="48" t="s">
        <v>108</v>
      </c>
      <c r="B199" s="101"/>
    </row>
    <row r="200" spans="1:48" ht="17.25" x14ac:dyDescent="0.25">
      <c r="A200" s="39" t="s">
        <v>146</v>
      </c>
      <c r="B200" s="101"/>
    </row>
    <row r="201" spans="1:48" ht="17.25" x14ac:dyDescent="0.25">
      <c r="A201" s="39" t="s">
        <v>147</v>
      </c>
      <c r="B201" s="101"/>
    </row>
    <row r="202" spans="1:48" ht="17.25" x14ac:dyDescent="0.25">
      <c r="A202" s="48" t="s">
        <v>109</v>
      </c>
      <c r="B202" s="101"/>
    </row>
    <row r="203" spans="1:48" ht="17.25" x14ac:dyDescent="0.25">
      <c r="A203" s="39" t="s">
        <v>148</v>
      </c>
      <c r="B203" s="101"/>
    </row>
    <row r="204" spans="1:48" ht="17.25" x14ac:dyDescent="0.25">
      <c r="A204" s="39" t="s">
        <v>110</v>
      </c>
      <c r="B204" s="90"/>
    </row>
    <row r="205" spans="1:48" ht="17.25" x14ac:dyDescent="0.25">
      <c r="A205" s="48" t="s">
        <v>104</v>
      </c>
      <c r="B205" s="101"/>
    </row>
    <row r="206" spans="1:48" ht="17.25" x14ac:dyDescent="0.25">
      <c r="A206" s="48" t="s">
        <v>111</v>
      </c>
      <c r="B206" s="101"/>
    </row>
    <row r="207" spans="1:48" ht="17.25" x14ac:dyDescent="0.25">
      <c r="A207" s="48" t="s">
        <v>112</v>
      </c>
      <c r="B207" s="101"/>
    </row>
    <row r="208" spans="1:48" ht="17.25" x14ac:dyDescent="0.25">
      <c r="A208" s="39" t="s">
        <v>113</v>
      </c>
      <c r="B208" s="90"/>
    </row>
  </sheetData>
  <pageMargins left="0.7" right="0.7" top="0.75" bottom="0.75" header="0.3" footer="0.3"/>
  <pageSetup paperSize="8" scale="53" fitToWidth="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5" tint="-0.249977111117893"/>
    <outlinePr summaryBelow="0"/>
  </sheetPr>
  <dimension ref="A1:GF181"/>
  <sheetViews>
    <sheetView zoomScale="85" zoomScaleNormal="85" workbookViewId="0">
      <pane xSplit="2" ySplit="9" topLeftCell="C25" activePane="bottomRight" state="frozenSplit"/>
      <selection activeCell="D102" sqref="D102"/>
      <selection pane="topRight" activeCell="D102" sqref="D102"/>
      <selection pane="bottomLeft" activeCell="D102" sqref="D102"/>
      <selection pane="bottomRight" activeCell="G34" sqref="G34"/>
    </sheetView>
  </sheetViews>
  <sheetFormatPr defaultColWidth="9" defaultRowHeight="14.25" x14ac:dyDescent="0.2"/>
  <cols>
    <col min="1" max="1" width="46.25" style="2" customWidth="1"/>
    <col min="2" max="2" width="5.5" style="92" bestFit="1" customWidth="1"/>
    <col min="3" max="3" width="10.75" style="2" bestFit="1" customWidth="1"/>
    <col min="4" max="114" width="9" style="2"/>
    <col min="115" max="16384" width="9" style="1"/>
  </cols>
  <sheetData>
    <row r="1" spans="1:188" x14ac:dyDescent="0.2">
      <c r="A1" s="21"/>
      <c r="B1" s="83"/>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c r="CY1" s="21"/>
      <c r="CZ1" s="21"/>
      <c r="DA1" s="21"/>
      <c r="DB1" s="21"/>
      <c r="DC1" s="21"/>
      <c r="DD1" s="21"/>
      <c r="DE1" s="21"/>
      <c r="DF1" s="21"/>
      <c r="DG1" s="21"/>
      <c r="DH1" s="21"/>
      <c r="DI1" s="21"/>
      <c r="DJ1" s="21"/>
    </row>
    <row r="7" spans="1:188" ht="21" x14ac:dyDescent="0.35">
      <c r="A7" s="8" t="s">
        <v>56</v>
      </c>
      <c r="B7" s="84"/>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row>
    <row r="8" spans="1:188" ht="15" x14ac:dyDescent="0.25">
      <c r="A8" s="93" t="s">
        <v>150</v>
      </c>
      <c r="B8" s="85" t="s">
        <v>151</v>
      </c>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row>
    <row r="9" spans="1:188" ht="15" x14ac:dyDescent="0.2">
      <c r="A9" s="6" t="s">
        <v>141</v>
      </c>
      <c r="B9" s="86" t="s">
        <v>152</v>
      </c>
      <c r="C9" s="24">
        <v>27089</v>
      </c>
      <c r="D9" s="24">
        <v>27181</v>
      </c>
      <c r="E9" s="24">
        <v>27273</v>
      </c>
      <c r="F9" s="24">
        <v>27364</v>
      </c>
      <c r="G9" s="24">
        <v>27454</v>
      </c>
      <c r="H9" s="24">
        <v>27546</v>
      </c>
      <c r="I9" s="24">
        <v>27638</v>
      </c>
      <c r="J9" s="24">
        <v>27729</v>
      </c>
      <c r="K9" s="24">
        <v>27820</v>
      </c>
      <c r="L9" s="24">
        <v>27912</v>
      </c>
      <c r="M9" s="24">
        <v>28004</v>
      </c>
      <c r="N9" s="24">
        <v>28095</v>
      </c>
      <c r="O9" s="24">
        <v>28185</v>
      </c>
      <c r="P9" s="24">
        <v>28277</v>
      </c>
      <c r="Q9" s="24">
        <v>28369</v>
      </c>
      <c r="R9" s="24">
        <v>28460</v>
      </c>
      <c r="S9" s="24">
        <v>28550</v>
      </c>
      <c r="T9" s="24">
        <v>28642</v>
      </c>
      <c r="U9" s="24">
        <v>28734</v>
      </c>
      <c r="V9" s="24">
        <v>28825</v>
      </c>
      <c r="W9" s="24">
        <v>28915</v>
      </c>
      <c r="X9" s="24">
        <v>29007</v>
      </c>
      <c r="Y9" s="24">
        <v>29099</v>
      </c>
      <c r="Z9" s="24">
        <v>29190</v>
      </c>
      <c r="AA9" s="24">
        <v>29281</v>
      </c>
      <c r="AB9" s="24">
        <v>29373</v>
      </c>
      <c r="AC9" s="24">
        <v>29465</v>
      </c>
      <c r="AD9" s="24">
        <v>29556</v>
      </c>
      <c r="AE9" s="24">
        <v>29646</v>
      </c>
      <c r="AF9" s="24">
        <v>29738</v>
      </c>
      <c r="AG9" s="24">
        <v>29830</v>
      </c>
      <c r="AH9" s="24">
        <v>29921</v>
      </c>
      <c r="AI9" s="24">
        <v>30011</v>
      </c>
      <c r="AJ9" s="24">
        <v>30103</v>
      </c>
      <c r="AK9" s="24">
        <v>30195</v>
      </c>
      <c r="AL9" s="24">
        <v>30286</v>
      </c>
      <c r="AM9" s="24">
        <v>30376</v>
      </c>
      <c r="AN9" s="24">
        <v>30468</v>
      </c>
      <c r="AO9" s="24">
        <v>30560</v>
      </c>
      <c r="AP9" s="24">
        <v>30651</v>
      </c>
      <c r="AQ9" s="24">
        <v>30742</v>
      </c>
      <c r="AR9" s="24">
        <v>30834</v>
      </c>
      <c r="AS9" s="24">
        <v>30926</v>
      </c>
      <c r="AT9" s="24">
        <v>31017</v>
      </c>
      <c r="AU9" s="24">
        <v>31107</v>
      </c>
      <c r="AV9" s="24">
        <v>31199</v>
      </c>
      <c r="AW9" s="24">
        <v>31291</v>
      </c>
      <c r="AX9" s="24">
        <v>31382</v>
      </c>
      <c r="AY9" s="24">
        <v>31472</v>
      </c>
      <c r="AZ9" s="24">
        <v>31564</v>
      </c>
      <c r="BA9" s="24">
        <v>31656</v>
      </c>
      <c r="BB9" s="24">
        <v>31747</v>
      </c>
      <c r="BC9" s="24">
        <v>31837</v>
      </c>
      <c r="BD9" s="24">
        <v>31929</v>
      </c>
      <c r="BE9" s="24">
        <v>32021</v>
      </c>
      <c r="BF9" s="24">
        <v>32112</v>
      </c>
      <c r="BG9" s="24">
        <v>32203</v>
      </c>
      <c r="BH9" s="24">
        <v>32295</v>
      </c>
      <c r="BI9" s="24">
        <v>32387</v>
      </c>
      <c r="BJ9" s="24">
        <v>32478</v>
      </c>
      <c r="BK9" s="24">
        <v>32568</v>
      </c>
      <c r="BL9" s="24">
        <v>32660</v>
      </c>
      <c r="BM9" s="24">
        <v>32752</v>
      </c>
      <c r="BN9" s="24">
        <v>32843</v>
      </c>
      <c r="BO9" s="24">
        <v>32933</v>
      </c>
      <c r="BP9" s="24">
        <v>33025</v>
      </c>
      <c r="BQ9" s="24">
        <v>33117</v>
      </c>
      <c r="BR9" s="24">
        <v>33208</v>
      </c>
      <c r="BS9" s="24">
        <v>33298</v>
      </c>
      <c r="BT9" s="24">
        <v>33390</v>
      </c>
      <c r="BU9" s="24">
        <v>33482</v>
      </c>
      <c r="BV9" s="24">
        <v>33573</v>
      </c>
      <c r="BW9" s="24">
        <v>33664</v>
      </c>
      <c r="BX9" s="24">
        <v>33756</v>
      </c>
      <c r="BY9" s="24">
        <v>33848</v>
      </c>
      <c r="BZ9" s="24">
        <v>33939</v>
      </c>
      <c r="CA9" s="24">
        <v>34029</v>
      </c>
      <c r="CB9" s="24">
        <v>34121</v>
      </c>
      <c r="CC9" s="24">
        <v>34213</v>
      </c>
      <c r="CD9" s="24">
        <v>34304</v>
      </c>
      <c r="CE9" s="24">
        <v>34394</v>
      </c>
      <c r="CF9" s="24">
        <v>34486</v>
      </c>
      <c r="CG9" s="24">
        <v>34578</v>
      </c>
      <c r="CH9" s="24">
        <v>34669</v>
      </c>
      <c r="CI9" s="24">
        <v>34759</v>
      </c>
      <c r="CJ9" s="24">
        <v>34851</v>
      </c>
      <c r="CK9" s="24">
        <v>34943</v>
      </c>
      <c r="CL9" s="24">
        <v>35034</v>
      </c>
      <c r="CM9" s="24">
        <v>35125</v>
      </c>
      <c r="CN9" s="24">
        <v>35217</v>
      </c>
      <c r="CO9" s="24">
        <v>35309</v>
      </c>
      <c r="CP9" s="24">
        <v>35400</v>
      </c>
      <c r="CQ9" s="24">
        <v>35490</v>
      </c>
      <c r="CR9" s="24">
        <v>35582</v>
      </c>
      <c r="CS9" s="24">
        <v>35674</v>
      </c>
      <c r="CT9" s="24">
        <v>35765</v>
      </c>
      <c r="CU9" s="24">
        <v>35855</v>
      </c>
      <c r="CV9" s="24">
        <v>35947</v>
      </c>
      <c r="CW9" s="24">
        <v>36039</v>
      </c>
      <c r="CX9" s="24">
        <v>36130</v>
      </c>
      <c r="CY9" s="24">
        <v>36220</v>
      </c>
      <c r="CZ9" s="24">
        <v>36312</v>
      </c>
      <c r="DA9" s="24">
        <v>36404</v>
      </c>
      <c r="DB9" s="24">
        <v>36495</v>
      </c>
      <c r="DC9" s="24">
        <v>36586</v>
      </c>
      <c r="DD9" s="24">
        <v>36678</v>
      </c>
      <c r="DE9" s="24">
        <v>36770</v>
      </c>
      <c r="DF9" s="24">
        <v>36861</v>
      </c>
      <c r="DG9" s="24">
        <v>36951</v>
      </c>
      <c r="DH9" s="24">
        <v>37043</v>
      </c>
      <c r="DI9" s="24">
        <v>37135</v>
      </c>
      <c r="DJ9" s="24">
        <v>37226</v>
      </c>
      <c r="DK9" s="24">
        <v>37316</v>
      </c>
      <c r="DL9" s="24">
        <v>37408</v>
      </c>
      <c r="DM9" s="24">
        <v>37500</v>
      </c>
      <c r="DN9" s="24">
        <v>37591</v>
      </c>
      <c r="DO9" s="24">
        <v>37681</v>
      </c>
      <c r="DP9" s="24">
        <v>37773</v>
      </c>
      <c r="DQ9" s="24">
        <v>37865</v>
      </c>
      <c r="DR9" s="24">
        <v>37956</v>
      </c>
      <c r="DS9" s="24">
        <v>38047</v>
      </c>
      <c r="DT9" s="24">
        <v>38139</v>
      </c>
      <c r="DU9" s="24">
        <v>38231</v>
      </c>
      <c r="DV9" s="24">
        <v>38322</v>
      </c>
      <c r="DW9" s="24">
        <v>38412</v>
      </c>
      <c r="DX9" s="24">
        <v>38504</v>
      </c>
      <c r="DY9" s="24">
        <v>38596</v>
      </c>
      <c r="DZ9" s="24">
        <v>38687</v>
      </c>
      <c r="EA9" s="24">
        <v>38777</v>
      </c>
      <c r="EB9" s="24">
        <v>38869</v>
      </c>
      <c r="EC9" s="24">
        <v>38961</v>
      </c>
      <c r="ED9" s="24">
        <v>39052</v>
      </c>
      <c r="EE9" s="24">
        <v>39142</v>
      </c>
      <c r="EF9" s="24">
        <v>39234</v>
      </c>
      <c r="EG9" s="24">
        <v>39326</v>
      </c>
      <c r="EH9" s="24">
        <v>39417</v>
      </c>
      <c r="EI9" s="24">
        <v>39508</v>
      </c>
      <c r="EJ9" s="24">
        <v>39600</v>
      </c>
      <c r="EK9" s="24">
        <v>39692</v>
      </c>
      <c r="EL9" s="24">
        <v>39783</v>
      </c>
      <c r="EM9" s="24">
        <v>39873</v>
      </c>
      <c r="EN9" s="24">
        <v>39965</v>
      </c>
      <c r="EO9" s="24">
        <v>40057</v>
      </c>
      <c r="EP9" s="24">
        <v>40148</v>
      </c>
      <c r="EQ9" s="24">
        <v>40238</v>
      </c>
      <c r="ER9" s="24">
        <v>40330</v>
      </c>
      <c r="ES9" s="24">
        <v>40422</v>
      </c>
      <c r="ET9" s="24">
        <v>40513</v>
      </c>
      <c r="EU9" s="24">
        <v>40603</v>
      </c>
      <c r="EV9" s="24">
        <v>40695</v>
      </c>
      <c r="EW9" s="24">
        <v>40787</v>
      </c>
      <c r="EX9" s="24">
        <v>40878</v>
      </c>
      <c r="EY9" s="24">
        <v>40969</v>
      </c>
      <c r="EZ9" s="24">
        <v>41061</v>
      </c>
      <c r="FA9" s="24">
        <v>41153</v>
      </c>
      <c r="FB9" s="24">
        <v>41244</v>
      </c>
      <c r="FC9" s="24">
        <v>41334</v>
      </c>
      <c r="FD9" s="24">
        <v>41426</v>
      </c>
      <c r="FE9" s="24">
        <v>41518</v>
      </c>
      <c r="FF9" s="24">
        <v>41609</v>
      </c>
      <c r="FG9" s="24">
        <v>41699</v>
      </c>
      <c r="FH9" s="24">
        <v>41791</v>
      </c>
      <c r="FI9" s="24">
        <v>41883</v>
      </c>
      <c r="FJ9" s="24">
        <v>41974</v>
      </c>
      <c r="FK9" s="24">
        <v>42064</v>
      </c>
      <c r="FL9" s="24">
        <v>42156</v>
      </c>
      <c r="FM9" s="24">
        <v>42248</v>
      </c>
      <c r="FN9" s="24">
        <v>42339</v>
      </c>
      <c r="FO9" s="24">
        <v>42430</v>
      </c>
      <c r="FP9" s="24">
        <v>42522</v>
      </c>
      <c r="FQ9" s="24">
        <v>42614</v>
      </c>
      <c r="FR9" s="24">
        <v>42705</v>
      </c>
      <c r="FS9" s="24">
        <v>42795</v>
      </c>
      <c r="FT9" s="24">
        <v>42887</v>
      </c>
      <c r="FU9" s="24">
        <v>42979</v>
      </c>
      <c r="FV9" s="24">
        <v>43070</v>
      </c>
      <c r="FW9" s="24">
        <v>43160</v>
      </c>
      <c r="FX9" s="24">
        <v>43252</v>
      </c>
      <c r="FY9" s="24">
        <v>43344</v>
      </c>
      <c r="FZ9" s="24">
        <v>43435</v>
      </c>
      <c r="GA9" s="24">
        <v>43525</v>
      </c>
      <c r="GB9" s="24">
        <v>43617</v>
      </c>
      <c r="GC9" s="24">
        <v>43709</v>
      </c>
      <c r="GD9" s="24">
        <v>43800</v>
      </c>
      <c r="GE9" s="24">
        <v>43891</v>
      </c>
    </row>
    <row r="10" spans="1:188" ht="15" x14ac:dyDescent="0.25">
      <c r="A10" s="6"/>
      <c r="B10" s="8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row>
    <row r="11" spans="1:188" ht="15" x14ac:dyDescent="0.25">
      <c r="A11" s="32" t="s">
        <v>50</v>
      </c>
      <c r="B11" s="87"/>
      <c r="C11" s="43">
        <f>C12+C15+C17-C31-C46-C61-C75</f>
        <v>880.27005581383617</v>
      </c>
      <c r="D11" s="43">
        <f t="shared" ref="D11:BO11" si="0">D12+D15+D17-D31-D46-D61-D75</f>
        <v>1050.2521524323088</v>
      </c>
      <c r="E11" s="43">
        <f t="shared" si="0"/>
        <v>1139.7401666152414</v>
      </c>
      <c r="F11" s="43">
        <f t="shared" si="0"/>
        <v>946.38672354966764</v>
      </c>
      <c r="G11" s="43">
        <f t="shared" si="0"/>
        <v>993.78430747671734</v>
      </c>
      <c r="H11" s="43">
        <f t="shared" si="0"/>
        <v>1153.8822836195732</v>
      </c>
      <c r="I11" s="43">
        <f t="shared" si="0"/>
        <v>1176.0475334450689</v>
      </c>
      <c r="J11" s="43">
        <f t="shared" si="0"/>
        <v>994.05087241683577</v>
      </c>
      <c r="K11" s="43">
        <f t="shared" si="0"/>
        <v>960.16942527204526</v>
      </c>
      <c r="L11" s="43">
        <f t="shared" si="0"/>
        <v>973.36090772544662</v>
      </c>
      <c r="M11" s="43">
        <f t="shared" si="0"/>
        <v>962.62139711373743</v>
      </c>
      <c r="N11" s="43">
        <f t="shared" si="0"/>
        <v>979.0108625998638</v>
      </c>
      <c r="O11" s="43">
        <f t="shared" si="0"/>
        <v>905.72228504044915</v>
      </c>
      <c r="P11" s="43">
        <f t="shared" si="0"/>
        <v>956.97596562141018</v>
      </c>
      <c r="Q11" s="43">
        <f t="shared" si="0"/>
        <v>1013.8447960599364</v>
      </c>
      <c r="R11" s="43">
        <f t="shared" si="0"/>
        <v>981.91074649349423</v>
      </c>
      <c r="S11" s="43">
        <f t="shared" si="0"/>
        <v>879.55476234445791</v>
      </c>
      <c r="T11" s="43">
        <f t="shared" si="0"/>
        <v>789.10594783066415</v>
      </c>
      <c r="U11" s="43">
        <f t="shared" si="0"/>
        <v>868.11644005498488</v>
      </c>
      <c r="V11" s="43">
        <f t="shared" si="0"/>
        <v>962.35237466866465</v>
      </c>
      <c r="W11" s="43">
        <f t="shared" si="0"/>
        <v>914.47445150358624</v>
      </c>
      <c r="X11" s="43">
        <f t="shared" si="0"/>
        <v>930.22354751310741</v>
      </c>
      <c r="Y11" s="43">
        <f t="shared" si="0"/>
        <v>827.69929667140798</v>
      </c>
      <c r="Z11" s="43">
        <f t="shared" si="0"/>
        <v>934.08487529067179</v>
      </c>
      <c r="AA11" s="43">
        <f t="shared" si="0"/>
        <v>752.27857454855894</v>
      </c>
      <c r="AB11" s="43">
        <f t="shared" si="0"/>
        <v>949.46246659970257</v>
      </c>
      <c r="AC11" s="43">
        <f t="shared" si="0"/>
        <v>833.80799848803645</v>
      </c>
      <c r="AD11" s="43">
        <f t="shared" si="0"/>
        <v>878.52988120050338</v>
      </c>
      <c r="AE11" s="43">
        <f t="shared" si="0"/>
        <v>910.09655764391141</v>
      </c>
      <c r="AF11" s="43">
        <f t="shared" si="0"/>
        <v>773.14158662101295</v>
      </c>
      <c r="AG11" s="43">
        <f t="shared" si="0"/>
        <v>871.86214378004502</v>
      </c>
      <c r="AH11" s="43">
        <f t="shared" si="0"/>
        <v>855.78264147867924</v>
      </c>
      <c r="AI11" s="43">
        <f t="shared" si="0"/>
        <v>1043.7259308312157</v>
      </c>
      <c r="AJ11" s="43">
        <f t="shared" si="0"/>
        <v>805.88907815957737</v>
      </c>
      <c r="AK11" s="43">
        <f t="shared" si="0"/>
        <v>892.74740427645315</v>
      </c>
      <c r="AL11" s="43">
        <f t="shared" si="0"/>
        <v>987.69332029068062</v>
      </c>
      <c r="AM11" s="43">
        <f t="shared" si="0"/>
        <v>750.97175657708317</v>
      </c>
      <c r="AN11" s="43">
        <f t="shared" si="0"/>
        <v>813.38000763096102</v>
      </c>
      <c r="AO11" s="43">
        <f t="shared" si="0"/>
        <v>900.59129394843535</v>
      </c>
      <c r="AP11" s="43">
        <f t="shared" si="0"/>
        <v>796.5773834606623</v>
      </c>
      <c r="AQ11" s="43">
        <f t="shared" si="0"/>
        <v>905.06231634746018</v>
      </c>
      <c r="AR11" s="43">
        <f t="shared" si="0"/>
        <v>859.98136323773383</v>
      </c>
      <c r="AS11" s="43">
        <f t="shared" si="0"/>
        <v>826.28627647445728</v>
      </c>
      <c r="AT11" s="43">
        <f t="shared" si="0"/>
        <v>894.95785667827408</v>
      </c>
      <c r="AU11" s="43">
        <f t="shared" si="0"/>
        <v>905.95806673978814</v>
      </c>
      <c r="AV11" s="43">
        <f t="shared" si="0"/>
        <v>840.33684761925997</v>
      </c>
      <c r="AW11" s="43">
        <f t="shared" si="0"/>
        <v>812.27376645624861</v>
      </c>
      <c r="AX11" s="43">
        <f t="shared" si="0"/>
        <v>968.05122769834384</v>
      </c>
      <c r="AY11" s="43">
        <f t="shared" si="0"/>
        <v>812.52871081928413</v>
      </c>
      <c r="AZ11" s="43">
        <f t="shared" si="0"/>
        <v>831.67513003202521</v>
      </c>
      <c r="BA11" s="43">
        <f t="shared" si="0"/>
        <v>1015.5690395612387</v>
      </c>
      <c r="BB11" s="43">
        <f t="shared" si="0"/>
        <v>952.35355663062546</v>
      </c>
      <c r="BC11" s="43">
        <f t="shared" si="0"/>
        <v>1046.383345934777</v>
      </c>
      <c r="BD11" s="43">
        <f t="shared" si="0"/>
        <v>958.47021587527468</v>
      </c>
      <c r="BE11" s="43">
        <f t="shared" si="0"/>
        <v>1023.9994934129231</v>
      </c>
      <c r="BF11" s="43">
        <f t="shared" si="0"/>
        <v>1128.1370331609291</v>
      </c>
      <c r="BG11" s="43">
        <f t="shared" si="0"/>
        <v>855.08306877175664</v>
      </c>
      <c r="BH11" s="43">
        <f t="shared" si="0"/>
        <v>729.56127722412168</v>
      </c>
      <c r="BI11" s="43">
        <f t="shared" si="0"/>
        <v>731.83393560106822</v>
      </c>
      <c r="BJ11" s="43">
        <f t="shared" si="0"/>
        <v>901.78254672871662</v>
      </c>
      <c r="BK11" s="43">
        <f t="shared" si="0"/>
        <v>829.01100466491459</v>
      </c>
      <c r="BL11" s="43">
        <f t="shared" si="0"/>
        <v>873.0661360569103</v>
      </c>
      <c r="BM11" s="43">
        <f t="shared" si="0"/>
        <v>846.71736753380264</v>
      </c>
      <c r="BN11" s="43">
        <f t="shared" si="0"/>
        <v>931.15568040325775</v>
      </c>
      <c r="BO11" s="43">
        <f t="shared" si="0"/>
        <v>897.01597751135523</v>
      </c>
      <c r="BP11" s="43">
        <f t="shared" ref="BP11:EA11" si="1">BP12+BP15+BP17-BP31-BP46-BP61-BP75</f>
        <v>760.62680703542173</v>
      </c>
      <c r="BQ11" s="43">
        <f t="shared" si="1"/>
        <v>909.73574158441295</v>
      </c>
      <c r="BR11" s="43">
        <f t="shared" si="1"/>
        <v>900.8202892285799</v>
      </c>
      <c r="BS11" s="43">
        <f t="shared" si="1"/>
        <v>966.83118341879788</v>
      </c>
      <c r="BT11" s="43">
        <f t="shared" si="1"/>
        <v>1017.1492386588302</v>
      </c>
      <c r="BU11" s="43">
        <f t="shared" si="1"/>
        <v>802.4376973150919</v>
      </c>
      <c r="BV11" s="43">
        <f t="shared" si="1"/>
        <v>1010.7604702147901</v>
      </c>
      <c r="BW11" s="43">
        <f t="shared" si="1"/>
        <v>1103.4559630269591</v>
      </c>
      <c r="BX11" s="43">
        <f t="shared" si="1"/>
        <v>1037.6854607673984</v>
      </c>
      <c r="BY11" s="43">
        <f t="shared" si="1"/>
        <v>1105.0287407995829</v>
      </c>
      <c r="BZ11" s="43">
        <f t="shared" si="1"/>
        <v>1085.999159549694</v>
      </c>
      <c r="CA11" s="43">
        <f t="shared" si="1"/>
        <v>975.47954812866965</v>
      </c>
      <c r="CB11" s="43">
        <f t="shared" si="1"/>
        <v>1134.9809391128056</v>
      </c>
      <c r="CC11" s="43">
        <f t="shared" si="1"/>
        <v>1076.4073570375799</v>
      </c>
      <c r="CD11" s="43">
        <f t="shared" si="1"/>
        <v>1153.2119853245042</v>
      </c>
      <c r="CE11" s="43">
        <f t="shared" si="1"/>
        <v>1182.0868987230315</v>
      </c>
      <c r="CF11" s="43">
        <f t="shared" si="1"/>
        <v>1247.5567314074501</v>
      </c>
      <c r="CG11" s="43">
        <f t="shared" si="1"/>
        <v>1155.7324958440938</v>
      </c>
      <c r="CH11" s="43">
        <f t="shared" si="1"/>
        <v>1270.5051448582342</v>
      </c>
      <c r="CI11" s="43">
        <f t="shared" si="1"/>
        <v>1197.9245560182178</v>
      </c>
      <c r="CJ11" s="43">
        <f t="shared" si="1"/>
        <v>1105.8677240173752</v>
      </c>
      <c r="CK11" s="43">
        <f t="shared" si="1"/>
        <v>1152.0171408256751</v>
      </c>
      <c r="CL11" s="43">
        <f t="shared" si="1"/>
        <v>1236.556057712208</v>
      </c>
      <c r="CM11" s="43">
        <f t="shared" si="1"/>
        <v>1325.7275289032596</v>
      </c>
      <c r="CN11" s="43">
        <f t="shared" si="1"/>
        <v>1307.635930066486</v>
      </c>
      <c r="CO11" s="43">
        <f t="shared" si="1"/>
        <v>1292.163426655824</v>
      </c>
      <c r="CP11" s="43">
        <f t="shared" si="1"/>
        <v>1253.2507235745775</v>
      </c>
      <c r="CQ11" s="43">
        <f t="shared" si="1"/>
        <v>1363.38862006365</v>
      </c>
      <c r="CR11" s="43">
        <f t="shared" si="1"/>
        <v>1149.7254623321135</v>
      </c>
      <c r="CS11" s="43">
        <f t="shared" si="1"/>
        <v>1316.9146662436083</v>
      </c>
      <c r="CT11" s="43">
        <f t="shared" si="1"/>
        <v>1265.8755503778661</v>
      </c>
      <c r="CU11" s="43">
        <f t="shared" si="1"/>
        <v>1278.6214442449209</v>
      </c>
      <c r="CV11" s="43">
        <f t="shared" si="1"/>
        <v>1360.189633581218</v>
      </c>
      <c r="CW11" s="43">
        <f t="shared" si="1"/>
        <v>1248.088349643868</v>
      </c>
      <c r="CX11" s="43">
        <f t="shared" si="1"/>
        <v>1321.11347149739</v>
      </c>
      <c r="CY11" s="43">
        <f t="shared" si="1"/>
        <v>1317.3033385083609</v>
      </c>
      <c r="CZ11" s="43">
        <f t="shared" si="1"/>
        <v>1280.9877115533011</v>
      </c>
      <c r="DA11" s="43">
        <f t="shared" si="1"/>
        <v>1378.5075958755513</v>
      </c>
      <c r="DB11" s="43">
        <f t="shared" si="1"/>
        <v>1444.5047810634462</v>
      </c>
      <c r="DC11" s="43">
        <f t="shared" si="1"/>
        <v>1269.4289640693112</v>
      </c>
      <c r="DD11" s="43">
        <f t="shared" si="1"/>
        <v>1336.4535423885877</v>
      </c>
      <c r="DE11" s="43">
        <f t="shared" si="1"/>
        <v>1341.289183175026</v>
      </c>
      <c r="DF11" s="43">
        <f t="shared" si="1"/>
        <v>1467.1104452336976</v>
      </c>
      <c r="DG11" s="43">
        <f t="shared" si="1"/>
        <v>1375.061577997461</v>
      </c>
      <c r="DH11" s="43">
        <f t="shared" si="1"/>
        <v>1317.1069929698722</v>
      </c>
      <c r="DI11" s="43">
        <f t="shared" si="1"/>
        <v>1393.2486547630979</v>
      </c>
      <c r="DJ11" s="43">
        <f t="shared" si="1"/>
        <v>1434.3068857113033</v>
      </c>
      <c r="DK11" s="43">
        <f t="shared" si="1"/>
        <v>1390.1730417750241</v>
      </c>
      <c r="DL11" s="43">
        <f t="shared" si="1"/>
        <v>1315.8042029990133</v>
      </c>
      <c r="DM11" s="43">
        <f t="shared" si="1"/>
        <v>1432.840145014638</v>
      </c>
      <c r="DN11" s="43">
        <f t="shared" si="1"/>
        <v>1490.7197970965897</v>
      </c>
      <c r="DO11" s="43">
        <f t="shared" si="1"/>
        <v>1520.4951347986078</v>
      </c>
      <c r="DP11" s="43">
        <f t="shared" si="1"/>
        <v>1410.0616138520959</v>
      </c>
      <c r="DQ11" s="43">
        <f t="shared" si="1"/>
        <v>1541.3961697598832</v>
      </c>
      <c r="DR11" s="43">
        <f t="shared" si="1"/>
        <v>1552.5270898425474</v>
      </c>
      <c r="DS11" s="43">
        <f t="shared" si="1"/>
        <v>1540.8479336539556</v>
      </c>
      <c r="DT11" s="43">
        <f t="shared" si="1"/>
        <v>1488.9139204933458</v>
      </c>
      <c r="DU11" s="43">
        <f t="shared" si="1"/>
        <v>1466.6233579057478</v>
      </c>
      <c r="DV11" s="43">
        <f t="shared" si="1"/>
        <v>1521.072440757328</v>
      </c>
      <c r="DW11" s="43">
        <f t="shared" si="1"/>
        <v>1576.7803991270478</v>
      </c>
      <c r="DX11" s="43">
        <f t="shared" si="1"/>
        <v>1498.7618686667558</v>
      </c>
      <c r="DY11" s="43">
        <f t="shared" si="1"/>
        <v>1497.2409874520433</v>
      </c>
      <c r="DZ11" s="43">
        <f t="shared" si="1"/>
        <v>1640.9533085995488</v>
      </c>
      <c r="EA11" s="43">
        <f t="shared" si="1"/>
        <v>1480.8877543622032</v>
      </c>
      <c r="EB11" s="43">
        <f t="shared" ref="EB11:FF11" si="2">EB12+EB15+EB17-EB31-EB46-EB61-EB75</f>
        <v>1521.2121105860847</v>
      </c>
      <c r="EC11" s="43">
        <f t="shared" si="2"/>
        <v>1517.5072500643359</v>
      </c>
      <c r="ED11" s="43">
        <f t="shared" si="2"/>
        <v>1608.2993913866098</v>
      </c>
      <c r="EE11" s="43">
        <f t="shared" si="2"/>
        <v>1517.2264521275276</v>
      </c>
      <c r="EF11" s="43">
        <f t="shared" si="2"/>
        <v>1521.067888158221</v>
      </c>
      <c r="EG11" s="43">
        <f t="shared" si="2"/>
        <v>1508.6791841108993</v>
      </c>
      <c r="EH11" s="43">
        <f t="shared" si="2"/>
        <v>1606.9580308881543</v>
      </c>
      <c r="EI11" s="43">
        <f t="shared" si="2"/>
        <v>1589.1382071481007</v>
      </c>
      <c r="EJ11" s="43">
        <f t="shared" si="2"/>
        <v>1523.7380709496115</v>
      </c>
      <c r="EK11" s="43">
        <f t="shared" si="2"/>
        <v>1398.6421474125</v>
      </c>
      <c r="EL11" s="43">
        <f t="shared" si="2"/>
        <v>1612.5450399029869</v>
      </c>
      <c r="EM11" s="43">
        <f t="shared" si="2"/>
        <v>1513.1625752375317</v>
      </c>
      <c r="EN11" s="43">
        <f t="shared" si="2"/>
        <v>1531.696180156129</v>
      </c>
      <c r="EO11" s="43">
        <f t="shared" si="2"/>
        <v>1501.0321850813843</v>
      </c>
      <c r="EP11" s="43">
        <f t="shared" si="2"/>
        <v>1479.9543534526447</v>
      </c>
      <c r="EQ11" s="43">
        <f t="shared" si="2"/>
        <v>1542.7235414379259</v>
      </c>
      <c r="ER11" s="43">
        <f t="shared" si="2"/>
        <v>1379.6053664445453</v>
      </c>
      <c r="ES11" s="43">
        <f t="shared" si="2"/>
        <v>1484.9676638210722</v>
      </c>
      <c r="ET11" s="43">
        <f t="shared" si="2"/>
        <v>1441.8706792629416</v>
      </c>
      <c r="EU11" s="43">
        <f t="shared" si="2"/>
        <v>1551.7531234898222</v>
      </c>
      <c r="EV11" s="43">
        <f t="shared" si="2"/>
        <v>1478.9541471938301</v>
      </c>
      <c r="EW11" s="43">
        <f t="shared" si="2"/>
        <v>1348.0811417314947</v>
      </c>
      <c r="EX11" s="43">
        <f t="shared" si="2"/>
        <v>1622.6090562033569</v>
      </c>
      <c r="EY11" s="43">
        <f t="shared" si="2"/>
        <v>1503.0681630183944</v>
      </c>
      <c r="EZ11" s="43">
        <f t="shared" si="2"/>
        <v>1445.8288113593821</v>
      </c>
      <c r="FA11" s="43">
        <f t="shared" si="2"/>
        <v>1430.2887305278955</v>
      </c>
      <c r="FB11" s="43">
        <f t="shared" si="2"/>
        <v>1556.9725710658254</v>
      </c>
      <c r="FC11" s="43">
        <f t="shared" si="2"/>
        <v>1544.0333631867875</v>
      </c>
      <c r="FD11" s="43">
        <f t="shared" si="2"/>
        <v>1414.9342258281526</v>
      </c>
      <c r="FE11" s="43">
        <f t="shared" si="2"/>
        <v>1437.1039601448053</v>
      </c>
      <c r="FF11" s="43">
        <f t="shared" si="2"/>
        <v>1555.101533330343</v>
      </c>
      <c r="FG11" s="43">
        <f t="shared" ref="FG11:FQ11" si="3">FG12+FG15+FG17-FG31-FG46-FG61-FG75</f>
        <v>1701.1359783330563</v>
      </c>
      <c r="FH11" s="43">
        <f t="shared" si="3"/>
        <v>1317.0579139131492</v>
      </c>
      <c r="FI11" s="43">
        <f t="shared" si="3"/>
        <v>1511.5390465893156</v>
      </c>
      <c r="FJ11" s="43">
        <f t="shared" si="3"/>
        <v>1533.4318137106193</v>
      </c>
      <c r="FK11" s="43">
        <f t="shared" si="3"/>
        <v>1614.7790946992363</v>
      </c>
      <c r="FL11" s="43">
        <f t="shared" si="3"/>
        <v>1494.5141576657049</v>
      </c>
      <c r="FM11" s="43">
        <f t="shared" si="3"/>
        <v>1509.5069185992586</v>
      </c>
      <c r="FN11" s="43">
        <f t="shared" si="3"/>
        <v>1723.4497082485691</v>
      </c>
      <c r="FO11" s="43">
        <f t="shared" si="3"/>
        <v>1648.622570262768</v>
      </c>
      <c r="FP11" s="43">
        <f t="shared" si="3"/>
        <v>1636.654035297124</v>
      </c>
      <c r="FQ11" s="43">
        <f t="shared" si="3"/>
        <v>1641.5985977869273</v>
      </c>
      <c r="FR11" s="43">
        <f t="shared" ref="FR11:FT11" si="4">FR12+FR15+FR17-FR31-FR46-FR61-FR75</f>
        <v>1686.5003702916067</v>
      </c>
      <c r="FS11" s="43">
        <f t="shared" si="4"/>
        <v>1917.6430867248328</v>
      </c>
      <c r="FT11" s="43">
        <f t="shared" si="4"/>
        <v>1503.740526000639</v>
      </c>
      <c r="FU11" s="43">
        <f t="shared" ref="FU11:FV11" si="5">FU12+FU15+FU17-FU31-FU46-FU61-FU75</f>
        <v>1649.2839627439159</v>
      </c>
      <c r="FV11" s="43">
        <f t="shared" si="5"/>
        <v>1818.0775096586613</v>
      </c>
      <c r="FW11" s="43">
        <f t="shared" ref="FW11:FY11" si="6">FW12+FW15+FW17-FW31-FW46-FW61-FW75</f>
        <v>1666.0549168182897</v>
      </c>
      <c r="FX11" s="43">
        <f t="shared" si="6"/>
        <v>1697.2776962124483</v>
      </c>
      <c r="FY11" s="43">
        <f t="shared" si="6"/>
        <v>1573.8665441135167</v>
      </c>
      <c r="FZ11" s="43">
        <f t="shared" ref="FZ11:GA11" si="7">FZ12+FZ15+FZ17-FZ31-FZ46-FZ61-FZ75</f>
        <v>1693.1361462146117</v>
      </c>
      <c r="GA11" s="43">
        <f t="shared" si="7"/>
        <v>1627.7153512547111</v>
      </c>
      <c r="GB11" s="43">
        <f t="shared" ref="GB11:GC11" si="8">GB12+GB15+GB17-GB31-GB46-GB61-GB75</f>
        <v>1796.661631527252</v>
      </c>
      <c r="GC11" s="43">
        <f t="shared" si="8"/>
        <v>1347.3150036463499</v>
      </c>
      <c r="GD11" s="43">
        <f t="shared" ref="GD11:GE11" si="9">GD12+GD15+GD17-GD31-GD46-GD61-GD75</f>
        <v>1726.0718784109822</v>
      </c>
      <c r="GE11" s="43">
        <f t="shared" si="9"/>
        <v>1728.463565729392</v>
      </c>
    </row>
    <row r="12" spans="1:188" ht="15" x14ac:dyDescent="0.2">
      <c r="A12" s="25" t="s">
        <v>0</v>
      </c>
      <c r="B12" s="86"/>
      <c r="C12" s="17">
        <f>SUM(C13:C14)</f>
        <v>38.635090970086338</v>
      </c>
      <c r="D12" s="17">
        <f t="shared" ref="D12:BO12" si="10">SUM(D13:D14)</f>
        <v>44.971699307308647</v>
      </c>
      <c r="E12" s="17">
        <f t="shared" si="10"/>
        <v>45.816272083991471</v>
      </c>
      <c r="F12" s="17">
        <f t="shared" si="10"/>
        <v>41.166376869980034</v>
      </c>
      <c r="G12" s="17">
        <f t="shared" si="10"/>
        <v>35.892108502108151</v>
      </c>
      <c r="H12" s="17">
        <f t="shared" si="10"/>
        <v>44.958840260198571</v>
      </c>
      <c r="I12" s="17">
        <f t="shared" si="10"/>
        <v>47.791328855225281</v>
      </c>
      <c r="J12" s="17">
        <f t="shared" si="10"/>
        <v>48.299592875819918</v>
      </c>
      <c r="K12" s="17">
        <f t="shared" si="10"/>
        <v>61.166757303294965</v>
      </c>
      <c r="L12" s="17">
        <f t="shared" si="10"/>
        <v>163.41606202232165</v>
      </c>
      <c r="M12" s="17">
        <f t="shared" si="10"/>
        <v>112.74964223092498</v>
      </c>
      <c r="N12" s="17">
        <f t="shared" si="10"/>
        <v>131.91279717017602</v>
      </c>
      <c r="O12" s="17">
        <f t="shared" si="10"/>
        <v>141.82525379044918</v>
      </c>
      <c r="P12" s="17">
        <f t="shared" si="10"/>
        <v>181.17936796516031</v>
      </c>
      <c r="Q12" s="17">
        <f t="shared" si="10"/>
        <v>190.12724527868622</v>
      </c>
      <c r="R12" s="17">
        <f t="shared" si="10"/>
        <v>159.78353555599392</v>
      </c>
      <c r="S12" s="17">
        <f t="shared" si="10"/>
        <v>129.83541224680172</v>
      </c>
      <c r="T12" s="17">
        <f t="shared" si="10"/>
        <v>157.29305793808601</v>
      </c>
      <c r="U12" s="17">
        <f t="shared" si="10"/>
        <v>166.71350157842244</v>
      </c>
      <c r="V12" s="17">
        <f t="shared" si="10"/>
        <v>118.70022427803964</v>
      </c>
      <c r="W12" s="17">
        <f t="shared" si="10"/>
        <v>95.537178066086369</v>
      </c>
      <c r="X12" s="17">
        <f t="shared" si="10"/>
        <v>92.816346829513776</v>
      </c>
      <c r="Y12" s="17">
        <f t="shared" si="10"/>
        <v>119.91391874172052</v>
      </c>
      <c r="Z12" s="17">
        <f t="shared" si="10"/>
        <v>64.518986130515529</v>
      </c>
      <c r="AA12" s="17">
        <f t="shared" si="10"/>
        <v>51.200865075902506</v>
      </c>
      <c r="AB12" s="17">
        <f t="shared" si="10"/>
        <v>88.375147866964056</v>
      </c>
      <c r="AC12" s="17">
        <f t="shared" si="10"/>
        <v>104.36517822465063</v>
      </c>
      <c r="AD12" s="17">
        <f t="shared" si="10"/>
        <v>90.134683536242591</v>
      </c>
      <c r="AE12" s="17">
        <f t="shared" si="10"/>
        <v>84.411024678728296</v>
      </c>
      <c r="AF12" s="17">
        <f t="shared" si="10"/>
        <v>134.71892230721966</v>
      </c>
      <c r="AG12" s="17">
        <f t="shared" si="10"/>
        <v>134.02814371138058</v>
      </c>
      <c r="AH12" s="17">
        <f t="shared" si="10"/>
        <v>100.33690298571332</v>
      </c>
      <c r="AI12" s="17">
        <f t="shared" si="10"/>
        <v>115.66263928344046</v>
      </c>
      <c r="AJ12" s="17">
        <f t="shared" si="10"/>
        <v>170.57661827874844</v>
      </c>
      <c r="AK12" s="17">
        <f t="shared" si="10"/>
        <v>222.90205228479985</v>
      </c>
      <c r="AL12" s="17">
        <f t="shared" si="10"/>
        <v>174.57900228035038</v>
      </c>
      <c r="AM12" s="17">
        <f t="shared" si="10"/>
        <v>151.33737374139011</v>
      </c>
      <c r="AN12" s="17">
        <f t="shared" si="10"/>
        <v>158.25069569900546</v>
      </c>
      <c r="AO12" s="17">
        <f t="shared" si="10"/>
        <v>202.34625028136719</v>
      </c>
      <c r="AP12" s="17">
        <f t="shared" si="10"/>
        <v>163.88396797779808</v>
      </c>
      <c r="AQ12" s="17">
        <f t="shared" si="10"/>
        <v>188.199141585879</v>
      </c>
      <c r="AR12" s="17">
        <f t="shared" si="10"/>
        <v>241.59560086117742</v>
      </c>
      <c r="AS12" s="17">
        <f t="shared" si="10"/>
        <v>251.92200653831529</v>
      </c>
      <c r="AT12" s="17">
        <f t="shared" si="10"/>
        <v>264.67036535228539</v>
      </c>
      <c r="AU12" s="17">
        <f t="shared" si="10"/>
        <v>253.7651123703134</v>
      </c>
      <c r="AV12" s="17">
        <f t="shared" si="10"/>
        <v>348.62635816979719</v>
      </c>
      <c r="AW12" s="17">
        <f t="shared" si="10"/>
        <v>334.32045952556359</v>
      </c>
      <c r="AX12" s="17">
        <f t="shared" si="10"/>
        <v>353.29837541980663</v>
      </c>
      <c r="AY12" s="17">
        <f t="shared" si="10"/>
        <v>337.72016033156046</v>
      </c>
      <c r="AZ12" s="17">
        <f t="shared" si="10"/>
        <v>381.25089731167537</v>
      </c>
      <c r="BA12" s="17">
        <f t="shared" si="10"/>
        <v>367.67101771231893</v>
      </c>
      <c r="BB12" s="17">
        <f t="shared" si="10"/>
        <v>342.47896010421971</v>
      </c>
      <c r="BC12" s="17">
        <f t="shared" si="10"/>
        <v>336.84218831873699</v>
      </c>
      <c r="BD12" s="17">
        <f t="shared" si="10"/>
        <v>333.27153824514761</v>
      </c>
      <c r="BE12" s="17">
        <f t="shared" si="10"/>
        <v>351.37661010465371</v>
      </c>
      <c r="BF12" s="17">
        <f t="shared" si="10"/>
        <v>347.8345521309281</v>
      </c>
      <c r="BG12" s="17">
        <f t="shared" si="10"/>
        <v>357.07560978317628</v>
      </c>
      <c r="BH12" s="17">
        <f t="shared" si="10"/>
        <v>435.41637218543042</v>
      </c>
      <c r="BI12" s="17">
        <f t="shared" si="10"/>
        <v>434.81248218990862</v>
      </c>
      <c r="BJ12" s="17">
        <f t="shared" si="10"/>
        <v>408.08891272715277</v>
      </c>
      <c r="BK12" s="17">
        <f t="shared" si="10"/>
        <v>423.2799983133491</v>
      </c>
      <c r="BL12" s="17">
        <f t="shared" si="10"/>
        <v>458.18584602693443</v>
      </c>
      <c r="BM12" s="17">
        <f t="shared" si="10"/>
        <v>506.7069543343456</v>
      </c>
      <c r="BN12" s="17">
        <f t="shared" si="10"/>
        <v>438.25324181745196</v>
      </c>
      <c r="BO12" s="17">
        <f t="shared" si="10"/>
        <v>423.50667946584349</v>
      </c>
      <c r="BP12" s="17">
        <f t="shared" ref="BP12:EA12" si="11">SUM(BP13:BP14)</f>
        <v>483.22896265690594</v>
      </c>
      <c r="BQ12" s="17">
        <f t="shared" si="11"/>
        <v>491.68388142132773</v>
      </c>
      <c r="BR12" s="17">
        <f t="shared" si="11"/>
        <v>487.9880313705998</v>
      </c>
      <c r="BS12" s="17">
        <f t="shared" si="11"/>
        <v>466.9870536684856</v>
      </c>
      <c r="BT12" s="17">
        <f t="shared" si="11"/>
        <v>535.14971880510859</v>
      </c>
      <c r="BU12" s="17">
        <f t="shared" si="11"/>
        <v>533.2780377992483</v>
      </c>
      <c r="BV12" s="17">
        <f t="shared" si="11"/>
        <v>457.2595771013888</v>
      </c>
      <c r="BW12" s="17">
        <f t="shared" si="11"/>
        <v>443.01561979550735</v>
      </c>
      <c r="BX12" s="17">
        <f t="shared" si="11"/>
        <v>557.2139543802723</v>
      </c>
      <c r="BY12" s="17">
        <f t="shared" si="11"/>
        <v>485.40250155310014</v>
      </c>
      <c r="BZ12" s="17">
        <f t="shared" si="11"/>
        <v>411.58814217297839</v>
      </c>
      <c r="CA12" s="17">
        <f t="shared" si="11"/>
        <v>406.82983435203209</v>
      </c>
      <c r="CB12" s="17">
        <f t="shared" si="11"/>
        <v>529.95487019750476</v>
      </c>
      <c r="CC12" s="17">
        <f t="shared" si="11"/>
        <v>511.17638911003939</v>
      </c>
      <c r="CD12" s="17">
        <f t="shared" si="11"/>
        <v>555.84392822448228</v>
      </c>
      <c r="CE12" s="17">
        <f t="shared" si="11"/>
        <v>497.70369879320651</v>
      </c>
      <c r="CF12" s="17">
        <f t="shared" si="11"/>
        <v>557.07176650303586</v>
      </c>
      <c r="CG12" s="17">
        <f t="shared" si="11"/>
        <v>489.89149979586279</v>
      </c>
      <c r="CH12" s="17">
        <f t="shared" si="11"/>
        <v>392.18674964143679</v>
      </c>
      <c r="CI12" s="17">
        <f t="shared" si="11"/>
        <v>364.18560995266853</v>
      </c>
      <c r="CJ12" s="17">
        <f t="shared" si="11"/>
        <v>392.164128467257</v>
      </c>
      <c r="CK12" s="17">
        <f t="shared" si="11"/>
        <v>475.69423578535924</v>
      </c>
      <c r="CL12" s="17">
        <f t="shared" si="11"/>
        <v>396.72946124820248</v>
      </c>
      <c r="CM12" s="17">
        <f t="shared" si="11"/>
        <v>371.94571821951638</v>
      </c>
      <c r="CN12" s="17">
        <f t="shared" si="11"/>
        <v>462.88302001899518</v>
      </c>
      <c r="CO12" s="17">
        <f t="shared" si="11"/>
        <v>579.35336009957166</v>
      </c>
      <c r="CP12" s="17">
        <f t="shared" si="11"/>
        <v>716.96619000266935</v>
      </c>
      <c r="CQ12" s="17">
        <f t="shared" si="11"/>
        <v>716.65625766699191</v>
      </c>
      <c r="CR12" s="17">
        <f t="shared" si="11"/>
        <v>740.25199946188104</v>
      </c>
      <c r="CS12" s="17">
        <f t="shared" si="11"/>
        <v>727.34431006610953</v>
      </c>
      <c r="CT12" s="17">
        <f t="shared" si="11"/>
        <v>600.65207845863642</v>
      </c>
      <c r="CU12" s="17">
        <f t="shared" si="11"/>
        <v>473.22224623825139</v>
      </c>
      <c r="CV12" s="17">
        <f t="shared" si="11"/>
        <v>598.4979512175189</v>
      </c>
      <c r="CW12" s="17">
        <f t="shared" si="11"/>
        <v>611.69181984494105</v>
      </c>
      <c r="CX12" s="17">
        <f t="shared" si="11"/>
        <v>564.07488946668502</v>
      </c>
      <c r="CY12" s="17">
        <f t="shared" si="11"/>
        <v>522.8757157965797</v>
      </c>
      <c r="CZ12" s="17">
        <f t="shared" si="11"/>
        <v>510.3958476404726</v>
      </c>
      <c r="DA12" s="17">
        <f t="shared" si="11"/>
        <v>537.46584117723478</v>
      </c>
      <c r="DB12" s="17">
        <f t="shared" si="11"/>
        <v>443.81418548933317</v>
      </c>
      <c r="DC12" s="17">
        <f t="shared" si="11"/>
        <v>433.56048190781689</v>
      </c>
      <c r="DD12" s="17">
        <f t="shared" si="11"/>
        <v>432.49449314359748</v>
      </c>
      <c r="DE12" s="17">
        <f t="shared" si="11"/>
        <v>468.27808690552371</v>
      </c>
      <c r="DF12" s="17">
        <f t="shared" si="11"/>
        <v>485.62058289466989</v>
      </c>
      <c r="DG12" s="17">
        <f t="shared" si="11"/>
        <v>415.0395231137374</v>
      </c>
      <c r="DH12" s="17">
        <f t="shared" si="11"/>
        <v>466.54337630940961</v>
      </c>
      <c r="DI12" s="17">
        <f t="shared" si="11"/>
        <v>466.88500812494902</v>
      </c>
      <c r="DJ12" s="17">
        <f t="shared" si="11"/>
        <v>396.2325475761092</v>
      </c>
      <c r="DK12" s="17">
        <f t="shared" si="11"/>
        <v>332.78289561248926</v>
      </c>
      <c r="DL12" s="17">
        <f t="shared" si="11"/>
        <v>464.0258262258987</v>
      </c>
      <c r="DM12" s="17">
        <f t="shared" si="11"/>
        <v>429.26151482253476</v>
      </c>
      <c r="DN12" s="17">
        <f t="shared" si="11"/>
        <v>367.9700733629756</v>
      </c>
      <c r="DO12" s="17">
        <f t="shared" si="11"/>
        <v>328.34012825682396</v>
      </c>
      <c r="DP12" s="17">
        <f t="shared" si="11"/>
        <v>326.42981298856125</v>
      </c>
      <c r="DQ12" s="17">
        <f t="shared" si="11"/>
        <v>333.27970700327853</v>
      </c>
      <c r="DR12" s="17">
        <f t="shared" si="11"/>
        <v>249.9818231494142</v>
      </c>
      <c r="DS12" s="17">
        <f t="shared" si="11"/>
        <v>255.6608814551804</v>
      </c>
      <c r="DT12" s="17">
        <f t="shared" si="11"/>
        <v>270.27255238528352</v>
      </c>
      <c r="DU12" s="17">
        <f t="shared" si="11"/>
        <v>297.46602998633961</v>
      </c>
      <c r="DV12" s="17">
        <f t="shared" si="11"/>
        <v>274.2347252706636</v>
      </c>
      <c r="DW12" s="17">
        <f t="shared" si="11"/>
        <v>225.69082698913979</v>
      </c>
      <c r="DX12" s="17">
        <f t="shared" si="11"/>
        <v>279.85005028381693</v>
      </c>
      <c r="DY12" s="17">
        <f t="shared" si="11"/>
        <v>288.00171520589799</v>
      </c>
      <c r="DZ12" s="17">
        <f t="shared" si="11"/>
        <v>237.15502007355272</v>
      </c>
      <c r="EA12" s="17">
        <f t="shared" si="11"/>
        <v>247.04875790009959</v>
      </c>
      <c r="EB12" s="17">
        <f t="shared" ref="EB12:FD12" si="12">SUM(EB13:EB14)</f>
        <v>249.94870302867679</v>
      </c>
      <c r="EC12" s="17">
        <f t="shared" si="12"/>
        <v>246.30030133921071</v>
      </c>
      <c r="ED12" s="17">
        <f t="shared" si="12"/>
        <v>233.5200852907208</v>
      </c>
      <c r="EE12" s="17">
        <f t="shared" si="12"/>
        <v>230.8014794330366</v>
      </c>
      <c r="EF12" s="17">
        <f t="shared" si="12"/>
        <v>318.66067530279798</v>
      </c>
      <c r="EG12" s="17">
        <f t="shared" si="12"/>
        <v>647.11789796989751</v>
      </c>
      <c r="EH12" s="17">
        <f t="shared" si="12"/>
        <v>789.73507846856819</v>
      </c>
      <c r="EI12" s="17">
        <f t="shared" si="12"/>
        <v>772.65534973821855</v>
      </c>
      <c r="EJ12" s="17">
        <f t="shared" si="12"/>
        <v>775.30874812083152</v>
      </c>
      <c r="EK12" s="17">
        <f t="shared" si="12"/>
        <v>687.21913655654851</v>
      </c>
      <c r="EL12" s="17">
        <f t="shared" si="12"/>
        <v>560.74325384799397</v>
      </c>
      <c r="EM12" s="17">
        <f t="shared" si="12"/>
        <v>562.13907217710346</v>
      </c>
      <c r="EN12" s="17">
        <f t="shared" si="12"/>
        <v>636.31385423937934</v>
      </c>
      <c r="EO12" s="17">
        <f t="shared" si="12"/>
        <v>756.93773373005843</v>
      </c>
      <c r="EP12" s="17">
        <f t="shared" si="12"/>
        <v>691.01607825717781</v>
      </c>
      <c r="EQ12" s="17">
        <f t="shared" si="12"/>
        <v>647.20351736926705</v>
      </c>
      <c r="ER12" s="17">
        <f t="shared" si="12"/>
        <v>691.0149435422303</v>
      </c>
      <c r="ES12" s="17">
        <f t="shared" si="12"/>
        <v>682.93881673532258</v>
      </c>
      <c r="ET12" s="17">
        <f t="shared" si="12"/>
        <v>594.23530467777414</v>
      </c>
      <c r="EU12" s="17">
        <f t="shared" si="12"/>
        <v>578.35154800652572</v>
      </c>
      <c r="EV12" s="17">
        <f t="shared" si="12"/>
        <v>557.33154595653991</v>
      </c>
      <c r="EW12" s="17">
        <f t="shared" si="12"/>
        <v>616.61992538929064</v>
      </c>
      <c r="EX12" s="17">
        <f t="shared" si="12"/>
        <v>518.24046812576353</v>
      </c>
      <c r="EY12" s="17">
        <f t="shared" si="12"/>
        <v>485.10715764960764</v>
      </c>
      <c r="EZ12" s="17">
        <f t="shared" si="12"/>
        <v>563.89806446035197</v>
      </c>
      <c r="FA12" s="17">
        <f t="shared" si="12"/>
        <v>553.77165578531958</v>
      </c>
      <c r="FB12" s="17">
        <f t="shared" si="12"/>
        <v>446.73480122618128</v>
      </c>
      <c r="FC12" s="17">
        <f t="shared" si="12"/>
        <v>431.45823536233922</v>
      </c>
      <c r="FD12" s="17">
        <f t="shared" si="12"/>
        <v>483.42076175440928</v>
      </c>
      <c r="FE12" s="17">
        <f t="shared" ref="FE12:FQ12" si="13">SUM(FE13:FE14)</f>
        <v>406.27429531157611</v>
      </c>
      <c r="FF12" s="17">
        <f t="shared" si="13"/>
        <v>376.01487502260159</v>
      </c>
      <c r="FG12" s="17">
        <f t="shared" si="13"/>
        <v>510.35294141564719</v>
      </c>
      <c r="FH12" s="17">
        <f t="shared" si="13"/>
        <v>508.41407201469315</v>
      </c>
      <c r="FI12" s="17">
        <f t="shared" si="13"/>
        <v>532.20571719958662</v>
      </c>
      <c r="FJ12" s="17">
        <f t="shared" si="13"/>
        <v>438.94088644058917</v>
      </c>
      <c r="FK12" s="17">
        <f t="shared" si="13"/>
        <v>450.8843723295966</v>
      </c>
      <c r="FL12" s="17">
        <f t="shared" si="13"/>
        <v>573.03798817999507</v>
      </c>
      <c r="FM12" s="17">
        <f t="shared" si="13"/>
        <v>566.03671607184174</v>
      </c>
      <c r="FN12" s="17">
        <f t="shared" si="13"/>
        <v>485.81010848917839</v>
      </c>
      <c r="FO12" s="17">
        <f t="shared" si="13"/>
        <v>469.15911383814466</v>
      </c>
      <c r="FP12" s="17">
        <f t="shared" si="13"/>
        <v>443.01543557248868</v>
      </c>
      <c r="FQ12" s="17">
        <f t="shared" si="13"/>
        <v>460.80482735990171</v>
      </c>
      <c r="FR12" s="17">
        <f t="shared" ref="FR12:FT12" si="14">SUM(FR13:FR14)</f>
        <v>374.78852796903828</v>
      </c>
      <c r="FS12" s="17">
        <f t="shared" si="14"/>
        <v>389.14189017544828</v>
      </c>
      <c r="FT12" s="17">
        <f t="shared" si="14"/>
        <v>403.73434638030346</v>
      </c>
      <c r="FU12" s="17">
        <f t="shared" ref="FU12:FV12" si="15">SUM(FU13:FU14)</f>
        <v>401.64422318622371</v>
      </c>
      <c r="FV12" s="17">
        <f t="shared" si="15"/>
        <v>392.61272078742331</v>
      </c>
      <c r="FW12" s="17">
        <f t="shared" ref="FW12:FY12" si="16">SUM(FW13:FW14)</f>
        <v>340.52046797531796</v>
      </c>
      <c r="FX12" s="17">
        <f t="shared" si="16"/>
        <v>295.39485698931782</v>
      </c>
      <c r="FY12" s="17">
        <f t="shared" si="16"/>
        <v>339.01922142722651</v>
      </c>
      <c r="FZ12" s="17">
        <f t="shared" ref="FZ12:GA12" si="17">SUM(FZ13:FZ14)</f>
        <v>284.5343916858601</v>
      </c>
      <c r="GA12" s="17">
        <f t="shared" si="17"/>
        <v>298.33999796713283</v>
      </c>
      <c r="GB12" s="17">
        <f t="shared" ref="GB12:GC12" si="18">SUM(GB13:GB14)</f>
        <v>325.45542191350296</v>
      </c>
      <c r="GC12" s="17">
        <f t="shared" si="18"/>
        <v>347.6854638740661</v>
      </c>
      <c r="GD12" s="17">
        <f t="shared" ref="GD12:GE12" si="19">SUM(GD13:GD14)</f>
        <v>279.06547402258099</v>
      </c>
      <c r="GE12" s="17">
        <f t="shared" si="19"/>
        <v>265.48230665167432</v>
      </c>
    </row>
    <row r="13" spans="1:188" ht="15" x14ac:dyDescent="0.25">
      <c r="A13" s="36" t="s">
        <v>21</v>
      </c>
      <c r="B13" s="90"/>
      <c r="C13" s="40">
        <v>37.840921874999999</v>
      </c>
      <c r="D13" s="40">
        <v>44.648001953124997</v>
      </c>
      <c r="E13" s="40">
        <v>45.362099609375001</v>
      </c>
      <c r="F13" s="40">
        <v>40.556642578125</v>
      </c>
      <c r="G13" s="40">
        <v>35.293024414062501</v>
      </c>
      <c r="H13" s="40">
        <v>44.427544921874997</v>
      </c>
      <c r="I13" s="40">
        <v>47.195788085937501</v>
      </c>
      <c r="J13" s="40">
        <v>47.4406448822022</v>
      </c>
      <c r="K13" s="40">
        <v>60.070634429931602</v>
      </c>
      <c r="L13" s="40">
        <v>162.47849174499501</v>
      </c>
      <c r="M13" s="40">
        <v>111.51956652832</v>
      </c>
      <c r="N13" s="40">
        <v>130.759727996826</v>
      </c>
      <c r="O13" s="40">
        <v>140.48124493408201</v>
      </c>
      <c r="P13" s="40">
        <v>179.532540374756</v>
      </c>
      <c r="Q13" s="40">
        <v>188.50806286621099</v>
      </c>
      <c r="R13" s="40">
        <v>158.070598205566</v>
      </c>
      <c r="S13" s="40">
        <v>128.076167327881</v>
      </c>
      <c r="T13" s="40">
        <v>155.217144317627</v>
      </c>
      <c r="U13" s="40">
        <v>164.43883874511701</v>
      </c>
      <c r="V13" s="40">
        <v>116.693310882568</v>
      </c>
      <c r="W13" s="40">
        <v>92.815806945800801</v>
      </c>
      <c r="X13" s="40">
        <v>90.773247863769498</v>
      </c>
      <c r="Y13" s="40">
        <v>117.43901239013699</v>
      </c>
      <c r="Z13" s="40">
        <v>61.584530761718803</v>
      </c>
      <c r="AA13" s="40">
        <v>48.569771575927703</v>
      </c>
      <c r="AB13" s="40">
        <v>86.698895568847703</v>
      </c>
      <c r="AC13" s="40">
        <v>100.237239013672</v>
      </c>
      <c r="AD13" s="40">
        <v>86.032532806396503</v>
      </c>
      <c r="AE13" s="40">
        <v>80.125695129394501</v>
      </c>
      <c r="AF13" s="40">
        <v>129.35488732910201</v>
      </c>
      <c r="AG13" s="40">
        <v>127.89560287475599</v>
      </c>
      <c r="AH13" s="40">
        <v>94.410112792968704</v>
      </c>
      <c r="AI13" s="40">
        <v>109.80887918090799</v>
      </c>
      <c r="AJ13" s="40">
        <v>164.476232910156</v>
      </c>
      <c r="AK13" s="40">
        <v>216.01175070190399</v>
      </c>
      <c r="AL13" s="40">
        <v>167.85771191406201</v>
      </c>
      <c r="AM13" s="40">
        <v>145.385869567871</v>
      </c>
      <c r="AN13" s="40">
        <v>151.21552362060501</v>
      </c>
      <c r="AO13" s="40">
        <v>194.70189093017601</v>
      </c>
      <c r="AP13" s="40">
        <v>155.56745147705101</v>
      </c>
      <c r="AQ13" s="40">
        <v>178.54565182495099</v>
      </c>
      <c r="AR13" s="40">
        <v>230.90558728027301</v>
      </c>
      <c r="AS13" s="40">
        <v>241.29467138671899</v>
      </c>
      <c r="AT13" s="40">
        <v>250.222328256607</v>
      </c>
      <c r="AU13" s="40">
        <v>238.87550631713901</v>
      </c>
      <c r="AV13" s="40">
        <v>327.54190850830099</v>
      </c>
      <c r="AW13" s="40">
        <v>309.70929515075699</v>
      </c>
      <c r="AX13" s="40">
        <v>328.14818507385303</v>
      </c>
      <c r="AY13" s="40">
        <v>315.27465132904098</v>
      </c>
      <c r="AZ13" s="40">
        <v>354.37458099365199</v>
      </c>
      <c r="BA13" s="40">
        <v>342.26011727905302</v>
      </c>
      <c r="BB13" s="40">
        <v>317.09106854248</v>
      </c>
      <c r="BC13" s="40">
        <v>313.155236011505</v>
      </c>
      <c r="BD13" s="40">
        <v>306.96519711303699</v>
      </c>
      <c r="BE13" s="40">
        <v>324.58620227050801</v>
      </c>
      <c r="BF13" s="40">
        <v>322.64172775268599</v>
      </c>
      <c r="BG13" s="40">
        <v>331.07656591796899</v>
      </c>
      <c r="BH13" s="40">
        <v>408.864688232422</v>
      </c>
      <c r="BI13" s="40">
        <v>407.165795974731</v>
      </c>
      <c r="BJ13" s="40">
        <v>383.64874429321299</v>
      </c>
      <c r="BK13" s="40">
        <v>399.876890136719</v>
      </c>
      <c r="BL13" s="40">
        <v>431.35313177490201</v>
      </c>
      <c r="BM13" s="40">
        <v>475.37273836517301</v>
      </c>
      <c r="BN13" s="40">
        <v>413.64762489318798</v>
      </c>
      <c r="BO13" s="40">
        <v>400.06055418395999</v>
      </c>
      <c r="BP13" s="40">
        <v>456.13997564697303</v>
      </c>
      <c r="BQ13" s="40">
        <v>461.153971708298</v>
      </c>
      <c r="BR13" s="40">
        <v>456.76236080169701</v>
      </c>
      <c r="BS13" s="40">
        <v>439.64206097412102</v>
      </c>
      <c r="BT13" s="40">
        <v>502.278565185547</v>
      </c>
      <c r="BU13" s="40">
        <v>496.62299105453502</v>
      </c>
      <c r="BV13" s="40">
        <v>424.52419342040997</v>
      </c>
      <c r="BW13" s="40">
        <v>413.48804701995903</v>
      </c>
      <c r="BX13" s="40">
        <v>515.34608673095704</v>
      </c>
      <c r="BY13" s="40">
        <v>446.03360473632802</v>
      </c>
      <c r="BZ13" s="40">
        <v>381.53110247802698</v>
      </c>
      <c r="CA13" s="40">
        <v>375.99057092285199</v>
      </c>
      <c r="CB13" s="40">
        <v>490.391793212891</v>
      </c>
      <c r="CC13" s="40">
        <v>474.79191192627002</v>
      </c>
      <c r="CD13" s="40">
        <v>519.64125024414102</v>
      </c>
      <c r="CE13" s="40">
        <v>465.919651184082</v>
      </c>
      <c r="CF13" s="40">
        <v>517.75620080566398</v>
      </c>
      <c r="CG13" s="40">
        <v>449.05152941894499</v>
      </c>
      <c r="CH13" s="40">
        <v>359.77409082031198</v>
      </c>
      <c r="CI13" s="40">
        <v>337.58699731445301</v>
      </c>
      <c r="CJ13" s="40">
        <v>357.04329199218802</v>
      </c>
      <c r="CK13" s="40">
        <v>433.13823449707002</v>
      </c>
      <c r="CL13" s="40">
        <v>366.766532836914</v>
      </c>
      <c r="CM13" s="40">
        <v>346.82844030761697</v>
      </c>
      <c r="CN13" s="40">
        <v>423.36198181152298</v>
      </c>
      <c r="CO13" s="40">
        <v>523.09925915527299</v>
      </c>
      <c r="CP13" s="40">
        <v>678.94000549316399</v>
      </c>
      <c r="CQ13" s="40">
        <v>682.07735180664099</v>
      </c>
      <c r="CR13" s="40">
        <v>693.15232116699201</v>
      </c>
      <c r="CS13" s="40">
        <v>671.75219404602001</v>
      </c>
      <c r="CT13" s="40">
        <v>557.46243170165997</v>
      </c>
      <c r="CU13" s="40">
        <v>443.122627441406</v>
      </c>
      <c r="CV13" s="40">
        <v>550.23544882965098</v>
      </c>
      <c r="CW13" s="40">
        <v>557.815651733398</v>
      </c>
      <c r="CX13" s="40">
        <v>517.25284667968799</v>
      </c>
      <c r="CY13" s="40">
        <v>484.33424365234401</v>
      </c>
      <c r="CZ13" s="40">
        <v>461.89731506347698</v>
      </c>
      <c r="DA13" s="40">
        <v>480.260997497559</v>
      </c>
      <c r="DB13" s="40">
        <v>400.16656045532199</v>
      </c>
      <c r="DC13" s="40">
        <v>393.186130859375</v>
      </c>
      <c r="DD13" s="40">
        <v>383.70781792569198</v>
      </c>
      <c r="DE13" s="40">
        <v>411.997013122559</v>
      </c>
      <c r="DF13" s="40">
        <v>436.01395119237901</v>
      </c>
      <c r="DG13" s="40">
        <v>369.78867163467402</v>
      </c>
      <c r="DH13" s="40">
        <v>407.92424497318302</v>
      </c>
      <c r="DI13" s="40">
        <v>403.64880029487603</v>
      </c>
      <c r="DJ13" s="40">
        <v>348.02536812782301</v>
      </c>
      <c r="DK13" s="40">
        <v>289.68941206359898</v>
      </c>
      <c r="DL13" s="40">
        <v>404.21647357702301</v>
      </c>
      <c r="DM13" s="40">
        <v>369.90626967430097</v>
      </c>
      <c r="DN13" s="40">
        <v>318.59346003103298</v>
      </c>
      <c r="DO13" s="40">
        <v>292.18382299375497</v>
      </c>
      <c r="DP13" s="40">
        <v>282.27201515757997</v>
      </c>
      <c r="DQ13" s="40">
        <v>283.37425994348501</v>
      </c>
      <c r="DR13" s="40">
        <v>213.31271740245799</v>
      </c>
      <c r="DS13" s="40">
        <v>220.01857592535001</v>
      </c>
      <c r="DT13" s="40">
        <v>225.881780231476</v>
      </c>
      <c r="DU13" s="40">
        <v>248.95458359527601</v>
      </c>
      <c r="DV13" s="40">
        <v>234.31064261961001</v>
      </c>
      <c r="DW13" s="40">
        <v>191.551217784643</v>
      </c>
      <c r="DX13" s="40">
        <v>235.78830613660801</v>
      </c>
      <c r="DY13" s="40">
        <v>243.11511747217199</v>
      </c>
      <c r="DZ13" s="40">
        <v>199.26297789621401</v>
      </c>
      <c r="EA13" s="40">
        <v>213.71411577606199</v>
      </c>
      <c r="EB13" s="40">
        <v>205.532349504471</v>
      </c>
      <c r="EC13" s="40">
        <v>204.14327649021101</v>
      </c>
      <c r="ED13" s="40">
        <v>210.434810526848</v>
      </c>
      <c r="EE13" s="40">
        <v>209.15460370922099</v>
      </c>
      <c r="EF13" s="40">
        <v>292.186621318817</v>
      </c>
      <c r="EG13" s="40">
        <v>619.214503748894</v>
      </c>
      <c r="EH13" s="40">
        <v>768.629051093101</v>
      </c>
      <c r="EI13" s="40">
        <v>752.97080505085</v>
      </c>
      <c r="EJ13" s="40">
        <v>754.01748576545697</v>
      </c>
      <c r="EK13" s="40">
        <v>668.83248975372305</v>
      </c>
      <c r="EL13" s="40">
        <v>546.926084329128</v>
      </c>
      <c r="EM13" s="40">
        <v>547.63274815130205</v>
      </c>
      <c r="EN13" s="40">
        <v>619.07009254574803</v>
      </c>
      <c r="EO13" s="40">
        <v>737.26101217746702</v>
      </c>
      <c r="EP13" s="40">
        <v>669.188711678505</v>
      </c>
      <c r="EQ13" s="40">
        <v>619.62361934375804</v>
      </c>
      <c r="ER13" s="40">
        <v>652.014697933197</v>
      </c>
      <c r="ES13" s="40">
        <v>635.89760983896304</v>
      </c>
      <c r="ET13" s="40">
        <v>559.18036195850402</v>
      </c>
      <c r="EU13" s="40">
        <v>548.73958551401995</v>
      </c>
      <c r="EV13" s="40">
        <v>523.22264566626495</v>
      </c>
      <c r="EW13" s="40">
        <v>570.424229428422</v>
      </c>
      <c r="EX13" s="40">
        <v>479.72588259252399</v>
      </c>
      <c r="EY13" s="40">
        <v>444.35515227242797</v>
      </c>
      <c r="EZ13" s="40">
        <v>519.83867236733397</v>
      </c>
      <c r="FA13" s="40">
        <v>502.10781746328701</v>
      </c>
      <c r="FB13" s="40">
        <v>402.84004947271001</v>
      </c>
      <c r="FC13" s="40">
        <v>389.43083032215202</v>
      </c>
      <c r="FD13" s="40">
        <v>429.92390325046</v>
      </c>
      <c r="FE13" s="40">
        <v>345.37675102401499</v>
      </c>
      <c r="FF13" s="40">
        <v>336.531717761859</v>
      </c>
      <c r="FG13" s="40">
        <v>460.94291661452201</v>
      </c>
      <c r="FH13" s="40">
        <v>442.36777124501702</v>
      </c>
      <c r="FI13" s="40">
        <v>466.41704192319997</v>
      </c>
      <c r="FJ13" s="40">
        <v>381.04518409501799</v>
      </c>
      <c r="FK13" s="40">
        <v>395.48712753685498</v>
      </c>
      <c r="FL13" s="40">
        <v>515.83653678672999</v>
      </c>
      <c r="FM13" s="40">
        <v>508.32690624824602</v>
      </c>
      <c r="FN13" s="40">
        <v>441.22570616028798</v>
      </c>
      <c r="FO13" s="40">
        <v>415.96115828228699</v>
      </c>
      <c r="FP13" s="40">
        <v>400.75973282962798</v>
      </c>
      <c r="FQ13" s="40">
        <v>418.953646011628</v>
      </c>
      <c r="FR13" s="40">
        <v>336.36192844593</v>
      </c>
      <c r="FS13" s="40">
        <v>348.86939058193099</v>
      </c>
      <c r="FT13" s="40">
        <v>356.92384046891999</v>
      </c>
      <c r="FU13" s="40">
        <v>353.20559358498099</v>
      </c>
      <c r="FV13" s="40">
        <v>340.822113051803</v>
      </c>
      <c r="FW13" s="40">
        <v>297.12268529792698</v>
      </c>
      <c r="FX13" s="40">
        <v>253.45846742806</v>
      </c>
      <c r="FY13" s="40">
        <v>289.163099034575</v>
      </c>
      <c r="FZ13" s="40">
        <v>245.9021823169</v>
      </c>
      <c r="GA13" s="40">
        <v>258.40133587459002</v>
      </c>
      <c r="GB13" s="40">
        <v>281.71325746090099</v>
      </c>
      <c r="GC13" s="40">
        <v>303.00889257583299</v>
      </c>
      <c r="GD13" s="40">
        <v>244.99523175102399</v>
      </c>
      <c r="GE13" s="40">
        <v>225.11672298304501</v>
      </c>
    </row>
    <row r="14" spans="1:188" ht="15" x14ac:dyDescent="0.25">
      <c r="A14" s="36" t="s">
        <v>23</v>
      </c>
      <c r="B14" s="90"/>
      <c r="C14" s="40">
        <v>0.79416909508634104</v>
      </c>
      <c r="D14" s="40">
        <v>0.32369735418365098</v>
      </c>
      <c r="E14" s="40">
        <v>0.45417247461646798</v>
      </c>
      <c r="F14" s="40">
        <v>0.60973429185503603</v>
      </c>
      <c r="G14" s="40">
        <v>0.59908408804565305</v>
      </c>
      <c r="H14" s="40">
        <v>0.53129533832357501</v>
      </c>
      <c r="I14" s="40">
        <v>0.59554076928777899</v>
      </c>
      <c r="J14" s="40">
        <v>0.85894799361772101</v>
      </c>
      <c r="K14" s="40">
        <v>1.0961228733633599</v>
      </c>
      <c r="L14" s="40">
        <v>0.937570277326642</v>
      </c>
      <c r="M14" s="40">
        <v>1.23007570260498</v>
      </c>
      <c r="N14" s="40">
        <v>1.15306917335003</v>
      </c>
      <c r="O14" s="40">
        <v>1.3440088563671799</v>
      </c>
      <c r="P14" s="40">
        <v>1.6468275904043199</v>
      </c>
      <c r="Q14" s="40">
        <v>1.6191824124752301</v>
      </c>
      <c r="R14" s="40">
        <v>1.71293735042791</v>
      </c>
      <c r="S14" s="40">
        <v>1.75924491892072</v>
      </c>
      <c r="T14" s="40">
        <v>2.0759136204590001</v>
      </c>
      <c r="U14" s="40">
        <v>2.27466283330542</v>
      </c>
      <c r="V14" s="40">
        <v>2.0069133954716398</v>
      </c>
      <c r="W14" s="40">
        <v>2.7213711202855699</v>
      </c>
      <c r="X14" s="40">
        <v>2.0430989657442802</v>
      </c>
      <c r="Y14" s="40">
        <v>2.4749063515835301</v>
      </c>
      <c r="Z14" s="40">
        <v>2.9344553687967299</v>
      </c>
      <c r="AA14" s="40">
        <v>2.6310934999748001</v>
      </c>
      <c r="AB14" s="40">
        <v>1.6762522981163499</v>
      </c>
      <c r="AC14" s="40">
        <v>4.1279392109786404</v>
      </c>
      <c r="AD14" s="40">
        <v>4.1021507298460902</v>
      </c>
      <c r="AE14" s="40">
        <v>4.28532954933379</v>
      </c>
      <c r="AF14" s="40">
        <v>5.3640349781176297</v>
      </c>
      <c r="AG14" s="40">
        <v>6.1325408366245799</v>
      </c>
      <c r="AH14" s="40">
        <v>5.9267901927446198</v>
      </c>
      <c r="AI14" s="40">
        <v>5.8537601025324602</v>
      </c>
      <c r="AJ14" s="40">
        <v>6.1003853685924501</v>
      </c>
      <c r="AK14" s="40">
        <v>6.8903015828958702</v>
      </c>
      <c r="AL14" s="40">
        <v>6.7212903662883798</v>
      </c>
      <c r="AM14" s="40">
        <v>5.9515041735191199</v>
      </c>
      <c r="AN14" s="40">
        <v>7.0351720784004597</v>
      </c>
      <c r="AO14" s="40">
        <v>7.6443593511911798</v>
      </c>
      <c r="AP14" s="40">
        <v>8.3165165007470598</v>
      </c>
      <c r="AQ14" s="40">
        <v>9.6534897609280108</v>
      </c>
      <c r="AR14" s="40">
        <v>10.690013580904401</v>
      </c>
      <c r="AS14" s="40">
        <v>10.6273351515963</v>
      </c>
      <c r="AT14" s="40">
        <v>14.4480370956784</v>
      </c>
      <c r="AU14" s="40">
        <v>14.889606053174401</v>
      </c>
      <c r="AV14" s="40">
        <v>21.084449661496201</v>
      </c>
      <c r="AW14" s="40">
        <v>24.611164374806599</v>
      </c>
      <c r="AX14" s="40">
        <v>25.1501903459536</v>
      </c>
      <c r="AY14" s="40">
        <v>22.445509002519501</v>
      </c>
      <c r="AZ14" s="40">
        <v>26.876316318023399</v>
      </c>
      <c r="BA14" s="40">
        <v>25.410900433265901</v>
      </c>
      <c r="BB14" s="40">
        <v>25.3878915617397</v>
      </c>
      <c r="BC14" s="40">
        <v>23.686952307232001</v>
      </c>
      <c r="BD14" s="40">
        <v>26.3063411321106</v>
      </c>
      <c r="BE14" s="40">
        <v>26.7904078341457</v>
      </c>
      <c r="BF14" s="40">
        <v>25.192824378242101</v>
      </c>
      <c r="BG14" s="40">
        <v>25.999043865207302</v>
      </c>
      <c r="BH14" s="40">
        <v>26.5516839530084</v>
      </c>
      <c r="BI14" s="40">
        <v>27.646686215177599</v>
      </c>
      <c r="BJ14" s="40">
        <v>24.4401684339398</v>
      </c>
      <c r="BK14" s="40">
        <v>23.403108176630099</v>
      </c>
      <c r="BL14" s="40">
        <v>26.8327142520324</v>
      </c>
      <c r="BM14" s="40">
        <v>31.3342159691726</v>
      </c>
      <c r="BN14" s="40">
        <v>24.605616924264002</v>
      </c>
      <c r="BO14" s="40">
        <v>23.4461252818835</v>
      </c>
      <c r="BP14" s="40">
        <v>27.0889870099329</v>
      </c>
      <c r="BQ14" s="40">
        <v>30.529909713029699</v>
      </c>
      <c r="BR14" s="40">
        <v>31.2256705689028</v>
      </c>
      <c r="BS14" s="40">
        <v>27.344992694364599</v>
      </c>
      <c r="BT14" s="40">
        <v>32.871153619561603</v>
      </c>
      <c r="BU14" s="40">
        <v>36.655046744713303</v>
      </c>
      <c r="BV14" s="40">
        <v>32.735383680978799</v>
      </c>
      <c r="BW14" s="40">
        <v>29.5275727755483</v>
      </c>
      <c r="BX14" s="40">
        <v>41.867867649315301</v>
      </c>
      <c r="BY14" s="40">
        <v>39.3688968167721</v>
      </c>
      <c r="BZ14" s="40">
        <v>30.057039694951399</v>
      </c>
      <c r="CA14" s="40">
        <v>30.8392634291801</v>
      </c>
      <c r="CB14" s="40">
        <v>39.563076984613801</v>
      </c>
      <c r="CC14" s="40">
        <v>36.384477183769398</v>
      </c>
      <c r="CD14" s="40">
        <v>36.202677980341299</v>
      </c>
      <c r="CE14" s="40">
        <v>31.784047609124499</v>
      </c>
      <c r="CF14" s="40">
        <v>39.315565697371902</v>
      </c>
      <c r="CG14" s="40">
        <v>40.839970376917798</v>
      </c>
      <c r="CH14" s="40">
        <v>32.412658821124801</v>
      </c>
      <c r="CI14" s="40">
        <v>26.598612638215499</v>
      </c>
      <c r="CJ14" s="40">
        <v>35.120836475068998</v>
      </c>
      <c r="CK14" s="40">
        <v>42.556001288289202</v>
      </c>
      <c r="CL14" s="40">
        <v>29.962928411288502</v>
      </c>
      <c r="CM14" s="40">
        <v>25.1172779118994</v>
      </c>
      <c r="CN14" s="40">
        <v>39.521038207472202</v>
      </c>
      <c r="CO14" s="40">
        <v>56.254100944298699</v>
      </c>
      <c r="CP14" s="40">
        <v>38.026184509505399</v>
      </c>
      <c r="CQ14" s="40">
        <v>34.578905860350901</v>
      </c>
      <c r="CR14" s="40">
        <v>47.099678294889003</v>
      </c>
      <c r="CS14" s="40">
        <v>55.592116020089499</v>
      </c>
      <c r="CT14" s="40">
        <v>43.189646756976501</v>
      </c>
      <c r="CU14" s="40">
        <v>30.099618796845402</v>
      </c>
      <c r="CV14" s="40">
        <v>48.262502387867897</v>
      </c>
      <c r="CW14" s="40">
        <v>53.876168111543002</v>
      </c>
      <c r="CX14" s="40">
        <v>46.822042786997002</v>
      </c>
      <c r="CY14" s="40">
        <v>38.541472144235698</v>
      </c>
      <c r="CZ14" s="40">
        <v>48.498532576995601</v>
      </c>
      <c r="DA14" s="40">
        <v>57.204843679675797</v>
      </c>
      <c r="DB14" s="40">
        <v>43.647625034011199</v>
      </c>
      <c r="DC14" s="40">
        <v>40.374351048441902</v>
      </c>
      <c r="DD14" s="40">
        <v>48.786675217905497</v>
      </c>
      <c r="DE14" s="40">
        <v>56.281073782964697</v>
      </c>
      <c r="DF14" s="40">
        <v>49.606631702290898</v>
      </c>
      <c r="DG14" s="40">
        <v>45.2508514790634</v>
      </c>
      <c r="DH14" s="40">
        <v>58.619131336226602</v>
      </c>
      <c r="DI14" s="40">
        <v>63.236207830072999</v>
      </c>
      <c r="DJ14" s="40">
        <v>48.207179448286197</v>
      </c>
      <c r="DK14" s="40">
        <v>43.093483548890298</v>
      </c>
      <c r="DL14" s="40">
        <v>59.809352648875702</v>
      </c>
      <c r="DM14" s="40">
        <v>59.355245148233799</v>
      </c>
      <c r="DN14" s="40">
        <v>49.3766133319426</v>
      </c>
      <c r="DO14" s="40">
        <v>36.156305263069001</v>
      </c>
      <c r="DP14" s="40">
        <v>44.157797830981302</v>
      </c>
      <c r="DQ14" s="40">
        <v>49.905447059793502</v>
      </c>
      <c r="DR14" s="40">
        <v>36.669105746956198</v>
      </c>
      <c r="DS14" s="40">
        <v>35.642305529830402</v>
      </c>
      <c r="DT14" s="40">
        <v>44.390772153807497</v>
      </c>
      <c r="DU14" s="40">
        <v>48.5114463910636</v>
      </c>
      <c r="DV14" s="40">
        <v>39.924082651053602</v>
      </c>
      <c r="DW14" s="40">
        <v>34.1396092044968</v>
      </c>
      <c r="DX14" s="40">
        <v>44.061744147208898</v>
      </c>
      <c r="DY14" s="40">
        <v>44.886597733725999</v>
      </c>
      <c r="DZ14" s="40">
        <v>37.892042177338702</v>
      </c>
      <c r="EA14" s="40">
        <v>33.3346421240376</v>
      </c>
      <c r="EB14" s="40">
        <v>44.416353524205803</v>
      </c>
      <c r="EC14" s="40">
        <v>42.157024848999697</v>
      </c>
      <c r="ED14" s="40">
        <v>23.0852747638728</v>
      </c>
      <c r="EE14" s="40">
        <v>21.646875723815601</v>
      </c>
      <c r="EF14" s="40">
        <v>26.474053983981001</v>
      </c>
      <c r="EG14" s="40">
        <v>27.903394221003499</v>
      </c>
      <c r="EH14" s="40">
        <v>21.1060273754672</v>
      </c>
      <c r="EI14" s="40">
        <v>19.684544687368501</v>
      </c>
      <c r="EJ14" s="40">
        <v>21.291262355374599</v>
      </c>
      <c r="EK14" s="40">
        <v>18.386646802825499</v>
      </c>
      <c r="EL14" s="40">
        <v>13.817169518866001</v>
      </c>
      <c r="EM14" s="40">
        <v>14.506324025801399</v>
      </c>
      <c r="EN14" s="40">
        <v>17.243761693631299</v>
      </c>
      <c r="EO14" s="40">
        <v>19.676721552591399</v>
      </c>
      <c r="EP14" s="40">
        <v>21.827366578672802</v>
      </c>
      <c r="EQ14" s="40">
        <v>27.579898025508999</v>
      </c>
      <c r="ER14" s="40">
        <v>39.0002456090333</v>
      </c>
      <c r="ES14" s="40">
        <v>47.041206896359498</v>
      </c>
      <c r="ET14" s="40">
        <v>35.054942719270102</v>
      </c>
      <c r="EU14" s="40">
        <v>29.6119624925058</v>
      </c>
      <c r="EV14" s="40">
        <v>34.108900290274903</v>
      </c>
      <c r="EW14" s="40">
        <v>46.195695960868598</v>
      </c>
      <c r="EX14" s="40">
        <v>38.514585533239497</v>
      </c>
      <c r="EY14" s="40">
        <v>40.7520053771797</v>
      </c>
      <c r="EZ14" s="40">
        <v>44.059392093017998</v>
      </c>
      <c r="FA14" s="40">
        <v>51.663838322032603</v>
      </c>
      <c r="FB14" s="40">
        <v>43.894751753471297</v>
      </c>
      <c r="FC14" s="40">
        <v>42.027405040187197</v>
      </c>
      <c r="FD14" s="40">
        <v>53.496858503949298</v>
      </c>
      <c r="FE14" s="40">
        <v>60.897544287561097</v>
      </c>
      <c r="FF14" s="40">
        <v>39.483157260742601</v>
      </c>
      <c r="FG14" s="40">
        <v>49.410024801125203</v>
      </c>
      <c r="FH14" s="40">
        <v>66.046300769676094</v>
      </c>
      <c r="FI14" s="40">
        <v>65.788675276386599</v>
      </c>
      <c r="FJ14" s="40">
        <v>57.895702345571202</v>
      </c>
      <c r="FK14" s="40">
        <v>55.397244792741603</v>
      </c>
      <c r="FL14" s="40">
        <v>57.201451393265103</v>
      </c>
      <c r="FM14" s="40">
        <v>57.709809823595698</v>
      </c>
      <c r="FN14" s="40">
        <v>44.584402328890398</v>
      </c>
      <c r="FO14" s="40">
        <v>53.197955555857703</v>
      </c>
      <c r="FP14" s="40">
        <v>42.255702742860699</v>
      </c>
      <c r="FQ14" s="40">
        <v>41.851181348273698</v>
      </c>
      <c r="FR14" s="40">
        <v>38.426599523108301</v>
      </c>
      <c r="FS14" s="40">
        <v>40.272499593517303</v>
      </c>
      <c r="FT14" s="40">
        <v>46.810505911383501</v>
      </c>
      <c r="FU14" s="40">
        <v>48.438629601242702</v>
      </c>
      <c r="FV14" s="40">
        <v>51.790607735620299</v>
      </c>
      <c r="FW14" s="40">
        <v>43.397782677391</v>
      </c>
      <c r="FX14" s="40">
        <v>41.936389561257798</v>
      </c>
      <c r="FY14" s="40">
        <v>49.8561223926515</v>
      </c>
      <c r="FZ14" s="40">
        <v>38.632209368960098</v>
      </c>
      <c r="GA14" s="40">
        <v>39.938662092542799</v>
      </c>
      <c r="GB14" s="40">
        <v>43.742164452601997</v>
      </c>
      <c r="GC14" s="40">
        <v>44.6765712982331</v>
      </c>
      <c r="GD14" s="40">
        <v>34.070242271556999</v>
      </c>
      <c r="GE14" s="40">
        <v>40.365583668629299</v>
      </c>
      <c r="GF14" s="145"/>
    </row>
    <row r="15" spans="1:188" ht="15" x14ac:dyDescent="0.25">
      <c r="A15" s="25" t="s">
        <v>101</v>
      </c>
      <c r="B15" s="86"/>
      <c r="C15" s="40">
        <f>SUM(C16:C16)</f>
        <v>0</v>
      </c>
      <c r="D15" s="40">
        <f t="shared" ref="D15:BO15" si="20">SUM(D16:D16)</f>
        <v>0</v>
      </c>
      <c r="E15" s="40">
        <f t="shared" si="20"/>
        <v>0</v>
      </c>
      <c r="F15" s="40">
        <f t="shared" si="20"/>
        <v>0</v>
      </c>
      <c r="G15" s="40">
        <f t="shared" si="20"/>
        <v>0</v>
      </c>
      <c r="H15" s="40">
        <f t="shared" si="20"/>
        <v>0</v>
      </c>
      <c r="I15" s="40">
        <f t="shared" si="20"/>
        <v>0</v>
      </c>
      <c r="J15" s="40">
        <f t="shared" si="20"/>
        <v>0</v>
      </c>
      <c r="K15" s="40">
        <f t="shared" si="20"/>
        <v>0</v>
      </c>
      <c r="L15" s="40">
        <f t="shared" si="20"/>
        <v>0</v>
      </c>
      <c r="M15" s="40">
        <f t="shared" si="20"/>
        <v>0</v>
      </c>
      <c r="N15" s="40">
        <f t="shared" si="20"/>
        <v>0</v>
      </c>
      <c r="O15" s="40">
        <f t="shared" si="20"/>
        <v>0</v>
      </c>
      <c r="P15" s="40">
        <f t="shared" si="20"/>
        <v>0</v>
      </c>
      <c r="Q15" s="40">
        <f t="shared" si="20"/>
        <v>0</v>
      </c>
      <c r="R15" s="40">
        <f t="shared" si="20"/>
        <v>0</v>
      </c>
      <c r="S15" s="40">
        <f t="shared" si="20"/>
        <v>0</v>
      </c>
      <c r="T15" s="40">
        <f t="shared" si="20"/>
        <v>0</v>
      </c>
      <c r="U15" s="40">
        <f t="shared" si="20"/>
        <v>0</v>
      </c>
      <c r="V15" s="40">
        <f t="shared" si="20"/>
        <v>0</v>
      </c>
      <c r="W15" s="40">
        <f t="shared" si="20"/>
        <v>0</v>
      </c>
      <c r="X15" s="40">
        <f t="shared" si="20"/>
        <v>0</v>
      </c>
      <c r="Y15" s="40">
        <f t="shared" si="20"/>
        <v>0</v>
      </c>
      <c r="Z15" s="40">
        <f t="shared" si="20"/>
        <v>0</v>
      </c>
      <c r="AA15" s="40">
        <f t="shared" si="20"/>
        <v>0</v>
      </c>
      <c r="AB15" s="40">
        <f t="shared" si="20"/>
        <v>0</v>
      </c>
      <c r="AC15" s="40">
        <f t="shared" si="20"/>
        <v>0</v>
      </c>
      <c r="AD15" s="40">
        <f t="shared" si="20"/>
        <v>0</v>
      </c>
      <c r="AE15" s="40">
        <f t="shared" si="20"/>
        <v>0</v>
      </c>
      <c r="AF15" s="40">
        <f t="shared" si="20"/>
        <v>0</v>
      </c>
      <c r="AG15" s="40">
        <f t="shared" si="20"/>
        <v>0</v>
      </c>
      <c r="AH15" s="40">
        <f t="shared" si="20"/>
        <v>0</v>
      </c>
      <c r="AI15" s="40">
        <f t="shared" si="20"/>
        <v>0</v>
      </c>
      <c r="AJ15" s="40">
        <f t="shared" si="20"/>
        <v>0</v>
      </c>
      <c r="AK15" s="40">
        <f t="shared" si="20"/>
        <v>0</v>
      </c>
      <c r="AL15" s="40">
        <f t="shared" si="20"/>
        <v>0</v>
      </c>
      <c r="AM15" s="40">
        <f t="shared" si="20"/>
        <v>0</v>
      </c>
      <c r="AN15" s="40">
        <f t="shared" si="20"/>
        <v>0</v>
      </c>
      <c r="AO15" s="40">
        <f t="shared" si="20"/>
        <v>0</v>
      </c>
      <c r="AP15" s="40">
        <f t="shared" si="20"/>
        <v>0</v>
      </c>
      <c r="AQ15" s="40">
        <f t="shared" si="20"/>
        <v>0</v>
      </c>
      <c r="AR15" s="40">
        <f t="shared" si="20"/>
        <v>0</v>
      </c>
      <c r="AS15" s="40">
        <f t="shared" si="20"/>
        <v>0</v>
      </c>
      <c r="AT15" s="40">
        <f t="shared" si="20"/>
        <v>0</v>
      </c>
      <c r="AU15" s="40">
        <f t="shared" si="20"/>
        <v>0</v>
      </c>
      <c r="AV15" s="40">
        <f t="shared" si="20"/>
        <v>0</v>
      </c>
      <c r="AW15" s="40">
        <f t="shared" si="20"/>
        <v>0</v>
      </c>
      <c r="AX15" s="40">
        <f t="shared" si="20"/>
        <v>49.75</v>
      </c>
      <c r="AY15" s="40">
        <f t="shared" si="20"/>
        <v>128.113</v>
      </c>
      <c r="AZ15" s="40">
        <f t="shared" si="20"/>
        <v>139.17500000000001</v>
      </c>
      <c r="BA15" s="40">
        <f t="shared" si="20"/>
        <v>151.59899999999999</v>
      </c>
      <c r="BB15" s="40">
        <f t="shared" si="20"/>
        <v>160.863</v>
      </c>
      <c r="BC15" s="40">
        <f t="shared" si="20"/>
        <v>147.87</v>
      </c>
      <c r="BD15" s="40">
        <f t="shared" si="20"/>
        <v>148.52000000000001</v>
      </c>
      <c r="BE15" s="40">
        <f t="shared" si="20"/>
        <v>87.766000000000005</v>
      </c>
      <c r="BF15" s="40">
        <f t="shared" si="20"/>
        <v>103.148</v>
      </c>
      <c r="BG15" s="40">
        <f t="shared" si="20"/>
        <v>136.95400000000001</v>
      </c>
      <c r="BH15" s="40">
        <f t="shared" si="20"/>
        <v>145.358</v>
      </c>
      <c r="BI15" s="40">
        <f t="shared" si="20"/>
        <v>164.31800000000001</v>
      </c>
      <c r="BJ15" s="40">
        <f t="shared" si="20"/>
        <v>171.47900000000001</v>
      </c>
      <c r="BK15" s="40">
        <f t="shared" si="20"/>
        <v>158.18899999999999</v>
      </c>
      <c r="BL15" s="40">
        <f t="shared" si="20"/>
        <v>162.23500000000001</v>
      </c>
      <c r="BM15" s="40">
        <f t="shared" si="20"/>
        <v>150.51499999999999</v>
      </c>
      <c r="BN15" s="40">
        <f t="shared" si="20"/>
        <v>169.768</v>
      </c>
      <c r="BO15" s="40">
        <f t="shared" si="20"/>
        <v>145.78800000000001</v>
      </c>
      <c r="BP15" s="40">
        <f t="shared" ref="BP15:EA15" si="21">SUM(BP16:BP16)</f>
        <v>157.98599999999999</v>
      </c>
      <c r="BQ15" s="40">
        <f t="shared" si="21"/>
        <v>173.727</v>
      </c>
      <c r="BR15" s="40">
        <f t="shared" si="21"/>
        <v>164.952</v>
      </c>
      <c r="BS15" s="40">
        <f t="shared" si="21"/>
        <v>98.622</v>
      </c>
      <c r="BT15" s="40">
        <f t="shared" si="21"/>
        <v>132.756</v>
      </c>
      <c r="BU15" s="40">
        <f t="shared" si="21"/>
        <v>151.57499999999999</v>
      </c>
      <c r="BV15" s="40">
        <f t="shared" si="21"/>
        <v>125.096</v>
      </c>
      <c r="BW15" s="40">
        <f t="shared" si="21"/>
        <v>149.19999999999999</v>
      </c>
      <c r="BX15" s="40">
        <f t="shared" si="21"/>
        <v>156.87200000000001</v>
      </c>
      <c r="BY15" s="40">
        <f t="shared" si="21"/>
        <v>180.35900000000001</v>
      </c>
      <c r="BZ15" s="40">
        <f t="shared" si="21"/>
        <v>173.02699999999999</v>
      </c>
      <c r="CA15" s="40">
        <f t="shared" si="21"/>
        <v>147.23699999999999</v>
      </c>
      <c r="CB15" s="40">
        <f t="shared" si="21"/>
        <v>179.27</v>
      </c>
      <c r="CC15" s="40">
        <f t="shared" si="21"/>
        <v>157.72800000000001</v>
      </c>
      <c r="CD15" s="40">
        <f t="shared" si="21"/>
        <v>116.10599999999999</v>
      </c>
      <c r="CE15" s="40">
        <f t="shared" si="21"/>
        <v>130.41800000000001</v>
      </c>
      <c r="CF15" s="40">
        <f t="shared" si="21"/>
        <v>126.345</v>
      </c>
      <c r="CG15" s="40">
        <f t="shared" si="21"/>
        <v>124.489</v>
      </c>
      <c r="CH15" s="40">
        <f t="shared" si="21"/>
        <v>84.686999999999998</v>
      </c>
      <c r="CI15" s="40">
        <f t="shared" si="21"/>
        <v>43.15</v>
      </c>
      <c r="CJ15" s="40">
        <f t="shared" si="21"/>
        <v>88.995999999999995</v>
      </c>
      <c r="CK15" s="40">
        <f t="shared" si="21"/>
        <v>82.882999999999996</v>
      </c>
      <c r="CL15" s="40">
        <f t="shared" si="21"/>
        <v>74.564999999999998</v>
      </c>
      <c r="CM15" s="40">
        <f t="shared" si="21"/>
        <v>83.292000000000002</v>
      </c>
      <c r="CN15" s="40">
        <f t="shared" si="21"/>
        <v>40.447000000000003</v>
      </c>
      <c r="CO15" s="40">
        <f t="shared" si="21"/>
        <v>42.22</v>
      </c>
      <c r="CP15" s="40">
        <f t="shared" si="21"/>
        <v>10.112</v>
      </c>
      <c r="CQ15" s="40">
        <f t="shared" si="21"/>
        <v>14.233000000000001</v>
      </c>
      <c r="CR15" s="40">
        <f t="shared" si="21"/>
        <v>0</v>
      </c>
      <c r="CS15" s="40">
        <f t="shared" si="21"/>
        <v>0</v>
      </c>
      <c r="CT15" s="40">
        <f t="shared" si="21"/>
        <v>0</v>
      </c>
      <c r="CU15" s="40">
        <f t="shared" si="21"/>
        <v>0</v>
      </c>
      <c r="CV15" s="40">
        <f t="shared" si="21"/>
        <v>0</v>
      </c>
      <c r="CW15" s="40">
        <f t="shared" si="21"/>
        <v>0</v>
      </c>
      <c r="CX15" s="40">
        <f t="shared" si="21"/>
        <v>0</v>
      </c>
      <c r="CY15" s="40">
        <f t="shared" si="21"/>
        <v>0</v>
      </c>
      <c r="CZ15" s="40">
        <f t="shared" si="21"/>
        <v>0</v>
      </c>
      <c r="DA15" s="40">
        <f t="shared" si="21"/>
        <v>0</v>
      </c>
      <c r="DB15" s="40">
        <f t="shared" si="21"/>
        <v>0</v>
      </c>
      <c r="DC15" s="40">
        <f t="shared" si="21"/>
        <v>0</v>
      </c>
      <c r="DD15" s="40">
        <f t="shared" si="21"/>
        <v>0</v>
      </c>
      <c r="DE15" s="40">
        <f t="shared" si="21"/>
        <v>0</v>
      </c>
      <c r="DF15" s="40">
        <f t="shared" si="21"/>
        <v>0</v>
      </c>
      <c r="DG15" s="40">
        <f t="shared" si="21"/>
        <v>0</v>
      </c>
      <c r="DH15" s="40">
        <f t="shared" si="21"/>
        <v>0</v>
      </c>
      <c r="DI15" s="40">
        <f t="shared" si="21"/>
        <v>0</v>
      </c>
      <c r="DJ15" s="40">
        <f t="shared" si="21"/>
        <v>0</v>
      </c>
      <c r="DK15" s="40">
        <f t="shared" si="21"/>
        <v>0</v>
      </c>
      <c r="DL15" s="40">
        <f t="shared" si="21"/>
        <v>0</v>
      </c>
      <c r="DM15" s="40">
        <f t="shared" si="21"/>
        <v>0</v>
      </c>
      <c r="DN15" s="40">
        <f t="shared" si="21"/>
        <v>0</v>
      </c>
      <c r="DO15" s="40">
        <f t="shared" si="21"/>
        <v>0</v>
      </c>
      <c r="DP15" s="40">
        <f t="shared" si="21"/>
        <v>0</v>
      </c>
      <c r="DQ15" s="40">
        <f t="shared" si="21"/>
        <v>0</v>
      </c>
      <c r="DR15" s="40">
        <f t="shared" si="21"/>
        <v>0</v>
      </c>
      <c r="DS15" s="40">
        <f t="shared" si="21"/>
        <v>0</v>
      </c>
      <c r="DT15" s="40">
        <f t="shared" si="21"/>
        <v>0</v>
      </c>
      <c r="DU15" s="40">
        <f t="shared" si="21"/>
        <v>0</v>
      </c>
      <c r="DV15" s="40">
        <f t="shared" si="21"/>
        <v>0</v>
      </c>
      <c r="DW15" s="40">
        <f t="shared" si="21"/>
        <v>0</v>
      </c>
      <c r="DX15" s="40">
        <f t="shared" si="21"/>
        <v>0</v>
      </c>
      <c r="DY15" s="40">
        <f t="shared" si="21"/>
        <v>0</v>
      </c>
      <c r="DZ15" s="40">
        <f t="shared" si="21"/>
        <v>0</v>
      </c>
      <c r="EA15" s="40">
        <f t="shared" si="21"/>
        <v>0</v>
      </c>
      <c r="EB15" s="40">
        <f t="shared" ref="EB15:GE15" si="22">SUM(EB16:EB16)</f>
        <v>0</v>
      </c>
      <c r="EC15" s="40">
        <f t="shared" si="22"/>
        <v>0</v>
      </c>
      <c r="ED15" s="40">
        <f t="shared" si="22"/>
        <v>0</v>
      </c>
      <c r="EE15" s="40">
        <f t="shared" si="22"/>
        <v>0</v>
      </c>
      <c r="EF15" s="40">
        <f t="shared" si="22"/>
        <v>0</v>
      </c>
      <c r="EG15" s="40">
        <f t="shared" si="22"/>
        <v>0</v>
      </c>
      <c r="EH15" s="40">
        <f t="shared" si="22"/>
        <v>0</v>
      </c>
      <c r="EI15" s="40">
        <f t="shared" si="22"/>
        <v>0</v>
      </c>
      <c r="EJ15" s="40">
        <f t="shared" si="22"/>
        <v>0</v>
      </c>
      <c r="EK15" s="40">
        <f t="shared" si="22"/>
        <v>0</v>
      </c>
      <c r="EL15" s="40">
        <f t="shared" si="22"/>
        <v>0</v>
      </c>
      <c r="EM15" s="40">
        <f t="shared" si="22"/>
        <v>0</v>
      </c>
      <c r="EN15" s="40">
        <f t="shared" si="22"/>
        <v>0</v>
      </c>
      <c r="EO15" s="40">
        <f t="shared" si="22"/>
        <v>0</v>
      </c>
      <c r="EP15" s="40">
        <f t="shared" si="22"/>
        <v>0</v>
      </c>
      <c r="EQ15" s="40">
        <f t="shared" si="22"/>
        <v>0</v>
      </c>
      <c r="ER15" s="40">
        <f t="shared" si="22"/>
        <v>0</v>
      </c>
      <c r="ES15" s="40">
        <f t="shared" si="22"/>
        <v>0</v>
      </c>
      <c r="ET15" s="40">
        <f t="shared" si="22"/>
        <v>0</v>
      </c>
      <c r="EU15" s="40">
        <f t="shared" si="22"/>
        <v>0</v>
      </c>
      <c r="EV15" s="40">
        <f t="shared" si="22"/>
        <v>0</v>
      </c>
      <c r="EW15" s="40">
        <f t="shared" si="22"/>
        <v>0</v>
      </c>
      <c r="EX15" s="40">
        <f t="shared" si="22"/>
        <v>0</v>
      </c>
      <c r="EY15" s="40">
        <f t="shared" si="22"/>
        <v>0</v>
      </c>
      <c r="EZ15" s="40">
        <f t="shared" si="22"/>
        <v>0</v>
      </c>
      <c r="FA15" s="40">
        <f t="shared" si="22"/>
        <v>0</v>
      </c>
      <c r="FB15" s="40">
        <f t="shared" si="22"/>
        <v>0</v>
      </c>
      <c r="FC15" s="40">
        <f t="shared" si="22"/>
        <v>0</v>
      </c>
      <c r="FD15" s="40">
        <f t="shared" si="22"/>
        <v>0</v>
      </c>
      <c r="FE15" s="40">
        <f t="shared" si="22"/>
        <v>0</v>
      </c>
      <c r="FF15" s="40">
        <f t="shared" si="22"/>
        <v>0</v>
      </c>
      <c r="FG15" s="40">
        <f t="shared" si="22"/>
        <v>0</v>
      </c>
      <c r="FH15" s="40">
        <f t="shared" si="22"/>
        <v>0</v>
      </c>
      <c r="FI15" s="40">
        <f t="shared" si="22"/>
        <v>0</v>
      </c>
      <c r="FJ15" s="40">
        <f t="shared" si="22"/>
        <v>0</v>
      </c>
      <c r="FK15" s="40">
        <f t="shared" si="22"/>
        <v>0</v>
      </c>
      <c r="FL15" s="40">
        <f t="shared" si="22"/>
        <v>0</v>
      </c>
      <c r="FM15" s="40">
        <f t="shared" si="22"/>
        <v>0</v>
      </c>
      <c r="FN15" s="40">
        <f t="shared" si="22"/>
        <v>0</v>
      </c>
      <c r="FO15" s="40">
        <f t="shared" si="22"/>
        <v>0</v>
      </c>
      <c r="FP15" s="40">
        <f t="shared" si="22"/>
        <v>0</v>
      </c>
      <c r="FQ15" s="40">
        <f t="shared" si="22"/>
        <v>0</v>
      </c>
      <c r="FR15" s="40">
        <f t="shared" si="22"/>
        <v>0</v>
      </c>
      <c r="FS15" s="40">
        <f t="shared" si="22"/>
        <v>0</v>
      </c>
      <c r="FT15" s="40">
        <f t="shared" si="22"/>
        <v>0</v>
      </c>
      <c r="FU15" s="40">
        <f t="shared" si="22"/>
        <v>0</v>
      </c>
      <c r="FV15" s="40">
        <f t="shared" si="22"/>
        <v>0</v>
      </c>
      <c r="FW15" s="40">
        <f t="shared" si="22"/>
        <v>0</v>
      </c>
      <c r="FX15" s="40">
        <f t="shared" si="22"/>
        <v>0</v>
      </c>
      <c r="FY15" s="40">
        <f t="shared" si="22"/>
        <v>0</v>
      </c>
      <c r="FZ15" s="40">
        <f t="shared" si="22"/>
        <v>0</v>
      </c>
      <c r="GA15" s="40">
        <f t="shared" si="22"/>
        <v>0</v>
      </c>
      <c r="GB15" s="40">
        <f t="shared" si="22"/>
        <v>0</v>
      </c>
      <c r="GC15" s="40">
        <f t="shared" si="22"/>
        <v>0</v>
      </c>
      <c r="GD15" s="40">
        <f t="shared" si="22"/>
        <v>0</v>
      </c>
      <c r="GE15" s="40">
        <f t="shared" si="22"/>
        <v>0</v>
      </c>
    </row>
    <row r="16" spans="1:188" ht="15" x14ac:dyDescent="0.25">
      <c r="A16" s="36" t="s">
        <v>153</v>
      </c>
      <c r="B16" s="90">
        <v>1</v>
      </c>
      <c r="C16" s="40">
        <v>0</v>
      </c>
      <c r="D16" s="40">
        <v>0</v>
      </c>
      <c r="E16" s="40">
        <v>0</v>
      </c>
      <c r="F16" s="40">
        <v>0</v>
      </c>
      <c r="G16" s="40">
        <v>0</v>
      </c>
      <c r="H16" s="40">
        <v>0</v>
      </c>
      <c r="I16" s="40">
        <v>0</v>
      </c>
      <c r="J16" s="40">
        <v>0</v>
      </c>
      <c r="K16" s="40">
        <v>0</v>
      </c>
      <c r="L16" s="40">
        <v>0</v>
      </c>
      <c r="M16" s="40">
        <v>0</v>
      </c>
      <c r="N16" s="40">
        <v>0</v>
      </c>
      <c r="O16" s="40">
        <v>0</v>
      </c>
      <c r="P16" s="40">
        <v>0</v>
      </c>
      <c r="Q16" s="40">
        <v>0</v>
      </c>
      <c r="R16" s="40">
        <v>0</v>
      </c>
      <c r="S16" s="40">
        <v>0</v>
      </c>
      <c r="T16" s="40">
        <v>0</v>
      </c>
      <c r="U16" s="40">
        <v>0</v>
      </c>
      <c r="V16" s="40">
        <v>0</v>
      </c>
      <c r="W16" s="40">
        <v>0</v>
      </c>
      <c r="X16" s="40">
        <v>0</v>
      </c>
      <c r="Y16" s="40">
        <v>0</v>
      </c>
      <c r="Z16" s="40">
        <v>0</v>
      </c>
      <c r="AA16" s="40">
        <v>0</v>
      </c>
      <c r="AB16" s="40">
        <v>0</v>
      </c>
      <c r="AC16" s="40">
        <v>0</v>
      </c>
      <c r="AD16" s="40">
        <v>0</v>
      </c>
      <c r="AE16" s="40">
        <v>0</v>
      </c>
      <c r="AF16" s="40">
        <v>0</v>
      </c>
      <c r="AG16" s="40">
        <v>0</v>
      </c>
      <c r="AH16" s="40">
        <v>0</v>
      </c>
      <c r="AI16" s="40">
        <v>0</v>
      </c>
      <c r="AJ16" s="40">
        <v>0</v>
      </c>
      <c r="AK16" s="40">
        <v>0</v>
      </c>
      <c r="AL16" s="40">
        <v>0</v>
      </c>
      <c r="AM16" s="40">
        <v>0</v>
      </c>
      <c r="AN16" s="40">
        <v>0</v>
      </c>
      <c r="AO16" s="40">
        <v>0</v>
      </c>
      <c r="AP16" s="40">
        <v>0</v>
      </c>
      <c r="AQ16" s="40">
        <v>0</v>
      </c>
      <c r="AR16" s="40">
        <v>0</v>
      </c>
      <c r="AS16" s="40">
        <v>0</v>
      </c>
      <c r="AT16" s="40">
        <v>0</v>
      </c>
      <c r="AU16" s="40">
        <v>0</v>
      </c>
      <c r="AV16" s="40">
        <v>0</v>
      </c>
      <c r="AW16" s="40">
        <v>0</v>
      </c>
      <c r="AX16" s="40">
        <v>49.75</v>
      </c>
      <c r="AY16" s="40">
        <v>128.113</v>
      </c>
      <c r="AZ16" s="40">
        <v>139.17500000000001</v>
      </c>
      <c r="BA16" s="40">
        <v>151.59899999999999</v>
      </c>
      <c r="BB16" s="40">
        <v>160.863</v>
      </c>
      <c r="BC16" s="40">
        <v>147.87</v>
      </c>
      <c r="BD16" s="40">
        <v>148.52000000000001</v>
      </c>
      <c r="BE16" s="40">
        <v>87.766000000000005</v>
      </c>
      <c r="BF16" s="40">
        <v>103.148</v>
      </c>
      <c r="BG16" s="40">
        <v>136.95400000000001</v>
      </c>
      <c r="BH16" s="40">
        <v>145.358</v>
      </c>
      <c r="BI16" s="40">
        <v>164.31800000000001</v>
      </c>
      <c r="BJ16" s="40">
        <v>171.47900000000001</v>
      </c>
      <c r="BK16" s="40">
        <v>158.18899999999999</v>
      </c>
      <c r="BL16" s="40">
        <v>162.23500000000001</v>
      </c>
      <c r="BM16" s="40">
        <v>150.51499999999999</v>
      </c>
      <c r="BN16" s="40">
        <v>169.768</v>
      </c>
      <c r="BO16" s="40">
        <v>145.78800000000001</v>
      </c>
      <c r="BP16" s="40">
        <v>157.98599999999999</v>
      </c>
      <c r="BQ16" s="40">
        <v>173.727</v>
      </c>
      <c r="BR16" s="40">
        <v>164.952</v>
      </c>
      <c r="BS16" s="40">
        <v>98.622</v>
      </c>
      <c r="BT16" s="40">
        <v>132.756</v>
      </c>
      <c r="BU16" s="40">
        <v>151.57499999999999</v>
      </c>
      <c r="BV16" s="40">
        <v>125.096</v>
      </c>
      <c r="BW16" s="40">
        <v>149.19999999999999</v>
      </c>
      <c r="BX16" s="40">
        <v>156.87200000000001</v>
      </c>
      <c r="BY16" s="40">
        <v>180.35900000000001</v>
      </c>
      <c r="BZ16" s="40">
        <v>173.02699999999999</v>
      </c>
      <c r="CA16" s="40">
        <v>147.23699999999999</v>
      </c>
      <c r="CB16" s="40">
        <v>179.27</v>
      </c>
      <c r="CC16" s="40">
        <v>157.72800000000001</v>
      </c>
      <c r="CD16" s="40">
        <v>116.10599999999999</v>
      </c>
      <c r="CE16" s="40">
        <v>130.41800000000001</v>
      </c>
      <c r="CF16" s="40">
        <v>126.345</v>
      </c>
      <c r="CG16" s="40">
        <v>124.489</v>
      </c>
      <c r="CH16" s="40">
        <v>84.686999999999998</v>
      </c>
      <c r="CI16" s="40">
        <v>43.15</v>
      </c>
      <c r="CJ16" s="40">
        <v>88.995999999999995</v>
      </c>
      <c r="CK16" s="40">
        <v>82.882999999999996</v>
      </c>
      <c r="CL16" s="40">
        <v>74.564999999999998</v>
      </c>
      <c r="CM16" s="40">
        <v>83.292000000000002</v>
      </c>
      <c r="CN16" s="40">
        <v>40.447000000000003</v>
      </c>
      <c r="CO16" s="40">
        <v>42.22</v>
      </c>
      <c r="CP16" s="40">
        <v>10.112</v>
      </c>
      <c r="CQ16" s="40">
        <v>14.233000000000001</v>
      </c>
      <c r="CR16" s="40">
        <v>0</v>
      </c>
      <c r="CS16" s="40">
        <v>0</v>
      </c>
      <c r="CT16" s="40">
        <v>0</v>
      </c>
      <c r="CU16" s="40">
        <v>0</v>
      </c>
      <c r="CV16" s="40">
        <v>0</v>
      </c>
      <c r="CW16" s="40">
        <v>0</v>
      </c>
      <c r="CX16" s="40">
        <v>0</v>
      </c>
      <c r="CY16" s="40">
        <v>0</v>
      </c>
      <c r="CZ16" s="40">
        <v>0</v>
      </c>
      <c r="DA16" s="40">
        <v>0</v>
      </c>
      <c r="DB16" s="40">
        <v>0</v>
      </c>
      <c r="DC16" s="40">
        <v>0</v>
      </c>
      <c r="DD16" s="40">
        <v>0</v>
      </c>
      <c r="DE16" s="40">
        <v>0</v>
      </c>
      <c r="DF16" s="40">
        <v>0</v>
      </c>
      <c r="DG16" s="40">
        <v>0</v>
      </c>
      <c r="DH16" s="40">
        <v>0</v>
      </c>
      <c r="DI16" s="40">
        <v>0</v>
      </c>
      <c r="DJ16" s="40">
        <v>0</v>
      </c>
      <c r="DK16" s="40">
        <v>0</v>
      </c>
      <c r="DL16" s="40">
        <v>0</v>
      </c>
      <c r="DM16" s="40">
        <v>0</v>
      </c>
      <c r="DN16" s="40">
        <v>0</v>
      </c>
      <c r="DO16" s="40">
        <v>0</v>
      </c>
      <c r="DP16" s="40">
        <v>0</v>
      </c>
      <c r="DQ16" s="40">
        <v>0</v>
      </c>
      <c r="DR16" s="40">
        <v>0</v>
      </c>
      <c r="DS16" s="40">
        <v>0</v>
      </c>
      <c r="DT16" s="40">
        <v>0</v>
      </c>
      <c r="DU16" s="40">
        <v>0</v>
      </c>
      <c r="DV16" s="40">
        <v>0</v>
      </c>
      <c r="DW16" s="40">
        <v>0</v>
      </c>
      <c r="DX16" s="40">
        <v>0</v>
      </c>
      <c r="DY16" s="40">
        <v>0</v>
      </c>
      <c r="DZ16" s="40">
        <v>0</v>
      </c>
      <c r="EA16" s="40">
        <v>0</v>
      </c>
      <c r="EB16" s="40">
        <v>0</v>
      </c>
      <c r="EC16" s="40">
        <v>0</v>
      </c>
      <c r="ED16" s="40">
        <v>0</v>
      </c>
      <c r="EE16" s="40">
        <v>0</v>
      </c>
      <c r="EF16" s="40">
        <v>0</v>
      </c>
      <c r="EG16" s="40">
        <v>0</v>
      </c>
      <c r="EH16" s="40">
        <v>0</v>
      </c>
      <c r="EI16" s="40">
        <v>0</v>
      </c>
      <c r="EJ16" s="40">
        <v>0</v>
      </c>
      <c r="EK16" s="40">
        <v>0</v>
      </c>
      <c r="EL16" s="40">
        <v>0</v>
      </c>
      <c r="EM16" s="40">
        <v>0</v>
      </c>
      <c r="EN16" s="40">
        <v>0</v>
      </c>
      <c r="EO16" s="40">
        <v>0</v>
      </c>
      <c r="EP16" s="40">
        <v>0</v>
      </c>
      <c r="EQ16" s="40">
        <v>0</v>
      </c>
      <c r="ER16" s="40">
        <v>0</v>
      </c>
      <c r="ES16" s="40">
        <v>0</v>
      </c>
      <c r="ET16" s="40">
        <v>0</v>
      </c>
      <c r="EU16" s="40">
        <v>0</v>
      </c>
      <c r="EV16" s="40">
        <v>0</v>
      </c>
      <c r="EW16" s="40">
        <v>0</v>
      </c>
      <c r="EX16" s="40">
        <v>0</v>
      </c>
      <c r="EY16" s="40">
        <v>0</v>
      </c>
      <c r="EZ16" s="40">
        <v>0</v>
      </c>
      <c r="FA16" s="40">
        <v>0</v>
      </c>
      <c r="FB16" s="40">
        <v>0</v>
      </c>
      <c r="FC16" s="40">
        <v>0</v>
      </c>
      <c r="FD16" s="40">
        <v>0</v>
      </c>
      <c r="FE16" s="40">
        <v>0</v>
      </c>
      <c r="FF16" s="40">
        <v>0</v>
      </c>
      <c r="FG16" s="40">
        <v>0</v>
      </c>
      <c r="FH16" s="40">
        <v>0</v>
      </c>
      <c r="FI16" s="40">
        <v>0</v>
      </c>
      <c r="FJ16" s="40">
        <v>0</v>
      </c>
      <c r="FK16" s="40">
        <v>0</v>
      </c>
      <c r="FL16" s="40">
        <v>0</v>
      </c>
      <c r="FM16" s="40">
        <v>0</v>
      </c>
      <c r="FN16" s="40">
        <v>0</v>
      </c>
      <c r="FO16" s="40">
        <v>0</v>
      </c>
      <c r="FP16" s="40">
        <v>0</v>
      </c>
      <c r="FQ16" s="40">
        <v>0</v>
      </c>
      <c r="FR16" s="40">
        <v>0</v>
      </c>
      <c r="FS16" s="40">
        <v>0</v>
      </c>
      <c r="FT16" s="40">
        <v>0</v>
      </c>
      <c r="FU16" s="40">
        <v>0</v>
      </c>
      <c r="FV16" s="40">
        <v>0</v>
      </c>
      <c r="FW16" s="40">
        <v>0</v>
      </c>
      <c r="FX16" s="40">
        <v>0</v>
      </c>
      <c r="FY16" s="40">
        <v>0</v>
      </c>
      <c r="FZ16" s="40">
        <v>0</v>
      </c>
      <c r="GA16" s="40">
        <v>0</v>
      </c>
      <c r="GB16" s="40">
        <v>0</v>
      </c>
      <c r="GC16" s="40">
        <v>0</v>
      </c>
      <c r="GD16" s="40">
        <v>0</v>
      </c>
      <c r="GE16" s="40">
        <v>0</v>
      </c>
    </row>
    <row r="17" spans="1:187" ht="15" x14ac:dyDescent="0.2">
      <c r="A17" s="25" t="s">
        <v>20</v>
      </c>
      <c r="B17" s="86"/>
      <c r="C17" s="17">
        <f t="shared" ref="C17:BO17" si="23">SUM(C18:C21,C24:C26,C30)</f>
        <v>999.53499999999985</v>
      </c>
      <c r="D17" s="17">
        <f t="shared" si="23"/>
        <v>1223.998</v>
      </c>
      <c r="E17" s="17">
        <f t="shared" si="23"/>
        <v>1065.5589999999997</v>
      </c>
      <c r="F17" s="17">
        <f t="shared" si="23"/>
        <v>1053.173</v>
      </c>
      <c r="G17" s="17">
        <f t="shared" si="23"/>
        <v>1035.2530000000002</v>
      </c>
      <c r="H17" s="17">
        <f t="shared" si="23"/>
        <v>1269.375</v>
      </c>
      <c r="I17" s="17">
        <f t="shared" si="23"/>
        <v>1157.675</v>
      </c>
      <c r="J17" s="17">
        <f t="shared" si="23"/>
        <v>1206.7809999999999</v>
      </c>
      <c r="K17" s="17">
        <f t="shared" si="23"/>
        <v>987.32400000000007</v>
      </c>
      <c r="L17" s="17">
        <f t="shared" si="23"/>
        <v>804.75</v>
      </c>
      <c r="M17" s="17">
        <f t="shared" si="23"/>
        <v>992.49400000000003</v>
      </c>
      <c r="N17" s="17">
        <f t="shared" si="23"/>
        <v>1058.0380000000002</v>
      </c>
      <c r="O17" s="17">
        <f t="shared" si="23"/>
        <v>923.92099999999994</v>
      </c>
      <c r="P17" s="17">
        <f t="shared" si="23"/>
        <v>1185.0749999999998</v>
      </c>
      <c r="Q17" s="17">
        <f t="shared" si="23"/>
        <v>746.93900000000008</v>
      </c>
      <c r="R17" s="17">
        <f t="shared" si="23"/>
        <v>1010.0110000000001</v>
      </c>
      <c r="S17" s="17">
        <f t="shared" si="23"/>
        <v>848.59699999999998</v>
      </c>
      <c r="T17" s="17">
        <f t="shared" si="23"/>
        <v>780.05799999999999</v>
      </c>
      <c r="U17" s="17">
        <f t="shared" si="23"/>
        <v>821.76</v>
      </c>
      <c r="V17" s="17">
        <f t="shared" si="23"/>
        <v>875.94900000000018</v>
      </c>
      <c r="W17" s="17">
        <f t="shared" si="23"/>
        <v>989.16099999999994</v>
      </c>
      <c r="X17" s="17">
        <f t="shared" si="23"/>
        <v>987.30599999999993</v>
      </c>
      <c r="Y17" s="17">
        <f t="shared" si="23"/>
        <v>951.86400000000003</v>
      </c>
      <c r="Z17" s="17">
        <f t="shared" si="23"/>
        <v>1014.183</v>
      </c>
      <c r="AA17" s="17">
        <f t="shared" si="23"/>
        <v>1068.9060000000002</v>
      </c>
      <c r="AB17" s="17">
        <f t="shared" si="23"/>
        <v>781.36</v>
      </c>
      <c r="AC17" s="17">
        <f t="shared" si="23"/>
        <v>1035.739</v>
      </c>
      <c r="AD17" s="17">
        <f t="shared" si="23"/>
        <v>872.74099999999987</v>
      </c>
      <c r="AE17" s="17">
        <f t="shared" si="23"/>
        <v>950.06499999999994</v>
      </c>
      <c r="AF17" s="17">
        <f t="shared" si="23"/>
        <v>767.49199999999996</v>
      </c>
      <c r="AG17" s="17">
        <f t="shared" si="23"/>
        <v>804.92599999999993</v>
      </c>
      <c r="AH17" s="17">
        <f t="shared" si="23"/>
        <v>748.08899999999994</v>
      </c>
      <c r="AI17" s="17">
        <f t="shared" si="23"/>
        <v>1173.2579999999998</v>
      </c>
      <c r="AJ17" s="17">
        <f t="shared" si="23"/>
        <v>738.37000000000012</v>
      </c>
      <c r="AK17" s="17">
        <f t="shared" si="23"/>
        <v>722.2829999999999</v>
      </c>
      <c r="AL17" s="17">
        <f t="shared" si="23"/>
        <v>757.02700000000004</v>
      </c>
      <c r="AM17" s="17">
        <f t="shared" si="23"/>
        <v>878.63099999999986</v>
      </c>
      <c r="AN17" s="17">
        <f t="shared" si="23"/>
        <v>642.81837979130012</v>
      </c>
      <c r="AO17" s="17">
        <f t="shared" si="23"/>
        <v>707.38200000000006</v>
      </c>
      <c r="AP17" s="17">
        <f t="shared" si="23"/>
        <v>730.46599999999989</v>
      </c>
      <c r="AQ17" s="17">
        <f t="shared" si="23"/>
        <v>882.87499999999989</v>
      </c>
      <c r="AR17" s="17">
        <f t="shared" si="23"/>
        <v>723.46899999999994</v>
      </c>
      <c r="AS17" s="17">
        <f t="shared" si="23"/>
        <v>837.33399999999995</v>
      </c>
      <c r="AT17" s="17">
        <f t="shared" si="23"/>
        <v>708.26899999999989</v>
      </c>
      <c r="AU17" s="17">
        <f t="shared" si="23"/>
        <v>781.49000000000012</v>
      </c>
      <c r="AV17" s="17">
        <f t="shared" si="23"/>
        <v>708.08500000000004</v>
      </c>
      <c r="AW17" s="17">
        <f t="shared" si="23"/>
        <v>711.47</v>
      </c>
      <c r="AX17" s="17">
        <f t="shared" si="23"/>
        <v>935.39499999999998</v>
      </c>
      <c r="AY17" s="17">
        <f t="shared" si="23"/>
        <v>707.73400000000004</v>
      </c>
      <c r="AZ17" s="17">
        <f t="shared" si="23"/>
        <v>623.32899999999995</v>
      </c>
      <c r="BA17" s="17">
        <f t="shared" si="23"/>
        <v>729.45499999999993</v>
      </c>
      <c r="BB17" s="17">
        <f t="shared" si="23"/>
        <v>697.36599999999999</v>
      </c>
      <c r="BC17" s="17">
        <f t="shared" si="23"/>
        <v>1026.604</v>
      </c>
      <c r="BD17" s="17">
        <f t="shared" si="23"/>
        <v>776.46</v>
      </c>
      <c r="BE17" s="17">
        <f t="shared" si="23"/>
        <v>765.47500000000002</v>
      </c>
      <c r="BF17" s="17">
        <f t="shared" si="23"/>
        <v>1038.5409999999999</v>
      </c>
      <c r="BG17" s="17">
        <f t="shared" si="23"/>
        <v>636.46300000000008</v>
      </c>
      <c r="BH17" s="17">
        <f t="shared" si="23"/>
        <v>594.08799999999997</v>
      </c>
      <c r="BI17" s="17">
        <f t="shared" si="23"/>
        <v>780.26600000000008</v>
      </c>
      <c r="BJ17" s="17">
        <f t="shared" si="23"/>
        <v>762.39300000000003</v>
      </c>
      <c r="BK17" s="17">
        <f t="shared" si="23"/>
        <v>736.8952734400001</v>
      </c>
      <c r="BL17" s="17">
        <f t="shared" si="23"/>
        <v>834.20399999999995</v>
      </c>
      <c r="BM17" s="17">
        <f t="shared" si="23"/>
        <v>920.57926690299996</v>
      </c>
      <c r="BN17" s="17">
        <f t="shared" si="23"/>
        <v>919.36799999999994</v>
      </c>
      <c r="BO17" s="17">
        <f t="shared" si="23"/>
        <v>923.69899999999984</v>
      </c>
      <c r="BP17" s="17">
        <f t="shared" ref="BP17:EA17" si="24">SUM(BP18:BP21,BP24:BP26,BP30)</f>
        <v>887.16799999999989</v>
      </c>
      <c r="BQ17" s="17">
        <f t="shared" si="24"/>
        <v>944.98400000000004</v>
      </c>
      <c r="BR17" s="17">
        <f t="shared" si="24"/>
        <v>969.89899999999989</v>
      </c>
      <c r="BS17" s="17">
        <f t="shared" si="24"/>
        <v>961.95699999999999</v>
      </c>
      <c r="BT17" s="17">
        <f t="shared" si="24"/>
        <v>913.83199999999988</v>
      </c>
      <c r="BU17" s="17">
        <f t="shared" si="24"/>
        <v>1045.9480000000001</v>
      </c>
      <c r="BV17" s="17">
        <f t="shared" si="24"/>
        <v>943.34699999999998</v>
      </c>
      <c r="BW17" s="17">
        <f t="shared" si="24"/>
        <v>987.73799999999994</v>
      </c>
      <c r="BX17" s="17">
        <f t="shared" si="24"/>
        <v>886.71699999999998</v>
      </c>
      <c r="BY17" s="17">
        <f t="shared" si="24"/>
        <v>924.57299999999987</v>
      </c>
      <c r="BZ17" s="17">
        <f t="shared" si="24"/>
        <v>912.51900000000001</v>
      </c>
      <c r="CA17" s="17">
        <f t="shared" si="24"/>
        <v>945.05399999999997</v>
      </c>
      <c r="CB17" s="17">
        <f t="shared" si="24"/>
        <v>1126.579</v>
      </c>
      <c r="CC17" s="17">
        <f t="shared" si="24"/>
        <v>983.09399999999994</v>
      </c>
      <c r="CD17" s="17">
        <f t="shared" si="24"/>
        <v>1021.994</v>
      </c>
      <c r="CE17" s="17">
        <f t="shared" si="24"/>
        <v>1081.271</v>
      </c>
      <c r="CF17" s="17">
        <f t="shared" si="24"/>
        <v>1230.4920000000002</v>
      </c>
      <c r="CG17" s="17">
        <f t="shared" si="24"/>
        <v>1152.2959999999998</v>
      </c>
      <c r="CH17" s="17">
        <f t="shared" si="24"/>
        <v>1129.0909999999999</v>
      </c>
      <c r="CI17" s="17">
        <f t="shared" si="24"/>
        <v>1206.5420000000001</v>
      </c>
      <c r="CJ17" s="17">
        <f t="shared" si="24"/>
        <v>1206.7061199341001</v>
      </c>
      <c r="CK17" s="17">
        <f t="shared" si="24"/>
        <v>1235.9637489009999</v>
      </c>
      <c r="CL17" s="17">
        <f t="shared" si="24"/>
        <v>1120.555899975403</v>
      </c>
      <c r="CM17" s="17">
        <f t="shared" si="24"/>
        <v>1432.4230000000002</v>
      </c>
      <c r="CN17" s="17">
        <f t="shared" si="24"/>
        <v>1261.097</v>
      </c>
      <c r="CO17" s="17">
        <f t="shared" si="24"/>
        <v>1323.9415997927999</v>
      </c>
      <c r="CP17" s="17">
        <f t="shared" si="24"/>
        <v>1104.0050000000001</v>
      </c>
      <c r="CQ17" s="17">
        <f t="shared" si="24"/>
        <v>1524.9960000000001</v>
      </c>
      <c r="CR17" s="17">
        <f t="shared" si="24"/>
        <v>1305.8000000000002</v>
      </c>
      <c r="CS17" s="17">
        <f t="shared" si="24"/>
        <v>1226.7849999999999</v>
      </c>
      <c r="CT17" s="17">
        <f t="shared" si="24"/>
        <v>1203.0863999939002</v>
      </c>
      <c r="CU17" s="17">
        <f t="shared" si="24"/>
        <v>1571.4365975360001</v>
      </c>
      <c r="CV17" s="17">
        <f t="shared" si="24"/>
        <v>1418.4491647920001</v>
      </c>
      <c r="CW17" s="17">
        <f t="shared" si="24"/>
        <v>1386.4420999998451</v>
      </c>
      <c r="CX17" s="17">
        <f t="shared" si="24"/>
        <v>1409.9834992670003</v>
      </c>
      <c r="CY17" s="17">
        <f t="shared" si="24"/>
        <v>1434.41119643447</v>
      </c>
      <c r="CZ17" s="17">
        <f t="shared" si="24"/>
        <v>1571.772667783642</v>
      </c>
      <c r="DA17" s="17">
        <f t="shared" si="24"/>
        <v>1566.9062416027518</v>
      </c>
      <c r="DB17" s="17">
        <f t="shared" si="24"/>
        <v>1472.3330740999081</v>
      </c>
      <c r="DC17" s="17">
        <f t="shared" si="24"/>
        <v>1411.7474327222492</v>
      </c>
      <c r="DD17" s="17">
        <f t="shared" si="24"/>
        <v>1479.5170838014999</v>
      </c>
      <c r="DE17" s="17">
        <f t="shared" si="24"/>
        <v>1568.292196351</v>
      </c>
      <c r="DF17" s="17">
        <f t="shared" si="24"/>
        <v>1416.5360000000001</v>
      </c>
      <c r="DG17" s="17">
        <f t="shared" si="24"/>
        <v>1509.21269824</v>
      </c>
      <c r="DH17" s="17">
        <f t="shared" si="24"/>
        <v>1482.5303194247538</v>
      </c>
      <c r="DI17" s="17">
        <f t="shared" si="24"/>
        <v>1617.802780997526</v>
      </c>
      <c r="DJ17" s="17">
        <f t="shared" si="24"/>
        <v>1337.962</v>
      </c>
      <c r="DK17" s="17">
        <f t="shared" si="24"/>
        <v>1575.3769802270003</v>
      </c>
      <c r="DL17" s="17">
        <f t="shared" si="24"/>
        <v>1631.229</v>
      </c>
      <c r="DM17" s="17">
        <f t="shared" si="24"/>
        <v>1530.8820000000001</v>
      </c>
      <c r="DN17" s="17">
        <f t="shared" si="24"/>
        <v>1554.9749999999999</v>
      </c>
      <c r="DO17" s="17">
        <f t="shared" si="24"/>
        <v>1739.385</v>
      </c>
      <c r="DP17" s="17">
        <f t="shared" si="24"/>
        <v>1635.2612180000003</v>
      </c>
      <c r="DQ17" s="17">
        <f t="shared" si="24"/>
        <v>1703.8342909999997</v>
      </c>
      <c r="DR17" s="17">
        <f t="shared" si="24"/>
        <v>1592.5563146100003</v>
      </c>
      <c r="DS17" s="17">
        <f t="shared" si="24"/>
        <v>1613.202</v>
      </c>
      <c r="DT17" s="17">
        <f t="shared" si="24"/>
        <v>1843.2910000000002</v>
      </c>
      <c r="DU17" s="17">
        <f t="shared" si="24"/>
        <v>1489.3029999999999</v>
      </c>
      <c r="DV17" s="17">
        <f t="shared" si="24"/>
        <v>1849.6849999999999</v>
      </c>
      <c r="DW17" s="17">
        <f t="shared" si="24"/>
        <v>1800.9580009749998</v>
      </c>
      <c r="DX17" s="17">
        <f t="shared" si="24"/>
        <v>1808.8373200000001</v>
      </c>
      <c r="DY17" s="17">
        <f t="shared" si="24"/>
        <v>1471.1552119999999</v>
      </c>
      <c r="DZ17" s="17">
        <f t="shared" si="24"/>
        <v>1701.2059999999999</v>
      </c>
      <c r="EA17" s="17">
        <f t="shared" si="24"/>
        <v>1816.6849999999997</v>
      </c>
      <c r="EB17" s="17">
        <f t="shared" ref="EB17:FD17" si="25">SUM(EB18:EB21,EB24:EB26,EB30)</f>
        <v>1588.5517811000002</v>
      </c>
      <c r="EC17" s="17">
        <f t="shared" si="25"/>
        <v>1606.9059410000002</v>
      </c>
      <c r="ED17" s="17">
        <f t="shared" si="25"/>
        <v>1770.8684150000001</v>
      </c>
      <c r="EE17" s="17">
        <f t="shared" si="25"/>
        <v>1752.5020119999999</v>
      </c>
      <c r="EF17" s="17">
        <f t="shared" si="25"/>
        <v>1804.2861661600002</v>
      </c>
      <c r="EG17" s="17">
        <f t="shared" si="25"/>
        <v>1698.6717515600001</v>
      </c>
      <c r="EH17" s="17">
        <f t="shared" si="25"/>
        <v>1814.126626521665</v>
      </c>
      <c r="EI17" s="17">
        <f t="shared" si="25"/>
        <v>1859.1879686001423</v>
      </c>
      <c r="EJ17" s="17">
        <f t="shared" si="25"/>
        <v>1771.3335140511488</v>
      </c>
      <c r="EK17" s="17">
        <f t="shared" si="25"/>
        <v>1605.302106901951</v>
      </c>
      <c r="EL17" s="17">
        <f t="shared" si="25"/>
        <v>1955.4253811129036</v>
      </c>
      <c r="EM17" s="17">
        <f t="shared" si="25"/>
        <v>1916.1186535682307</v>
      </c>
      <c r="EN17" s="17">
        <f t="shared" si="25"/>
        <v>1455.0847064064001</v>
      </c>
      <c r="EO17" s="17">
        <f t="shared" si="25"/>
        <v>1818.1703128688889</v>
      </c>
      <c r="EP17" s="17">
        <f t="shared" si="25"/>
        <v>1775.5757571367233</v>
      </c>
      <c r="EQ17" s="17">
        <f t="shared" si="25"/>
        <v>1741.2450748160709</v>
      </c>
      <c r="ER17" s="17">
        <f t="shared" si="25"/>
        <v>1853.0016179479069</v>
      </c>
      <c r="ES17" s="17">
        <f t="shared" si="25"/>
        <v>1432.507482472369</v>
      </c>
      <c r="ET17" s="17">
        <f t="shared" si="25"/>
        <v>1825.9457538716906</v>
      </c>
      <c r="EU17" s="17">
        <f t="shared" si="25"/>
        <v>1804.1394528586986</v>
      </c>
      <c r="EV17" s="17">
        <f t="shared" si="25"/>
        <v>1836.3619968135847</v>
      </c>
      <c r="EW17" s="17">
        <f t="shared" si="25"/>
        <v>1659.7858036424986</v>
      </c>
      <c r="EX17" s="17">
        <f t="shared" si="25"/>
        <v>1808.2538577433297</v>
      </c>
      <c r="EY17" s="17">
        <f t="shared" si="25"/>
        <v>2028.9518526194158</v>
      </c>
      <c r="EZ17" s="17">
        <f t="shared" si="25"/>
        <v>1626.2242607147678</v>
      </c>
      <c r="FA17" s="17">
        <f t="shared" si="25"/>
        <v>1761.3218099357211</v>
      </c>
      <c r="FB17" s="17">
        <f t="shared" si="25"/>
        <v>1822.1995731393986</v>
      </c>
      <c r="FC17" s="17">
        <f t="shared" si="25"/>
        <v>1942.3691673311291</v>
      </c>
      <c r="FD17" s="17">
        <f t="shared" si="25"/>
        <v>1686.9681379243359</v>
      </c>
      <c r="FE17" s="17">
        <f t="shared" ref="FE17:FQ17" si="26">SUM(FE18:FE21,FE24:FE26,FE30)</f>
        <v>1744.8960873533372</v>
      </c>
      <c r="FF17" s="17">
        <f t="shared" si="26"/>
        <v>1979.1549536919088</v>
      </c>
      <c r="FG17" s="17">
        <f t="shared" si="26"/>
        <v>1875.6774471751776</v>
      </c>
      <c r="FH17" s="17">
        <f t="shared" si="26"/>
        <v>1899.7470925740736</v>
      </c>
      <c r="FI17" s="17">
        <f t="shared" si="26"/>
        <v>1710.7904684115956</v>
      </c>
      <c r="FJ17" s="17">
        <f t="shared" si="26"/>
        <v>1869.0753496533273</v>
      </c>
      <c r="FK17" s="17">
        <f t="shared" si="26"/>
        <v>2076.4969294302359</v>
      </c>
      <c r="FL17" s="17">
        <f t="shared" si="26"/>
        <v>1878.1505099984286</v>
      </c>
      <c r="FM17" s="17">
        <f t="shared" si="26"/>
        <v>1747.6753030337293</v>
      </c>
      <c r="FN17" s="17">
        <f t="shared" si="26"/>
        <v>1751.6460526805354</v>
      </c>
      <c r="FO17" s="17">
        <f t="shared" si="26"/>
        <v>1979.5187231217785</v>
      </c>
      <c r="FP17" s="17">
        <f t="shared" si="26"/>
        <v>2094.6037416697641</v>
      </c>
      <c r="FQ17" s="17">
        <f t="shared" si="26"/>
        <v>1937.0750486606025</v>
      </c>
      <c r="FR17" s="17">
        <f t="shared" ref="FR17:FT17" si="27">SUM(FR18:FR21,FR24:FR26,FR30)</f>
        <v>2036.5413718901204</v>
      </c>
      <c r="FS17" s="17">
        <f t="shared" si="27"/>
        <v>2036.4259299485843</v>
      </c>
      <c r="FT17" s="17">
        <f t="shared" si="27"/>
        <v>2075.7465329634024</v>
      </c>
      <c r="FU17" s="17">
        <f t="shared" ref="FU17:FV17" si="28">SUM(FU18:FU21,FU24:FU26,FU30)</f>
        <v>1842.4842824959278</v>
      </c>
      <c r="FV17" s="17">
        <f t="shared" si="28"/>
        <v>2329.206587186618</v>
      </c>
      <c r="FW17" s="17">
        <f t="shared" ref="FW17:FY17" si="29">SUM(FW18:FW21,FW24:FW26,FW30)</f>
        <v>2078.9326160643222</v>
      </c>
      <c r="FX17" s="17">
        <f t="shared" si="29"/>
        <v>2013.8721755507224</v>
      </c>
      <c r="FY17" s="17">
        <f t="shared" si="29"/>
        <v>1962.1371474128814</v>
      </c>
      <c r="FZ17" s="17">
        <f t="shared" ref="FZ17:GA17" si="30">SUM(FZ18:FZ21,FZ24:FZ26,FZ30)</f>
        <v>2170.6914527821668</v>
      </c>
      <c r="GA17" s="17">
        <f t="shared" si="30"/>
        <v>1854.959471362971</v>
      </c>
      <c r="GB17" s="17">
        <f t="shared" ref="GB17:GC17" si="31">SUM(GB18:GB21,GB24:GB26,GB30)</f>
        <v>2103.6188240848624</v>
      </c>
      <c r="GC17" s="17">
        <f t="shared" si="31"/>
        <v>1792.0275359131367</v>
      </c>
      <c r="GD17" s="17">
        <f t="shared" ref="GD17:GE17" si="32">SUM(GD18:GD21,GD24:GD26,GD30)</f>
        <v>2139.3024971710661</v>
      </c>
      <c r="GE17" s="17">
        <f t="shared" si="32"/>
        <v>2243.2312906984075</v>
      </c>
    </row>
    <row r="18" spans="1:187" ht="15" x14ac:dyDescent="0.25">
      <c r="A18" s="36" t="s">
        <v>21</v>
      </c>
      <c r="B18" s="90"/>
      <c r="C18" s="40">
        <v>551.42699999999991</v>
      </c>
      <c r="D18" s="40">
        <v>669.971</v>
      </c>
      <c r="E18" s="40">
        <v>661.18299999999999</v>
      </c>
      <c r="F18" s="40">
        <v>679.41399999999999</v>
      </c>
      <c r="G18" s="40">
        <v>427.34500000000003</v>
      </c>
      <c r="H18" s="40">
        <v>512.42800000000011</v>
      </c>
      <c r="I18" s="40">
        <v>494.27099999999996</v>
      </c>
      <c r="J18" s="40">
        <v>528.00599999999997</v>
      </c>
      <c r="K18" s="40">
        <v>459.75800000000004</v>
      </c>
      <c r="L18" s="40">
        <v>410.65199999999999</v>
      </c>
      <c r="M18" s="40">
        <v>561.05000000000007</v>
      </c>
      <c r="N18" s="40">
        <v>564.78500000000008</v>
      </c>
      <c r="O18" s="40">
        <v>466.32799999999997</v>
      </c>
      <c r="P18" s="40">
        <v>648.39599999999996</v>
      </c>
      <c r="Q18" s="40">
        <v>372.59199999999998</v>
      </c>
      <c r="R18" s="40">
        <v>483.62799999999999</v>
      </c>
      <c r="S18" s="40">
        <v>438.79</v>
      </c>
      <c r="T18" s="40">
        <v>318.96499999999997</v>
      </c>
      <c r="U18" s="40">
        <v>418.22399999999999</v>
      </c>
      <c r="V18" s="40">
        <v>338.16800000000001</v>
      </c>
      <c r="W18" s="40">
        <v>501.36599999999999</v>
      </c>
      <c r="X18" s="40">
        <v>452.596</v>
      </c>
      <c r="Y18" s="40">
        <v>499.91300000000001</v>
      </c>
      <c r="Z18" s="40">
        <v>534.27499999999998</v>
      </c>
      <c r="AA18" s="40">
        <v>570.48900000000003</v>
      </c>
      <c r="AB18" s="40">
        <v>314.39999999999998</v>
      </c>
      <c r="AC18" s="40">
        <v>492.71899999999999</v>
      </c>
      <c r="AD18" s="40">
        <v>536.25099999999998</v>
      </c>
      <c r="AE18" s="40">
        <v>597.46100000000001</v>
      </c>
      <c r="AF18" s="40">
        <v>371.11</v>
      </c>
      <c r="AG18" s="40">
        <v>400.005</v>
      </c>
      <c r="AH18" s="40">
        <v>426.89299999999997</v>
      </c>
      <c r="AI18" s="40">
        <v>644.82600000000002</v>
      </c>
      <c r="AJ18" s="40">
        <v>501.84899999999999</v>
      </c>
      <c r="AK18" s="40">
        <v>341.03699999999998</v>
      </c>
      <c r="AL18" s="40">
        <v>154.55099999999999</v>
      </c>
      <c r="AM18" s="40">
        <v>334.34100000000001</v>
      </c>
      <c r="AN18" s="40">
        <v>414.77300000000002</v>
      </c>
      <c r="AO18" s="40">
        <v>387.50700000000001</v>
      </c>
      <c r="AP18" s="40">
        <v>345.25700000000001</v>
      </c>
      <c r="AQ18" s="40">
        <v>476.096</v>
      </c>
      <c r="AR18" s="40">
        <v>172.48099999999999</v>
      </c>
      <c r="AS18" s="40">
        <v>371.07900000000001</v>
      </c>
      <c r="AT18" s="40">
        <v>497.29300000000001</v>
      </c>
      <c r="AU18" s="40">
        <v>355.923</v>
      </c>
      <c r="AV18" s="40">
        <v>281.35599999999999</v>
      </c>
      <c r="AW18" s="40">
        <v>0</v>
      </c>
      <c r="AX18" s="40">
        <v>232.21299999999999</v>
      </c>
      <c r="AY18" s="40">
        <v>451.54199999999997</v>
      </c>
      <c r="AZ18" s="40">
        <v>330.61599999999999</v>
      </c>
      <c r="BA18" s="40">
        <v>458.22800000000001</v>
      </c>
      <c r="BB18" s="40">
        <v>546.18299999999999</v>
      </c>
      <c r="BC18" s="40">
        <v>731.60599999999999</v>
      </c>
      <c r="BD18" s="40">
        <v>642.66300000000001</v>
      </c>
      <c r="BE18" s="40">
        <v>673.41899999999998</v>
      </c>
      <c r="BF18" s="40">
        <v>870.23199999999997</v>
      </c>
      <c r="BG18" s="40">
        <v>569.803</v>
      </c>
      <c r="BH18" s="40">
        <v>471.05099999999999</v>
      </c>
      <c r="BI18" s="40">
        <v>737.59500000000003</v>
      </c>
      <c r="BJ18" s="40">
        <v>692.20600000000002</v>
      </c>
      <c r="BK18" s="40">
        <v>626.005</v>
      </c>
      <c r="BL18" s="40">
        <v>755.47400000000005</v>
      </c>
      <c r="BM18" s="40">
        <v>867.17399999999998</v>
      </c>
      <c r="BN18" s="40">
        <v>775.53599999999994</v>
      </c>
      <c r="BO18" s="40">
        <v>803.39099999999996</v>
      </c>
      <c r="BP18" s="40">
        <v>729.46699999999998</v>
      </c>
      <c r="BQ18" s="40">
        <v>817.50199999999995</v>
      </c>
      <c r="BR18" s="40">
        <v>809.87599999999998</v>
      </c>
      <c r="BS18" s="40">
        <v>787.61400000000003</v>
      </c>
      <c r="BT18" s="40">
        <v>769.52099999999996</v>
      </c>
      <c r="BU18" s="40">
        <v>844.77200000000005</v>
      </c>
      <c r="BV18" s="40">
        <v>756.13599999999997</v>
      </c>
      <c r="BW18" s="40">
        <v>863.06</v>
      </c>
      <c r="BX18" s="40">
        <v>732.79300000000001</v>
      </c>
      <c r="BY18" s="40">
        <v>723.20799999999997</v>
      </c>
      <c r="BZ18" s="40">
        <v>793.88199999999995</v>
      </c>
      <c r="CA18" s="40">
        <v>808.01900000000001</v>
      </c>
      <c r="CB18" s="40">
        <v>941.54399999999998</v>
      </c>
      <c r="CC18" s="40">
        <v>862.81200000000001</v>
      </c>
      <c r="CD18" s="40">
        <v>876.82600000000002</v>
      </c>
      <c r="CE18" s="40">
        <v>874.976</v>
      </c>
      <c r="CF18" s="40">
        <v>1003.402</v>
      </c>
      <c r="CG18" s="40">
        <v>1027.0709999999999</v>
      </c>
      <c r="CH18" s="40">
        <v>982.798</v>
      </c>
      <c r="CI18" s="40">
        <v>914.68499999999995</v>
      </c>
      <c r="CJ18" s="40">
        <v>983.71400000000006</v>
      </c>
      <c r="CK18" s="40">
        <v>1003.014</v>
      </c>
      <c r="CL18" s="40">
        <v>836.49699999999996</v>
      </c>
      <c r="CM18" s="40">
        <v>1077.067</v>
      </c>
      <c r="CN18" s="40">
        <v>849.495</v>
      </c>
      <c r="CO18" s="40">
        <v>1045.8699999999999</v>
      </c>
      <c r="CP18" s="40">
        <v>696.93</v>
      </c>
      <c r="CQ18" s="40">
        <v>924.58100000000002</v>
      </c>
      <c r="CR18" s="40">
        <v>1000.54</v>
      </c>
      <c r="CS18" s="40">
        <v>967.97</v>
      </c>
      <c r="CT18" s="40">
        <v>828.61900000000003</v>
      </c>
      <c r="CU18" s="40">
        <v>1163.057</v>
      </c>
      <c r="CV18" s="40">
        <v>1094.0096953100001</v>
      </c>
      <c r="CW18" s="40">
        <v>1123.5840000000001</v>
      </c>
      <c r="CX18" s="40">
        <v>1125.6610000000001</v>
      </c>
      <c r="CY18" s="40">
        <v>936.01800000000003</v>
      </c>
      <c r="CZ18" s="40">
        <v>1164.5820000000001</v>
      </c>
      <c r="DA18" s="40">
        <v>1215.761</v>
      </c>
      <c r="DB18" s="40">
        <v>1070.9390000000001</v>
      </c>
      <c r="DC18" s="40">
        <v>1002.4829999999999</v>
      </c>
      <c r="DD18" s="40">
        <v>1145.461</v>
      </c>
      <c r="DE18" s="40">
        <v>1217.33</v>
      </c>
      <c r="DF18" s="40">
        <v>1124.2249999999999</v>
      </c>
      <c r="DG18" s="40">
        <v>1075.2439999999999</v>
      </c>
      <c r="DH18" s="40">
        <v>982.86900000000003</v>
      </c>
      <c r="DI18" s="40">
        <v>1206.7470000000001</v>
      </c>
      <c r="DJ18" s="40">
        <v>961.16600000000005</v>
      </c>
      <c r="DK18" s="40">
        <v>1109.9593984400001</v>
      </c>
      <c r="DL18" s="40">
        <v>1167.0129999999999</v>
      </c>
      <c r="DM18" s="40">
        <v>1163.4010000000001</v>
      </c>
      <c r="DN18" s="40">
        <v>1079.951</v>
      </c>
      <c r="DO18" s="40">
        <v>1217.002</v>
      </c>
      <c r="DP18" s="40">
        <v>1180.145</v>
      </c>
      <c r="DQ18" s="40">
        <v>1280.2329999999999</v>
      </c>
      <c r="DR18" s="40">
        <v>1120.69</v>
      </c>
      <c r="DS18" s="40">
        <v>970.57100000000003</v>
      </c>
      <c r="DT18" s="40">
        <v>1110.443</v>
      </c>
      <c r="DU18" s="40">
        <v>1023.735</v>
      </c>
      <c r="DV18" s="40">
        <v>1321.1669999999999</v>
      </c>
      <c r="DW18" s="40">
        <v>1002.328</v>
      </c>
      <c r="DX18" s="40">
        <v>1259.115</v>
      </c>
      <c r="DY18" s="40">
        <v>1192.7049999999999</v>
      </c>
      <c r="DZ18" s="40">
        <v>1062.873</v>
      </c>
      <c r="EA18" s="40">
        <v>1312.7809999999999</v>
      </c>
      <c r="EB18" s="40">
        <v>981.97670310000001</v>
      </c>
      <c r="EC18" s="40">
        <v>1183.2560000000001</v>
      </c>
      <c r="ED18" s="40">
        <v>1124.009</v>
      </c>
      <c r="EE18" s="40">
        <v>1000.01</v>
      </c>
      <c r="EF18" s="40">
        <v>1138.74166016</v>
      </c>
      <c r="EG18" s="40">
        <v>1173.566</v>
      </c>
      <c r="EH18" s="40">
        <v>1106.7438125000001</v>
      </c>
      <c r="EI18" s="40">
        <v>1266.951</v>
      </c>
      <c r="EJ18" s="40">
        <v>1037.712</v>
      </c>
      <c r="EK18" s="40">
        <v>1117.0309999999999</v>
      </c>
      <c r="EL18" s="40">
        <v>1283.3045</v>
      </c>
      <c r="EM18" s="40">
        <v>1168.0719999999999</v>
      </c>
      <c r="EN18" s="40">
        <v>902.50800000000004</v>
      </c>
      <c r="EO18" s="40">
        <v>1295.8620000000001</v>
      </c>
      <c r="EP18" s="40">
        <v>1176.009</v>
      </c>
      <c r="EQ18" s="40">
        <v>1285.095</v>
      </c>
      <c r="ER18" s="40">
        <v>1248.2329999999999</v>
      </c>
      <c r="ES18" s="40">
        <v>1118.278</v>
      </c>
      <c r="ET18" s="40">
        <v>1243.165</v>
      </c>
      <c r="EU18" s="40">
        <v>1295.3920000000001</v>
      </c>
      <c r="EV18" s="40">
        <v>1334.7277968799999</v>
      </c>
      <c r="EW18" s="40">
        <v>1310.1289999999999</v>
      </c>
      <c r="EX18" s="40">
        <v>1176.039</v>
      </c>
      <c r="EY18" s="40">
        <v>1511.1869999999999</v>
      </c>
      <c r="EZ18" s="40">
        <v>1010.963</v>
      </c>
      <c r="FA18" s="40">
        <v>1376.4849999999999</v>
      </c>
      <c r="FB18" s="40">
        <v>1392.663</v>
      </c>
      <c r="FC18" s="40">
        <v>1309.3119999999999</v>
      </c>
      <c r="FD18" s="40">
        <v>1218.4390000000001</v>
      </c>
      <c r="FE18" s="40">
        <v>1394.7898398499999</v>
      </c>
      <c r="FF18" s="40">
        <v>1204.0029999999999</v>
      </c>
      <c r="FG18" s="40">
        <v>1164.1679999999999</v>
      </c>
      <c r="FH18" s="40">
        <v>1245.3800000000001</v>
      </c>
      <c r="FI18" s="40">
        <v>1234.115</v>
      </c>
      <c r="FJ18" s="40">
        <v>1314.6759999999999</v>
      </c>
      <c r="FK18" s="40">
        <v>1434.942</v>
      </c>
      <c r="FL18" s="40">
        <v>1119.3009999999999</v>
      </c>
      <c r="FM18" s="40">
        <v>1372.5409999999999</v>
      </c>
      <c r="FN18" s="40">
        <v>1193.3330000000001</v>
      </c>
      <c r="FO18" s="40">
        <v>1367.0650000000001</v>
      </c>
      <c r="FP18" s="40">
        <v>1228.163</v>
      </c>
      <c r="FQ18" s="40">
        <v>1407.19</v>
      </c>
      <c r="FR18" s="40">
        <v>1288.194</v>
      </c>
      <c r="FS18" s="40">
        <v>1239.1322500000001</v>
      </c>
      <c r="FT18" s="40">
        <v>1342.48218</v>
      </c>
      <c r="FU18" s="40">
        <v>1354.3621700000001</v>
      </c>
      <c r="FV18" s="40">
        <v>1554.92274</v>
      </c>
      <c r="FW18" s="40">
        <v>1293.11620251057</v>
      </c>
      <c r="FX18" s="40">
        <v>920.19339070924104</v>
      </c>
      <c r="FY18" s="40">
        <v>1244.4828360305901</v>
      </c>
      <c r="FZ18" s="40">
        <v>1490.75741012925</v>
      </c>
      <c r="GA18" s="40">
        <v>1214.85301154014</v>
      </c>
      <c r="GB18" s="40">
        <v>1469.44638543167</v>
      </c>
      <c r="GC18" s="40">
        <v>1160.98474829979</v>
      </c>
      <c r="GD18" s="40">
        <v>1282.1809527918899</v>
      </c>
      <c r="GE18" s="40">
        <v>1485.0653049575401</v>
      </c>
    </row>
    <row r="19" spans="1:187" ht="15" x14ac:dyDescent="0.25">
      <c r="A19" s="36" t="s">
        <v>22</v>
      </c>
      <c r="B19" s="90"/>
      <c r="C19" s="40">
        <v>208.49399999999997</v>
      </c>
      <c r="D19" s="40">
        <v>253.46699999999998</v>
      </c>
      <c r="E19" s="40">
        <v>207.31099999999998</v>
      </c>
      <c r="F19" s="40">
        <v>170.78700000000003</v>
      </c>
      <c r="G19" s="40">
        <v>291.33600000000001</v>
      </c>
      <c r="H19" s="40">
        <v>271.53899999999999</v>
      </c>
      <c r="I19" s="40">
        <v>209.63</v>
      </c>
      <c r="J19" s="40">
        <v>190.33199999999999</v>
      </c>
      <c r="K19" s="40">
        <v>275.36799999999999</v>
      </c>
      <c r="L19" s="40">
        <v>209.09300000000002</v>
      </c>
      <c r="M19" s="40">
        <v>222.32299999999998</v>
      </c>
      <c r="N19" s="40">
        <v>261.25600000000003</v>
      </c>
      <c r="O19" s="40">
        <v>152.69600000000003</v>
      </c>
      <c r="P19" s="40">
        <v>255.434</v>
      </c>
      <c r="Q19" s="40">
        <v>169.529</v>
      </c>
      <c r="R19" s="40">
        <v>145.29599999999999</v>
      </c>
      <c r="S19" s="40">
        <v>192.221</v>
      </c>
      <c r="T19" s="40">
        <v>81.933999999999997</v>
      </c>
      <c r="U19" s="40">
        <v>194.11099999999999</v>
      </c>
      <c r="V19" s="40">
        <v>244.34800000000001</v>
      </c>
      <c r="W19" s="40">
        <v>171.15199999999999</v>
      </c>
      <c r="X19" s="40">
        <v>206.916</v>
      </c>
      <c r="Y19" s="40">
        <v>158.22999999999999</v>
      </c>
      <c r="Z19" s="40">
        <v>129.654</v>
      </c>
      <c r="AA19" s="40">
        <v>142.024</v>
      </c>
      <c r="AB19" s="40">
        <v>94.015000000000001</v>
      </c>
      <c r="AC19" s="40">
        <v>152.04499999999999</v>
      </c>
      <c r="AD19" s="40">
        <v>166.886</v>
      </c>
      <c r="AE19" s="40">
        <v>120.934</v>
      </c>
      <c r="AF19" s="40">
        <v>168.04499999999999</v>
      </c>
      <c r="AG19" s="40">
        <v>79.355999999999995</v>
      </c>
      <c r="AH19" s="40">
        <v>81.474000000000004</v>
      </c>
      <c r="AI19" s="40">
        <v>290.91699999999997</v>
      </c>
      <c r="AJ19" s="40">
        <v>87.91</v>
      </c>
      <c r="AK19" s="40">
        <v>78.480999999999995</v>
      </c>
      <c r="AL19" s="40">
        <v>0</v>
      </c>
      <c r="AM19" s="40">
        <v>39.499000000000002</v>
      </c>
      <c r="AN19" s="40">
        <v>60.975999999999999</v>
      </c>
      <c r="AO19" s="40">
        <v>51.887</v>
      </c>
      <c r="AP19" s="40">
        <v>30.474</v>
      </c>
      <c r="AQ19" s="40">
        <v>71.795000000000002</v>
      </c>
      <c r="AR19" s="40">
        <v>61.191000000000003</v>
      </c>
      <c r="AS19" s="40">
        <v>33.472000000000001</v>
      </c>
      <c r="AT19" s="40">
        <v>60.500999999999998</v>
      </c>
      <c r="AU19" s="40">
        <v>30.704000000000001</v>
      </c>
      <c r="AV19" s="40">
        <v>41.209000000000003</v>
      </c>
      <c r="AW19" s="40">
        <v>0</v>
      </c>
      <c r="AX19" s="40">
        <v>0</v>
      </c>
      <c r="AY19" s="40">
        <v>0</v>
      </c>
      <c r="AZ19" s="40">
        <v>0</v>
      </c>
      <c r="BA19" s="40">
        <v>0</v>
      </c>
      <c r="BB19" s="40">
        <v>0</v>
      </c>
      <c r="BC19" s="40">
        <v>0</v>
      </c>
      <c r="BD19" s="40">
        <v>0</v>
      </c>
      <c r="BE19" s="40">
        <v>0</v>
      </c>
      <c r="BF19" s="40">
        <v>17.916</v>
      </c>
      <c r="BG19" s="40">
        <v>0</v>
      </c>
      <c r="BH19" s="40">
        <v>0</v>
      </c>
      <c r="BI19" s="40">
        <v>0</v>
      </c>
      <c r="BJ19" s="40">
        <v>0</v>
      </c>
      <c r="BK19" s="40">
        <v>0</v>
      </c>
      <c r="BL19" s="40">
        <v>0</v>
      </c>
      <c r="BM19" s="40">
        <v>0</v>
      </c>
      <c r="BN19" s="40">
        <v>17</v>
      </c>
      <c r="BO19" s="40">
        <v>14.914</v>
      </c>
      <c r="BP19" s="40">
        <v>26.587</v>
      </c>
      <c r="BQ19" s="40">
        <v>0</v>
      </c>
      <c r="BR19" s="40">
        <v>0</v>
      </c>
      <c r="BS19" s="40">
        <v>79.572000000000003</v>
      </c>
      <c r="BT19" s="40">
        <v>32.128999999999998</v>
      </c>
      <c r="BU19" s="40">
        <v>61.814999999999998</v>
      </c>
      <c r="BV19" s="40">
        <v>32.9</v>
      </c>
      <c r="BW19" s="40">
        <v>15.79</v>
      </c>
      <c r="BX19" s="40">
        <v>33.000999999999998</v>
      </c>
      <c r="BY19" s="40">
        <v>11.964</v>
      </c>
      <c r="BZ19" s="40">
        <v>15.522</v>
      </c>
      <c r="CA19" s="40">
        <v>31.187000000000001</v>
      </c>
      <c r="CB19" s="40">
        <v>29.803999999999998</v>
      </c>
      <c r="CC19" s="40">
        <v>18.347000000000001</v>
      </c>
      <c r="CD19" s="40">
        <v>3.0209999999999999</v>
      </c>
      <c r="CE19" s="40">
        <v>29.068999999999999</v>
      </c>
      <c r="CF19" s="40">
        <v>34.368000000000002</v>
      </c>
      <c r="CG19" s="40">
        <v>0</v>
      </c>
      <c r="CH19" s="40">
        <v>0</v>
      </c>
      <c r="CI19" s="40">
        <v>61.511000000000003</v>
      </c>
      <c r="CJ19" s="40">
        <v>10.035</v>
      </c>
      <c r="CK19" s="40">
        <v>10.102</v>
      </c>
      <c r="CL19" s="40">
        <v>26.42</v>
      </c>
      <c r="CM19" s="40">
        <v>49.307000000000002</v>
      </c>
      <c r="CN19" s="40">
        <v>57.686</v>
      </c>
      <c r="CO19" s="40">
        <v>31.102</v>
      </c>
      <c r="CP19" s="40">
        <v>92.933000000000007</v>
      </c>
      <c r="CQ19" s="40">
        <v>77.17</v>
      </c>
      <c r="CR19" s="40">
        <v>71.093000000000004</v>
      </c>
      <c r="CS19" s="40">
        <v>68.281999999999996</v>
      </c>
      <c r="CT19" s="40">
        <v>66.897000000000006</v>
      </c>
      <c r="CU19" s="40">
        <v>120.145</v>
      </c>
      <c r="CV19" s="40">
        <v>83.563999999999993</v>
      </c>
      <c r="CW19" s="40">
        <v>69.713999999999999</v>
      </c>
      <c r="CX19" s="40">
        <v>79.620999999999995</v>
      </c>
      <c r="CY19" s="40">
        <v>77.478499999999997</v>
      </c>
      <c r="CZ19" s="40">
        <v>65.578000000000003</v>
      </c>
      <c r="DA19" s="40">
        <v>60.51</v>
      </c>
      <c r="DB19" s="40">
        <v>48.895000000000003</v>
      </c>
      <c r="DC19" s="40">
        <v>38.904000000000003</v>
      </c>
      <c r="DD19" s="40">
        <v>52.845999999999997</v>
      </c>
      <c r="DE19" s="40">
        <v>57.908999999999999</v>
      </c>
      <c r="DF19" s="40">
        <v>63.956000000000003</v>
      </c>
      <c r="DG19" s="40">
        <v>108.309</v>
      </c>
      <c r="DH19" s="40">
        <v>143.07</v>
      </c>
      <c r="DI19" s="40">
        <v>106.514</v>
      </c>
      <c r="DJ19" s="40">
        <v>63.061999999999998</v>
      </c>
      <c r="DK19" s="40">
        <v>125.91500000000001</v>
      </c>
      <c r="DL19" s="40">
        <v>77.864999999999995</v>
      </c>
      <c r="DM19" s="40">
        <v>98.078999999999994</v>
      </c>
      <c r="DN19" s="40">
        <v>135.45699999999999</v>
      </c>
      <c r="DO19" s="40">
        <v>88.087999999999994</v>
      </c>
      <c r="DP19" s="40">
        <v>101.83499999999999</v>
      </c>
      <c r="DQ19" s="40">
        <v>98.971999999999994</v>
      </c>
      <c r="DR19" s="40">
        <v>93.177999999999997</v>
      </c>
      <c r="DS19" s="40">
        <v>80.173000000000002</v>
      </c>
      <c r="DT19" s="40">
        <v>90.902000000000001</v>
      </c>
      <c r="DU19" s="40">
        <v>71.42</v>
      </c>
      <c r="DV19" s="40">
        <v>85.938999999999993</v>
      </c>
      <c r="DW19" s="40">
        <v>94.707700195000001</v>
      </c>
      <c r="DX19" s="40">
        <v>93.358000000000004</v>
      </c>
      <c r="DY19" s="40">
        <v>53.786999999999999</v>
      </c>
      <c r="DZ19" s="40">
        <v>60.744</v>
      </c>
      <c r="EA19" s="40">
        <v>31.588000000000001</v>
      </c>
      <c r="EB19" s="40">
        <v>19.428000000000001</v>
      </c>
      <c r="EC19" s="40">
        <v>36.119</v>
      </c>
      <c r="ED19" s="40">
        <v>72.159000000000006</v>
      </c>
      <c r="EE19" s="40">
        <v>77.531000000000006</v>
      </c>
      <c r="EF19" s="40">
        <v>54.063000000000002</v>
      </c>
      <c r="EG19" s="40">
        <v>49.59</v>
      </c>
      <c r="EH19" s="40">
        <v>72.588999999999999</v>
      </c>
      <c r="EI19" s="40">
        <v>56.347000000000001</v>
      </c>
      <c r="EJ19" s="40">
        <v>81.212201903999997</v>
      </c>
      <c r="EK19" s="40">
        <v>32.003969238000003</v>
      </c>
      <c r="EL19" s="40">
        <v>68.099600097999996</v>
      </c>
      <c r="EM19" s="40">
        <v>71.239000000000004</v>
      </c>
      <c r="EN19" s="40">
        <v>43.808</v>
      </c>
      <c r="EO19" s="40">
        <v>48.615000000000002</v>
      </c>
      <c r="EP19" s="40">
        <v>81.477000000000004</v>
      </c>
      <c r="EQ19" s="40">
        <v>45.594000000000001</v>
      </c>
      <c r="ER19" s="40">
        <v>31.42</v>
      </c>
      <c r="ES19" s="40">
        <v>32.784999999999997</v>
      </c>
      <c r="ET19" s="40">
        <v>76.676000000000002</v>
      </c>
      <c r="EU19" s="40">
        <v>33.228000000000002</v>
      </c>
      <c r="EV19" s="40">
        <v>24.609459959999999</v>
      </c>
      <c r="EW19" s="40">
        <v>12.904</v>
      </c>
      <c r="EX19" s="40">
        <v>8.3130000000000006</v>
      </c>
      <c r="EY19" s="40">
        <v>16.280999999999999</v>
      </c>
      <c r="EZ19" s="40">
        <v>73.801999999999992</v>
      </c>
      <c r="FA19" s="40">
        <v>22.151</v>
      </c>
      <c r="FB19" s="40">
        <v>23.424999999999997</v>
      </c>
      <c r="FC19" s="40">
        <v>53.207000000000008</v>
      </c>
      <c r="FD19" s="40">
        <v>15.84</v>
      </c>
      <c r="FE19" s="40">
        <v>20.556999999999999</v>
      </c>
      <c r="FF19" s="40">
        <v>56.765999999999998</v>
      </c>
      <c r="FG19" s="40">
        <v>61.928999999999995</v>
      </c>
      <c r="FH19" s="40">
        <v>44.758000000000003</v>
      </c>
      <c r="FI19" s="40">
        <v>15.398999999999999</v>
      </c>
      <c r="FJ19" s="40">
        <v>71.741</v>
      </c>
      <c r="FK19" s="40">
        <v>40.123999999999995</v>
      </c>
      <c r="FL19" s="40">
        <v>122.843</v>
      </c>
      <c r="FM19" s="40">
        <v>23.186</v>
      </c>
      <c r="FN19" s="40">
        <v>18.613</v>
      </c>
      <c r="FO19" s="40">
        <v>50.585999999999999</v>
      </c>
      <c r="FP19" s="40">
        <v>67.983000000000004</v>
      </c>
      <c r="FQ19" s="40">
        <v>28.767290039062502</v>
      </c>
      <c r="FR19" s="40">
        <v>20.443132324218752</v>
      </c>
      <c r="FS19" s="40">
        <v>81.069457999999997</v>
      </c>
      <c r="FT19" s="40">
        <v>41.949681152343757</v>
      </c>
      <c r="FU19" s="40">
        <v>9.627738929748535</v>
      </c>
      <c r="FV19" s="40">
        <v>23.681273956298828</v>
      </c>
      <c r="FW19" s="40">
        <v>36.161642000000001</v>
      </c>
      <c r="FX19" s="40">
        <v>245.10595000000001</v>
      </c>
      <c r="FY19" s="40">
        <v>55.927197999999997</v>
      </c>
      <c r="FZ19" s="40">
        <v>26.037496000000001</v>
      </c>
      <c r="GA19" s="40">
        <v>24.349081999999999</v>
      </c>
      <c r="GB19" s="40">
        <v>9.6938150000000007</v>
      </c>
      <c r="GC19" s="40">
        <v>10.455375</v>
      </c>
      <c r="GD19" s="40">
        <v>13.511962</v>
      </c>
      <c r="GE19" s="40">
        <v>6.9484180000000002</v>
      </c>
    </row>
    <row r="20" spans="1:187" ht="15" x14ac:dyDescent="0.25">
      <c r="A20" s="36" t="s">
        <v>23</v>
      </c>
      <c r="B20" s="90"/>
      <c r="C20" s="40">
        <v>0</v>
      </c>
      <c r="D20" s="40">
        <v>0</v>
      </c>
      <c r="E20" s="40">
        <v>0</v>
      </c>
      <c r="F20" s="40">
        <v>0</v>
      </c>
      <c r="G20" s="40">
        <v>0</v>
      </c>
      <c r="H20" s="40">
        <v>0</v>
      </c>
      <c r="I20" s="40">
        <v>0</v>
      </c>
      <c r="J20" s="40">
        <v>0</v>
      </c>
      <c r="K20" s="40">
        <v>0</v>
      </c>
      <c r="L20" s="40">
        <v>0</v>
      </c>
      <c r="M20" s="40">
        <v>0</v>
      </c>
      <c r="N20" s="40">
        <v>0</v>
      </c>
      <c r="O20" s="40">
        <v>0</v>
      </c>
      <c r="P20" s="40">
        <v>0</v>
      </c>
      <c r="Q20" s="40">
        <v>0</v>
      </c>
      <c r="R20" s="40">
        <v>0</v>
      </c>
      <c r="S20" s="40">
        <v>0</v>
      </c>
      <c r="T20" s="40">
        <v>0</v>
      </c>
      <c r="U20" s="40">
        <v>0</v>
      </c>
      <c r="V20" s="40">
        <v>0</v>
      </c>
      <c r="W20" s="40">
        <v>0</v>
      </c>
      <c r="X20" s="40">
        <v>0</v>
      </c>
      <c r="Y20" s="40">
        <v>0</v>
      </c>
      <c r="Z20" s="40">
        <v>0</v>
      </c>
      <c r="AA20" s="40">
        <v>0</v>
      </c>
      <c r="AB20" s="40">
        <v>0</v>
      </c>
      <c r="AC20" s="40">
        <v>0</v>
      </c>
      <c r="AD20" s="40">
        <v>0</v>
      </c>
      <c r="AE20" s="40">
        <v>0</v>
      </c>
      <c r="AF20" s="40">
        <v>0</v>
      </c>
      <c r="AG20" s="40">
        <v>0</v>
      </c>
      <c r="AH20" s="40">
        <v>0</v>
      </c>
      <c r="AI20" s="40">
        <v>0</v>
      </c>
      <c r="AJ20" s="40">
        <v>0</v>
      </c>
      <c r="AK20" s="40">
        <v>0</v>
      </c>
      <c r="AL20" s="40">
        <v>0</v>
      </c>
      <c r="AM20" s="40">
        <v>0</v>
      </c>
      <c r="AN20" s="40">
        <v>0</v>
      </c>
      <c r="AO20" s="40">
        <v>0</v>
      </c>
      <c r="AP20" s="40">
        <v>0</v>
      </c>
      <c r="AQ20" s="40">
        <v>0</v>
      </c>
      <c r="AR20" s="40">
        <v>0</v>
      </c>
      <c r="AS20" s="40">
        <v>0</v>
      </c>
      <c r="AT20" s="40">
        <v>0</v>
      </c>
      <c r="AU20" s="40">
        <v>0</v>
      </c>
      <c r="AV20" s="40">
        <v>0</v>
      </c>
      <c r="AW20" s="40">
        <v>0</v>
      </c>
      <c r="AX20" s="40">
        <v>0</v>
      </c>
      <c r="AY20" s="40">
        <v>0</v>
      </c>
      <c r="AZ20" s="40">
        <v>0</v>
      </c>
      <c r="BA20" s="40">
        <v>0</v>
      </c>
      <c r="BB20" s="40">
        <v>0</v>
      </c>
      <c r="BC20" s="40">
        <v>0</v>
      </c>
      <c r="BD20" s="40">
        <v>0</v>
      </c>
      <c r="BE20" s="40">
        <v>0</v>
      </c>
      <c r="BF20" s="40">
        <v>0</v>
      </c>
      <c r="BG20" s="40">
        <v>0</v>
      </c>
      <c r="BH20" s="40">
        <v>0</v>
      </c>
      <c r="BI20" s="40">
        <v>0</v>
      </c>
      <c r="BJ20" s="40">
        <v>0</v>
      </c>
      <c r="BK20" s="40">
        <v>0</v>
      </c>
      <c r="BL20" s="40">
        <v>0</v>
      </c>
      <c r="BM20" s="40">
        <v>0</v>
      </c>
      <c r="BN20" s="40">
        <v>0</v>
      </c>
      <c r="BO20" s="40">
        <v>0</v>
      </c>
      <c r="BP20" s="40">
        <v>0</v>
      </c>
      <c r="BQ20" s="40">
        <v>0</v>
      </c>
      <c r="BR20" s="40">
        <v>0</v>
      </c>
      <c r="BS20" s="40">
        <v>0</v>
      </c>
      <c r="BT20" s="40">
        <v>0</v>
      </c>
      <c r="BU20" s="40">
        <v>0</v>
      </c>
      <c r="BV20" s="40">
        <v>0</v>
      </c>
      <c r="BW20" s="40">
        <v>0</v>
      </c>
      <c r="BX20" s="40">
        <v>0</v>
      </c>
      <c r="BY20" s="40">
        <v>0</v>
      </c>
      <c r="BZ20" s="40">
        <v>0</v>
      </c>
      <c r="CA20" s="40">
        <v>0</v>
      </c>
      <c r="CB20" s="40">
        <v>0</v>
      </c>
      <c r="CC20" s="40">
        <v>0</v>
      </c>
      <c r="CD20" s="40">
        <v>0</v>
      </c>
      <c r="CE20" s="40">
        <v>0</v>
      </c>
      <c r="CF20" s="40">
        <v>0</v>
      </c>
      <c r="CG20" s="40">
        <v>0</v>
      </c>
      <c r="CH20" s="40">
        <v>0</v>
      </c>
      <c r="CI20" s="40">
        <v>0</v>
      </c>
      <c r="CJ20" s="40">
        <v>0</v>
      </c>
      <c r="CK20" s="40">
        <v>0</v>
      </c>
      <c r="CL20" s="40">
        <v>0</v>
      </c>
      <c r="CM20" s="40">
        <v>0</v>
      </c>
      <c r="CN20" s="40">
        <v>0</v>
      </c>
      <c r="CO20" s="40">
        <v>0</v>
      </c>
      <c r="CP20" s="40">
        <v>0</v>
      </c>
      <c r="CQ20" s="40">
        <v>0</v>
      </c>
      <c r="CR20" s="40">
        <v>0</v>
      </c>
      <c r="CS20" s="40">
        <v>0</v>
      </c>
      <c r="CT20" s="40">
        <v>0</v>
      </c>
      <c r="CU20" s="40">
        <v>0</v>
      </c>
      <c r="CV20" s="40">
        <v>0</v>
      </c>
      <c r="CW20" s="40">
        <v>0</v>
      </c>
      <c r="CX20" s="40">
        <v>0</v>
      </c>
      <c r="CY20" s="40">
        <v>0</v>
      </c>
      <c r="CZ20" s="40">
        <v>0</v>
      </c>
      <c r="DA20" s="40">
        <v>0</v>
      </c>
      <c r="DB20" s="40">
        <v>0</v>
      </c>
      <c r="DC20" s="40">
        <v>0</v>
      </c>
      <c r="DD20" s="40">
        <v>0</v>
      </c>
      <c r="DE20" s="40">
        <v>0</v>
      </c>
      <c r="DF20" s="40">
        <v>0</v>
      </c>
      <c r="DG20" s="40">
        <v>0</v>
      </c>
      <c r="DH20" s="40">
        <v>0</v>
      </c>
      <c r="DI20" s="40">
        <v>0</v>
      </c>
      <c r="DJ20" s="40">
        <v>0</v>
      </c>
      <c r="DK20" s="40">
        <v>0</v>
      </c>
      <c r="DL20" s="40">
        <v>0</v>
      </c>
      <c r="DM20" s="40">
        <v>0</v>
      </c>
      <c r="DN20" s="40">
        <v>0</v>
      </c>
      <c r="DO20" s="40">
        <v>0</v>
      </c>
      <c r="DP20" s="40">
        <v>1.684218</v>
      </c>
      <c r="DQ20" s="40">
        <v>7.591291</v>
      </c>
      <c r="DR20" s="40">
        <v>1.7137149999999999</v>
      </c>
      <c r="DS20" s="40">
        <v>0</v>
      </c>
      <c r="DT20" s="40">
        <v>3.278</v>
      </c>
      <c r="DU20" s="40">
        <v>4.6609999999999996</v>
      </c>
      <c r="DV20" s="40">
        <v>0</v>
      </c>
      <c r="DW20" s="40">
        <v>0</v>
      </c>
      <c r="DX20" s="40">
        <v>3.5953200000000001</v>
      </c>
      <c r="DY20" s="40">
        <v>8.0012120000000007</v>
      </c>
      <c r="DZ20" s="40">
        <v>0</v>
      </c>
      <c r="EA20" s="40">
        <v>0</v>
      </c>
      <c r="EB20" s="40">
        <v>5.5870779999999991</v>
      </c>
      <c r="EC20" s="40">
        <v>18.807941</v>
      </c>
      <c r="ED20" s="40">
        <v>14.232415000000001</v>
      </c>
      <c r="EE20" s="40">
        <v>12.646012000000001</v>
      </c>
      <c r="EF20" s="40">
        <v>20.993506000000004</v>
      </c>
      <c r="EG20" s="40">
        <v>31.133150000000001</v>
      </c>
      <c r="EH20" s="40">
        <v>18.898208999999998</v>
      </c>
      <c r="EI20" s="40">
        <v>12.194001</v>
      </c>
      <c r="EJ20" s="40">
        <v>33.378044000000003</v>
      </c>
      <c r="EK20" s="40">
        <v>32.788009000000002</v>
      </c>
      <c r="EL20" s="40">
        <v>22.629011000000006</v>
      </c>
      <c r="EM20" s="40">
        <v>16.568439000000001</v>
      </c>
      <c r="EN20" s="40">
        <v>36.453595</v>
      </c>
      <c r="EO20" s="40">
        <v>30.791167999999999</v>
      </c>
      <c r="EP20" s="40">
        <v>10.295366000000001</v>
      </c>
      <c r="EQ20" s="40">
        <v>4.8722979999999989</v>
      </c>
      <c r="ER20" s="40">
        <v>3.4711220000000003</v>
      </c>
      <c r="ES20" s="40">
        <v>0</v>
      </c>
      <c r="ET20" s="40">
        <v>1.6001480000000001</v>
      </c>
      <c r="EU20" s="40">
        <v>0</v>
      </c>
      <c r="EV20" s="40">
        <v>2.3674360000000001</v>
      </c>
      <c r="EW20" s="40">
        <v>3.6780649999999997</v>
      </c>
      <c r="EX20" s="40">
        <v>0</v>
      </c>
      <c r="EY20" s="40">
        <v>0</v>
      </c>
      <c r="EZ20" s="40">
        <v>4.0563710000000004</v>
      </c>
      <c r="FA20" s="40">
        <v>6.1790970000000005</v>
      </c>
      <c r="FB20" s="40">
        <v>7.7918060000000011</v>
      </c>
      <c r="FC20" s="40">
        <v>0</v>
      </c>
      <c r="FD20" s="40">
        <v>0</v>
      </c>
      <c r="FE20" s="40">
        <v>0</v>
      </c>
      <c r="FF20" s="40">
        <v>0</v>
      </c>
      <c r="FG20" s="40">
        <v>0</v>
      </c>
      <c r="FH20" s="40">
        <v>0.56754900000000008</v>
      </c>
      <c r="FI20" s="40">
        <v>0</v>
      </c>
      <c r="FJ20" s="40">
        <v>1.275566</v>
      </c>
      <c r="FK20" s="40">
        <v>0</v>
      </c>
      <c r="FL20" s="40">
        <v>0</v>
      </c>
      <c r="FM20" s="40">
        <v>2.44862</v>
      </c>
      <c r="FN20" s="40">
        <v>4.992</v>
      </c>
      <c r="FO20" s="40">
        <v>0</v>
      </c>
      <c r="FP20" s="40">
        <v>5.7197740000000001</v>
      </c>
      <c r="FQ20" s="40">
        <v>8.2899700000000003</v>
      </c>
      <c r="FR20" s="40">
        <v>7.6140056065917996</v>
      </c>
      <c r="FS20" s="40">
        <v>1.1793</v>
      </c>
      <c r="FT20" s="40">
        <v>2.1061063779296898</v>
      </c>
      <c r="FU20" s="40">
        <v>5.7718529890136701</v>
      </c>
      <c r="FV20" s="40">
        <v>0</v>
      </c>
      <c r="FW20" s="40">
        <v>0</v>
      </c>
      <c r="FX20" s="40">
        <v>7.4194639999999996</v>
      </c>
      <c r="FY20" s="40">
        <v>3.5884290000000001</v>
      </c>
      <c r="FZ20" s="40">
        <v>3.9933700000000001</v>
      </c>
      <c r="GA20" s="40">
        <v>0.64400000000000002</v>
      </c>
      <c r="GB20" s="40">
        <v>4.5546939999999996</v>
      </c>
      <c r="GC20" s="40">
        <v>7.7417379999999998</v>
      </c>
      <c r="GD20" s="40">
        <v>8.8322730000000007</v>
      </c>
      <c r="GE20" s="40">
        <v>0.81345999999999996</v>
      </c>
    </row>
    <row r="21" spans="1:187" ht="15" x14ac:dyDescent="0.25">
      <c r="A21" s="36" t="s">
        <v>24</v>
      </c>
      <c r="B21" s="90"/>
      <c r="C21" s="40">
        <f t="shared" ref="C21:R21" si="33">SUM(C22:C23)</f>
        <v>107.88400000000001</v>
      </c>
      <c r="D21" s="40">
        <f t="shared" si="33"/>
        <v>129.57499999999999</v>
      </c>
      <c r="E21" s="40">
        <f t="shared" si="33"/>
        <v>57.679000000000002</v>
      </c>
      <c r="F21" s="40">
        <f t="shared" si="33"/>
        <v>76.995000000000005</v>
      </c>
      <c r="G21" s="40">
        <f t="shared" si="33"/>
        <v>101.416</v>
      </c>
      <c r="H21" s="40">
        <f t="shared" si="33"/>
        <v>182.66900000000001</v>
      </c>
      <c r="I21" s="40">
        <f t="shared" si="33"/>
        <v>180.185</v>
      </c>
      <c r="J21" s="40">
        <f t="shared" si="33"/>
        <v>237.053</v>
      </c>
      <c r="K21" s="40">
        <f t="shared" si="33"/>
        <v>105.979</v>
      </c>
      <c r="L21" s="40">
        <f t="shared" si="33"/>
        <v>24.91</v>
      </c>
      <c r="M21" s="40">
        <f t="shared" si="33"/>
        <v>55.78</v>
      </c>
      <c r="N21" s="40">
        <f t="shared" si="33"/>
        <v>83.766999999999996</v>
      </c>
      <c r="O21" s="40">
        <f t="shared" si="33"/>
        <v>109.285</v>
      </c>
      <c r="P21" s="40">
        <f t="shared" si="33"/>
        <v>101.042</v>
      </c>
      <c r="Q21" s="40">
        <f t="shared" si="33"/>
        <v>57.837000000000003</v>
      </c>
      <c r="R21" s="40">
        <f t="shared" si="33"/>
        <v>156.82599999999999</v>
      </c>
      <c r="S21" s="40">
        <f>SUM(S22:S23)</f>
        <v>74.242000000000004</v>
      </c>
      <c r="T21" s="40">
        <f t="shared" ref="T21:CE21" si="34">SUM(T22:T23)</f>
        <v>150.298</v>
      </c>
      <c r="U21" s="40">
        <f t="shared" si="34"/>
        <v>71.707999999999998</v>
      </c>
      <c r="V21" s="40">
        <f t="shared" si="34"/>
        <v>89.834000000000003</v>
      </c>
      <c r="W21" s="40">
        <f t="shared" si="34"/>
        <v>133.17500000000001</v>
      </c>
      <c r="X21" s="40">
        <f t="shared" si="34"/>
        <v>85.316000000000003</v>
      </c>
      <c r="Y21" s="40">
        <f t="shared" si="34"/>
        <v>90.5</v>
      </c>
      <c r="Z21" s="40">
        <f t="shared" si="34"/>
        <v>95.462999999999994</v>
      </c>
      <c r="AA21" s="40">
        <f t="shared" si="34"/>
        <v>152.649</v>
      </c>
      <c r="AB21" s="40">
        <f t="shared" si="34"/>
        <v>125.822</v>
      </c>
      <c r="AC21" s="40">
        <f t="shared" si="34"/>
        <v>121.39100000000001</v>
      </c>
      <c r="AD21" s="40">
        <f t="shared" si="34"/>
        <v>32.387</v>
      </c>
      <c r="AE21" s="40">
        <f t="shared" si="34"/>
        <v>53.795000000000002</v>
      </c>
      <c r="AF21" s="40">
        <f t="shared" si="34"/>
        <v>90.622</v>
      </c>
      <c r="AG21" s="40">
        <f t="shared" si="34"/>
        <v>190.005</v>
      </c>
      <c r="AH21" s="40">
        <f t="shared" si="34"/>
        <v>72.722999999999999</v>
      </c>
      <c r="AI21" s="40">
        <f t="shared" si="34"/>
        <v>49.756999999999998</v>
      </c>
      <c r="AJ21" s="40">
        <f t="shared" si="34"/>
        <v>51.436</v>
      </c>
      <c r="AK21" s="40">
        <f t="shared" si="34"/>
        <v>103.46</v>
      </c>
      <c r="AL21" s="40">
        <f t="shared" si="34"/>
        <v>230.86500000000001</v>
      </c>
      <c r="AM21" s="40">
        <f t="shared" si="34"/>
        <v>230.39599999999999</v>
      </c>
      <c r="AN21" s="40">
        <f t="shared" si="34"/>
        <v>33.503</v>
      </c>
      <c r="AO21" s="40">
        <f t="shared" si="34"/>
        <v>56.813000000000002</v>
      </c>
      <c r="AP21" s="40">
        <f t="shared" si="34"/>
        <v>159.44300000000001</v>
      </c>
      <c r="AQ21" s="40">
        <f t="shared" si="34"/>
        <v>73.328000000000003</v>
      </c>
      <c r="AR21" s="40">
        <f t="shared" si="34"/>
        <v>161.84800000000001</v>
      </c>
      <c r="AS21" s="40">
        <f t="shared" si="34"/>
        <v>173.06400000000002</v>
      </c>
      <c r="AT21" s="40">
        <f t="shared" si="34"/>
        <v>20.294</v>
      </c>
      <c r="AU21" s="40">
        <f t="shared" si="34"/>
        <v>131.48599999999999</v>
      </c>
      <c r="AV21" s="40">
        <f t="shared" si="34"/>
        <v>96.614999999999995</v>
      </c>
      <c r="AW21" s="40">
        <f t="shared" si="34"/>
        <v>308.97800000000001</v>
      </c>
      <c r="AX21" s="40">
        <f t="shared" si="34"/>
        <v>391.72400000000005</v>
      </c>
      <c r="AY21" s="40">
        <f t="shared" si="34"/>
        <v>46.237000000000002</v>
      </c>
      <c r="AZ21" s="40">
        <f t="shared" si="34"/>
        <v>0</v>
      </c>
      <c r="BA21" s="40">
        <f t="shared" si="34"/>
        <v>24.969000000000001</v>
      </c>
      <c r="BB21" s="40">
        <f t="shared" si="34"/>
        <v>38.076999999999998</v>
      </c>
      <c r="BC21" s="40">
        <f t="shared" si="34"/>
        <v>188.02</v>
      </c>
      <c r="BD21" s="40">
        <f t="shared" si="34"/>
        <v>101.367</v>
      </c>
      <c r="BE21" s="40">
        <f t="shared" si="34"/>
        <v>57.755000000000003</v>
      </c>
      <c r="BF21" s="40">
        <f t="shared" si="34"/>
        <v>128.613</v>
      </c>
      <c r="BG21" s="40">
        <f t="shared" si="34"/>
        <v>56.262999999999998</v>
      </c>
      <c r="BH21" s="40">
        <f t="shared" si="34"/>
        <v>99.581999999999994</v>
      </c>
      <c r="BI21" s="40">
        <f t="shared" si="34"/>
        <v>25.373999999999999</v>
      </c>
      <c r="BJ21" s="40">
        <f t="shared" si="34"/>
        <v>38.008000000000003</v>
      </c>
      <c r="BK21" s="40">
        <f t="shared" si="34"/>
        <v>90.272273440000006</v>
      </c>
      <c r="BL21" s="40">
        <f t="shared" si="34"/>
        <v>58.694000000000003</v>
      </c>
      <c r="BM21" s="40">
        <f t="shared" si="34"/>
        <v>35.275277340000002</v>
      </c>
      <c r="BN21" s="40">
        <f t="shared" si="34"/>
        <v>87.019000000000005</v>
      </c>
      <c r="BO21" s="40">
        <f t="shared" si="34"/>
        <v>59.506</v>
      </c>
      <c r="BP21" s="40">
        <f t="shared" si="34"/>
        <v>64.837999999999994</v>
      </c>
      <c r="BQ21" s="40">
        <f t="shared" si="34"/>
        <v>68.902999999999992</v>
      </c>
      <c r="BR21" s="40">
        <f t="shared" si="34"/>
        <v>88.957999999999998</v>
      </c>
      <c r="BS21" s="40">
        <f t="shared" si="34"/>
        <v>51.65</v>
      </c>
      <c r="BT21" s="40">
        <f t="shared" si="34"/>
        <v>55.881999999999998</v>
      </c>
      <c r="BU21" s="40">
        <f t="shared" si="34"/>
        <v>99.16</v>
      </c>
      <c r="BV21" s="40">
        <f t="shared" si="34"/>
        <v>93.81</v>
      </c>
      <c r="BW21" s="40">
        <f t="shared" si="34"/>
        <v>62.9</v>
      </c>
      <c r="BX21" s="40">
        <f t="shared" si="34"/>
        <v>49.104999999999997</v>
      </c>
      <c r="BY21" s="40">
        <f t="shared" si="34"/>
        <v>57.185000000000002</v>
      </c>
      <c r="BZ21" s="40">
        <f t="shared" si="34"/>
        <v>55.825000000000003</v>
      </c>
      <c r="CA21" s="40">
        <f t="shared" si="34"/>
        <v>64.89500000000001</v>
      </c>
      <c r="CB21" s="40">
        <f t="shared" si="34"/>
        <v>95.885999999999996</v>
      </c>
      <c r="CC21" s="40">
        <f t="shared" si="34"/>
        <v>63.054000000000002</v>
      </c>
      <c r="CD21" s="40">
        <f t="shared" si="34"/>
        <v>94.432000000000002</v>
      </c>
      <c r="CE21" s="40">
        <f t="shared" si="34"/>
        <v>98.733000000000004</v>
      </c>
      <c r="CF21" s="40">
        <f t="shared" ref="CF21:EQ21" si="35">SUM(CF22:CF23)</f>
        <v>114.212</v>
      </c>
      <c r="CG21" s="40">
        <f t="shared" si="35"/>
        <v>73.923000000000002</v>
      </c>
      <c r="CH21" s="40">
        <f t="shared" si="35"/>
        <v>111.18900000000001</v>
      </c>
      <c r="CI21" s="40">
        <f t="shared" si="35"/>
        <v>149.38300000000001</v>
      </c>
      <c r="CJ21" s="40">
        <f t="shared" si="35"/>
        <v>93.72</v>
      </c>
      <c r="CK21" s="40">
        <f t="shared" si="35"/>
        <v>128.31700000000001</v>
      </c>
      <c r="CL21" s="40">
        <f t="shared" si="35"/>
        <v>172.012</v>
      </c>
      <c r="CM21" s="40">
        <f t="shared" si="35"/>
        <v>146.45099999999999</v>
      </c>
      <c r="CN21" s="40">
        <f t="shared" si="35"/>
        <v>164.28</v>
      </c>
      <c r="CO21" s="40">
        <f t="shared" si="35"/>
        <v>142.404</v>
      </c>
      <c r="CP21" s="40">
        <f t="shared" si="35"/>
        <v>199.654</v>
      </c>
      <c r="CQ21" s="40">
        <f t="shared" si="35"/>
        <v>263.79200000000003</v>
      </c>
      <c r="CR21" s="40">
        <f t="shared" si="35"/>
        <v>115.9</v>
      </c>
      <c r="CS21" s="40">
        <f t="shared" si="35"/>
        <v>82.113</v>
      </c>
      <c r="CT21" s="40">
        <f t="shared" si="35"/>
        <v>215.96699999999998</v>
      </c>
      <c r="CU21" s="40">
        <f t="shared" si="35"/>
        <v>169.66089978000002</v>
      </c>
      <c r="CV21" s="40">
        <f t="shared" si="35"/>
        <v>151.79446948200001</v>
      </c>
      <c r="CW21" s="40">
        <f t="shared" si="35"/>
        <v>120.303</v>
      </c>
      <c r="CX21" s="40">
        <f t="shared" si="35"/>
        <v>156.12249926699999</v>
      </c>
      <c r="CY21" s="40">
        <f t="shared" si="35"/>
        <v>239.01679882799999</v>
      </c>
      <c r="CZ21" s="40">
        <f t="shared" si="35"/>
        <v>238.78106982399999</v>
      </c>
      <c r="DA21" s="40">
        <f t="shared" si="35"/>
        <v>211.85293872099999</v>
      </c>
      <c r="DB21" s="40">
        <f t="shared" si="35"/>
        <v>204.87327832</v>
      </c>
      <c r="DC21" s="40">
        <f t="shared" si="35"/>
        <v>231.01065893500001</v>
      </c>
      <c r="DD21" s="40">
        <f t="shared" si="35"/>
        <v>170.231128907</v>
      </c>
      <c r="DE21" s="40">
        <f t="shared" si="35"/>
        <v>199.61674755999999</v>
      </c>
      <c r="DF21" s="40">
        <f t="shared" si="35"/>
        <v>143.429</v>
      </c>
      <c r="DG21" s="40">
        <f t="shared" si="35"/>
        <v>200.60369824</v>
      </c>
      <c r="DH21" s="40">
        <f t="shared" si="35"/>
        <v>217.465</v>
      </c>
      <c r="DI21" s="40">
        <f t="shared" si="35"/>
        <v>187.083</v>
      </c>
      <c r="DJ21" s="40">
        <f t="shared" si="35"/>
        <v>175.42599999999999</v>
      </c>
      <c r="DK21" s="40">
        <f t="shared" si="35"/>
        <v>191.59558178700001</v>
      </c>
      <c r="DL21" s="40">
        <f t="shared" si="35"/>
        <v>221.32400000000001</v>
      </c>
      <c r="DM21" s="40">
        <f t="shared" si="35"/>
        <v>148.10400000000001</v>
      </c>
      <c r="DN21" s="40">
        <f t="shared" si="35"/>
        <v>235.67400000000001</v>
      </c>
      <c r="DO21" s="40">
        <f t="shared" si="35"/>
        <v>262.90100000000001</v>
      </c>
      <c r="DP21" s="40">
        <f t="shared" si="35"/>
        <v>203.16899999999998</v>
      </c>
      <c r="DQ21" s="40">
        <f t="shared" si="35"/>
        <v>164.636</v>
      </c>
      <c r="DR21" s="40">
        <f t="shared" si="35"/>
        <v>147.30959961000002</v>
      </c>
      <c r="DS21" s="40">
        <f t="shared" si="35"/>
        <v>236.268</v>
      </c>
      <c r="DT21" s="40">
        <f t="shared" si="35"/>
        <v>293.77499999999998</v>
      </c>
      <c r="DU21" s="40">
        <f t="shared" si="35"/>
        <v>176.404</v>
      </c>
      <c r="DV21" s="40">
        <f t="shared" si="35"/>
        <v>168.96800000000002</v>
      </c>
      <c r="DW21" s="40">
        <f t="shared" si="35"/>
        <v>297.40030078000001</v>
      </c>
      <c r="DX21" s="40">
        <f t="shared" si="35"/>
        <v>178.22200000000001</v>
      </c>
      <c r="DY21" s="40">
        <f t="shared" si="35"/>
        <v>101.065</v>
      </c>
      <c r="DZ21" s="40">
        <f t="shared" si="35"/>
        <v>254.64299999999997</v>
      </c>
      <c r="EA21" s="40">
        <f t="shared" si="35"/>
        <v>199.50099999999998</v>
      </c>
      <c r="EB21" s="40">
        <f t="shared" si="35"/>
        <v>220.81299999999999</v>
      </c>
      <c r="EC21" s="40">
        <f t="shared" si="35"/>
        <v>201.911</v>
      </c>
      <c r="ED21" s="40">
        <f t="shared" si="35"/>
        <v>246.59799999999998</v>
      </c>
      <c r="EE21" s="40">
        <f t="shared" si="35"/>
        <v>254.458</v>
      </c>
      <c r="EF21" s="40">
        <f t="shared" si="35"/>
        <v>287.79399999999998</v>
      </c>
      <c r="EG21" s="40">
        <f t="shared" si="35"/>
        <v>196.09900000000002</v>
      </c>
      <c r="EH21" s="40">
        <f t="shared" si="35"/>
        <v>279.541</v>
      </c>
      <c r="EI21" s="40">
        <f t="shared" si="35"/>
        <v>238.17500000000001</v>
      </c>
      <c r="EJ21" s="40">
        <f t="shared" si="35"/>
        <v>221.27999999999997</v>
      </c>
      <c r="EK21" s="40">
        <f t="shared" si="35"/>
        <v>189.19900000000001</v>
      </c>
      <c r="EL21" s="40">
        <f t="shared" si="35"/>
        <v>204.102</v>
      </c>
      <c r="EM21" s="40">
        <f t="shared" si="35"/>
        <v>292.27500000000003</v>
      </c>
      <c r="EN21" s="40">
        <f t="shared" si="35"/>
        <v>226.441</v>
      </c>
      <c r="EO21" s="40">
        <f t="shared" si="35"/>
        <v>227.143</v>
      </c>
      <c r="EP21" s="40">
        <f t="shared" si="35"/>
        <v>256.15800000000002</v>
      </c>
      <c r="EQ21" s="40">
        <f t="shared" si="35"/>
        <v>268.56</v>
      </c>
      <c r="ER21" s="40">
        <f t="shared" ref="ER21:GB21" si="36">SUM(ER22:ER23)</f>
        <v>237.47400000000002</v>
      </c>
      <c r="ES21" s="40">
        <f t="shared" si="36"/>
        <v>165.19300000000001</v>
      </c>
      <c r="ET21" s="40">
        <f t="shared" si="36"/>
        <v>241.28900000000002</v>
      </c>
      <c r="EU21" s="40">
        <f t="shared" si="36"/>
        <v>232.00899999999999</v>
      </c>
      <c r="EV21" s="40">
        <f t="shared" si="36"/>
        <v>232.07399999999998</v>
      </c>
      <c r="EW21" s="40">
        <f t="shared" si="36"/>
        <v>181.33100000000002</v>
      </c>
      <c r="EX21" s="40">
        <f t="shared" si="36"/>
        <v>312.77100000000002</v>
      </c>
      <c r="EY21" s="40">
        <f t="shared" si="36"/>
        <v>302.041</v>
      </c>
      <c r="EZ21" s="40">
        <f t="shared" si="36"/>
        <v>298.214</v>
      </c>
      <c r="FA21" s="40">
        <f t="shared" si="36"/>
        <v>244.51999999999998</v>
      </c>
      <c r="FB21" s="40">
        <f t="shared" si="36"/>
        <v>254.435</v>
      </c>
      <c r="FC21" s="40">
        <f t="shared" si="36"/>
        <v>267.29899999999998</v>
      </c>
      <c r="FD21" s="40">
        <f t="shared" si="36"/>
        <v>297.166</v>
      </c>
      <c r="FE21" s="40">
        <f t="shared" si="36"/>
        <v>192.21699999999998</v>
      </c>
      <c r="FF21" s="40">
        <f t="shared" si="36"/>
        <v>362.34699999999998</v>
      </c>
      <c r="FG21" s="40">
        <f t="shared" si="36"/>
        <v>323.92200000000003</v>
      </c>
      <c r="FH21" s="40">
        <f t="shared" si="36"/>
        <v>295.46600000000001</v>
      </c>
      <c r="FI21" s="40">
        <f t="shared" si="36"/>
        <v>244.464</v>
      </c>
      <c r="FJ21" s="40">
        <f t="shared" si="36"/>
        <v>224.119</v>
      </c>
      <c r="FK21" s="40">
        <f t="shared" si="36"/>
        <v>288.464</v>
      </c>
      <c r="FL21" s="40">
        <f t="shared" si="36"/>
        <v>310.00900000000001</v>
      </c>
      <c r="FM21" s="40">
        <f t="shared" si="36"/>
        <v>175.23399999999998</v>
      </c>
      <c r="FN21" s="40">
        <f t="shared" si="36"/>
        <v>274.983</v>
      </c>
      <c r="FO21" s="40">
        <f t="shared" si="36"/>
        <v>229.15800000000002</v>
      </c>
      <c r="FP21" s="40">
        <f t="shared" si="36"/>
        <v>262.06400000000002</v>
      </c>
      <c r="FQ21" s="40">
        <f t="shared" si="36"/>
        <v>226.136</v>
      </c>
      <c r="FR21" s="40">
        <f t="shared" si="36"/>
        <v>264.01499999999999</v>
      </c>
      <c r="FS21" s="40">
        <f t="shared" si="36"/>
        <v>256.95017999999999</v>
      </c>
      <c r="FT21" s="40">
        <f t="shared" si="36"/>
        <v>293.15717999999998</v>
      </c>
      <c r="FU21" s="40">
        <f t="shared" si="36"/>
        <v>205.16947999999999</v>
      </c>
      <c r="FV21" s="40">
        <f t="shared" si="36"/>
        <v>274.39589000000001</v>
      </c>
      <c r="FW21" s="40">
        <f t="shared" si="36"/>
        <v>307.72075379325008</v>
      </c>
      <c r="FX21" s="40">
        <f t="shared" si="36"/>
        <v>280.59127035436171</v>
      </c>
      <c r="FY21" s="40">
        <f t="shared" si="36"/>
        <v>209.8406946527823</v>
      </c>
      <c r="FZ21" s="40">
        <f t="shared" si="36"/>
        <v>213.4117298260561</v>
      </c>
      <c r="GA21" s="40">
        <f t="shared" si="36"/>
        <v>203.48989152763599</v>
      </c>
      <c r="GB21" s="40">
        <f t="shared" si="36"/>
        <v>212.36587901214602</v>
      </c>
      <c r="GC21" s="40">
        <f t="shared" ref="GC21:GD21" si="37">SUM(GC22:GC23)</f>
        <v>239.95269583662798</v>
      </c>
      <c r="GD21" s="40">
        <f t="shared" si="37"/>
        <v>240.49506562970498</v>
      </c>
      <c r="GE21" s="40">
        <f t="shared" ref="GE21" si="38">SUM(GE22:GE23)</f>
        <v>252.61852270885279</v>
      </c>
    </row>
    <row r="22" spans="1:187" ht="15" x14ac:dyDescent="0.25">
      <c r="A22" s="37" t="s">
        <v>38</v>
      </c>
      <c r="B22" s="90">
        <v>2</v>
      </c>
      <c r="C22" s="40">
        <v>0</v>
      </c>
      <c r="D22" s="40">
        <v>0</v>
      </c>
      <c r="E22" s="40">
        <v>0.54200000000000004</v>
      </c>
      <c r="F22" s="40">
        <v>0</v>
      </c>
      <c r="G22" s="40">
        <v>0</v>
      </c>
      <c r="H22" s="40">
        <v>7.7520000000000007</v>
      </c>
      <c r="I22" s="40">
        <v>5.9180000000000001</v>
      </c>
      <c r="J22" s="40">
        <v>2.1909999999999998</v>
      </c>
      <c r="K22" s="40">
        <v>0</v>
      </c>
      <c r="L22" s="40">
        <v>0</v>
      </c>
      <c r="M22" s="40">
        <v>0</v>
      </c>
      <c r="N22" s="40">
        <v>0</v>
      </c>
      <c r="O22" s="40">
        <v>0</v>
      </c>
      <c r="P22" s="40">
        <v>0</v>
      </c>
      <c r="Q22" s="40">
        <v>0</v>
      </c>
      <c r="R22" s="40">
        <v>0</v>
      </c>
      <c r="S22" s="40">
        <v>0</v>
      </c>
      <c r="T22" s="40">
        <v>0</v>
      </c>
      <c r="U22" s="40">
        <v>0</v>
      </c>
      <c r="V22" s="40">
        <v>0</v>
      </c>
      <c r="W22" s="40">
        <v>0</v>
      </c>
      <c r="X22" s="40">
        <v>0</v>
      </c>
      <c r="Y22" s="40">
        <v>0</v>
      </c>
      <c r="Z22" s="40">
        <v>0</v>
      </c>
      <c r="AA22" s="40">
        <v>0</v>
      </c>
      <c r="AB22" s="40">
        <v>0</v>
      </c>
      <c r="AC22" s="40">
        <v>0</v>
      </c>
      <c r="AD22" s="40">
        <v>0</v>
      </c>
      <c r="AE22" s="40">
        <v>0</v>
      </c>
      <c r="AF22" s="40">
        <v>0</v>
      </c>
      <c r="AG22" s="40">
        <v>0</v>
      </c>
      <c r="AH22" s="40">
        <v>0</v>
      </c>
      <c r="AI22" s="40">
        <v>0</v>
      </c>
      <c r="AJ22" s="40">
        <v>0</v>
      </c>
      <c r="AK22" s="40">
        <v>0</v>
      </c>
      <c r="AL22" s="40">
        <v>0</v>
      </c>
      <c r="AM22" s="40">
        <v>0</v>
      </c>
      <c r="AN22" s="40">
        <v>0</v>
      </c>
      <c r="AO22" s="40">
        <v>0</v>
      </c>
      <c r="AP22" s="40">
        <v>3.9820000000000002</v>
      </c>
      <c r="AQ22" s="40">
        <v>0</v>
      </c>
      <c r="AR22" s="40">
        <v>0</v>
      </c>
      <c r="AS22" s="40">
        <v>9.2650000000000006</v>
      </c>
      <c r="AT22" s="40">
        <v>0</v>
      </c>
      <c r="AU22" s="40">
        <v>0</v>
      </c>
      <c r="AV22" s="40">
        <v>5.53</v>
      </c>
      <c r="AW22" s="40">
        <v>23.456</v>
      </c>
      <c r="AX22" s="40">
        <v>5.85</v>
      </c>
      <c r="AY22" s="40">
        <v>0</v>
      </c>
      <c r="AZ22" s="40">
        <v>0</v>
      </c>
      <c r="BA22" s="40">
        <v>0</v>
      </c>
      <c r="BB22" s="40">
        <v>0</v>
      </c>
      <c r="BC22" s="40">
        <v>0</v>
      </c>
      <c r="BD22" s="40">
        <v>0</v>
      </c>
      <c r="BE22" s="40">
        <v>0</v>
      </c>
      <c r="BF22" s="40">
        <v>0</v>
      </c>
      <c r="BG22" s="40">
        <v>0</v>
      </c>
      <c r="BH22" s="40">
        <v>0</v>
      </c>
      <c r="BI22" s="40">
        <v>0</v>
      </c>
      <c r="BJ22" s="40">
        <v>0</v>
      </c>
      <c r="BK22" s="40">
        <v>0</v>
      </c>
      <c r="BL22" s="40">
        <v>0</v>
      </c>
      <c r="BM22" s="40">
        <v>0</v>
      </c>
      <c r="BN22" s="40">
        <v>0</v>
      </c>
      <c r="BO22" s="40">
        <v>0</v>
      </c>
      <c r="BP22" s="40">
        <v>0</v>
      </c>
      <c r="BQ22" s="40">
        <v>9.4659999999999993</v>
      </c>
      <c r="BR22" s="40">
        <v>19.43</v>
      </c>
      <c r="BS22" s="40">
        <v>8.3559999999999999</v>
      </c>
      <c r="BT22" s="40">
        <v>3.3570000000000002</v>
      </c>
      <c r="BU22" s="40">
        <v>6</v>
      </c>
      <c r="BV22" s="40">
        <v>14.302</v>
      </c>
      <c r="BW22" s="40">
        <v>0</v>
      </c>
      <c r="BX22" s="40">
        <v>0</v>
      </c>
      <c r="BY22" s="40">
        <v>0</v>
      </c>
      <c r="BZ22" s="40">
        <v>8.1300000000000008</v>
      </c>
      <c r="CA22" s="40">
        <v>11.564</v>
      </c>
      <c r="CB22" s="40">
        <v>0</v>
      </c>
      <c r="CC22" s="40">
        <v>0</v>
      </c>
      <c r="CD22" s="40">
        <v>0</v>
      </c>
      <c r="CE22" s="40">
        <v>0</v>
      </c>
      <c r="CF22" s="40">
        <v>0</v>
      </c>
      <c r="CG22" s="40">
        <v>0</v>
      </c>
      <c r="CH22" s="40">
        <v>23.396000000000001</v>
      </c>
      <c r="CI22" s="40">
        <v>43.604999999999997</v>
      </c>
      <c r="CJ22" s="40">
        <v>26.122</v>
      </c>
      <c r="CK22" s="40">
        <v>33.89</v>
      </c>
      <c r="CL22" s="40">
        <v>57.877000000000002</v>
      </c>
      <c r="CM22" s="40">
        <v>57.216999999999999</v>
      </c>
      <c r="CN22" s="40">
        <v>109.56399999999999</v>
      </c>
      <c r="CO22" s="40">
        <v>120</v>
      </c>
      <c r="CP22" s="40">
        <v>151.322</v>
      </c>
      <c r="CQ22" s="40">
        <v>195.96</v>
      </c>
      <c r="CR22" s="40">
        <v>70.004999999999995</v>
      </c>
      <c r="CS22" s="40">
        <v>47.893000000000001</v>
      </c>
      <c r="CT22" s="40">
        <v>148.298</v>
      </c>
      <c r="CU22" s="40">
        <v>119.62050000000001</v>
      </c>
      <c r="CV22" s="40">
        <v>99.631</v>
      </c>
      <c r="CW22" s="40">
        <v>101.38</v>
      </c>
      <c r="CX22" s="40">
        <v>138.993499267</v>
      </c>
      <c r="CY22" s="40">
        <v>192.22589916999999</v>
      </c>
      <c r="CZ22" s="40">
        <v>182.615859863</v>
      </c>
      <c r="DA22" s="40">
        <v>145.815099121</v>
      </c>
      <c r="DB22" s="40">
        <v>151.88164941400001</v>
      </c>
      <c r="DC22" s="40">
        <v>179.251089355</v>
      </c>
      <c r="DD22" s="40">
        <v>132.05842968799999</v>
      </c>
      <c r="DE22" s="40">
        <v>158.265447999</v>
      </c>
      <c r="DF22" s="40">
        <v>123.301</v>
      </c>
      <c r="DG22" s="40">
        <v>172.76269823999999</v>
      </c>
      <c r="DH22" s="40">
        <v>175.21</v>
      </c>
      <c r="DI22" s="40">
        <v>149.34700000000001</v>
      </c>
      <c r="DJ22" s="40">
        <v>143.988</v>
      </c>
      <c r="DK22" s="40">
        <v>160.47391796900001</v>
      </c>
      <c r="DL22" s="40">
        <v>178.68700000000001</v>
      </c>
      <c r="DM22" s="40">
        <v>119.31</v>
      </c>
      <c r="DN22" s="40">
        <v>190.05500000000001</v>
      </c>
      <c r="DO22" s="40">
        <v>196.626</v>
      </c>
      <c r="DP22" s="40">
        <v>152.69</v>
      </c>
      <c r="DQ22" s="40">
        <v>126.068</v>
      </c>
      <c r="DR22" s="40">
        <v>111.66359961000001</v>
      </c>
      <c r="DS22" s="40">
        <v>178.18</v>
      </c>
      <c r="DT22" s="40">
        <v>212.482</v>
      </c>
      <c r="DU22" s="40">
        <v>104.886</v>
      </c>
      <c r="DV22" s="40">
        <v>139.947</v>
      </c>
      <c r="DW22" s="40">
        <v>217.89130077999999</v>
      </c>
      <c r="DX22" s="40">
        <v>128.25</v>
      </c>
      <c r="DY22" s="40">
        <v>63.805999999999997</v>
      </c>
      <c r="DZ22" s="40">
        <v>184.24799999999999</v>
      </c>
      <c r="EA22" s="40">
        <v>149.56899999999999</v>
      </c>
      <c r="EB22" s="40">
        <v>153.411</v>
      </c>
      <c r="EC22" s="40">
        <v>142.126</v>
      </c>
      <c r="ED22" s="40">
        <v>188.12299999999999</v>
      </c>
      <c r="EE22" s="40">
        <v>195.124</v>
      </c>
      <c r="EF22" s="40">
        <v>207.619</v>
      </c>
      <c r="EG22" s="40">
        <v>141.97300000000001</v>
      </c>
      <c r="EH22" s="40">
        <v>222.21600000000001</v>
      </c>
      <c r="EI22" s="40">
        <v>174.084</v>
      </c>
      <c r="EJ22" s="40">
        <v>165.02699999999999</v>
      </c>
      <c r="EK22" s="40">
        <v>150.273</v>
      </c>
      <c r="EL22" s="40">
        <v>153.94900000000001</v>
      </c>
      <c r="EM22" s="40">
        <v>239.25200000000001</v>
      </c>
      <c r="EN22" s="40">
        <v>183.21</v>
      </c>
      <c r="EO22" s="40">
        <v>171.66499999999999</v>
      </c>
      <c r="EP22" s="40">
        <v>203.351</v>
      </c>
      <c r="EQ22" s="40">
        <v>211.68100000000001</v>
      </c>
      <c r="ER22" s="40">
        <v>195.8</v>
      </c>
      <c r="ES22" s="40">
        <v>122.599</v>
      </c>
      <c r="ET22" s="40">
        <v>202.03200000000001</v>
      </c>
      <c r="EU22" s="40">
        <v>168.77799999999999</v>
      </c>
      <c r="EV22" s="40">
        <v>170.50399999999999</v>
      </c>
      <c r="EW22" s="40">
        <v>141.30500000000001</v>
      </c>
      <c r="EX22" s="40">
        <v>246.679</v>
      </c>
      <c r="EY22" s="40">
        <v>222.21</v>
      </c>
      <c r="EZ22" s="40">
        <v>215.624</v>
      </c>
      <c r="FA22" s="40">
        <v>200.20599999999999</v>
      </c>
      <c r="FB22" s="40">
        <v>192.136</v>
      </c>
      <c r="FC22" s="40">
        <v>184.273</v>
      </c>
      <c r="FD22" s="40">
        <v>235.91300000000001</v>
      </c>
      <c r="FE22" s="40">
        <v>132.916</v>
      </c>
      <c r="FF22" s="40">
        <v>286.55599999999998</v>
      </c>
      <c r="FG22" s="40">
        <v>239.44499999999999</v>
      </c>
      <c r="FH22" s="40">
        <v>232.339</v>
      </c>
      <c r="FI22" s="40">
        <v>187.303</v>
      </c>
      <c r="FJ22" s="40">
        <v>145.137</v>
      </c>
      <c r="FK22" s="40">
        <v>224.99</v>
      </c>
      <c r="FL22" s="40">
        <v>216.94499999999999</v>
      </c>
      <c r="FM22" s="40">
        <v>120.88</v>
      </c>
      <c r="FN22" s="40">
        <v>212.45099999999999</v>
      </c>
      <c r="FO22" s="40">
        <v>156.93100000000001</v>
      </c>
      <c r="FP22" s="40">
        <v>178.435</v>
      </c>
      <c r="FQ22" s="40">
        <v>163.30199999999999</v>
      </c>
      <c r="FR22" s="40">
        <v>200.17599999999999</v>
      </c>
      <c r="FS22" s="40">
        <v>176.53294</v>
      </c>
      <c r="FT22" s="40">
        <v>224.9949</v>
      </c>
      <c r="FU22" s="40">
        <v>159.83812</v>
      </c>
      <c r="FV22" s="40">
        <v>185.73379</v>
      </c>
      <c r="FW22" s="40">
        <v>221.78375</v>
      </c>
      <c r="FX22" s="40">
        <v>196.77006570793901</v>
      </c>
      <c r="FY22" s="40">
        <v>147.174864527414</v>
      </c>
      <c r="FZ22" s="40">
        <v>163.32615389599499</v>
      </c>
      <c r="GA22" s="40">
        <v>147.81318083588999</v>
      </c>
      <c r="GB22" s="40">
        <v>155.36149841414601</v>
      </c>
      <c r="GC22" s="40">
        <v>174.523537692628</v>
      </c>
      <c r="GD22" s="40">
        <v>157.072802814705</v>
      </c>
      <c r="GE22" s="40">
        <v>176.667426002356</v>
      </c>
    </row>
    <row r="23" spans="1:187" ht="15" x14ac:dyDescent="0.25">
      <c r="A23" s="37" t="s">
        <v>39</v>
      </c>
      <c r="B23" s="90">
        <v>3</v>
      </c>
      <c r="C23" s="40">
        <v>107.88400000000001</v>
      </c>
      <c r="D23" s="40">
        <v>129.57499999999999</v>
      </c>
      <c r="E23" s="40">
        <v>57.137</v>
      </c>
      <c r="F23" s="40">
        <v>76.995000000000005</v>
      </c>
      <c r="G23" s="40">
        <v>101.416</v>
      </c>
      <c r="H23" s="40">
        <v>174.917</v>
      </c>
      <c r="I23" s="40">
        <v>174.267</v>
      </c>
      <c r="J23" s="40">
        <v>234.86199999999999</v>
      </c>
      <c r="K23" s="40">
        <v>105.979</v>
      </c>
      <c r="L23" s="40">
        <v>24.91</v>
      </c>
      <c r="M23" s="40">
        <v>55.78</v>
      </c>
      <c r="N23" s="40">
        <v>83.766999999999996</v>
      </c>
      <c r="O23" s="40">
        <v>109.285</v>
      </c>
      <c r="P23" s="40">
        <v>101.042</v>
      </c>
      <c r="Q23" s="40">
        <v>57.837000000000003</v>
      </c>
      <c r="R23" s="40">
        <v>156.82599999999999</v>
      </c>
      <c r="S23" s="40">
        <v>74.242000000000004</v>
      </c>
      <c r="T23" s="40">
        <v>150.298</v>
      </c>
      <c r="U23" s="40">
        <v>71.707999999999998</v>
      </c>
      <c r="V23" s="40">
        <v>89.834000000000003</v>
      </c>
      <c r="W23" s="40">
        <v>133.17500000000001</v>
      </c>
      <c r="X23" s="40">
        <v>85.316000000000003</v>
      </c>
      <c r="Y23" s="40">
        <v>90.5</v>
      </c>
      <c r="Z23" s="40">
        <v>95.462999999999994</v>
      </c>
      <c r="AA23" s="40">
        <v>152.649</v>
      </c>
      <c r="AB23" s="40">
        <v>125.822</v>
      </c>
      <c r="AC23" s="40">
        <v>121.39100000000001</v>
      </c>
      <c r="AD23" s="40">
        <v>32.387</v>
      </c>
      <c r="AE23" s="40">
        <v>53.795000000000002</v>
      </c>
      <c r="AF23" s="40">
        <v>90.622</v>
      </c>
      <c r="AG23" s="40">
        <v>190.005</v>
      </c>
      <c r="AH23" s="40">
        <v>72.722999999999999</v>
      </c>
      <c r="AI23" s="40">
        <v>49.756999999999998</v>
      </c>
      <c r="AJ23" s="40">
        <v>51.436</v>
      </c>
      <c r="AK23" s="40">
        <v>103.46</v>
      </c>
      <c r="AL23" s="40">
        <v>230.86500000000001</v>
      </c>
      <c r="AM23" s="40">
        <v>230.39599999999999</v>
      </c>
      <c r="AN23" s="40">
        <v>33.503</v>
      </c>
      <c r="AO23" s="40">
        <v>56.813000000000002</v>
      </c>
      <c r="AP23" s="40">
        <v>155.46100000000001</v>
      </c>
      <c r="AQ23" s="40">
        <v>73.328000000000003</v>
      </c>
      <c r="AR23" s="40">
        <v>161.84800000000001</v>
      </c>
      <c r="AS23" s="40">
        <v>163.79900000000001</v>
      </c>
      <c r="AT23" s="40">
        <v>20.294</v>
      </c>
      <c r="AU23" s="40">
        <v>131.48599999999999</v>
      </c>
      <c r="AV23" s="40">
        <v>91.084999999999994</v>
      </c>
      <c r="AW23" s="40">
        <v>285.52199999999999</v>
      </c>
      <c r="AX23" s="40">
        <v>385.87400000000002</v>
      </c>
      <c r="AY23" s="40">
        <v>46.237000000000002</v>
      </c>
      <c r="AZ23" s="40">
        <v>0</v>
      </c>
      <c r="BA23" s="40">
        <v>24.969000000000001</v>
      </c>
      <c r="BB23" s="40">
        <v>38.076999999999998</v>
      </c>
      <c r="BC23" s="40">
        <v>188.02</v>
      </c>
      <c r="BD23" s="40">
        <v>101.367</v>
      </c>
      <c r="BE23" s="40">
        <v>57.755000000000003</v>
      </c>
      <c r="BF23" s="40">
        <v>128.613</v>
      </c>
      <c r="BG23" s="40">
        <v>56.262999999999998</v>
      </c>
      <c r="BH23" s="40">
        <v>99.581999999999994</v>
      </c>
      <c r="BI23" s="40">
        <v>25.373999999999999</v>
      </c>
      <c r="BJ23" s="40">
        <v>38.008000000000003</v>
      </c>
      <c r="BK23" s="40">
        <v>90.272273440000006</v>
      </c>
      <c r="BL23" s="40">
        <v>58.694000000000003</v>
      </c>
      <c r="BM23" s="40">
        <v>35.275277340000002</v>
      </c>
      <c r="BN23" s="40">
        <v>87.019000000000005</v>
      </c>
      <c r="BO23" s="40">
        <v>59.506</v>
      </c>
      <c r="BP23" s="40">
        <v>64.837999999999994</v>
      </c>
      <c r="BQ23" s="40">
        <v>59.436999999999998</v>
      </c>
      <c r="BR23" s="40">
        <v>69.528000000000006</v>
      </c>
      <c r="BS23" s="40">
        <v>43.293999999999997</v>
      </c>
      <c r="BT23" s="40">
        <v>52.524999999999999</v>
      </c>
      <c r="BU23" s="40">
        <v>93.16</v>
      </c>
      <c r="BV23" s="40">
        <v>79.507999999999996</v>
      </c>
      <c r="BW23" s="40">
        <v>62.9</v>
      </c>
      <c r="BX23" s="40">
        <v>49.104999999999997</v>
      </c>
      <c r="BY23" s="40">
        <v>57.185000000000002</v>
      </c>
      <c r="BZ23" s="40">
        <v>47.695</v>
      </c>
      <c r="CA23" s="40">
        <v>53.331000000000003</v>
      </c>
      <c r="CB23" s="40">
        <v>95.885999999999996</v>
      </c>
      <c r="CC23" s="40">
        <v>63.054000000000002</v>
      </c>
      <c r="CD23" s="40">
        <v>94.432000000000002</v>
      </c>
      <c r="CE23" s="40">
        <v>98.733000000000004</v>
      </c>
      <c r="CF23" s="40">
        <v>114.212</v>
      </c>
      <c r="CG23" s="40">
        <v>73.923000000000002</v>
      </c>
      <c r="CH23" s="40">
        <v>87.793000000000006</v>
      </c>
      <c r="CI23" s="40">
        <v>105.77800000000001</v>
      </c>
      <c r="CJ23" s="40">
        <v>67.597999999999999</v>
      </c>
      <c r="CK23" s="40">
        <v>94.427000000000007</v>
      </c>
      <c r="CL23" s="40">
        <v>114.13500000000001</v>
      </c>
      <c r="CM23" s="40">
        <v>89.233999999999995</v>
      </c>
      <c r="CN23" s="40">
        <v>54.716000000000001</v>
      </c>
      <c r="CO23" s="40">
        <v>22.404</v>
      </c>
      <c r="CP23" s="40">
        <v>48.332000000000001</v>
      </c>
      <c r="CQ23" s="40">
        <v>67.831999999999994</v>
      </c>
      <c r="CR23" s="40">
        <v>45.895000000000003</v>
      </c>
      <c r="CS23" s="40">
        <v>34.22</v>
      </c>
      <c r="CT23" s="40">
        <v>67.668999999999997</v>
      </c>
      <c r="CU23" s="40">
        <v>50.040399780000001</v>
      </c>
      <c r="CV23" s="40">
        <v>52.163469481999996</v>
      </c>
      <c r="CW23" s="40">
        <v>18.922999999999998</v>
      </c>
      <c r="CX23" s="40">
        <v>17.129000000000001</v>
      </c>
      <c r="CY23" s="40">
        <v>46.790899658000001</v>
      </c>
      <c r="CZ23" s="40">
        <v>56.165209961000002</v>
      </c>
      <c r="DA23" s="40">
        <v>66.037839599999998</v>
      </c>
      <c r="DB23" s="40">
        <v>52.991628906000003</v>
      </c>
      <c r="DC23" s="40">
        <v>51.759569579999997</v>
      </c>
      <c r="DD23" s="40">
        <v>38.172699219000002</v>
      </c>
      <c r="DE23" s="40">
        <v>41.351299560999998</v>
      </c>
      <c r="DF23" s="40">
        <v>20.128</v>
      </c>
      <c r="DG23" s="40">
        <v>27.841000000000001</v>
      </c>
      <c r="DH23" s="40">
        <v>42.255000000000003</v>
      </c>
      <c r="DI23" s="40">
        <v>37.735999999999997</v>
      </c>
      <c r="DJ23" s="40">
        <v>31.437999999999999</v>
      </c>
      <c r="DK23" s="40">
        <v>31.121663817999998</v>
      </c>
      <c r="DL23" s="40">
        <v>42.637</v>
      </c>
      <c r="DM23" s="40">
        <v>28.794</v>
      </c>
      <c r="DN23" s="40">
        <v>45.619</v>
      </c>
      <c r="DO23" s="40">
        <v>66.275000000000006</v>
      </c>
      <c r="DP23" s="40">
        <v>50.478999999999999</v>
      </c>
      <c r="DQ23" s="40">
        <v>38.567999999999998</v>
      </c>
      <c r="DR23" s="40">
        <v>35.646000000000001</v>
      </c>
      <c r="DS23" s="40">
        <v>58.088000000000001</v>
      </c>
      <c r="DT23" s="40">
        <v>81.293000000000006</v>
      </c>
      <c r="DU23" s="40">
        <v>71.518000000000001</v>
      </c>
      <c r="DV23" s="40">
        <v>29.021000000000001</v>
      </c>
      <c r="DW23" s="40">
        <v>79.509</v>
      </c>
      <c r="DX23" s="40">
        <v>49.972000000000001</v>
      </c>
      <c r="DY23" s="40">
        <v>37.259</v>
      </c>
      <c r="DZ23" s="40">
        <v>70.394999999999996</v>
      </c>
      <c r="EA23" s="40">
        <v>49.932000000000002</v>
      </c>
      <c r="EB23" s="40">
        <v>67.402000000000001</v>
      </c>
      <c r="EC23" s="40">
        <v>59.784999999999997</v>
      </c>
      <c r="ED23" s="40">
        <v>58.475000000000001</v>
      </c>
      <c r="EE23" s="40">
        <v>59.334000000000003</v>
      </c>
      <c r="EF23" s="40">
        <v>80.174999999999997</v>
      </c>
      <c r="EG23" s="40">
        <v>54.125999999999998</v>
      </c>
      <c r="EH23" s="40">
        <v>57.325000000000003</v>
      </c>
      <c r="EI23" s="40">
        <v>64.090999999999994</v>
      </c>
      <c r="EJ23" s="40">
        <v>56.253</v>
      </c>
      <c r="EK23" s="40">
        <v>38.926000000000002</v>
      </c>
      <c r="EL23" s="40">
        <v>50.152999999999999</v>
      </c>
      <c r="EM23" s="40">
        <v>53.023000000000003</v>
      </c>
      <c r="EN23" s="40">
        <v>43.231000000000002</v>
      </c>
      <c r="EO23" s="40">
        <v>55.478000000000002</v>
      </c>
      <c r="EP23" s="40">
        <v>52.807000000000002</v>
      </c>
      <c r="EQ23" s="40">
        <v>56.878999999999998</v>
      </c>
      <c r="ER23" s="40">
        <v>41.673999999999999</v>
      </c>
      <c r="ES23" s="40">
        <v>42.594000000000001</v>
      </c>
      <c r="ET23" s="40">
        <v>39.256999999999998</v>
      </c>
      <c r="EU23" s="40">
        <v>63.231000000000002</v>
      </c>
      <c r="EV23" s="40">
        <v>61.57</v>
      </c>
      <c r="EW23" s="40">
        <v>40.026000000000003</v>
      </c>
      <c r="EX23" s="40">
        <v>66.091999999999999</v>
      </c>
      <c r="EY23" s="40">
        <v>79.831000000000003</v>
      </c>
      <c r="EZ23" s="40">
        <v>82.59</v>
      </c>
      <c r="FA23" s="40">
        <v>44.314</v>
      </c>
      <c r="FB23" s="40">
        <v>62.298999999999999</v>
      </c>
      <c r="FC23" s="40">
        <v>83.025999999999996</v>
      </c>
      <c r="FD23" s="40">
        <v>61.253</v>
      </c>
      <c r="FE23" s="40">
        <v>59.301000000000002</v>
      </c>
      <c r="FF23" s="40">
        <v>75.790999999999997</v>
      </c>
      <c r="FG23" s="40">
        <v>84.477000000000004</v>
      </c>
      <c r="FH23" s="40">
        <v>63.127000000000002</v>
      </c>
      <c r="FI23" s="40">
        <v>57.161000000000001</v>
      </c>
      <c r="FJ23" s="40">
        <v>78.981999999999999</v>
      </c>
      <c r="FK23" s="40">
        <v>63.473999999999997</v>
      </c>
      <c r="FL23" s="40">
        <v>93.063999999999993</v>
      </c>
      <c r="FM23" s="40">
        <v>54.353999999999999</v>
      </c>
      <c r="FN23" s="40">
        <v>62.531999999999996</v>
      </c>
      <c r="FO23" s="40">
        <v>72.227000000000004</v>
      </c>
      <c r="FP23" s="40">
        <v>83.629000000000005</v>
      </c>
      <c r="FQ23" s="40">
        <v>62.834000000000003</v>
      </c>
      <c r="FR23" s="40">
        <v>63.838999999999999</v>
      </c>
      <c r="FS23" s="40">
        <v>80.417240000000007</v>
      </c>
      <c r="FT23" s="40">
        <v>68.162279999999996</v>
      </c>
      <c r="FU23" s="40">
        <v>45.331359999999997</v>
      </c>
      <c r="FV23" s="40">
        <v>88.662099999999995</v>
      </c>
      <c r="FW23" s="40">
        <v>85.937003793250099</v>
      </c>
      <c r="FX23" s="40">
        <v>83.8212046464227</v>
      </c>
      <c r="FY23" s="40">
        <v>62.665830125368302</v>
      </c>
      <c r="FZ23" s="40">
        <v>50.085575930061097</v>
      </c>
      <c r="GA23" s="40">
        <v>55.676710691746003</v>
      </c>
      <c r="GB23" s="40">
        <v>57.004380597999997</v>
      </c>
      <c r="GC23" s="40">
        <v>65.429158143999999</v>
      </c>
      <c r="GD23" s="40">
        <v>83.422262814999996</v>
      </c>
      <c r="GE23" s="40">
        <v>75.951096706496799</v>
      </c>
    </row>
    <row r="24" spans="1:187" ht="15" x14ac:dyDescent="0.25">
      <c r="A24" s="36" t="s">
        <v>25</v>
      </c>
      <c r="B24" s="90"/>
      <c r="C24" s="40">
        <v>74.59899999999999</v>
      </c>
      <c r="D24" s="40">
        <v>82.045000000000002</v>
      </c>
      <c r="E24" s="40">
        <v>64.055000000000007</v>
      </c>
      <c r="F24" s="40">
        <v>66.38300000000001</v>
      </c>
      <c r="G24" s="40">
        <v>118.911</v>
      </c>
      <c r="H24" s="40">
        <v>101.017</v>
      </c>
      <c r="I24" s="40">
        <v>93.882000000000005</v>
      </c>
      <c r="J24" s="40">
        <v>132.41399999999999</v>
      </c>
      <c r="K24" s="40">
        <v>86.959000000000003</v>
      </c>
      <c r="L24" s="40">
        <v>85.746000000000009</v>
      </c>
      <c r="M24" s="40">
        <v>72.947000000000003</v>
      </c>
      <c r="N24" s="40">
        <v>80.966999999999999</v>
      </c>
      <c r="O24" s="40">
        <v>125.41500000000001</v>
      </c>
      <c r="P24" s="40">
        <v>87.75</v>
      </c>
      <c r="Q24" s="40">
        <v>88.945000000000007</v>
      </c>
      <c r="R24" s="40">
        <v>129.41200000000001</v>
      </c>
      <c r="S24" s="40">
        <v>64.201999999999998</v>
      </c>
      <c r="T24" s="40">
        <v>135.65899999999999</v>
      </c>
      <c r="U24" s="40">
        <v>49.139000000000003</v>
      </c>
      <c r="V24" s="40">
        <v>101.474</v>
      </c>
      <c r="W24" s="40">
        <v>95.543999999999997</v>
      </c>
      <c r="X24" s="40">
        <v>104.675</v>
      </c>
      <c r="Y24" s="40">
        <v>114.014</v>
      </c>
      <c r="Z24" s="40">
        <v>120.69799999999999</v>
      </c>
      <c r="AA24" s="40">
        <v>110.76300000000001</v>
      </c>
      <c r="AB24" s="40">
        <v>129.30000000000001</v>
      </c>
      <c r="AC24" s="40">
        <v>123.479</v>
      </c>
      <c r="AD24" s="40">
        <v>50.232999999999997</v>
      </c>
      <c r="AE24" s="40">
        <v>82.741</v>
      </c>
      <c r="AF24" s="40">
        <v>40.386000000000003</v>
      </c>
      <c r="AG24" s="40">
        <v>45.93</v>
      </c>
      <c r="AH24" s="40">
        <v>51.923000000000002</v>
      </c>
      <c r="AI24" s="40">
        <v>89.844999999999999</v>
      </c>
      <c r="AJ24" s="40">
        <v>43.514000000000003</v>
      </c>
      <c r="AK24" s="40">
        <v>95.15</v>
      </c>
      <c r="AL24" s="40">
        <v>215.61</v>
      </c>
      <c r="AM24" s="40">
        <v>156.828</v>
      </c>
      <c r="AN24" s="40">
        <v>55.231000000000002</v>
      </c>
      <c r="AO24" s="40">
        <v>118.964</v>
      </c>
      <c r="AP24" s="40">
        <v>105.274</v>
      </c>
      <c r="AQ24" s="40">
        <v>111.10599999999999</v>
      </c>
      <c r="AR24" s="40">
        <v>176.61500000000001</v>
      </c>
      <c r="AS24" s="40">
        <v>133.90899999999999</v>
      </c>
      <c r="AT24" s="40">
        <v>45.334000000000003</v>
      </c>
      <c r="AU24" s="40">
        <v>125.086</v>
      </c>
      <c r="AV24" s="40">
        <v>156.14599999999999</v>
      </c>
      <c r="AW24" s="40">
        <v>255.208</v>
      </c>
      <c r="AX24" s="40">
        <v>179.07300000000001</v>
      </c>
      <c r="AY24" s="40">
        <v>78.718000000000004</v>
      </c>
      <c r="AZ24" s="40">
        <v>184.82300000000001</v>
      </c>
      <c r="BA24" s="40">
        <v>74.718000000000004</v>
      </c>
      <c r="BB24" s="40">
        <v>40.942</v>
      </c>
      <c r="BC24" s="40">
        <v>31.166</v>
      </c>
      <c r="BD24" s="40">
        <v>9.7629999999999999</v>
      </c>
      <c r="BE24" s="40">
        <v>8.0280000000000005</v>
      </c>
      <c r="BF24" s="40">
        <v>0</v>
      </c>
      <c r="BG24" s="40">
        <v>0</v>
      </c>
      <c r="BH24" s="40">
        <v>5.0049999999999999</v>
      </c>
      <c r="BI24" s="40">
        <v>0</v>
      </c>
      <c r="BJ24" s="40">
        <v>0</v>
      </c>
      <c r="BK24" s="40">
        <v>0</v>
      </c>
      <c r="BL24" s="40">
        <v>0</v>
      </c>
      <c r="BM24" s="40">
        <v>0</v>
      </c>
      <c r="BN24" s="40">
        <v>0</v>
      </c>
      <c r="BO24" s="40">
        <v>0</v>
      </c>
      <c r="BP24" s="40">
        <v>9.6069999999999993</v>
      </c>
      <c r="BQ24" s="40">
        <v>0</v>
      </c>
      <c r="BR24" s="40">
        <v>0</v>
      </c>
      <c r="BS24" s="40">
        <v>3</v>
      </c>
      <c r="BT24" s="40">
        <v>0</v>
      </c>
      <c r="BU24" s="40">
        <v>0</v>
      </c>
      <c r="BV24" s="40">
        <v>0</v>
      </c>
      <c r="BW24" s="40">
        <v>0</v>
      </c>
      <c r="BX24" s="40">
        <v>0</v>
      </c>
      <c r="BY24" s="40">
        <v>34.241999999999997</v>
      </c>
      <c r="BZ24" s="40">
        <v>0</v>
      </c>
      <c r="CA24" s="40">
        <v>0</v>
      </c>
      <c r="CB24" s="40">
        <v>0</v>
      </c>
      <c r="CC24" s="40">
        <v>0</v>
      </c>
      <c r="CD24" s="40">
        <v>0</v>
      </c>
      <c r="CE24" s="40">
        <v>34.709000000000003</v>
      </c>
      <c r="CF24" s="40">
        <v>5.0090000000000003</v>
      </c>
      <c r="CG24" s="40">
        <v>0</v>
      </c>
      <c r="CH24" s="40">
        <v>0</v>
      </c>
      <c r="CI24" s="40">
        <v>12.005000000000001</v>
      </c>
      <c r="CJ24" s="40">
        <v>42.518000000000001</v>
      </c>
      <c r="CK24" s="40">
        <v>0</v>
      </c>
      <c r="CL24" s="40">
        <v>29.803999999999998</v>
      </c>
      <c r="CM24" s="40">
        <v>87.081999999999994</v>
      </c>
      <c r="CN24" s="40">
        <v>86.200999999999993</v>
      </c>
      <c r="CO24" s="40">
        <v>17.341999999999999</v>
      </c>
      <c r="CP24" s="40">
        <v>65.266000000000005</v>
      </c>
      <c r="CQ24" s="40">
        <v>147.36600000000001</v>
      </c>
      <c r="CR24" s="40">
        <v>39.627000000000002</v>
      </c>
      <c r="CS24" s="40">
        <v>36.85</v>
      </c>
      <c r="CT24" s="40">
        <v>42.247</v>
      </c>
      <c r="CU24" s="40">
        <v>30.24179883</v>
      </c>
      <c r="CV24" s="40">
        <v>29.042000000000002</v>
      </c>
      <c r="CW24" s="40">
        <v>0</v>
      </c>
      <c r="CX24" s="40">
        <v>0</v>
      </c>
      <c r="CY24" s="40">
        <v>112.649297608</v>
      </c>
      <c r="CZ24" s="40">
        <v>27.429959961000002</v>
      </c>
      <c r="DA24" s="40">
        <v>34.579858885999997</v>
      </c>
      <c r="DB24" s="40">
        <v>60.172149779999998</v>
      </c>
      <c r="DC24" s="40">
        <v>49.853758788999997</v>
      </c>
      <c r="DD24" s="40">
        <v>54.634868896</v>
      </c>
      <c r="DE24" s="40">
        <v>20.828448791</v>
      </c>
      <c r="DF24" s="40">
        <v>23.163</v>
      </c>
      <c r="DG24" s="40">
        <v>67.210999999999999</v>
      </c>
      <c r="DH24" s="40">
        <v>58.81039844</v>
      </c>
      <c r="DI24" s="40">
        <v>64.825000000000003</v>
      </c>
      <c r="DJ24" s="40">
        <v>52.875999999999998</v>
      </c>
      <c r="DK24" s="40">
        <v>90.144000000000005</v>
      </c>
      <c r="DL24" s="40">
        <v>83.775999999999996</v>
      </c>
      <c r="DM24" s="40">
        <v>44.563000000000002</v>
      </c>
      <c r="DN24" s="40">
        <v>47.34</v>
      </c>
      <c r="DO24" s="40">
        <v>77.745000000000005</v>
      </c>
      <c r="DP24" s="40">
        <v>75.784999999999997</v>
      </c>
      <c r="DQ24" s="40">
        <v>56.036000000000001</v>
      </c>
      <c r="DR24" s="40">
        <v>121.346</v>
      </c>
      <c r="DS24" s="40">
        <v>210.48400000000001</v>
      </c>
      <c r="DT24" s="40">
        <v>240.07599999999999</v>
      </c>
      <c r="DU24" s="40">
        <v>127.273</v>
      </c>
      <c r="DV24" s="40">
        <v>207.21600000000001</v>
      </c>
      <c r="DW24" s="40">
        <v>270.92200000000003</v>
      </c>
      <c r="DX24" s="40">
        <v>193.44800000000001</v>
      </c>
      <c r="DY24" s="40">
        <v>40.704000000000001</v>
      </c>
      <c r="DZ24" s="40">
        <v>214.62200000000001</v>
      </c>
      <c r="EA24" s="40">
        <v>170.339</v>
      </c>
      <c r="EB24" s="40">
        <v>273.53500000000003</v>
      </c>
      <c r="EC24" s="40">
        <v>85.18</v>
      </c>
      <c r="ED24" s="40">
        <v>218.43199999999999</v>
      </c>
      <c r="EE24" s="40">
        <v>304.24400000000003</v>
      </c>
      <c r="EF24" s="40">
        <v>199.804</v>
      </c>
      <c r="EG24" s="40">
        <v>138.01360156000001</v>
      </c>
      <c r="EH24" s="40">
        <v>240.089</v>
      </c>
      <c r="EI24" s="40">
        <v>173.29300000000001</v>
      </c>
      <c r="EJ24" s="40">
        <v>271.26900000000001</v>
      </c>
      <c r="EK24" s="40">
        <v>126.29900000000001</v>
      </c>
      <c r="EL24" s="40">
        <v>252.34</v>
      </c>
      <c r="EM24" s="40">
        <v>254.22399999999999</v>
      </c>
      <c r="EN24" s="40">
        <v>143.00299999999999</v>
      </c>
      <c r="EO24" s="40">
        <v>140.68100000000001</v>
      </c>
      <c r="EP24" s="40">
        <v>170.16399999999999</v>
      </c>
      <c r="EQ24" s="40">
        <v>76.540000000000006</v>
      </c>
      <c r="ER24" s="40">
        <v>270.89299999999997</v>
      </c>
      <c r="ES24" s="40">
        <v>68.457999999999998</v>
      </c>
      <c r="ET24" s="40">
        <v>154.44300000000001</v>
      </c>
      <c r="EU24" s="40">
        <v>196.023</v>
      </c>
      <c r="EV24" s="40">
        <v>191.238</v>
      </c>
      <c r="EW24" s="40">
        <v>85.165999999999997</v>
      </c>
      <c r="EX24" s="40">
        <v>232.74100000000001</v>
      </c>
      <c r="EY24" s="40">
        <v>128.85900000000001</v>
      </c>
      <c r="EZ24" s="40">
        <v>194.839</v>
      </c>
      <c r="FA24" s="40">
        <v>58.281999999999996</v>
      </c>
      <c r="FB24" s="40">
        <v>84.600999999999999</v>
      </c>
      <c r="FC24" s="40">
        <v>205.398</v>
      </c>
      <c r="FD24" s="40">
        <v>95.552999999999997</v>
      </c>
      <c r="FE24" s="40">
        <v>85.992000000000004</v>
      </c>
      <c r="FF24" s="40">
        <v>252.21100000000001</v>
      </c>
      <c r="FG24" s="40">
        <v>227.11199999999999</v>
      </c>
      <c r="FH24" s="40">
        <v>222.37100000000001</v>
      </c>
      <c r="FI24" s="40">
        <v>151.16399999999999</v>
      </c>
      <c r="FJ24" s="40">
        <v>164.208</v>
      </c>
      <c r="FK24" s="40">
        <v>239.39</v>
      </c>
      <c r="FL24" s="40">
        <v>251.16499999999999</v>
      </c>
      <c r="FM24" s="40">
        <v>76.548000000000002</v>
      </c>
      <c r="FN24" s="40">
        <v>166.64599999999999</v>
      </c>
      <c r="FO24" s="40">
        <v>217.416</v>
      </c>
      <c r="FP24" s="40">
        <v>334.19799999999998</v>
      </c>
      <c r="FQ24" s="40">
        <v>182.99799999999999</v>
      </c>
      <c r="FR24" s="40">
        <v>298.66199999999998</v>
      </c>
      <c r="FS24" s="40">
        <v>282.90411</v>
      </c>
      <c r="FT24" s="40">
        <v>227.15151</v>
      </c>
      <c r="FU24" s="40">
        <v>161.25149999999999</v>
      </c>
      <c r="FV24" s="40">
        <v>334.37743</v>
      </c>
      <c r="FW24" s="40">
        <v>302.40273000000002</v>
      </c>
      <c r="FX24" s="40">
        <v>415.80871680720298</v>
      </c>
      <c r="FY24" s="40">
        <v>276.96654369049202</v>
      </c>
      <c r="FZ24" s="40">
        <v>297.66347106045998</v>
      </c>
      <c r="GA24" s="40">
        <v>273.876284288715</v>
      </c>
      <c r="GB24" s="40">
        <v>310.33907837465199</v>
      </c>
      <c r="GC24" s="40">
        <v>273.440029497919</v>
      </c>
      <c r="GD24" s="40">
        <v>399.65521961026002</v>
      </c>
      <c r="GE24" s="40">
        <v>300.307790748</v>
      </c>
    </row>
    <row r="25" spans="1:187" ht="15" x14ac:dyDescent="0.25">
      <c r="A25" s="36" t="s">
        <v>26</v>
      </c>
      <c r="B25" s="90"/>
      <c r="C25" s="40">
        <v>4.6129999999999995</v>
      </c>
      <c r="D25" s="40">
        <v>0</v>
      </c>
      <c r="E25" s="40">
        <v>0</v>
      </c>
      <c r="F25" s="40">
        <v>0</v>
      </c>
      <c r="G25" s="40">
        <v>0</v>
      </c>
      <c r="H25" s="40">
        <v>65.596000000000004</v>
      </c>
      <c r="I25" s="40">
        <v>56.129999999999995</v>
      </c>
      <c r="J25" s="40">
        <v>0</v>
      </c>
      <c r="K25" s="40">
        <v>0</v>
      </c>
      <c r="L25" s="40">
        <v>0</v>
      </c>
      <c r="M25" s="40">
        <v>0</v>
      </c>
      <c r="N25" s="40">
        <v>0</v>
      </c>
      <c r="O25" s="40">
        <v>0</v>
      </c>
      <c r="P25" s="40">
        <v>0</v>
      </c>
      <c r="Q25" s="40">
        <v>0</v>
      </c>
      <c r="R25" s="40">
        <v>0</v>
      </c>
      <c r="S25" s="40">
        <v>0</v>
      </c>
      <c r="T25" s="40">
        <v>0</v>
      </c>
      <c r="U25" s="40">
        <v>0</v>
      </c>
      <c r="V25" s="40">
        <v>0</v>
      </c>
      <c r="W25" s="40">
        <v>0</v>
      </c>
      <c r="X25" s="40">
        <v>0</v>
      </c>
      <c r="Y25" s="40">
        <v>0</v>
      </c>
      <c r="Z25" s="40">
        <v>0</v>
      </c>
      <c r="AA25" s="40">
        <v>0</v>
      </c>
      <c r="AB25" s="40">
        <v>0</v>
      </c>
      <c r="AC25" s="40">
        <v>2.093</v>
      </c>
      <c r="AD25" s="40">
        <v>0</v>
      </c>
      <c r="AE25" s="40">
        <v>0</v>
      </c>
      <c r="AF25" s="40">
        <v>0</v>
      </c>
      <c r="AG25" s="40">
        <v>0</v>
      </c>
      <c r="AH25" s="40">
        <v>10.050000000000001</v>
      </c>
      <c r="AI25" s="40">
        <v>3.5950000000000002</v>
      </c>
      <c r="AJ25" s="40">
        <v>0</v>
      </c>
      <c r="AK25" s="40">
        <v>2.859</v>
      </c>
      <c r="AL25" s="40">
        <v>34.6</v>
      </c>
      <c r="AM25" s="40">
        <v>27.704000000000001</v>
      </c>
      <c r="AN25" s="40">
        <v>0</v>
      </c>
      <c r="AO25" s="40">
        <v>2.081</v>
      </c>
      <c r="AP25" s="40">
        <v>6.1349999999999998</v>
      </c>
      <c r="AQ25" s="40">
        <v>12.202999999999999</v>
      </c>
      <c r="AR25" s="40">
        <v>12.852</v>
      </c>
      <c r="AS25" s="40">
        <v>11.148999999999999</v>
      </c>
      <c r="AT25" s="40">
        <v>12.766</v>
      </c>
      <c r="AU25" s="40">
        <v>18.940999999999999</v>
      </c>
      <c r="AV25" s="40">
        <v>4.9669999999999996</v>
      </c>
      <c r="AW25" s="40">
        <v>52.424999999999997</v>
      </c>
      <c r="AX25" s="40">
        <v>0</v>
      </c>
      <c r="AY25" s="40">
        <v>28.47</v>
      </c>
      <c r="AZ25" s="40">
        <v>32.875</v>
      </c>
      <c r="BA25" s="40">
        <v>19.239999999999998</v>
      </c>
      <c r="BB25" s="40">
        <v>0</v>
      </c>
      <c r="BC25" s="40">
        <v>0</v>
      </c>
      <c r="BD25" s="40">
        <v>0</v>
      </c>
      <c r="BE25" s="40">
        <v>0</v>
      </c>
      <c r="BF25" s="40">
        <v>0</v>
      </c>
      <c r="BG25" s="40">
        <v>0</v>
      </c>
      <c r="BH25" s="40">
        <v>0</v>
      </c>
      <c r="BI25" s="40">
        <v>0.97499999999999998</v>
      </c>
      <c r="BJ25" s="40">
        <v>9.9130000000000003</v>
      </c>
      <c r="BK25" s="40">
        <v>0</v>
      </c>
      <c r="BL25" s="40">
        <v>0</v>
      </c>
      <c r="BM25" s="40">
        <v>0</v>
      </c>
      <c r="BN25" s="40">
        <v>4.8570000000000002</v>
      </c>
      <c r="BO25" s="40">
        <v>0</v>
      </c>
      <c r="BP25" s="40">
        <v>0</v>
      </c>
      <c r="BQ25" s="40">
        <v>0</v>
      </c>
      <c r="BR25" s="40">
        <v>0</v>
      </c>
      <c r="BS25" s="40">
        <v>0</v>
      </c>
      <c r="BT25" s="40">
        <v>8.86</v>
      </c>
      <c r="BU25" s="40">
        <v>0</v>
      </c>
      <c r="BV25" s="40">
        <v>0</v>
      </c>
      <c r="BW25" s="40">
        <v>0</v>
      </c>
      <c r="BX25" s="40">
        <v>10.563000000000001</v>
      </c>
      <c r="BY25" s="40">
        <v>41.542000000000002</v>
      </c>
      <c r="BZ25" s="40">
        <v>0</v>
      </c>
      <c r="CA25" s="40">
        <v>0</v>
      </c>
      <c r="CB25" s="40">
        <v>0.68700000000000006</v>
      </c>
      <c r="CC25" s="40">
        <v>0</v>
      </c>
      <c r="CD25" s="40">
        <v>0</v>
      </c>
      <c r="CE25" s="40">
        <v>0</v>
      </c>
      <c r="CF25" s="40">
        <v>0</v>
      </c>
      <c r="CG25" s="40">
        <v>0</v>
      </c>
      <c r="CH25" s="40">
        <v>0</v>
      </c>
      <c r="CI25" s="40">
        <v>0.88</v>
      </c>
      <c r="CJ25" s="40">
        <v>0.78200000000000003</v>
      </c>
      <c r="CK25" s="40">
        <v>0</v>
      </c>
      <c r="CL25" s="40">
        <v>0.51800000000000002</v>
      </c>
      <c r="CM25" s="40">
        <v>18.88</v>
      </c>
      <c r="CN25" s="40">
        <v>0</v>
      </c>
      <c r="CO25" s="40">
        <v>0</v>
      </c>
      <c r="CP25" s="40">
        <v>0</v>
      </c>
      <c r="CQ25" s="40">
        <v>0</v>
      </c>
      <c r="CR25" s="40">
        <v>0</v>
      </c>
      <c r="CS25" s="40">
        <v>0</v>
      </c>
      <c r="CT25" s="40">
        <v>0</v>
      </c>
      <c r="CU25" s="40">
        <v>0</v>
      </c>
      <c r="CV25" s="40">
        <v>0</v>
      </c>
      <c r="CW25" s="40">
        <v>0</v>
      </c>
      <c r="CX25" s="40">
        <v>0</v>
      </c>
      <c r="CY25" s="40">
        <v>0</v>
      </c>
      <c r="CZ25" s="40">
        <v>0</v>
      </c>
      <c r="DA25" s="40">
        <v>0</v>
      </c>
      <c r="DB25" s="40">
        <v>0</v>
      </c>
      <c r="DC25" s="40">
        <v>0</v>
      </c>
      <c r="DD25" s="40">
        <v>0</v>
      </c>
      <c r="DE25" s="40">
        <v>0</v>
      </c>
      <c r="DF25" s="40">
        <v>0</v>
      </c>
      <c r="DG25" s="40">
        <v>0</v>
      </c>
      <c r="DH25" s="40">
        <v>0</v>
      </c>
      <c r="DI25" s="40">
        <v>0</v>
      </c>
      <c r="DJ25" s="40">
        <v>0</v>
      </c>
      <c r="DK25" s="40">
        <v>0</v>
      </c>
      <c r="DL25" s="40">
        <v>0</v>
      </c>
      <c r="DM25" s="40">
        <v>0</v>
      </c>
      <c r="DN25" s="40">
        <v>0</v>
      </c>
      <c r="DO25" s="40">
        <v>0</v>
      </c>
      <c r="DP25" s="40">
        <v>19.076000000000001</v>
      </c>
      <c r="DQ25" s="40">
        <v>7.9169999999999998</v>
      </c>
      <c r="DR25" s="40">
        <v>0</v>
      </c>
      <c r="DS25" s="40">
        <v>0</v>
      </c>
      <c r="DT25" s="40">
        <v>0</v>
      </c>
      <c r="DU25" s="40">
        <v>0</v>
      </c>
      <c r="DV25" s="40">
        <v>0</v>
      </c>
      <c r="DW25" s="40">
        <v>0</v>
      </c>
      <c r="DX25" s="40">
        <v>0</v>
      </c>
      <c r="DY25" s="40">
        <v>0</v>
      </c>
      <c r="DZ25" s="40">
        <v>0</v>
      </c>
      <c r="EA25" s="40">
        <v>0</v>
      </c>
      <c r="EB25" s="40">
        <v>0</v>
      </c>
      <c r="EC25" s="40">
        <v>0</v>
      </c>
      <c r="ED25" s="40">
        <v>0</v>
      </c>
      <c r="EE25" s="40">
        <v>0</v>
      </c>
      <c r="EF25" s="40">
        <v>0</v>
      </c>
      <c r="EG25" s="40">
        <v>0</v>
      </c>
      <c r="EH25" s="40">
        <v>0</v>
      </c>
      <c r="EI25" s="40">
        <v>0</v>
      </c>
      <c r="EJ25" s="40">
        <v>0</v>
      </c>
      <c r="EK25" s="40">
        <v>0</v>
      </c>
      <c r="EL25" s="40">
        <v>7.7960000000000003</v>
      </c>
      <c r="EM25" s="40">
        <v>0</v>
      </c>
      <c r="EN25" s="40">
        <v>0</v>
      </c>
      <c r="EO25" s="40">
        <v>0</v>
      </c>
      <c r="EP25" s="40">
        <v>0</v>
      </c>
      <c r="EQ25" s="40">
        <v>0</v>
      </c>
      <c r="ER25" s="40">
        <v>0</v>
      </c>
      <c r="ES25" s="40">
        <v>0</v>
      </c>
      <c r="ET25" s="40">
        <v>0</v>
      </c>
      <c r="EU25" s="40">
        <v>0</v>
      </c>
      <c r="EV25" s="40">
        <v>0</v>
      </c>
      <c r="EW25" s="40">
        <v>0</v>
      </c>
      <c r="EX25" s="40">
        <v>0</v>
      </c>
      <c r="EY25" s="40">
        <v>20.488</v>
      </c>
      <c r="EZ25" s="40">
        <v>0</v>
      </c>
      <c r="FA25" s="40">
        <v>0</v>
      </c>
      <c r="FB25" s="40">
        <v>0</v>
      </c>
      <c r="FC25" s="40">
        <v>0</v>
      </c>
      <c r="FD25" s="40">
        <v>0</v>
      </c>
      <c r="FE25" s="40">
        <v>0</v>
      </c>
      <c r="FF25" s="40">
        <v>0</v>
      </c>
      <c r="FG25" s="40">
        <v>6.3620000000000001</v>
      </c>
      <c r="FH25" s="40">
        <v>0</v>
      </c>
      <c r="FI25" s="40">
        <v>0</v>
      </c>
      <c r="FJ25" s="40">
        <v>0</v>
      </c>
      <c r="FK25" s="40">
        <v>0</v>
      </c>
      <c r="FL25" s="40">
        <v>0</v>
      </c>
      <c r="FM25" s="40">
        <v>0</v>
      </c>
      <c r="FN25" s="40">
        <v>0</v>
      </c>
      <c r="FO25" s="40">
        <v>0</v>
      </c>
      <c r="FP25" s="40">
        <v>0</v>
      </c>
      <c r="FQ25" s="40">
        <v>0</v>
      </c>
      <c r="FR25" s="40">
        <v>0</v>
      </c>
      <c r="FS25" s="40">
        <v>0</v>
      </c>
      <c r="FT25" s="40">
        <v>0</v>
      </c>
      <c r="FU25" s="40">
        <v>0</v>
      </c>
      <c r="FV25" s="40">
        <v>0</v>
      </c>
      <c r="FW25" s="40">
        <v>0</v>
      </c>
      <c r="FX25" s="40">
        <v>0</v>
      </c>
      <c r="FY25" s="40">
        <v>0</v>
      </c>
      <c r="FZ25" s="40">
        <v>0</v>
      </c>
      <c r="GA25" s="40">
        <v>6.8348699999999996</v>
      </c>
      <c r="GB25" s="40">
        <v>0</v>
      </c>
      <c r="GC25" s="40">
        <v>10.9657</v>
      </c>
      <c r="GD25" s="40">
        <v>5.2124600000000001</v>
      </c>
      <c r="GE25" s="40">
        <v>16.697022879660398</v>
      </c>
    </row>
    <row r="26" spans="1:187" ht="15" x14ac:dyDescent="0.25">
      <c r="A26" s="36" t="s">
        <v>27</v>
      </c>
      <c r="B26" s="90"/>
      <c r="C26" s="40">
        <f t="shared" ref="C26:S26" si="39">SUM(C27:C29)</f>
        <v>49.483999999999995</v>
      </c>
      <c r="D26" s="40">
        <f t="shared" si="39"/>
        <v>80.585000000000008</v>
      </c>
      <c r="E26" s="40">
        <f t="shared" si="39"/>
        <v>70.981999999999999</v>
      </c>
      <c r="F26" s="40">
        <f t="shared" si="39"/>
        <v>57.147999999999996</v>
      </c>
      <c r="G26" s="40">
        <f t="shared" si="39"/>
        <v>88.518000000000001</v>
      </c>
      <c r="H26" s="40">
        <f t="shared" si="39"/>
        <v>122.76299999999999</v>
      </c>
      <c r="I26" s="40">
        <f t="shared" si="39"/>
        <v>112.07599999999999</v>
      </c>
      <c r="J26" s="40">
        <f t="shared" si="39"/>
        <v>118.976</v>
      </c>
      <c r="K26" s="40">
        <f t="shared" si="39"/>
        <v>59.260000000000005</v>
      </c>
      <c r="L26" s="40">
        <f t="shared" si="39"/>
        <v>74.349000000000004</v>
      </c>
      <c r="M26" s="40">
        <f t="shared" si="39"/>
        <v>80.394000000000005</v>
      </c>
      <c r="N26" s="40">
        <f t="shared" si="39"/>
        <v>67.262999999999991</v>
      </c>
      <c r="O26" s="40">
        <f t="shared" si="39"/>
        <v>70.196999999999989</v>
      </c>
      <c r="P26" s="40">
        <f t="shared" si="39"/>
        <v>92.452999999999989</v>
      </c>
      <c r="Q26" s="40">
        <f t="shared" si="39"/>
        <v>58.036000000000001</v>
      </c>
      <c r="R26" s="40">
        <f t="shared" si="39"/>
        <v>94.849000000000004</v>
      </c>
      <c r="S26" s="40">
        <f t="shared" si="39"/>
        <v>64.157000000000011</v>
      </c>
      <c r="T26" s="40">
        <f t="shared" ref="T26:CE26" si="40">SUM(T27:T29)</f>
        <v>82.230999999999995</v>
      </c>
      <c r="U26" s="40">
        <f t="shared" si="40"/>
        <v>82.035000000000011</v>
      </c>
      <c r="V26" s="40">
        <f t="shared" si="40"/>
        <v>91.421000000000006</v>
      </c>
      <c r="W26" s="40">
        <f t="shared" si="40"/>
        <v>79.850000000000009</v>
      </c>
      <c r="X26" s="40">
        <f t="shared" si="40"/>
        <v>114.873</v>
      </c>
      <c r="Y26" s="40">
        <f t="shared" si="40"/>
        <v>73.813000000000002</v>
      </c>
      <c r="Z26" s="40">
        <f t="shared" si="40"/>
        <v>110.71499999999999</v>
      </c>
      <c r="AA26" s="40">
        <f t="shared" si="40"/>
        <v>72.539999999999992</v>
      </c>
      <c r="AB26" s="40">
        <f t="shared" si="40"/>
        <v>102.51800000000001</v>
      </c>
      <c r="AC26" s="40">
        <f t="shared" si="40"/>
        <v>119.13400000000001</v>
      </c>
      <c r="AD26" s="40">
        <f t="shared" si="40"/>
        <v>81.959000000000003</v>
      </c>
      <c r="AE26" s="40">
        <f t="shared" si="40"/>
        <v>71.066999999999993</v>
      </c>
      <c r="AF26" s="40">
        <f t="shared" si="40"/>
        <v>72.417000000000002</v>
      </c>
      <c r="AG26" s="40">
        <f t="shared" si="40"/>
        <v>73.094999999999999</v>
      </c>
      <c r="AH26" s="40">
        <f t="shared" si="40"/>
        <v>92.070999999999998</v>
      </c>
      <c r="AI26" s="40">
        <f t="shared" si="40"/>
        <v>75.587000000000018</v>
      </c>
      <c r="AJ26" s="40">
        <f t="shared" si="40"/>
        <v>45.171999999999997</v>
      </c>
      <c r="AK26" s="40">
        <f t="shared" si="40"/>
        <v>82.251999999999995</v>
      </c>
      <c r="AL26" s="40">
        <f t="shared" si="40"/>
        <v>103.497</v>
      </c>
      <c r="AM26" s="40">
        <f t="shared" si="40"/>
        <v>72.760999999999996</v>
      </c>
      <c r="AN26" s="40">
        <f t="shared" si="40"/>
        <v>65.248000000000005</v>
      </c>
      <c r="AO26" s="40">
        <f t="shared" si="40"/>
        <v>70.323999999999998</v>
      </c>
      <c r="AP26" s="40">
        <f t="shared" si="40"/>
        <v>70.592999999999989</v>
      </c>
      <c r="AQ26" s="40">
        <f t="shared" si="40"/>
        <v>67.001999999999995</v>
      </c>
      <c r="AR26" s="40">
        <f t="shared" si="40"/>
        <v>120.67700000000001</v>
      </c>
      <c r="AS26" s="40">
        <f t="shared" si="40"/>
        <v>96.78</v>
      </c>
      <c r="AT26" s="40">
        <f t="shared" si="40"/>
        <v>61.083999999999996</v>
      </c>
      <c r="AU26" s="40">
        <f t="shared" si="40"/>
        <v>99.527999999999992</v>
      </c>
      <c r="AV26" s="40">
        <f t="shared" si="40"/>
        <v>82.634999999999991</v>
      </c>
      <c r="AW26" s="40">
        <f t="shared" si="40"/>
        <v>88.850999999999999</v>
      </c>
      <c r="AX26" s="40">
        <f t="shared" si="40"/>
        <v>98.304000000000002</v>
      </c>
      <c r="AY26" s="40">
        <f t="shared" si="40"/>
        <v>90.878999999999991</v>
      </c>
      <c r="AZ26" s="40">
        <f t="shared" si="40"/>
        <v>66.804000000000002</v>
      </c>
      <c r="BA26" s="40">
        <f t="shared" si="40"/>
        <v>132.65600000000001</v>
      </c>
      <c r="BB26" s="40">
        <f t="shared" si="40"/>
        <v>58.664999999999999</v>
      </c>
      <c r="BC26" s="40">
        <f t="shared" si="40"/>
        <v>62.663000000000004</v>
      </c>
      <c r="BD26" s="40">
        <f t="shared" si="40"/>
        <v>9.5920000000000005</v>
      </c>
      <c r="BE26" s="40">
        <f t="shared" si="40"/>
        <v>9.8759999999999994</v>
      </c>
      <c r="BF26" s="40">
        <f t="shared" si="40"/>
        <v>9.1750000000000007</v>
      </c>
      <c r="BG26" s="40">
        <f t="shared" si="40"/>
        <v>3.089</v>
      </c>
      <c r="BH26" s="40">
        <f t="shared" si="40"/>
        <v>6.3759999999999994</v>
      </c>
      <c r="BI26" s="40">
        <f t="shared" si="40"/>
        <v>6.55</v>
      </c>
      <c r="BJ26" s="40">
        <f t="shared" si="40"/>
        <v>6.5839999999999996</v>
      </c>
      <c r="BK26" s="40">
        <f t="shared" si="40"/>
        <v>6.8159999999999998</v>
      </c>
      <c r="BL26" s="40">
        <f t="shared" si="40"/>
        <v>4.8040000000000003</v>
      </c>
      <c r="BM26" s="40">
        <f t="shared" si="40"/>
        <v>8.4999895629999997</v>
      </c>
      <c r="BN26" s="40">
        <f t="shared" si="40"/>
        <v>18.637</v>
      </c>
      <c r="BO26" s="40">
        <f t="shared" si="40"/>
        <v>3.8769999999999998</v>
      </c>
      <c r="BP26" s="40">
        <f t="shared" si="40"/>
        <v>22.326999999999998</v>
      </c>
      <c r="BQ26" s="40">
        <f t="shared" si="40"/>
        <v>7.1049999999999995</v>
      </c>
      <c r="BR26" s="40">
        <f t="shared" si="40"/>
        <v>8.7309999999999999</v>
      </c>
      <c r="BS26" s="40">
        <f t="shared" si="40"/>
        <v>4.7229999999999999</v>
      </c>
      <c r="BT26" s="40">
        <f t="shared" si="40"/>
        <v>6.17</v>
      </c>
      <c r="BU26" s="40">
        <f t="shared" si="40"/>
        <v>3.6949999999999998</v>
      </c>
      <c r="BV26" s="40">
        <f t="shared" si="40"/>
        <v>2.6880000000000002</v>
      </c>
      <c r="BW26" s="40">
        <f t="shared" si="40"/>
        <v>3.73</v>
      </c>
      <c r="BX26" s="40">
        <f t="shared" si="40"/>
        <v>25.137</v>
      </c>
      <c r="BY26" s="40">
        <f t="shared" si="40"/>
        <v>8.8339999999999996</v>
      </c>
      <c r="BZ26" s="40">
        <f t="shared" si="40"/>
        <v>7.4580000000000002</v>
      </c>
      <c r="CA26" s="40">
        <f t="shared" si="40"/>
        <v>7.1499999999999995</v>
      </c>
      <c r="CB26" s="40">
        <f t="shared" si="40"/>
        <v>4.1230000000000002</v>
      </c>
      <c r="CC26" s="40">
        <f t="shared" si="40"/>
        <v>5.7009999999999996</v>
      </c>
      <c r="CD26" s="40">
        <f t="shared" si="40"/>
        <v>2.2000000000000002</v>
      </c>
      <c r="CE26" s="40">
        <f t="shared" si="40"/>
        <v>3.7149999999999999</v>
      </c>
      <c r="CF26" s="40">
        <f t="shared" ref="CF26:EQ26" si="41">SUM(CF27:CF29)</f>
        <v>11.265000000000001</v>
      </c>
      <c r="CG26" s="40">
        <f t="shared" si="41"/>
        <v>4.2300000000000004</v>
      </c>
      <c r="CH26" s="40">
        <f t="shared" si="41"/>
        <v>2.7530000000000001</v>
      </c>
      <c r="CI26" s="40">
        <f t="shared" si="41"/>
        <v>23.500999999999998</v>
      </c>
      <c r="CJ26" s="40">
        <f t="shared" si="41"/>
        <v>30.651000000000003</v>
      </c>
      <c r="CK26" s="40">
        <f t="shared" si="41"/>
        <v>10.799250000000001</v>
      </c>
      <c r="CL26" s="40">
        <f t="shared" si="41"/>
        <v>17.395099975600001</v>
      </c>
      <c r="CM26" s="40">
        <f t="shared" si="41"/>
        <v>10.305</v>
      </c>
      <c r="CN26" s="40">
        <f t="shared" si="41"/>
        <v>45.674999999999997</v>
      </c>
      <c r="CO26" s="40">
        <f t="shared" si="41"/>
        <v>46.846299987800002</v>
      </c>
      <c r="CP26" s="40">
        <f t="shared" si="41"/>
        <v>7.3420000000000005</v>
      </c>
      <c r="CQ26" s="40">
        <f t="shared" si="41"/>
        <v>50.526000000000003</v>
      </c>
      <c r="CR26" s="40">
        <f t="shared" si="41"/>
        <v>42.803999999999995</v>
      </c>
      <c r="CS26" s="40">
        <f t="shared" si="41"/>
        <v>13.6</v>
      </c>
      <c r="CT26" s="40">
        <f t="shared" si="41"/>
        <v>16.472999999999999</v>
      </c>
      <c r="CU26" s="40">
        <f t="shared" si="41"/>
        <v>40.817898925999998</v>
      </c>
      <c r="CV26" s="40">
        <f t="shared" si="41"/>
        <v>32.238</v>
      </c>
      <c r="CW26" s="40">
        <f t="shared" si="41"/>
        <v>22.685000000000002</v>
      </c>
      <c r="CX26" s="40">
        <f t="shared" si="41"/>
        <v>5.9279999999999999</v>
      </c>
      <c r="CY26" s="40">
        <f t="shared" si="41"/>
        <v>46.290000000000006</v>
      </c>
      <c r="CZ26" s="40">
        <f t="shared" si="41"/>
        <v>21.626000000000001</v>
      </c>
      <c r="DA26" s="40">
        <f t="shared" si="41"/>
        <v>13.131</v>
      </c>
      <c r="DB26" s="40">
        <f t="shared" si="41"/>
        <v>35.257999999999996</v>
      </c>
      <c r="DC26" s="40">
        <f t="shared" si="41"/>
        <v>44.131999999999998</v>
      </c>
      <c r="DD26" s="40">
        <f t="shared" si="41"/>
        <v>33.572000000000003</v>
      </c>
      <c r="DE26" s="40">
        <f t="shared" si="41"/>
        <v>24.030999999999999</v>
      </c>
      <c r="DF26" s="40">
        <f t="shared" si="41"/>
        <v>16.68</v>
      </c>
      <c r="DG26" s="40">
        <f t="shared" si="41"/>
        <v>25.195999999999998</v>
      </c>
      <c r="DH26" s="40">
        <f t="shared" si="41"/>
        <v>43.658000000000001</v>
      </c>
      <c r="DI26" s="40">
        <f t="shared" si="41"/>
        <v>30.271999999999998</v>
      </c>
      <c r="DJ26" s="40">
        <f t="shared" si="41"/>
        <v>42.238</v>
      </c>
      <c r="DK26" s="40">
        <f t="shared" si="41"/>
        <v>27.957999999999998</v>
      </c>
      <c r="DL26" s="40">
        <f t="shared" si="41"/>
        <v>49.713999999999999</v>
      </c>
      <c r="DM26" s="40">
        <f t="shared" si="41"/>
        <v>22.629000000000001</v>
      </c>
      <c r="DN26" s="40">
        <f t="shared" si="41"/>
        <v>23.904</v>
      </c>
      <c r="DO26" s="40">
        <f t="shared" si="41"/>
        <v>51.64</v>
      </c>
      <c r="DP26" s="40">
        <f t="shared" si="41"/>
        <v>31.242000000000001</v>
      </c>
      <c r="DQ26" s="40">
        <f t="shared" si="41"/>
        <v>43.927</v>
      </c>
      <c r="DR26" s="40">
        <f t="shared" si="41"/>
        <v>65.304000000000002</v>
      </c>
      <c r="DS26" s="40">
        <f t="shared" si="41"/>
        <v>68.829000000000008</v>
      </c>
      <c r="DT26" s="40">
        <f t="shared" si="41"/>
        <v>95.516000000000005</v>
      </c>
      <c r="DU26" s="40">
        <f t="shared" si="41"/>
        <v>77.484999999999999</v>
      </c>
      <c r="DV26" s="40">
        <f t="shared" si="41"/>
        <v>55.47</v>
      </c>
      <c r="DW26" s="40">
        <f t="shared" si="41"/>
        <v>85.09899999999999</v>
      </c>
      <c r="DX26" s="40">
        <f t="shared" si="41"/>
        <v>54.283999999999999</v>
      </c>
      <c r="DY26" s="40">
        <f t="shared" si="41"/>
        <v>35.169999999999995</v>
      </c>
      <c r="DZ26" s="40">
        <f t="shared" si="41"/>
        <v>62.023000000000003</v>
      </c>
      <c r="EA26" s="40">
        <f t="shared" si="41"/>
        <v>54.51</v>
      </c>
      <c r="EB26" s="40">
        <f t="shared" si="41"/>
        <v>46.905999999999999</v>
      </c>
      <c r="EC26" s="40">
        <f t="shared" si="41"/>
        <v>41.429000000000002</v>
      </c>
      <c r="ED26" s="40">
        <f t="shared" si="41"/>
        <v>66.546000000000006</v>
      </c>
      <c r="EE26" s="40">
        <f t="shared" si="41"/>
        <v>66.456000000000003</v>
      </c>
      <c r="EF26" s="40">
        <f t="shared" si="41"/>
        <v>64.314999999999998</v>
      </c>
      <c r="EG26" s="40">
        <f t="shared" si="41"/>
        <v>69.129000000000005</v>
      </c>
      <c r="EH26" s="40">
        <f t="shared" si="41"/>
        <v>55.143000000000001</v>
      </c>
      <c r="EI26" s="40">
        <f t="shared" si="41"/>
        <v>64.748000000000005</v>
      </c>
      <c r="EJ26" s="40">
        <f t="shared" si="41"/>
        <v>68.680000000000007</v>
      </c>
      <c r="EK26" s="40">
        <f t="shared" si="41"/>
        <v>57.296999999999997</v>
      </c>
      <c r="EL26" s="40">
        <f t="shared" si="41"/>
        <v>58.242000000000004</v>
      </c>
      <c r="EM26" s="40">
        <f t="shared" si="41"/>
        <v>73.483000000000004</v>
      </c>
      <c r="EN26" s="40">
        <f t="shared" si="41"/>
        <v>53.654000000000003</v>
      </c>
      <c r="EO26" s="40">
        <f t="shared" si="41"/>
        <v>29.311</v>
      </c>
      <c r="EP26" s="40">
        <f t="shared" si="41"/>
        <v>35.265000000000001</v>
      </c>
      <c r="EQ26" s="40">
        <f t="shared" si="41"/>
        <v>13.887</v>
      </c>
      <c r="ER26" s="40">
        <f t="shared" ref="ER26:GB26" si="42">SUM(ER27:ER29)</f>
        <v>17.397000000000002</v>
      </c>
      <c r="ES26" s="40">
        <f t="shared" si="42"/>
        <v>4.2290000000000001</v>
      </c>
      <c r="ET26" s="40">
        <f t="shared" si="42"/>
        <v>23.105</v>
      </c>
      <c r="EU26" s="40">
        <f t="shared" si="42"/>
        <v>2.9329999999999998</v>
      </c>
      <c r="EV26" s="40">
        <f t="shared" si="42"/>
        <v>12.26</v>
      </c>
      <c r="EW26" s="40">
        <f t="shared" si="42"/>
        <v>8.0180000000000007</v>
      </c>
      <c r="EX26" s="40">
        <f t="shared" si="42"/>
        <v>2.7730000000000001</v>
      </c>
      <c r="EY26" s="40">
        <f t="shared" si="42"/>
        <v>3.2610000000000001</v>
      </c>
      <c r="EZ26" s="40">
        <f t="shared" si="42"/>
        <v>13.178000000000001</v>
      </c>
      <c r="FA26" s="40">
        <f t="shared" si="42"/>
        <v>2.605</v>
      </c>
      <c r="FB26" s="40">
        <f t="shared" si="42"/>
        <v>7.0750000000000002</v>
      </c>
      <c r="FC26" s="40">
        <f t="shared" si="42"/>
        <v>29.795999999999999</v>
      </c>
      <c r="FD26" s="40">
        <f t="shared" si="42"/>
        <v>9.2040000000000006</v>
      </c>
      <c r="FE26" s="40">
        <f t="shared" si="42"/>
        <v>12.943</v>
      </c>
      <c r="FF26" s="40">
        <f t="shared" si="42"/>
        <v>29.814</v>
      </c>
      <c r="FG26" s="40">
        <f t="shared" si="42"/>
        <v>45.234000000000002</v>
      </c>
      <c r="FH26" s="40">
        <f t="shared" si="42"/>
        <v>39.599999999999994</v>
      </c>
      <c r="FI26" s="40">
        <f t="shared" si="42"/>
        <v>13.292000000000002</v>
      </c>
      <c r="FJ26" s="40">
        <f t="shared" si="42"/>
        <v>52.317999999999998</v>
      </c>
      <c r="FK26" s="40">
        <f t="shared" si="42"/>
        <v>22.125</v>
      </c>
      <c r="FL26" s="40">
        <f t="shared" si="42"/>
        <v>37.94</v>
      </c>
      <c r="FM26" s="40">
        <f t="shared" si="42"/>
        <v>3.2850000000000001</v>
      </c>
      <c r="FN26" s="40">
        <f t="shared" si="42"/>
        <v>5.282</v>
      </c>
      <c r="FO26" s="40">
        <f t="shared" si="42"/>
        <v>28.468</v>
      </c>
      <c r="FP26" s="40">
        <f t="shared" si="42"/>
        <v>84.185999999999993</v>
      </c>
      <c r="FQ26" s="40">
        <f t="shared" si="42"/>
        <v>27.021000000000001</v>
      </c>
      <c r="FR26" s="40">
        <f t="shared" si="42"/>
        <v>72.448000000000008</v>
      </c>
      <c r="FS26" s="40">
        <f t="shared" si="42"/>
        <v>104.36724</v>
      </c>
      <c r="FT26" s="40">
        <f t="shared" si="42"/>
        <v>52.437654000000002</v>
      </c>
      <c r="FU26" s="40">
        <f t="shared" si="42"/>
        <v>57.28586</v>
      </c>
      <c r="FV26" s="40">
        <f t="shared" si="42"/>
        <v>52.270359999999997</v>
      </c>
      <c r="FW26" s="40">
        <f t="shared" si="42"/>
        <v>81.140036000000009</v>
      </c>
      <c r="FX26" s="40">
        <f t="shared" si="42"/>
        <v>71.9599897715579</v>
      </c>
      <c r="FY26" s="40">
        <f t="shared" si="42"/>
        <v>51.393008916676102</v>
      </c>
      <c r="FZ26" s="40">
        <f t="shared" si="42"/>
        <v>65.970964789611799</v>
      </c>
      <c r="GA26" s="40">
        <f t="shared" si="42"/>
        <v>71.448187582853095</v>
      </c>
      <c r="GB26" s="40">
        <f t="shared" si="42"/>
        <v>35.787164194309</v>
      </c>
      <c r="GC26" s="40">
        <f t="shared" ref="GC26:GD26" si="43">SUM(GC27:GC29)</f>
        <v>44.796795170763502</v>
      </c>
      <c r="GD26" s="40">
        <f t="shared" si="43"/>
        <v>48.790149</v>
      </c>
      <c r="GE26" s="40">
        <f t="shared" ref="GE26" si="44">SUM(GE27:GE29)</f>
        <v>87.786938949255202</v>
      </c>
    </row>
    <row r="27" spans="1:187" ht="15" x14ac:dyDescent="0.25">
      <c r="A27" s="37" t="s">
        <v>42</v>
      </c>
      <c r="B27" s="90"/>
      <c r="C27" s="40">
        <v>40.122</v>
      </c>
      <c r="D27" s="40">
        <v>62.738</v>
      </c>
      <c r="E27" s="40">
        <v>53.552</v>
      </c>
      <c r="F27" s="40">
        <v>38.414999999999999</v>
      </c>
      <c r="G27" s="40">
        <v>76.411000000000001</v>
      </c>
      <c r="H27" s="40">
        <v>90.643999999999991</v>
      </c>
      <c r="I27" s="40">
        <v>91.188999999999993</v>
      </c>
      <c r="J27" s="40">
        <v>102.82899999999999</v>
      </c>
      <c r="K27" s="40">
        <v>45.2</v>
      </c>
      <c r="L27" s="40">
        <v>62.027999999999999</v>
      </c>
      <c r="M27" s="40">
        <v>67.204999999999998</v>
      </c>
      <c r="N27" s="40">
        <v>57.341999999999999</v>
      </c>
      <c r="O27" s="40">
        <v>57.631999999999991</v>
      </c>
      <c r="P27" s="40">
        <v>67.413999999999987</v>
      </c>
      <c r="Q27" s="40">
        <v>39.033000000000001</v>
      </c>
      <c r="R27" s="40">
        <v>75.778000000000006</v>
      </c>
      <c r="S27" s="40">
        <v>52.968000000000004</v>
      </c>
      <c r="T27" s="40">
        <v>59.286999999999999</v>
      </c>
      <c r="U27" s="40">
        <v>70.706000000000003</v>
      </c>
      <c r="V27" s="40">
        <v>75.111000000000004</v>
      </c>
      <c r="W27" s="40">
        <v>72.337000000000003</v>
      </c>
      <c r="X27" s="40">
        <v>95.564999999999998</v>
      </c>
      <c r="Y27" s="40">
        <v>48.444000000000003</v>
      </c>
      <c r="Z27" s="40">
        <v>102.348</v>
      </c>
      <c r="AA27" s="40">
        <v>66.994</v>
      </c>
      <c r="AB27" s="40">
        <v>77.688000000000002</v>
      </c>
      <c r="AC27" s="40">
        <v>94.658000000000001</v>
      </c>
      <c r="AD27" s="40">
        <v>70.61</v>
      </c>
      <c r="AE27" s="40">
        <v>65.858999999999995</v>
      </c>
      <c r="AF27" s="40">
        <v>69.87</v>
      </c>
      <c r="AG27" s="40">
        <v>67.003</v>
      </c>
      <c r="AH27" s="40">
        <v>86.837999999999994</v>
      </c>
      <c r="AI27" s="40">
        <v>71.808000000000007</v>
      </c>
      <c r="AJ27" s="40">
        <v>38.08</v>
      </c>
      <c r="AK27" s="40">
        <v>74.887</v>
      </c>
      <c r="AL27" s="40">
        <v>92.72</v>
      </c>
      <c r="AM27" s="40">
        <v>59.76</v>
      </c>
      <c r="AN27" s="40">
        <v>60.055</v>
      </c>
      <c r="AO27" s="40">
        <v>65.787000000000006</v>
      </c>
      <c r="AP27" s="40">
        <v>63.161000000000001</v>
      </c>
      <c r="AQ27" s="40">
        <v>58.991</v>
      </c>
      <c r="AR27" s="40">
        <v>109.208</v>
      </c>
      <c r="AS27" s="40">
        <v>85.828999999999994</v>
      </c>
      <c r="AT27" s="40">
        <v>59.101999999999997</v>
      </c>
      <c r="AU27" s="40">
        <v>89.076999999999998</v>
      </c>
      <c r="AV27" s="40">
        <v>76.975999999999999</v>
      </c>
      <c r="AW27" s="40">
        <v>77.207999999999998</v>
      </c>
      <c r="AX27" s="40">
        <v>94.561999999999998</v>
      </c>
      <c r="AY27" s="40">
        <v>85.614999999999995</v>
      </c>
      <c r="AZ27" s="40">
        <v>63.695</v>
      </c>
      <c r="BA27" s="40">
        <v>125.748</v>
      </c>
      <c r="BB27" s="40">
        <v>57.246000000000002</v>
      </c>
      <c r="BC27" s="40">
        <v>59.161000000000001</v>
      </c>
      <c r="BD27" s="40">
        <v>5.8890000000000002</v>
      </c>
      <c r="BE27" s="40">
        <v>6.976</v>
      </c>
      <c r="BF27" s="40">
        <v>2.5659999999999998</v>
      </c>
      <c r="BG27" s="40">
        <v>0</v>
      </c>
      <c r="BH27" s="40">
        <v>2.907</v>
      </c>
      <c r="BI27" s="40">
        <v>4.1619999999999999</v>
      </c>
      <c r="BJ27" s="40">
        <v>0</v>
      </c>
      <c r="BK27" s="40">
        <v>3.3929999999999998</v>
      </c>
      <c r="BL27" s="40">
        <v>0</v>
      </c>
      <c r="BM27" s="40">
        <v>3.609</v>
      </c>
      <c r="BN27" s="40">
        <v>11.903</v>
      </c>
      <c r="BO27" s="40">
        <v>0</v>
      </c>
      <c r="BP27" s="40">
        <v>16.324999999999999</v>
      </c>
      <c r="BQ27" s="40">
        <v>2.7789999999999999</v>
      </c>
      <c r="BR27" s="40">
        <v>3.5009999999999999</v>
      </c>
      <c r="BS27" s="40">
        <v>0</v>
      </c>
      <c r="BT27" s="40">
        <v>3</v>
      </c>
      <c r="BU27" s="40">
        <v>0</v>
      </c>
      <c r="BV27" s="40">
        <v>0</v>
      </c>
      <c r="BW27" s="40">
        <v>0</v>
      </c>
      <c r="BX27" s="40">
        <v>20.762</v>
      </c>
      <c r="BY27" s="40">
        <v>4.5110000000000001</v>
      </c>
      <c r="BZ27" s="40">
        <v>5.0330000000000004</v>
      </c>
      <c r="CA27" s="40">
        <v>0.27</v>
      </c>
      <c r="CB27" s="40">
        <v>0</v>
      </c>
      <c r="CC27" s="40">
        <v>0</v>
      </c>
      <c r="CD27" s="40">
        <v>0</v>
      </c>
      <c r="CE27" s="40">
        <v>0</v>
      </c>
      <c r="CF27" s="40">
        <v>6.0469999999999997</v>
      </c>
      <c r="CG27" s="40">
        <v>0</v>
      </c>
      <c r="CH27" s="40">
        <v>0</v>
      </c>
      <c r="CI27" s="40">
        <v>18.433</v>
      </c>
      <c r="CJ27" s="40">
        <v>27.161000000000001</v>
      </c>
      <c r="CK27" s="40">
        <v>8.4730000000000008</v>
      </c>
      <c r="CL27" s="40">
        <v>12.368</v>
      </c>
      <c r="CM27" s="40">
        <v>5.51</v>
      </c>
      <c r="CN27" s="40">
        <v>41.652000000000001</v>
      </c>
      <c r="CO27" s="40">
        <v>43.267000000000003</v>
      </c>
      <c r="CP27" s="40">
        <v>3.5310000000000001</v>
      </c>
      <c r="CQ27" s="40">
        <v>45.953000000000003</v>
      </c>
      <c r="CR27" s="40">
        <v>37.177999999999997</v>
      </c>
      <c r="CS27" s="40">
        <v>11.221</v>
      </c>
      <c r="CT27" s="40">
        <v>11.403</v>
      </c>
      <c r="CU27" s="40">
        <v>37.734898926</v>
      </c>
      <c r="CV27" s="40">
        <v>26.257000000000001</v>
      </c>
      <c r="CW27" s="40">
        <v>18.986000000000001</v>
      </c>
      <c r="CX27" s="40">
        <v>2.093</v>
      </c>
      <c r="CY27" s="40">
        <v>41.438000000000002</v>
      </c>
      <c r="CZ27" s="40">
        <v>18.908000000000001</v>
      </c>
      <c r="DA27" s="40">
        <v>10.028</v>
      </c>
      <c r="DB27" s="40">
        <v>30.265999999999998</v>
      </c>
      <c r="DC27" s="40">
        <v>40.726999999999997</v>
      </c>
      <c r="DD27" s="40">
        <v>26.617000000000001</v>
      </c>
      <c r="DE27" s="40">
        <v>20.079000000000001</v>
      </c>
      <c r="DF27" s="40">
        <v>14.15</v>
      </c>
      <c r="DG27" s="40">
        <v>22.765999999999998</v>
      </c>
      <c r="DH27" s="40">
        <v>38.948999999999998</v>
      </c>
      <c r="DI27" s="40">
        <v>27.369</v>
      </c>
      <c r="DJ27" s="40">
        <v>36.734999999999999</v>
      </c>
      <c r="DK27" s="40">
        <v>25.138999999999999</v>
      </c>
      <c r="DL27" s="40">
        <v>43.847999999999999</v>
      </c>
      <c r="DM27" s="40">
        <v>22.629000000000001</v>
      </c>
      <c r="DN27" s="40">
        <v>19.523</v>
      </c>
      <c r="DO27" s="40">
        <v>46.040999999999997</v>
      </c>
      <c r="DP27" s="40">
        <v>29.404</v>
      </c>
      <c r="DQ27" s="40">
        <v>42.091999999999999</v>
      </c>
      <c r="DR27" s="40">
        <v>61.847000000000001</v>
      </c>
      <c r="DS27" s="40">
        <v>64.778000000000006</v>
      </c>
      <c r="DT27" s="40">
        <v>91.372</v>
      </c>
      <c r="DU27" s="40">
        <v>73.713999999999999</v>
      </c>
      <c r="DV27" s="40">
        <v>52.976999999999997</v>
      </c>
      <c r="DW27" s="40">
        <v>80.653999999999996</v>
      </c>
      <c r="DX27" s="40">
        <v>48.911999999999999</v>
      </c>
      <c r="DY27" s="40">
        <v>34.866999999999997</v>
      </c>
      <c r="DZ27" s="40">
        <v>59.643000000000001</v>
      </c>
      <c r="EA27" s="40">
        <v>51.463000000000001</v>
      </c>
      <c r="EB27" s="40">
        <v>43.082999999999998</v>
      </c>
      <c r="EC27" s="40">
        <v>37.771000000000001</v>
      </c>
      <c r="ED27" s="40">
        <v>62.432000000000002</v>
      </c>
      <c r="EE27" s="40">
        <v>64.087000000000003</v>
      </c>
      <c r="EF27" s="40">
        <v>60.082000000000001</v>
      </c>
      <c r="EG27" s="40">
        <v>65.513000000000005</v>
      </c>
      <c r="EH27" s="40">
        <v>53.113</v>
      </c>
      <c r="EI27" s="40">
        <v>59.813000000000002</v>
      </c>
      <c r="EJ27" s="40">
        <v>64.897000000000006</v>
      </c>
      <c r="EK27" s="40">
        <v>53.488999999999997</v>
      </c>
      <c r="EL27" s="40">
        <v>57.13</v>
      </c>
      <c r="EM27" s="40">
        <v>69.146000000000001</v>
      </c>
      <c r="EN27" s="40">
        <v>51.015000000000001</v>
      </c>
      <c r="EO27" s="40">
        <v>26.779</v>
      </c>
      <c r="EP27" s="40">
        <v>32.091999999999999</v>
      </c>
      <c r="EQ27" s="40">
        <v>10.220000000000001</v>
      </c>
      <c r="ER27" s="40">
        <v>14.204000000000001</v>
      </c>
      <c r="ES27" s="40">
        <v>2.968</v>
      </c>
      <c r="ET27" s="40">
        <v>19.552</v>
      </c>
      <c r="EU27" s="40">
        <v>0</v>
      </c>
      <c r="EV27" s="40">
        <v>10.887</v>
      </c>
      <c r="EW27" s="40">
        <v>3.4740000000000002</v>
      </c>
      <c r="EX27" s="40">
        <v>0</v>
      </c>
      <c r="EY27" s="40">
        <v>0</v>
      </c>
      <c r="EZ27" s="40">
        <v>9.9939999999999998</v>
      </c>
      <c r="FA27" s="40">
        <v>0</v>
      </c>
      <c r="FB27" s="40">
        <v>4.9850000000000003</v>
      </c>
      <c r="FC27" s="40">
        <v>28.193999999999999</v>
      </c>
      <c r="FD27" s="40">
        <v>3.9990000000000001</v>
      </c>
      <c r="FE27" s="40">
        <v>12.943</v>
      </c>
      <c r="FF27" s="40">
        <v>26.12</v>
      </c>
      <c r="FG27" s="40">
        <v>42.134</v>
      </c>
      <c r="FH27" s="40">
        <v>37.445999999999998</v>
      </c>
      <c r="FI27" s="40">
        <v>10.845000000000001</v>
      </c>
      <c r="FJ27" s="40">
        <v>50.061</v>
      </c>
      <c r="FK27" s="40">
        <v>19.585000000000001</v>
      </c>
      <c r="FL27" s="40">
        <v>36.845999999999997</v>
      </c>
      <c r="FM27" s="40">
        <v>0</v>
      </c>
      <c r="FN27" s="40">
        <v>4.1070000000000002</v>
      </c>
      <c r="FO27" s="40">
        <v>25.895</v>
      </c>
      <c r="FP27" s="40">
        <v>81.835999999999999</v>
      </c>
      <c r="FQ27" s="40">
        <v>24.73</v>
      </c>
      <c r="FR27" s="40">
        <v>70.432000000000002</v>
      </c>
      <c r="FS27" s="40">
        <v>102.30165</v>
      </c>
      <c r="FT27" s="40">
        <v>50.531100000000002</v>
      </c>
      <c r="FU27" s="40">
        <v>55.181919999999998</v>
      </c>
      <c r="FV27" s="40">
        <v>49.622349999999997</v>
      </c>
      <c r="FW27" s="40">
        <v>78.259510000000006</v>
      </c>
      <c r="FX27" s="40">
        <v>70.140472771557896</v>
      </c>
      <c r="FY27" s="40">
        <v>49.451959916676103</v>
      </c>
      <c r="FZ27" s="40">
        <v>63.490443789611803</v>
      </c>
      <c r="GA27" s="40">
        <v>69.391597582853095</v>
      </c>
      <c r="GB27" s="40">
        <v>33.725654194309001</v>
      </c>
      <c r="GC27" s="40">
        <v>42.694715170763502</v>
      </c>
      <c r="GD27" s="40">
        <v>46.192390000000003</v>
      </c>
      <c r="GE27" s="40">
        <v>85.783816537255206</v>
      </c>
    </row>
    <row r="28" spans="1:187" ht="15" x14ac:dyDescent="0.25">
      <c r="A28" s="37" t="s">
        <v>43</v>
      </c>
      <c r="B28" s="90"/>
      <c r="C28" s="40">
        <v>6.2850000000000001</v>
      </c>
      <c r="D28" s="40">
        <v>7.6739999999999995</v>
      </c>
      <c r="E28" s="40">
        <v>7.1159999999999997</v>
      </c>
      <c r="F28" s="40">
        <v>10.655999999999999</v>
      </c>
      <c r="G28" s="40">
        <v>5.5679999999999996</v>
      </c>
      <c r="H28" s="40">
        <v>22.311999999999998</v>
      </c>
      <c r="I28" s="40">
        <v>5.093</v>
      </c>
      <c r="J28" s="40">
        <v>7.2690000000000001</v>
      </c>
      <c r="K28" s="40">
        <v>4.0150000000000006</v>
      </c>
      <c r="L28" s="40">
        <v>6.1859999999999999</v>
      </c>
      <c r="M28" s="40">
        <v>7.3869999999999996</v>
      </c>
      <c r="N28" s="40">
        <v>7.0080000000000009</v>
      </c>
      <c r="O28" s="40">
        <v>3.9609999999999999</v>
      </c>
      <c r="P28" s="40">
        <v>21.001999999999999</v>
      </c>
      <c r="Q28" s="40">
        <v>2.3839999999999999</v>
      </c>
      <c r="R28" s="40">
        <v>10.705000000000004</v>
      </c>
      <c r="S28" s="40">
        <v>7.258</v>
      </c>
      <c r="T28" s="40">
        <v>6.3869999999999996</v>
      </c>
      <c r="U28" s="40">
        <v>6.54</v>
      </c>
      <c r="V28" s="40">
        <v>10.438000000000001</v>
      </c>
      <c r="W28" s="40">
        <v>1.498</v>
      </c>
      <c r="X28" s="40">
        <v>4.7809999999999997</v>
      </c>
      <c r="Y28" s="40">
        <v>19.288</v>
      </c>
      <c r="Z28" s="40">
        <v>2.7189999999999999</v>
      </c>
      <c r="AA28" s="40">
        <v>2.3740000000000001</v>
      </c>
      <c r="AB28" s="40">
        <v>12.701000000000001</v>
      </c>
      <c r="AC28" s="40">
        <v>14.439</v>
      </c>
      <c r="AD28" s="40">
        <v>7.5419999999999998</v>
      </c>
      <c r="AE28" s="40">
        <v>1.8320000000000001</v>
      </c>
      <c r="AF28" s="40">
        <v>1.5449999999999999</v>
      </c>
      <c r="AG28" s="40">
        <v>1.9950000000000001</v>
      </c>
      <c r="AH28" s="40">
        <v>1.8220000000000001</v>
      </c>
      <c r="AI28" s="40">
        <v>2.7629999999999999</v>
      </c>
      <c r="AJ28" s="40">
        <v>5.1210000000000004</v>
      </c>
      <c r="AK28" s="40">
        <v>3.585</v>
      </c>
      <c r="AL28" s="40">
        <v>4.5609999999999999</v>
      </c>
      <c r="AM28" s="40">
        <v>3.9350000000000001</v>
      </c>
      <c r="AN28" s="40">
        <v>3.194</v>
      </c>
      <c r="AO28" s="40">
        <v>3.448</v>
      </c>
      <c r="AP28" s="40">
        <v>3.2130000000000001</v>
      </c>
      <c r="AQ28" s="40">
        <v>5.2080000000000002</v>
      </c>
      <c r="AR28" s="40">
        <v>3.9350000000000001</v>
      </c>
      <c r="AS28" s="40">
        <v>7.4139999999999997</v>
      </c>
      <c r="AT28" s="40">
        <v>0.99</v>
      </c>
      <c r="AU28" s="40">
        <v>5.7759999999999998</v>
      </c>
      <c r="AV28" s="40">
        <v>4.13</v>
      </c>
      <c r="AW28" s="40">
        <v>6.4530000000000003</v>
      </c>
      <c r="AX28" s="40">
        <v>2.34</v>
      </c>
      <c r="AY28" s="40">
        <v>5.2640000000000002</v>
      </c>
      <c r="AZ28" s="40">
        <v>1.4419999999999999</v>
      </c>
      <c r="BA28" s="40">
        <v>4.516</v>
      </c>
      <c r="BB28" s="40">
        <v>1.419</v>
      </c>
      <c r="BC28" s="40">
        <v>3.5019999999999998</v>
      </c>
      <c r="BD28" s="40">
        <v>3.7029999999999998</v>
      </c>
      <c r="BE28" s="40">
        <v>2.9</v>
      </c>
      <c r="BF28" s="40">
        <v>6.609</v>
      </c>
      <c r="BG28" s="40">
        <v>3.089</v>
      </c>
      <c r="BH28" s="40">
        <v>3.4689999999999999</v>
      </c>
      <c r="BI28" s="40">
        <v>2.3879999999999999</v>
      </c>
      <c r="BJ28" s="40">
        <v>6.5839999999999996</v>
      </c>
      <c r="BK28" s="40">
        <v>3.423</v>
      </c>
      <c r="BL28" s="40">
        <v>4.8040000000000003</v>
      </c>
      <c r="BM28" s="40">
        <v>4.8909895629999998</v>
      </c>
      <c r="BN28" s="40">
        <v>6.734</v>
      </c>
      <c r="BO28" s="40">
        <v>3.8769999999999998</v>
      </c>
      <c r="BP28" s="40">
        <v>6.0019999999999998</v>
      </c>
      <c r="BQ28" s="40">
        <v>4.3259999999999996</v>
      </c>
      <c r="BR28" s="40">
        <v>5.23</v>
      </c>
      <c r="BS28" s="40">
        <v>4.7229999999999999</v>
      </c>
      <c r="BT28" s="40">
        <v>3.17</v>
      </c>
      <c r="BU28" s="40">
        <v>3.6949999999999998</v>
      </c>
      <c r="BV28" s="40">
        <v>2.6880000000000002</v>
      </c>
      <c r="BW28" s="40">
        <v>3.73</v>
      </c>
      <c r="BX28" s="40">
        <v>4.375</v>
      </c>
      <c r="BY28" s="40">
        <v>4.3230000000000004</v>
      </c>
      <c r="BZ28" s="40">
        <v>2.4249999999999998</v>
      </c>
      <c r="CA28" s="40">
        <v>6.0579999999999998</v>
      </c>
      <c r="CB28" s="40">
        <v>4.1230000000000002</v>
      </c>
      <c r="CC28" s="40">
        <v>5.7009999999999996</v>
      </c>
      <c r="CD28" s="40">
        <v>2.2000000000000002</v>
      </c>
      <c r="CE28" s="40">
        <v>3.7149999999999999</v>
      </c>
      <c r="CF28" s="40">
        <v>5.218</v>
      </c>
      <c r="CG28" s="40">
        <v>4.2300000000000004</v>
      </c>
      <c r="CH28" s="40">
        <v>2.7530000000000001</v>
      </c>
      <c r="CI28" s="40">
        <v>5.0679999999999996</v>
      </c>
      <c r="CJ28" s="40">
        <v>3.49</v>
      </c>
      <c r="CK28" s="40">
        <v>2.3262499999999999</v>
      </c>
      <c r="CL28" s="40">
        <v>5.0270999755999997</v>
      </c>
      <c r="CM28" s="40">
        <v>4.7949999999999999</v>
      </c>
      <c r="CN28" s="40">
        <v>4.0229999999999997</v>
      </c>
      <c r="CO28" s="40">
        <v>3.5792999877999998</v>
      </c>
      <c r="CP28" s="40">
        <v>3.8109999999999999</v>
      </c>
      <c r="CQ28" s="40">
        <v>4.5730000000000004</v>
      </c>
      <c r="CR28" s="40">
        <v>5.6260000000000003</v>
      </c>
      <c r="CS28" s="40">
        <v>2.379</v>
      </c>
      <c r="CT28" s="40">
        <v>5.07</v>
      </c>
      <c r="CU28" s="40">
        <v>3.0830000000000002</v>
      </c>
      <c r="CV28" s="40">
        <v>5.9809999999999999</v>
      </c>
      <c r="CW28" s="40">
        <v>3.6989999999999998</v>
      </c>
      <c r="CX28" s="40">
        <v>3.835</v>
      </c>
      <c r="CY28" s="40">
        <v>4.8520000000000003</v>
      </c>
      <c r="CZ28" s="40">
        <v>2.718</v>
      </c>
      <c r="DA28" s="40">
        <v>3.1030000000000002</v>
      </c>
      <c r="DB28" s="40">
        <v>4.992</v>
      </c>
      <c r="DC28" s="40">
        <v>3.4049999999999998</v>
      </c>
      <c r="DD28" s="40">
        <v>6.9550000000000001</v>
      </c>
      <c r="DE28" s="40">
        <v>3.952</v>
      </c>
      <c r="DF28" s="40">
        <v>2.5299999999999998</v>
      </c>
      <c r="DG28" s="40">
        <v>2.4300000000000002</v>
      </c>
      <c r="DH28" s="40">
        <v>4.7089999999999996</v>
      </c>
      <c r="DI28" s="40">
        <v>2.903</v>
      </c>
      <c r="DJ28" s="40">
        <v>5.5030000000000001</v>
      </c>
      <c r="DK28" s="40">
        <v>2.819</v>
      </c>
      <c r="DL28" s="40">
        <v>5.8659999999999997</v>
      </c>
      <c r="DM28" s="40">
        <v>0</v>
      </c>
      <c r="DN28" s="40">
        <v>4.3810000000000002</v>
      </c>
      <c r="DO28" s="40">
        <v>5.5990000000000002</v>
      </c>
      <c r="DP28" s="40">
        <v>1.8380000000000001</v>
      </c>
      <c r="DQ28" s="40">
        <v>1.835</v>
      </c>
      <c r="DR28" s="40">
        <v>3.4569999999999999</v>
      </c>
      <c r="DS28" s="40">
        <v>4.0510000000000002</v>
      </c>
      <c r="DT28" s="40">
        <v>4.1440000000000001</v>
      </c>
      <c r="DU28" s="40">
        <v>3.7709999999999999</v>
      </c>
      <c r="DV28" s="40">
        <v>2.4929999999999999</v>
      </c>
      <c r="DW28" s="40">
        <v>4.4450000000000003</v>
      </c>
      <c r="DX28" s="40">
        <v>5.3719999999999999</v>
      </c>
      <c r="DY28" s="40">
        <v>0.30299999999999999</v>
      </c>
      <c r="DZ28" s="40">
        <v>2.38</v>
      </c>
      <c r="EA28" s="40">
        <v>3.0470000000000002</v>
      </c>
      <c r="EB28" s="40">
        <v>3.823</v>
      </c>
      <c r="EC28" s="40">
        <v>3.6579999999999999</v>
      </c>
      <c r="ED28" s="40">
        <v>4.1139999999999999</v>
      </c>
      <c r="EE28" s="40">
        <v>2.3690000000000002</v>
      </c>
      <c r="EF28" s="40">
        <v>4.2329999999999997</v>
      </c>
      <c r="EG28" s="40">
        <v>3.6160000000000001</v>
      </c>
      <c r="EH28" s="40">
        <v>2.0299999999999998</v>
      </c>
      <c r="EI28" s="40">
        <v>4.9349999999999996</v>
      </c>
      <c r="EJ28" s="40">
        <v>3.7829999999999999</v>
      </c>
      <c r="EK28" s="40">
        <v>3.8079999999999998</v>
      </c>
      <c r="EL28" s="40">
        <v>1.1120000000000001</v>
      </c>
      <c r="EM28" s="40">
        <v>4.3369999999999997</v>
      </c>
      <c r="EN28" s="40">
        <v>2.6389999999999998</v>
      </c>
      <c r="EO28" s="40">
        <v>2.532</v>
      </c>
      <c r="EP28" s="40">
        <v>3.173</v>
      </c>
      <c r="EQ28" s="40">
        <v>3.6669999999999998</v>
      </c>
      <c r="ER28" s="40">
        <v>3.1930000000000001</v>
      </c>
      <c r="ES28" s="40">
        <v>1.2609999999999999</v>
      </c>
      <c r="ET28" s="40">
        <v>3.5529999999999999</v>
      </c>
      <c r="EU28" s="40">
        <v>2.9329999999999998</v>
      </c>
      <c r="EV28" s="40">
        <v>1.373</v>
      </c>
      <c r="EW28" s="40">
        <v>4.5439999999999996</v>
      </c>
      <c r="EX28" s="40">
        <v>2.7730000000000001</v>
      </c>
      <c r="EY28" s="40">
        <v>3.2610000000000001</v>
      </c>
      <c r="EZ28" s="40">
        <v>3.1840000000000002</v>
      </c>
      <c r="FA28" s="40">
        <v>2.605</v>
      </c>
      <c r="FB28" s="40">
        <v>2.09</v>
      </c>
      <c r="FC28" s="40">
        <v>1.6020000000000001</v>
      </c>
      <c r="FD28" s="40">
        <v>5.2050000000000001</v>
      </c>
      <c r="FE28" s="40">
        <v>0</v>
      </c>
      <c r="FF28" s="40">
        <v>3.694</v>
      </c>
      <c r="FG28" s="40">
        <v>3.1</v>
      </c>
      <c r="FH28" s="40">
        <v>2.1539999999999999</v>
      </c>
      <c r="FI28" s="40">
        <v>2.4470000000000001</v>
      </c>
      <c r="FJ28" s="40">
        <v>2.2570000000000001</v>
      </c>
      <c r="FK28" s="40">
        <v>2.54</v>
      </c>
      <c r="FL28" s="40">
        <v>1.0940000000000001</v>
      </c>
      <c r="FM28" s="40">
        <v>3.2850000000000001</v>
      </c>
      <c r="FN28" s="40">
        <v>1.175</v>
      </c>
      <c r="FO28" s="40">
        <v>2.573</v>
      </c>
      <c r="FP28" s="40">
        <v>2.35</v>
      </c>
      <c r="FQ28" s="40">
        <v>2.2909999999999999</v>
      </c>
      <c r="FR28" s="40">
        <v>2.016</v>
      </c>
      <c r="FS28" s="40">
        <v>2.0655899999999998</v>
      </c>
      <c r="FT28" s="40">
        <v>1.9065540000000001</v>
      </c>
      <c r="FU28" s="40">
        <v>2.1039400000000001</v>
      </c>
      <c r="FV28" s="40">
        <v>2.6480100000000002</v>
      </c>
      <c r="FW28" s="40">
        <v>2.8805260000000001</v>
      </c>
      <c r="FX28" s="40">
        <v>1.8195170000000001</v>
      </c>
      <c r="FY28" s="40">
        <v>1.941049</v>
      </c>
      <c r="FZ28" s="40">
        <v>2.480521</v>
      </c>
      <c r="GA28" s="40">
        <v>2.0565899999999999</v>
      </c>
      <c r="GB28" s="40">
        <v>2.0615100000000002</v>
      </c>
      <c r="GC28" s="40">
        <v>2.1020799999999999</v>
      </c>
      <c r="GD28" s="40">
        <v>2.5977589999999999</v>
      </c>
      <c r="GE28" s="40">
        <v>2.0031224120000002</v>
      </c>
    </row>
    <row r="29" spans="1:187" ht="15" x14ac:dyDescent="0.25">
      <c r="A29" s="37" t="s">
        <v>44</v>
      </c>
      <c r="B29" s="90"/>
      <c r="C29" s="40">
        <v>3.077</v>
      </c>
      <c r="D29" s="40">
        <v>10.173</v>
      </c>
      <c r="E29" s="40">
        <v>10.314</v>
      </c>
      <c r="F29" s="40">
        <v>8.077</v>
      </c>
      <c r="G29" s="40">
        <v>6.5390000000000006</v>
      </c>
      <c r="H29" s="40">
        <v>9.8069999999999986</v>
      </c>
      <c r="I29" s="40">
        <v>15.794</v>
      </c>
      <c r="J29" s="40">
        <v>8.8780000000000001</v>
      </c>
      <c r="K29" s="40">
        <v>10.045</v>
      </c>
      <c r="L29" s="40">
        <v>6.1349999999999998</v>
      </c>
      <c r="M29" s="40">
        <v>5.8019999999999996</v>
      </c>
      <c r="N29" s="40">
        <v>2.9129999999999998</v>
      </c>
      <c r="O29" s="40">
        <v>8.6039999999999992</v>
      </c>
      <c r="P29" s="40">
        <v>4.0369999999999999</v>
      </c>
      <c r="Q29" s="40">
        <v>16.619000000000003</v>
      </c>
      <c r="R29" s="40">
        <v>8.3659999999999997</v>
      </c>
      <c r="S29" s="40">
        <v>3.931</v>
      </c>
      <c r="T29" s="40">
        <v>16.556999999999999</v>
      </c>
      <c r="U29" s="40">
        <v>4.7889999999999997</v>
      </c>
      <c r="V29" s="40">
        <v>5.8719999999999999</v>
      </c>
      <c r="W29" s="40">
        <v>6.0149999999999997</v>
      </c>
      <c r="X29" s="40">
        <v>14.526999999999999</v>
      </c>
      <c r="Y29" s="40">
        <v>6.0810000000000004</v>
      </c>
      <c r="Z29" s="40">
        <v>5.6479999999999997</v>
      </c>
      <c r="AA29" s="40">
        <v>3.1720000000000002</v>
      </c>
      <c r="AB29" s="40">
        <v>12.129</v>
      </c>
      <c r="AC29" s="40">
        <v>10.037000000000001</v>
      </c>
      <c r="AD29" s="40">
        <v>3.8069999999999999</v>
      </c>
      <c r="AE29" s="40">
        <v>3.3759999999999999</v>
      </c>
      <c r="AF29" s="40">
        <v>1.002</v>
      </c>
      <c r="AG29" s="40">
        <v>4.0970000000000004</v>
      </c>
      <c r="AH29" s="40">
        <v>3.411</v>
      </c>
      <c r="AI29" s="40">
        <v>1.016</v>
      </c>
      <c r="AJ29" s="40">
        <v>1.9710000000000001</v>
      </c>
      <c r="AK29" s="40">
        <v>3.78</v>
      </c>
      <c r="AL29" s="40">
        <v>6.2160000000000002</v>
      </c>
      <c r="AM29" s="40">
        <v>9.0660000000000007</v>
      </c>
      <c r="AN29" s="40">
        <v>1.9990000000000001</v>
      </c>
      <c r="AO29" s="40">
        <v>1.089</v>
      </c>
      <c r="AP29" s="40">
        <v>4.2190000000000003</v>
      </c>
      <c r="AQ29" s="40">
        <v>2.8029999999999999</v>
      </c>
      <c r="AR29" s="40">
        <v>7.5339999999999998</v>
      </c>
      <c r="AS29" s="40">
        <v>3.5369999999999999</v>
      </c>
      <c r="AT29" s="40">
        <v>0.99199999999999999</v>
      </c>
      <c r="AU29" s="40">
        <v>4.6749999999999998</v>
      </c>
      <c r="AV29" s="40">
        <v>1.5289999999999999</v>
      </c>
      <c r="AW29" s="40">
        <v>5.19</v>
      </c>
      <c r="AX29" s="40">
        <v>1.4019999999999999</v>
      </c>
      <c r="AY29" s="40">
        <v>0</v>
      </c>
      <c r="AZ29" s="40">
        <v>1.667</v>
      </c>
      <c r="BA29" s="40">
        <v>2.3919999999999999</v>
      </c>
      <c r="BB29" s="40">
        <v>0</v>
      </c>
      <c r="BC29" s="40">
        <v>0</v>
      </c>
      <c r="BD29" s="40">
        <v>0</v>
      </c>
      <c r="BE29" s="40">
        <v>0</v>
      </c>
      <c r="BF29" s="40">
        <v>0</v>
      </c>
      <c r="BG29" s="40">
        <v>0</v>
      </c>
      <c r="BH29" s="40">
        <v>0</v>
      </c>
      <c r="BI29" s="40">
        <v>0</v>
      </c>
      <c r="BJ29" s="40">
        <v>0</v>
      </c>
      <c r="BK29" s="40">
        <v>0</v>
      </c>
      <c r="BL29" s="40">
        <v>0</v>
      </c>
      <c r="BM29" s="40">
        <v>0</v>
      </c>
      <c r="BN29" s="40">
        <v>0</v>
      </c>
      <c r="BO29" s="40">
        <v>0</v>
      </c>
      <c r="BP29" s="40">
        <v>0</v>
      </c>
      <c r="BQ29" s="40">
        <v>0</v>
      </c>
      <c r="BR29" s="40">
        <v>0</v>
      </c>
      <c r="BS29" s="40">
        <v>0</v>
      </c>
      <c r="BT29" s="40">
        <v>0</v>
      </c>
      <c r="BU29" s="40">
        <v>0</v>
      </c>
      <c r="BV29" s="40">
        <v>0</v>
      </c>
      <c r="BW29" s="40">
        <v>0</v>
      </c>
      <c r="BX29" s="40">
        <v>0</v>
      </c>
      <c r="BY29" s="40">
        <v>0</v>
      </c>
      <c r="BZ29" s="40">
        <v>0</v>
      </c>
      <c r="CA29" s="40">
        <v>0.82199999999999995</v>
      </c>
      <c r="CB29" s="40">
        <v>0</v>
      </c>
      <c r="CC29" s="40">
        <v>0</v>
      </c>
      <c r="CD29" s="40">
        <v>0</v>
      </c>
      <c r="CE29" s="40">
        <v>0</v>
      </c>
      <c r="CF29" s="40">
        <v>0</v>
      </c>
      <c r="CG29" s="40">
        <v>0</v>
      </c>
      <c r="CH29" s="40">
        <v>0</v>
      </c>
      <c r="CI29" s="40">
        <v>0</v>
      </c>
      <c r="CJ29" s="40">
        <v>0</v>
      </c>
      <c r="CK29" s="40">
        <v>0</v>
      </c>
      <c r="CL29" s="40">
        <v>0</v>
      </c>
      <c r="CM29" s="40">
        <v>0</v>
      </c>
      <c r="CN29" s="40">
        <v>0</v>
      </c>
      <c r="CO29" s="40">
        <v>0</v>
      </c>
      <c r="CP29" s="40">
        <v>0</v>
      </c>
      <c r="CQ29" s="40">
        <v>0</v>
      </c>
      <c r="CR29" s="40">
        <v>0</v>
      </c>
      <c r="CS29" s="40">
        <v>0</v>
      </c>
      <c r="CT29" s="40">
        <v>0</v>
      </c>
      <c r="CU29" s="40">
        <v>0</v>
      </c>
      <c r="CV29" s="40">
        <v>0</v>
      </c>
      <c r="CW29" s="40">
        <v>0</v>
      </c>
      <c r="CX29" s="40">
        <v>0</v>
      </c>
      <c r="CY29" s="40">
        <v>0</v>
      </c>
      <c r="CZ29" s="40">
        <v>0</v>
      </c>
      <c r="DA29" s="40">
        <v>0</v>
      </c>
      <c r="DB29" s="40">
        <v>0</v>
      </c>
      <c r="DC29" s="40">
        <v>0</v>
      </c>
      <c r="DD29" s="40">
        <v>0</v>
      </c>
      <c r="DE29" s="40">
        <v>0</v>
      </c>
      <c r="DF29" s="40">
        <v>0</v>
      </c>
      <c r="DG29" s="40">
        <v>0</v>
      </c>
      <c r="DH29" s="40">
        <v>0</v>
      </c>
      <c r="DI29" s="40">
        <v>0</v>
      </c>
      <c r="DJ29" s="40">
        <v>0</v>
      </c>
      <c r="DK29" s="40">
        <v>0</v>
      </c>
      <c r="DL29" s="40">
        <v>0</v>
      </c>
      <c r="DM29" s="40">
        <v>0</v>
      </c>
      <c r="DN29" s="40">
        <v>0</v>
      </c>
      <c r="DO29" s="40">
        <v>0</v>
      </c>
      <c r="DP29" s="40">
        <v>0</v>
      </c>
      <c r="DQ29" s="40">
        <v>0</v>
      </c>
      <c r="DR29" s="40">
        <v>0</v>
      </c>
      <c r="DS29" s="40">
        <v>0</v>
      </c>
      <c r="DT29" s="40">
        <v>0</v>
      </c>
      <c r="DU29" s="40">
        <v>0</v>
      </c>
      <c r="DV29" s="40">
        <v>0</v>
      </c>
      <c r="DW29" s="40">
        <v>0</v>
      </c>
      <c r="DX29" s="40">
        <v>0</v>
      </c>
      <c r="DY29" s="40">
        <v>0</v>
      </c>
      <c r="DZ29" s="40">
        <v>0</v>
      </c>
      <c r="EA29" s="40">
        <v>0</v>
      </c>
      <c r="EB29" s="40">
        <v>0</v>
      </c>
      <c r="EC29" s="40">
        <v>0</v>
      </c>
      <c r="ED29" s="40">
        <v>0</v>
      </c>
      <c r="EE29" s="40">
        <v>0</v>
      </c>
      <c r="EF29" s="40">
        <v>0</v>
      </c>
      <c r="EG29" s="40">
        <v>0</v>
      </c>
      <c r="EH29" s="40">
        <v>0</v>
      </c>
      <c r="EI29" s="40">
        <v>0</v>
      </c>
      <c r="EJ29" s="40">
        <v>0</v>
      </c>
      <c r="EK29" s="40">
        <v>0</v>
      </c>
      <c r="EL29" s="40">
        <v>0</v>
      </c>
      <c r="EM29" s="40">
        <v>0</v>
      </c>
      <c r="EN29" s="40">
        <v>0</v>
      </c>
      <c r="EO29" s="40">
        <v>0</v>
      </c>
      <c r="EP29" s="40">
        <v>0</v>
      </c>
      <c r="EQ29" s="40">
        <v>0</v>
      </c>
      <c r="ER29" s="40">
        <v>0</v>
      </c>
      <c r="ES29" s="40">
        <v>0</v>
      </c>
      <c r="ET29" s="40">
        <v>0</v>
      </c>
      <c r="EU29" s="40">
        <v>0</v>
      </c>
      <c r="EV29" s="40">
        <v>0</v>
      </c>
      <c r="EW29" s="40">
        <v>0</v>
      </c>
      <c r="EX29" s="40">
        <v>0</v>
      </c>
      <c r="EY29" s="40">
        <v>0</v>
      </c>
      <c r="EZ29" s="40">
        <v>0</v>
      </c>
      <c r="FA29" s="40">
        <v>0</v>
      </c>
      <c r="FB29" s="40">
        <v>0</v>
      </c>
      <c r="FC29" s="40">
        <v>0</v>
      </c>
      <c r="FD29" s="40">
        <v>0</v>
      </c>
      <c r="FE29" s="40">
        <v>0</v>
      </c>
      <c r="FF29" s="40">
        <v>0</v>
      </c>
      <c r="FG29" s="40">
        <v>0</v>
      </c>
      <c r="FH29" s="40">
        <v>0</v>
      </c>
      <c r="FI29" s="40">
        <v>0</v>
      </c>
      <c r="FJ29" s="40">
        <v>0</v>
      </c>
      <c r="FK29" s="40">
        <v>0</v>
      </c>
      <c r="FL29" s="40">
        <v>0</v>
      </c>
      <c r="FM29" s="40">
        <v>0</v>
      </c>
      <c r="FN29" s="40">
        <v>0</v>
      </c>
      <c r="FO29" s="40">
        <v>0</v>
      </c>
      <c r="FP29" s="40">
        <v>0</v>
      </c>
      <c r="FQ29" s="40">
        <v>0</v>
      </c>
      <c r="FR29" s="40">
        <v>0</v>
      </c>
      <c r="FS29" s="40">
        <v>0</v>
      </c>
      <c r="FT29" s="40">
        <v>0</v>
      </c>
      <c r="FU29" s="40">
        <v>0</v>
      </c>
      <c r="FV29" s="40">
        <v>0</v>
      </c>
      <c r="FW29" s="40">
        <v>0</v>
      </c>
      <c r="FX29" s="40">
        <v>0</v>
      </c>
      <c r="FY29" s="40">
        <v>0</v>
      </c>
      <c r="FZ29" s="40">
        <v>0</v>
      </c>
      <c r="GA29" s="40">
        <v>0</v>
      </c>
      <c r="GB29" s="40">
        <v>0</v>
      </c>
      <c r="GC29" s="40">
        <v>0</v>
      </c>
      <c r="GD29" s="40">
        <v>0</v>
      </c>
      <c r="GE29" s="40">
        <v>0</v>
      </c>
    </row>
    <row r="30" spans="1:187" ht="15" x14ac:dyDescent="0.25">
      <c r="A30" s="36" t="s">
        <v>154</v>
      </c>
      <c r="B30" s="90">
        <v>4</v>
      </c>
      <c r="C30" s="40">
        <v>3.0339999999999998</v>
      </c>
      <c r="D30" s="40">
        <v>8.3550000000000004</v>
      </c>
      <c r="E30" s="40">
        <v>4.3490000000000002</v>
      </c>
      <c r="F30" s="40">
        <v>2.4459999999999997</v>
      </c>
      <c r="G30" s="40">
        <v>7.7269999999999994</v>
      </c>
      <c r="H30" s="40">
        <v>13.363</v>
      </c>
      <c r="I30" s="40">
        <v>11.501000000000001</v>
      </c>
      <c r="J30" s="40">
        <v>0</v>
      </c>
      <c r="K30" s="40">
        <v>0</v>
      </c>
      <c r="L30" s="40">
        <v>0</v>
      </c>
      <c r="M30" s="40">
        <v>0</v>
      </c>
      <c r="N30" s="40">
        <v>0</v>
      </c>
      <c r="O30" s="40">
        <v>0</v>
      </c>
      <c r="P30" s="40">
        <v>0</v>
      </c>
      <c r="Q30" s="40">
        <v>0</v>
      </c>
      <c r="R30" s="40">
        <v>0</v>
      </c>
      <c r="S30" s="40">
        <v>14.984999999999999</v>
      </c>
      <c r="T30" s="40">
        <v>10.971</v>
      </c>
      <c r="U30" s="40">
        <v>6.5430000000000001</v>
      </c>
      <c r="V30" s="40">
        <v>10.704000000000001</v>
      </c>
      <c r="W30" s="40">
        <v>8.0739999999999998</v>
      </c>
      <c r="X30" s="40">
        <v>22.93</v>
      </c>
      <c r="Y30" s="40">
        <v>15.394</v>
      </c>
      <c r="Z30" s="40">
        <v>23.378</v>
      </c>
      <c r="AA30" s="40">
        <v>20.440999999999999</v>
      </c>
      <c r="AB30" s="40">
        <v>15.305</v>
      </c>
      <c r="AC30" s="40">
        <v>24.878</v>
      </c>
      <c r="AD30" s="40">
        <v>5.0250000000000004</v>
      </c>
      <c r="AE30" s="40">
        <v>24.067</v>
      </c>
      <c r="AF30" s="40">
        <v>24.911999999999999</v>
      </c>
      <c r="AG30" s="40">
        <v>16.535</v>
      </c>
      <c r="AH30" s="40">
        <v>12.955</v>
      </c>
      <c r="AI30" s="40">
        <v>18.731000000000002</v>
      </c>
      <c r="AJ30" s="40">
        <v>8.4890000000000008</v>
      </c>
      <c r="AK30" s="40">
        <v>19.044</v>
      </c>
      <c r="AL30" s="40">
        <v>17.904</v>
      </c>
      <c r="AM30" s="40">
        <v>17.102</v>
      </c>
      <c r="AN30" s="40">
        <v>13.0873797913</v>
      </c>
      <c r="AO30" s="40">
        <v>19.806000000000001</v>
      </c>
      <c r="AP30" s="40">
        <v>13.29</v>
      </c>
      <c r="AQ30" s="40">
        <v>71.344999999999999</v>
      </c>
      <c r="AR30" s="40">
        <v>17.805</v>
      </c>
      <c r="AS30" s="40">
        <v>17.881</v>
      </c>
      <c r="AT30" s="40">
        <v>10.997</v>
      </c>
      <c r="AU30" s="40">
        <v>19.821999999999999</v>
      </c>
      <c r="AV30" s="40">
        <v>45.156999999999996</v>
      </c>
      <c r="AW30" s="40">
        <v>6.008</v>
      </c>
      <c r="AX30" s="40">
        <v>34.081000000000003</v>
      </c>
      <c r="AY30" s="40">
        <v>11.888</v>
      </c>
      <c r="AZ30" s="40">
        <v>8.2110000000000003</v>
      </c>
      <c r="BA30" s="40">
        <v>19.643999999999998</v>
      </c>
      <c r="BB30" s="40">
        <v>13.499000000000001</v>
      </c>
      <c r="BC30" s="40">
        <v>13.148999999999999</v>
      </c>
      <c r="BD30" s="40">
        <v>13.074999999999999</v>
      </c>
      <c r="BE30" s="40">
        <v>16.396999999999998</v>
      </c>
      <c r="BF30" s="40">
        <v>12.605</v>
      </c>
      <c r="BG30" s="40">
        <v>7.3079999999999998</v>
      </c>
      <c r="BH30" s="40">
        <v>12.074</v>
      </c>
      <c r="BI30" s="40">
        <v>9.7720000000000002</v>
      </c>
      <c r="BJ30" s="40">
        <v>15.682</v>
      </c>
      <c r="BK30" s="40">
        <v>13.802</v>
      </c>
      <c r="BL30" s="40">
        <v>15.231999999999999</v>
      </c>
      <c r="BM30" s="40">
        <v>9.6300000000000008</v>
      </c>
      <c r="BN30" s="40">
        <v>16.318999999999999</v>
      </c>
      <c r="BO30" s="40">
        <v>42.011000000000003</v>
      </c>
      <c r="BP30" s="40">
        <v>34.341999999999999</v>
      </c>
      <c r="BQ30" s="40">
        <v>51.473999999999997</v>
      </c>
      <c r="BR30" s="40">
        <v>62.334000000000003</v>
      </c>
      <c r="BS30" s="40">
        <v>35.398000000000003</v>
      </c>
      <c r="BT30" s="40">
        <v>41.27</v>
      </c>
      <c r="BU30" s="40">
        <v>36.506</v>
      </c>
      <c r="BV30" s="40">
        <v>57.813000000000002</v>
      </c>
      <c r="BW30" s="40">
        <v>42.258000000000003</v>
      </c>
      <c r="BX30" s="40">
        <v>36.118000000000002</v>
      </c>
      <c r="BY30" s="40">
        <v>47.597999999999999</v>
      </c>
      <c r="BZ30" s="40">
        <v>39.832000000000001</v>
      </c>
      <c r="CA30" s="40">
        <v>33.802999999999997</v>
      </c>
      <c r="CB30" s="40">
        <v>54.534999999999997</v>
      </c>
      <c r="CC30" s="40">
        <v>33.18</v>
      </c>
      <c r="CD30" s="40">
        <v>45.515000000000001</v>
      </c>
      <c r="CE30" s="40">
        <v>40.069000000000003</v>
      </c>
      <c r="CF30" s="40">
        <v>62.235999999999997</v>
      </c>
      <c r="CG30" s="40">
        <v>47.072000000000003</v>
      </c>
      <c r="CH30" s="40">
        <v>32.350999999999999</v>
      </c>
      <c r="CI30" s="40">
        <v>44.576999999999998</v>
      </c>
      <c r="CJ30" s="40">
        <v>45.2861199341</v>
      </c>
      <c r="CK30" s="40">
        <v>83.731498900999995</v>
      </c>
      <c r="CL30" s="40">
        <v>37.909799999802999</v>
      </c>
      <c r="CM30" s="40">
        <v>43.331000000000003</v>
      </c>
      <c r="CN30" s="40">
        <v>57.76</v>
      </c>
      <c r="CO30" s="40">
        <v>40.377299805</v>
      </c>
      <c r="CP30" s="40">
        <v>41.88</v>
      </c>
      <c r="CQ30" s="40">
        <v>61.561</v>
      </c>
      <c r="CR30" s="40">
        <v>35.835999999999999</v>
      </c>
      <c r="CS30" s="40">
        <v>57.97</v>
      </c>
      <c r="CT30" s="40">
        <v>32.883399993899999</v>
      </c>
      <c r="CU30" s="40">
        <v>47.514000000000003</v>
      </c>
      <c r="CV30" s="40">
        <v>27.800999999999998</v>
      </c>
      <c r="CW30" s="40">
        <v>50.156099999844997</v>
      </c>
      <c r="CX30" s="40">
        <v>42.651000000000003</v>
      </c>
      <c r="CY30" s="40">
        <v>22.95859999847</v>
      </c>
      <c r="CZ30" s="40">
        <v>53.775637998641997</v>
      </c>
      <c r="DA30" s="40">
        <v>31.071443995751999</v>
      </c>
      <c r="DB30" s="40">
        <v>52.195645999908002</v>
      </c>
      <c r="DC30" s="40">
        <v>45.364014998248997</v>
      </c>
      <c r="DD30" s="40">
        <v>22.7720859985</v>
      </c>
      <c r="DE30" s="40">
        <v>48.576999999999998</v>
      </c>
      <c r="DF30" s="40">
        <v>45.082999999999998</v>
      </c>
      <c r="DG30" s="40">
        <v>32.649000000000001</v>
      </c>
      <c r="DH30" s="40">
        <v>36.657920984754</v>
      </c>
      <c r="DI30" s="40">
        <v>22.361780997526001</v>
      </c>
      <c r="DJ30" s="40">
        <v>43.194000000000003</v>
      </c>
      <c r="DK30" s="40">
        <v>29.805</v>
      </c>
      <c r="DL30" s="40">
        <v>31.536999999999999</v>
      </c>
      <c r="DM30" s="40">
        <v>54.106000000000002</v>
      </c>
      <c r="DN30" s="40">
        <v>32.649000000000001</v>
      </c>
      <c r="DO30" s="40">
        <v>42.009</v>
      </c>
      <c r="DP30" s="40">
        <v>22.324999999999999</v>
      </c>
      <c r="DQ30" s="40">
        <v>44.521999999999998</v>
      </c>
      <c r="DR30" s="40">
        <v>43.015000000000001</v>
      </c>
      <c r="DS30" s="40">
        <v>46.877000000000002</v>
      </c>
      <c r="DT30" s="40">
        <v>9.3010000000000002</v>
      </c>
      <c r="DU30" s="40">
        <v>8.3249999999999993</v>
      </c>
      <c r="DV30" s="40">
        <v>10.925000000000001</v>
      </c>
      <c r="DW30" s="40">
        <v>50.500999999999998</v>
      </c>
      <c r="DX30" s="40">
        <v>26.815000000000001</v>
      </c>
      <c r="DY30" s="40">
        <v>39.722999999999999</v>
      </c>
      <c r="DZ30" s="40">
        <v>46.301000000000002</v>
      </c>
      <c r="EA30" s="40">
        <v>47.966000000000001</v>
      </c>
      <c r="EB30" s="40">
        <v>40.305999999999997</v>
      </c>
      <c r="EC30" s="40">
        <v>40.203000000000003</v>
      </c>
      <c r="ED30" s="40">
        <v>28.891999999999999</v>
      </c>
      <c r="EE30" s="40">
        <v>37.156999999999996</v>
      </c>
      <c r="EF30" s="40">
        <v>38.575000000000003</v>
      </c>
      <c r="EG30" s="40">
        <v>41.140999999999998</v>
      </c>
      <c r="EH30" s="40">
        <v>41.122605021665002</v>
      </c>
      <c r="EI30" s="40">
        <v>47.479967600142302</v>
      </c>
      <c r="EJ30" s="40">
        <v>57.802268147148702</v>
      </c>
      <c r="EK30" s="40">
        <v>50.684128663950901</v>
      </c>
      <c r="EL30" s="40">
        <v>58.912270014903399</v>
      </c>
      <c r="EM30" s="40">
        <v>40.257214568230999</v>
      </c>
      <c r="EN30" s="40">
        <v>49.2171114064001</v>
      </c>
      <c r="EO30" s="40">
        <v>45.767144868888799</v>
      </c>
      <c r="EP30" s="40">
        <v>46.207391136723103</v>
      </c>
      <c r="EQ30" s="40">
        <v>46.696776816070901</v>
      </c>
      <c r="ER30" s="40">
        <v>44.113495947906998</v>
      </c>
      <c r="ES30" s="40">
        <v>43.564482472368901</v>
      </c>
      <c r="ET30" s="40">
        <v>85.667605871690796</v>
      </c>
      <c r="EU30" s="40">
        <v>44.554452858698497</v>
      </c>
      <c r="EV30" s="40">
        <v>39.085303973584601</v>
      </c>
      <c r="EW30" s="40">
        <v>58.559738642498601</v>
      </c>
      <c r="EX30" s="40">
        <v>75.616857743329803</v>
      </c>
      <c r="EY30" s="40">
        <v>46.834852619416203</v>
      </c>
      <c r="EZ30" s="40">
        <v>31.171889714768099</v>
      </c>
      <c r="FA30" s="40">
        <v>51.0997129357213</v>
      </c>
      <c r="FB30" s="40">
        <v>52.208767139398503</v>
      </c>
      <c r="FC30" s="40">
        <v>77.357167331129105</v>
      </c>
      <c r="FD30" s="40">
        <v>50.766137924335801</v>
      </c>
      <c r="FE30" s="40">
        <v>38.397247503337198</v>
      </c>
      <c r="FF30" s="40">
        <v>74.013953691908597</v>
      </c>
      <c r="FG30" s="40">
        <v>46.950447175177501</v>
      </c>
      <c r="FH30" s="40">
        <v>51.604543574073404</v>
      </c>
      <c r="FI30" s="40">
        <v>52.356468411595799</v>
      </c>
      <c r="FJ30" s="40">
        <v>40.737783653327398</v>
      </c>
      <c r="FK30" s="40">
        <v>51.451929430235701</v>
      </c>
      <c r="FL30" s="40">
        <v>36.892509998428601</v>
      </c>
      <c r="FM30" s="40">
        <v>94.432683033729603</v>
      </c>
      <c r="FN30" s="40">
        <v>87.797052680535501</v>
      </c>
      <c r="FO30" s="40">
        <v>86.825723121778296</v>
      </c>
      <c r="FP30" s="40">
        <v>112.289967669764</v>
      </c>
      <c r="FQ30" s="40">
        <v>56.672788621539901</v>
      </c>
      <c r="FR30" s="40">
        <v>85.165233959309703</v>
      </c>
      <c r="FS30" s="40">
        <v>70.823391948584202</v>
      </c>
      <c r="FT30" s="40">
        <v>116.462221433129</v>
      </c>
      <c r="FU30" s="40">
        <v>49.015680577165298</v>
      </c>
      <c r="FV30" s="40">
        <v>89.558893230319597</v>
      </c>
      <c r="FW30" s="40">
        <v>58.391251760502399</v>
      </c>
      <c r="FX30" s="40">
        <v>72.793393908358695</v>
      </c>
      <c r="FY30" s="40">
        <v>119.938437122341</v>
      </c>
      <c r="FZ30" s="40">
        <v>72.857010976789397</v>
      </c>
      <c r="GA30" s="40">
        <v>59.464144423627303</v>
      </c>
      <c r="GB30" s="40">
        <v>61.431808072085097</v>
      </c>
      <c r="GC30" s="40">
        <v>43.690454108036398</v>
      </c>
      <c r="GD30" s="40">
        <v>140.62441513921101</v>
      </c>
      <c r="GE30" s="40">
        <v>92.993832455099195</v>
      </c>
    </row>
    <row r="31" spans="1:187" ht="15" x14ac:dyDescent="0.2">
      <c r="A31" s="25" t="s">
        <v>28</v>
      </c>
      <c r="B31" s="86"/>
      <c r="C31" s="17">
        <v>0</v>
      </c>
      <c r="D31" s="17">
        <v>0</v>
      </c>
      <c r="E31" s="17">
        <v>0</v>
      </c>
      <c r="F31" s="17">
        <v>0</v>
      </c>
      <c r="G31" s="17">
        <v>0</v>
      </c>
      <c r="H31" s="17">
        <v>0</v>
      </c>
      <c r="I31" s="17">
        <v>0</v>
      </c>
      <c r="J31" s="17">
        <v>0</v>
      </c>
      <c r="K31" s="17">
        <v>0</v>
      </c>
      <c r="L31" s="17">
        <v>0</v>
      </c>
      <c r="M31" s="17">
        <v>0</v>
      </c>
      <c r="N31" s="17">
        <v>0</v>
      </c>
      <c r="O31" s="17">
        <v>0</v>
      </c>
      <c r="P31" s="17">
        <v>0</v>
      </c>
      <c r="Q31" s="17">
        <v>18.184999999999999</v>
      </c>
      <c r="R31" s="17">
        <v>15.446</v>
      </c>
      <c r="S31" s="17">
        <f>SUM(S32:S35,S39:S41,S45)</f>
        <v>0</v>
      </c>
      <c r="T31" s="17">
        <f t="shared" ref="T31:CE31" si="45">SUM(T32:T35,T39:T41,T45)</f>
        <v>0</v>
      </c>
      <c r="U31" s="17">
        <f t="shared" si="45"/>
        <v>18.058</v>
      </c>
      <c r="V31" s="17">
        <f t="shared" si="45"/>
        <v>22.998000000000001</v>
      </c>
      <c r="W31" s="17">
        <f t="shared" si="45"/>
        <v>0</v>
      </c>
      <c r="X31" s="17">
        <f t="shared" si="45"/>
        <v>0</v>
      </c>
      <c r="Y31" s="17">
        <f t="shared" si="45"/>
        <v>0</v>
      </c>
      <c r="Z31" s="17">
        <f t="shared" si="45"/>
        <v>0</v>
      </c>
      <c r="AA31" s="17">
        <f t="shared" si="45"/>
        <v>0</v>
      </c>
      <c r="AB31" s="17">
        <f t="shared" si="45"/>
        <v>0</v>
      </c>
      <c r="AC31" s="17">
        <f t="shared" si="45"/>
        <v>19.885999999999999</v>
      </c>
      <c r="AD31" s="17">
        <f t="shared" si="45"/>
        <v>0</v>
      </c>
      <c r="AE31" s="17">
        <f t="shared" si="45"/>
        <v>0</v>
      </c>
      <c r="AF31" s="17">
        <f t="shared" si="45"/>
        <v>19.858000000000001</v>
      </c>
      <c r="AG31" s="17">
        <f t="shared" si="45"/>
        <v>0</v>
      </c>
      <c r="AH31" s="17">
        <f t="shared" si="45"/>
        <v>0</v>
      </c>
      <c r="AI31" s="17">
        <f t="shared" si="45"/>
        <v>0</v>
      </c>
      <c r="AJ31" s="17">
        <f t="shared" si="45"/>
        <v>0</v>
      </c>
      <c r="AK31" s="17">
        <f t="shared" si="45"/>
        <v>0</v>
      </c>
      <c r="AL31" s="17">
        <f t="shared" si="45"/>
        <v>0</v>
      </c>
      <c r="AM31" s="17">
        <f t="shared" si="45"/>
        <v>0</v>
      </c>
      <c r="AN31" s="17">
        <f t="shared" si="45"/>
        <v>0</v>
      </c>
      <c r="AO31" s="17">
        <f t="shared" si="45"/>
        <v>0</v>
      </c>
      <c r="AP31" s="17">
        <f t="shared" si="45"/>
        <v>13.801</v>
      </c>
      <c r="AQ31" s="17">
        <f t="shared" si="45"/>
        <v>22.172999999999998</v>
      </c>
      <c r="AR31" s="17">
        <f t="shared" si="45"/>
        <v>0</v>
      </c>
      <c r="AS31" s="17">
        <f t="shared" si="45"/>
        <v>25.148</v>
      </c>
      <c r="AT31" s="17">
        <f t="shared" si="45"/>
        <v>30.280999999999999</v>
      </c>
      <c r="AU31" s="17">
        <f t="shared" si="45"/>
        <v>52.636513669999999</v>
      </c>
      <c r="AV31" s="17">
        <f t="shared" si="45"/>
        <v>39.231000000000002</v>
      </c>
      <c r="AW31" s="17">
        <f t="shared" si="45"/>
        <v>249.2860107269</v>
      </c>
      <c r="AX31" s="17">
        <f t="shared" si="45"/>
        <v>173.29926644929998</v>
      </c>
      <c r="AY31" s="17">
        <f t="shared" si="45"/>
        <v>223.06280663999999</v>
      </c>
      <c r="AZ31" s="17">
        <f t="shared" si="45"/>
        <v>238.00225970580001</v>
      </c>
      <c r="BA31" s="17">
        <f t="shared" si="45"/>
        <v>140.45952929999999</v>
      </c>
      <c r="BB31" s="17">
        <f t="shared" si="45"/>
        <v>119.45735352</v>
      </c>
      <c r="BC31" s="17">
        <f t="shared" si="45"/>
        <v>94.670330080000014</v>
      </c>
      <c r="BD31" s="17">
        <f t="shared" si="45"/>
        <v>106.16522266000001</v>
      </c>
      <c r="BE31" s="17">
        <f t="shared" si="45"/>
        <v>64.206337452265856</v>
      </c>
      <c r="BF31" s="17">
        <f t="shared" si="45"/>
        <v>98.796731449999982</v>
      </c>
      <c r="BG31" s="17">
        <f t="shared" si="45"/>
        <v>176.39999999999998</v>
      </c>
      <c r="BH31" s="17">
        <f t="shared" si="45"/>
        <v>279.86713208155703</v>
      </c>
      <c r="BI31" s="17">
        <f t="shared" si="45"/>
        <v>219.94774370597909</v>
      </c>
      <c r="BJ31" s="17">
        <f t="shared" si="45"/>
        <v>380.05921616143684</v>
      </c>
      <c r="BK31" s="17">
        <f t="shared" si="45"/>
        <v>320.1378687327155</v>
      </c>
      <c r="BL31" s="17">
        <f t="shared" si="45"/>
        <v>343.26974391072503</v>
      </c>
      <c r="BM31" s="17">
        <f t="shared" si="45"/>
        <v>377.67750042458772</v>
      </c>
      <c r="BN31" s="17">
        <f t="shared" si="45"/>
        <v>549.48205969606124</v>
      </c>
      <c r="BO31" s="17">
        <f t="shared" si="45"/>
        <v>401.28149662646393</v>
      </c>
      <c r="BP31" s="17">
        <f t="shared" si="45"/>
        <v>425.10002963683758</v>
      </c>
      <c r="BQ31" s="17">
        <f t="shared" si="45"/>
        <v>438.72342286864375</v>
      </c>
      <c r="BR31" s="17">
        <f t="shared" si="45"/>
        <v>672.12789312765528</v>
      </c>
      <c r="BS31" s="17">
        <f t="shared" si="45"/>
        <v>461.85323242000004</v>
      </c>
      <c r="BT31" s="17">
        <f t="shared" si="45"/>
        <v>356.02042188000007</v>
      </c>
      <c r="BU31" s="17">
        <f t="shared" si="45"/>
        <v>651.23451563000003</v>
      </c>
      <c r="BV31" s="17">
        <f t="shared" si="45"/>
        <v>506.60568456999999</v>
      </c>
      <c r="BW31" s="17">
        <f t="shared" si="45"/>
        <v>447.04018780870007</v>
      </c>
      <c r="BX31" s="17">
        <f t="shared" si="45"/>
        <v>378.21043774720005</v>
      </c>
      <c r="BY31" s="17">
        <f t="shared" si="45"/>
        <v>352.75352228430006</v>
      </c>
      <c r="BZ31" s="17">
        <f t="shared" si="45"/>
        <v>279.11081274399999</v>
      </c>
      <c r="CA31" s="17">
        <f t="shared" si="45"/>
        <v>326.40790405199999</v>
      </c>
      <c r="CB31" s="17">
        <f t="shared" si="45"/>
        <v>539.31218299299996</v>
      </c>
      <c r="CC31" s="17">
        <f t="shared" si="45"/>
        <v>374.20897479680008</v>
      </c>
      <c r="CD31" s="17">
        <f t="shared" si="45"/>
        <v>364.47021851</v>
      </c>
      <c r="CE31" s="17">
        <f t="shared" si="45"/>
        <v>442.87015576100003</v>
      </c>
      <c r="CF31" s="17">
        <f t="shared" ref="CF31:EQ31" si="46">SUM(CF32:CF35,CF39:CF41,CF45)</f>
        <v>416.27700488100004</v>
      </c>
      <c r="CG31" s="17">
        <f t="shared" si="46"/>
        <v>412.42679369499996</v>
      </c>
      <c r="CH31" s="17">
        <f t="shared" si="46"/>
        <v>232.01751416000002</v>
      </c>
      <c r="CI31" s="17">
        <f t="shared" si="46"/>
        <v>250.39016235399998</v>
      </c>
      <c r="CJ31" s="17">
        <f t="shared" si="46"/>
        <v>308.14471850899997</v>
      </c>
      <c r="CK31" s="17">
        <f t="shared" si="46"/>
        <v>331.88481811600002</v>
      </c>
      <c r="CL31" s="17">
        <f t="shared" si="46"/>
        <v>323.44797839200004</v>
      </c>
      <c r="CM31" s="17">
        <f t="shared" si="46"/>
        <v>277.51542529699998</v>
      </c>
      <c r="CN31" s="17">
        <f t="shared" si="46"/>
        <v>176.02141235099998</v>
      </c>
      <c r="CO31" s="17">
        <f t="shared" si="46"/>
        <v>305.19078492</v>
      </c>
      <c r="CP31" s="17">
        <f t="shared" si="46"/>
        <v>635.02609204599992</v>
      </c>
      <c r="CQ31" s="17">
        <f t="shared" si="46"/>
        <v>541.69317611590009</v>
      </c>
      <c r="CR31" s="17">
        <f t="shared" si="46"/>
        <v>542.23978577100002</v>
      </c>
      <c r="CS31" s="17">
        <f t="shared" si="46"/>
        <v>507.55311506329997</v>
      </c>
      <c r="CT31" s="17">
        <f t="shared" si="46"/>
        <v>304.856743225</v>
      </c>
      <c r="CU31" s="17">
        <f t="shared" si="46"/>
        <v>360.07277532929993</v>
      </c>
      <c r="CV31" s="17">
        <f t="shared" si="46"/>
        <v>511.01846836092994</v>
      </c>
      <c r="CW31" s="17">
        <f t="shared" si="46"/>
        <v>422.95380004959998</v>
      </c>
      <c r="CX31" s="17">
        <f t="shared" si="46"/>
        <v>460.27832910500001</v>
      </c>
      <c r="CY31" s="17">
        <f t="shared" si="46"/>
        <v>466.71912097400002</v>
      </c>
      <c r="CZ31" s="17">
        <f t="shared" si="46"/>
        <v>397.31217285000002</v>
      </c>
      <c r="DA31" s="17">
        <f t="shared" si="46"/>
        <v>430.62905252447001</v>
      </c>
      <c r="DB31" s="17">
        <f t="shared" si="46"/>
        <v>312.57203478709999</v>
      </c>
      <c r="DC31" s="17">
        <f t="shared" si="46"/>
        <v>344.44231554600009</v>
      </c>
      <c r="DD31" s="17">
        <f t="shared" si="46"/>
        <v>352.09373125291</v>
      </c>
      <c r="DE31" s="17">
        <f t="shared" si="46"/>
        <v>332.31953851649001</v>
      </c>
      <c r="DF31" s="17">
        <f t="shared" si="46"/>
        <v>338.30707988206996</v>
      </c>
      <c r="DG31" s="17">
        <f t="shared" si="46"/>
        <v>310.36369269188697</v>
      </c>
      <c r="DH31" s="17">
        <f t="shared" si="46"/>
        <v>320.68461665968999</v>
      </c>
      <c r="DI31" s="17">
        <f t="shared" si="46"/>
        <v>351.92342095258999</v>
      </c>
      <c r="DJ31" s="17">
        <f t="shared" si="46"/>
        <v>323.32832096840002</v>
      </c>
      <c r="DK31" s="17">
        <f t="shared" si="46"/>
        <v>343.39948370440004</v>
      </c>
      <c r="DL31" s="17">
        <f t="shared" si="46"/>
        <v>287.75326085273002</v>
      </c>
      <c r="DM31" s="17">
        <f t="shared" si="46"/>
        <v>387.74114519665005</v>
      </c>
      <c r="DN31" s="17">
        <f t="shared" si="46"/>
        <v>280.78550255815003</v>
      </c>
      <c r="DO31" s="17">
        <f t="shared" si="46"/>
        <v>239.96035374414913</v>
      </c>
      <c r="DP31" s="17">
        <f t="shared" si="46"/>
        <v>298.75348099888248</v>
      </c>
      <c r="DQ31" s="17">
        <f t="shared" si="46"/>
        <v>255.56916556935374</v>
      </c>
      <c r="DR31" s="17">
        <f t="shared" si="46"/>
        <v>190.97067434781079</v>
      </c>
      <c r="DS31" s="17">
        <f t="shared" si="46"/>
        <v>175.61673522107415</v>
      </c>
      <c r="DT31" s="17">
        <f t="shared" si="46"/>
        <v>226.16383491023856</v>
      </c>
      <c r="DU31" s="17">
        <f t="shared" si="46"/>
        <v>171.50076757568411</v>
      </c>
      <c r="DV31" s="17">
        <f t="shared" si="46"/>
        <v>226.73288274405974</v>
      </c>
      <c r="DW31" s="17">
        <f t="shared" si="46"/>
        <v>205.50536821051315</v>
      </c>
      <c r="DX31" s="17">
        <f t="shared" si="46"/>
        <v>202.56186596266653</v>
      </c>
      <c r="DY31" s="17">
        <f t="shared" si="46"/>
        <v>192.81919970606296</v>
      </c>
      <c r="DZ31" s="17">
        <f t="shared" si="46"/>
        <v>168.19132544597889</v>
      </c>
      <c r="EA31" s="17">
        <f t="shared" si="46"/>
        <v>257.15448494566243</v>
      </c>
      <c r="EB31" s="17">
        <f t="shared" si="46"/>
        <v>179.38111865735061</v>
      </c>
      <c r="EC31" s="17">
        <f t="shared" si="46"/>
        <v>156.08007986091209</v>
      </c>
      <c r="ED31" s="17">
        <f t="shared" si="46"/>
        <v>176.53787580809234</v>
      </c>
      <c r="EE31" s="17">
        <f t="shared" si="46"/>
        <v>196.78891261178075</v>
      </c>
      <c r="EF31" s="17">
        <f t="shared" si="46"/>
        <v>252.29754261716002</v>
      </c>
      <c r="EG31" s="17">
        <f t="shared" si="46"/>
        <v>495.22809894642</v>
      </c>
      <c r="EH31" s="17">
        <f t="shared" si="46"/>
        <v>785.03643901655994</v>
      </c>
      <c r="EI31" s="17">
        <f t="shared" si="46"/>
        <v>704.40633915194007</v>
      </c>
      <c r="EJ31" s="17">
        <f t="shared" si="46"/>
        <v>776.53614897908528</v>
      </c>
      <c r="EK31" s="17">
        <f t="shared" si="46"/>
        <v>723.54240033801602</v>
      </c>
      <c r="EL31" s="17">
        <f t="shared" si="46"/>
        <v>543.30915052007697</v>
      </c>
      <c r="EM31" s="17">
        <f t="shared" si="46"/>
        <v>478.24811467095822</v>
      </c>
      <c r="EN31" s="17">
        <f t="shared" si="46"/>
        <v>627.34485992725899</v>
      </c>
      <c r="EO31" s="17">
        <f t="shared" si="46"/>
        <v>757.65393912625905</v>
      </c>
      <c r="EP31" s="17">
        <f t="shared" si="46"/>
        <v>617.74686745664701</v>
      </c>
      <c r="EQ31" s="17">
        <f t="shared" si="46"/>
        <v>655.19937998865555</v>
      </c>
      <c r="ER31" s="17">
        <f t="shared" ref="ER31:GB31" si="47">SUM(ER32:ER35,ER39:ER41,ER45)</f>
        <v>656.39878726249651</v>
      </c>
      <c r="ES31" s="17">
        <f t="shared" si="47"/>
        <v>612.10935006169279</v>
      </c>
      <c r="ET31" s="17">
        <f t="shared" si="47"/>
        <v>544.44035636514639</v>
      </c>
      <c r="EU31" s="17">
        <f t="shared" si="47"/>
        <v>651.16299161961001</v>
      </c>
      <c r="EV31" s="17">
        <f t="shared" si="47"/>
        <v>522.88718127182096</v>
      </c>
      <c r="EW31" s="17">
        <f t="shared" si="47"/>
        <v>614.52961145942197</v>
      </c>
      <c r="EX31" s="17">
        <f t="shared" si="47"/>
        <v>551.08742165685396</v>
      </c>
      <c r="EY31" s="17">
        <f t="shared" si="47"/>
        <v>534.76976977667005</v>
      </c>
      <c r="EZ31" s="17">
        <f t="shared" si="47"/>
        <v>537.82712014516403</v>
      </c>
      <c r="FA31" s="17">
        <f t="shared" si="47"/>
        <v>568.98090152090003</v>
      </c>
      <c r="FB31" s="17">
        <f t="shared" si="47"/>
        <v>499.86265980482</v>
      </c>
      <c r="FC31" s="17">
        <f t="shared" si="47"/>
        <v>367.50689433194452</v>
      </c>
      <c r="FD31" s="17">
        <f t="shared" si="47"/>
        <v>522.91804499044997</v>
      </c>
      <c r="FE31" s="17">
        <f t="shared" si="47"/>
        <v>483.79008820493101</v>
      </c>
      <c r="FF31" s="17">
        <f t="shared" si="47"/>
        <v>354.96171254639603</v>
      </c>
      <c r="FG31" s="17">
        <f t="shared" si="47"/>
        <v>435.64994006102802</v>
      </c>
      <c r="FH31" s="17">
        <f t="shared" si="47"/>
        <v>530.04239654319997</v>
      </c>
      <c r="FI31" s="17">
        <f t="shared" si="47"/>
        <v>511.85265039160998</v>
      </c>
      <c r="FJ31" s="17">
        <f t="shared" si="47"/>
        <v>518.10763857921995</v>
      </c>
      <c r="FK31" s="17">
        <f t="shared" si="47"/>
        <v>537.06356659320693</v>
      </c>
      <c r="FL31" s="17">
        <f t="shared" si="47"/>
        <v>621.03903437100792</v>
      </c>
      <c r="FM31" s="17">
        <f t="shared" si="47"/>
        <v>558.17919585233301</v>
      </c>
      <c r="FN31" s="17">
        <f t="shared" si="47"/>
        <v>493.16760209898302</v>
      </c>
      <c r="FO31" s="17">
        <f t="shared" si="47"/>
        <v>408.803766594612</v>
      </c>
      <c r="FP31" s="17">
        <f t="shared" si="47"/>
        <v>502.38522975593094</v>
      </c>
      <c r="FQ31" s="17">
        <f t="shared" si="47"/>
        <v>554.71950446461699</v>
      </c>
      <c r="FR31" s="17">
        <f t="shared" si="47"/>
        <v>265.237181797174</v>
      </c>
      <c r="FS31" s="17">
        <f t="shared" si="47"/>
        <v>297.01703234721595</v>
      </c>
      <c r="FT31" s="17">
        <f t="shared" si="47"/>
        <v>351.05257691260795</v>
      </c>
      <c r="FU31" s="17">
        <f t="shared" si="47"/>
        <v>540.93141226510591</v>
      </c>
      <c r="FV31" s="17">
        <f t="shared" si="47"/>
        <v>368.35232843606298</v>
      </c>
      <c r="FW31" s="17">
        <f t="shared" si="47"/>
        <v>322.80509617746497</v>
      </c>
      <c r="FX31" s="17">
        <f t="shared" si="47"/>
        <v>291.80365828339802</v>
      </c>
      <c r="FY31" s="17">
        <f t="shared" si="47"/>
        <v>372.79096355022199</v>
      </c>
      <c r="FZ31" s="17">
        <f t="shared" si="47"/>
        <v>297.17873434526501</v>
      </c>
      <c r="GA31" s="17">
        <f t="shared" si="47"/>
        <v>244.09753448698899</v>
      </c>
      <c r="GB31" s="17">
        <f t="shared" si="47"/>
        <v>246.838200124705</v>
      </c>
      <c r="GC31" s="17">
        <f t="shared" ref="GC31:GD31" si="48">SUM(GC32:GC35,GC39:GC41,GC45)</f>
        <v>424.43823831305099</v>
      </c>
      <c r="GD31" s="17">
        <f t="shared" si="48"/>
        <v>395.28243092057903</v>
      </c>
      <c r="GE31" s="17">
        <f t="shared" ref="GE31" si="49">SUM(GE32:GE35,GE39:GE41,GE45)</f>
        <v>234.188759308497</v>
      </c>
    </row>
    <row r="32" spans="1:187" ht="15" x14ac:dyDescent="0.25">
      <c r="A32" s="36" t="s">
        <v>21</v>
      </c>
      <c r="B32" s="90"/>
      <c r="C32" s="40">
        <v>0</v>
      </c>
      <c r="D32" s="40">
        <v>0</v>
      </c>
      <c r="E32" s="40">
        <v>0</v>
      </c>
      <c r="F32" s="40">
        <v>0</v>
      </c>
      <c r="G32" s="40">
        <v>0</v>
      </c>
      <c r="H32" s="40">
        <v>0</v>
      </c>
      <c r="I32" s="40">
        <v>0</v>
      </c>
      <c r="J32" s="40">
        <v>0</v>
      </c>
      <c r="K32" s="40">
        <v>0</v>
      </c>
      <c r="L32" s="40">
        <v>0</v>
      </c>
      <c r="M32" s="40">
        <v>0</v>
      </c>
      <c r="N32" s="40">
        <v>0</v>
      </c>
      <c r="O32" s="40">
        <v>0</v>
      </c>
      <c r="P32" s="40">
        <v>0</v>
      </c>
      <c r="Q32" s="40">
        <v>0</v>
      </c>
      <c r="R32" s="40">
        <v>0</v>
      </c>
      <c r="S32" s="40">
        <v>0</v>
      </c>
      <c r="T32" s="40">
        <v>0</v>
      </c>
      <c r="U32" s="40">
        <v>0</v>
      </c>
      <c r="V32" s="40">
        <v>0</v>
      </c>
      <c r="W32" s="40">
        <v>0</v>
      </c>
      <c r="X32" s="40">
        <v>0</v>
      </c>
      <c r="Y32" s="40">
        <v>0</v>
      </c>
      <c r="Z32" s="40">
        <v>0</v>
      </c>
      <c r="AA32" s="40">
        <v>0</v>
      </c>
      <c r="AB32" s="40">
        <v>0</v>
      </c>
      <c r="AC32" s="40">
        <v>0</v>
      </c>
      <c r="AD32" s="40">
        <v>0</v>
      </c>
      <c r="AE32" s="40">
        <v>0</v>
      </c>
      <c r="AF32" s="40">
        <v>0</v>
      </c>
      <c r="AG32" s="40">
        <v>0</v>
      </c>
      <c r="AH32" s="40">
        <v>0</v>
      </c>
      <c r="AI32" s="40">
        <v>0</v>
      </c>
      <c r="AJ32" s="40">
        <v>0</v>
      </c>
      <c r="AK32" s="40">
        <v>0</v>
      </c>
      <c r="AL32" s="40">
        <v>0</v>
      </c>
      <c r="AM32" s="40">
        <v>0</v>
      </c>
      <c r="AN32" s="40">
        <v>0</v>
      </c>
      <c r="AO32" s="40">
        <v>0</v>
      </c>
      <c r="AP32" s="40">
        <v>0</v>
      </c>
      <c r="AQ32" s="40">
        <v>0</v>
      </c>
      <c r="AR32" s="40">
        <v>0</v>
      </c>
      <c r="AS32" s="40">
        <v>0</v>
      </c>
      <c r="AT32" s="40">
        <v>0</v>
      </c>
      <c r="AU32" s="40">
        <v>28.06751367</v>
      </c>
      <c r="AV32" s="40">
        <v>0</v>
      </c>
      <c r="AW32" s="40">
        <v>249.2860107269</v>
      </c>
      <c r="AX32" s="40">
        <v>132.08826644929999</v>
      </c>
      <c r="AY32" s="40">
        <v>82.888806639999999</v>
      </c>
      <c r="AZ32" s="40">
        <v>98.534259705799997</v>
      </c>
      <c r="BA32" s="40">
        <v>17.033529300000001</v>
      </c>
      <c r="BB32" s="40">
        <v>18.599353520000001</v>
      </c>
      <c r="BC32" s="40">
        <v>15.18233008</v>
      </c>
      <c r="BD32" s="40">
        <v>46.163222660000002</v>
      </c>
      <c r="BE32" s="40">
        <v>0.47199999999999998</v>
      </c>
      <c r="BF32" s="40">
        <v>38.956731449999999</v>
      </c>
      <c r="BG32" s="40">
        <v>0</v>
      </c>
      <c r="BH32" s="40">
        <v>112.66820899</v>
      </c>
      <c r="BI32" s="40">
        <v>98.640234379999995</v>
      </c>
      <c r="BJ32" s="40">
        <v>50.793595747700003</v>
      </c>
      <c r="BK32" s="40">
        <v>66.841127368900004</v>
      </c>
      <c r="BL32" s="40">
        <v>130.90073047000001</v>
      </c>
      <c r="BM32" s="40">
        <v>199.34687305</v>
      </c>
      <c r="BN32" s="40">
        <v>203.04725098200001</v>
      </c>
      <c r="BO32" s="40">
        <v>180.34773633</v>
      </c>
      <c r="BP32" s="40">
        <v>273.43235547</v>
      </c>
      <c r="BQ32" s="40">
        <v>221.12100000000001</v>
      </c>
      <c r="BR32" s="40">
        <v>321.73269531</v>
      </c>
      <c r="BS32" s="40">
        <v>226.87523242</v>
      </c>
      <c r="BT32" s="40">
        <v>232.30442188000001</v>
      </c>
      <c r="BU32" s="40">
        <v>490.68251563000001</v>
      </c>
      <c r="BV32" s="40">
        <v>271.46568457000001</v>
      </c>
      <c r="BW32" s="40">
        <v>240.08718780870001</v>
      </c>
      <c r="BX32" s="40">
        <v>279.40843774720003</v>
      </c>
      <c r="BY32" s="40">
        <v>252.11452228429999</v>
      </c>
      <c r="BZ32" s="40">
        <v>138.929812744</v>
      </c>
      <c r="CA32" s="40">
        <v>176.623904052</v>
      </c>
      <c r="CB32" s="40">
        <v>366.31618299299998</v>
      </c>
      <c r="CC32" s="40">
        <v>209.7519747968</v>
      </c>
      <c r="CD32" s="40">
        <v>261.03921851000001</v>
      </c>
      <c r="CE32" s="40">
        <v>271.15215576100002</v>
      </c>
      <c r="CF32" s="40">
        <v>358.81900488100001</v>
      </c>
      <c r="CG32" s="40">
        <v>305.92179369500002</v>
      </c>
      <c r="CH32" s="40">
        <v>199.83751416000001</v>
      </c>
      <c r="CI32" s="40">
        <v>202.88516235399999</v>
      </c>
      <c r="CJ32" s="40">
        <v>230.07671850899999</v>
      </c>
      <c r="CK32" s="40">
        <v>257.85781811599998</v>
      </c>
      <c r="CL32" s="40">
        <v>265.44797839199998</v>
      </c>
      <c r="CM32" s="40">
        <v>248.51142529699999</v>
      </c>
      <c r="CN32" s="40">
        <v>126.504412351</v>
      </c>
      <c r="CO32" s="40">
        <v>283.39678492000002</v>
      </c>
      <c r="CP32" s="40">
        <v>566.67809204599996</v>
      </c>
      <c r="CQ32" s="40">
        <v>481.44817611590003</v>
      </c>
      <c r="CR32" s="40">
        <v>501.855785771</v>
      </c>
      <c r="CS32" s="40">
        <v>434.75811506330001</v>
      </c>
      <c r="CT32" s="40">
        <v>255.730743225</v>
      </c>
      <c r="CU32" s="40">
        <v>310.96277532929997</v>
      </c>
      <c r="CV32" s="40">
        <v>467.73146836093002</v>
      </c>
      <c r="CW32" s="40">
        <v>369.67980004959998</v>
      </c>
      <c r="CX32" s="40">
        <v>386.51232910499999</v>
      </c>
      <c r="CY32" s="40">
        <v>446.131120974</v>
      </c>
      <c r="CZ32" s="40">
        <v>351.24317285000001</v>
      </c>
      <c r="DA32" s="40">
        <v>374.52745252599999</v>
      </c>
      <c r="DB32" s="40">
        <v>236.8230347871</v>
      </c>
      <c r="DC32" s="40">
        <v>303.17631554600001</v>
      </c>
      <c r="DD32" s="40">
        <v>298.67973125291002</v>
      </c>
      <c r="DE32" s="40">
        <v>263.86653851648998</v>
      </c>
      <c r="DF32" s="40">
        <v>304.49307988206999</v>
      </c>
      <c r="DG32" s="40">
        <v>267.27669269188698</v>
      </c>
      <c r="DH32" s="40">
        <v>289.08561665969</v>
      </c>
      <c r="DI32" s="40">
        <v>324.88742095258999</v>
      </c>
      <c r="DJ32" s="40">
        <v>286.46832096840001</v>
      </c>
      <c r="DK32" s="40">
        <v>288.76548370440003</v>
      </c>
      <c r="DL32" s="40">
        <v>215.33426085273001</v>
      </c>
      <c r="DM32" s="40">
        <v>334.38914519665002</v>
      </c>
      <c r="DN32" s="40">
        <v>245.97050255815</v>
      </c>
      <c r="DO32" s="40">
        <v>221.56914906466</v>
      </c>
      <c r="DP32" s="40">
        <v>273.40889799106998</v>
      </c>
      <c r="DQ32" s="40">
        <v>226.668850318957</v>
      </c>
      <c r="DR32" s="40">
        <v>176.36473114007001</v>
      </c>
      <c r="DS32" s="40">
        <v>147.59735205476099</v>
      </c>
      <c r="DT32" s="40">
        <v>205.73005479507</v>
      </c>
      <c r="DU32" s="40">
        <v>170.56039352912001</v>
      </c>
      <c r="DV32" s="40">
        <v>198.29075457499999</v>
      </c>
      <c r="DW32" s="40">
        <v>167.15846622153001</v>
      </c>
      <c r="DX32" s="40">
        <v>165.58297290293601</v>
      </c>
      <c r="DY32" s="40">
        <v>176.14294569759099</v>
      </c>
      <c r="DZ32" s="40">
        <v>114.335259425967</v>
      </c>
      <c r="EA32" s="40">
        <v>245.58641079361001</v>
      </c>
      <c r="EB32" s="40">
        <v>139.47131056618699</v>
      </c>
      <c r="EC32" s="40">
        <v>133.15121787457301</v>
      </c>
      <c r="ED32" s="40">
        <v>157.06574180039999</v>
      </c>
      <c r="EE32" s="40">
        <v>156.01248261684</v>
      </c>
      <c r="EF32" s="40">
        <v>242.27254261716001</v>
      </c>
      <c r="EG32" s="40">
        <v>466.90709894641998</v>
      </c>
      <c r="EH32" s="40">
        <v>743.22243901655997</v>
      </c>
      <c r="EI32" s="40">
        <v>687.54733915194004</v>
      </c>
      <c r="EJ32" s="40">
        <v>757.47654498859004</v>
      </c>
      <c r="EK32" s="40">
        <v>642.49260004601604</v>
      </c>
      <c r="EL32" s="40">
        <v>455.26825061807699</v>
      </c>
      <c r="EM32" s="40">
        <v>432.75596668245998</v>
      </c>
      <c r="EN32" s="40">
        <v>593.51985992725895</v>
      </c>
      <c r="EO32" s="40">
        <v>699.251939126259</v>
      </c>
      <c r="EP32" s="40">
        <v>549.63086745664702</v>
      </c>
      <c r="EQ32" s="40">
        <v>611.45479196332406</v>
      </c>
      <c r="ER32" s="40">
        <v>651.34287595992998</v>
      </c>
      <c r="ES32" s="40">
        <v>571.95371183995201</v>
      </c>
      <c r="ET32" s="40">
        <v>515.08387692254996</v>
      </c>
      <c r="EU32" s="40">
        <v>596.64601461961001</v>
      </c>
      <c r="EV32" s="40">
        <v>463.75287427182099</v>
      </c>
      <c r="EW32" s="40">
        <v>524.32431145942201</v>
      </c>
      <c r="EX32" s="40">
        <v>469.39462165685399</v>
      </c>
      <c r="EY32" s="40">
        <v>436.82163126627</v>
      </c>
      <c r="EZ32" s="40">
        <v>461.06800683876401</v>
      </c>
      <c r="FA32" s="40">
        <v>475.8094783185</v>
      </c>
      <c r="FB32" s="40">
        <v>406.56224865282002</v>
      </c>
      <c r="FC32" s="40">
        <v>324.71429838295001</v>
      </c>
      <c r="FD32" s="40">
        <v>427.93444714744999</v>
      </c>
      <c r="FE32" s="40">
        <v>367.55659800093099</v>
      </c>
      <c r="FF32" s="40">
        <v>298.47411506939602</v>
      </c>
      <c r="FG32" s="40">
        <v>424.05931347102802</v>
      </c>
      <c r="FH32" s="40">
        <v>406.16654509019997</v>
      </c>
      <c r="FI32" s="40">
        <v>445.29347699261001</v>
      </c>
      <c r="FJ32" s="40">
        <v>461.15465985821999</v>
      </c>
      <c r="FK32" s="40">
        <v>445.88415883920698</v>
      </c>
      <c r="FL32" s="40">
        <v>547.05136463800795</v>
      </c>
      <c r="FM32" s="40">
        <v>504.32215929433301</v>
      </c>
      <c r="FN32" s="40">
        <v>468.62485751698301</v>
      </c>
      <c r="FO32" s="40">
        <v>381.88063350461198</v>
      </c>
      <c r="FP32" s="40">
        <v>395.88042622093099</v>
      </c>
      <c r="FQ32" s="40">
        <v>495.109313249617</v>
      </c>
      <c r="FR32" s="40">
        <v>257.40618179717399</v>
      </c>
      <c r="FS32" s="40">
        <v>284.90649485221599</v>
      </c>
      <c r="FT32" s="40">
        <v>336.511169392608</v>
      </c>
      <c r="FU32" s="40">
        <v>378.26540612510598</v>
      </c>
      <c r="FV32" s="40">
        <v>312.44123557146298</v>
      </c>
      <c r="FW32" s="40">
        <v>317.58835111746498</v>
      </c>
      <c r="FX32" s="40">
        <v>227.91333228339801</v>
      </c>
      <c r="FY32" s="40">
        <v>283.48462455022201</v>
      </c>
      <c r="FZ32" s="40">
        <v>249.214896345265</v>
      </c>
      <c r="GA32" s="40">
        <v>244.09753448698899</v>
      </c>
      <c r="GB32" s="40">
        <v>246.838200124705</v>
      </c>
      <c r="GC32" s="40">
        <v>334.96224731305102</v>
      </c>
      <c r="GD32" s="40">
        <v>264.87283392057901</v>
      </c>
      <c r="GE32" s="40">
        <v>234.188759308497</v>
      </c>
    </row>
    <row r="33" spans="1:187" ht="15" x14ac:dyDescent="0.25">
      <c r="A33" s="36" t="s">
        <v>22</v>
      </c>
      <c r="B33" s="90"/>
      <c r="C33" s="40">
        <v>0</v>
      </c>
      <c r="D33" s="40">
        <v>0</v>
      </c>
      <c r="E33" s="40">
        <v>0</v>
      </c>
      <c r="F33" s="40">
        <v>0</v>
      </c>
      <c r="G33" s="40">
        <v>0</v>
      </c>
      <c r="H33" s="40">
        <v>0</v>
      </c>
      <c r="I33" s="40">
        <v>0</v>
      </c>
      <c r="J33" s="40">
        <v>0</v>
      </c>
      <c r="K33" s="40">
        <v>0</v>
      </c>
      <c r="L33" s="40">
        <v>0</v>
      </c>
      <c r="M33" s="40">
        <v>0</v>
      </c>
      <c r="N33" s="40">
        <v>0</v>
      </c>
      <c r="O33" s="40">
        <v>0</v>
      </c>
      <c r="P33" s="40">
        <v>0</v>
      </c>
      <c r="Q33" s="40">
        <v>0</v>
      </c>
      <c r="R33" s="40">
        <v>0</v>
      </c>
      <c r="S33" s="40">
        <v>0</v>
      </c>
      <c r="T33" s="40">
        <v>0</v>
      </c>
      <c r="U33" s="40">
        <v>0</v>
      </c>
      <c r="V33" s="40">
        <v>0</v>
      </c>
      <c r="W33" s="40">
        <v>0</v>
      </c>
      <c r="X33" s="40">
        <v>0</v>
      </c>
      <c r="Y33" s="40">
        <v>0</v>
      </c>
      <c r="Z33" s="40">
        <v>0</v>
      </c>
      <c r="AA33" s="40">
        <v>0</v>
      </c>
      <c r="AB33" s="40">
        <v>0</v>
      </c>
      <c r="AC33" s="40">
        <v>0</v>
      </c>
      <c r="AD33" s="40">
        <v>0</v>
      </c>
      <c r="AE33" s="40">
        <v>0</v>
      </c>
      <c r="AF33" s="40">
        <v>0</v>
      </c>
      <c r="AG33" s="40">
        <v>0</v>
      </c>
      <c r="AH33" s="40">
        <v>0</v>
      </c>
      <c r="AI33" s="40">
        <v>0</v>
      </c>
      <c r="AJ33" s="40">
        <v>0</v>
      </c>
      <c r="AK33" s="40">
        <v>0</v>
      </c>
      <c r="AL33" s="40">
        <v>0</v>
      </c>
      <c r="AM33" s="40">
        <v>0</v>
      </c>
      <c r="AN33" s="40">
        <v>0</v>
      </c>
      <c r="AO33" s="40">
        <v>0</v>
      </c>
      <c r="AP33" s="40">
        <v>0</v>
      </c>
      <c r="AQ33" s="40">
        <v>0</v>
      </c>
      <c r="AR33" s="40">
        <v>0</v>
      </c>
      <c r="AS33" s="40">
        <v>0</v>
      </c>
      <c r="AT33" s="40">
        <v>0</v>
      </c>
      <c r="AU33" s="40">
        <v>0</v>
      </c>
      <c r="AV33" s="40">
        <v>0</v>
      </c>
      <c r="AW33" s="40">
        <v>0</v>
      </c>
      <c r="AX33" s="40">
        <v>0</v>
      </c>
      <c r="AY33" s="40">
        <v>0</v>
      </c>
      <c r="AZ33" s="40">
        <v>0</v>
      </c>
      <c r="BA33" s="40">
        <v>0</v>
      </c>
      <c r="BB33" s="40">
        <v>0</v>
      </c>
      <c r="BC33" s="40">
        <v>0</v>
      </c>
      <c r="BD33" s="40">
        <v>0</v>
      </c>
      <c r="BE33" s="40">
        <v>0</v>
      </c>
      <c r="BF33" s="40">
        <v>0</v>
      </c>
      <c r="BG33" s="40">
        <v>0</v>
      </c>
      <c r="BH33" s="40">
        <v>0</v>
      </c>
      <c r="BI33" s="40">
        <v>0</v>
      </c>
      <c r="BJ33" s="40">
        <v>0</v>
      </c>
      <c r="BK33" s="40">
        <v>0</v>
      </c>
      <c r="BL33" s="40">
        <v>0</v>
      </c>
      <c r="BM33" s="40">
        <v>0</v>
      </c>
      <c r="BN33" s="40">
        <v>0</v>
      </c>
      <c r="BO33" s="40">
        <v>0</v>
      </c>
      <c r="BP33" s="40">
        <v>0</v>
      </c>
      <c r="BQ33" s="40">
        <v>0</v>
      </c>
      <c r="BR33" s="40">
        <v>0</v>
      </c>
      <c r="BS33" s="40">
        <v>0</v>
      </c>
      <c r="BT33" s="40">
        <v>0</v>
      </c>
      <c r="BU33" s="40">
        <v>0</v>
      </c>
      <c r="BV33" s="40">
        <v>4.9809999999999999</v>
      </c>
      <c r="BW33" s="40">
        <v>0</v>
      </c>
      <c r="BX33" s="40">
        <v>0</v>
      </c>
      <c r="BY33" s="40">
        <v>0</v>
      </c>
      <c r="BZ33" s="40">
        <v>0</v>
      </c>
      <c r="CA33" s="40">
        <v>0</v>
      </c>
      <c r="CB33" s="40">
        <v>0</v>
      </c>
      <c r="CC33" s="40">
        <v>0</v>
      </c>
      <c r="CD33" s="40">
        <v>0</v>
      </c>
      <c r="CE33" s="40">
        <v>0</v>
      </c>
      <c r="CF33" s="40">
        <v>0</v>
      </c>
      <c r="CG33" s="40">
        <v>0</v>
      </c>
      <c r="CH33" s="40">
        <v>0</v>
      </c>
      <c r="CI33" s="40">
        <v>0</v>
      </c>
      <c r="CJ33" s="40">
        <v>0</v>
      </c>
      <c r="CK33" s="40">
        <v>0</v>
      </c>
      <c r="CL33" s="40">
        <v>0</v>
      </c>
      <c r="CM33" s="40">
        <v>0</v>
      </c>
      <c r="CN33" s="40">
        <v>0</v>
      </c>
      <c r="CO33" s="40">
        <v>0</v>
      </c>
      <c r="CP33" s="40">
        <v>0</v>
      </c>
      <c r="CQ33" s="40">
        <v>0</v>
      </c>
      <c r="CR33" s="40">
        <v>0</v>
      </c>
      <c r="CS33" s="40">
        <v>0</v>
      </c>
      <c r="CT33" s="40">
        <v>0</v>
      </c>
      <c r="CU33" s="40">
        <v>0</v>
      </c>
      <c r="CV33" s="40">
        <v>0</v>
      </c>
      <c r="CW33" s="40">
        <v>0</v>
      </c>
      <c r="CX33" s="40">
        <v>0</v>
      </c>
      <c r="CY33" s="40">
        <v>0</v>
      </c>
      <c r="CZ33" s="40">
        <v>0</v>
      </c>
      <c r="DA33" s="40">
        <v>0</v>
      </c>
      <c r="DB33" s="40">
        <v>0</v>
      </c>
      <c r="DC33" s="40">
        <v>0</v>
      </c>
      <c r="DD33" s="40">
        <v>0</v>
      </c>
      <c r="DE33" s="40">
        <v>0</v>
      </c>
      <c r="DF33" s="40">
        <v>0</v>
      </c>
      <c r="DG33" s="40">
        <v>0</v>
      </c>
      <c r="DH33" s="40">
        <v>0</v>
      </c>
      <c r="DI33" s="40">
        <v>0</v>
      </c>
      <c r="DJ33" s="40">
        <v>0</v>
      </c>
      <c r="DK33" s="40">
        <v>0</v>
      </c>
      <c r="DL33" s="40">
        <v>2.9039999999999999</v>
      </c>
      <c r="DM33" s="40">
        <v>0</v>
      </c>
      <c r="DN33" s="40">
        <v>0</v>
      </c>
      <c r="DO33" s="40">
        <v>0</v>
      </c>
      <c r="DP33" s="40">
        <v>0</v>
      </c>
      <c r="DQ33" s="40">
        <v>0</v>
      </c>
      <c r="DR33" s="40">
        <v>0</v>
      </c>
      <c r="DS33" s="40">
        <v>0</v>
      </c>
      <c r="DT33" s="40">
        <v>0</v>
      </c>
      <c r="DU33" s="40">
        <v>0</v>
      </c>
      <c r="DV33" s="40">
        <v>0</v>
      </c>
      <c r="DW33" s="40">
        <v>0</v>
      </c>
      <c r="DX33" s="40">
        <v>0</v>
      </c>
      <c r="DY33" s="40">
        <v>0</v>
      </c>
      <c r="DZ33" s="40">
        <v>0</v>
      </c>
      <c r="EA33" s="40">
        <v>0</v>
      </c>
      <c r="EB33" s="40">
        <v>0</v>
      </c>
      <c r="EC33" s="40">
        <v>0</v>
      </c>
      <c r="ED33" s="40">
        <v>0</v>
      </c>
      <c r="EE33" s="40">
        <v>0</v>
      </c>
      <c r="EF33" s="40">
        <v>0</v>
      </c>
      <c r="EG33" s="40">
        <v>0</v>
      </c>
      <c r="EH33" s="40">
        <v>0</v>
      </c>
      <c r="EI33" s="40">
        <v>0</v>
      </c>
      <c r="EJ33" s="40">
        <v>0</v>
      </c>
      <c r="EK33" s="40">
        <v>0</v>
      </c>
      <c r="EL33" s="40">
        <v>0</v>
      </c>
      <c r="EM33" s="40">
        <v>0</v>
      </c>
      <c r="EN33" s="40">
        <v>0</v>
      </c>
      <c r="EO33" s="40">
        <v>0</v>
      </c>
      <c r="EP33" s="40">
        <v>0</v>
      </c>
      <c r="EQ33" s="40">
        <v>0</v>
      </c>
      <c r="ER33" s="40">
        <v>0</v>
      </c>
      <c r="ES33" s="40">
        <v>0</v>
      </c>
      <c r="ET33" s="40">
        <v>0</v>
      </c>
      <c r="EU33" s="40">
        <v>0</v>
      </c>
      <c r="EV33" s="40">
        <v>0</v>
      </c>
      <c r="EW33" s="40">
        <v>0</v>
      </c>
      <c r="EX33" s="40">
        <v>0</v>
      </c>
      <c r="EY33" s="40">
        <v>23.885999999999999</v>
      </c>
      <c r="EZ33" s="40">
        <v>0</v>
      </c>
      <c r="FA33" s="40">
        <v>0</v>
      </c>
      <c r="FB33" s="40">
        <v>40.883000000000003</v>
      </c>
      <c r="FC33" s="40">
        <v>23.103000000000002</v>
      </c>
      <c r="FD33" s="40">
        <v>0</v>
      </c>
      <c r="FE33" s="40">
        <v>31.24</v>
      </c>
      <c r="FF33" s="40">
        <v>0</v>
      </c>
      <c r="FG33" s="40">
        <v>0</v>
      </c>
      <c r="FH33" s="40">
        <v>0</v>
      </c>
      <c r="FI33" s="40">
        <v>0</v>
      </c>
      <c r="FJ33" s="40">
        <v>0</v>
      </c>
      <c r="FK33" s="40">
        <v>17.088000000000001</v>
      </c>
      <c r="FL33" s="40">
        <v>17.021000000000001</v>
      </c>
      <c r="FM33" s="40">
        <v>9.8209999999999997</v>
      </c>
      <c r="FN33" s="40">
        <v>14.845000000000001</v>
      </c>
      <c r="FO33" s="40">
        <v>0</v>
      </c>
      <c r="FP33" s="40">
        <v>0</v>
      </c>
      <c r="FQ33" s="40">
        <v>0</v>
      </c>
      <c r="FR33" s="40">
        <v>0</v>
      </c>
      <c r="FS33" s="40">
        <v>0</v>
      </c>
      <c r="FT33" s="40">
        <v>0</v>
      </c>
      <c r="FU33" s="40">
        <v>0</v>
      </c>
      <c r="FV33" s="40">
        <v>0</v>
      </c>
      <c r="FW33" s="40">
        <v>0</v>
      </c>
      <c r="FX33" s="40">
        <v>0</v>
      </c>
      <c r="FY33" s="40">
        <v>0</v>
      </c>
      <c r="FZ33" s="40">
        <v>8.0193999999999992</v>
      </c>
      <c r="GA33" s="40">
        <v>0</v>
      </c>
      <c r="GB33" s="40">
        <v>0</v>
      </c>
      <c r="GC33" s="40">
        <v>0</v>
      </c>
      <c r="GD33" s="40">
        <v>0</v>
      </c>
      <c r="GE33" s="40">
        <v>0</v>
      </c>
    </row>
    <row r="34" spans="1:187" ht="15" x14ac:dyDescent="0.25">
      <c r="A34" s="36" t="s">
        <v>23</v>
      </c>
      <c r="B34" s="90"/>
      <c r="C34" s="40">
        <v>0</v>
      </c>
      <c r="D34" s="40">
        <v>0</v>
      </c>
      <c r="E34" s="40">
        <v>0</v>
      </c>
      <c r="F34" s="40">
        <v>0</v>
      </c>
      <c r="G34" s="40">
        <v>0</v>
      </c>
      <c r="H34" s="40">
        <v>0</v>
      </c>
      <c r="I34" s="40">
        <v>0</v>
      </c>
      <c r="J34" s="40">
        <v>0</v>
      </c>
      <c r="K34" s="40">
        <v>0</v>
      </c>
      <c r="L34" s="40">
        <v>0</v>
      </c>
      <c r="M34" s="40">
        <v>0</v>
      </c>
      <c r="N34" s="40">
        <v>0</v>
      </c>
      <c r="O34" s="40">
        <v>0</v>
      </c>
      <c r="P34" s="40">
        <v>0</v>
      </c>
      <c r="Q34" s="40">
        <v>0</v>
      </c>
      <c r="R34" s="40">
        <v>0</v>
      </c>
      <c r="S34" s="40">
        <v>0</v>
      </c>
      <c r="T34" s="40">
        <v>0</v>
      </c>
      <c r="U34" s="40">
        <v>0</v>
      </c>
      <c r="V34" s="40">
        <v>0</v>
      </c>
      <c r="W34" s="40">
        <v>0</v>
      </c>
      <c r="X34" s="40">
        <v>0</v>
      </c>
      <c r="Y34" s="40">
        <v>0</v>
      </c>
      <c r="Z34" s="40">
        <v>0</v>
      </c>
      <c r="AA34" s="40">
        <v>0</v>
      </c>
      <c r="AB34" s="40">
        <v>0</v>
      </c>
      <c r="AC34" s="40">
        <v>0</v>
      </c>
      <c r="AD34" s="40">
        <v>0</v>
      </c>
      <c r="AE34" s="40">
        <v>0</v>
      </c>
      <c r="AF34" s="40">
        <v>0</v>
      </c>
      <c r="AG34" s="40">
        <v>0</v>
      </c>
      <c r="AH34" s="40">
        <v>0</v>
      </c>
      <c r="AI34" s="40">
        <v>0</v>
      </c>
      <c r="AJ34" s="40">
        <v>0</v>
      </c>
      <c r="AK34" s="40">
        <v>0</v>
      </c>
      <c r="AL34" s="40">
        <v>0</v>
      </c>
      <c r="AM34" s="40">
        <v>0</v>
      </c>
      <c r="AN34" s="40">
        <v>0</v>
      </c>
      <c r="AO34" s="40">
        <v>0</v>
      </c>
      <c r="AP34" s="40">
        <v>0</v>
      </c>
      <c r="AQ34" s="40">
        <v>0</v>
      </c>
      <c r="AR34" s="40">
        <v>0</v>
      </c>
      <c r="AS34" s="40">
        <v>0</v>
      </c>
      <c r="AT34" s="40">
        <v>0</v>
      </c>
      <c r="AU34" s="40">
        <v>0</v>
      </c>
      <c r="AV34" s="40">
        <v>0</v>
      </c>
      <c r="AW34" s="40">
        <v>0</v>
      </c>
      <c r="AX34" s="40">
        <v>0</v>
      </c>
      <c r="AY34" s="40">
        <v>0</v>
      </c>
      <c r="AZ34" s="40">
        <v>0</v>
      </c>
      <c r="BA34" s="40">
        <v>0</v>
      </c>
      <c r="BB34" s="40">
        <v>0</v>
      </c>
      <c r="BC34" s="40">
        <v>0</v>
      </c>
      <c r="BD34" s="40">
        <v>0</v>
      </c>
      <c r="BE34" s="40">
        <v>0.95133745226585797</v>
      </c>
      <c r="BF34" s="40">
        <v>0</v>
      </c>
      <c r="BG34" s="40">
        <v>0</v>
      </c>
      <c r="BH34" s="40">
        <v>0.96692309155701295</v>
      </c>
      <c r="BI34" s="40">
        <v>0.96150932597909</v>
      </c>
      <c r="BJ34" s="40">
        <v>0.498620413736868</v>
      </c>
      <c r="BK34" s="40">
        <v>0.50674136381554602</v>
      </c>
      <c r="BL34" s="40">
        <v>1.5240134407249799</v>
      </c>
      <c r="BM34" s="40">
        <v>2.03562737458773</v>
      </c>
      <c r="BN34" s="40">
        <v>3.1498087140612299</v>
      </c>
      <c r="BO34" s="40">
        <v>1.4487602964638899</v>
      </c>
      <c r="BP34" s="40">
        <v>1.94467416683756</v>
      </c>
      <c r="BQ34" s="40">
        <v>3.98842286864372</v>
      </c>
      <c r="BR34" s="40">
        <v>3.4491978176553801</v>
      </c>
      <c r="BS34" s="40">
        <v>2.63</v>
      </c>
      <c r="BT34" s="40">
        <v>3.3</v>
      </c>
      <c r="BU34" s="40">
        <v>6.38</v>
      </c>
      <c r="BV34" s="40">
        <v>5.69</v>
      </c>
      <c r="BW34" s="40">
        <v>6.33</v>
      </c>
      <c r="BX34" s="40">
        <v>10.73</v>
      </c>
      <c r="BY34" s="40">
        <v>5.47</v>
      </c>
      <c r="BZ34" s="40">
        <v>1.95</v>
      </c>
      <c r="CA34" s="40">
        <v>5.74</v>
      </c>
      <c r="CB34" s="40">
        <v>8.36</v>
      </c>
      <c r="CC34" s="40">
        <v>3.91</v>
      </c>
      <c r="CD34" s="40">
        <v>8.8800000000000008</v>
      </c>
      <c r="CE34" s="40">
        <v>7.5460000000000003</v>
      </c>
      <c r="CF34" s="40">
        <v>8.4109999999999996</v>
      </c>
      <c r="CG34" s="40">
        <v>4.5679999999999996</v>
      </c>
      <c r="CH34" s="40">
        <v>3.1309999999999998</v>
      </c>
      <c r="CI34" s="40">
        <v>2.847</v>
      </c>
      <c r="CJ34" s="40">
        <v>2.2589999999999999</v>
      </c>
      <c r="CK34" s="40">
        <v>5.7969999999999997</v>
      </c>
      <c r="CL34" s="40">
        <v>2.7469999999999999</v>
      </c>
      <c r="CM34" s="40">
        <v>2.5</v>
      </c>
      <c r="CN34" s="40">
        <v>6.6970000000000001</v>
      </c>
      <c r="CO34" s="40">
        <v>16.971</v>
      </c>
      <c r="CP34" s="40">
        <v>13.042999999999999</v>
      </c>
      <c r="CQ34" s="40">
        <v>11.672000000000001</v>
      </c>
      <c r="CR34" s="40">
        <v>15.016999999999999</v>
      </c>
      <c r="CS34" s="40">
        <v>17.359000000000002</v>
      </c>
      <c r="CT34" s="40">
        <v>18.949000000000002</v>
      </c>
      <c r="CU34" s="40">
        <v>9.4589999999999996</v>
      </c>
      <c r="CV34" s="40">
        <v>19.716000000000001</v>
      </c>
      <c r="CW34" s="40">
        <v>20.977</v>
      </c>
      <c r="CX34" s="40">
        <v>23.472000000000001</v>
      </c>
      <c r="CY34" s="40">
        <v>20.588000000000001</v>
      </c>
      <c r="CZ34" s="40">
        <v>26.725999999999999</v>
      </c>
      <c r="DA34" s="40">
        <v>21.908000000000001</v>
      </c>
      <c r="DB34" s="40">
        <v>18.792000000000002</v>
      </c>
      <c r="DC34" s="40">
        <v>22.096</v>
      </c>
      <c r="DD34" s="40">
        <v>17.611000000000001</v>
      </c>
      <c r="DE34" s="40">
        <v>17.427</v>
      </c>
      <c r="DF34" s="40">
        <v>23.815999999999999</v>
      </c>
      <c r="DG34" s="40">
        <v>21.443999999999999</v>
      </c>
      <c r="DH34" s="40">
        <v>22.262</v>
      </c>
      <c r="DI34" s="40">
        <v>18.681000000000001</v>
      </c>
      <c r="DJ34" s="40">
        <v>22.152999999999999</v>
      </c>
      <c r="DK34" s="40">
        <v>16.414999999999999</v>
      </c>
      <c r="DL34" s="40">
        <v>21.271999999999998</v>
      </c>
      <c r="DM34" s="40">
        <v>15.808999999999999</v>
      </c>
      <c r="DN34" s="40">
        <v>14.462999999999999</v>
      </c>
      <c r="DO34" s="40">
        <v>9.4032046794891393</v>
      </c>
      <c r="DP34" s="40">
        <v>5.6475830078125</v>
      </c>
      <c r="DQ34" s="40">
        <v>5.4863152503967303</v>
      </c>
      <c r="DR34" s="40">
        <v>4.6009432077407801</v>
      </c>
      <c r="DS34" s="40">
        <v>6.0213831663131696</v>
      </c>
      <c r="DT34" s="40">
        <v>1.9597801151685399</v>
      </c>
      <c r="DU34" s="40">
        <v>0.94037404656410195</v>
      </c>
      <c r="DV34" s="40">
        <v>4.8551281690597499</v>
      </c>
      <c r="DW34" s="40">
        <v>4.2469019889831499</v>
      </c>
      <c r="DX34" s="40">
        <v>3.7598930597305298</v>
      </c>
      <c r="DY34" s="40">
        <v>1.64525400847197</v>
      </c>
      <c r="DZ34" s="40">
        <v>1.5480660200119001</v>
      </c>
      <c r="EA34" s="40">
        <v>2.0350741520523998</v>
      </c>
      <c r="EB34" s="40">
        <v>3.5308080911636401</v>
      </c>
      <c r="EC34" s="40">
        <v>0.209861986339092</v>
      </c>
      <c r="ED34" s="40">
        <v>0.21413400769233701</v>
      </c>
      <c r="EE34" s="40">
        <v>7.7429994940757793E-2</v>
      </c>
      <c r="EF34" s="40">
        <v>0</v>
      </c>
      <c r="EG34" s="40">
        <v>0</v>
      </c>
      <c r="EH34" s="40">
        <v>0</v>
      </c>
      <c r="EI34" s="40">
        <v>0</v>
      </c>
      <c r="EJ34" s="40">
        <v>5.6603990495204898E-2</v>
      </c>
      <c r="EK34" s="40">
        <v>0</v>
      </c>
      <c r="EL34" s="40">
        <v>0</v>
      </c>
      <c r="EM34" s="40">
        <v>6.5147988498210893E-2</v>
      </c>
      <c r="EN34" s="40">
        <v>0</v>
      </c>
      <c r="EO34" s="40">
        <v>0</v>
      </c>
      <c r="EP34" s="40">
        <v>0</v>
      </c>
      <c r="EQ34" s="40">
        <v>0.41758802533149703</v>
      </c>
      <c r="ER34" s="40">
        <v>5.0559113025665301</v>
      </c>
      <c r="ES34" s="40">
        <v>2.32663822174072</v>
      </c>
      <c r="ET34" s="40">
        <v>6.41847944259644</v>
      </c>
      <c r="EU34" s="40">
        <v>2.1009769999999999</v>
      </c>
      <c r="EV34" s="40">
        <v>3.7233070000000001</v>
      </c>
      <c r="EW34" s="40">
        <v>2.8963000000000001</v>
      </c>
      <c r="EX34" s="40">
        <v>2.9668000000000001</v>
      </c>
      <c r="EY34" s="40">
        <v>4.2321385104000004</v>
      </c>
      <c r="EZ34" s="40">
        <v>10.721113306399999</v>
      </c>
      <c r="FA34" s="40">
        <v>4.8584232024</v>
      </c>
      <c r="FB34" s="40">
        <v>6.7484111520000001</v>
      </c>
      <c r="FC34" s="40">
        <v>7.4765959489944702</v>
      </c>
      <c r="FD34" s="40">
        <v>6.6155978429999998</v>
      </c>
      <c r="FE34" s="40">
        <v>9.0894902040000005</v>
      </c>
      <c r="FF34" s="40">
        <v>7.5215974770000003</v>
      </c>
      <c r="FG34" s="40">
        <v>11.590626589999999</v>
      </c>
      <c r="FH34" s="40">
        <v>17.166851453</v>
      </c>
      <c r="FI34" s="40">
        <v>10.982173399000001</v>
      </c>
      <c r="FJ34" s="40">
        <v>14.917978721000001</v>
      </c>
      <c r="FK34" s="40">
        <v>14.714407754</v>
      </c>
      <c r="FL34" s="40">
        <v>7.964669733</v>
      </c>
      <c r="FM34" s="40">
        <v>6.7520365580000004</v>
      </c>
      <c r="FN34" s="40">
        <v>6.8197445820000002</v>
      </c>
      <c r="FO34" s="40">
        <v>15.52013309</v>
      </c>
      <c r="FP34" s="40">
        <v>4.8308035350000003</v>
      </c>
      <c r="FQ34" s="40">
        <v>1.6151912150000001</v>
      </c>
      <c r="FR34" s="40">
        <v>0</v>
      </c>
      <c r="FS34" s="40">
        <v>2.4825374949999999</v>
      </c>
      <c r="FT34" s="40">
        <v>1.14140752</v>
      </c>
      <c r="FU34" s="40">
        <v>1.3165494</v>
      </c>
      <c r="FV34" s="40">
        <v>5.6003292</v>
      </c>
      <c r="FW34" s="40">
        <v>5.21674506</v>
      </c>
      <c r="FX34" s="40">
        <v>0</v>
      </c>
      <c r="FY34" s="40">
        <v>0</v>
      </c>
      <c r="FZ34" s="40">
        <v>0</v>
      </c>
      <c r="GA34" s="40">
        <v>0</v>
      </c>
      <c r="GB34" s="40">
        <v>0</v>
      </c>
      <c r="GC34" s="40">
        <v>0</v>
      </c>
      <c r="GD34" s="40">
        <v>0</v>
      </c>
      <c r="GE34" s="40">
        <v>0</v>
      </c>
    </row>
    <row r="35" spans="1:187" ht="15" x14ac:dyDescent="0.25">
      <c r="A35" s="36" t="s">
        <v>24</v>
      </c>
      <c r="B35" s="90"/>
      <c r="C35" s="40">
        <v>0</v>
      </c>
      <c r="D35" s="40">
        <v>0</v>
      </c>
      <c r="E35" s="40">
        <v>0</v>
      </c>
      <c r="F35" s="40">
        <v>0</v>
      </c>
      <c r="G35" s="40">
        <v>0</v>
      </c>
      <c r="H35" s="40">
        <v>0</v>
      </c>
      <c r="I35" s="40">
        <v>0</v>
      </c>
      <c r="J35" s="40">
        <v>0</v>
      </c>
      <c r="K35" s="40">
        <v>0</v>
      </c>
      <c r="L35" s="40">
        <v>0</v>
      </c>
      <c r="M35" s="40">
        <v>0</v>
      </c>
      <c r="N35" s="40">
        <v>0</v>
      </c>
      <c r="O35" s="40">
        <v>0</v>
      </c>
      <c r="P35" s="40">
        <v>0</v>
      </c>
      <c r="Q35" s="40">
        <v>0</v>
      </c>
      <c r="R35" s="40">
        <v>0</v>
      </c>
      <c r="S35" s="40">
        <f t="shared" ref="S35" si="50">SUM(S36:S38)</f>
        <v>0</v>
      </c>
      <c r="T35" s="40">
        <f t="shared" ref="T35:CE35" si="51">SUM(T36:T38)</f>
        <v>0</v>
      </c>
      <c r="U35" s="40">
        <f t="shared" si="51"/>
        <v>0</v>
      </c>
      <c r="V35" s="40">
        <f t="shared" si="51"/>
        <v>0</v>
      </c>
      <c r="W35" s="40">
        <f t="shared" si="51"/>
        <v>0</v>
      </c>
      <c r="X35" s="40">
        <f t="shared" si="51"/>
        <v>0</v>
      </c>
      <c r="Y35" s="40">
        <f t="shared" si="51"/>
        <v>0</v>
      </c>
      <c r="Z35" s="40">
        <f t="shared" si="51"/>
        <v>0</v>
      </c>
      <c r="AA35" s="40">
        <f t="shared" si="51"/>
        <v>0</v>
      </c>
      <c r="AB35" s="40">
        <f t="shared" si="51"/>
        <v>0</v>
      </c>
      <c r="AC35" s="40">
        <f t="shared" si="51"/>
        <v>0</v>
      </c>
      <c r="AD35" s="40">
        <f t="shared" si="51"/>
        <v>0</v>
      </c>
      <c r="AE35" s="40">
        <f t="shared" si="51"/>
        <v>0</v>
      </c>
      <c r="AF35" s="40">
        <f t="shared" si="51"/>
        <v>0</v>
      </c>
      <c r="AG35" s="40">
        <f t="shared" si="51"/>
        <v>0</v>
      </c>
      <c r="AH35" s="40">
        <f t="shared" si="51"/>
        <v>0</v>
      </c>
      <c r="AI35" s="40">
        <f t="shared" si="51"/>
        <v>0</v>
      </c>
      <c r="AJ35" s="40">
        <f t="shared" si="51"/>
        <v>0</v>
      </c>
      <c r="AK35" s="40">
        <f t="shared" si="51"/>
        <v>0</v>
      </c>
      <c r="AL35" s="40">
        <f t="shared" si="51"/>
        <v>0</v>
      </c>
      <c r="AM35" s="40">
        <f t="shared" si="51"/>
        <v>0</v>
      </c>
      <c r="AN35" s="40">
        <f t="shared" si="51"/>
        <v>0</v>
      </c>
      <c r="AO35" s="40">
        <f t="shared" si="51"/>
        <v>0</v>
      </c>
      <c r="AP35" s="40">
        <f t="shared" si="51"/>
        <v>0</v>
      </c>
      <c r="AQ35" s="40">
        <f t="shared" si="51"/>
        <v>0</v>
      </c>
      <c r="AR35" s="40">
        <f t="shared" si="51"/>
        <v>0</v>
      </c>
      <c r="AS35" s="40">
        <f t="shared" si="51"/>
        <v>0</v>
      </c>
      <c r="AT35" s="40">
        <f t="shared" si="51"/>
        <v>0</v>
      </c>
      <c r="AU35" s="40">
        <f t="shared" si="51"/>
        <v>0</v>
      </c>
      <c r="AV35" s="40">
        <f t="shared" si="51"/>
        <v>0</v>
      </c>
      <c r="AW35" s="40">
        <f t="shared" si="51"/>
        <v>0</v>
      </c>
      <c r="AX35" s="40">
        <f t="shared" si="51"/>
        <v>25.231000000000002</v>
      </c>
      <c r="AY35" s="40">
        <f t="shared" si="51"/>
        <v>122.60799999999999</v>
      </c>
      <c r="AZ35" s="40">
        <f t="shared" si="51"/>
        <v>139.46800000000002</v>
      </c>
      <c r="BA35" s="40">
        <f t="shared" si="51"/>
        <v>123.42599999999999</v>
      </c>
      <c r="BB35" s="40">
        <f t="shared" si="51"/>
        <v>100.85799999999999</v>
      </c>
      <c r="BC35" s="40">
        <f t="shared" si="51"/>
        <v>79.488000000000014</v>
      </c>
      <c r="BD35" s="40">
        <f t="shared" si="51"/>
        <v>60.002000000000002</v>
      </c>
      <c r="BE35" s="40">
        <f t="shared" si="51"/>
        <v>56.579000000000001</v>
      </c>
      <c r="BF35" s="40">
        <f t="shared" si="51"/>
        <v>22.387999999999998</v>
      </c>
      <c r="BG35" s="40">
        <f t="shared" si="51"/>
        <v>111.45700000000001</v>
      </c>
      <c r="BH35" s="40">
        <f t="shared" si="51"/>
        <v>129.46799999999999</v>
      </c>
      <c r="BI35" s="40">
        <f t="shared" si="51"/>
        <v>104.286</v>
      </c>
      <c r="BJ35" s="40">
        <f t="shared" si="51"/>
        <v>101.51100000000001</v>
      </c>
      <c r="BK35" s="40">
        <f t="shared" si="51"/>
        <v>139.452</v>
      </c>
      <c r="BL35" s="40">
        <f t="shared" si="51"/>
        <v>89.656999999999996</v>
      </c>
      <c r="BM35" s="40">
        <f t="shared" si="51"/>
        <v>124.742</v>
      </c>
      <c r="BN35" s="40">
        <f t="shared" si="51"/>
        <v>131.57</v>
      </c>
      <c r="BO35" s="40">
        <f t="shared" si="51"/>
        <v>136.589</v>
      </c>
      <c r="BP35" s="40">
        <f t="shared" si="51"/>
        <v>149.72300000000001</v>
      </c>
      <c r="BQ35" s="40">
        <f t="shared" si="51"/>
        <v>159.07600000000002</v>
      </c>
      <c r="BR35" s="40">
        <f t="shared" si="51"/>
        <v>156.85699999999997</v>
      </c>
      <c r="BS35" s="40">
        <f t="shared" si="51"/>
        <v>121.501</v>
      </c>
      <c r="BT35" s="40">
        <f t="shared" si="51"/>
        <v>92.806000000000012</v>
      </c>
      <c r="BU35" s="40">
        <f t="shared" si="51"/>
        <v>98.825999999999993</v>
      </c>
      <c r="BV35" s="40">
        <f t="shared" si="51"/>
        <v>68.248999999999995</v>
      </c>
      <c r="BW35" s="40">
        <f t="shared" si="51"/>
        <v>91.23</v>
      </c>
      <c r="BX35" s="40">
        <f t="shared" si="51"/>
        <v>88.072000000000003</v>
      </c>
      <c r="BY35" s="40">
        <f t="shared" si="51"/>
        <v>80.162999999999997</v>
      </c>
      <c r="BZ35" s="40">
        <f t="shared" si="51"/>
        <v>96.9</v>
      </c>
      <c r="CA35" s="40">
        <f t="shared" si="51"/>
        <v>89.078999999999994</v>
      </c>
      <c r="CB35" s="40">
        <f t="shared" si="51"/>
        <v>79.582999999999998</v>
      </c>
      <c r="CC35" s="40">
        <f t="shared" si="51"/>
        <v>63.518000000000001</v>
      </c>
      <c r="CD35" s="40">
        <f t="shared" si="51"/>
        <v>49.938000000000002</v>
      </c>
      <c r="CE35" s="40">
        <f t="shared" si="51"/>
        <v>71.683999999999997</v>
      </c>
      <c r="CF35" s="40">
        <f t="shared" ref="CF35:EQ35" si="52">SUM(CF36:CF38)</f>
        <v>39.088999999999999</v>
      </c>
      <c r="CG35" s="40">
        <f t="shared" si="52"/>
        <v>62.660999999999994</v>
      </c>
      <c r="CH35" s="40">
        <f t="shared" si="52"/>
        <v>29.048999999999999</v>
      </c>
      <c r="CI35" s="40">
        <f t="shared" si="52"/>
        <v>44.658000000000001</v>
      </c>
      <c r="CJ35" s="40">
        <f t="shared" si="52"/>
        <v>74.801999999999992</v>
      </c>
      <c r="CK35" s="40">
        <f t="shared" si="52"/>
        <v>68.23</v>
      </c>
      <c r="CL35" s="40">
        <f t="shared" si="52"/>
        <v>54.56</v>
      </c>
      <c r="CM35" s="40">
        <f t="shared" si="52"/>
        <v>26.503999999999998</v>
      </c>
      <c r="CN35" s="40">
        <f t="shared" si="52"/>
        <v>19.882999999999999</v>
      </c>
      <c r="CO35" s="40">
        <f t="shared" si="52"/>
        <v>3.6020000000000003</v>
      </c>
      <c r="CP35" s="40">
        <f t="shared" si="52"/>
        <v>24.654999999999998</v>
      </c>
      <c r="CQ35" s="40">
        <f t="shared" si="52"/>
        <v>40.28</v>
      </c>
      <c r="CR35" s="40">
        <f t="shared" si="52"/>
        <v>0.48299999999999998</v>
      </c>
      <c r="CS35" s="40">
        <f t="shared" si="52"/>
        <v>21.315000000000001</v>
      </c>
      <c r="CT35" s="40">
        <f t="shared" si="52"/>
        <v>0</v>
      </c>
      <c r="CU35" s="40">
        <f t="shared" si="52"/>
        <v>19.327999999999999</v>
      </c>
      <c r="CV35" s="40">
        <f t="shared" si="52"/>
        <v>0.155</v>
      </c>
      <c r="CW35" s="40">
        <f t="shared" si="52"/>
        <v>15.071</v>
      </c>
      <c r="CX35" s="40">
        <f t="shared" si="52"/>
        <v>0</v>
      </c>
      <c r="CY35" s="40">
        <f t="shared" si="52"/>
        <v>0</v>
      </c>
      <c r="CZ35" s="40">
        <f t="shared" si="52"/>
        <v>15.148</v>
      </c>
      <c r="DA35" s="40">
        <f t="shared" si="52"/>
        <v>3.0000000000000001E-3</v>
      </c>
      <c r="DB35" s="40">
        <f t="shared" si="52"/>
        <v>8.9999999999999993E-3</v>
      </c>
      <c r="DC35" s="40">
        <f t="shared" si="52"/>
        <v>0</v>
      </c>
      <c r="DD35" s="40">
        <f t="shared" si="52"/>
        <v>0</v>
      </c>
      <c r="DE35" s="40">
        <f t="shared" si="52"/>
        <v>13.031000000000001</v>
      </c>
      <c r="DF35" s="40">
        <f t="shared" si="52"/>
        <v>3.0000000000000001E-3</v>
      </c>
      <c r="DG35" s="40">
        <f t="shared" si="52"/>
        <v>0</v>
      </c>
      <c r="DH35" s="40">
        <f t="shared" si="52"/>
        <v>0</v>
      </c>
      <c r="DI35" s="40">
        <f t="shared" si="52"/>
        <v>0</v>
      </c>
      <c r="DJ35" s="40">
        <f t="shared" si="52"/>
        <v>0</v>
      </c>
      <c r="DK35" s="40">
        <f t="shared" si="52"/>
        <v>0</v>
      </c>
      <c r="DL35" s="40">
        <f t="shared" si="52"/>
        <v>12.737</v>
      </c>
      <c r="DM35" s="40">
        <f t="shared" si="52"/>
        <v>0</v>
      </c>
      <c r="DN35" s="40">
        <f t="shared" si="52"/>
        <v>0.997</v>
      </c>
      <c r="DO35" s="40">
        <f t="shared" si="52"/>
        <v>0</v>
      </c>
      <c r="DP35" s="40">
        <f t="shared" si="52"/>
        <v>13.14</v>
      </c>
      <c r="DQ35" s="40">
        <f t="shared" si="52"/>
        <v>0</v>
      </c>
      <c r="DR35" s="40">
        <f t="shared" si="52"/>
        <v>0</v>
      </c>
      <c r="DS35" s="40">
        <f t="shared" si="52"/>
        <v>0</v>
      </c>
      <c r="DT35" s="40">
        <f t="shared" si="52"/>
        <v>0</v>
      </c>
      <c r="DU35" s="40">
        <f t="shared" si="52"/>
        <v>0</v>
      </c>
      <c r="DV35" s="40">
        <f t="shared" si="52"/>
        <v>0</v>
      </c>
      <c r="DW35" s="40">
        <f t="shared" si="52"/>
        <v>0</v>
      </c>
      <c r="DX35" s="40">
        <f t="shared" si="52"/>
        <v>12.004</v>
      </c>
      <c r="DY35" s="40">
        <f t="shared" si="52"/>
        <v>0</v>
      </c>
      <c r="DZ35" s="40">
        <f t="shared" si="52"/>
        <v>0</v>
      </c>
      <c r="EA35" s="40">
        <f t="shared" si="52"/>
        <v>0</v>
      </c>
      <c r="EB35" s="40">
        <f t="shared" si="52"/>
        <v>0</v>
      </c>
      <c r="EC35" s="40">
        <f t="shared" si="52"/>
        <v>0</v>
      </c>
      <c r="ED35" s="40">
        <f t="shared" si="52"/>
        <v>0</v>
      </c>
      <c r="EE35" s="40">
        <f t="shared" si="52"/>
        <v>14.497</v>
      </c>
      <c r="EF35" s="40">
        <f t="shared" si="52"/>
        <v>0</v>
      </c>
      <c r="EG35" s="40">
        <f t="shared" si="52"/>
        <v>0</v>
      </c>
      <c r="EH35" s="40">
        <f t="shared" si="52"/>
        <v>0</v>
      </c>
      <c r="EI35" s="40">
        <f t="shared" si="52"/>
        <v>0</v>
      </c>
      <c r="EJ35" s="40">
        <f t="shared" si="52"/>
        <v>0</v>
      </c>
      <c r="EK35" s="40">
        <f t="shared" si="52"/>
        <v>0</v>
      </c>
      <c r="EL35" s="40">
        <f t="shared" si="52"/>
        <v>27.843</v>
      </c>
      <c r="EM35" s="40">
        <f t="shared" si="52"/>
        <v>0</v>
      </c>
      <c r="EN35" s="40">
        <f t="shared" si="52"/>
        <v>0</v>
      </c>
      <c r="EO35" s="40">
        <f t="shared" si="52"/>
        <v>0</v>
      </c>
      <c r="EP35" s="40">
        <f t="shared" si="52"/>
        <v>5.0880000000000001</v>
      </c>
      <c r="EQ35" s="40">
        <f t="shared" si="52"/>
        <v>34.459000000000003</v>
      </c>
      <c r="ER35" s="40">
        <f t="shared" ref="ER35:GB35" si="53">SUM(ER36:ER38)</f>
        <v>0</v>
      </c>
      <c r="ES35" s="40">
        <f t="shared" si="53"/>
        <v>0</v>
      </c>
      <c r="ET35" s="40">
        <f t="shared" si="53"/>
        <v>0</v>
      </c>
      <c r="EU35" s="40">
        <f t="shared" si="53"/>
        <v>0</v>
      </c>
      <c r="EV35" s="40">
        <f t="shared" si="53"/>
        <v>0</v>
      </c>
      <c r="EW35" s="40">
        <f t="shared" si="53"/>
        <v>0</v>
      </c>
      <c r="EX35" s="40">
        <f t="shared" si="53"/>
        <v>0</v>
      </c>
      <c r="EY35" s="40">
        <f t="shared" si="53"/>
        <v>0</v>
      </c>
      <c r="EZ35" s="40">
        <f t="shared" si="53"/>
        <v>0</v>
      </c>
      <c r="FA35" s="40">
        <f t="shared" si="53"/>
        <v>0</v>
      </c>
      <c r="FB35" s="40">
        <f t="shared" si="53"/>
        <v>0</v>
      </c>
      <c r="FC35" s="40">
        <f t="shared" si="53"/>
        <v>0</v>
      </c>
      <c r="FD35" s="40">
        <f t="shared" si="53"/>
        <v>0</v>
      </c>
      <c r="FE35" s="40">
        <f t="shared" si="53"/>
        <v>0</v>
      </c>
      <c r="FF35" s="40">
        <f t="shared" si="53"/>
        <v>0</v>
      </c>
      <c r="FG35" s="40">
        <f t="shared" si="53"/>
        <v>0</v>
      </c>
      <c r="FH35" s="40">
        <f t="shared" si="53"/>
        <v>0</v>
      </c>
      <c r="FI35" s="40">
        <f t="shared" si="53"/>
        <v>0</v>
      </c>
      <c r="FJ35" s="40">
        <f t="shared" si="53"/>
        <v>0</v>
      </c>
      <c r="FK35" s="40">
        <f t="shared" si="53"/>
        <v>0</v>
      </c>
      <c r="FL35" s="40">
        <f t="shared" si="53"/>
        <v>0</v>
      </c>
      <c r="FM35" s="40">
        <f t="shared" si="53"/>
        <v>0</v>
      </c>
      <c r="FN35" s="40">
        <f t="shared" si="53"/>
        <v>0</v>
      </c>
      <c r="FO35" s="40">
        <f t="shared" si="53"/>
        <v>0</v>
      </c>
      <c r="FP35" s="40">
        <f t="shared" si="53"/>
        <v>0</v>
      </c>
      <c r="FQ35" s="40">
        <f t="shared" si="53"/>
        <v>0</v>
      </c>
      <c r="FR35" s="40">
        <f t="shared" si="53"/>
        <v>0</v>
      </c>
      <c r="FS35" s="40">
        <f t="shared" si="53"/>
        <v>0</v>
      </c>
      <c r="FT35" s="40">
        <f t="shared" si="53"/>
        <v>0</v>
      </c>
      <c r="FU35" s="40">
        <f t="shared" si="53"/>
        <v>42.363403341999998</v>
      </c>
      <c r="FV35" s="40">
        <f t="shared" si="53"/>
        <v>0</v>
      </c>
      <c r="FW35" s="40">
        <f t="shared" si="53"/>
        <v>0</v>
      </c>
      <c r="FX35" s="40">
        <f t="shared" si="53"/>
        <v>0</v>
      </c>
      <c r="FY35" s="40">
        <f t="shared" si="53"/>
        <v>0</v>
      </c>
      <c r="FZ35" s="40">
        <f t="shared" si="53"/>
        <v>21.998847000000001</v>
      </c>
      <c r="GA35" s="40">
        <f t="shared" si="53"/>
        <v>0</v>
      </c>
      <c r="GB35" s="40">
        <f t="shared" si="53"/>
        <v>0</v>
      </c>
      <c r="GC35" s="40">
        <f t="shared" ref="GC35:GD35" si="54">SUM(GC36:GC38)</f>
        <v>0</v>
      </c>
      <c r="GD35" s="40">
        <f t="shared" si="54"/>
        <v>0</v>
      </c>
      <c r="GE35" s="40">
        <f t="shared" ref="GE35" si="55">SUM(GE36:GE38)</f>
        <v>0</v>
      </c>
    </row>
    <row r="36" spans="1:187" ht="15" x14ac:dyDescent="0.25">
      <c r="A36" s="37" t="s">
        <v>38</v>
      </c>
      <c r="B36" s="90">
        <v>2</v>
      </c>
      <c r="C36" s="40">
        <v>0</v>
      </c>
      <c r="D36" s="40">
        <v>0</v>
      </c>
      <c r="E36" s="40">
        <v>0</v>
      </c>
      <c r="F36" s="40">
        <v>0</v>
      </c>
      <c r="G36" s="40">
        <v>0</v>
      </c>
      <c r="H36" s="40">
        <v>0</v>
      </c>
      <c r="I36" s="40">
        <v>0</v>
      </c>
      <c r="J36" s="40">
        <v>0</v>
      </c>
      <c r="K36" s="40">
        <v>0</v>
      </c>
      <c r="L36" s="40">
        <v>0</v>
      </c>
      <c r="M36" s="40">
        <v>0</v>
      </c>
      <c r="N36" s="40">
        <v>0</v>
      </c>
      <c r="O36" s="40">
        <v>0</v>
      </c>
      <c r="P36" s="40">
        <v>0</v>
      </c>
      <c r="Q36" s="40">
        <v>0</v>
      </c>
      <c r="R36" s="40">
        <v>0</v>
      </c>
      <c r="S36" s="40">
        <v>0</v>
      </c>
      <c r="T36" s="40">
        <v>0</v>
      </c>
      <c r="U36" s="40">
        <v>0</v>
      </c>
      <c r="V36" s="40">
        <v>0</v>
      </c>
      <c r="W36" s="40">
        <v>0</v>
      </c>
      <c r="X36" s="40">
        <v>0</v>
      </c>
      <c r="Y36" s="40">
        <v>0</v>
      </c>
      <c r="Z36" s="40">
        <v>0</v>
      </c>
      <c r="AA36" s="40">
        <v>0</v>
      </c>
      <c r="AB36" s="40">
        <v>0</v>
      </c>
      <c r="AC36" s="40">
        <v>0</v>
      </c>
      <c r="AD36" s="40">
        <v>0</v>
      </c>
      <c r="AE36" s="40">
        <v>0</v>
      </c>
      <c r="AF36" s="40">
        <v>0</v>
      </c>
      <c r="AG36" s="40">
        <v>0</v>
      </c>
      <c r="AH36" s="40">
        <v>0</v>
      </c>
      <c r="AI36" s="40">
        <v>0</v>
      </c>
      <c r="AJ36" s="40">
        <v>0</v>
      </c>
      <c r="AK36" s="40">
        <v>0</v>
      </c>
      <c r="AL36" s="40">
        <v>0</v>
      </c>
      <c r="AM36" s="40">
        <v>0</v>
      </c>
      <c r="AN36" s="40">
        <v>0</v>
      </c>
      <c r="AO36" s="40">
        <v>0</v>
      </c>
      <c r="AP36" s="40">
        <v>0</v>
      </c>
      <c r="AQ36" s="40">
        <v>0</v>
      </c>
      <c r="AR36" s="40">
        <v>0</v>
      </c>
      <c r="AS36" s="40">
        <v>0</v>
      </c>
      <c r="AT36" s="40">
        <v>0</v>
      </c>
      <c r="AU36" s="40">
        <v>0</v>
      </c>
      <c r="AV36" s="40">
        <v>0</v>
      </c>
      <c r="AW36" s="40">
        <v>0</v>
      </c>
      <c r="AX36" s="40">
        <v>0</v>
      </c>
      <c r="AY36" s="40">
        <v>0</v>
      </c>
      <c r="AZ36" s="40">
        <v>0</v>
      </c>
      <c r="BA36" s="40">
        <v>0</v>
      </c>
      <c r="BB36" s="40">
        <v>0</v>
      </c>
      <c r="BC36" s="40">
        <v>0</v>
      </c>
      <c r="BD36" s="40">
        <v>0</v>
      </c>
      <c r="BE36" s="40">
        <v>0</v>
      </c>
      <c r="BF36" s="40">
        <v>0</v>
      </c>
      <c r="BG36" s="40">
        <v>0.496</v>
      </c>
      <c r="BH36" s="40">
        <v>0.4</v>
      </c>
      <c r="BI36" s="40">
        <v>0</v>
      </c>
      <c r="BJ36" s="40">
        <v>0.72199999999999998</v>
      </c>
      <c r="BK36" s="40">
        <v>0.80800000000000005</v>
      </c>
      <c r="BL36" s="40">
        <v>1</v>
      </c>
      <c r="BM36" s="40">
        <v>0.81899999999999995</v>
      </c>
      <c r="BN36" s="40">
        <v>3.9249999999999998</v>
      </c>
      <c r="BO36" s="40">
        <v>1.002</v>
      </c>
      <c r="BP36" s="40">
        <v>0</v>
      </c>
      <c r="BQ36" s="40">
        <v>5.0709999999999997</v>
      </c>
      <c r="BR36" s="40">
        <v>1.0740000000000001</v>
      </c>
      <c r="BS36" s="40">
        <v>0.3</v>
      </c>
      <c r="BT36" s="40">
        <v>0.85899999999999999</v>
      </c>
      <c r="BU36" s="40">
        <v>2.13</v>
      </c>
      <c r="BV36" s="40">
        <v>2.7120000000000002</v>
      </c>
      <c r="BW36" s="40">
        <v>1.611</v>
      </c>
      <c r="BX36" s="40">
        <v>0</v>
      </c>
      <c r="BY36" s="40">
        <v>0</v>
      </c>
      <c r="BZ36" s="40">
        <v>0</v>
      </c>
      <c r="CA36" s="40">
        <v>0.75800000000000001</v>
      </c>
      <c r="CB36" s="40">
        <v>0</v>
      </c>
      <c r="CC36" s="40">
        <v>0</v>
      </c>
      <c r="CD36" s="40">
        <v>0</v>
      </c>
      <c r="CE36" s="40">
        <v>0</v>
      </c>
      <c r="CF36" s="40">
        <v>0</v>
      </c>
      <c r="CG36" s="40">
        <v>0</v>
      </c>
      <c r="CH36" s="40">
        <v>0</v>
      </c>
      <c r="CI36" s="40">
        <v>0</v>
      </c>
      <c r="CJ36" s="40">
        <v>2.0579999999999998</v>
      </c>
      <c r="CK36" s="40">
        <v>0</v>
      </c>
      <c r="CL36" s="40">
        <v>0</v>
      </c>
      <c r="CM36" s="40">
        <v>0</v>
      </c>
      <c r="CN36" s="40">
        <v>0</v>
      </c>
      <c r="CO36" s="40">
        <v>0</v>
      </c>
      <c r="CP36" s="40">
        <v>0</v>
      </c>
      <c r="CQ36" s="40">
        <v>0</v>
      </c>
      <c r="CR36" s="40">
        <v>0</v>
      </c>
      <c r="CS36" s="40">
        <v>0</v>
      </c>
      <c r="CT36" s="40">
        <v>0</v>
      </c>
      <c r="CU36" s="40">
        <v>0</v>
      </c>
      <c r="CV36" s="40">
        <v>9.7000000000000003E-2</v>
      </c>
      <c r="CW36" s="40">
        <v>0</v>
      </c>
      <c r="CX36" s="40">
        <v>0</v>
      </c>
      <c r="CY36" s="40">
        <v>0</v>
      </c>
      <c r="CZ36" s="40">
        <v>0</v>
      </c>
      <c r="DA36" s="40">
        <v>3.0000000000000001E-3</v>
      </c>
      <c r="DB36" s="40">
        <v>8.9999999999999993E-3</v>
      </c>
      <c r="DC36" s="40">
        <v>0</v>
      </c>
      <c r="DD36" s="40">
        <v>0</v>
      </c>
      <c r="DE36" s="40">
        <v>13.031000000000001</v>
      </c>
      <c r="DF36" s="40">
        <v>3.0000000000000001E-3</v>
      </c>
      <c r="DG36" s="40">
        <v>0</v>
      </c>
      <c r="DH36" s="40">
        <v>0</v>
      </c>
      <c r="DI36" s="40">
        <v>0</v>
      </c>
      <c r="DJ36" s="40">
        <v>0</v>
      </c>
      <c r="DK36" s="40">
        <v>0</v>
      </c>
      <c r="DL36" s="40">
        <v>0</v>
      </c>
      <c r="DM36" s="40">
        <v>0</v>
      </c>
      <c r="DN36" s="40">
        <v>0.997</v>
      </c>
      <c r="DO36" s="40">
        <v>0</v>
      </c>
      <c r="DP36" s="40">
        <v>0</v>
      </c>
      <c r="DQ36" s="40">
        <v>0</v>
      </c>
      <c r="DR36" s="40">
        <v>0</v>
      </c>
      <c r="DS36" s="40">
        <v>0</v>
      </c>
      <c r="DT36" s="40">
        <v>0</v>
      </c>
      <c r="DU36" s="40">
        <v>0</v>
      </c>
      <c r="DV36" s="40">
        <v>0</v>
      </c>
      <c r="DW36" s="40">
        <v>0</v>
      </c>
      <c r="DX36" s="40">
        <v>0</v>
      </c>
      <c r="DY36" s="40">
        <v>0</v>
      </c>
      <c r="DZ36" s="40">
        <v>0</v>
      </c>
      <c r="EA36" s="40">
        <v>0</v>
      </c>
      <c r="EB36" s="40">
        <v>0</v>
      </c>
      <c r="EC36" s="40">
        <v>0</v>
      </c>
      <c r="ED36" s="40">
        <v>0</v>
      </c>
      <c r="EE36" s="40">
        <v>0</v>
      </c>
      <c r="EF36" s="40">
        <v>0</v>
      </c>
      <c r="EG36" s="40">
        <v>0</v>
      </c>
      <c r="EH36" s="40">
        <v>0</v>
      </c>
      <c r="EI36" s="40">
        <v>0</v>
      </c>
      <c r="EJ36" s="40">
        <v>0</v>
      </c>
      <c r="EK36" s="40">
        <v>0</v>
      </c>
      <c r="EL36" s="40">
        <v>0</v>
      </c>
      <c r="EM36" s="40">
        <v>0</v>
      </c>
      <c r="EN36" s="40">
        <v>0</v>
      </c>
      <c r="EO36" s="40">
        <v>0</v>
      </c>
      <c r="EP36" s="40">
        <v>5.0880000000000001</v>
      </c>
      <c r="EQ36" s="40">
        <v>0</v>
      </c>
      <c r="ER36" s="40">
        <v>0</v>
      </c>
      <c r="ES36" s="40">
        <v>0</v>
      </c>
      <c r="ET36" s="40">
        <v>0</v>
      </c>
      <c r="EU36" s="40">
        <v>0</v>
      </c>
      <c r="EV36" s="40">
        <v>0</v>
      </c>
      <c r="EW36" s="40">
        <v>0</v>
      </c>
      <c r="EX36" s="40">
        <v>0</v>
      </c>
      <c r="EY36" s="40">
        <v>0</v>
      </c>
      <c r="EZ36" s="40">
        <v>0</v>
      </c>
      <c r="FA36" s="40">
        <v>0</v>
      </c>
      <c r="FB36" s="40">
        <v>0</v>
      </c>
      <c r="FC36" s="40">
        <v>0</v>
      </c>
      <c r="FD36" s="40">
        <v>0</v>
      </c>
      <c r="FE36" s="40">
        <v>0</v>
      </c>
      <c r="FF36" s="40">
        <v>0</v>
      </c>
      <c r="FG36" s="40">
        <v>0</v>
      </c>
      <c r="FH36" s="40">
        <v>0</v>
      </c>
      <c r="FI36" s="40">
        <v>0</v>
      </c>
      <c r="FJ36" s="40">
        <v>0</v>
      </c>
      <c r="FK36" s="40">
        <v>0</v>
      </c>
      <c r="FL36" s="40">
        <v>0</v>
      </c>
      <c r="FM36" s="40">
        <v>0</v>
      </c>
      <c r="FN36" s="40">
        <v>0</v>
      </c>
      <c r="FO36" s="40">
        <v>0</v>
      </c>
      <c r="FP36" s="40">
        <v>0</v>
      </c>
      <c r="FQ36" s="40">
        <v>0</v>
      </c>
      <c r="FR36" s="40">
        <v>0</v>
      </c>
      <c r="FS36" s="40">
        <v>0</v>
      </c>
      <c r="FT36" s="40">
        <v>0</v>
      </c>
      <c r="FU36" s="40">
        <v>42.363403341999998</v>
      </c>
      <c r="FV36" s="40">
        <v>0</v>
      </c>
      <c r="FW36" s="40">
        <v>0</v>
      </c>
      <c r="FX36" s="40">
        <v>0</v>
      </c>
      <c r="FY36" s="40">
        <v>0</v>
      </c>
      <c r="FZ36" s="40">
        <v>21.998847000000001</v>
      </c>
      <c r="GA36" s="40">
        <v>0</v>
      </c>
      <c r="GB36" s="40">
        <v>0</v>
      </c>
      <c r="GC36" s="40">
        <v>0</v>
      </c>
      <c r="GD36" s="40">
        <v>0</v>
      </c>
      <c r="GE36" s="40">
        <v>0</v>
      </c>
    </row>
    <row r="37" spans="1:187" ht="15" x14ac:dyDescent="0.25">
      <c r="A37" s="37" t="s">
        <v>39</v>
      </c>
      <c r="B37" s="90">
        <v>3</v>
      </c>
      <c r="C37" s="40">
        <v>0</v>
      </c>
      <c r="D37" s="40">
        <v>0</v>
      </c>
      <c r="E37" s="40">
        <v>0</v>
      </c>
      <c r="F37" s="40">
        <v>0</v>
      </c>
      <c r="G37" s="40">
        <v>0</v>
      </c>
      <c r="H37" s="40">
        <v>0</v>
      </c>
      <c r="I37" s="40">
        <v>0</v>
      </c>
      <c r="J37" s="40">
        <v>0</v>
      </c>
      <c r="K37" s="40">
        <v>0</v>
      </c>
      <c r="L37" s="40">
        <v>0</v>
      </c>
      <c r="M37" s="40">
        <v>0</v>
      </c>
      <c r="N37" s="40">
        <v>0</v>
      </c>
      <c r="O37" s="40">
        <v>0</v>
      </c>
      <c r="P37" s="40">
        <v>0</v>
      </c>
      <c r="Q37" s="40">
        <v>0</v>
      </c>
      <c r="R37" s="40">
        <v>0</v>
      </c>
      <c r="S37" s="40">
        <v>0</v>
      </c>
      <c r="T37" s="40">
        <v>0</v>
      </c>
      <c r="U37" s="40">
        <v>0</v>
      </c>
      <c r="V37" s="40">
        <v>0</v>
      </c>
      <c r="W37" s="40">
        <v>0</v>
      </c>
      <c r="X37" s="40">
        <v>0</v>
      </c>
      <c r="Y37" s="40">
        <v>0</v>
      </c>
      <c r="Z37" s="40">
        <v>0</v>
      </c>
      <c r="AA37" s="40">
        <v>0</v>
      </c>
      <c r="AB37" s="40">
        <v>0</v>
      </c>
      <c r="AC37" s="40">
        <v>0</v>
      </c>
      <c r="AD37" s="40">
        <v>0</v>
      </c>
      <c r="AE37" s="40">
        <v>0</v>
      </c>
      <c r="AF37" s="40">
        <v>0</v>
      </c>
      <c r="AG37" s="40">
        <v>0</v>
      </c>
      <c r="AH37" s="40">
        <v>0</v>
      </c>
      <c r="AI37" s="40">
        <v>0</v>
      </c>
      <c r="AJ37" s="40">
        <v>0</v>
      </c>
      <c r="AK37" s="40">
        <v>0</v>
      </c>
      <c r="AL37" s="40">
        <v>0</v>
      </c>
      <c r="AM37" s="40">
        <v>0</v>
      </c>
      <c r="AN37" s="40">
        <v>0</v>
      </c>
      <c r="AO37" s="40">
        <v>0</v>
      </c>
      <c r="AP37" s="40">
        <v>0</v>
      </c>
      <c r="AQ37" s="40">
        <v>0</v>
      </c>
      <c r="AR37" s="40">
        <v>0</v>
      </c>
      <c r="AS37" s="40">
        <v>0</v>
      </c>
      <c r="AT37" s="40">
        <v>0</v>
      </c>
      <c r="AU37" s="40">
        <v>0</v>
      </c>
      <c r="AV37" s="40">
        <v>0</v>
      </c>
      <c r="AW37" s="40">
        <v>0</v>
      </c>
      <c r="AX37" s="40">
        <v>0</v>
      </c>
      <c r="AY37" s="40">
        <v>0</v>
      </c>
      <c r="AZ37" s="40">
        <v>0</v>
      </c>
      <c r="BA37" s="40">
        <v>0</v>
      </c>
      <c r="BB37" s="40">
        <v>0</v>
      </c>
      <c r="BC37" s="40">
        <v>0</v>
      </c>
      <c r="BD37" s="40">
        <v>0</v>
      </c>
      <c r="BE37" s="40">
        <v>0</v>
      </c>
      <c r="BF37" s="40">
        <v>0</v>
      </c>
      <c r="BG37" s="40">
        <v>4.8559999999999999</v>
      </c>
      <c r="BH37" s="40">
        <v>3.01</v>
      </c>
      <c r="BI37" s="40">
        <v>0</v>
      </c>
      <c r="BJ37" s="40">
        <v>8.2070000000000007</v>
      </c>
      <c r="BK37" s="40">
        <v>21.247</v>
      </c>
      <c r="BL37" s="40">
        <v>7.5019999999999998</v>
      </c>
      <c r="BM37" s="40">
        <v>4.5110000000000001</v>
      </c>
      <c r="BN37" s="40">
        <v>6.2089999999999996</v>
      </c>
      <c r="BO37" s="40">
        <v>11.097</v>
      </c>
      <c r="BP37" s="40">
        <v>0</v>
      </c>
      <c r="BQ37" s="40">
        <v>15.598000000000001</v>
      </c>
      <c r="BR37" s="40">
        <v>5.1909999999999998</v>
      </c>
      <c r="BS37" s="40">
        <v>15.025</v>
      </c>
      <c r="BT37" s="40">
        <v>6.4930000000000003</v>
      </c>
      <c r="BU37" s="40">
        <v>0</v>
      </c>
      <c r="BV37" s="40">
        <v>6.7350000000000003</v>
      </c>
      <c r="BW37" s="40">
        <v>3.47</v>
      </c>
      <c r="BX37" s="40">
        <v>0</v>
      </c>
      <c r="BY37" s="40">
        <v>1</v>
      </c>
      <c r="BZ37" s="40">
        <v>10.454000000000001</v>
      </c>
      <c r="CA37" s="40">
        <v>4.6130000000000004</v>
      </c>
      <c r="CB37" s="40">
        <v>9.2070000000000007</v>
      </c>
      <c r="CC37" s="40">
        <v>6.1269999999999998</v>
      </c>
      <c r="CD37" s="40">
        <v>6.0330000000000004</v>
      </c>
      <c r="CE37" s="40">
        <v>16.399999999999999</v>
      </c>
      <c r="CF37" s="40">
        <v>0</v>
      </c>
      <c r="CG37" s="40">
        <v>5.9909999999999997</v>
      </c>
      <c r="CH37" s="40">
        <v>0</v>
      </c>
      <c r="CI37" s="40">
        <v>0</v>
      </c>
      <c r="CJ37" s="40">
        <v>0</v>
      </c>
      <c r="CK37" s="40">
        <v>0</v>
      </c>
      <c r="CL37" s="40">
        <v>10.308</v>
      </c>
      <c r="CM37" s="40">
        <v>9.9700000000000006</v>
      </c>
      <c r="CN37" s="40">
        <v>10</v>
      </c>
      <c r="CO37" s="40">
        <v>0</v>
      </c>
      <c r="CP37" s="40">
        <v>21.783999999999999</v>
      </c>
      <c r="CQ37" s="40">
        <v>36.505000000000003</v>
      </c>
      <c r="CR37" s="40">
        <v>0</v>
      </c>
      <c r="CS37" s="40">
        <v>21.315000000000001</v>
      </c>
      <c r="CT37" s="40">
        <v>0</v>
      </c>
      <c r="CU37" s="40">
        <v>14.369</v>
      </c>
      <c r="CV37" s="40">
        <v>5.8000000000000003E-2</v>
      </c>
      <c r="CW37" s="40">
        <v>15.071</v>
      </c>
      <c r="CX37" s="40">
        <v>0</v>
      </c>
      <c r="CY37" s="40">
        <v>0</v>
      </c>
      <c r="CZ37" s="40">
        <v>15.148</v>
      </c>
      <c r="DA37" s="40">
        <v>0</v>
      </c>
      <c r="DB37" s="40">
        <v>0</v>
      </c>
      <c r="DC37" s="40">
        <v>0</v>
      </c>
      <c r="DD37" s="40">
        <v>0</v>
      </c>
      <c r="DE37" s="40">
        <v>0</v>
      </c>
      <c r="DF37" s="40">
        <v>0</v>
      </c>
      <c r="DG37" s="40">
        <v>0</v>
      </c>
      <c r="DH37" s="40">
        <v>0</v>
      </c>
      <c r="DI37" s="40">
        <v>0</v>
      </c>
      <c r="DJ37" s="40">
        <v>0</v>
      </c>
      <c r="DK37" s="40">
        <v>0</v>
      </c>
      <c r="DL37" s="40">
        <v>12.737</v>
      </c>
      <c r="DM37" s="40">
        <v>0</v>
      </c>
      <c r="DN37" s="40">
        <v>0</v>
      </c>
      <c r="DO37" s="40">
        <v>0</v>
      </c>
      <c r="DP37" s="40">
        <v>13.14</v>
      </c>
      <c r="DQ37" s="40">
        <v>0</v>
      </c>
      <c r="DR37" s="40">
        <v>0</v>
      </c>
      <c r="DS37" s="40">
        <v>0</v>
      </c>
      <c r="DT37" s="40">
        <v>0</v>
      </c>
      <c r="DU37" s="40">
        <v>0</v>
      </c>
      <c r="DV37" s="40">
        <v>0</v>
      </c>
      <c r="DW37" s="40">
        <v>0</v>
      </c>
      <c r="DX37" s="40">
        <v>12.004</v>
      </c>
      <c r="DY37" s="40">
        <v>0</v>
      </c>
      <c r="DZ37" s="40">
        <v>0</v>
      </c>
      <c r="EA37" s="40">
        <v>0</v>
      </c>
      <c r="EB37" s="40">
        <v>0</v>
      </c>
      <c r="EC37" s="40">
        <v>0</v>
      </c>
      <c r="ED37" s="40">
        <v>0</v>
      </c>
      <c r="EE37" s="40">
        <v>14.497</v>
      </c>
      <c r="EF37" s="40">
        <v>0</v>
      </c>
      <c r="EG37" s="40">
        <v>0</v>
      </c>
      <c r="EH37" s="40">
        <v>0</v>
      </c>
      <c r="EI37" s="40">
        <v>0</v>
      </c>
      <c r="EJ37" s="40">
        <v>0</v>
      </c>
      <c r="EK37" s="40">
        <v>0</v>
      </c>
      <c r="EL37" s="40">
        <v>27.843</v>
      </c>
      <c r="EM37" s="40">
        <v>0</v>
      </c>
      <c r="EN37" s="40">
        <v>0</v>
      </c>
      <c r="EO37" s="40">
        <v>0</v>
      </c>
      <c r="EP37" s="40">
        <v>0</v>
      </c>
      <c r="EQ37" s="40">
        <v>34.459000000000003</v>
      </c>
      <c r="ER37" s="40">
        <v>0</v>
      </c>
      <c r="ES37" s="40">
        <v>0</v>
      </c>
      <c r="ET37" s="40">
        <v>0</v>
      </c>
      <c r="EU37" s="40">
        <v>0</v>
      </c>
      <c r="EV37" s="40">
        <v>0</v>
      </c>
      <c r="EW37" s="40">
        <v>0</v>
      </c>
      <c r="EX37" s="40">
        <v>0</v>
      </c>
      <c r="EY37" s="40">
        <v>0</v>
      </c>
      <c r="EZ37" s="40">
        <v>0</v>
      </c>
      <c r="FA37" s="40">
        <v>0</v>
      </c>
      <c r="FB37" s="40">
        <v>0</v>
      </c>
      <c r="FC37" s="40">
        <v>0</v>
      </c>
      <c r="FD37" s="40">
        <v>0</v>
      </c>
      <c r="FE37" s="40">
        <v>0</v>
      </c>
      <c r="FF37" s="40">
        <v>0</v>
      </c>
      <c r="FG37" s="40">
        <v>0</v>
      </c>
      <c r="FH37" s="40">
        <v>0</v>
      </c>
      <c r="FI37" s="40">
        <v>0</v>
      </c>
      <c r="FJ37" s="40">
        <v>0</v>
      </c>
      <c r="FK37" s="40">
        <v>0</v>
      </c>
      <c r="FL37" s="40">
        <v>0</v>
      </c>
      <c r="FM37" s="40">
        <v>0</v>
      </c>
      <c r="FN37" s="40">
        <v>0</v>
      </c>
      <c r="FO37" s="40">
        <v>0</v>
      </c>
      <c r="FP37" s="40">
        <v>0</v>
      </c>
      <c r="FQ37" s="40">
        <v>0</v>
      </c>
      <c r="FR37" s="40">
        <v>0</v>
      </c>
      <c r="FS37" s="40">
        <v>0</v>
      </c>
      <c r="FT37" s="40">
        <v>0</v>
      </c>
      <c r="FU37" s="40">
        <v>0</v>
      </c>
      <c r="FV37" s="40">
        <v>0</v>
      </c>
      <c r="FW37" s="40">
        <v>0</v>
      </c>
      <c r="FX37" s="40">
        <v>0</v>
      </c>
      <c r="FY37" s="40">
        <v>0</v>
      </c>
      <c r="FZ37" s="40">
        <v>0</v>
      </c>
      <c r="GA37" s="40">
        <v>0</v>
      </c>
      <c r="GB37" s="40">
        <v>0</v>
      </c>
      <c r="GC37" s="40">
        <v>0</v>
      </c>
      <c r="GD37" s="40">
        <v>0</v>
      </c>
      <c r="GE37" s="40">
        <v>0</v>
      </c>
    </row>
    <row r="38" spans="1:187" ht="15" x14ac:dyDescent="0.25">
      <c r="A38" s="37" t="s">
        <v>153</v>
      </c>
      <c r="B38" s="90">
        <v>5</v>
      </c>
      <c r="C38" s="40">
        <v>0</v>
      </c>
      <c r="D38" s="40">
        <v>0</v>
      </c>
      <c r="E38" s="40">
        <v>0</v>
      </c>
      <c r="F38" s="40">
        <v>0</v>
      </c>
      <c r="G38" s="40">
        <v>0</v>
      </c>
      <c r="H38" s="40">
        <v>0</v>
      </c>
      <c r="I38" s="40">
        <v>0</v>
      </c>
      <c r="J38" s="40">
        <v>0</v>
      </c>
      <c r="K38" s="40">
        <v>0</v>
      </c>
      <c r="L38" s="40">
        <v>0</v>
      </c>
      <c r="M38" s="40">
        <v>0</v>
      </c>
      <c r="N38" s="40">
        <v>0</v>
      </c>
      <c r="O38" s="40">
        <v>0</v>
      </c>
      <c r="P38" s="40">
        <v>0</v>
      </c>
      <c r="Q38" s="40">
        <v>0</v>
      </c>
      <c r="R38" s="40">
        <v>0</v>
      </c>
      <c r="S38" s="40">
        <v>0</v>
      </c>
      <c r="T38" s="40">
        <v>0</v>
      </c>
      <c r="U38" s="40">
        <v>0</v>
      </c>
      <c r="V38" s="40">
        <v>0</v>
      </c>
      <c r="W38" s="40">
        <v>0</v>
      </c>
      <c r="X38" s="40">
        <v>0</v>
      </c>
      <c r="Y38" s="40">
        <v>0</v>
      </c>
      <c r="Z38" s="40">
        <v>0</v>
      </c>
      <c r="AA38" s="40">
        <v>0</v>
      </c>
      <c r="AB38" s="40">
        <v>0</v>
      </c>
      <c r="AC38" s="40">
        <v>0</v>
      </c>
      <c r="AD38" s="40">
        <v>0</v>
      </c>
      <c r="AE38" s="40">
        <v>0</v>
      </c>
      <c r="AF38" s="40">
        <v>0</v>
      </c>
      <c r="AG38" s="40">
        <v>0</v>
      </c>
      <c r="AH38" s="40">
        <v>0</v>
      </c>
      <c r="AI38" s="40">
        <v>0</v>
      </c>
      <c r="AJ38" s="40">
        <v>0</v>
      </c>
      <c r="AK38" s="40">
        <v>0</v>
      </c>
      <c r="AL38" s="40">
        <v>0</v>
      </c>
      <c r="AM38" s="40">
        <v>0</v>
      </c>
      <c r="AN38" s="40">
        <v>0</v>
      </c>
      <c r="AO38" s="40">
        <v>0</v>
      </c>
      <c r="AP38" s="40">
        <v>0</v>
      </c>
      <c r="AQ38" s="40">
        <v>0</v>
      </c>
      <c r="AR38" s="40">
        <v>0</v>
      </c>
      <c r="AS38" s="40">
        <v>0</v>
      </c>
      <c r="AT38" s="40">
        <v>0</v>
      </c>
      <c r="AU38" s="40">
        <v>0</v>
      </c>
      <c r="AV38" s="40">
        <v>0</v>
      </c>
      <c r="AW38" s="40">
        <v>0</v>
      </c>
      <c r="AX38" s="40">
        <v>25.231000000000002</v>
      </c>
      <c r="AY38" s="40">
        <v>122.60799999999999</v>
      </c>
      <c r="AZ38" s="40">
        <v>139.46800000000002</v>
      </c>
      <c r="BA38" s="40">
        <v>123.42599999999999</v>
      </c>
      <c r="BB38" s="40">
        <v>100.85799999999999</v>
      </c>
      <c r="BC38" s="40">
        <v>79.488000000000014</v>
      </c>
      <c r="BD38" s="40">
        <v>60.002000000000002</v>
      </c>
      <c r="BE38" s="40">
        <v>56.579000000000001</v>
      </c>
      <c r="BF38" s="40">
        <v>22.387999999999998</v>
      </c>
      <c r="BG38" s="40">
        <v>106.105</v>
      </c>
      <c r="BH38" s="40">
        <v>126.05799999999999</v>
      </c>
      <c r="BI38" s="40">
        <v>104.286</v>
      </c>
      <c r="BJ38" s="40">
        <v>92.582000000000008</v>
      </c>
      <c r="BK38" s="40">
        <v>117.39699999999999</v>
      </c>
      <c r="BL38" s="40">
        <v>81.155000000000001</v>
      </c>
      <c r="BM38" s="40">
        <v>119.41200000000001</v>
      </c>
      <c r="BN38" s="40">
        <v>121.43599999999999</v>
      </c>
      <c r="BO38" s="40">
        <v>124.49000000000001</v>
      </c>
      <c r="BP38" s="40">
        <v>149.72300000000001</v>
      </c>
      <c r="BQ38" s="40">
        <v>138.40700000000001</v>
      </c>
      <c r="BR38" s="40">
        <v>150.59199999999998</v>
      </c>
      <c r="BS38" s="40">
        <v>106.176</v>
      </c>
      <c r="BT38" s="40">
        <v>85.454000000000008</v>
      </c>
      <c r="BU38" s="40">
        <v>96.695999999999998</v>
      </c>
      <c r="BV38" s="40">
        <v>58.802</v>
      </c>
      <c r="BW38" s="40">
        <v>86.149000000000001</v>
      </c>
      <c r="BX38" s="40">
        <v>88.072000000000003</v>
      </c>
      <c r="BY38" s="40">
        <v>79.162999999999997</v>
      </c>
      <c r="BZ38" s="40">
        <v>86.445999999999998</v>
      </c>
      <c r="CA38" s="40">
        <v>83.707999999999998</v>
      </c>
      <c r="CB38" s="40">
        <v>70.376000000000005</v>
      </c>
      <c r="CC38" s="40">
        <v>57.390999999999998</v>
      </c>
      <c r="CD38" s="40">
        <v>43.905000000000001</v>
      </c>
      <c r="CE38" s="40">
        <v>55.283999999999999</v>
      </c>
      <c r="CF38" s="40">
        <v>39.088999999999999</v>
      </c>
      <c r="CG38" s="40">
        <v>56.669999999999995</v>
      </c>
      <c r="CH38" s="40">
        <v>29.048999999999999</v>
      </c>
      <c r="CI38" s="40">
        <v>44.658000000000001</v>
      </c>
      <c r="CJ38" s="40">
        <v>72.744</v>
      </c>
      <c r="CK38" s="40">
        <v>68.23</v>
      </c>
      <c r="CL38" s="40">
        <v>44.252000000000002</v>
      </c>
      <c r="CM38" s="40">
        <v>16.533999999999999</v>
      </c>
      <c r="CN38" s="40">
        <v>9.8829999999999991</v>
      </c>
      <c r="CO38" s="40">
        <v>3.6020000000000003</v>
      </c>
      <c r="CP38" s="40">
        <v>2.871</v>
      </c>
      <c r="CQ38" s="40">
        <v>3.7749999999999999</v>
      </c>
      <c r="CR38" s="40">
        <v>0.48299999999999998</v>
      </c>
      <c r="CS38" s="40">
        <v>0</v>
      </c>
      <c r="CT38" s="40">
        <v>0</v>
      </c>
      <c r="CU38" s="40">
        <v>4.9589999999999996</v>
      </c>
      <c r="CV38" s="40">
        <v>0</v>
      </c>
      <c r="CW38" s="40">
        <v>0</v>
      </c>
      <c r="CX38" s="40">
        <v>0</v>
      </c>
      <c r="CY38" s="40">
        <v>0</v>
      </c>
      <c r="CZ38" s="40">
        <v>0</v>
      </c>
      <c r="DA38" s="40">
        <v>0</v>
      </c>
      <c r="DB38" s="40">
        <v>0</v>
      </c>
      <c r="DC38" s="40">
        <v>0</v>
      </c>
      <c r="DD38" s="40">
        <v>0</v>
      </c>
      <c r="DE38" s="40">
        <v>0</v>
      </c>
      <c r="DF38" s="40">
        <v>0</v>
      </c>
      <c r="DG38" s="40">
        <v>0</v>
      </c>
      <c r="DH38" s="40">
        <v>0</v>
      </c>
      <c r="DI38" s="40">
        <v>0</v>
      </c>
      <c r="DJ38" s="40">
        <v>0</v>
      </c>
      <c r="DK38" s="40">
        <v>0</v>
      </c>
      <c r="DL38" s="40">
        <v>0</v>
      </c>
      <c r="DM38" s="40">
        <v>0</v>
      </c>
      <c r="DN38" s="40">
        <v>0</v>
      </c>
      <c r="DO38" s="40">
        <v>0</v>
      </c>
      <c r="DP38" s="40">
        <v>0</v>
      </c>
      <c r="DQ38" s="40">
        <v>0</v>
      </c>
      <c r="DR38" s="40">
        <v>0</v>
      </c>
      <c r="DS38" s="40">
        <v>0</v>
      </c>
      <c r="DT38" s="40">
        <v>0</v>
      </c>
      <c r="DU38" s="40">
        <v>0</v>
      </c>
      <c r="DV38" s="40">
        <v>0</v>
      </c>
      <c r="DW38" s="40">
        <v>0</v>
      </c>
      <c r="DX38" s="40">
        <v>0</v>
      </c>
      <c r="DY38" s="40">
        <v>0</v>
      </c>
      <c r="DZ38" s="40">
        <v>0</v>
      </c>
      <c r="EA38" s="40">
        <v>0</v>
      </c>
      <c r="EB38" s="40">
        <v>0</v>
      </c>
      <c r="EC38" s="40">
        <v>0</v>
      </c>
      <c r="ED38" s="40">
        <v>0</v>
      </c>
      <c r="EE38" s="40">
        <v>0</v>
      </c>
      <c r="EF38" s="40">
        <v>0</v>
      </c>
      <c r="EG38" s="40">
        <v>0</v>
      </c>
      <c r="EH38" s="40">
        <v>0</v>
      </c>
      <c r="EI38" s="40">
        <v>0</v>
      </c>
      <c r="EJ38" s="40">
        <v>0</v>
      </c>
      <c r="EK38" s="40">
        <v>0</v>
      </c>
      <c r="EL38" s="40">
        <v>0</v>
      </c>
      <c r="EM38" s="40">
        <v>0</v>
      </c>
      <c r="EN38" s="40">
        <v>0</v>
      </c>
      <c r="EO38" s="40">
        <v>0</v>
      </c>
      <c r="EP38" s="40">
        <v>0</v>
      </c>
      <c r="EQ38" s="40">
        <v>0</v>
      </c>
      <c r="ER38" s="40">
        <v>0</v>
      </c>
      <c r="ES38" s="40">
        <v>0</v>
      </c>
      <c r="ET38" s="40">
        <v>0</v>
      </c>
      <c r="EU38" s="40">
        <v>0</v>
      </c>
      <c r="EV38" s="40">
        <v>0</v>
      </c>
      <c r="EW38" s="40">
        <v>0</v>
      </c>
      <c r="EX38" s="40">
        <v>0</v>
      </c>
      <c r="EY38" s="40">
        <v>0</v>
      </c>
      <c r="EZ38" s="40">
        <v>0</v>
      </c>
      <c r="FA38" s="40">
        <v>0</v>
      </c>
      <c r="FB38" s="40">
        <v>0</v>
      </c>
      <c r="FC38" s="40">
        <v>0</v>
      </c>
      <c r="FD38" s="40">
        <v>0</v>
      </c>
      <c r="FE38" s="40">
        <v>0</v>
      </c>
      <c r="FF38" s="40">
        <v>0</v>
      </c>
      <c r="FG38" s="40">
        <v>0</v>
      </c>
      <c r="FH38" s="40">
        <v>0</v>
      </c>
      <c r="FI38" s="40">
        <v>0</v>
      </c>
      <c r="FJ38" s="40">
        <v>0</v>
      </c>
      <c r="FK38" s="40">
        <v>0</v>
      </c>
      <c r="FL38" s="40">
        <v>0</v>
      </c>
      <c r="FM38" s="40">
        <v>0</v>
      </c>
      <c r="FN38" s="40">
        <v>0</v>
      </c>
      <c r="FO38" s="40">
        <v>0</v>
      </c>
      <c r="FP38" s="40">
        <v>0</v>
      </c>
      <c r="FQ38" s="40">
        <v>0</v>
      </c>
      <c r="FR38" s="40">
        <v>0</v>
      </c>
      <c r="FS38" s="40">
        <v>0</v>
      </c>
      <c r="FT38" s="40">
        <v>0</v>
      </c>
      <c r="FU38" s="40">
        <v>0</v>
      </c>
      <c r="FV38" s="40">
        <v>0</v>
      </c>
      <c r="FW38" s="40">
        <v>0</v>
      </c>
      <c r="FX38" s="40">
        <v>0</v>
      </c>
      <c r="FY38" s="40">
        <v>0</v>
      </c>
      <c r="FZ38" s="40">
        <v>0</v>
      </c>
      <c r="GA38" s="40">
        <v>0</v>
      </c>
      <c r="GB38" s="40">
        <v>0</v>
      </c>
      <c r="GC38" s="40">
        <v>0</v>
      </c>
      <c r="GD38" s="40">
        <v>0</v>
      </c>
      <c r="GE38" s="40">
        <v>0</v>
      </c>
    </row>
    <row r="39" spans="1:187" ht="15" x14ac:dyDescent="0.25">
      <c r="A39" s="36" t="s">
        <v>25</v>
      </c>
      <c r="B39" s="90"/>
      <c r="C39" s="40">
        <v>0</v>
      </c>
      <c r="D39" s="40">
        <v>0</v>
      </c>
      <c r="E39" s="40">
        <v>0</v>
      </c>
      <c r="F39" s="40">
        <v>0</v>
      </c>
      <c r="G39" s="40">
        <v>0</v>
      </c>
      <c r="H39" s="40">
        <v>0</v>
      </c>
      <c r="I39" s="40">
        <v>0</v>
      </c>
      <c r="J39" s="40">
        <v>0</v>
      </c>
      <c r="K39" s="40">
        <v>0</v>
      </c>
      <c r="L39" s="40">
        <v>0</v>
      </c>
      <c r="M39" s="40">
        <v>0</v>
      </c>
      <c r="N39" s="40">
        <v>0</v>
      </c>
      <c r="O39" s="40">
        <v>0</v>
      </c>
      <c r="P39" s="40">
        <v>0</v>
      </c>
      <c r="Q39" s="40">
        <v>0</v>
      </c>
      <c r="R39" s="40">
        <v>0</v>
      </c>
      <c r="S39" s="40">
        <v>0</v>
      </c>
      <c r="T39" s="40">
        <v>0</v>
      </c>
      <c r="U39" s="40">
        <v>0</v>
      </c>
      <c r="V39" s="40">
        <v>0</v>
      </c>
      <c r="W39" s="40">
        <v>0</v>
      </c>
      <c r="X39" s="40">
        <v>0</v>
      </c>
      <c r="Y39" s="40">
        <v>0</v>
      </c>
      <c r="Z39" s="40">
        <v>0</v>
      </c>
      <c r="AA39" s="40">
        <v>0</v>
      </c>
      <c r="AB39" s="40">
        <v>0</v>
      </c>
      <c r="AC39" s="40">
        <v>0</v>
      </c>
      <c r="AD39" s="40">
        <v>0</v>
      </c>
      <c r="AE39" s="40">
        <v>0</v>
      </c>
      <c r="AF39" s="40">
        <v>0</v>
      </c>
      <c r="AG39" s="40">
        <v>0</v>
      </c>
      <c r="AH39" s="40">
        <v>0</v>
      </c>
      <c r="AI39" s="40">
        <v>0</v>
      </c>
      <c r="AJ39" s="40">
        <v>0</v>
      </c>
      <c r="AK39" s="40">
        <v>0</v>
      </c>
      <c r="AL39" s="40">
        <v>0</v>
      </c>
      <c r="AM39" s="40">
        <v>0</v>
      </c>
      <c r="AN39" s="40">
        <v>0</v>
      </c>
      <c r="AO39" s="40">
        <v>0</v>
      </c>
      <c r="AP39" s="40">
        <v>0</v>
      </c>
      <c r="AQ39" s="40">
        <v>0</v>
      </c>
      <c r="AR39" s="40">
        <v>0</v>
      </c>
      <c r="AS39" s="40">
        <v>0</v>
      </c>
      <c r="AT39" s="40">
        <v>0</v>
      </c>
      <c r="AU39" s="40">
        <v>0</v>
      </c>
      <c r="AV39" s="40">
        <v>0</v>
      </c>
      <c r="AW39" s="40">
        <v>0</v>
      </c>
      <c r="AX39" s="40">
        <v>0</v>
      </c>
      <c r="AY39" s="40">
        <v>0</v>
      </c>
      <c r="AZ39" s="40">
        <v>0</v>
      </c>
      <c r="BA39" s="40">
        <v>0</v>
      </c>
      <c r="BB39" s="40">
        <v>0</v>
      </c>
      <c r="BC39" s="40">
        <v>0</v>
      </c>
      <c r="BD39" s="40">
        <v>0</v>
      </c>
      <c r="BE39" s="40">
        <v>0</v>
      </c>
      <c r="BF39" s="40">
        <v>18.145</v>
      </c>
      <c r="BG39" s="40">
        <v>49.814999999999998</v>
      </c>
      <c r="BH39" s="40">
        <v>20.818000000000001</v>
      </c>
      <c r="BI39" s="40">
        <v>6.4820000000000002</v>
      </c>
      <c r="BJ39" s="40">
        <v>146.25399999999999</v>
      </c>
      <c r="BK39" s="40">
        <v>69.186000000000007</v>
      </c>
      <c r="BL39" s="40">
        <v>94.375</v>
      </c>
      <c r="BM39" s="40">
        <v>38.392000000000003</v>
      </c>
      <c r="BN39" s="40">
        <v>142.03100000000001</v>
      </c>
      <c r="BO39" s="40">
        <v>49.189</v>
      </c>
      <c r="BP39" s="40">
        <v>0</v>
      </c>
      <c r="BQ39" s="40">
        <v>20.995999999999999</v>
      </c>
      <c r="BR39" s="40">
        <v>152.24700000000001</v>
      </c>
      <c r="BS39" s="40">
        <v>98.131</v>
      </c>
      <c r="BT39" s="40">
        <v>16.053000000000001</v>
      </c>
      <c r="BU39" s="40">
        <v>38.875</v>
      </c>
      <c r="BV39" s="40">
        <v>119.69</v>
      </c>
      <c r="BW39" s="40">
        <v>62.03</v>
      </c>
      <c r="BX39" s="40">
        <v>0</v>
      </c>
      <c r="BY39" s="40">
        <v>13.004</v>
      </c>
      <c r="BZ39" s="40">
        <v>21.256</v>
      </c>
      <c r="CA39" s="40">
        <v>40.082999999999998</v>
      </c>
      <c r="CB39" s="40">
        <v>47.567</v>
      </c>
      <c r="CC39" s="40">
        <v>74.149000000000001</v>
      </c>
      <c r="CD39" s="40">
        <v>24.5</v>
      </c>
      <c r="CE39" s="40">
        <v>55.031999999999996</v>
      </c>
      <c r="CF39" s="40">
        <v>0</v>
      </c>
      <c r="CG39" s="40">
        <v>31.225999999999999</v>
      </c>
      <c r="CH39" s="40">
        <v>0</v>
      </c>
      <c r="CI39" s="40">
        <v>0</v>
      </c>
      <c r="CJ39" s="40">
        <v>0</v>
      </c>
      <c r="CK39" s="40">
        <v>0</v>
      </c>
      <c r="CL39" s="40">
        <v>2.9000000000000001E-2</v>
      </c>
      <c r="CM39" s="40">
        <v>0</v>
      </c>
      <c r="CN39" s="40">
        <v>0</v>
      </c>
      <c r="CO39" s="40">
        <v>0</v>
      </c>
      <c r="CP39" s="40">
        <v>1.696</v>
      </c>
      <c r="CQ39" s="40">
        <v>0</v>
      </c>
      <c r="CR39" s="40">
        <v>14.968999999999999</v>
      </c>
      <c r="CS39" s="40">
        <v>13.361000000000001</v>
      </c>
      <c r="CT39" s="40">
        <v>15.004</v>
      </c>
      <c r="CU39" s="40">
        <v>0</v>
      </c>
      <c r="CV39" s="40">
        <v>13.429</v>
      </c>
      <c r="CW39" s="40">
        <v>16.875</v>
      </c>
      <c r="CX39" s="40">
        <v>32.588000000000001</v>
      </c>
      <c r="CY39" s="40">
        <v>0</v>
      </c>
      <c r="CZ39" s="40">
        <v>0</v>
      </c>
      <c r="DA39" s="40">
        <v>20.15659999847</v>
      </c>
      <c r="DB39" s="40">
        <v>0.21199999999999999</v>
      </c>
      <c r="DC39" s="40">
        <v>4.8499999999999996</v>
      </c>
      <c r="DD39" s="40">
        <v>0</v>
      </c>
      <c r="DE39" s="40">
        <v>0</v>
      </c>
      <c r="DF39" s="40">
        <v>1.4E-2</v>
      </c>
      <c r="DG39" s="40">
        <v>0</v>
      </c>
      <c r="DH39" s="40">
        <v>0</v>
      </c>
      <c r="DI39" s="40">
        <v>0</v>
      </c>
      <c r="DJ39" s="40">
        <v>0</v>
      </c>
      <c r="DK39" s="40">
        <v>0</v>
      </c>
      <c r="DL39" s="40">
        <v>0</v>
      </c>
      <c r="DM39" s="40">
        <v>0</v>
      </c>
      <c r="DN39" s="40">
        <v>6.98</v>
      </c>
      <c r="DO39" s="40">
        <v>0</v>
      </c>
      <c r="DP39" s="40">
        <v>6.5570000000000004</v>
      </c>
      <c r="DQ39" s="40">
        <v>0</v>
      </c>
      <c r="DR39" s="40">
        <v>0</v>
      </c>
      <c r="DS39" s="40">
        <v>0</v>
      </c>
      <c r="DT39" s="40">
        <v>5.2530000000000001</v>
      </c>
      <c r="DU39" s="40">
        <v>0</v>
      </c>
      <c r="DV39" s="40">
        <v>0</v>
      </c>
      <c r="DW39" s="40">
        <v>0</v>
      </c>
      <c r="DX39" s="40">
        <v>0</v>
      </c>
      <c r="DY39" s="40">
        <v>0</v>
      </c>
      <c r="DZ39" s="40">
        <v>0</v>
      </c>
      <c r="EA39" s="40">
        <v>0</v>
      </c>
      <c r="EB39" s="40">
        <v>0</v>
      </c>
      <c r="EC39" s="40">
        <v>0.20799999999999999</v>
      </c>
      <c r="ED39" s="40">
        <v>0</v>
      </c>
      <c r="EE39" s="40">
        <v>0</v>
      </c>
      <c r="EF39" s="40">
        <v>0</v>
      </c>
      <c r="EG39" s="40">
        <v>0</v>
      </c>
      <c r="EH39" s="40">
        <v>0</v>
      </c>
      <c r="EI39" s="40">
        <v>0</v>
      </c>
      <c r="EJ39" s="40">
        <v>0</v>
      </c>
      <c r="EK39" s="40">
        <v>0</v>
      </c>
      <c r="EL39" s="40">
        <v>0</v>
      </c>
      <c r="EM39" s="40">
        <v>0</v>
      </c>
      <c r="EN39" s="40">
        <v>0</v>
      </c>
      <c r="EO39" s="40">
        <v>0</v>
      </c>
      <c r="EP39" s="40">
        <v>0</v>
      </c>
      <c r="EQ39" s="40">
        <v>0</v>
      </c>
      <c r="ER39" s="40">
        <v>0</v>
      </c>
      <c r="ES39" s="40">
        <v>5.0999999999999997E-2</v>
      </c>
      <c r="ET39" s="40">
        <v>0.128</v>
      </c>
      <c r="EU39" s="40">
        <v>0</v>
      </c>
      <c r="EV39" s="40">
        <v>0</v>
      </c>
      <c r="EW39" s="40">
        <v>0</v>
      </c>
      <c r="EX39" s="40">
        <v>0</v>
      </c>
      <c r="EY39" s="40">
        <v>0</v>
      </c>
      <c r="EZ39" s="40">
        <v>0</v>
      </c>
      <c r="FA39" s="40">
        <v>0</v>
      </c>
      <c r="FB39" s="40">
        <v>0</v>
      </c>
      <c r="FC39" s="40">
        <v>0</v>
      </c>
      <c r="FD39" s="40">
        <v>0</v>
      </c>
      <c r="FE39" s="40">
        <v>0</v>
      </c>
      <c r="FF39" s="40">
        <v>0</v>
      </c>
      <c r="FG39" s="40">
        <v>0</v>
      </c>
      <c r="FH39" s="40">
        <v>0</v>
      </c>
      <c r="FI39" s="40">
        <v>0</v>
      </c>
      <c r="FJ39" s="40">
        <v>3.0249999999999999</v>
      </c>
      <c r="FK39" s="40">
        <v>0</v>
      </c>
      <c r="FL39" s="40">
        <v>0</v>
      </c>
      <c r="FM39" s="40">
        <v>20.81</v>
      </c>
      <c r="FN39" s="40">
        <v>0</v>
      </c>
      <c r="FO39" s="40">
        <v>0</v>
      </c>
      <c r="FP39" s="40">
        <v>0</v>
      </c>
      <c r="FQ39" s="40">
        <v>0</v>
      </c>
      <c r="FR39" s="40">
        <v>0</v>
      </c>
      <c r="FS39" s="40">
        <v>0</v>
      </c>
      <c r="FT39" s="40">
        <v>0</v>
      </c>
      <c r="FU39" s="40">
        <v>28.320616827999999</v>
      </c>
      <c r="FV39" s="40">
        <v>2.8839999999999999</v>
      </c>
      <c r="FW39" s="40">
        <v>0</v>
      </c>
      <c r="FX39" s="40">
        <v>0</v>
      </c>
      <c r="FY39" s="40">
        <v>0</v>
      </c>
      <c r="FZ39" s="40">
        <v>0</v>
      </c>
      <c r="GA39" s="40">
        <v>0</v>
      </c>
      <c r="GB39" s="40">
        <v>0</v>
      </c>
      <c r="GC39" s="40">
        <v>21.003985</v>
      </c>
      <c r="GD39" s="40">
        <v>7.0317699999999999</v>
      </c>
      <c r="GE39" s="40">
        <v>0</v>
      </c>
    </row>
    <row r="40" spans="1:187" ht="15" x14ac:dyDescent="0.25">
      <c r="A40" s="36" t="s">
        <v>26</v>
      </c>
      <c r="B40" s="90"/>
      <c r="C40" s="40">
        <v>0</v>
      </c>
      <c r="D40" s="40">
        <v>0</v>
      </c>
      <c r="E40" s="40">
        <v>0</v>
      </c>
      <c r="F40" s="40">
        <v>0</v>
      </c>
      <c r="G40" s="40">
        <v>0</v>
      </c>
      <c r="H40" s="40">
        <v>0</v>
      </c>
      <c r="I40" s="40">
        <v>0</v>
      </c>
      <c r="J40" s="40">
        <v>0</v>
      </c>
      <c r="K40" s="40">
        <v>0</v>
      </c>
      <c r="L40" s="40">
        <v>0</v>
      </c>
      <c r="M40" s="40">
        <v>0</v>
      </c>
      <c r="N40" s="40">
        <v>0</v>
      </c>
      <c r="O40" s="40">
        <v>0</v>
      </c>
      <c r="P40" s="40">
        <v>0</v>
      </c>
      <c r="Q40" s="40">
        <v>18.184999999999999</v>
      </c>
      <c r="R40" s="40">
        <v>15.446</v>
      </c>
      <c r="S40" s="40">
        <v>0</v>
      </c>
      <c r="T40" s="40">
        <v>0</v>
      </c>
      <c r="U40" s="40">
        <v>18.058</v>
      </c>
      <c r="V40" s="40">
        <v>22.998000000000001</v>
      </c>
      <c r="W40" s="40">
        <v>0</v>
      </c>
      <c r="X40" s="40">
        <v>0</v>
      </c>
      <c r="Y40" s="40">
        <v>0</v>
      </c>
      <c r="Z40" s="40">
        <v>0</v>
      </c>
      <c r="AA40" s="40">
        <v>0</v>
      </c>
      <c r="AB40" s="40">
        <v>0</v>
      </c>
      <c r="AC40" s="40">
        <v>19.885999999999999</v>
      </c>
      <c r="AD40" s="40">
        <v>0</v>
      </c>
      <c r="AE40" s="40">
        <v>0</v>
      </c>
      <c r="AF40" s="40">
        <v>19.858000000000001</v>
      </c>
      <c r="AG40" s="40">
        <v>0</v>
      </c>
      <c r="AH40" s="40">
        <v>0</v>
      </c>
      <c r="AI40" s="40">
        <v>0</v>
      </c>
      <c r="AJ40" s="40">
        <v>0</v>
      </c>
      <c r="AK40" s="40">
        <v>0</v>
      </c>
      <c r="AL40" s="40">
        <v>0</v>
      </c>
      <c r="AM40" s="40">
        <v>0</v>
      </c>
      <c r="AN40" s="40">
        <v>0</v>
      </c>
      <c r="AO40" s="40">
        <v>0</v>
      </c>
      <c r="AP40" s="40">
        <v>13.801</v>
      </c>
      <c r="AQ40" s="40">
        <v>22.172999999999998</v>
      </c>
      <c r="AR40" s="40">
        <v>0</v>
      </c>
      <c r="AS40" s="40">
        <v>25.148</v>
      </c>
      <c r="AT40" s="40">
        <v>30.280999999999999</v>
      </c>
      <c r="AU40" s="40">
        <v>24.568999999999999</v>
      </c>
      <c r="AV40" s="40">
        <v>39.231000000000002</v>
      </c>
      <c r="AW40" s="40">
        <v>0</v>
      </c>
      <c r="AX40" s="40">
        <v>15.98</v>
      </c>
      <c r="AY40" s="40">
        <v>17.565999999999999</v>
      </c>
      <c r="AZ40" s="40">
        <v>0</v>
      </c>
      <c r="BA40" s="40">
        <v>0</v>
      </c>
      <c r="BB40" s="40">
        <v>0</v>
      </c>
      <c r="BC40" s="40">
        <v>0</v>
      </c>
      <c r="BD40" s="40">
        <v>0</v>
      </c>
      <c r="BE40" s="40">
        <v>0</v>
      </c>
      <c r="BF40" s="40">
        <v>13.427</v>
      </c>
      <c r="BG40" s="40">
        <v>0</v>
      </c>
      <c r="BH40" s="40">
        <v>0</v>
      </c>
      <c r="BI40" s="40">
        <v>0</v>
      </c>
      <c r="BJ40" s="40">
        <v>0</v>
      </c>
      <c r="BK40" s="40">
        <v>14.180999999999999</v>
      </c>
      <c r="BL40" s="40">
        <v>21.277999999999999</v>
      </c>
      <c r="BM40" s="40">
        <v>0</v>
      </c>
      <c r="BN40" s="40">
        <v>0</v>
      </c>
      <c r="BO40" s="40">
        <v>0.95</v>
      </c>
      <c r="BP40" s="40">
        <v>0</v>
      </c>
      <c r="BQ40" s="40">
        <v>0</v>
      </c>
      <c r="BR40" s="40">
        <v>0</v>
      </c>
      <c r="BS40" s="40">
        <v>0</v>
      </c>
      <c r="BT40" s="40">
        <v>0</v>
      </c>
      <c r="BU40" s="40">
        <v>0</v>
      </c>
      <c r="BV40" s="40">
        <v>24.021000000000001</v>
      </c>
      <c r="BW40" s="40">
        <v>25.308</v>
      </c>
      <c r="BX40" s="40">
        <v>0</v>
      </c>
      <c r="BY40" s="40">
        <v>2.0019999999999998</v>
      </c>
      <c r="BZ40" s="40">
        <v>9.6669999999999998</v>
      </c>
      <c r="CA40" s="40">
        <v>3.0009999999999999</v>
      </c>
      <c r="CB40" s="40">
        <v>17.861000000000001</v>
      </c>
      <c r="CC40" s="40">
        <v>4.3449999999999998</v>
      </c>
      <c r="CD40" s="40">
        <v>1.8939999999999999</v>
      </c>
      <c r="CE40" s="40">
        <v>4.3049999999999997</v>
      </c>
      <c r="CF40" s="40">
        <v>9.85</v>
      </c>
      <c r="CG40" s="40">
        <v>2.1309999999999998</v>
      </c>
      <c r="CH40" s="40">
        <v>0</v>
      </c>
      <c r="CI40" s="40">
        <v>0</v>
      </c>
      <c r="CJ40" s="40">
        <v>0</v>
      </c>
      <c r="CK40" s="40">
        <v>0</v>
      </c>
      <c r="CL40" s="40">
        <v>0</v>
      </c>
      <c r="CM40" s="40">
        <v>0</v>
      </c>
      <c r="CN40" s="40">
        <v>21.896999999999998</v>
      </c>
      <c r="CO40" s="40">
        <v>0</v>
      </c>
      <c r="CP40" s="40">
        <v>28.329000000000001</v>
      </c>
      <c r="CQ40" s="40">
        <v>8.1839999999999993</v>
      </c>
      <c r="CR40" s="40">
        <v>8.3190000000000008</v>
      </c>
      <c r="CS40" s="40">
        <v>20.524000000000001</v>
      </c>
      <c r="CT40" s="40">
        <v>0.752</v>
      </c>
      <c r="CU40" s="40">
        <v>19.96</v>
      </c>
      <c r="CV40" s="40">
        <v>9.1020000000000003</v>
      </c>
      <c r="CW40" s="40">
        <v>0</v>
      </c>
      <c r="CX40" s="40">
        <v>15.635</v>
      </c>
      <c r="CY40" s="40">
        <v>0</v>
      </c>
      <c r="CZ40" s="40">
        <v>4.1950000000000003</v>
      </c>
      <c r="DA40" s="40">
        <v>14.034000000000001</v>
      </c>
      <c r="DB40" s="40">
        <v>53.712000000000003</v>
      </c>
      <c r="DC40" s="40">
        <v>14.208</v>
      </c>
      <c r="DD40" s="40">
        <v>35.802999999999997</v>
      </c>
      <c r="DE40" s="40">
        <v>37.994999999999997</v>
      </c>
      <c r="DF40" s="40">
        <v>9.9809999999999999</v>
      </c>
      <c r="DG40" s="40">
        <v>21.643000000000001</v>
      </c>
      <c r="DH40" s="40">
        <v>9.3369999999999997</v>
      </c>
      <c r="DI40" s="40">
        <v>8.3550000000000004</v>
      </c>
      <c r="DJ40" s="40">
        <v>14.707000000000001</v>
      </c>
      <c r="DK40" s="40">
        <v>38.219000000000001</v>
      </c>
      <c r="DL40" s="40">
        <v>35.506</v>
      </c>
      <c r="DM40" s="40">
        <v>37.542999999999999</v>
      </c>
      <c r="DN40" s="40">
        <v>8.3249999999999993</v>
      </c>
      <c r="DO40" s="40">
        <v>8.9879999999999995</v>
      </c>
      <c r="DP40" s="40">
        <v>0</v>
      </c>
      <c r="DQ40" s="40">
        <v>23.414000000000001</v>
      </c>
      <c r="DR40" s="40">
        <v>10.005000000000001</v>
      </c>
      <c r="DS40" s="40">
        <v>21.998000000000001</v>
      </c>
      <c r="DT40" s="40">
        <v>13.221</v>
      </c>
      <c r="DU40" s="40">
        <v>0</v>
      </c>
      <c r="DV40" s="40">
        <v>23.587</v>
      </c>
      <c r="DW40" s="40">
        <v>34.1</v>
      </c>
      <c r="DX40" s="40">
        <v>21.215</v>
      </c>
      <c r="DY40" s="40">
        <v>15.031000000000001</v>
      </c>
      <c r="DZ40" s="40">
        <v>52.308</v>
      </c>
      <c r="EA40" s="40">
        <v>9.5329999999999995</v>
      </c>
      <c r="EB40" s="40">
        <v>36.378999999999998</v>
      </c>
      <c r="EC40" s="40">
        <v>22.510999999999999</v>
      </c>
      <c r="ED40" s="40">
        <v>19.257999999999999</v>
      </c>
      <c r="EE40" s="40">
        <v>26.202000000000002</v>
      </c>
      <c r="EF40" s="40">
        <v>10.025</v>
      </c>
      <c r="EG40" s="40">
        <v>28.321000000000002</v>
      </c>
      <c r="EH40" s="40">
        <v>41.814</v>
      </c>
      <c r="EI40" s="40">
        <v>16.859000000000002</v>
      </c>
      <c r="EJ40" s="40">
        <v>19.003</v>
      </c>
      <c r="EK40" s="40">
        <v>81.049800292</v>
      </c>
      <c r="EL40" s="40">
        <v>60.197899902000003</v>
      </c>
      <c r="EM40" s="40">
        <v>45.427</v>
      </c>
      <c r="EN40" s="40">
        <v>33.825000000000003</v>
      </c>
      <c r="EO40" s="40">
        <v>58.402000000000001</v>
      </c>
      <c r="EP40" s="40">
        <v>63.027999999999999</v>
      </c>
      <c r="EQ40" s="40">
        <v>8.8680000000000003</v>
      </c>
      <c r="ER40" s="40">
        <v>0</v>
      </c>
      <c r="ES40" s="40">
        <v>37.777999999999999</v>
      </c>
      <c r="ET40" s="40">
        <v>22.81</v>
      </c>
      <c r="EU40" s="40">
        <v>52.415999999999997</v>
      </c>
      <c r="EV40" s="40">
        <v>55.411000000000001</v>
      </c>
      <c r="EW40" s="40">
        <v>75.13</v>
      </c>
      <c r="EX40" s="40">
        <v>78.725999999999999</v>
      </c>
      <c r="EY40" s="40">
        <v>69.83</v>
      </c>
      <c r="EZ40" s="40">
        <v>66.037999999999997</v>
      </c>
      <c r="FA40" s="40">
        <v>88.313000000000002</v>
      </c>
      <c r="FB40" s="40">
        <v>45.668999999999997</v>
      </c>
      <c r="FC40" s="40">
        <v>12.212999999999999</v>
      </c>
      <c r="FD40" s="40">
        <v>88.367999999999995</v>
      </c>
      <c r="FE40" s="40">
        <v>75.903999999999996</v>
      </c>
      <c r="FF40" s="40">
        <v>48.966000000000001</v>
      </c>
      <c r="FG40" s="40">
        <v>0</v>
      </c>
      <c r="FH40" s="40">
        <v>106.709</v>
      </c>
      <c r="FI40" s="40">
        <v>55.576999999999998</v>
      </c>
      <c r="FJ40" s="40">
        <v>39.01</v>
      </c>
      <c r="FK40" s="40">
        <v>59.377000000000002</v>
      </c>
      <c r="FL40" s="40">
        <v>49.002000000000002</v>
      </c>
      <c r="FM40" s="40">
        <v>16.474</v>
      </c>
      <c r="FN40" s="40">
        <v>2.8780000000000001</v>
      </c>
      <c r="FO40" s="40">
        <v>11.403</v>
      </c>
      <c r="FP40" s="40">
        <v>83.418000000000006</v>
      </c>
      <c r="FQ40" s="40">
        <v>57.994999999999997</v>
      </c>
      <c r="FR40" s="40">
        <v>7.8310000000000004</v>
      </c>
      <c r="FS40" s="40">
        <v>0</v>
      </c>
      <c r="FT40" s="40">
        <v>13.4</v>
      </c>
      <c r="FU40" s="40">
        <v>90.665436569999997</v>
      </c>
      <c r="FV40" s="40">
        <v>46.677782630000003</v>
      </c>
      <c r="FW40" s="40">
        <v>0</v>
      </c>
      <c r="FX40" s="40">
        <v>63.890326000000002</v>
      </c>
      <c r="FY40" s="40">
        <v>89.306338999999994</v>
      </c>
      <c r="FZ40" s="40">
        <v>17.945591</v>
      </c>
      <c r="GA40" s="40">
        <v>0</v>
      </c>
      <c r="GB40" s="40">
        <v>0</v>
      </c>
      <c r="GC40" s="40">
        <v>68.472005999999993</v>
      </c>
      <c r="GD40" s="40">
        <v>123.377827</v>
      </c>
      <c r="GE40" s="40">
        <v>0</v>
      </c>
    </row>
    <row r="41" spans="1:187" ht="15" x14ac:dyDescent="0.25">
      <c r="A41" s="36" t="s">
        <v>27</v>
      </c>
      <c r="B41" s="90"/>
      <c r="C41" s="40">
        <v>0</v>
      </c>
      <c r="D41" s="40">
        <v>0</v>
      </c>
      <c r="E41" s="40">
        <v>0</v>
      </c>
      <c r="F41" s="40">
        <v>0</v>
      </c>
      <c r="G41" s="40">
        <v>0</v>
      </c>
      <c r="H41" s="40">
        <v>0</v>
      </c>
      <c r="I41" s="40">
        <v>0</v>
      </c>
      <c r="J41" s="40">
        <v>0</v>
      </c>
      <c r="K41" s="40">
        <v>0</v>
      </c>
      <c r="L41" s="40">
        <v>0</v>
      </c>
      <c r="M41" s="40">
        <v>0</v>
      </c>
      <c r="N41" s="40">
        <v>0</v>
      </c>
      <c r="O41" s="40">
        <v>0</v>
      </c>
      <c r="P41" s="40">
        <v>0</v>
      </c>
      <c r="Q41" s="40">
        <v>0</v>
      </c>
      <c r="R41" s="40">
        <v>0</v>
      </c>
      <c r="S41" s="40">
        <f t="shared" ref="S41" si="56">SUM(S42:S44)</f>
        <v>0</v>
      </c>
      <c r="T41" s="40">
        <f t="shared" ref="T41:CE41" si="57">SUM(T42:T44)</f>
        <v>0</v>
      </c>
      <c r="U41" s="40">
        <f t="shared" si="57"/>
        <v>0</v>
      </c>
      <c r="V41" s="40">
        <f t="shared" si="57"/>
        <v>0</v>
      </c>
      <c r="W41" s="40">
        <f t="shared" si="57"/>
        <v>0</v>
      </c>
      <c r="X41" s="40">
        <f t="shared" si="57"/>
        <v>0</v>
      </c>
      <c r="Y41" s="40">
        <f t="shared" si="57"/>
        <v>0</v>
      </c>
      <c r="Z41" s="40">
        <f t="shared" si="57"/>
        <v>0</v>
      </c>
      <c r="AA41" s="40">
        <f t="shared" si="57"/>
        <v>0</v>
      </c>
      <c r="AB41" s="40">
        <f t="shared" si="57"/>
        <v>0</v>
      </c>
      <c r="AC41" s="40">
        <f t="shared" si="57"/>
        <v>0</v>
      </c>
      <c r="AD41" s="40">
        <f t="shared" si="57"/>
        <v>0</v>
      </c>
      <c r="AE41" s="40">
        <f t="shared" si="57"/>
        <v>0</v>
      </c>
      <c r="AF41" s="40">
        <f t="shared" si="57"/>
        <v>0</v>
      </c>
      <c r="AG41" s="40">
        <f t="shared" si="57"/>
        <v>0</v>
      </c>
      <c r="AH41" s="40">
        <f t="shared" si="57"/>
        <v>0</v>
      </c>
      <c r="AI41" s="40">
        <f t="shared" si="57"/>
        <v>0</v>
      </c>
      <c r="AJ41" s="40">
        <f t="shared" si="57"/>
        <v>0</v>
      </c>
      <c r="AK41" s="40">
        <f t="shared" si="57"/>
        <v>0</v>
      </c>
      <c r="AL41" s="40">
        <f t="shared" si="57"/>
        <v>0</v>
      </c>
      <c r="AM41" s="40">
        <f t="shared" si="57"/>
        <v>0</v>
      </c>
      <c r="AN41" s="40">
        <f t="shared" si="57"/>
        <v>0</v>
      </c>
      <c r="AO41" s="40">
        <f t="shared" si="57"/>
        <v>0</v>
      </c>
      <c r="AP41" s="40">
        <f t="shared" si="57"/>
        <v>0</v>
      </c>
      <c r="AQ41" s="40">
        <f t="shared" si="57"/>
        <v>0</v>
      </c>
      <c r="AR41" s="40">
        <f t="shared" si="57"/>
        <v>0</v>
      </c>
      <c r="AS41" s="40">
        <f t="shared" si="57"/>
        <v>0</v>
      </c>
      <c r="AT41" s="40">
        <f t="shared" si="57"/>
        <v>0</v>
      </c>
      <c r="AU41" s="40">
        <f t="shared" si="57"/>
        <v>0</v>
      </c>
      <c r="AV41" s="40">
        <f t="shared" si="57"/>
        <v>0</v>
      </c>
      <c r="AW41" s="40">
        <f t="shared" si="57"/>
        <v>0</v>
      </c>
      <c r="AX41" s="40">
        <f t="shared" si="57"/>
        <v>0</v>
      </c>
      <c r="AY41" s="40">
        <f t="shared" si="57"/>
        <v>0</v>
      </c>
      <c r="AZ41" s="40">
        <f t="shared" si="57"/>
        <v>0</v>
      </c>
      <c r="BA41" s="40">
        <f t="shared" si="57"/>
        <v>0</v>
      </c>
      <c r="BB41" s="40">
        <f t="shared" si="57"/>
        <v>0</v>
      </c>
      <c r="BC41" s="40">
        <f t="shared" si="57"/>
        <v>0</v>
      </c>
      <c r="BD41" s="40">
        <f t="shared" si="57"/>
        <v>0</v>
      </c>
      <c r="BE41" s="40">
        <f t="shared" si="57"/>
        <v>6.2039999999999997</v>
      </c>
      <c r="BF41" s="40">
        <f t="shared" si="57"/>
        <v>5.88</v>
      </c>
      <c r="BG41" s="40">
        <f t="shared" si="57"/>
        <v>15.128</v>
      </c>
      <c r="BH41" s="40">
        <f t="shared" si="57"/>
        <v>15.946</v>
      </c>
      <c r="BI41" s="40">
        <f t="shared" si="57"/>
        <v>9.5779999999999994</v>
      </c>
      <c r="BJ41" s="40">
        <f t="shared" si="57"/>
        <v>81.001999999999995</v>
      </c>
      <c r="BK41" s="40">
        <f t="shared" si="57"/>
        <v>29.971</v>
      </c>
      <c r="BL41" s="40">
        <f t="shared" si="57"/>
        <v>5.5350000000000001</v>
      </c>
      <c r="BM41" s="40">
        <f t="shared" si="57"/>
        <v>13.161</v>
      </c>
      <c r="BN41" s="40">
        <f t="shared" si="57"/>
        <v>69.683999999999997</v>
      </c>
      <c r="BO41" s="40">
        <f t="shared" si="57"/>
        <v>32.756999999999998</v>
      </c>
      <c r="BP41" s="40">
        <f t="shared" si="57"/>
        <v>0</v>
      </c>
      <c r="BQ41" s="40">
        <f t="shared" si="57"/>
        <v>33.542000000000002</v>
      </c>
      <c r="BR41" s="40">
        <f t="shared" si="57"/>
        <v>37.841999999999999</v>
      </c>
      <c r="BS41" s="40">
        <f t="shared" si="57"/>
        <v>12.715999999999999</v>
      </c>
      <c r="BT41" s="40">
        <f t="shared" si="57"/>
        <v>11.557</v>
      </c>
      <c r="BU41" s="40">
        <f t="shared" si="57"/>
        <v>16.471</v>
      </c>
      <c r="BV41" s="40">
        <f t="shared" si="57"/>
        <v>12.509</v>
      </c>
      <c r="BW41" s="40">
        <f t="shared" si="57"/>
        <v>22.055</v>
      </c>
      <c r="BX41" s="40">
        <f t="shared" si="57"/>
        <v>0</v>
      </c>
      <c r="BY41" s="40">
        <f t="shared" si="57"/>
        <v>0</v>
      </c>
      <c r="BZ41" s="40">
        <f t="shared" si="57"/>
        <v>10.407999999999999</v>
      </c>
      <c r="CA41" s="40">
        <f t="shared" si="57"/>
        <v>11.369</v>
      </c>
      <c r="CB41" s="40">
        <f t="shared" si="57"/>
        <v>19.155999999999999</v>
      </c>
      <c r="CC41" s="40">
        <f t="shared" si="57"/>
        <v>18.042999999999999</v>
      </c>
      <c r="CD41" s="40">
        <f t="shared" si="57"/>
        <v>17.495000000000001</v>
      </c>
      <c r="CE41" s="40">
        <f t="shared" si="57"/>
        <v>32.945999999999998</v>
      </c>
      <c r="CF41" s="40">
        <f t="shared" ref="CF41:EQ41" si="58">SUM(CF42:CF44)</f>
        <v>0</v>
      </c>
      <c r="CG41" s="40">
        <f t="shared" si="58"/>
        <v>5.9189999999999996</v>
      </c>
      <c r="CH41" s="40">
        <f t="shared" si="58"/>
        <v>0</v>
      </c>
      <c r="CI41" s="40">
        <f t="shared" si="58"/>
        <v>0</v>
      </c>
      <c r="CJ41" s="40">
        <f t="shared" si="58"/>
        <v>0</v>
      </c>
      <c r="CK41" s="40">
        <f t="shared" si="58"/>
        <v>0</v>
      </c>
      <c r="CL41" s="40">
        <f t="shared" si="58"/>
        <v>4.0000000000000001E-3</v>
      </c>
      <c r="CM41" s="40">
        <f t="shared" si="58"/>
        <v>0</v>
      </c>
      <c r="CN41" s="40">
        <f t="shared" si="58"/>
        <v>0</v>
      </c>
      <c r="CO41" s="40">
        <f t="shared" si="58"/>
        <v>0</v>
      </c>
      <c r="CP41" s="40">
        <f t="shared" si="58"/>
        <v>0</v>
      </c>
      <c r="CQ41" s="40">
        <f t="shared" si="58"/>
        <v>0</v>
      </c>
      <c r="CR41" s="40">
        <f t="shared" si="58"/>
        <v>0</v>
      </c>
      <c r="CS41" s="40">
        <f t="shared" si="58"/>
        <v>0</v>
      </c>
      <c r="CT41" s="40">
        <f t="shared" si="58"/>
        <v>13.007999999999999</v>
      </c>
      <c r="CU41" s="40">
        <f t="shared" si="58"/>
        <v>0</v>
      </c>
      <c r="CV41" s="40">
        <f t="shared" si="58"/>
        <v>0</v>
      </c>
      <c r="CW41" s="40">
        <f t="shared" si="58"/>
        <v>0</v>
      </c>
      <c r="CX41" s="40">
        <f t="shared" si="58"/>
        <v>2.0710000000000002</v>
      </c>
      <c r="CY41" s="40">
        <f t="shared" si="58"/>
        <v>0</v>
      </c>
      <c r="CZ41" s="40">
        <f t="shared" si="58"/>
        <v>0</v>
      </c>
      <c r="DA41" s="40">
        <f t="shared" si="58"/>
        <v>0</v>
      </c>
      <c r="DB41" s="40">
        <f t="shared" si="58"/>
        <v>3.024</v>
      </c>
      <c r="DC41" s="40">
        <f t="shared" si="58"/>
        <v>0</v>
      </c>
      <c r="DD41" s="40">
        <f t="shared" si="58"/>
        <v>0</v>
      </c>
      <c r="DE41" s="40">
        <f t="shared" si="58"/>
        <v>0</v>
      </c>
      <c r="DF41" s="40">
        <f t="shared" si="58"/>
        <v>0</v>
      </c>
      <c r="DG41" s="40">
        <f t="shared" si="58"/>
        <v>0</v>
      </c>
      <c r="DH41" s="40">
        <f t="shared" si="58"/>
        <v>0</v>
      </c>
      <c r="DI41" s="40">
        <f t="shared" si="58"/>
        <v>0</v>
      </c>
      <c r="DJ41" s="40">
        <f t="shared" si="58"/>
        <v>0</v>
      </c>
      <c r="DK41" s="40">
        <f t="shared" si="58"/>
        <v>0</v>
      </c>
      <c r="DL41" s="40">
        <f t="shared" si="58"/>
        <v>0</v>
      </c>
      <c r="DM41" s="40">
        <f t="shared" si="58"/>
        <v>0</v>
      </c>
      <c r="DN41" s="40">
        <f t="shared" si="58"/>
        <v>4.05</v>
      </c>
      <c r="DO41" s="40">
        <f t="shared" si="58"/>
        <v>0</v>
      </c>
      <c r="DP41" s="40">
        <f t="shared" si="58"/>
        <v>0</v>
      </c>
      <c r="DQ41" s="40">
        <f t="shared" si="58"/>
        <v>0</v>
      </c>
      <c r="DR41" s="40">
        <f t="shared" si="58"/>
        <v>0</v>
      </c>
      <c r="DS41" s="40">
        <f t="shared" si="58"/>
        <v>0</v>
      </c>
      <c r="DT41" s="40">
        <f t="shared" si="58"/>
        <v>0</v>
      </c>
      <c r="DU41" s="40">
        <f t="shared" si="58"/>
        <v>0</v>
      </c>
      <c r="DV41" s="40">
        <f t="shared" si="58"/>
        <v>0</v>
      </c>
      <c r="DW41" s="40">
        <f t="shared" si="58"/>
        <v>0</v>
      </c>
      <c r="DX41" s="40">
        <f t="shared" si="58"/>
        <v>0</v>
      </c>
      <c r="DY41" s="40">
        <f t="shared" si="58"/>
        <v>0</v>
      </c>
      <c r="DZ41" s="40">
        <f t="shared" si="58"/>
        <v>0</v>
      </c>
      <c r="EA41" s="40">
        <f t="shared" si="58"/>
        <v>0</v>
      </c>
      <c r="EB41" s="40">
        <f t="shared" si="58"/>
        <v>0</v>
      </c>
      <c r="EC41" s="40">
        <f t="shared" si="58"/>
        <v>0</v>
      </c>
      <c r="ED41" s="40">
        <f t="shared" si="58"/>
        <v>0</v>
      </c>
      <c r="EE41" s="40">
        <f t="shared" si="58"/>
        <v>0</v>
      </c>
      <c r="EF41" s="40">
        <f t="shared" si="58"/>
        <v>0</v>
      </c>
      <c r="EG41" s="40">
        <f t="shared" si="58"/>
        <v>0</v>
      </c>
      <c r="EH41" s="40">
        <f t="shared" si="58"/>
        <v>0</v>
      </c>
      <c r="EI41" s="40">
        <f t="shared" si="58"/>
        <v>0</v>
      </c>
      <c r="EJ41" s="40">
        <f t="shared" si="58"/>
        <v>0</v>
      </c>
      <c r="EK41" s="40">
        <f t="shared" si="58"/>
        <v>0</v>
      </c>
      <c r="EL41" s="40">
        <f t="shared" si="58"/>
        <v>0</v>
      </c>
      <c r="EM41" s="40">
        <f t="shared" si="58"/>
        <v>0</v>
      </c>
      <c r="EN41" s="40">
        <f t="shared" si="58"/>
        <v>0</v>
      </c>
      <c r="EO41" s="40">
        <f t="shared" si="58"/>
        <v>0</v>
      </c>
      <c r="EP41" s="40">
        <f t="shared" si="58"/>
        <v>0</v>
      </c>
      <c r="EQ41" s="40">
        <f t="shared" si="58"/>
        <v>0</v>
      </c>
      <c r="ER41" s="40">
        <f t="shared" ref="ER41:GB41" si="59">SUM(ER42:ER44)</f>
        <v>0</v>
      </c>
      <c r="ES41" s="40">
        <f t="shared" si="59"/>
        <v>0</v>
      </c>
      <c r="ET41" s="40">
        <f t="shared" si="59"/>
        <v>0</v>
      </c>
      <c r="EU41" s="40">
        <f t="shared" si="59"/>
        <v>0</v>
      </c>
      <c r="EV41" s="40">
        <f t="shared" si="59"/>
        <v>0</v>
      </c>
      <c r="EW41" s="40">
        <f t="shared" si="59"/>
        <v>12.179</v>
      </c>
      <c r="EX41" s="40">
        <f t="shared" si="59"/>
        <v>0</v>
      </c>
      <c r="EY41" s="40">
        <f t="shared" si="59"/>
        <v>0</v>
      </c>
      <c r="EZ41" s="40">
        <f t="shared" si="59"/>
        <v>0</v>
      </c>
      <c r="FA41" s="40">
        <f t="shared" si="59"/>
        <v>0</v>
      </c>
      <c r="FB41" s="40">
        <f t="shared" si="59"/>
        <v>0</v>
      </c>
      <c r="FC41" s="40">
        <f t="shared" si="59"/>
        <v>0</v>
      </c>
      <c r="FD41" s="40">
        <f t="shared" si="59"/>
        <v>0</v>
      </c>
      <c r="FE41" s="40">
        <f t="shared" si="59"/>
        <v>0</v>
      </c>
      <c r="FF41" s="40">
        <f t="shared" si="59"/>
        <v>0</v>
      </c>
      <c r="FG41" s="40">
        <f t="shared" si="59"/>
        <v>0</v>
      </c>
      <c r="FH41" s="40">
        <f t="shared" si="59"/>
        <v>0</v>
      </c>
      <c r="FI41" s="40">
        <f t="shared" si="59"/>
        <v>0</v>
      </c>
      <c r="FJ41" s="40">
        <f t="shared" si="59"/>
        <v>0</v>
      </c>
      <c r="FK41" s="40">
        <f t="shared" si="59"/>
        <v>0</v>
      </c>
      <c r="FL41" s="40">
        <f t="shared" si="59"/>
        <v>0</v>
      </c>
      <c r="FM41" s="40">
        <f t="shared" si="59"/>
        <v>0</v>
      </c>
      <c r="FN41" s="40">
        <f t="shared" si="59"/>
        <v>0</v>
      </c>
      <c r="FO41" s="40">
        <f t="shared" si="59"/>
        <v>0</v>
      </c>
      <c r="FP41" s="40">
        <f t="shared" si="59"/>
        <v>0</v>
      </c>
      <c r="FQ41" s="40">
        <f t="shared" si="59"/>
        <v>0</v>
      </c>
      <c r="FR41" s="40">
        <f t="shared" si="59"/>
        <v>0</v>
      </c>
      <c r="FS41" s="40">
        <f t="shared" si="59"/>
        <v>0</v>
      </c>
      <c r="FT41" s="40">
        <f t="shared" si="59"/>
        <v>0</v>
      </c>
      <c r="FU41" s="40">
        <f t="shared" si="59"/>
        <v>0</v>
      </c>
      <c r="FV41" s="40">
        <f t="shared" si="59"/>
        <v>0.74898103459999998</v>
      </c>
      <c r="FW41" s="40">
        <f t="shared" si="59"/>
        <v>0</v>
      </c>
      <c r="FX41" s="40">
        <f t="shared" si="59"/>
        <v>0</v>
      </c>
      <c r="FY41" s="40">
        <f t="shared" si="59"/>
        <v>0</v>
      </c>
      <c r="FZ41" s="40">
        <f t="shared" si="59"/>
        <v>0</v>
      </c>
      <c r="GA41" s="40">
        <f t="shared" si="59"/>
        <v>0</v>
      </c>
      <c r="GB41" s="40">
        <f t="shared" si="59"/>
        <v>0</v>
      </c>
      <c r="GC41" s="40">
        <f t="shared" ref="GC41:GD41" si="60">SUM(GC42:GC44)</f>
        <v>0</v>
      </c>
      <c r="GD41" s="40">
        <f t="shared" si="60"/>
        <v>0</v>
      </c>
      <c r="GE41" s="40">
        <f t="shared" ref="GE41" si="61">SUM(GE42:GE44)</f>
        <v>0</v>
      </c>
    </row>
    <row r="42" spans="1:187" ht="15" x14ac:dyDescent="0.25">
      <c r="A42" s="37" t="s">
        <v>42</v>
      </c>
      <c r="B42" s="90"/>
      <c r="C42" s="40">
        <v>0</v>
      </c>
      <c r="D42" s="40">
        <v>0</v>
      </c>
      <c r="E42" s="40">
        <v>0</v>
      </c>
      <c r="F42" s="40">
        <v>0</v>
      </c>
      <c r="G42" s="40">
        <v>0</v>
      </c>
      <c r="H42" s="40">
        <v>0</v>
      </c>
      <c r="I42" s="40">
        <v>0</v>
      </c>
      <c r="J42" s="40">
        <v>0</v>
      </c>
      <c r="K42" s="40">
        <v>0</v>
      </c>
      <c r="L42" s="40">
        <v>0</v>
      </c>
      <c r="M42" s="40">
        <v>0</v>
      </c>
      <c r="N42" s="40">
        <v>0</v>
      </c>
      <c r="O42" s="40">
        <v>0</v>
      </c>
      <c r="P42" s="40">
        <v>0</v>
      </c>
      <c r="Q42" s="40">
        <v>0</v>
      </c>
      <c r="R42" s="40">
        <v>0</v>
      </c>
      <c r="S42" s="40">
        <v>0</v>
      </c>
      <c r="T42" s="40">
        <v>0</v>
      </c>
      <c r="U42" s="40">
        <v>0</v>
      </c>
      <c r="V42" s="40">
        <v>0</v>
      </c>
      <c r="W42" s="40">
        <v>0</v>
      </c>
      <c r="X42" s="40">
        <v>0</v>
      </c>
      <c r="Y42" s="40">
        <v>0</v>
      </c>
      <c r="Z42" s="40">
        <v>0</v>
      </c>
      <c r="AA42" s="40">
        <v>0</v>
      </c>
      <c r="AB42" s="40">
        <v>0</v>
      </c>
      <c r="AC42" s="40">
        <v>0</v>
      </c>
      <c r="AD42" s="40">
        <v>0</v>
      </c>
      <c r="AE42" s="40">
        <v>0</v>
      </c>
      <c r="AF42" s="40">
        <v>0</v>
      </c>
      <c r="AG42" s="40">
        <v>0</v>
      </c>
      <c r="AH42" s="40">
        <v>0</v>
      </c>
      <c r="AI42" s="40">
        <v>0</v>
      </c>
      <c r="AJ42" s="40">
        <v>0</v>
      </c>
      <c r="AK42" s="40">
        <v>0</v>
      </c>
      <c r="AL42" s="40">
        <v>0</v>
      </c>
      <c r="AM42" s="40">
        <v>0</v>
      </c>
      <c r="AN42" s="40">
        <v>0</v>
      </c>
      <c r="AO42" s="40">
        <v>0</v>
      </c>
      <c r="AP42" s="40">
        <v>0</v>
      </c>
      <c r="AQ42" s="40">
        <v>0</v>
      </c>
      <c r="AR42" s="40">
        <v>0</v>
      </c>
      <c r="AS42" s="40">
        <v>0</v>
      </c>
      <c r="AT42" s="40">
        <v>0</v>
      </c>
      <c r="AU42" s="40">
        <v>0</v>
      </c>
      <c r="AV42" s="40">
        <v>0</v>
      </c>
      <c r="AW42" s="40">
        <v>0</v>
      </c>
      <c r="AX42" s="40">
        <v>0</v>
      </c>
      <c r="AY42" s="40">
        <v>0</v>
      </c>
      <c r="AZ42" s="40">
        <v>0</v>
      </c>
      <c r="BA42" s="40">
        <v>0</v>
      </c>
      <c r="BB42" s="40">
        <v>0</v>
      </c>
      <c r="BC42" s="40">
        <v>0</v>
      </c>
      <c r="BD42" s="40">
        <v>0</v>
      </c>
      <c r="BE42" s="40">
        <v>6.2039999999999997</v>
      </c>
      <c r="BF42" s="40">
        <v>5.88</v>
      </c>
      <c r="BG42" s="40">
        <v>15.128</v>
      </c>
      <c r="BH42" s="40">
        <v>15.946</v>
      </c>
      <c r="BI42" s="40">
        <v>9.5779999999999994</v>
      </c>
      <c r="BJ42" s="40">
        <v>81.001999999999995</v>
      </c>
      <c r="BK42" s="40">
        <v>29.971</v>
      </c>
      <c r="BL42" s="40">
        <v>5.5350000000000001</v>
      </c>
      <c r="BM42" s="40">
        <v>13.161</v>
      </c>
      <c r="BN42" s="40">
        <v>69.683999999999997</v>
      </c>
      <c r="BO42" s="40">
        <v>32.756999999999998</v>
      </c>
      <c r="BP42" s="40">
        <v>0</v>
      </c>
      <c r="BQ42" s="40">
        <v>33.542000000000002</v>
      </c>
      <c r="BR42" s="40">
        <v>37.841999999999999</v>
      </c>
      <c r="BS42" s="40">
        <v>12.715999999999999</v>
      </c>
      <c r="BT42" s="40">
        <v>11.557</v>
      </c>
      <c r="BU42" s="40">
        <v>16.471</v>
      </c>
      <c r="BV42" s="40">
        <v>12.509</v>
      </c>
      <c r="BW42" s="40">
        <v>22.055</v>
      </c>
      <c r="BX42" s="40">
        <v>0</v>
      </c>
      <c r="BY42" s="40">
        <v>0</v>
      </c>
      <c r="BZ42" s="40">
        <v>10.407999999999999</v>
      </c>
      <c r="CA42" s="40">
        <v>11.369</v>
      </c>
      <c r="CB42" s="40">
        <v>19.155999999999999</v>
      </c>
      <c r="CC42" s="40">
        <v>18.042999999999999</v>
      </c>
      <c r="CD42" s="40">
        <v>17.495000000000001</v>
      </c>
      <c r="CE42" s="40">
        <v>32.945999999999998</v>
      </c>
      <c r="CF42" s="40">
        <v>0</v>
      </c>
      <c r="CG42" s="40">
        <v>5.9189999999999996</v>
      </c>
      <c r="CH42" s="40">
        <v>0</v>
      </c>
      <c r="CI42" s="40">
        <v>0</v>
      </c>
      <c r="CJ42" s="40">
        <v>0</v>
      </c>
      <c r="CK42" s="40">
        <v>0</v>
      </c>
      <c r="CL42" s="40">
        <v>0</v>
      </c>
      <c r="CM42" s="40">
        <v>0</v>
      </c>
      <c r="CN42" s="40">
        <v>0</v>
      </c>
      <c r="CO42" s="40">
        <v>0</v>
      </c>
      <c r="CP42" s="40">
        <v>0</v>
      </c>
      <c r="CQ42" s="40">
        <v>0</v>
      </c>
      <c r="CR42" s="40">
        <v>0</v>
      </c>
      <c r="CS42" s="40">
        <v>0</v>
      </c>
      <c r="CT42" s="40">
        <v>13.007999999999999</v>
      </c>
      <c r="CU42" s="40">
        <v>0</v>
      </c>
      <c r="CV42" s="40">
        <v>0</v>
      </c>
      <c r="CW42" s="40">
        <v>0</v>
      </c>
      <c r="CX42" s="40">
        <v>2.0710000000000002</v>
      </c>
      <c r="CY42" s="40">
        <v>0</v>
      </c>
      <c r="CZ42" s="40">
        <v>0</v>
      </c>
      <c r="DA42" s="40">
        <v>0</v>
      </c>
      <c r="DB42" s="40">
        <v>3.024</v>
      </c>
      <c r="DC42" s="40">
        <v>0</v>
      </c>
      <c r="DD42" s="40">
        <v>0</v>
      </c>
      <c r="DE42" s="40">
        <v>0</v>
      </c>
      <c r="DF42" s="40">
        <v>0</v>
      </c>
      <c r="DG42" s="40">
        <v>0</v>
      </c>
      <c r="DH42" s="40">
        <v>0</v>
      </c>
      <c r="DI42" s="40">
        <v>0</v>
      </c>
      <c r="DJ42" s="40">
        <v>0</v>
      </c>
      <c r="DK42" s="40">
        <v>0</v>
      </c>
      <c r="DL42" s="40">
        <v>0</v>
      </c>
      <c r="DM42" s="40">
        <v>0</v>
      </c>
      <c r="DN42" s="40">
        <v>4.05</v>
      </c>
      <c r="DO42" s="40">
        <v>0</v>
      </c>
      <c r="DP42" s="40">
        <v>0</v>
      </c>
      <c r="DQ42" s="40">
        <v>0</v>
      </c>
      <c r="DR42" s="40">
        <v>0</v>
      </c>
      <c r="DS42" s="40">
        <v>0</v>
      </c>
      <c r="DT42" s="40">
        <v>0</v>
      </c>
      <c r="DU42" s="40">
        <v>0</v>
      </c>
      <c r="DV42" s="40">
        <v>0</v>
      </c>
      <c r="DW42" s="40">
        <v>0</v>
      </c>
      <c r="DX42" s="40">
        <v>0</v>
      </c>
      <c r="DY42" s="40">
        <v>0</v>
      </c>
      <c r="DZ42" s="40">
        <v>0</v>
      </c>
      <c r="EA42" s="40">
        <v>0</v>
      </c>
      <c r="EB42" s="40">
        <v>0</v>
      </c>
      <c r="EC42" s="40">
        <v>0</v>
      </c>
      <c r="ED42" s="40">
        <v>0</v>
      </c>
      <c r="EE42" s="40">
        <v>0</v>
      </c>
      <c r="EF42" s="40">
        <v>0</v>
      </c>
      <c r="EG42" s="40">
        <v>0</v>
      </c>
      <c r="EH42" s="40">
        <v>0</v>
      </c>
      <c r="EI42" s="40">
        <v>0</v>
      </c>
      <c r="EJ42" s="40">
        <v>0</v>
      </c>
      <c r="EK42" s="40">
        <v>0</v>
      </c>
      <c r="EL42" s="40">
        <v>0</v>
      </c>
      <c r="EM42" s="40">
        <v>0</v>
      </c>
      <c r="EN42" s="40">
        <v>0</v>
      </c>
      <c r="EO42" s="40">
        <v>0</v>
      </c>
      <c r="EP42" s="40">
        <v>0</v>
      </c>
      <c r="EQ42" s="40">
        <v>0</v>
      </c>
      <c r="ER42" s="40">
        <v>0</v>
      </c>
      <c r="ES42" s="40">
        <v>0</v>
      </c>
      <c r="ET42" s="40">
        <v>0</v>
      </c>
      <c r="EU42" s="40">
        <v>0</v>
      </c>
      <c r="EV42" s="40">
        <v>0</v>
      </c>
      <c r="EW42" s="40">
        <v>12.179</v>
      </c>
      <c r="EX42" s="40">
        <v>0</v>
      </c>
      <c r="EY42" s="40">
        <v>0</v>
      </c>
      <c r="EZ42" s="40">
        <v>0</v>
      </c>
      <c r="FA42" s="40">
        <v>0</v>
      </c>
      <c r="FB42" s="40">
        <v>0</v>
      </c>
      <c r="FC42" s="40">
        <v>0</v>
      </c>
      <c r="FD42" s="40">
        <v>0</v>
      </c>
      <c r="FE42" s="40">
        <v>0</v>
      </c>
      <c r="FF42" s="40">
        <v>0</v>
      </c>
      <c r="FG42" s="40">
        <v>0</v>
      </c>
      <c r="FH42" s="40">
        <v>0</v>
      </c>
      <c r="FI42" s="40">
        <v>0</v>
      </c>
      <c r="FJ42" s="40">
        <v>0</v>
      </c>
      <c r="FK42" s="40">
        <v>0</v>
      </c>
      <c r="FL42" s="40">
        <v>0</v>
      </c>
      <c r="FM42" s="40">
        <v>0</v>
      </c>
      <c r="FN42" s="40">
        <v>0</v>
      </c>
      <c r="FO42" s="40">
        <v>0</v>
      </c>
      <c r="FP42" s="40">
        <v>0</v>
      </c>
      <c r="FQ42" s="40">
        <v>0</v>
      </c>
      <c r="FR42" s="40">
        <v>0</v>
      </c>
      <c r="FS42" s="40">
        <v>0</v>
      </c>
      <c r="FT42" s="40">
        <v>0</v>
      </c>
      <c r="FU42" s="40">
        <v>0</v>
      </c>
      <c r="FV42" s="40">
        <v>0.74898103459999998</v>
      </c>
      <c r="FW42" s="40">
        <v>0</v>
      </c>
      <c r="FX42" s="40">
        <v>0</v>
      </c>
      <c r="FY42" s="40">
        <v>0</v>
      </c>
      <c r="FZ42" s="40">
        <v>0</v>
      </c>
      <c r="GA42" s="40">
        <v>0</v>
      </c>
      <c r="GB42" s="40">
        <v>0</v>
      </c>
      <c r="GC42" s="40">
        <v>0</v>
      </c>
      <c r="GD42" s="40">
        <v>0</v>
      </c>
      <c r="GE42" s="40">
        <v>0</v>
      </c>
    </row>
    <row r="43" spans="1:187" ht="15" x14ac:dyDescent="0.25">
      <c r="A43" s="37" t="s">
        <v>43</v>
      </c>
      <c r="B43" s="90"/>
      <c r="C43" s="40">
        <v>0</v>
      </c>
      <c r="D43" s="40">
        <v>0</v>
      </c>
      <c r="E43" s="40">
        <v>0</v>
      </c>
      <c r="F43" s="40">
        <v>0</v>
      </c>
      <c r="G43" s="40">
        <v>0</v>
      </c>
      <c r="H43" s="40">
        <v>0</v>
      </c>
      <c r="I43" s="40">
        <v>0</v>
      </c>
      <c r="J43" s="40">
        <v>0</v>
      </c>
      <c r="K43" s="40">
        <v>0</v>
      </c>
      <c r="L43" s="40">
        <v>0</v>
      </c>
      <c r="M43" s="40">
        <v>0</v>
      </c>
      <c r="N43" s="40">
        <v>0</v>
      </c>
      <c r="O43" s="40">
        <v>0</v>
      </c>
      <c r="P43" s="40">
        <v>0</v>
      </c>
      <c r="Q43" s="40">
        <v>0</v>
      </c>
      <c r="R43" s="40">
        <v>0</v>
      </c>
      <c r="S43" s="40">
        <v>0</v>
      </c>
      <c r="T43" s="40">
        <v>0</v>
      </c>
      <c r="U43" s="40">
        <v>0</v>
      </c>
      <c r="V43" s="40">
        <v>0</v>
      </c>
      <c r="W43" s="40">
        <v>0</v>
      </c>
      <c r="X43" s="40">
        <v>0</v>
      </c>
      <c r="Y43" s="40">
        <v>0</v>
      </c>
      <c r="Z43" s="40">
        <v>0</v>
      </c>
      <c r="AA43" s="40">
        <v>0</v>
      </c>
      <c r="AB43" s="40">
        <v>0</v>
      </c>
      <c r="AC43" s="40">
        <v>0</v>
      </c>
      <c r="AD43" s="40">
        <v>0</v>
      </c>
      <c r="AE43" s="40">
        <v>0</v>
      </c>
      <c r="AF43" s="40">
        <v>0</v>
      </c>
      <c r="AG43" s="40">
        <v>0</v>
      </c>
      <c r="AH43" s="40">
        <v>0</v>
      </c>
      <c r="AI43" s="40">
        <v>0</v>
      </c>
      <c r="AJ43" s="40">
        <v>0</v>
      </c>
      <c r="AK43" s="40">
        <v>0</v>
      </c>
      <c r="AL43" s="40">
        <v>0</v>
      </c>
      <c r="AM43" s="40">
        <v>0</v>
      </c>
      <c r="AN43" s="40">
        <v>0</v>
      </c>
      <c r="AO43" s="40">
        <v>0</v>
      </c>
      <c r="AP43" s="40">
        <v>0</v>
      </c>
      <c r="AQ43" s="40">
        <v>0</v>
      </c>
      <c r="AR43" s="40">
        <v>0</v>
      </c>
      <c r="AS43" s="40">
        <v>0</v>
      </c>
      <c r="AT43" s="40">
        <v>0</v>
      </c>
      <c r="AU43" s="40">
        <v>0</v>
      </c>
      <c r="AV43" s="40">
        <v>0</v>
      </c>
      <c r="AW43" s="40">
        <v>0</v>
      </c>
      <c r="AX43" s="40">
        <v>0</v>
      </c>
      <c r="AY43" s="40">
        <v>0</v>
      </c>
      <c r="AZ43" s="40">
        <v>0</v>
      </c>
      <c r="BA43" s="40">
        <v>0</v>
      </c>
      <c r="BB43" s="40">
        <v>0</v>
      </c>
      <c r="BC43" s="40">
        <v>0</v>
      </c>
      <c r="BD43" s="40">
        <v>0</v>
      </c>
      <c r="BE43" s="40">
        <v>0</v>
      </c>
      <c r="BF43" s="40">
        <v>0</v>
      </c>
      <c r="BG43" s="40">
        <v>0</v>
      </c>
      <c r="BH43" s="40">
        <v>0</v>
      </c>
      <c r="BI43" s="40">
        <v>0</v>
      </c>
      <c r="BJ43" s="40">
        <v>0</v>
      </c>
      <c r="BK43" s="40">
        <v>0</v>
      </c>
      <c r="BL43" s="40">
        <v>0</v>
      </c>
      <c r="BM43" s="40">
        <v>0</v>
      </c>
      <c r="BN43" s="40">
        <v>0</v>
      </c>
      <c r="BO43" s="40">
        <v>0</v>
      </c>
      <c r="BP43" s="40">
        <v>0</v>
      </c>
      <c r="BQ43" s="40">
        <v>0</v>
      </c>
      <c r="BR43" s="40">
        <v>0</v>
      </c>
      <c r="BS43" s="40">
        <v>0</v>
      </c>
      <c r="BT43" s="40">
        <v>0</v>
      </c>
      <c r="BU43" s="40">
        <v>0</v>
      </c>
      <c r="BV43" s="40">
        <v>0</v>
      </c>
      <c r="BW43" s="40">
        <v>0</v>
      </c>
      <c r="BX43" s="40">
        <v>0</v>
      </c>
      <c r="BY43" s="40">
        <v>0</v>
      </c>
      <c r="BZ43" s="40">
        <v>0</v>
      </c>
      <c r="CA43" s="40">
        <v>0</v>
      </c>
      <c r="CB43" s="40">
        <v>0</v>
      </c>
      <c r="CC43" s="40">
        <v>0</v>
      </c>
      <c r="CD43" s="40">
        <v>0</v>
      </c>
      <c r="CE43" s="40">
        <v>0</v>
      </c>
      <c r="CF43" s="40">
        <v>0</v>
      </c>
      <c r="CG43" s="40">
        <v>0</v>
      </c>
      <c r="CH43" s="40">
        <v>0</v>
      </c>
      <c r="CI43" s="40">
        <v>0</v>
      </c>
      <c r="CJ43" s="40">
        <v>0</v>
      </c>
      <c r="CK43" s="40">
        <v>0</v>
      </c>
      <c r="CL43" s="40">
        <v>0</v>
      </c>
      <c r="CM43" s="40">
        <v>0</v>
      </c>
      <c r="CN43" s="40">
        <v>0</v>
      </c>
      <c r="CO43" s="40">
        <v>0</v>
      </c>
      <c r="CP43" s="40">
        <v>0</v>
      </c>
      <c r="CQ43" s="40">
        <v>0</v>
      </c>
      <c r="CR43" s="40">
        <v>0</v>
      </c>
      <c r="CS43" s="40">
        <v>0</v>
      </c>
      <c r="CT43" s="40">
        <v>0</v>
      </c>
      <c r="CU43" s="40">
        <v>0</v>
      </c>
      <c r="CV43" s="40">
        <v>0</v>
      </c>
      <c r="CW43" s="40">
        <v>0</v>
      </c>
      <c r="CX43" s="40">
        <v>0</v>
      </c>
      <c r="CY43" s="40">
        <v>0</v>
      </c>
      <c r="CZ43" s="40">
        <v>0</v>
      </c>
      <c r="DA43" s="40">
        <v>0</v>
      </c>
      <c r="DB43" s="40">
        <v>0</v>
      </c>
      <c r="DC43" s="40">
        <v>0</v>
      </c>
      <c r="DD43" s="40">
        <v>0</v>
      </c>
      <c r="DE43" s="40">
        <v>0</v>
      </c>
      <c r="DF43" s="40">
        <v>0</v>
      </c>
      <c r="DG43" s="40">
        <v>0</v>
      </c>
      <c r="DH43" s="40">
        <v>0</v>
      </c>
      <c r="DI43" s="40">
        <v>0</v>
      </c>
      <c r="DJ43" s="40">
        <v>0</v>
      </c>
      <c r="DK43" s="40">
        <v>0</v>
      </c>
      <c r="DL43" s="40">
        <v>0</v>
      </c>
      <c r="DM43" s="40">
        <v>0</v>
      </c>
      <c r="DN43" s="40">
        <v>0</v>
      </c>
      <c r="DO43" s="40">
        <v>0</v>
      </c>
      <c r="DP43" s="40">
        <v>0</v>
      </c>
      <c r="DQ43" s="40">
        <v>0</v>
      </c>
      <c r="DR43" s="40">
        <v>0</v>
      </c>
      <c r="DS43" s="40">
        <v>0</v>
      </c>
      <c r="DT43" s="40">
        <v>0</v>
      </c>
      <c r="DU43" s="40">
        <v>0</v>
      </c>
      <c r="DV43" s="40">
        <v>0</v>
      </c>
      <c r="DW43" s="40">
        <v>0</v>
      </c>
      <c r="DX43" s="40">
        <v>0</v>
      </c>
      <c r="DY43" s="40">
        <v>0</v>
      </c>
      <c r="DZ43" s="40">
        <v>0</v>
      </c>
      <c r="EA43" s="40">
        <v>0</v>
      </c>
      <c r="EB43" s="40">
        <v>0</v>
      </c>
      <c r="EC43" s="40">
        <v>0</v>
      </c>
      <c r="ED43" s="40">
        <v>0</v>
      </c>
      <c r="EE43" s="40">
        <v>0</v>
      </c>
      <c r="EF43" s="40">
        <v>0</v>
      </c>
      <c r="EG43" s="40">
        <v>0</v>
      </c>
      <c r="EH43" s="40">
        <v>0</v>
      </c>
      <c r="EI43" s="40">
        <v>0</v>
      </c>
      <c r="EJ43" s="40">
        <v>0</v>
      </c>
      <c r="EK43" s="40">
        <v>0</v>
      </c>
      <c r="EL43" s="40">
        <v>0</v>
      </c>
      <c r="EM43" s="40">
        <v>0</v>
      </c>
      <c r="EN43" s="40">
        <v>0</v>
      </c>
      <c r="EO43" s="40">
        <v>0</v>
      </c>
      <c r="EP43" s="40">
        <v>0</v>
      </c>
      <c r="EQ43" s="40">
        <v>0</v>
      </c>
      <c r="ER43" s="40">
        <v>0</v>
      </c>
      <c r="ES43" s="40">
        <v>0</v>
      </c>
      <c r="ET43" s="40">
        <v>0</v>
      </c>
      <c r="EU43" s="40">
        <v>0</v>
      </c>
      <c r="EV43" s="40">
        <v>0</v>
      </c>
      <c r="EW43" s="40">
        <v>0</v>
      </c>
      <c r="EX43" s="40">
        <v>0</v>
      </c>
      <c r="EY43" s="40">
        <v>0</v>
      </c>
      <c r="EZ43" s="40">
        <v>0</v>
      </c>
      <c r="FA43" s="40">
        <v>0</v>
      </c>
      <c r="FB43" s="40">
        <v>0</v>
      </c>
      <c r="FC43" s="40">
        <v>0</v>
      </c>
      <c r="FD43" s="40">
        <v>0</v>
      </c>
      <c r="FE43" s="40">
        <v>0</v>
      </c>
      <c r="FF43" s="40">
        <v>0</v>
      </c>
      <c r="FG43" s="40">
        <v>0</v>
      </c>
      <c r="FH43" s="40">
        <v>0</v>
      </c>
      <c r="FI43" s="40">
        <v>0</v>
      </c>
      <c r="FJ43" s="40">
        <v>0</v>
      </c>
      <c r="FK43" s="40">
        <v>0</v>
      </c>
      <c r="FL43" s="40">
        <v>0</v>
      </c>
      <c r="FM43" s="40">
        <v>0</v>
      </c>
      <c r="FN43" s="40">
        <v>0</v>
      </c>
      <c r="FO43" s="40">
        <v>0</v>
      </c>
      <c r="FP43" s="40">
        <v>0</v>
      </c>
      <c r="FQ43" s="40">
        <v>0</v>
      </c>
      <c r="FR43" s="40">
        <v>0</v>
      </c>
      <c r="FS43" s="40">
        <v>0</v>
      </c>
      <c r="FT43" s="40">
        <v>0</v>
      </c>
      <c r="FU43" s="40">
        <v>0</v>
      </c>
      <c r="FV43" s="40">
        <v>0</v>
      </c>
      <c r="FW43" s="40">
        <v>0</v>
      </c>
      <c r="FX43" s="40">
        <v>0</v>
      </c>
      <c r="FY43" s="40">
        <v>0</v>
      </c>
      <c r="FZ43" s="40">
        <v>0</v>
      </c>
      <c r="GA43" s="40">
        <v>0</v>
      </c>
      <c r="GB43" s="40">
        <v>0</v>
      </c>
      <c r="GC43" s="40">
        <v>0</v>
      </c>
      <c r="GD43" s="40">
        <v>0</v>
      </c>
      <c r="GE43" s="40">
        <v>0</v>
      </c>
    </row>
    <row r="44" spans="1:187" ht="15" x14ac:dyDescent="0.25">
      <c r="A44" s="37" t="s">
        <v>44</v>
      </c>
      <c r="B44" s="90"/>
      <c r="C44" s="40">
        <v>0</v>
      </c>
      <c r="D44" s="40">
        <v>0</v>
      </c>
      <c r="E44" s="40">
        <v>0</v>
      </c>
      <c r="F44" s="40">
        <v>0</v>
      </c>
      <c r="G44" s="40">
        <v>0</v>
      </c>
      <c r="H44" s="40">
        <v>0</v>
      </c>
      <c r="I44" s="40">
        <v>0</v>
      </c>
      <c r="J44" s="40">
        <v>0</v>
      </c>
      <c r="K44" s="40">
        <v>0</v>
      </c>
      <c r="L44" s="40">
        <v>0</v>
      </c>
      <c r="M44" s="40">
        <v>0</v>
      </c>
      <c r="N44" s="40">
        <v>0</v>
      </c>
      <c r="O44" s="40">
        <v>0</v>
      </c>
      <c r="P44" s="40">
        <v>0</v>
      </c>
      <c r="Q44" s="40">
        <v>0</v>
      </c>
      <c r="R44" s="40">
        <v>0</v>
      </c>
      <c r="S44" s="40">
        <v>0</v>
      </c>
      <c r="T44" s="40">
        <v>0</v>
      </c>
      <c r="U44" s="40">
        <v>0</v>
      </c>
      <c r="V44" s="40">
        <v>0</v>
      </c>
      <c r="W44" s="40">
        <v>0</v>
      </c>
      <c r="X44" s="40">
        <v>0</v>
      </c>
      <c r="Y44" s="40">
        <v>0</v>
      </c>
      <c r="Z44" s="40">
        <v>0</v>
      </c>
      <c r="AA44" s="40">
        <v>0</v>
      </c>
      <c r="AB44" s="40">
        <v>0</v>
      </c>
      <c r="AC44" s="40">
        <v>0</v>
      </c>
      <c r="AD44" s="40">
        <v>0</v>
      </c>
      <c r="AE44" s="40">
        <v>0</v>
      </c>
      <c r="AF44" s="40">
        <v>0</v>
      </c>
      <c r="AG44" s="40">
        <v>0</v>
      </c>
      <c r="AH44" s="40">
        <v>0</v>
      </c>
      <c r="AI44" s="40">
        <v>0</v>
      </c>
      <c r="AJ44" s="40">
        <v>0</v>
      </c>
      <c r="AK44" s="40">
        <v>0</v>
      </c>
      <c r="AL44" s="40">
        <v>0</v>
      </c>
      <c r="AM44" s="40">
        <v>0</v>
      </c>
      <c r="AN44" s="40">
        <v>0</v>
      </c>
      <c r="AO44" s="40">
        <v>0</v>
      </c>
      <c r="AP44" s="40">
        <v>0</v>
      </c>
      <c r="AQ44" s="40">
        <v>0</v>
      </c>
      <c r="AR44" s="40">
        <v>0</v>
      </c>
      <c r="AS44" s="40">
        <v>0</v>
      </c>
      <c r="AT44" s="40">
        <v>0</v>
      </c>
      <c r="AU44" s="40">
        <v>0</v>
      </c>
      <c r="AV44" s="40">
        <v>0</v>
      </c>
      <c r="AW44" s="40">
        <v>0</v>
      </c>
      <c r="AX44" s="40">
        <v>0</v>
      </c>
      <c r="AY44" s="40">
        <v>0</v>
      </c>
      <c r="AZ44" s="40">
        <v>0</v>
      </c>
      <c r="BA44" s="40">
        <v>0</v>
      </c>
      <c r="BB44" s="40">
        <v>0</v>
      </c>
      <c r="BC44" s="40">
        <v>0</v>
      </c>
      <c r="BD44" s="40">
        <v>0</v>
      </c>
      <c r="BE44" s="40">
        <v>0</v>
      </c>
      <c r="BF44" s="40">
        <v>0</v>
      </c>
      <c r="BG44" s="40">
        <v>0</v>
      </c>
      <c r="BH44" s="40">
        <v>0</v>
      </c>
      <c r="BI44" s="40">
        <v>0</v>
      </c>
      <c r="BJ44" s="40">
        <v>0</v>
      </c>
      <c r="BK44" s="40">
        <v>0</v>
      </c>
      <c r="BL44" s="40">
        <v>0</v>
      </c>
      <c r="BM44" s="40">
        <v>0</v>
      </c>
      <c r="BN44" s="40">
        <v>0</v>
      </c>
      <c r="BO44" s="40">
        <v>0</v>
      </c>
      <c r="BP44" s="40">
        <v>0</v>
      </c>
      <c r="BQ44" s="40">
        <v>0</v>
      </c>
      <c r="BR44" s="40">
        <v>0</v>
      </c>
      <c r="BS44" s="40">
        <v>0</v>
      </c>
      <c r="BT44" s="40">
        <v>0</v>
      </c>
      <c r="BU44" s="40">
        <v>0</v>
      </c>
      <c r="BV44" s="40">
        <v>0</v>
      </c>
      <c r="BW44" s="40">
        <v>0</v>
      </c>
      <c r="BX44" s="40">
        <v>0</v>
      </c>
      <c r="BY44" s="40">
        <v>0</v>
      </c>
      <c r="BZ44" s="40">
        <v>0</v>
      </c>
      <c r="CA44" s="40">
        <v>0</v>
      </c>
      <c r="CB44" s="40">
        <v>0</v>
      </c>
      <c r="CC44" s="40">
        <v>0</v>
      </c>
      <c r="CD44" s="40">
        <v>0</v>
      </c>
      <c r="CE44" s="40">
        <v>0</v>
      </c>
      <c r="CF44" s="40">
        <v>0</v>
      </c>
      <c r="CG44" s="40">
        <v>0</v>
      </c>
      <c r="CH44" s="40">
        <v>0</v>
      </c>
      <c r="CI44" s="40">
        <v>0</v>
      </c>
      <c r="CJ44" s="40">
        <v>0</v>
      </c>
      <c r="CK44" s="40">
        <v>0</v>
      </c>
      <c r="CL44" s="40">
        <v>4.0000000000000001E-3</v>
      </c>
      <c r="CM44" s="40">
        <v>0</v>
      </c>
      <c r="CN44" s="40">
        <v>0</v>
      </c>
      <c r="CO44" s="40">
        <v>0</v>
      </c>
      <c r="CP44" s="40">
        <v>0</v>
      </c>
      <c r="CQ44" s="40">
        <v>0</v>
      </c>
      <c r="CR44" s="40">
        <v>0</v>
      </c>
      <c r="CS44" s="40">
        <v>0</v>
      </c>
      <c r="CT44" s="40">
        <v>0</v>
      </c>
      <c r="CU44" s="40">
        <v>0</v>
      </c>
      <c r="CV44" s="40">
        <v>0</v>
      </c>
      <c r="CW44" s="40">
        <v>0</v>
      </c>
      <c r="CX44" s="40">
        <v>0</v>
      </c>
      <c r="CY44" s="40">
        <v>0</v>
      </c>
      <c r="CZ44" s="40">
        <v>0</v>
      </c>
      <c r="DA44" s="40">
        <v>0</v>
      </c>
      <c r="DB44" s="40">
        <v>0</v>
      </c>
      <c r="DC44" s="40">
        <v>0</v>
      </c>
      <c r="DD44" s="40">
        <v>0</v>
      </c>
      <c r="DE44" s="40">
        <v>0</v>
      </c>
      <c r="DF44" s="40">
        <v>0</v>
      </c>
      <c r="DG44" s="40">
        <v>0</v>
      </c>
      <c r="DH44" s="40">
        <v>0</v>
      </c>
      <c r="DI44" s="40">
        <v>0</v>
      </c>
      <c r="DJ44" s="40">
        <v>0</v>
      </c>
      <c r="DK44" s="40">
        <v>0</v>
      </c>
      <c r="DL44" s="40">
        <v>0</v>
      </c>
      <c r="DM44" s="40">
        <v>0</v>
      </c>
      <c r="DN44" s="40">
        <v>0</v>
      </c>
      <c r="DO44" s="40">
        <v>0</v>
      </c>
      <c r="DP44" s="40">
        <v>0</v>
      </c>
      <c r="DQ44" s="40">
        <v>0</v>
      </c>
      <c r="DR44" s="40">
        <v>0</v>
      </c>
      <c r="DS44" s="40">
        <v>0</v>
      </c>
      <c r="DT44" s="40">
        <v>0</v>
      </c>
      <c r="DU44" s="40">
        <v>0</v>
      </c>
      <c r="DV44" s="40">
        <v>0</v>
      </c>
      <c r="DW44" s="40">
        <v>0</v>
      </c>
      <c r="DX44" s="40">
        <v>0</v>
      </c>
      <c r="DY44" s="40">
        <v>0</v>
      </c>
      <c r="DZ44" s="40">
        <v>0</v>
      </c>
      <c r="EA44" s="40">
        <v>0</v>
      </c>
      <c r="EB44" s="40">
        <v>0</v>
      </c>
      <c r="EC44" s="40">
        <v>0</v>
      </c>
      <c r="ED44" s="40">
        <v>0</v>
      </c>
      <c r="EE44" s="40">
        <v>0</v>
      </c>
      <c r="EF44" s="40">
        <v>0</v>
      </c>
      <c r="EG44" s="40">
        <v>0</v>
      </c>
      <c r="EH44" s="40">
        <v>0</v>
      </c>
      <c r="EI44" s="40">
        <v>0</v>
      </c>
      <c r="EJ44" s="40">
        <v>0</v>
      </c>
      <c r="EK44" s="40">
        <v>0</v>
      </c>
      <c r="EL44" s="40">
        <v>0</v>
      </c>
      <c r="EM44" s="40">
        <v>0</v>
      </c>
      <c r="EN44" s="40">
        <v>0</v>
      </c>
      <c r="EO44" s="40">
        <v>0</v>
      </c>
      <c r="EP44" s="40">
        <v>0</v>
      </c>
      <c r="EQ44" s="40">
        <v>0</v>
      </c>
      <c r="ER44" s="40">
        <v>0</v>
      </c>
      <c r="ES44" s="40">
        <v>0</v>
      </c>
      <c r="ET44" s="40">
        <v>0</v>
      </c>
      <c r="EU44" s="40">
        <v>0</v>
      </c>
      <c r="EV44" s="40">
        <v>0</v>
      </c>
      <c r="EW44" s="40">
        <v>0</v>
      </c>
      <c r="EX44" s="40">
        <v>0</v>
      </c>
      <c r="EY44" s="40">
        <v>0</v>
      </c>
      <c r="EZ44" s="40">
        <v>0</v>
      </c>
      <c r="FA44" s="40">
        <v>0</v>
      </c>
      <c r="FB44" s="40">
        <v>0</v>
      </c>
      <c r="FC44" s="40">
        <v>0</v>
      </c>
      <c r="FD44" s="40">
        <v>0</v>
      </c>
      <c r="FE44" s="40">
        <v>0</v>
      </c>
      <c r="FF44" s="40">
        <v>0</v>
      </c>
      <c r="FG44" s="40">
        <v>0</v>
      </c>
      <c r="FH44" s="40">
        <v>0</v>
      </c>
      <c r="FI44" s="40">
        <v>0</v>
      </c>
      <c r="FJ44" s="40">
        <v>0</v>
      </c>
      <c r="FK44" s="40">
        <v>0</v>
      </c>
      <c r="FL44" s="40">
        <v>0</v>
      </c>
      <c r="FM44" s="40">
        <v>0</v>
      </c>
      <c r="FN44" s="40">
        <v>0</v>
      </c>
      <c r="FO44" s="40">
        <v>0</v>
      </c>
      <c r="FP44" s="40">
        <v>0</v>
      </c>
      <c r="FQ44" s="40">
        <v>0</v>
      </c>
      <c r="FR44" s="40">
        <v>0</v>
      </c>
      <c r="FS44" s="40">
        <v>0</v>
      </c>
      <c r="FT44" s="40">
        <v>0</v>
      </c>
      <c r="FU44" s="40">
        <v>0</v>
      </c>
      <c r="FV44" s="40">
        <v>0</v>
      </c>
      <c r="FW44" s="40">
        <v>0</v>
      </c>
      <c r="FX44" s="40">
        <v>0</v>
      </c>
      <c r="FY44" s="40">
        <v>0</v>
      </c>
      <c r="FZ44" s="40">
        <v>0</v>
      </c>
      <c r="GA44" s="40">
        <v>0</v>
      </c>
      <c r="GB44" s="40">
        <v>0</v>
      </c>
      <c r="GC44" s="40">
        <v>0</v>
      </c>
      <c r="GD44" s="40">
        <v>0</v>
      </c>
      <c r="GE44" s="40">
        <v>0</v>
      </c>
    </row>
    <row r="45" spans="1:187" ht="15" x14ac:dyDescent="0.25">
      <c r="A45" s="36" t="s">
        <v>154</v>
      </c>
      <c r="B45" s="90">
        <v>4</v>
      </c>
      <c r="C45" s="40">
        <v>0</v>
      </c>
      <c r="D45" s="40">
        <v>0</v>
      </c>
      <c r="E45" s="40">
        <v>0</v>
      </c>
      <c r="F45" s="40">
        <v>0</v>
      </c>
      <c r="G45" s="40">
        <v>0</v>
      </c>
      <c r="H45" s="40">
        <v>0</v>
      </c>
      <c r="I45" s="40">
        <v>0</v>
      </c>
      <c r="J45" s="40">
        <v>0</v>
      </c>
      <c r="K45" s="40">
        <v>0</v>
      </c>
      <c r="L45" s="40">
        <v>0</v>
      </c>
      <c r="M45" s="40">
        <v>0</v>
      </c>
      <c r="N45" s="40">
        <v>0</v>
      </c>
      <c r="O45" s="40">
        <v>0</v>
      </c>
      <c r="P45" s="40">
        <v>0</v>
      </c>
      <c r="Q45" s="40">
        <v>0</v>
      </c>
      <c r="R45" s="40">
        <v>0</v>
      </c>
      <c r="S45" s="40">
        <v>0</v>
      </c>
      <c r="T45" s="40">
        <v>0</v>
      </c>
      <c r="U45" s="40">
        <v>0</v>
      </c>
      <c r="V45" s="40">
        <v>0</v>
      </c>
      <c r="W45" s="40">
        <v>0</v>
      </c>
      <c r="X45" s="40">
        <v>0</v>
      </c>
      <c r="Y45" s="40">
        <v>0</v>
      </c>
      <c r="Z45" s="40">
        <v>0</v>
      </c>
      <c r="AA45" s="40">
        <v>0</v>
      </c>
      <c r="AB45" s="40">
        <v>0</v>
      </c>
      <c r="AC45" s="40">
        <v>0</v>
      </c>
      <c r="AD45" s="40">
        <v>0</v>
      </c>
      <c r="AE45" s="40">
        <v>0</v>
      </c>
      <c r="AF45" s="40">
        <v>0</v>
      </c>
      <c r="AG45" s="40">
        <v>0</v>
      </c>
      <c r="AH45" s="40">
        <v>0</v>
      </c>
      <c r="AI45" s="40">
        <v>0</v>
      </c>
      <c r="AJ45" s="40">
        <v>0</v>
      </c>
      <c r="AK45" s="40">
        <v>0</v>
      </c>
      <c r="AL45" s="40">
        <v>0</v>
      </c>
      <c r="AM45" s="40">
        <v>0</v>
      </c>
      <c r="AN45" s="40">
        <v>0</v>
      </c>
      <c r="AO45" s="40">
        <v>0</v>
      </c>
      <c r="AP45" s="40">
        <v>0</v>
      </c>
      <c r="AQ45" s="40">
        <v>0</v>
      </c>
      <c r="AR45" s="40">
        <v>0</v>
      </c>
      <c r="AS45" s="40">
        <v>0</v>
      </c>
      <c r="AT45" s="40">
        <v>0</v>
      </c>
      <c r="AU45" s="40">
        <v>0</v>
      </c>
      <c r="AV45" s="40">
        <v>0</v>
      </c>
      <c r="AW45" s="40">
        <v>0</v>
      </c>
      <c r="AX45" s="40">
        <v>0</v>
      </c>
      <c r="AY45" s="40">
        <v>0</v>
      </c>
      <c r="AZ45" s="40">
        <v>0</v>
      </c>
      <c r="BA45" s="40">
        <v>0</v>
      </c>
      <c r="BB45" s="40">
        <v>0</v>
      </c>
      <c r="BC45" s="40">
        <v>0</v>
      </c>
      <c r="BD45" s="40">
        <v>0</v>
      </c>
      <c r="BE45" s="40">
        <v>0</v>
      </c>
      <c r="BF45" s="40">
        <v>0</v>
      </c>
      <c r="BG45" s="40">
        <v>0</v>
      </c>
      <c r="BH45" s="40">
        <v>0</v>
      </c>
      <c r="BI45" s="40">
        <v>0</v>
      </c>
      <c r="BJ45" s="40">
        <v>0</v>
      </c>
      <c r="BK45" s="40">
        <v>0</v>
      </c>
      <c r="BL45" s="40">
        <v>0</v>
      </c>
      <c r="BM45" s="40">
        <v>0</v>
      </c>
      <c r="BN45" s="40">
        <v>0</v>
      </c>
      <c r="BO45" s="40">
        <v>0</v>
      </c>
      <c r="BP45" s="40">
        <v>0</v>
      </c>
      <c r="BQ45" s="40">
        <v>0</v>
      </c>
      <c r="BR45" s="40">
        <v>0</v>
      </c>
      <c r="BS45" s="40">
        <v>0</v>
      </c>
      <c r="BT45" s="40">
        <v>0</v>
      </c>
      <c r="BU45" s="40">
        <v>0</v>
      </c>
      <c r="BV45" s="40">
        <v>0</v>
      </c>
      <c r="BW45" s="40">
        <v>0</v>
      </c>
      <c r="BX45" s="40">
        <v>0</v>
      </c>
      <c r="BY45" s="40">
        <v>0</v>
      </c>
      <c r="BZ45" s="40">
        <v>0</v>
      </c>
      <c r="CA45" s="40">
        <v>0.51200000000000001</v>
      </c>
      <c r="CB45" s="40">
        <v>0.46899999999999997</v>
      </c>
      <c r="CC45" s="40">
        <v>0.49199999999999999</v>
      </c>
      <c r="CD45" s="40">
        <v>0.72399999999999998</v>
      </c>
      <c r="CE45" s="40">
        <v>0.20499999999999999</v>
      </c>
      <c r="CF45" s="40">
        <v>0.108</v>
      </c>
      <c r="CG45" s="40">
        <v>0</v>
      </c>
      <c r="CH45" s="40">
        <v>0</v>
      </c>
      <c r="CI45" s="40">
        <v>0</v>
      </c>
      <c r="CJ45" s="40">
        <v>1.0069999999999999</v>
      </c>
      <c r="CK45" s="40">
        <v>0</v>
      </c>
      <c r="CL45" s="40">
        <v>0.66</v>
      </c>
      <c r="CM45" s="40">
        <v>0</v>
      </c>
      <c r="CN45" s="40">
        <v>1.04</v>
      </c>
      <c r="CO45" s="40">
        <v>1.2210000000000001</v>
      </c>
      <c r="CP45" s="40">
        <v>0.625</v>
      </c>
      <c r="CQ45" s="40">
        <v>0.109</v>
      </c>
      <c r="CR45" s="40">
        <v>1.5960000000000001</v>
      </c>
      <c r="CS45" s="40">
        <v>0.23599999999999999</v>
      </c>
      <c r="CT45" s="40">
        <v>1.413</v>
      </c>
      <c r="CU45" s="40">
        <v>0.36299999999999999</v>
      </c>
      <c r="CV45" s="40">
        <v>0.88500000000000001</v>
      </c>
      <c r="CW45" s="40">
        <v>0.35099999999999998</v>
      </c>
      <c r="CX45" s="40">
        <v>0</v>
      </c>
      <c r="CY45" s="40">
        <v>0</v>
      </c>
      <c r="CZ45" s="40">
        <v>0</v>
      </c>
      <c r="DA45" s="40">
        <v>0</v>
      </c>
      <c r="DB45" s="40">
        <v>0</v>
      </c>
      <c r="DC45" s="40">
        <v>0.112</v>
      </c>
      <c r="DD45" s="40">
        <v>0</v>
      </c>
      <c r="DE45" s="40">
        <v>0</v>
      </c>
      <c r="DF45" s="40">
        <v>0</v>
      </c>
      <c r="DG45" s="40">
        <v>0</v>
      </c>
      <c r="DH45" s="40">
        <v>0</v>
      </c>
      <c r="DI45" s="40">
        <v>0</v>
      </c>
      <c r="DJ45" s="40">
        <v>0</v>
      </c>
      <c r="DK45" s="40">
        <v>0</v>
      </c>
      <c r="DL45" s="40">
        <v>0</v>
      </c>
      <c r="DM45" s="40">
        <v>0</v>
      </c>
      <c r="DN45" s="40">
        <v>0</v>
      </c>
      <c r="DO45" s="40">
        <v>0</v>
      </c>
      <c r="DP45" s="40">
        <v>0</v>
      </c>
      <c r="DQ45" s="40">
        <v>0</v>
      </c>
      <c r="DR45" s="40">
        <v>0</v>
      </c>
      <c r="DS45" s="40">
        <v>0</v>
      </c>
      <c r="DT45" s="40">
        <v>0</v>
      </c>
      <c r="DU45" s="40">
        <v>0</v>
      </c>
      <c r="DV45" s="40">
        <v>0</v>
      </c>
      <c r="DW45" s="40">
        <v>0</v>
      </c>
      <c r="DX45" s="40">
        <v>0</v>
      </c>
      <c r="DY45" s="40">
        <v>0</v>
      </c>
      <c r="DZ45" s="40">
        <v>0</v>
      </c>
      <c r="EA45" s="40">
        <v>0</v>
      </c>
      <c r="EB45" s="40">
        <v>0</v>
      </c>
      <c r="EC45" s="40">
        <v>0</v>
      </c>
      <c r="ED45" s="40">
        <v>0</v>
      </c>
      <c r="EE45" s="40">
        <v>0</v>
      </c>
      <c r="EF45" s="40">
        <v>0</v>
      </c>
      <c r="EG45" s="40">
        <v>0</v>
      </c>
      <c r="EH45" s="40">
        <v>0</v>
      </c>
      <c r="EI45" s="40">
        <v>0</v>
      </c>
      <c r="EJ45" s="40">
        <v>0</v>
      </c>
      <c r="EK45" s="40">
        <v>0</v>
      </c>
      <c r="EL45" s="40">
        <v>0</v>
      </c>
      <c r="EM45" s="40">
        <v>0</v>
      </c>
      <c r="EN45" s="40">
        <v>0</v>
      </c>
      <c r="EO45" s="40">
        <v>0</v>
      </c>
      <c r="EP45" s="40">
        <v>0</v>
      </c>
      <c r="EQ45" s="40">
        <v>0</v>
      </c>
      <c r="ER45" s="40">
        <v>0</v>
      </c>
      <c r="ES45" s="40">
        <v>0</v>
      </c>
      <c r="ET45" s="40">
        <v>0</v>
      </c>
      <c r="EU45" s="40">
        <v>0</v>
      </c>
      <c r="EV45" s="40">
        <v>0</v>
      </c>
      <c r="EW45" s="40">
        <v>0</v>
      </c>
      <c r="EX45" s="40">
        <v>0</v>
      </c>
      <c r="EY45" s="40">
        <v>0</v>
      </c>
      <c r="EZ45" s="40">
        <v>0</v>
      </c>
      <c r="FA45" s="40">
        <v>0</v>
      </c>
      <c r="FB45" s="40">
        <v>0</v>
      </c>
      <c r="FC45" s="40">
        <v>0</v>
      </c>
      <c r="FD45" s="40">
        <v>0</v>
      </c>
      <c r="FE45" s="40">
        <v>0</v>
      </c>
      <c r="FF45" s="40">
        <v>0</v>
      </c>
      <c r="FG45" s="40">
        <v>0</v>
      </c>
      <c r="FH45" s="40">
        <v>0</v>
      </c>
      <c r="FI45" s="40">
        <v>0</v>
      </c>
      <c r="FJ45" s="40">
        <v>0</v>
      </c>
      <c r="FK45" s="40">
        <v>0</v>
      </c>
      <c r="FL45" s="40">
        <v>0</v>
      </c>
      <c r="FM45" s="40">
        <v>0</v>
      </c>
      <c r="FN45" s="40">
        <v>0</v>
      </c>
      <c r="FO45" s="40">
        <v>0</v>
      </c>
      <c r="FP45" s="40">
        <v>18.256</v>
      </c>
      <c r="FQ45" s="40">
        <v>0</v>
      </c>
      <c r="FR45" s="40">
        <v>0</v>
      </c>
      <c r="FS45" s="40">
        <v>9.6280000000000001</v>
      </c>
      <c r="FT45" s="40">
        <v>0</v>
      </c>
      <c r="FU45" s="40">
        <v>0</v>
      </c>
      <c r="FV45" s="40">
        <v>0</v>
      </c>
      <c r="FW45" s="40">
        <v>0</v>
      </c>
      <c r="FX45" s="40">
        <v>0</v>
      </c>
      <c r="FY45" s="40">
        <v>0</v>
      </c>
      <c r="FZ45" s="40">
        <v>0</v>
      </c>
      <c r="GA45" s="40">
        <v>0</v>
      </c>
      <c r="GB45" s="40">
        <v>0</v>
      </c>
      <c r="GC45" s="40">
        <v>0</v>
      </c>
      <c r="GD45" s="40">
        <v>0</v>
      </c>
      <c r="GE45" s="40">
        <v>0</v>
      </c>
    </row>
    <row r="46" spans="1:187" ht="15" x14ac:dyDescent="0.2">
      <c r="A46" s="25" t="s">
        <v>29</v>
      </c>
      <c r="B46" s="86"/>
      <c r="C46" s="17">
        <f t="shared" ref="C46:BO46" si="62">SUM(C47:C50,C54:C56,C60)</f>
        <v>86.535035156250004</v>
      </c>
      <c r="D46" s="17">
        <f t="shared" si="62"/>
        <v>130.24854687499999</v>
      </c>
      <c r="E46" s="17">
        <f t="shared" si="62"/>
        <v>-172.15989453124999</v>
      </c>
      <c r="F46" s="17">
        <f t="shared" si="62"/>
        <v>7.9476533203124893</v>
      </c>
      <c r="G46" s="17">
        <f t="shared" si="62"/>
        <v>-69.313198974608994</v>
      </c>
      <c r="H46" s="17">
        <f t="shared" si="62"/>
        <v>56.085556640625001</v>
      </c>
      <c r="I46" s="17">
        <f t="shared" si="62"/>
        <v>-74.243204589843785</v>
      </c>
      <c r="J46" s="17">
        <f t="shared" si="62"/>
        <v>148.820720458984</v>
      </c>
      <c r="K46" s="17">
        <f t="shared" si="62"/>
        <v>-60.127667968749989</v>
      </c>
      <c r="L46" s="17">
        <f t="shared" si="62"/>
        <v>-123.04184570312501</v>
      </c>
      <c r="M46" s="17">
        <f t="shared" si="62"/>
        <v>4.4622451171875133</v>
      </c>
      <c r="N46" s="17">
        <f t="shared" si="62"/>
        <v>75.415934570312501</v>
      </c>
      <c r="O46" s="17">
        <f t="shared" si="62"/>
        <v>-43.622031249999985</v>
      </c>
      <c r="P46" s="17">
        <f t="shared" si="62"/>
        <v>246.32040234374995</v>
      </c>
      <c r="Q46" s="17">
        <f t="shared" si="62"/>
        <v>-116.04055078125</v>
      </c>
      <c r="R46" s="17">
        <f t="shared" si="62"/>
        <v>69.505789062499986</v>
      </c>
      <c r="S46" s="17">
        <f t="shared" si="62"/>
        <v>-26.6903500976562</v>
      </c>
      <c r="T46" s="17">
        <f t="shared" si="62"/>
        <v>23.223110107421896</v>
      </c>
      <c r="U46" s="17">
        <f t="shared" si="62"/>
        <v>-11.713938476562486</v>
      </c>
      <c r="V46" s="17">
        <f t="shared" si="62"/>
        <v>-103.96715039062501</v>
      </c>
      <c r="W46" s="17">
        <f t="shared" si="62"/>
        <v>-21.735273437499998</v>
      </c>
      <c r="X46" s="17">
        <f t="shared" si="62"/>
        <v>-14.553405761718704</v>
      </c>
      <c r="Y46" s="17">
        <f t="shared" si="62"/>
        <v>114.08862207031248</v>
      </c>
      <c r="Z46" s="17">
        <f t="shared" si="62"/>
        <v>-13.923889160156193</v>
      </c>
      <c r="AA46" s="17">
        <f t="shared" si="62"/>
        <v>216.42829052734371</v>
      </c>
      <c r="AB46" s="17">
        <f t="shared" si="62"/>
        <v>-226.54231873273852</v>
      </c>
      <c r="AC46" s="17">
        <f t="shared" si="62"/>
        <v>160.71917973661425</v>
      </c>
      <c r="AD46" s="17">
        <f t="shared" si="62"/>
        <v>-17.490197664260862</v>
      </c>
      <c r="AE46" s="17">
        <f t="shared" si="62"/>
        <v>-3.8325329651832356</v>
      </c>
      <c r="AF46" s="17">
        <f t="shared" si="62"/>
        <v>-7.2860310130119599</v>
      </c>
      <c r="AG46" s="17">
        <f t="shared" si="62"/>
        <v>-66.304000068664593</v>
      </c>
      <c r="AH46" s="17">
        <f t="shared" si="62"/>
        <v>-108.39273849296598</v>
      </c>
      <c r="AI46" s="17">
        <f t="shared" si="62"/>
        <v>55.810708452224709</v>
      </c>
      <c r="AJ46" s="17">
        <f t="shared" si="62"/>
        <v>8.8955401191711783</v>
      </c>
      <c r="AK46" s="17">
        <f t="shared" si="62"/>
        <v>-47.965351991653435</v>
      </c>
      <c r="AL46" s="17">
        <f t="shared" si="62"/>
        <v>-157.85331801033018</v>
      </c>
      <c r="AM46" s="17">
        <f t="shared" si="62"/>
        <v>170.22961716430675</v>
      </c>
      <c r="AN46" s="17">
        <f t="shared" si="62"/>
        <v>-90.401023876495344</v>
      </c>
      <c r="AO46" s="17">
        <f t="shared" si="62"/>
        <v>-56.438971401442991</v>
      </c>
      <c r="AP46" s="17">
        <f t="shared" si="62"/>
        <v>-18.669823258743357</v>
      </c>
      <c r="AQ46" s="17">
        <f t="shared" si="62"/>
        <v>-29.555387804794272</v>
      </c>
      <c r="AR46" s="17">
        <f t="shared" si="62"/>
        <v>30.736013502349817</v>
      </c>
      <c r="AS46" s="17">
        <f t="shared" si="62"/>
        <v>159.40851082557674</v>
      </c>
      <c r="AT46" s="17">
        <f t="shared" si="62"/>
        <v>-48.931263291015625</v>
      </c>
      <c r="AU46" s="17">
        <f t="shared" si="62"/>
        <v>-95.15429317375181</v>
      </c>
      <c r="AV46" s="17">
        <f t="shared" si="62"/>
        <v>98.986347449340826</v>
      </c>
      <c r="AW46" s="17">
        <f t="shared" si="62"/>
        <v>-67.6193176575851</v>
      </c>
      <c r="AX46" s="17">
        <f t="shared" si="62"/>
        <v>67.702335694160027</v>
      </c>
      <c r="AY46" s="17">
        <f t="shared" si="62"/>
        <v>26.86759273666382</v>
      </c>
      <c r="AZ46" s="17">
        <f t="shared" si="62"/>
        <v>13.066133165664668</v>
      </c>
      <c r="BA46" s="17">
        <f t="shared" si="62"/>
        <v>-21.898245475082419</v>
      </c>
      <c r="BB46" s="17">
        <f t="shared" si="62"/>
        <v>5.2849794641876651</v>
      </c>
      <c r="BC46" s="17">
        <f t="shared" si="62"/>
        <v>268.40435300464594</v>
      </c>
      <c r="BD46" s="17">
        <f t="shared" si="62"/>
        <v>41.529585523490923</v>
      </c>
      <c r="BE46" s="17">
        <f t="shared" si="62"/>
        <v>-4.6233140637388441</v>
      </c>
      <c r="BF46" s="17">
        <f t="shared" si="62"/>
        <v>131.7364952319341</v>
      </c>
      <c r="BG46" s="17">
        <f t="shared" si="62"/>
        <v>-85.066004215631068</v>
      </c>
      <c r="BH46" s="17">
        <f t="shared" si="62"/>
        <v>1.8890145765289446</v>
      </c>
      <c r="BI46" s="17">
        <f t="shared" si="62"/>
        <v>281.13599708146995</v>
      </c>
      <c r="BJ46" s="17">
        <f t="shared" si="62"/>
        <v>-89.569906223791534</v>
      </c>
      <c r="BK46" s="17">
        <f t="shared" si="62"/>
        <v>35.212636514898648</v>
      </c>
      <c r="BL46" s="17">
        <f t="shared" si="62"/>
        <v>83.407007441134922</v>
      </c>
      <c r="BM46" s="17">
        <f t="shared" si="62"/>
        <v>232.527781997522</v>
      </c>
      <c r="BN46" s="17">
        <f t="shared" si="62"/>
        <v>-137.99573773804372</v>
      </c>
      <c r="BO46" s="17">
        <f t="shared" si="62"/>
        <v>19.705890157736228</v>
      </c>
      <c r="BP46" s="17">
        <f t="shared" ref="BP46:EA46" si="63">SUM(BP47:BP50,BP54:BP56,BP60)</f>
        <v>162.62248511550598</v>
      </c>
      <c r="BQ46" s="17">
        <f t="shared" si="63"/>
        <v>79.748124395104952</v>
      </c>
      <c r="BR46" s="17">
        <f t="shared" si="63"/>
        <v>-148.10669989768371</v>
      </c>
      <c r="BS46" s="17">
        <f t="shared" si="63"/>
        <v>-24.871785708520534</v>
      </c>
      <c r="BT46" s="17">
        <f t="shared" si="63"/>
        <v>137.23323392545782</v>
      </c>
      <c r="BU46" s="17">
        <f t="shared" si="63"/>
        <v>129.59827610804743</v>
      </c>
      <c r="BV46" s="17">
        <f t="shared" si="63"/>
        <v>-66.570453690481585</v>
      </c>
      <c r="BW46" s="17">
        <f t="shared" si="63"/>
        <v>-108.23960580058902</v>
      </c>
      <c r="BX46" s="17">
        <f t="shared" si="63"/>
        <v>74.981449969677783</v>
      </c>
      <c r="BY46" s="17">
        <f t="shared" si="63"/>
        <v>71.776029118630987</v>
      </c>
      <c r="BZ46" s="17">
        <f t="shared" si="63"/>
        <v>-36.163360821398939</v>
      </c>
      <c r="CA46" s="17">
        <f t="shared" si="63"/>
        <v>1.2615457455810208</v>
      </c>
      <c r="CB46" s="17">
        <f t="shared" si="63"/>
        <v>34.67215128994134</v>
      </c>
      <c r="CC46" s="17">
        <f t="shared" si="63"/>
        <v>119.8998347109619</v>
      </c>
      <c r="CD46" s="17">
        <f t="shared" si="63"/>
        <v>-30.859484960607919</v>
      </c>
      <c r="CE46" s="17">
        <f t="shared" si="63"/>
        <v>-66.581428688871966</v>
      </c>
      <c r="CF46" s="17">
        <f t="shared" si="63"/>
        <v>186.22271411351164</v>
      </c>
      <c r="CG46" s="17">
        <f t="shared" si="63"/>
        <v>-37.947163888738991</v>
      </c>
      <c r="CH46" s="17">
        <f t="shared" si="63"/>
        <v>-78.250654921231089</v>
      </c>
      <c r="CI46" s="17">
        <f t="shared" si="63"/>
        <v>-36.645415426385505</v>
      </c>
      <c r="CJ46" s="17">
        <f t="shared" si="63"/>
        <v>81.766116055645739</v>
      </c>
      <c r="CK46" s="17">
        <f t="shared" si="63"/>
        <v>28.069024890191649</v>
      </c>
      <c r="CL46" s="17">
        <f t="shared" si="63"/>
        <v>-163.84259162864956</v>
      </c>
      <c r="CM46" s="17">
        <f t="shared" si="63"/>
        <v>93.447509624725811</v>
      </c>
      <c r="CN46" s="17">
        <f t="shared" si="63"/>
        <v>86.363839344673167</v>
      </c>
      <c r="CO46" s="17">
        <f t="shared" si="63"/>
        <v>182.3198966319774</v>
      </c>
      <c r="CP46" s="17">
        <f t="shared" si="63"/>
        <v>-252.6082940749391</v>
      </c>
      <c r="CQ46" s="17">
        <f t="shared" si="63"/>
        <v>103.99936138978576</v>
      </c>
      <c r="CR46" s="17">
        <f t="shared" si="63"/>
        <v>197.58768544079894</v>
      </c>
      <c r="CS46" s="17">
        <f t="shared" si="63"/>
        <v>-193.50593608454886</v>
      </c>
      <c r="CT46" s="17">
        <f t="shared" si="63"/>
        <v>-3.3182459364623824</v>
      </c>
      <c r="CU46" s="17">
        <f t="shared" si="63"/>
        <v>164.11220745198369</v>
      </c>
      <c r="CV46" s="17">
        <f t="shared" si="63"/>
        <v>-123.11500631837112</v>
      </c>
      <c r="CW46" s="17">
        <f t="shared" si="63"/>
        <v>92.541555307568359</v>
      </c>
      <c r="CX46" s="17">
        <f t="shared" si="63"/>
        <v>-91.434062991751802</v>
      </c>
      <c r="CY46" s="17">
        <f t="shared" si="63"/>
        <v>34.880891045960468</v>
      </c>
      <c r="CZ46" s="17">
        <f t="shared" si="63"/>
        <v>49.319631020813389</v>
      </c>
      <c r="DA46" s="17">
        <f t="shared" si="63"/>
        <v>216.10943437996559</v>
      </c>
      <c r="DB46" s="17">
        <f t="shared" si="63"/>
        <v>8.7074437386949697</v>
      </c>
      <c r="DC46" s="17">
        <f t="shared" si="63"/>
        <v>-127.94836498524526</v>
      </c>
      <c r="DD46" s="17">
        <f t="shared" si="63"/>
        <v>16.354303303599885</v>
      </c>
      <c r="DE46" s="17">
        <f t="shared" si="63"/>
        <v>144.44256156500762</v>
      </c>
      <c r="DF46" s="17">
        <f t="shared" si="63"/>
        <v>-109.30394222109761</v>
      </c>
      <c r="DG46" s="17">
        <f t="shared" si="63"/>
        <v>44.924950664389854</v>
      </c>
      <c r="DH46" s="17">
        <f t="shared" si="63"/>
        <v>79.23311393663252</v>
      </c>
      <c r="DI46" s="17">
        <f t="shared" si="63"/>
        <v>87.271713406786787</v>
      </c>
      <c r="DJ46" s="17">
        <f t="shared" si="63"/>
        <v>-255.9438711044412</v>
      </c>
      <c r="DK46" s="17">
        <f t="shared" si="63"/>
        <v>-87.300649639934264</v>
      </c>
      <c r="DL46" s="17">
        <f t="shared" si="63"/>
        <v>277.55036237415561</v>
      </c>
      <c r="DM46" s="17">
        <f t="shared" si="63"/>
        <v>-92.286811388051419</v>
      </c>
      <c r="DN46" s="17">
        <f t="shared" si="63"/>
        <v>-88.082630292046403</v>
      </c>
      <c r="DO46" s="17">
        <f t="shared" si="63"/>
        <v>51.454639714067184</v>
      </c>
      <c r="DP46" s="17">
        <f t="shared" si="63"/>
        <v>17.591936137583197</v>
      </c>
      <c r="DQ46" s="17">
        <f t="shared" si="63"/>
        <v>14.605662674041099</v>
      </c>
      <c r="DR46" s="17">
        <f t="shared" si="63"/>
        <v>-115.84462643094399</v>
      </c>
      <c r="DS46" s="17">
        <f t="shared" si="63"/>
        <v>-76.844787419849453</v>
      </c>
      <c r="DT46" s="17">
        <f t="shared" si="63"/>
        <v>156.14579698169948</v>
      </c>
      <c r="DU46" s="17">
        <f t="shared" si="63"/>
        <v>-103.25809549509229</v>
      </c>
      <c r="DV46" s="17">
        <f t="shared" si="63"/>
        <v>159.58240176927592</v>
      </c>
      <c r="DW46" s="17">
        <f t="shared" si="63"/>
        <v>-0.37493937342121342</v>
      </c>
      <c r="DX46" s="17">
        <f t="shared" si="63"/>
        <v>158.16163565439456</v>
      </c>
      <c r="DY46" s="17">
        <f t="shared" si="63"/>
        <v>-155.40825995220874</v>
      </c>
      <c r="DZ46" s="17">
        <f t="shared" si="63"/>
        <v>-131.92561397197517</v>
      </c>
      <c r="EA46" s="17">
        <f t="shared" si="63"/>
        <v>40.748518592233445</v>
      </c>
      <c r="EB46" s="17">
        <f t="shared" ref="EB46:FC46" si="64">SUM(EB47:EB50,EB54:EB56,EB60)</f>
        <v>-57.627745114758156</v>
      </c>
      <c r="EC46" s="17">
        <f t="shared" si="64"/>
        <v>29.631912413962937</v>
      </c>
      <c r="ED46" s="17">
        <f t="shared" si="64"/>
        <v>-4.1434573336687484</v>
      </c>
      <c r="EE46" s="17">
        <f t="shared" si="64"/>
        <v>-17.65814332580311</v>
      </c>
      <c r="EF46" s="17">
        <f t="shared" si="64"/>
        <v>85.147112835854557</v>
      </c>
      <c r="EG46" s="17">
        <f t="shared" si="64"/>
        <v>94.792498796796707</v>
      </c>
      <c r="EH46" s="17">
        <f t="shared" si="64"/>
        <v>-19.881715109793678</v>
      </c>
      <c r="EI46" s="17">
        <f t="shared" si="64"/>
        <v>2.4507197922263568</v>
      </c>
      <c r="EJ46" s="17">
        <f t="shared" si="64"/>
        <v>14.141542243283544</v>
      </c>
      <c r="EK46" s="17">
        <f t="shared" si="64"/>
        <v>-117.7778042920165</v>
      </c>
      <c r="EL46" s="17">
        <f t="shared" si="64"/>
        <v>85.096314655021331</v>
      </c>
      <c r="EM46" s="17">
        <f t="shared" si="64"/>
        <v>201.04525323918784</v>
      </c>
      <c r="EN46" s="17">
        <f t="shared" si="64"/>
        <v>-355.28021997709294</v>
      </c>
      <c r="EO46" s="17">
        <f t="shared" si="64"/>
        <v>73.360073221230323</v>
      </c>
      <c r="EP46" s="17">
        <f t="shared" si="64"/>
        <v>106.62155475125992</v>
      </c>
      <c r="EQ46" s="17">
        <f t="shared" si="64"/>
        <v>-93.004654776064044</v>
      </c>
      <c r="ER46" s="17">
        <f t="shared" si="64"/>
        <v>238.90440731770201</v>
      </c>
      <c r="ES46" s="17">
        <f t="shared" si="64"/>
        <v>-211.62639899456997</v>
      </c>
      <c r="ET46" s="17">
        <f t="shared" si="64"/>
        <v>132.09832187479117</v>
      </c>
      <c r="EU46" s="17">
        <f t="shared" si="64"/>
        <v>-102.01338644765416</v>
      </c>
      <c r="EV46" s="17">
        <f t="shared" si="64"/>
        <v>103.31133765354453</v>
      </c>
      <c r="EW46" s="17">
        <f t="shared" si="64"/>
        <v>-3.0536640030680964</v>
      </c>
      <c r="EX46" s="17">
        <f t="shared" si="64"/>
        <v>-124.85397443984823</v>
      </c>
      <c r="EY46" s="17">
        <f t="shared" si="64"/>
        <v>119.22007747395918</v>
      </c>
      <c r="EZ46" s="17">
        <f t="shared" si="64"/>
        <v>-115.61123645637927</v>
      </c>
      <c r="FA46" s="17">
        <f t="shared" si="64"/>
        <v>60.192435283382828</v>
      </c>
      <c r="FB46" s="17">
        <f t="shared" si="64"/>
        <v>-103.26676470819051</v>
      </c>
      <c r="FC46" s="17">
        <f t="shared" si="64"/>
        <v>207.32061699993605</v>
      </c>
      <c r="FD46" s="17">
        <f t="shared" ref="FD46:FQ46" si="65">SUM(FD47:FD50,FD54:FD56,FD60)</f>
        <v>-37.61390917135769</v>
      </c>
      <c r="FE46" s="17">
        <f t="shared" si="65"/>
        <v>-58.194162403081414</v>
      </c>
      <c r="FF46" s="17">
        <f t="shared" si="65"/>
        <v>103.29585653724661</v>
      </c>
      <c r="FG46" s="17">
        <f t="shared" si="65"/>
        <v>-136.87854016106016</v>
      </c>
      <c r="FH46" s="17">
        <f t="shared" si="65"/>
        <v>249.45483727546932</v>
      </c>
      <c r="FI46" s="17">
        <f t="shared" si="65"/>
        <v>-46.02653118324875</v>
      </c>
      <c r="FJ46" s="17">
        <f t="shared" si="65"/>
        <v>-103.59600072061501</v>
      </c>
      <c r="FK46" s="17">
        <f t="shared" si="65"/>
        <v>36.780521359416049</v>
      </c>
      <c r="FL46" s="17">
        <f t="shared" si="65"/>
        <v>44.709534137711096</v>
      </c>
      <c r="FM46" s="17">
        <f t="shared" si="65"/>
        <v>-19.191489026020669</v>
      </c>
      <c r="FN46" s="17">
        <f t="shared" si="65"/>
        <v>-220.52667929924652</v>
      </c>
      <c r="FO46" s="17">
        <f t="shared" si="65"/>
        <v>119.46225236722447</v>
      </c>
      <c r="FP46" s="17">
        <f t="shared" si="65"/>
        <v>128.50478451823813</v>
      </c>
      <c r="FQ46" s="17">
        <f t="shared" si="65"/>
        <v>-108.445603067093</v>
      </c>
      <c r="FR46" s="17">
        <f t="shared" ref="FR46:FT46" si="66">SUM(FR47:FR50,FR54:FR56,FR60)</f>
        <v>57.80819700472798</v>
      </c>
      <c r="FS46" s="17">
        <f t="shared" si="66"/>
        <v>-244.34366793852394</v>
      </c>
      <c r="FT46" s="17">
        <f t="shared" si="66"/>
        <v>226.62219815135933</v>
      </c>
      <c r="FU46" s="17">
        <f t="shared" ref="FU46:FV46" si="67">SUM(FU47:FU50,FU54:FU56,FU60)</f>
        <v>-203.24731438981809</v>
      </c>
      <c r="FV46" s="17">
        <f t="shared" si="67"/>
        <v>236.19453784077348</v>
      </c>
      <c r="FW46" s="17">
        <f t="shared" ref="FW46:FY46" si="68">SUM(FW47:FW50,FW54:FW56,FW60)</f>
        <v>-37.716279666849715</v>
      </c>
      <c r="FX46" s="17">
        <f t="shared" si="68"/>
        <v>80.699938291970113</v>
      </c>
      <c r="FY46" s="17">
        <f t="shared" si="68"/>
        <v>-11.381092124448202</v>
      </c>
      <c r="FZ46" s="17">
        <f t="shared" ref="FZ46:GA46" si="69">SUM(FZ47:FZ50,FZ54:FZ56,FZ60)</f>
        <v>26.864237332095616</v>
      </c>
      <c r="GA46" s="17">
        <f t="shared" si="69"/>
        <v>-77.386495760219262</v>
      </c>
      <c r="GB46" s="17">
        <f t="shared" ref="GB46:GC46" si="70">SUM(GB47:GB50,GB54:GB56,GB60)</f>
        <v>81.327888538062453</v>
      </c>
      <c r="GC46" s="17">
        <f t="shared" si="70"/>
        <v>-38.639513100065756</v>
      </c>
      <c r="GD46" s="17">
        <f t="shared" ref="GD46:GE46" si="71">SUM(GD47:GD50,GD54:GD56,GD60)</f>
        <v>-126.87184506457511</v>
      </c>
      <c r="GE46" s="17">
        <f t="shared" si="71"/>
        <v>200.49870755602697</v>
      </c>
    </row>
    <row r="47" spans="1:187" ht="15" x14ac:dyDescent="0.25">
      <c r="A47" s="36" t="s">
        <v>21</v>
      </c>
      <c r="B47" s="90"/>
      <c r="C47" s="40">
        <v>46.947035156250003</v>
      </c>
      <c r="D47" s="40">
        <v>52.092546874999996</v>
      </c>
      <c r="E47" s="40">
        <v>-69.903894531250003</v>
      </c>
      <c r="F47" s="40">
        <v>4.3506533203124897</v>
      </c>
      <c r="G47" s="40">
        <v>-110.288198974609</v>
      </c>
      <c r="H47" s="40">
        <v>47.298556640625002</v>
      </c>
      <c r="I47" s="40">
        <v>12.7967954101562</v>
      </c>
      <c r="J47" s="40">
        <v>136.76972045898401</v>
      </c>
      <c r="K47" s="40">
        <v>-143.27166796874999</v>
      </c>
      <c r="L47" s="40">
        <v>-40.135845703125</v>
      </c>
      <c r="M47" s="40">
        <v>59.369245117187504</v>
      </c>
      <c r="N47" s="40">
        <v>-43.881065429687503</v>
      </c>
      <c r="O47" s="40">
        <v>-9.8060312499999895</v>
      </c>
      <c r="P47" s="40">
        <v>166.07340234374999</v>
      </c>
      <c r="Q47" s="40">
        <v>-108.68055078125001</v>
      </c>
      <c r="R47" s="40">
        <v>48.773789062500001</v>
      </c>
      <c r="S47" s="40">
        <v>-38.800350097656199</v>
      </c>
      <c r="T47" s="40">
        <v>74.022110107421895</v>
      </c>
      <c r="U47" s="40">
        <v>2.6450615234375099</v>
      </c>
      <c r="V47" s="40">
        <v>-115.632150390625</v>
      </c>
      <c r="W47" s="40">
        <v>69.624726562500001</v>
      </c>
      <c r="X47" s="40">
        <v>-65.144405761718701</v>
      </c>
      <c r="Y47" s="40">
        <v>95.538622070312499</v>
      </c>
      <c r="Z47" s="40">
        <v>-86.648889160156202</v>
      </c>
      <c r="AA47" s="40">
        <v>73.199290527343706</v>
      </c>
      <c r="AB47" s="40">
        <v>-18.840361328124999</v>
      </c>
      <c r="AC47" s="40">
        <v>-30.600203613281199</v>
      </c>
      <c r="AD47" s="40">
        <v>-3.3027919921875002</v>
      </c>
      <c r="AE47" s="40">
        <v>101.8980078125</v>
      </c>
      <c r="AF47" s="40">
        <v>-75.872811523437505</v>
      </c>
      <c r="AG47" s="40">
        <v>71.428452636718703</v>
      </c>
      <c r="AH47" s="40">
        <v>-123.57839404296899</v>
      </c>
      <c r="AI47" s="40">
        <v>73.671102783203096</v>
      </c>
      <c r="AJ47" s="40">
        <v>32.116154296875003</v>
      </c>
      <c r="AK47" s="40">
        <v>-62.9063037109375</v>
      </c>
      <c r="AL47" s="40">
        <v>64.699802490234404</v>
      </c>
      <c r="AM47" s="40">
        <v>-21.308977050781198</v>
      </c>
      <c r="AN47" s="40">
        <v>-93.116410156249998</v>
      </c>
      <c r="AO47" s="40">
        <v>124.679014648438</v>
      </c>
      <c r="AP47" s="40">
        <v>-66.345734863281294</v>
      </c>
      <c r="AQ47" s="40">
        <v>-61.575473632812503</v>
      </c>
      <c r="AR47" s="40">
        <v>191.97942968749999</v>
      </c>
      <c r="AS47" s="40">
        <v>-106.662791015625</v>
      </c>
      <c r="AT47" s="40">
        <v>42.140093749999998</v>
      </c>
      <c r="AU47" s="40">
        <v>-2.4169501953124901</v>
      </c>
      <c r="AV47" s="40">
        <v>-94.776586914062506</v>
      </c>
      <c r="AW47" s="40">
        <v>-30.48709765625</v>
      </c>
      <c r="AX47" s="40">
        <v>167.57896386718701</v>
      </c>
      <c r="AY47" s="40">
        <v>18.791684570312501</v>
      </c>
      <c r="AZ47" s="40">
        <v>25.8009580078125</v>
      </c>
      <c r="BA47" s="40">
        <v>-111.360853515625</v>
      </c>
      <c r="BB47" s="40">
        <v>30.050362792968802</v>
      </c>
      <c r="BC47" s="40">
        <v>155.43302905273401</v>
      </c>
      <c r="BD47" s="40">
        <v>-55.092844970703098</v>
      </c>
      <c r="BE47" s="40">
        <v>-115.213073120117</v>
      </c>
      <c r="BF47" s="40">
        <v>136.73908496093799</v>
      </c>
      <c r="BG47" s="40">
        <v>-108.623431640625</v>
      </c>
      <c r="BH47" s="40">
        <v>-30.0977191162109</v>
      </c>
      <c r="BI47" s="40">
        <v>126.050671966553</v>
      </c>
      <c r="BJ47" s="40">
        <v>-21.851201873779299</v>
      </c>
      <c r="BK47" s="40">
        <v>-95.018962341308594</v>
      </c>
      <c r="BL47" s="40">
        <v>121.396173339844</v>
      </c>
      <c r="BM47" s="40">
        <v>87.443682617187505</v>
      </c>
      <c r="BN47" s="40">
        <v>-103.93830566406299</v>
      </c>
      <c r="BO47" s="40">
        <v>-30.998088134765599</v>
      </c>
      <c r="BP47" s="40">
        <v>-9.5329771881103404</v>
      </c>
      <c r="BQ47" s="40">
        <v>59.216613098144499</v>
      </c>
      <c r="BR47" s="40">
        <v>-93.616409965515103</v>
      </c>
      <c r="BS47" s="40">
        <v>-27.9400022468567</v>
      </c>
      <c r="BT47" s="40">
        <v>109.246770401001</v>
      </c>
      <c r="BU47" s="40">
        <v>15.366422641754101</v>
      </c>
      <c r="BV47" s="40">
        <v>-49.928931907653798</v>
      </c>
      <c r="BW47" s="40">
        <v>1.54656692886353</v>
      </c>
      <c r="BX47" s="40">
        <v>52.996224439621002</v>
      </c>
      <c r="BY47" s="40">
        <v>-28.5549661312103</v>
      </c>
      <c r="BZ47" s="40">
        <v>-17.013927215576199</v>
      </c>
      <c r="CA47" s="40">
        <v>8.0177572402954098</v>
      </c>
      <c r="CB47" s="40">
        <v>-20.686409812927302</v>
      </c>
      <c r="CC47" s="40">
        <v>-52.5333558883667</v>
      </c>
      <c r="CD47" s="40">
        <v>72.951777050018293</v>
      </c>
      <c r="CE47" s="40">
        <v>-41.282458687901503</v>
      </c>
      <c r="CF47" s="40">
        <v>141.53465628540499</v>
      </c>
      <c r="CG47" s="40">
        <v>-12.534685474395699</v>
      </c>
      <c r="CH47" s="40">
        <v>-93.212851816177405</v>
      </c>
      <c r="CI47" s="40">
        <v>-12.4423831710815</v>
      </c>
      <c r="CJ47" s="40">
        <v>11.468817661285399</v>
      </c>
      <c r="CK47" s="40">
        <v>51.4151287460327</v>
      </c>
      <c r="CL47" s="40">
        <v>-127.333590671539</v>
      </c>
      <c r="CM47" s="40">
        <v>143.89921794891401</v>
      </c>
      <c r="CN47" s="40">
        <v>15.7735841884613</v>
      </c>
      <c r="CO47" s="40">
        <v>134.26745110320999</v>
      </c>
      <c r="CP47" s="40">
        <v>-204.45355292510999</v>
      </c>
      <c r="CQ47" s="40">
        <v>-12.3180816497803</v>
      </c>
      <c r="CR47" s="40">
        <v>56.468254051208497</v>
      </c>
      <c r="CS47" s="40">
        <v>31.981244836807299</v>
      </c>
      <c r="CT47" s="40">
        <v>-93.100715568542498</v>
      </c>
      <c r="CU47" s="40">
        <v>166.02558422470099</v>
      </c>
      <c r="CV47" s="40">
        <v>-108.16356754684401</v>
      </c>
      <c r="CW47" s="40">
        <v>80.985309917449996</v>
      </c>
      <c r="CX47" s="40">
        <v>2.8661999549865902</v>
      </c>
      <c r="CY47" s="40">
        <v>-204.98427391815201</v>
      </c>
      <c r="CZ47" s="40">
        <v>163.62933390808101</v>
      </c>
      <c r="DA47" s="40">
        <v>68.157882545471196</v>
      </c>
      <c r="DB47" s="40">
        <v>28.8686365318298</v>
      </c>
      <c r="DC47" s="40">
        <v>-183.90409619140601</v>
      </c>
      <c r="DD47" s="40">
        <v>26.253272022247302</v>
      </c>
      <c r="DE47" s="40">
        <v>62.564293178558401</v>
      </c>
      <c r="DF47" s="40">
        <v>85.302659740447993</v>
      </c>
      <c r="DG47" s="40">
        <v>-70.544982620239296</v>
      </c>
      <c r="DH47" s="40">
        <v>42.559575404167198</v>
      </c>
      <c r="DI47" s="40">
        <v>35.620334364891001</v>
      </c>
      <c r="DJ47" s="40">
        <v>-114.397445129395</v>
      </c>
      <c r="DK47" s="40">
        <v>-32.0383308734894</v>
      </c>
      <c r="DL47" s="40">
        <v>87.932794761657703</v>
      </c>
      <c r="DM47" s="40">
        <v>-22.9427782020569</v>
      </c>
      <c r="DN47" s="40">
        <v>-105.46215256118801</v>
      </c>
      <c r="DO47" s="40">
        <v>101.28792460250899</v>
      </c>
      <c r="DP47" s="40">
        <v>12.9508666934967</v>
      </c>
      <c r="DQ47" s="40">
        <v>107.471273914337</v>
      </c>
      <c r="DR47" s="40">
        <v>-89.039310222625701</v>
      </c>
      <c r="DS47" s="40">
        <v>-125.99834095001199</v>
      </c>
      <c r="DT47" s="40">
        <v>104.72832181930499</v>
      </c>
      <c r="DU47" s="40">
        <v>-79.932007759094205</v>
      </c>
      <c r="DV47" s="40">
        <v>56.1882981033325</v>
      </c>
      <c r="DW47" s="40">
        <v>-27.381385627746599</v>
      </c>
      <c r="DX47" s="40">
        <v>89.990091777801496</v>
      </c>
      <c r="DY47" s="40">
        <v>16.2175173931122</v>
      </c>
      <c r="DZ47" s="40">
        <v>-111.397366596222</v>
      </c>
      <c r="EA47" s="40">
        <v>36.022159029960598</v>
      </c>
      <c r="EB47" s="40">
        <v>-125.388077821732</v>
      </c>
      <c r="EC47" s="40">
        <v>77.767782726287805</v>
      </c>
      <c r="ED47" s="40">
        <v>18.043793107986499</v>
      </c>
      <c r="EE47" s="40">
        <v>-21.386700174570102</v>
      </c>
      <c r="EF47" s="40">
        <v>11.627591048479101</v>
      </c>
      <c r="EG47" s="40">
        <v>151.82712165260301</v>
      </c>
      <c r="EH47" s="40">
        <v>-42.702059082031298</v>
      </c>
      <c r="EI47" s="40">
        <v>104.866156764984</v>
      </c>
      <c r="EJ47" s="40">
        <v>-195.07802975201599</v>
      </c>
      <c r="EK47" s="40">
        <v>-73.969285091400096</v>
      </c>
      <c r="EL47" s="40">
        <v>119.203620782852</v>
      </c>
      <c r="EM47" s="40">
        <v>187.747861378908</v>
      </c>
      <c r="EN47" s="40">
        <v>-350.24796174406998</v>
      </c>
      <c r="EO47" s="40">
        <v>137.40120613002799</v>
      </c>
      <c r="EP47" s="40">
        <v>79.851387452602395</v>
      </c>
      <c r="EQ47" s="40">
        <v>-98.129359108448</v>
      </c>
      <c r="ER47" s="40">
        <v>6.7633380413055297</v>
      </c>
      <c r="ES47" s="40">
        <v>-94.959443161790404</v>
      </c>
      <c r="ET47" s="40">
        <v>231.48901956557</v>
      </c>
      <c r="EU47" s="40">
        <v>-88.815589649677307</v>
      </c>
      <c r="EV47" s="40">
        <v>-18.785862995357501</v>
      </c>
      <c r="EW47" s="40">
        <v>33.567727163391098</v>
      </c>
      <c r="EX47" s="40">
        <v>-80.495017982115698</v>
      </c>
      <c r="EY47" s="40">
        <v>112.536857101194</v>
      </c>
      <c r="EZ47" s="40">
        <v>-117.39399301841701</v>
      </c>
      <c r="FA47" s="40">
        <v>-11.376340158004799</v>
      </c>
      <c r="FB47" s="40">
        <v>-32.121008344268802</v>
      </c>
      <c r="FC47" s="40">
        <v>103.342006210294</v>
      </c>
      <c r="FD47" s="40">
        <v>-108.361228219814</v>
      </c>
      <c r="FE47" s="40">
        <v>-37.663084911781098</v>
      </c>
      <c r="FF47" s="40">
        <v>134.06017672200099</v>
      </c>
      <c r="FG47" s="40">
        <v>-122.085531667243</v>
      </c>
      <c r="FH47" s="40">
        <v>71.537389745411005</v>
      </c>
      <c r="FI47" s="40">
        <v>96.770766206571693</v>
      </c>
      <c r="FJ47" s="40">
        <v>-29.053188356659501</v>
      </c>
      <c r="FK47" s="40">
        <v>40.785777935369801</v>
      </c>
      <c r="FL47" s="40">
        <v>-35.228558982393899</v>
      </c>
      <c r="FM47" s="40">
        <v>-21.2445544150569</v>
      </c>
      <c r="FN47" s="40">
        <v>-123.786904128758</v>
      </c>
      <c r="FO47" s="40">
        <v>161.912335679406</v>
      </c>
      <c r="FP47" s="40">
        <v>2.0157254597402599</v>
      </c>
      <c r="FQ47" s="40">
        <v>-48.466801644579199</v>
      </c>
      <c r="FR47" s="40">
        <v>-67.170720658178496</v>
      </c>
      <c r="FS47" s="40">
        <v>30.9113478398789</v>
      </c>
      <c r="FT47" s="40">
        <v>47.471804056732701</v>
      </c>
      <c r="FU47" s="40">
        <v>5.49798919963877</v>
      </c>
      <c r="FV47" s="40">
        <v>93.407622387399599</v>
      </c>
      <c r="FW47" s="40">
        <v>-72.756568022162398</v>
      </c>
      <c r="FX47" s="40">
        <v>35.599301897389097</v>
      </c>
      <c r="FY47" s="40">
        <v>-99.852057377330496</v>
      </c>
      <c r="FZ47" s="40">
        <v>95.233232337021306</v>
      </c>
      <c r="GA47" s="40">
        <v>-33.929643984797899</v>
      </c>
      <c r="GB47" s="40">
        <v>-5.8206010786167699</v>
      </c>
      <c r="GC47" s="40">
        <v>-112.046744581998</v>
      </c>
      <c r="GD47" s="40">
        <v>-14.069165529992199</v>
      </c>
      <c r="GE47" s="40">
        <v>113.49319575568001</v>
      </c>
    </row>
    <row r="48" spans="1:187" ht="15" x14ac:dyDescent="0.25">
      <c r="A48" s="36" t="s">
        <v>22</v>
      </c>
      <c r="B48" s="90"/>
      <c r="C48" s="40">
        <v>-24.161999999999999</v>
      </c>
      <c r="D48" s="40">
        <v>18.241</v>
      </c>
      <c r="E48" s="40">
        <v>-29.027000000000001</v>
      </c>
      <c r="F48" s="40">
        <v>4.165</v>
      </c>
      <c r="G48" s="40">
        <v>30.826000000000001</v>
      </c>
      <c r="H48" s="40">
        <v>13.617000000000001</v>
      </c>
      <c r="I48" s="40">
        <v>-38.826999999999998</v>
      </c>
      <c r="J48" s="40">
        <v>-4.2640000000000002</v>
      </c>
      <c r="K48" s="40">
        <v>54.847999999999999</v>
      </c>
      <c r="L48" s="40">
        <v>-49.823</v>
      </c>
      <c r="M48" s="40">
        <v>5.5129999999999999</v>
      </c>
      <c r="N48" s="40">
        <v>52.643000000000001</v>
      </c>
      <c r="O48" s="40">
        <v>-13.413</v>
      </c>
      <c r="P48" s="40">
        <v>48.167000000000002</v>
      </c>
      <c r="Q48" s="40">
        <v>-52.780999999999999</v>
      </c>
      <c r="R48" s="40">
        <v>7.6589999999999998</v>
      </c>
      <c r="S48" s="40">
        <v>11.71</v>
      </c>
      <c r="T48" s="40">
        <v>2.1230000000000002</v>
      </c>
      <c r="U48" s="40">
        <v>-51.465000000000003</v>
      </c>
      <c r="V48" s="40">
        <v>38.978000000000002</v>
      </c>
      <c r="W48" s="40">
        <v>-7.6509999999999998</v>
      </c>
      <c r="X48" s="40">
        <v>2.9710000000000001</v>
      </c>
      <c r="Y48" s="40">
        <v>-12.709</v>
      </c>
      <c r="Z48" s="40">
        <v>-23.673999999999999</v>
      </c>
      <c r="AA48" s="40">
        <v>7.7480000000000002</v>
      </c>
      <c r="AB48" s="40">
        <v>4.7389999999999999</v>
      </c>
      <c r="AC48" s="40">
        <v>7.8319999999999999</v>
      </c>
      <c r="AD48" s="40">
        <v>-2.6139999999999999</v>
      </c>
      <c r="AE48" s="40">
        <v>-11.025200016021699</v>
      </c>
      <c r="AF48" s="40">
        <v>43.200600002288802</v>
      </c>
      <c r="AG48" s="40">
        <v>-0.706399986267089</v>
      </c>
      <c r="AH48" s="40">
        <v>-36.6616000080109</v>
      </c>
      <c r="AI48" s="40">
        <v>-18.330800012588501</v>
      </c>
      <c r="AJ48" s="40">
        <v>10.525400020599401</v>
      </c>
      <c r="AK48" s="40">
        <v>0.13239999198913599</v>
      </c>
      <c r="AL48" s="40">
        <v>-3.1688000125885001</v>
      </c>
      <c r="AM48" s="40">
        <v>13.506400020599401</v>
      </c>
      <c r="AN48" s="40">
        <v>-18.441600013732899</v>
      </c>
      <c r="AO48" s="40">
        <v>6.6073999996185302</v>
      </c>
      <c r="AP48" s="40">
        <v>-19.352200006484999</v>
      </c>
      <c r="AQ48" s="40">
        <v>-25.679599979400599</v>
      </c>
      <c r="AR48" s="40">
        <v>16.32</v>
      </c>
      <c r="AS48" s="40">
        <v>20.168799985885599</v>
      </c>
      <c r="AT48" s="40">
        <v>-1.41800000190735</v>
      </c>
      <c r="AU48" s="40">
        <v>-25.308600017547601</v>
      </c>
      <c r="AV48" s="40">
        <v>6.7858000335693403</v>
      </c>
      <c r="AW48" s="40">
        <v>-20.3226000013351</v>
      </c>
      <c r="AX48" s="40">
        <v>32.206399987220799</v>
      </c>
      <c r="AY48" s="40">
        <v>1.39260000610352</v>
      </c>
      <c r="AZ48" s="40">
        <v>-2.9768000125884999</v>
      </c>
      <c r="BA48" s="40">
        <v>42.467600017547603</v>
      </c>
      <c r="BB48" s="40">
        <v>43.505999988555899</v>
      </c>
      <c r="BC48" s="40">
        <v>-54.345799986839303</v>
      </c>
      <c r="BD48" s="40">
        <v>3.3737999925613398</v>
      </c>
      <c r="BE48" s="40">
        <v>32.889800008773797</v>
      </c>
      <c r="BF48" s="40">
        <v>-30.731000000000002</v>
      </c>
      <c r="BG48" s="40">
        <v>74.620799983978301</v>
      </c>
      <c r="BH48" s="40">
        <v>-82.837799991607696</v>
      </c>
      <c r="BI48" s="40">
        <v>60.912199985504103</v>
      </c>
      <c r="BJ48" s="40">
        <v>-44.831400020599403</v>
      </c>
      <c r="BK48" s="40">
        <v>12.764200004577599</v>
      </c>
      <c r="BL48" s="40">
        <v>-29.876200016021699</v>
      </c>
      <c r="BM48" s="40">
        <v>66.0573999862671</v>
      </c>
      <c r="BN48" s="40">
        <v>-54.817999988555897</v>
      </c>
      <c r="BO48" s="40">
        <v>33.757800001144403</v>
      </c>
      <c r="BP48" s="40">
        <v>62.349080003738401</v>
      </c>
      <c r="BQ48" s="40">
        <v>-47.529679969787601</v>
      </c>
      <c r="BR48" s="40">
        <v>-19.243760015487702</v>
      </c>
      <c r="BS48" s="40">
        <v>38.664097990035998</v>
      </c>
      <c r="BT48" s="40">
        <v>55.419222000122097</v>
      </c>
      <c r="BU48" s="40">
        <v>-10.901979990005501</v>
      </c>
      <c r="BV48" s="40">
        <v>-57.996579998016401</v>
      </c>
      <c r="BW48" s="40">
        <v>-42.029400012970001</v>
      </c>
      <c r="BX48" s="40">
        <v>87.819000000000003</v>
      </c>
      <c r="BY48" s="40">
        <v>-54.460799995422398</v>
      </c>
      <c r="BZ48" s="40">
        <v>-12.8376000099182</v>
      </c>
      <c r="CA48" s="40">
        <v>-30.487799995422399</v>
      </c>
      <c r="CB48" s="40">
        <v>9.3145999946594191</v>
      </c>
      <c r="CC48" s="40">
        <v>49.422600002288803</v>
      </c>
      <c r="CD48" s="40">
        <v>36.516000003814703</v>
      </c>
      <c r="CE48" s="40">
        <v>-7.2044799919128399</v>
      </c>
      <c r="CF48" s="40">
        <v>-35.614519981384298</v>
      </c>
      <c r="CG48" s="40">
        <v>-19.791960014343299</v>
      </c>
      <c r="CH48" s="40">
        <v>-31.710039985656699</v>
      </c>
      <c r="CI48" s="40">
        <v>88.150039985656704</v>
      </c>
      <c r="CJ48" s="40">
        <v>-23.853999999999999</v>
      </c>
      <c r="CK48" s="40">
        <v>-46.165439994811997</v>
      </c>
      <c r="CL48" s="40">
        <v>-13.524599990844701</v>
      </c>
      <c r="CM48" s="40">
        <v>120.33199999999999</v>
      </c>
      <c r="CN48" s="40">
        <v>-103.655</v>
      </c>
      <c r="CO48" s="40">
        <v>1.236</v>
      </c>
      <c r="CP48" s="40">
        <v>36.616</v>
      </c>
      <c r="CQ48" s="40">
        <v>72.456000000000003</v>
      </c>
      <c r="CR48" s="40">
        <v>-39.978180004119899</v>
      </c>
      <c r="CS48" s="40">
        <v>-82.318920001983599</v>
      </c>
      <c r="CT48" s="40">
        <v>47.633900009155298</v>
      </c>
      <c r="CU48" s="40">
        <v>25.123940002441401</v>
      </c>
      <c r="CV48" s="40">
        <v>-29.514960002899201</v>
      </c>
      <c r="CW48" s="40">
        <v>-15.787859996795699</v>
      </c>
      <c r="CX48" s="40">
        <v>-17.213460000991802</v>
      </c>
      <c r="CY48" s="40">
        <v>151.801480003357</v>
      </c>
      <c r="CZ48" s="40">
        <v>-96.259978015899705</v>
      </c>
      <c r="DA48" s="40">
        <v>-25.090475996017499</v>
      </c>
      <c r="DB48" s="40">
        <v>-14.9068000049591</v>
      </c>
      <c r="DC48" s="40">
        <v>8.1492600059509304</v>
      </c>
      <c r="DD48" s="40">
        <v>5.9703199920654297</v>
      </c>
      <c r="DE48" s="40">
        <v>20.9189800033569</v>
      </c>
      <c r="DF48" s="40">
        <v>-28.624580009460399</v>
      </c>
      <c r="DG48" s="40">
        <v>2.5673480110168501</v>
      </c>
      <c r="DH48" s="40">
        <v>67.505832002639806</v>
      </c>
      <c r="DI48" s="40">
        <v>-55.179719999313399</v>
      </c>
      <c r="DJ48" s="40">
        <v>12.343760000228899</v>
      </c>
      <c r="DK48" s="40">
        <v>-56.068080003738402</v>
      </c>
      <c r="DL48" s="40">
        <v>42.930020000457802</v>
      </c>
      <c r="DM48" s="40">
        <v>-17.214199996948199</v>
      </c>
      <c r="DN48" s="40">
        <v>24.3890599994659</v>
      </c>
      <c r="DO48" s="40">
        <v>-53.5962399997711</v>
      </c>
      <c r="DP48" s="40">
        <v>-1.1361800079345701</v>
      </c>
      <c r="DQ48" s="40">
        <v>12.3774600067139</v>
      </c>
      <c r="DR48" s="40">
        <v>-2.9586639976501501</v>
      </c>
      <c r="DS48" s="40">
        <v>-24.5085420036316</v>
      </c>
      <c r="DT48" s="40">
        <v>72.812666000366207</v>
      </c>
      <c r="DU48" s="40">
        <v>-58.997500000000002</v>
      </c>
      <c r="DV48" s="40">
        <v>58.295539991378803</v>
      </c>
      <c r="DW48" s="40">
        <v>-23.463679996490502</v>
      </c>
      <c r="DX48" s="40">
        <v>15.8569686584473</v>
      </c>
      <c r="DY48" s="40">
        <v>-8.2282913131713897</v>
      </c>
      <c r="DZ48" s="40">
        <v>-34.999091999054002</v>
      </c>
      <c r="EA48" s="40">
        <v>15.132830001831101</v>
      </c>
      <c r="EB48" s="40">
        <v>20.862719997406</v>
      </c>
      <c r="EC48" s="40">
        <v>5.3087819976806596</v>
      </c>
      <c r="ED48" s="40">
        <v>-22.135670013427699</v>
      </c>
      <c r="EE48" s="40">
        <v>24.2653879890442</v>
      </c>
      <c r="EF48" s="40">
        <v>8.2747575817108192</v>
      </c>
      <c r="EG48" s="40">
        <v>-58.123278001785302</v>
      </c>
      <c r="EH48" s="40">
        <v>18.834450572967501</v>
      </c>
      <c r="EI48" s="40">
        <v>-35.766011997222897</v>
      </c>
      <c r="EJ48" s="40">
        <v>51.456045999050097</v>
      </c>
      <c r="EK48" s="40">
        <v>20.4334000015259</v>
      </c>
      <c r="EL48" s="40">
        <v>-20.889619998931899</v>
      </c>
      <c r="EM48" s="40">
        <v>5.3500000009536697</v>
      </c>
      <c r="EN48" s="40">
        <v>9.2091900014877304</v>
      </c>
      <c r="EO48" s="40">
        <v>-14.951482006073</v>
      </c>
      <c r="EP48" s="40">
        <v>0.76773000144958603</v>
      </c>
      <c r="EQ48" s="40">
        <v>34.814905992507903</v>
      </c>
      <c r="ER48" s="40">
        <v>96.253220016479503</v>
      </c>
      <c r="ES48" s="40">
        <v>-72.671161869049101</v>
      </c>
      <c r="ET48" s="40">
        <v>-83.094040950775195</v>
      </c>
      <c r="EU48" s="40">
        <v>58.1828171272278</v>
      </c>
      <c r="EV48" s="40">
        <v>24.396085994720501</v>
      </c>
      <c r="EW48" s="40">
        <v>8.7193576774597208</v>
      </c>
      <c r="EX48" s="40">
        <v>-61.925298980712903</v>
      </c>
      <c r="EY48" s="40">
        <v>52.048786590576199</v>
      </c>
      <c r="EZ48" s="40">
        <v>-42.958548000335703</v>
      </c>
      <c r="FA48" s="40">
        <v>35.522075300216699</v>
      </c>
      <c r="FB48" s="40">
        <v>-75.6671456108093</v>
      </c>
      <c r="FC48" s="40">
        <v>73.711800022125203</v>
      </c>
      <c r="FD48" s="40">
        <v>29.143000000000001</v>
      </c>
      <c r="FE48" s="40">
        <v>-6.9770000000000003</v>
      </c>
      <c r="FF48" s="40">
        <v>-26.231000000000002</v>
      </c>
      <c r="FG48" s="40">
        <v>48.505000000000003</v>
      </c>
      <c r="FH48" s="40">
        <v>86.95</v>
      </c>
      <c r="FI48" s="40">
        <v>-114.46</v>
      </c>
      <c r="FJ48" s="40">
        <v>-30.161999999999999</v>
      </c>
      <c r="FK48" s="40">
        <v>25.443999999999999</v>
      </c>
      <c r="FL48" s="40">
        <v>-5.093</v>
      </c>
      <c r="FM48" s="40">
        <v>0.91600000000000104</v>
      </c>
      <c r="FN48" s="40">
        <v>-25.492999999999999</v>
      </c>
      <c r="FO48" s="40">
        <v>2.786</v>
      </c>
      <c r="FP48" s="40">
        <v>-13.571</v>
      </c>
      <c r="FQ48" s="40">
        <v>-4.02370666503906</v>
      </c>
      <c r="FR48" s="40">
        <v>18.538456</v>
      </c>
      <c r="FS48" s="40">
        <v>-37.755250969999999</v>
      </c>
      <c r="FT48" s="40">
        <v>29.215713999999998</v>
      </c>
      <c r="FU48" s="40">
        <v>-53.951483682999999</v>
      </c>
      <c r="FV48" s="40">
        <v>17.725410371999999</v>
      </c>
      <c r="FW48" s="40">
        <v>37.614066999999999</v>
      </c>
      <c r="FX48" s="40">
        <v>32.177714999999999</v>
      </c>
      <c r="FY48" s="40">
        <v>-31.015625</v>
      </c>
      <c r="FZ48" s="40">
        <v>3.5386959999999901</v>
      </c>
      <c r="GA48" s="40">
        <v>-2.908706</v>
      </c>
      <c r="GB48" s="40">
        <v>-25.579995</v>
      </c>
      <c r="GC48" s="40">
        <v>4.2204030000000001</v>
      </c>
      <c r="GD48" s="40">
        <v>-57.308385000000001</v>
      </c>
      <c r="GE48" s="40">
        <v>84.538458000000006</v>
      </c>
    </row>
    <row r="49" spans="1:187" ht="15" x14ac:dyDescent="0.25">
      <c r="A49" s="36" t="s">
        <v>23</v>
      </c>
      <c r="B49" s="90"/>
      <c r="C49" s="40">
        <v>0</v>
      </c>
      <c r="D49" s="40">
        <v>0</v>
      </c>
      <c r="E49" s="40">
        <v>0</v>
      </c>
      <c r="F49" s="40">
        <v>0</v>
      </c>
      <c r="G49" s="40">
        <v>0</v>
      </c>
      <c r="H49" s="40">
        <v>0</v>
      </c>
      <c r="I49" s="40">
        <v>0</v>
      </c>
      <c r="J49" s="40">
        <v>0</v>
      </c>
      <c r="K49" s="40">
        <v>0</v>
      </c>
      <c r="L49" s="40">
        <v>0</v>
      </c>
      <c r="M49" s="40">
        <v>0</v>
      </c>
      <c r="N49" s="40">
        <v>0</v>
      </c>
      <c r="O49" s="40">
        <v>0</v>
      </c>
      <c r="P49" s="40">
        <v>0</v>
      </c>
      <c r="Q49" s="40">
        <v>0</v>
      </c>
      <c r="R49" s="40">
        <v>0</v>
      </c>
      <c r="S49" s="40">
        <v>0</v>
      </c>
      <c r="T49" s="40">
        <v>0</v>
      </c>
      <c r="U49" s="40">
        <v>0</v>
      </c>
      <c r="V49" s="40">
        <v>0</v>
      </c>
      <c r="W49" s="40">
        <v>0</v>
      </c>
      <c r="X49" s="40">
        <v>0</v>
      </c>
      <c r="Y49" s="40">
        <v>0</v>
      </c>
      <c r="Z49" s="40">
        <v>0</v>
      </c>
      <c r="AA49" s="40">
        <v>0</v>
      </c>
      <c r="AB49" s="40">
        <v>3.0425953865051299E-3</v>
      </c>
      <c r="AC49" s="40">
        <v>2.7383349895477301E-2</v>
      </c>
      <c r="AD49" s="40">
        <v>-4.0567207336425699E-4</v>
      </c>
      <c r="AE49" s="40">
        <v>-2.43407616615295E-2</v>
      </c>
      <c r="AF49" s="40">
        <v>2.7180508136749298E-2</v>
      </c>
      <c r="AG49" s="40">
        <v>-1.80527191162109E-2</v>
      </c>
      <c r="AH49" s="40">
        <v>1.8255558013915998E-2</v>
      </c>
      <c r="AI49" s="40">
        <v>4.0568161010742202E-4</v>
      </c>
      <c r="AJ49" s="40">
        <v>-1.0141983032226601E-3</v>
      </c>
      <c r="AK49" s="40">
        <v>-3.4482727050781201E-3</v>
      </c>
      <c r="AL49" s="40">
        <v>5.67951202392578E-3</v>
      </c>
      <c r="AM49" s="40">
        <v>-8.2805805511474595E-2</v>
      </c>
      <c r="AN49" s="40">
        <v>5.7986293487548898E-2</v>
      </c>
      <c r="AO49" s="40">
        <v>-7.13860494995118E-2</v>
      </c>
      <c r="AP49" s="40">
        <v>8.31116110229492E-2</v>
      </c>
      <c r="AQ49" s="40">
        <v>-7.0314192581176702E-2</v>
      </c>
      <c r="AR49" s="40">
        <v>-1.8416185150146501E-2</v>
      </c>
      <c r="AS49" s="40">
        <v>5.0501855316162102E-2</v>
      </c>
      <c r="AT49" s="40">
        <v>1.26429608917237E-2</v>
      </c>
      <c r="AU49" s="40">
        <v>-2.7429608917236398E-3</v>
      </c>
      <c r="AV49" s="40">
        <v>-0.119865670166016</v>
      </c>
      <c r="AW49" s="40">
        <v>-7.0620000000000002E-2</v>
      </c>
      <c r="AX49" s="40">
        <v>-2.20281602478027E-2</v>
      </c>
      <c r="AY49" s="40">
        <v>6.0308160247802799E-2</v>
      </c>
      <c r="AZ49" s="40">
        <v>-0.14102482955932599</v>
      </c>
      <c r="BA49" s="40">
        <v>-3.1991977005004897E-2</v>
      </c>
      <c r="BB49" s="40">
        <v>5.7616682662963901E-2</v>
      </c>
      <c r="BC49" s="40">
        <v>-8.1876061248779303E-2</v>
      </c>
      <c r="BD49" s="40">
        <v>5.5630501632690399E-2</v>
      </c>
      <c r="BE49" s="40">
        <v>1.39590476043701E-2</v>
      </c>
      <c r="BF49" s="40">
        <v>-0.17158972900390601</v>
      </c>
      <c r="BG49" s="40">
        <v>3.9627441015625001E-2</v>
      </c>
      <c r="BH49" s="40">
        <v>7.1533684347534196E-2</v>
      </c>
      <c r="BI49" s="40">
        <v>-7.0874870587158204E-2</v>
      </c>
      <c r="BJ49" s="40">
        <v>2.5695670587158201E-2</v>
      </c>
      <c r="BK49" s="40">
        <v>1.2398851629638699E-2</v>
      </c>
      <c r="BL49" s="40">
        <v>-6.9658826873778903E-3</v>
      </c>
      <c r="BM49" s="40">
        <v>0.13769939406738299</v>
      </c>
      <c r="BN49" s="40">
        <v>-0.196432085424805</v>
      </c>
      <c r="BO49" s="40">
        <v>-6.2821708642578106E-2</v>
      </c>
      <c r="BP49" s="40">
        <v>9.7382299877929707E-2</v>
      </c>
      <c r="BQ49" s="40">
        <v>-4.2808733251953099E-2</v>
      </c>
      <c r="BR49" s="40">
        <v>-0.31952991668090802</v>
      </c>
      <c r="BS49" s="40">
        <v>6.1118548300170897E-2</v>
      </c>
      <c r="BT49" s="40">
        <v>1.23624152433472</v>
      </c>
      <c r="BU49" s="40">
        <v>-0.33016654370117199</v>
      </c>
      <c r="BV49" s="40">
        <v>-0.14494178481140099</v>
      </c>
      <c r="BW49" s="40">
        <v>0.14322728351745601</v>
      </c>
      <c r="BX49" s="40">
        <v>-0.107774469943237</v>
      </c>
      <c r="BY49" s="40">
        <v>9.9795245263671895E-2</v>
      </c>
      <c r="BZ49" s="40">
        <v>-0.66783359590454106</v>
      </c>
      <c r="CA49" s="40">
        <v>0.45158850070800799</v>
      </c>
      <c r="CB49" s="40">
        <v>-0.326038891790771</v>
      </c>
      <c r="CC49" s="40">
        <v>3.6590597039794899E-2</v>
      </c>
      <c r="CD49" s="40">
        <v>-5.6262014440918003E-2</v>
      </c>
      <c r="CE49" s="40">
        <v>-0.269490009057617</v>
      </c>
      <c r="CF49" s="40">
        <v>-0.35242219050903301</v>
      </c>
      <c r="CG49" s="40">
        <v>0.14948159999999999</v>
      </c>
      <c r="CH49" s="40">
        <v>-3.7763119396972501E-2</v>
      </c>
      <c r="CI49" s="40">
        <v>-7.0072240960693394E-2</v>
      </c>
      <c r="CJ49" s="40">
        <v>0.16929839436035199</v>
      </c>
      <c r="CK49" s="40">
        <v>6.3361389709472504E-3</v>
      </c>
      <c r="CL49" s="40">
        <v>0.100599033734131</v>
      </c>
      <c r="CM49" s="40">
        <v>2.1291675811767601E-2</v>
      </c>
      <c r="CN49" s="40">
        <v>-8.1744843788147004E-2</v>
      </c>
      <c r="CO49" s="40">
        <v>0.39144552876739502</v>
      </c>
      <c r="CP49" s="40">
        <v>-0.51574114982910202</v>
      </c>
      <c r="CQ49" s="40">
        <v>0.66344303956604</v>
      </c>
      <c r="CR49" s="40">
        <v>-0.21638860628967299</v>
      </c>
      <c r="CS49" s="40">
        <v>-3.4260919372558603E-2</v>
      </c>
      <c r="CT49" s="40">
        <v>0.122569622924805</v>
      </c>
      <c r="CU49" s="40">
        <v>-6.03167751586915E-2</v>
      </c>
      <c r="CV49" s="40">
        <v>-5.9478768627929599E-2</v>
      </c>
      <c r="CW49" s="40">
        <v>0.248105386914063</v>
      </c>
      <c r="CX49" s="40">
        <v>0.31119705425341798</v>
      </c>
      <c r="CY49" s="40">
        <v>-0.41431503924452001</v>
      </c>
      <c r="CZ49" s="40">
        <v>0.128275128632104</v>
      </c>
      <c r="DA49" s="40">
        <v>0.118027830511914</v>
      </c>
      <c r="DB49" s="40">
        <v>9.8607211824267502E-2</v>
      </c>
      <c r="DC49" s="40">
        <v>-0.42752879979018499</v>
      </c>
      <c r="DD49" s="40">
        <v>0.48371128928715801</v>
      </c>
      <c r="DE49" s="40">
        <v>0.59228838309230902</v>
      </c>
      <c r="DF49" s="40">
        <v>-0.32702195208520501</v>
      </c>
      <c r="DG49" s="40">
        <v>1.1075852736123</v>
      </c>
      <c r="DH49" s="40">
        <v>-1.01329347017446</v>
      </c>
      <c r="DI49" s="40">
        <v>0.93109904120917997</v>
      </c>
      <c r="DJ49" s="40">
        <v>-1.0261859752751199</v>
      </c>
      <c r="DK49" s="40">
        <v>-0.14423876270645</v>
      </c>
      <c r="DL49" s="40">
        <v>5.5547612040127002E-2</v>
      </c>
      <c r="DM49" s="40">
        <v>-0.50783318904632502</v>
      </c>
      <c r="DN49" s="40">
        <v>0.17346226967568901</v>
      </c>
      <c r="DO49" s="40">
        <v>-1.8044888670707099E-2</v>
      </c>
      <c r="DP49" s="40">
        <v>-0.64775054797892995</v>
      </c>
      <c r="DQ49" s="40">
        <v>0.27492875299018699</v>
      </c>
      <c r="DR49" s="40">
        <v>-0.984652210668164</v>
      </c>
      <c r="DS49" s="40">
        <v>1.3820955337941401</v>
      </c>
      <c r="DT49" s="40">
        <v>-0.82619083797174397</v>
      </c>
      <c r="DU49" s="40">
        <v>0.99441226400192395</v>
      </c>
      <c r="DV49" s="40">
        <v>-0.99133647191977503</v>
      </c>
      <c r="DW49" s="40">
        <v>1.0141262508158899</v>
      </c>
      <c r="DX49" s="40">
        <v>-1.23742502599485</v>
      </c>
      <c r="DY49" s="40">
        <v>0.67751396785044404</v>
      </c>
      <c r="DZ49" s="40">
        <v>0.48784462330080702</v>
      </c>
      <c r="EA49" s="40">
        <v>-0.73247043955826197</v>
      </c>
      <c r="EB49" s="40">
        <v>-0.79638729043216205</v>
      </c>
      <c r="EC49" s="40">
        <v>1.39634768999447</v>
      </c>
      <c r="ED49" s="40">
        <v>-0.69058042822755195</v>
      </c>
      <c r="EE49" s="40">
        <v>0.52016885972279103</v>
      </c>
      <c r="EF49" s="40">
        <v>-2.0352357943353798</v>
      </c>
      <c r="EG49" s="40">
        <v>0.35065514597901098</v>
      </c>
      <c r="EH49" s="40">
        <v>-0.77118099851174204</v>
      </c>
      <c r="EI49" s="40">
        <v>1.7948177295449499</v>
      </c>
      <c r="EJ49" s="40">
        <v>7.6216417388392204</v>
      </c>
      <c r="EK49" s="40">
        <v>-2.7999970075966201</v>
      </c>
      <c r="EL49" s="40">
        <v>-2.1232150109674999</v>
      </c>
      <c r="EM49" s="40">
        <v>-0.49591635833522701</v>
      </c>
      <c r="EN49" s="40">
        <v>2.62496600260733</v>
      </c>
      <c r="EO49" s="40">
        <v>-1.4622222914941301</v>
      </c>
      <c r="EP49" s="40">
        <v>-2.7852357170598898</v>
      </c>
      <c r="EQ49" s="40">
        <v>1.2508362313044601</v>
      </c>
      <c r="ER49" s="40">
        <v>-0.54796279115329605</v>
      </c>
      <c r="ES49" s="40">
        <v>-0.530038191815704</v>
      </c>
      <c r="ET49" s="40">
        <v>0.79251200462447902</v>
      </c>
      <c r="EU49" s="40">
        <v>-0.87182734897605396</v>
      </c>
      <c r="EV49" s="40">
        <v>1.3182391566709899</v>
      </c>
      <c r="EW49" s="40">
        <v>0.195672554364206</v>
      </c>
      <c r="EX49" s="40">
        <v>-0.45590932025790298</v>
      </c>
      <c r="EY49" s="40">
        <v>0.33793312822133398</v>
      </c>
      <c r="EZ49" s="40">
        <v>-0.120536859674651</v>
      </c>
      <c r="FA49" s="40">
        <v>0.39770785730442099</v>
      </c>
      <c r="FB49" s="40">
        <v>3.1790817280216799</v>
      </c>
      <c r="FC49" s="40">
        <v>-1.80852878263061</v>
      </c>
      <c r="FD49" s="40">
        <v>-0.21065022729409399</v>
      </c>
      <c r="FE49" s="40">
        <v>-1.37770339789967</v>
      </c>
      <c r="FF49" s="40">
        <v>0.97059592301910302</v>
      </c>
      <c r="FG49" s="40">
        <v>-0.28491304226757003</v>
      </c>
      <c r="FH49" s="40">
        <v>-0.69504909952914895</v>
      </c>
      <c r="FI49" s="40">
        <v>2.3282664027013902</v>
      </c>
      <c r="FJ49" s="40">
        <v>-2.1190968677930302</v>
      </c>
      <c r="FK49" s="40">
        <v>-0.62915608418958602</v>
      </c>
      <c r="FL49" s="40">
        <v>-0.71130619473493994</v>
      </c>
      <c r="FM49" s="40">
        <v>0.29164847366562302</v>
      </c>
      <c r="FN49" s="40">
        <v>0.60823144408665597</v>
      </c>
      <c r="FO49" s="40">
        <v>0.492090559624835</v>
      </c>
      <c r="FP49" s="40">
        <v>-0.47187316288611703</v>
      </c>
      <c r="FQ49" s="40">
        <v>0.51791462627370599</v>
      </c>
      <c r="FR49" s="40">
        <v>-0.34316549012312197</v>
      </c>
      <c r="FS49" s="40">
        <v>-0.48443300799023697</v>
      </c>
      <c r="FT49" s="40">
        <v>1.5167888527976701</v>
      </c>
      <c r="FU49" s="40">
        <v>-0.84533136591913405</v>
      </c>
      <c r="FV49" s="40">
        <v>-6.0352253376245002E-2</v>
      </c>
      <c r="FW49" s="40">
        <v>-8.5205735541095298E-2</v>
      </c>
      <c r="FX49" s="40">
        <v>1.04602762931293</v>
      </c>
      <c r="FY49" s="40">
        <v>-0.30870791291250199</v>
      </c>
      <c r="FZ49" s="40">
        <v>-0.63748331455312002</v>
      </c>
      <c r="GA49" s="40">
        <v>0.67231072754282695</v>
      </c>
      <c r="GB49" s="40">
        <v>4.0003151337444899E-2</v>
      </c>
      <c r="GC49" s="40">
        <v>-1.90227303672531</v>
      </c>
      <c r="GD49" s="40">
        <v>1.47333996155703</v>
      </c>
      <c r="GE49" s="40">
        <v>-0.538748821370722</v>
      </c>
    </row>
    <row r="50" spans="1:187" ht="15" x14ac:dyDescent="0.25">
      <c r="A50" s="36" t="s">
        <v>24</v>
      </c>
      <c r="B50" s="90"/>
      <c r="C50" s="40">
        <f>SUM(C51:C53)</f>
        <v>73.53</v>
      </c>
      <c r="D50" s="40">
        <f t="shared" ref="D50:BO50" si="72">SUM(D51:D53)</f>
        <v>9.8260000000000005</v>
      </c>
      <c r="E50" s="40">
        <f t="shared" si="72"/>
        <v>-27.524000000000001</v>
      </c>
      <c r="F50" s="40">
        <f t="shared" si="72"/>
        <v>-72.662000000000006</v>
      </c>
      <c r="G50" s="40">
        <f t="shared" si="72"/>
        <v>-27.948999999999998</v>
      </c>
      <c r="H50" s="40">
        <f t="shared" si="72"/>
        <v>-16.027999999999999</v>
      </c>
      <c r="I50" s="40">
        <f t="shared" si="72"/>
        <v>-12.587</v>
      </c>
      <c r="J50" s="40">
        <f t="shared" si="72"/>
        <v>-6.8120000000000003</v>
      </c>
      <c r="K50" s="40">
        <f t="shared" si="72"/>
        <v>25.602</v>
      </c>
      <c r="L50" s="40">
        <f t="shared" si="72"/>
        <v>10.465</v>
      </c>
      <c r="M50" s="40">
        <f t="shared" si="72"/>
        <v>-46.730999999999995</v>
      </c>
      <c r="N50" s="40">
        <f t="shared" si="72"/>
        <v>35.314</v>
      </c>
      <c r="O50" s="40">
        <f t="shared" si="72"/>
        <v>-45.323999999999998</v>
      </c>
      <c r="P50" s="40">
        <f t="shared" si="72"/>
        <v>73.525999999999996</v>
      </c>
      <c r="Q50" s="40">
        <f t="shared" si="72"/>
        <v>13.594999999999999</v>
      </c>
      <c r="R50" s="40">
        <f t="shared" si="72"/>
        <v>-33.353999999999999</v>
      </c>
      <c r="S50" s="40">
        <f t="shared" si="72"/>
        <v>1.3900000000000006</v>
      </c>
      <c r="T50" s="40">
        <f t="shared" si="72"/>
        <v>-35.258000000000003</v>
      </c>
      <c r="U50" s="40">
        <f t="shared" si="72"/>
        <v>37.296000000000006</v>
      </c>
      <c r="V50" s="40">
        <f t="shared" si="72"/>
        <v>-18.401</v>
      </c>
      <c r="W50" s="40">
        <f t="shared" si="72"/>
        <v>-15.646000000000001</v>
      </c>
      <c r="X50" s="40">
        <f t="shared" si="72"/>
        <v>15.016</v>
      </c>
      <c r="Y50" s="40">
        <f t="shared" si="72"/>
        <v>28.315999999999999</v>
      </c>
      <c r="Z50" s="40">
        <f t="shared" si="72"/>
        <v>-2.6179999999999999</v>
      </c>
      <c r="AA50" s="40">
        <f t="shared" si="72"/>
        <v>63.471000000000004</v>
      </c>
      <c r="AB50" s="40">
        <f t="shared" si="72"/>
        <v>-106.00200000000001</v>
      </c>
      <c r="AC50" s="40">
        <f t="shared" si="72"/>
        <v>68.956000000000003</v>
      </c>
      <c r="AD50" s="40">
        <f t="shared" si="72"/>
        <v>-26.448</v>
      </c>
      <c r="AE50" s="40">
        <f t="shared" si="72"/>
        <v>-24.135999999999999</v>
      </c>
      <c r="AF50" s="40">
        <f t="shared" si="72"/>
        <v>0.7</v>
      </c>
      <c r="AG50" s="40">
        <f t="shared" si="72"/>
        <v>-13.667000000000002</v>
      </c>
      <c r="AH50" s="40">
        <f t="shared" si="72"/>
        <v>19.830000000000002</v>
      </c>
      <c r="AI50" s="40">
        <f t="shared" si="72"/>
        <v>-20.21</v>
      </c>
      <c r="AJ50" s="40">
        <f t="shared" si="72"/>
        <v>28.446999999999999</v>
      </c>
      <c r="AK50" s="40">
        <f t="shared" si="72"/>
        <v>46.920999999999999</v>
      </c>
      <c r="AL50" s="40">
        <f t="shared" si="72"/>
        <v>-182.339</v>
      </c>
      <c r="AM50" s="40">
        <f t="shared" si="72"/>
        <v>134.53800000000001</v>
      </c>
      <c r="AN50" s="40">
        <f t="shared" si="72"/>
        <v>16.600999999999999</v>
      </c>
      <c r="AO50" s="40">
        <f t="shared" si="72"/>
        <v>-101.75</v>
      </c>
      <c r="AP50" s="40">
        <f t="shared" si="72"/>
        <v>56.911000000000001</v>
      </c>
      <c r="AQ50" s="40">
        <f t="shared" si="72"/>
        <v>31.869999999999997</v>
      </c>
      <c r="AR50" s="40">
        <f t="shared" si="72"/>
        <v>-115.634</v>
      </c>
      <c r="AS50" s="40">
        <f t="shared" si="72"/>
        <v>136.273</v>
      </c>
      <c r="AT50" s="40">
        <f t="shared" si="72"/>
        <v>-21.32</v>
      </c>
      <c r="AU50" s="40">
        <f t="shared" si="72"/>
        <v>-60.5</v>
      </c>
      <c r="AV50" s="40">
        <f t="shared" si="72"/>
        <v>78.043999999999997</v>
      </c>
      <c r="AW50" s="40">
        <f t="shared" si="72"/>
        <v>-18.876999999999999</v>
      </c>
      <c r="AX50" s="40">
        <f t="shared" si="72"/>
        <v>-55.66</v>
      </c>
      <c r="AY50" s="40">
        <f t="shared" si="72"/>
        <v>-2.5670000000000002</v>
      </c>
      <c r="AZ50" s="40">
        <f t="shared" si="72"/>
        <v>-9.7989999999999995</v>
      </c>
      <c r="BA50" s="40">
        <f t="shared" si="72"/>
        <v>16.742999999999999</v>
      </c>
      <c r="BB50" s="40">
        <f t="shared" si="72"/>
        <v>7.1049999999999969</v>
      </c>
      <c r="BC50" s="40">
        <f t="shared" si="72"/>
        <v>124.48399999999999</v>
      </c>
      <c r="BD50" s="40">
        <f t="shared" si="72"/>
        <v>80.745999999999995</v>
      </c>
      <c r="BE50" s="40">
        <f t="shared" si="72"/>
        <v>24.760999999999999</v>
      </c>
      <c r="BF50" s="40">
        <f t="shared" si="72"/>
        <v>56.304000000000002</v>
      </c>
      <c r="BG50" s="40">
        <f t="shared" si="72"/>
        <v>7.9309999999999974</v>
      </c>
      <c r="BH50" s="40">
        <f t="shared" si="72"/>
        <v>72.555000000000007</v>
      </c>
      <c r="BI50" s="40">
        <f t="shared" si="72"/>
        <v>57.983000000000004</v>
      </c>
      <c r="BJ50" s="40">
        <f t="shared" si="72"/>
        <v>30.454000000000022</v>
      </c>
      <c r="BK50" s="40">
        <f t="shared" si="72"/>
        <v>88.731999999999999</v>
      </c>
      <c r="BL50" s="40">
        <f t="shared" si="72"/>
        <v>14.870000000000005</v>
      </c>
      <c r="BM50" s="40">
        <f t="shared" si="72"/>
        <v>33.548000000000002</v>
      </c>
      <c r="BN50" s="40">
        <f t="shared" si="72"/>
        <v>75.085999999999999</v>
      </c>
      <c r="BO50" s="40">
        <f t="shared" si="72"/>
        <v>5.9390000000000001</v>
      </c>
      <c r="BP50" s="40">
        <f t="shared" ref="BP50:EA50" si="73">SUM(BP51:BP53)</f>
        <v>93.700999999999993</v>
      </c>
      <c r="BQ50" s="40">
        <f t="shared" si="73"/>
        <v>-4.0930000000000035</v>
      </c>
      <c r="BR50" s="40">
        <f t="shared" si="73"/>
        <v>40.244</v>
      </c>
      <c r="BS50" s="40">
        <f t="shared" si="73"/>
        <v>-22.727</v>
      </c>
      <c r="BT50" s="40">
        <f t="shared" si="73"/>
        <v>4.8369999999999997</v>
      </c>
      <c r="BU50" s="40">
        <f t="shared" si="73"/>
        <v>64.028999999999996</v>
      </c>
      <c r="BV50" s="40">
        <f t="shared" si="73"/>
        <v>5.9239999999999995</v>
      </c>
      <c r="BW50" s="40">
        <f t="shared" si="73"/>
        <v>-0.3019999999999996</v>
      </c>
      <c r="BX50" s="40">
        <f t="shared" si="73"/>
        <v>-31.489000000000001</v>
      </c>
      <c r="BY50" s="40">
        <f t="shared" si="73"/>
        <v>74.474000000000004</v>
      </c>
      <c r="BZ50" s="40">
        <f t="shared" si="73"/>
        <v>-20.732999999999997</v>
      </c>
      <c r="CA50" s="40">
        <f t="shared" si="73"/>
        <v>1.2490000000000023</v>
      </c>
      <c r="CB50" s="40">
        <f t="shared" si="73"/>
        <v>47.127000000000002</v>
      </c>
      <c r="CC50" s="40">
        <f t="shared" si="73"/>
        <v>62.195</v>
      </c>
      <c r="CD50" s="40">
        <f t="shared" si="73"/>
        <v>-49.945999999999998</v>
      </c>
      <c r="CE50" s="40">
        <f t="shared" si="73"/>
        <v>-0.6120000000000001</v>
      </c>
      <c r="CF50" s="40">
        <f t="shared" si="73"/>
        <v>80.168999999999997</v>
      </c>
      <c r="CG50" s="40">
        <f t="shared" si="73"/>
        <v>-28.386000000000003</v>
      </c>
      <c r="CH50" s="40">
        <f t="shared" si="73"/>
        <v>-17.812000000000001</v>
      </c>
      <c r="CI50" s="40">
        <f t="shared" si="73"/>
        <v>20.928000000000001</v>
      </c>
      <c r="CJ50" s="40">
        <f t="shared" si="73"/>
        <v>13.256</v>
      </c>
      <c r="CK50" s="40">
        <f t="shared" si="73"/>
        <v>12.125000000000004</v>
      </c>
      <c r="CL50" s="40">
        <f t="shared" si="73"/>
        <v>-8.847999999999999</v>
      </c>
      <c r="CM50" s="40">
        <f t="shared" si="73"/>
        <v>-64.228999999999999</v>
      </c>
      <c r="CN50" s="40">
        <f t="shared" si="73"/>
        <v>65.156000000000006</v>
      </c>
      <c r="CO50" s="40">
        <f t="shared" si="73"/>
        <v>28.363</v>
      </c>
      <c r="CP50" s="40">
        <f t="shared" si="73"/>
        <v>-26.364000000000001</v>
      </c>
      <c r="CQ50" s="40">
        <f t="shared" si="73"/>
        <v>13.548000000000002</v>
      </c>
      <c r="CR50" s="40">
        <f t="shared" si="73"/>
        <v>54.591999999999999</v>
      </c>
      <c r="CS50" s="40">
        <f t="shared" si="73"/>
        <v>-64.437000000000012</v>
      </c>
      <c r="CT50" s="40">
        <f t="shared" si="73"/>
        <v>-0.55699999999999861</v>
      </c>
      <c r="CU50" s="40">
        <f t="shared" si="73"/>
        <v>3.7519999999999989</v>
      </c>
      <c r="CV50" s="40">
        <f t="shared" si="73"/>
        <v>11.545999999999999</v>
      </c>
      <c r="CW50" s="40">
        <f t="shared" si="73"/>
        <v>-30.143999999999998</v>
      </c>
      <c r="CX50" s="40">
        <f t="shared" si="73"/>
        <v>0.24600000000000044</v>
      </c>
      <c r="CY50" s="40">
        <f t="shared" si="73"/>
        <v>52.885000000000005</v>
      </c>
      <c r="CZ50" s="40">
        <f t="shared" si="73"/>
        <v>44.808999999999997</v>
      </c>
      <c r="DA50" s="40">
        <f t="shared" si="73"/>
        <v>31.674999999999997</v>
      </c>
      <c r="DB50" s="40">
        <f t="shared" si="73"/>
        <v>-21.355999999999998</v>
      </c>
      <c r="DC50" s="40">
        <f t="shared" si="73"/>
        <v>40.274000000000001</v>
      </c>
      <c r="DD50" s="40">
        <f t="shared" si="73"/>
        <v>-16.536000000000001</v>
      </c>
      <c r="DE50" s="40">
        <f t="shared" si="73"/>
        <v>19.667999999999999</v>
      </c>
      <c r="DF50" s="40">
        <f t="shared" si="73"/>
        <v>-78.605000000000004</v>
      </c>
      <c r="DG50" s="40">
        <f t="shared" si="73"/>
        <v>48.152000000000001</v>
      </c>
      <c r="DH50" s="40">
        <f t="shared" si="73"/>
        <v>35.198999999999998</v>
      </c>
      <c r="DI50" s="40">
        <f t="shared" si="73"/>
        <v>-1.6389999999999993</v>
      </c>
      <c r="DJ50" s="40">
        <f t="shared" si="73"/>
        <v>-49.957999999999998</v>
      </c>
      <c r="DK50" s="40">
        <f t="shared" si="73"/>
        <v>-13.202999999999999</v>
      </c>
      <c r="DL50" s="40">
        <f t="shared" si="73"/>
        <v>47.393999999999998</v>
      </c>
      <c r="DM50" s="40">
        <f t="shared" si="73"/>
        <v>-26.600999999999999</v>
      </c>
      <c r="DN50" s="40">
        <f t="shared" si="73"/>
        <v>20.225000000000001</v>
      </c>
      <c r="DO50" s="40">
        <f t="shared" si="73"/>
        <v>20.791</v>
      </c>
      <c r="DP50" s="40">
        <f t="shared" si="73"/>
        <v>7.1019999999999994</v>
      </c>
      <c r="DQ50" s="40">
        <f t="shared" si="73"/>
        <v>-34.076999999999998</v>
      </c>
      <c r="DR50" s="40">
        <f t="shared" si="73"/>
        <v>-69.867000000000004</v>
      </c>
      <c r="DS50" s="40">
        <f t="shared" si="73"/>
        <v>44.188000000000002</v>
      </c>
      <c r="DT50" s="40">
        <f t="shared" si="73"/>
        <v>45.388999999999996</v>
      </c>
      <c r="DU50" s="40">
        <f t="shared" si="73"/>
        <v>5.6239999999999997</v>
      </c>
      <c r="DV50" s="40">
        <f t="shared" si="73"/>
        <v>-13.015169921875</v>
      </c>
      <c r="DW50" s="40">
        <f t="shared" si="73"/>
        <v>57.48</v>
      </c>
      <c r="DX50" s="40">
        <f t="shared" si="73"/>
        <v>-15.336999999999996</v>
      </c>
      <c r="DY50" s="40">
        <f t="shared" si="73"/>
        <v>-70.887</v>
      </c>
      <c r="DZ50" s="40">
        <f t="shared" si="73"/>
        <v>21.54</v>
      </c>
      <c r="EA50" s="40">
        <f t="shared" si="73"/>
        <v>-25.494</v>
      </c>
      <c r="EB50" s="40">
        <f t="shared" ref="EB50:GB50" si="74">SUM(EB51:EB53)</f>
        <v>-1.9819999999999993</v>
      </c>
      <c r="EC50" s="40">
        <f t="shared" si="74"/>
        <v>22.962</v>
      </c>
      <c r="ED50" s="40">
        <f t="shared" si="74"/>
        <v>-27.227</v>
      </c>
      <c r="EE50" s="40">
        <f t="shared" si="74"/>
        <v>7.7560000000000002</v>
      </c>
      <c r="EF50" s="40">
        <f t="shared" si="74"/>
        <v>47.536000000000001</v>
      </c>
      <c r="EG50" s="40">
        <f t="shared" si="74"/>
        <v>-33.468000000000004</v>
      </c>
      <c r="EH50" s="40">
        <f t="shared" si="74"/>
        <v>9.3919999999999995</v>
      </c>
      <c r="EI50" s="40">
        <f t="shared" si="74"/>
        <v>-14.223000000000001</v>
      </c>
      <c r="EJ50" s="40">
        <f t="shared" si="74"/>
        <v>48.534999999999997</v>
      </c>
      <c r="EK50" s="40">
        <f t="shared" si="74"/>
        <v>-1.1260000000000012</v>
      </c>
      <c r="EL50" s="40">
        <f t="shared" si="74"/>
        <v>-28.903000000000002</v>
      </c>
      <c r="EM50" s="40">
        <f t="shared" si="74"/>
        <v>12.669999999999998</v>
      </c>
      <c r="EN50" s="40">
        <f t="shared" si="74"/>
        <v>-20.262</v>
      </c>
      <c r="EO50" s="40">
        <f t="shared" si="74"/>
        <v>-9.9171875000000007</v>
      </c>
      <c r="EP50" s="40">
        <f t="shared" si="74"/>
        <v>20.335000000000001</v>
      </c>
      <c r="EQ50" s="40">
        <f t="shared" si="74"/>
        <v>3.7959999999999994</v>
      </c>
      <c r="ER50" s="40">
        <f t="shared" si="74"/>
        <v>31.879460205078129</v>
      </c>
      <c r="ES50" s="40">
        <f t="shared" si="74"/>
        <v>-47.70050537109379</v>
      </c>
      <c r="ET50" s="40">
        <f t="shared" si="74"/>
        <v>22.128212524414103</v>
      </c>
      <c r="EU50" s="40">
        <f t="shared" si="74"/>
        <v>-32.120280368095806</v>
      </c>
      <c r="EV50" s="40">
        <f t="shared" si="74"/>
        <v>1.1143326946139993</v>
      </c>
      <c r="EW50" s="40">
        <f t="shared" si="74"/>
        <v>-18.988993702250525</v>
      </c>
      <c r="EX50" s="40">
        <f t="shared" si="74"/>
        <v>11.332219970703131</v>
      </c>
      <c r="EY50" s="40">
        <f t="shared" si="74"/>
        <v>25.835929931640671</v>
      </c>
      <c r="EZ50" s="40">
        <f t="shared" si="74"/>
        <v>6.4560000000000004</v>
      </c>
      <c r="FA50" s="40">
        <f t="shared" si="74"/>
        <v>15.451000000000001</v>
      </c>
      <c r="FB50" s="40">
        <f t="shared" si="74"/>
        <v>-8.4179999999999993</v>
      </c>
      <c r="FC50" s="40">
        <f t="shared" si="74"/>
        <v>4.9670000000000014</v>
      </c>
      <c r="FD50" s="40">
        <f t="shared" si="74"/>
        <v>39.149790252685506</v>
      </c>
      <c r="FE50" s="40">
        <f t="shared" si="74"/>
        <v>-45.777215343417495</v>
      </c>
      <c r="FF50" s="40">
        <f t="shared" si="74"/>
        <v>-0.46478096395556001</v>
      </c>
      <c r="FG50" s="40">
        <f t="shared" si="74"/>
        <v>8.3631552924499992</v>
      </c>
      <c r="FH50" s="40">
        <f t="shared" si="74"/>
        <v>39.128131228713599</v>
      </c>
      <c r="FI50" s="40">
        <f t="shared" si="74"/>
        <v>-2.3000812867636404</v>
      </c>
      <c r="FJ50" s="40">
        <f t="shared" si="74"/>
        <v>-35.1699951955462</v>
      </c>
      <c r="FK50" s="40">
        <f t="shared" si="74"/>
        <v>-11.87921003885385</v>
      </c>
      <c r="FL50" s="40">
        <f t="shared" si="74"/>
        <v>47.755759172827304</v>
      </c>
      <c r="FM50" s="40">
        <f t="shared" si="74"/>
        <v>-29.9155156228273</v>
      </c>
      <c r="FN50" s="40">
        <f t="shared" si="74"/>
        <v>-21.952214244444402</v>
      </c>
      <c r="FO50" s="40">
        <f t="shared" si="74"/>
        <v>-13.16802930555556</v>
      </c>
      <c r="FP50" s="40">
        <f t="shared" si="74"/>
        <v>39.771052224000002</v>
      </c>
      <c r="FQ50" s="40">
        <f t="shared" si="74"/>
        <v>6.9779381324453098</v>
      </c>
      <c r="FR50" s="40">
        <f t="shared" si="74"/>
        <v>27.673887000000001</v>
      </c>
      <c r="FS50" s="40">
        <f t="shared" si="74"/>
        <v>-158.21732566793671</v>
      </c>
      <c r="FT50" s="40">
        <f t="shared" si="74"/>
        <v>75.667541820090548</v>
      </c>
      <c r="FU50" s="40">
        <f t="shared" si="74"/>
        <v>-54.711815696903201</v>
      </c>
      <c r="FV50" s="40">
        <f t="shared" si="74"/>
        <v>44.331593418769501</v>
      </c>
      <c r="FW50" s="40">
        <f t="shared" si="74"/>
        <v>48.7235489657158</v>
      </c>
      <c r="FX50" s="40">
        <f t="shared" si="74"/>
        <v>2.2098333019057996</v>
      </c>
      <c r="FY50" s="40">
        <f t="shared" si="74"/>
        <v>25.822921201868212</v>
      </c>
      <c r="FZ50" s="40">
        <f t="shared" si="74"/>
        <v>-57.247908946935894</v>
      </c>
      <c r="GA50" s="40">
        <f t="shared" si="74"/>
        <v>0.84508555139174102</v>
      </c>
      <c r="GB50" s="40">
        <f t="shared" si="74"/>
        <v>47.323927360571432</v>
      </c>
      <c r="GC50" s="40">
        <f t="shared" ref="GC50:GD50" si="75">SUM(GC51:GC53)</f>
        <v>8.8605655767682308</v>
      </c>
      <c r="GD50" s="40">
        <f t="shared" si="75"/>
        <v>-15.31623983098031</v>
      </c>
      <c r="GE50" s="40">
        <f t="shared" ref="GE50" si="76">SUM(GE51:GE53)</f>
        <v>31.487555852022119</v>
      </c>
    </row>
    <row r="51" spans="1:187" ht="15" x14ac:dyDescent="0.25">
      <c r="A51" s="37" t="s">
        <v>38</v>
      </c>
      <c r="B51" s="90">
        <v>2</v>
      </c>
      <c r="C51" s="40">
        <v>13.772</v>
      </c>
      <c r="D51" s="40">
        <v>0.156</v>
      </c>
      <c r="E51" s="40">
        <v>5.3330000000000002</v>
      </c>
      <c r="F51" s="40">
        <v>-4.6139999999999999</v>
      </c>
      <c r="G51" s="40">
        <v>-2.2629999999999999</v>
      </c>
      <c r="H51" s="40">
        <v>-8.3819999999999997</v>
      </c>
      <c r="I51" s="40">
        <v>-3.43</v>
      </c>
      <c r="J51" s="40">
        <v>-12.952</v>
      </c>
      <c r="K51" s="40">
        <v>2.3460000000000001</v>
      </c>
      <c r="L51" s="40">
        <v>2.827</v>
      </c>
      <c r="M51" s="40">
        <v>-5.3789999999999996</v>
      </c>
      <c r="N51" s="40">
        <v>0.47199999999999998</v>
      </c>
      <c r="O51" s="40">
        <v>-4.3419999999999996</v>
      </c>
      <c r="P51" s="40">
        <v>10.571999999999999</v>
      </c>
      <c r="Q51" s="40">
        <v>1.5620000000000001</v>
      </c>
      <c r="R51" s="40">
        <v>-2.008</v>
      </c>
      <c r="S51" s="40">
        <v>-4.9809999999999999</v>
      </c>
      <c r="T51" s="40">
        <v>-6.3570000000000002</v>
      </c>
      <c r="U51" s="40">
        <v>4.8310000000000004</v>
      </c>
      <c r="V51" s="40">
        <v>2.302</v>
      </c>
      <c r="W51" s="40">
        <v>-8.7010000000000005</v>
      </c>
      <c r="X51" s="40">
        <v>2.7080000000000002</v>
      </c>
      <c r="Y51" s="40">
        <v>-1.6719999999999999</v>
      </c>
      <c r="Z51" s="40">
        <v>2.8450000000000002</v>
      </c>
      <c r="AA51" s="40">
        <v>4.2679999999999998</v>
      </c>
      <c r="AB51" s="40">
        <v>-5.2089999999999996</v>
      </c>
      <c r="AC51" s="40">
        <v>1.1140000000000001</v>
      </c>
      <c r="AD51" s="40">
        <v>0.99</v>
      </c>
      <c r="AE51" s="40">
        <v>-5.9279999999999999</v>
      </c>
      <c r="AF51" s="40">
        <v>-1.5189999999999999</v>
      </c>
      <c r="AG51" s="40">
        <v>-0.56599999999999995</v>
      </c>
      <c r="AH51" s="40">
        <v>5.62</v>
      </c>
      <c r="AI51" s="40">
        <v>-3.75</v>
      </c>
      <c r="AJ51" s="40">
        <v>0.108</v>
      </c>
      <c r="AK51" s="40">
        <v>0.19900000000000001</v>
      </c>
      <c r="AL51" s="40">
        <v>-8.1229999999999993</v>
      </c>
      <c r="AM51" s="40">
        <v>4.5960000000000001</v>
      </c>
      <c r="AN51" s="40">
        <v>3.9119999999999999</v>
      </c>
      <c r="AO51" s="40">
        <v>6.3550000000000004</v>
      </c>
      <c r="AP51" s="40">
        <v>2.895</v>
      </c>
      <c r="AQ51" s="40">
        <v>5.5069999999999997</v>
      </c>
      <c r="AR51" s="40">
        <v>-23.125</v>
      </c>
      <c r="AS51" s="40">
        <v>20.204000000000001</v>
      </c>
      <c r="AT51" s="40">
        <v>2.589</v>
      </c>
      <c r="AU51" s="40">
        <v>-9.4990000000000006</v>
      </c>
      <c r="AV51" s="40">
        <v>12.717000000000001</v>
      </c>
      <c r="AW51" s="40">
        <v>8.8659999999999997</v>
      </c>
      <c r="AX51" s="40">
        <v>-21.529</v>
      </c>
      <c r="AY51" s="40">
        <v>-0.5</v>
      </c>
      <c r="AZ51" s="40">
        <v>-4.9420000000000002</v>
      </c>
      <c r="BA51" s="40">
        <v>-0.16700000000000101</v>
      </c>
      <c r="BB51" s="40">
        <v>-5.319</v>
      </c>
      <c r="BC51" s="40">
        <v>8.6820000000000004</v>
      </c>
      <c r="BD51" s="40">
        <v>1.9830000000000001</v>
      </c>
      <c r="BE51" s="40">
        <v>-3.1840000000000002</v>
      </c>
      <c r="BF51" s="40">
        <v>-5.3280000000000003</v>
      </c>
      <c r="BG51" s="40">
        <v>0.11600000000000001</v>
      </c>
      <c r="BH51" s="40">
        <v>4.51</v>
      </c>
      <c r="BI51" s="40">
        <v>-0.93100000000000005</v>
      </c>
      <c r="BJ51" s="40">
        <v>-4.3360000000000003</v>
      </c>
      <c r="BK51" s="40">
        <v>10.163</v>
      </c>
      <c r="BL51" s="40">
        <v>-4.915</v>
      </c>
      <c r="BM51" s="40">
        <v>11.103</v>
      </c>
      <c r="BN51" s="40">
        <v>-7.6870000000000003</v>
      </c>
      <c r="BO51" s="40">
        <v>0.79600000000000004</v>
      </c>
      <c r="BP51" s="40">
        <v>15.391999999999999</v>
      </c>
      <c r="BQ51" s="40">
        <v>13.625999999999999</v>
      </c>
      <c r="BR51" s="40">
        <v>-6.1980000000000004</v>
      </c>
      <c r="BS51" s="40">
        <v>-10.547000000000001</v>
      </c>
      <c r="BT51" s="40">
        <v>13.778</v>
      </c>
      <c r="BU51" s="40">
        <v>-4.2409999999999997</v>
      </c>
      <c r="BV51" s="40">
        <v>13.164999999999999</v>
      </c>
      <c r="BW51" s="40">
        <v>8.3290000000000006</v>
      </c>
      <c r="BX51" s="40">
        <v>-14.988</v>
      </c>
      <c r="BY51" s="40">
        <v>36.965000000000003</v>
      </c>
      <c r="BZ51" s="40">
        <v>-8.4030000000000005</v>
      </c>
      <c r="CA51" s="40">
        <v>-35.143999999999998</v>
      </c>
      <c r="CB51" s="40">
        <v>21.632999999999999</v>
      </c>
      <c r="CC51" s="40">
        <v>-6.2069999999999999</v>
      </c>
      <c r="CD51" s="40">
        <v>-12.901999999999999</v>
      </c>
      <c r="CE51" s="40">
        <v>5.9729999999999999</v>
      </c>
      <c r="CF51" s="40">
        <v>31.614000000000001</v>
      </c>
      <c r="CG51" s="40">
        <v>-35.529000000000003</v>
      </c>
      <c r="CH51" s="40">
        <v>2.3250000000000002</v>
      </c>
      <c r="CI51" s="40">
        <v>7.9160000000000004</v>
      </c>
      <c r="CJ51" s="40">
        <v>31.972000000000001</v>
      </c>
      <c r="CK51" s="40">
        <v>-28.74</v>
      </c>
      <c r="CL51" s="40">
        <v>3.496</v>
      </c>
      <c r="CM51" s="40">
        <v>-34.520000000000003</v>
      </c>
      <c r="CN51" s="40">
        <v>56.393000000000001</v>
      </c>
      <c r="CO51" s="40">
        <v>12.853</v>
      </c>
      <c r="CP51" s="40">
        <v>-19.981000000000002</v>
      </c>
      <c r="CQ51" s="40">
        <v>37.819000000000003</v>
      </c>
      <c r="CR51" s="40">
        <v>17.521000000000001</v>
      </c>
      <c r="CS51" s="40">
        <v>-21.356000000000002</v>
      </c>
      <c r="CT51" s="40">
        <v>24.51</v>
      </c>
      <c r="CU51" s="40">
        <v>-23.103000000000002</v>
      </c>
      <c r="CV51" s="40">
        <v>21.677</v>
      </c>
      <c r="CW51" s="40">
        <v>-10.613</v>
      </c>
      <c r="CX51" s="40">
        <v>15.225</v>
      </c>
      <c r="CY51" s="40">
        <v>9.0259999999999998</v>
      </c>
      <c r="CZ51" s="40">
        <v>2.6309999999999998</v>
      </c>
      <c r="DA51" s="40">
        <v>58.031999999999996</v>
      </c>
      <c r="DB51" s="40">
        <v>6.5270000000000001</v>
      </c>
      <c r="DC51" s="40">
        <v>24.690999999999999</v>
      </c>
      <c r="DD51" s="40">
        <v>-5.0620000000000003</v>
      </c>
      <c r="DE51" s="40">
        <v>1.034</v>
      </c>
      <c r="DF51" s="40">
        <v>-51.155000000000001</v>
      </c>
      <c r="DG51" s="40">
        <v>43.985999999999997</v>
      </c>
      <c r="DH51" s="40">
        <v>-21.731999999999999</v>
      </c>
      <c r="DI51" s="40">
        <v>28.696000000000002</v>
      </c>
      <c r="DJ51" s="40">
        <v>-32.756</v>
      </c>
      <c r="DK51" s="40">
        <v>-7.5279999999999996</v>
      </c>
      <c r="DL51" s="40">
        <v>30.417999999999999</v>
      </c>
      <c r="DM51" s="40">
        <v>-18.024999999999999</v>
      </c>
      <c r="DN51" s="40">
        <v>5.585</v>
      </c>
      <c r="DO51" s="40">
        <v>15.18</v>
      </c>
      <c r="DP51" s="40">
        <v>13.696999999999999</v>
      </c>
      <c r="DQ51" s="40">
        <v>-19.742000000000001</v>
      </c>
      <c r="DR51" s="40">
        <v>-47.603999999999999</v>
      </c>
      <c r="DS51" s="40">
        <v>37.798999999999999</v>
      </c>
      <c r="DT51" s="40">
        <v>16.036999999999999</v>
      </c>
      <c r="DU51" s="40">
        <v>-3.2679999999999998</v>
      </c>
      <c r="DV51" s="40">
        <v>-4.3197490234374998</v>
      </c>
      <c r="DW51" s="40">
        <v>28.114999999999998</v>
      </c>
      <c r="DX51" s="40">
        <v>-0.13999999999999699</v>
      </c>
      <c r="DY51" s="40">
        <v>-54.198999999999998</v>
      </c>
      <c r="DZ51" s="40">
        <v>29.794</v>
      </c>
      <c r="EA51" s="40">
        <v>-15.294</v>
      </c>
      <c r="EB51" s="40">
        <v>-12.619</v>
      </c>
      <c r="EC51" s="40">
        <v>22.297999999999998</v>
      </c>
      <c r="ED51" s="40">
        <v>-26.04</v>
      </c>
      <c r="EE51" s="40">
        <v>29.82</v>
      </c>
      <c r="EF51" s="40">
        <v>32.244999999999997</v>
      </c>
      <c r="EG51" s="40">
        <v>-32.813000000000002</v>
      </c>
      <c r="EH51" s="40">
        <v>11.842000000000001</v>
      </c>
      <c r="EI51" s="40">
        <v>-1.756</v>
      </c>
      <c r="EJ51" s="40">
        <v>22.803000000000001</v>
      </c>
      <c r="EK51" s="40">
        <v>-10.092000000000001</v>
      </c>
      <c r="EL51" s="40">
        <v>0.440999999999998</v>
      </c>
      <c r="EM51" s="40">
        <v>-4.6719999999999997</v>
      </c>
      <c r="EN51" s="40">
        <v>-5.6120000000000001</v>
      </c>
      <c r="EO51" s="40">
        <v>-6.8140000000000001</v>
      </c>
      <c r="EP51" s="40">
        <v>13.170999999999999</v>
      </c>
      <c r="EQ51" s="40">
        <v>3.9540000000000002</v>
      </c>
      <c r="ER51" s="40">
        <v>27.164999999999999</v>
      </c>
      <c r="ES51" s="40">
        <v>-44.487600219726602</v>
      </c>
      <c r="ET51" s="40">
        <v>18.878937133789101</v>
      </c>
      <c r="EU51" s="40">
        <v>-13.971346107028101</v>
      </c>
      <c r="EV51" s="40">
        <v>-12.9640210000475</v>
      </c>
      <c r="EW51" s="40">
        <v>-0.72577373154742397</v>
      </c>
      <c r="EX51" s="40">
        <v>7.944</v>
      </c>
      <c r="EY51" s="40">
        <v>1.2975319824218701</v>
      </c>
      <c r="EZ51" s="40">
        <v>1.107</v>
      </c>
      <c r="FA51" s="40">
        <v>17.683</v>
      </c>
      <c r="FB51" s="40">
        <v>-3.056</v>
      </c>
      <c r="FC51" s="40">
        <v>4.3620000000000001</v>
      </c>
      <c r="FD51" s="40">
        <v>28.184996307373002</v>
      </c>
      <c r="FE51" s="40">
        <v>-47.113586643417499</v>
      </c>
      <c r="FF51" s="40">
        <v>6.0635903360444399</v>
      </c>
      <c r="FG51" s="40">
        <v>4.0371552924499996</v>
      </c>
      <c r="FH51" s="40">
        <v>28.7101312287136</v>
      </c>
      <c r="FI51" s="40">
        <v>3.6289187132363598</v>
      </c>
      <c r="FJ51" s="40">
        <v>-22.609995195546201</v>
      </c>
      <c r="FK51" s="40">
        <v>-2.5262100388538502</v>
      </c>
      <c r="FL51" s="40">
        <v>37.606759172827303</v>
      </c>
      <c r="FM51" s="40">
        <v>-20.837515622827301</v>
      </c>
      <c r="FN51" s="40">
        <v>-18.649214244444401</v>
      </c>
      <c r="FO51" s="40">
        <v>-5.8950293055555596</v>
      </c>
      <c r="FP51" s="40">
        <v>19.851052224</v>
      </c>
      <c r="FQ51" s="40">
        <v>10.2147680885</v>
      </c>
      <c r="FR51" s="40">
        <v>16.991368999999999</v>
      </c>
      <c r="FS51" s="40">
        <v>-135.83815792565301</v>
      </c>
      <c r="FT51" s="40">
        <v>72.568386278609097</v>
      </c>
      <c r="FU51" s="40">
        <v>-40.071639616315501</v>
      </c>
      <c r="FV51" s="40">
        <v>25.427088304958499</v>
      </c>
      <c r="FW51" s="40">
        <v>28.9259854494486</v>
      </c>
      <c r="FX51" s="40">
        <v>-18.465334610586499</v>
      </c>
      <c r="FY51" s="40">
        <v>-4.1385673505135898</v>
      </c>
      <c r="FZ51" s="40">
        <v>-42.243322251674797</v>
      </c>
      <c r="GA51" s="40">
        <v>-0.27593253354852898</v>
      </c>
      <c r="GB51" s="40">
        <v>38.125231932636602</v>
      </c>
      <c r="GC51" s="40">
        <v>5.3728445210996698</v>
      </c>
      <c r="GD51" s="40">
        <v>-14.2873106467149</v>
      </c>
      <c r="GE51" s="40">
        <v>9.0555251415243205</v>
      </c>
    </row>
    <row r="52" spans="1:187" ht="15" x14ac:dyDescent="0.25">
      <c r="A52" s="37" t="s">
        <v>39</v>
      </c>
      <c r="B52" s="90">
        <v>3</v>
      </c>
      <c r="C52" s="40">
        <v>59.758000000000003</v>
      </c>
      <c r="D52" s="40">
        <v>9.67</v>
      </c>
      <c r="E52" s="40">
        <v>-32.856999999999999</v>
      </c>
      <c r="F52" s="40">
        <v>-68.048000000000002</v>
      </c>
      <c r="G52" s="40">
        <v>-25.686</v>
      </c>
      <c r="H52" s="40">
        <v>-7.6459999999999999</v>
      </c>
      <c r="I52" s="40">
        <v>-9.157</v>
      </c>
      <c r="J52" s="40">
        <v>6.14</v>
      </c>
      <c r="K52" s="40">
        <v>23.256</v>
      </c>
      <c r="L52" s="40">
        <v>7.6379999999999999</v>
      </c>
      <c r="M52" s="40">
        <v>-41.351999999999997</v>
      </c>
      <c r="N52" s="40">
        <v>34.841999999999999</v>
      </c>
      <c r="O52" s="40">
        <v>-40.981999999999999</v>
      </c>
      <c r="P52" s="40">
        <v>62.954000000000001</v>
      </c>
      <c r="Q52" s="40">
        <v>12.032999999999999</v>
      </c>
      <c r="R52" s="40">
        <v>-31.346</v>
      </c>
      <c r="S52" s="40">
        <v>6.3710000000000004</v>
      </c>
      <c r="T52" s="40">
        <v>-28.901</v>
      </c>
      <c r="U52" s="40">
        <v>32.465000000000003</v>
      </c>
      <c r="V52" s="40">
        <v>-20.702999999999999</v>
      </c>
      <c r="W52" s="40">
        <v>-6.9450000000000003</v>
      </c>
      <c r="X52" s="40">
        <v>12.308</v>
      </c>
      <c r="Y52" s="40">
        <v>29.988</v>
      </c>
      <c r="Z52" s="40">
        <v>-5.4630000000000001</v>
      </c>
      <c r="AA52" s="40">
        <v>59.203000000000003</v>
      </c>
      <c r="AB52" s="40">
        <v>-100.79300000000001</v>
      </c>
      <c r="AC52" s="40">
        <v>67.841999999999999</v>
      </c>
      <c r="AD52" s="40">
        <v>-27.437999999999999</v>
      </c>
      <c r="AE52" s="40">
        <v>-18.207999999999998</v>
      </c>
      <c r="AF52" s="40">
        <v>2.2189999999999999</v>
      </c>
      <c r="AG52" s="40">
        <v>-13.101000000000001</v>
      </c>
      <c r="AH52" s="40">
        <v>14.21</v>
      </c>
      <c r="AI52" s="40">
        <v>-16.46</v>
      </c>
      <c r="AJ52" s="40">
        <v>28.338999999999999</v>
      </c>
      <c r="AK52" s="40">
        <v>46.722000000000001</v>
      </c>
      <c r="AL52" s="40">
        <v>-174.21600000000001</v>
      </c>
      <c r="AM52" s="40">
        <v>129.94200000000001</v>
      </c>
      <c r="AN52" s="40">
        <v>12.689</v>
      </c>
      <c r="AO52" s="40">
        <v>-108.105</v>
      </c>
      <c r="AP52" s="40">
        <v>54.015999999999998</v>
      </c>
      <c r="AQ52" s="40">
        <v>26.363</v>
      </c>
      <c r="AR52" s="40">
        <v>-92.509</v>
      </c>
      <c r="AS52" s="40">
        <v>116.069</v>
      </c>
      <c r="AT52" s="40">
        <v>-23.908999999999999</v>
      </c>
      <c r="AU52" s="40">
        <v>-51.000999999999998</v>
      </c>
      <c r="AV52" s="40">
        <v>65.326999999999998</v>
      </c>
      <c r="AW52" s="40">
        <v>-27.742999999999999</v>
      </c>
      <c r="AX52" s="40">
        <v>-34.131</v>
      </c>
      <c r="AY52" s="40">
        <v>-2.0670000000000002</v>
      </c>
      <c r="AZ52" s="40">
        <v>-4.8570000000000002</v>
      </c>
      <c r="BA52" s="40">
        <v>-2.6480000000000001</v>
      </c>
      <c r="BB52" s="40">
        <v>-43.454000000000001</v>
      </c>
      <c r="BC52" s="40">
        <v>76.055999999999997</v>
      </c>
      <c r="BD52" s="40">
        <v>-45.71</v>
      </c>
      <c r="BE52" s="40">
        <v>-14.643000000000001</v>
      </c>
      <c r="BF52" s="40">
        <v>17.065999999999999</v>
      </c>
      <c r="BG52" s="40">
        <v>-26.655999999999999</v>
      </c>
      <c r="BH52" s="40">
        <v>48.832000000000001</v>
      </c>
      <c r="BI52" s="40">
        <v>12.301</v>
      </c>
      <c r="BJ52" s="40">
        <v>-65.933999999999997</v>
      </c>
      <c r="BK52" s="40">
        <v>16.738</v>
      </c>
      <c r="BL52" s="40">
        <v>-43.527999999999999</v>
      </c>
      <c r="BM52" s="40">
        <v>22.445</v>
      </c>
      <c r="BN52" s="40">
        <v>5.99</v>
      </c>
      <c r="BO52" s="40">
        <v>5.1429999999999998</v>
      </c>
      <c r="BP52" s="40">
        <v>45.31</v>
      </c>
      <c r="BQ52" s="40">
        <v>-42.966000000000001</v>
      </c>
      <c r="BR52" s="40">
        <v>25.454999999999998</v>
      </c>
      <c r="BS52" s="40">
        <v>-12.18</v>
      </c>
      <c r="BT52" s="40">
        <v>-8.9410000000000007</v>
      </c>
      <c r="BU52" s="40">
        <v>68.27</v>
      </c>
      <c r="BV52" s="40">
        <v>-45.271999999999998</v>
      </c>
      <c r="BW52" s="40">
        <v>-8.6310000000000002</v>
      </c>
      <c r="BX52" s="40">
        <v>-16.501000000000001</v>
      </c>
      <c r="BY52" s="40">
        <v>4.8810000000000002</v>
      </c>
      <c r="BZ52" s="40">
        <v>-37.326999999999998</v>
      </c>
      <c r="CA52" s="40">
        <v>7.774</v>
      </c>
      <c r="CB52" s="40">
        <v>15.686</v>
      </c>
      <c r="CC52" s="40">
        <v>22.46</v>
      </c>
      <c r="CD52" s="40">
        <v>-46.945</v>
      </c>
      <c r="CE52" s="40">
        <v>-6.585</v>
      </c>
      <c r="CF52" s="40">
        <v>48.555</v>
      </c>
      <c r="CG52" s="40">
        <v>7.1429999999999998</v>
      </c>
      <c r="CH52" s="40">
        <v>-20.137</v>
      </c>
      <c r="CI52" s="40">
        <v>13.012</v>
      </c>
      <c r="CJ52" s="40">
        <v>-18.716000000000001</v>
      </c>
      <c r="CK52" s="40">
        <v>40.865000000000002</v>
      </c>
      <c r="CL52" s="40">
        <v>-12.343999999999999</v>
      </c>
      <c r="CM52" s="40">
        <v>-29.709</v>
      </c>
      <c r="CN52" s="40">
        <v>8.7629999999999999</v>
      </c>
      <c r="CO52" s="40">
        <v>15.51</v>
      </c>
      <c r="CP52" s="40">
        <v>-6.383</v>
      </c>
      <c r="CQ52" s="40">
        <v>-24.271000000000001</v>
      </c>
      <c r="CR52" s="40">
        <v>37.070999999999998</v>
      </c>
      <c r="CS52" s="40">
        <v>-43.081000000000003</v>
      </c>
      <c r="CT52" s="40">
        <v>-25.067</v>
      </c>
      <c r="CU52" s="40">
        <v>26.855</v>
      </c>
      <c r="CV52" s="40">
        <v>-10.131</v>
      </c>
      <c r="CW52" s="40">
        <v>-19.530999999999999</v>
      </c>
      <c r="CX52" s="40">
        <v>-14.978999999999999</v>
      </c>
      <c r="CY52" s="40">
        <v>43.859000000000002</v>
      </c>
      <c r="CZ52" s="40">
        <v>42.177999999999997</v>
      </c>
      <c r="DA52" s="40">
        <v>-26.356999999999999</v>
      </c>
      <c r="DB52" s="40">
        <v>-27.882999999999999</v>
      </c>
      <c r="DC52" s="40">
        <v>15.583</v>
      </c>
      <c r="DD52" s="40">
        <v>-11.474</v>
      </c>
      <c r="DE52" s="40">
        <v>18.634</v>
      </c>
      <c r="DF52" s="40">
        <v>-27.45</v>
      </c>
      <c r="DG52" s="40">
        <v>4.1660000000000004</v>
      </c>
      <c r="DH52" s="40">
        <v>56.930999999999997</v>
      </c>
      <c r="DI52" s="40">
        <v>-30.335000000000001</v>
      </c>
      <c r="DJ52" s="40">
        <v>-17.202000000000002</v>
      </c>
      <c r="DK52" s="40">
        <v>-5.6749999999999998</v>
      </c>
      <c r="DL52" s="40">
        <v>16.975999999999999</v>
      </c>
      <c r="DM52" s="40">
        <v>-8.5760000000000005</v>
      </c>
      <c r="DN52" s="40">
        <v>14.64</v>
      </c>
      <c r="DO52" s="40">
        <v>5.6109999999999998</v>
      </c>
      <c r="DP52" s="40">
        <v>-6.5949999999999998</v>
      </c>
      <c r="DQ52" s="40">
        <v>-14.335000000000001</v>
      </c>
      <c r="DR52" s="40">
        <v>-22.263000000000002</v>
      </c>
      <c r="DS52" s="40">
        <v>6.3890000000000002</v>
      </c>
      <c r="DT52" s="40">
        <v>29.352</v>
      </c>
      <c r="DU52" s="40">
        <v>8.8919999999999995</v>
      </c>
      <c r="DV52" s="40">
        <v>-8.6954208984375008</v>
      </c>
      <c r="DW52" s="40">
        <v>29.364999999999998</v>
      </c>
      <c r="DX52" s="40">
        <v>-15.196999999999999</v>
      </c>
      <c r="DY52" s="40">
        <v>-16.687999999999999</v>
      </c>
      <c r="DZ52" s="40">
        <v>-8.2539999999999996</v>
      </c>
      <c r="EA52" s="40">
        <v>-10.199999999999999</v>
      </c>
      <c r="EB52" s="40">
        <v>10.637</v>
      </c>
      <c r="EC52" s="40">
        <v>0.66400000000000103</v>
      </c>
      <c r="ED52" s="40">
        <v>-1.1870000000000001</v>
      </c>
      <c r="EE52" s="40">
        <v>-22.064</v>
      </c>
      <c r="EF52" s="40">
        <v>15.291</v>
      </c>
      <c r="EG52" s="40">
        <v>-0.65500000000000103</v>
      </c>
      <c r="EH52" s="40">
        <v>-2.4500000000000002</v>
      </c>
      <c r="EI52" s="40">
        <v>-12.467000000000001</v>
      </c>
      <c r="EJ52" s="40">
        <v>25.731999999999999</v>
      </c>
      <c r="EK52" s="40">
        <v>8.9659999999999993</v>
      </c>
      <c r="EL52" s="40">
        <v>-29.344000000000001</v>
      </c>
      <c r="EM52" s="40">
        <v>17.341999999999999</v>
      </c>
      <c r="EN52" s="40">
        <v>-14.65</v>
      </c>
      <c r="EO52" s="40">
        <v>-3.1031875000000002</v>
      </c>
      <c r="EP52" s="40">
        <v>7.1639999999999997</v>
      </c>
      <c r="EQ52" s="40">
        <v>-0.158000000000001</v>
      </c>
      <c r="ER52" s="40">
        <v>4.7144602050781304</v>
      </c>
      <c r="ES52" s="40">
        <v>-3.21290515136719</v>
      </c>
      <c r="ET52" s="40">
        <v>3.2492753906249998</v>
      </c>
      <c r="EU52" s="40">
        <v>-18.148934261067701</v>
      </c>
      <c r="EV52" s="40">
        <v>14.0783536946615</v>
      </c>
      <c r="EW52" s="40">
        <v>-18.263219970703101</v>
      </c>
      <c r="EX52" s="40">
        <v>3.3882199707031302</v>
      </c>
      <c r="EY52" s="40">
        <v>24.538397949218801</v>
      </c>
      <c r="EZ52" s="40">
        <v>5.3490000000000002</v>
      </c>
      <c r="FA52" s="40">
        <v>-2.2320000000000002</v>
      </c>
      <c r="FB52" s="40">
        <v>-5.3620000000000001</v>
      </c>
      <c r="FC52" s="40">
        <v>0.60500000000000098</v>
      </c>
      <c r="FD52" s="40">
        <v>10.964793945312501</v>
      </c>
      <c r="FE52" s="40">
        <v>1.3363712999999999</v>
      </c>
      <c r="FF52" s="40">
        <v>-6.5283712999999999</v>
      </c>
      <c r="FG52" s="40">
        <v>4.3259999999999996</v>
      </c>
      <c r="FH52" s="40">
        <v>10.417999999999999</v>
      </c>
      <c r="FI52" s="40">
        <v>-5.9290000000000003</v>
      </c>
      <c r="FJ52" s="40">
        <v>-12.56</v>
      </c>
      <c r="FK52" s="40">
        <v>-9.3529999999999998</v>
      </c>
      <c r="FL52" s="40">
        <v>10.148999999999999</v>
      </c>
      <c r="FM52" s="40">
        <v>-9.0779999999999994</v>
      </c>
      <c r="FN52" s="40">
        <v>-3.3029999999999999</v>
      </c>
      <c r="FO52" s="40">
        <v>-7.2729999999999997</v>
      </c>
      <c r="FP52" s="40">
        <v>19.920000000000002</v>
      </c>
      <c r="FQ52" s="40">
        <v>-3.2368299560546898</v>
      </c>
      <c r="FR52" s="40">
        <v>10.682518</v>
      </c>
      <c r="FS52" s="40">
        <v>-22.379167742283698</v>
      </c>
      <c r="FT52" s="40">
        <v>3.09915554148145</v>
      </c>
      <c r="FU52" s="40">
        <v>-14.6401760805877</v>
      </c>
      <c r="FV52" s="40">
        <v>18.904505113810998</v>
      </c>
      <c r="FW52" s="40">
        <v>19.7975635162672</v>
      </c>
      <c r="FX52" s="40">
        <v>20.675167912492299</v>
      </c>
      <c r="FY52" s="40">
        <v>29.961488552381802</v>
      </c>
      <c r="FZ52" s="40">
        <v>-15.0045866952611</v>
      </c>
      <c r="GA52" s="40">
        <v>1.12101808494027</v>
      </c>
      <c r="GB52" s="40">
        <v>9.1986954279348296</v>
      </c>
      <c r="GC52" s="40">
        <v>3.4877210556685601</v>
      </c>
      <c r="GD52" s="40">
        <v>-1.02892918426541</v>
      </c>
      <c r="GE52" s="40">
        <v>22.432030710497799</v>
      </c>
    </row>
    <row r="53" spans="1:187" ht="15" x14ac:dyDescent="0.25">
      <c r="A53" s="37" t="s">
        <v>153</v>
      </c>
      <c r="B53" s="90">
        <v>5</v>
      </c>
      <c r="C53" s="40">
        <v>0</v>
      </c>
      <c r="D53" s="40">
        <v>0</v>
      </c>
      <c r="E53" s="40">
        <v>0</v>
      </c>
      <c r="F53" s="40">
        <v>0</v>
      </c>
      <c r="G53" s="40">
        <v>0</v>
      </c>
      <c r="H53" s="40">
        <v>0</v>
      </c>
      <c r="I53" s="40">
        <v>0</v>
      </c>
      <c r="J53" s="40">
        <v>0</v>
      </c>
      <c r="K53" s="40">
        <v>0</v>
      </c>
      <c r="L53" s="40">
        <v>0</v>
      </c>
      <c r="M53" s="40">
        <v>0</v>
      </c>
      <c r="N53" s="40">
        <v>0</v>
      </c>
      <c r="O53" s="40">
        <v>0</v>
      </c>
      <c r="P53" s="40">
        <v>0</v>
      </c>
      <c r="Q53" s="40">
        <v>0</v>
      </c>
      <c r="R53" s="40">
        <v>0</v>
      </c>
      <c r="S53" s="40">
        <v>0</v>
      </c>
      <c r="T53" s="40">
        <v>0</v>
      </c>
      <c r="U53" s="40">
        <v>0</v>
      </c>
      <c r="V53" s="40">
        <v>0</v>
      </c>
      <c r="W53" s="40">
        <v>0</v>
      </c>
      <c r="X53" s="40">
        <v>0</v>
      </c>
      <c r="Y53" s="40">
        <v>0</v>
      </c>
      <c r="Z53" s="40">
        <v>0</v>
      </c>
      <c r="AA53" s="40">
        <v>0</v>
      </c>
      <c r="AB53" s="40">
        <v>0</v>
      </c>
      <c r="AC53" s="40">
        <v>0</v>
      </c>
      <c r="AD53" s="40">
        <v>0</v>
      </c>
      <c r="AE53" s="40">
        <v>0</v>
      </c>
      <c r="AF53" s="40">
        <v>0</v>
      </c>
      <c r="AG53" s="40">
        <v>0</v>
      </c>
      <c r="AH53" s="40">
        <v>0</v>
      </c>
      <c r="AI53" s="40">
        <v>0</v>
      </c>
      <c r="AJ53" s="40">
        <v>0</v>
      </c>
      <c r="AK53" s="40">
        <v>0</v>
      </c>
      <c r="AL53" s="40">
        <v>0</v>
      </c>
      <c r="AM53" s="40">
        <v>0</v>
      </c>
      <c r="AN53" s="40">
        <v>0</v>
      </c>
      <c r="AO53" s="40">
        <v>0</v>
      </c>
      <c r="AP53" s="40">
        <v>0</v>
      </c>
      <c r="AQ53" s="40">
        <v>0</v>
      </c>
      <c r="AR53" s="40">
        <v>0</v>
      </c>
      <c r="AS53" s="40">
        <v>0</v>
      </c>
      <c r="AT53" s="40">
        <v>0</v>
      </c>
      <c r="AU53" s="40">
        <v>0</v>
      </c>
      <c r="AV53" s="40">
        <v>0</v>
      </c>
      <c r="AW53" s="40">
        <v>0</v>
      </c>
      <c r="AX53" s="40">
        <v>0</v>
      </c>
      <c r="AY53" s="40">
        <v>0</v>
      </c>
      <c r="AZ53" s="40">
        <v>0</v>
      </c>
      <c r="BA53" s="40">
        <v>19.558</v>
      </c>
      <c r="BB53" s="40">
        <v>55.878</v>
      </c>
      <c r="BC53" s="40">
        <v>39.745999999999995</v>
      </c>
      <c r="BD53" s="40">
        <v>124.473</v>
      </c>
      <c r="BE53" s="40">
        <v>42.588000000000001</v>
      </c>
      <c r="BF53" s="40">
        <v>44.566000000000003</v>
      </c>
      <c r="BG53" s="40">
        <v>34.470999999999997</v>
      </c>
      <c r="BH53" s="40">
        <v>19.213000000000001</v>
      </c>
      <c r="BI53" s="40">
        <v>46.613</v>
      </c>
      <c r="BJ53" s="40">
        <v>100.72400000000002</v>
      </c>
      <c r="BK53" s="40">
        <v>61.831000000000003</v>
      </c>
      <c r="BL53" s="40">
        <v>63.313000000000002</v>
      </c>
      <c r="BM53" s="40">
        <v>0</v>
      </c>
      <c r="BN53" s="40">
        <v>76.783000000000001</v>
      </c>
      <c r="BO53" s="40">
        <v>0</v>
      </c>
      <c r="BP53" s="40">
        <v>32.999000000000002</v>
      </c>
      <c r="BQ53" s="40">
        <v>25.247</v>
      </c>
      <c r="BR53" s="40">
        <v>20.987000000000002</v>
      </c>
      <c r="BS53" s="40">
        <v>0</v>
      </c>
      <c r="BT53" s="40">
        <v>0</v>
      </c>
      <c r="BU53" s="40">
        <v>0</v>
      </c>
      <c r="BV53" s="40">
        <v>38.030999999999999</v>
      </c>
      <c r="BW53" s="40">
        <v>0</v>
      </c>
      <c r="BX53" s="40">
        <v>0</v>
      </c>
      <c r="BY53" s="40">
        <v>32.628</v>
      </c>
      <c r="BZ53" s="40">
        <v>24.997</v>
      </c>
      <c r="CA53" s="40">
        <v>28.619</v>
      </c>
      <c r="CB53" s="40">
        <v>9.8079999999999998</v>
      </c>
      <c r="CC53" s="40">
        <v>45.942</v>
      </c>
      <c r="CD53" s="40">
        <v>9.9009999999999998</v>
      </c>
      <c r="CE53" s="40">
        <v>0</v>
      </c>
      <c r="CF53" s="40">
        <v>0</v>
      </c>
      <c r="CG53" s="40">
        <v>0</v>
      </c>
      <c r="CH53" s="40">
        <v>0</v>
      </c>
      <c r="CI53" s="40">
        <v>0</v>
      </c>
      <c r="CJ53" s="40">
        <v>0</v>
      </c>
      <c r="CK53" s="40">
        <v>0</v>
      </c>
      <c r="CL53" s="40">
        <v>0</v>
      </c>
      <c r="CM53" s="40">
        <v>0</v>
      </c>
      <c r="CN53" s="40">
        <v>0</v>
      </c>
      <c r="CO53" s="40">
        <v>0</v>
      </c>
      <c r="CP53" s="40">
        <v>0</v>
      </c>
      <c r="CQ53" s="40">
        <v>0</v>
      </c>
      <c r="CR53" s="40">
        <v>0</v>
      </c>
      <c r="CS53" s="40">
        <v>0</v>
      </c>
      <c r="CT53" s="40">
        <v>0</v>
      </c>
      <c r="CU53" s="40">
        <v>0</v>
      </c>
      <c r="CV53" s="40">
        <v>0</v>
      </c>
      <c r="CW53" s="40">
        <v>0</v>
      </c>
      <c r="CX53" s="40">
        <v>0</v>
      </c>
      <c r="CY53" s="40">
        <v>0</v>
      </c>
      <c r="CZ53" s="40">
        <v>0</v>
      </c>
      <c r="DA53" s="40">
        <v>0</v>
      </c>
      <c r="DB53" s="40">
        <v>0</v>
      </c>
      <c r="DC53" s="40">
        <v>0</v>
      </c>
      <c r="DD53" s="40">
        <v>0</v>
      </c>
      <c r="DE53" s="40">
        <v>0</v>
      </c>
      <c r="DF53" s="40">
        <v>0</v>
      </c>
      <c r="DG53" s="40">
        <v>0</v>
      </c>
      <c r="DH53" s="40">
        <v>0</v>
      </c>
      <c r="DI53" s="40">
        <v>0</v>
      </c>
      <c r="DJ53" s="40">
        <v>0</v>
      </c>
      <c r="DK53" s="40">
        <v>0</v>
      </c>
      <c r="DL53" s="40">
        <v>0</v>
      </c>
      <c r="DM53" s="40">
        <v>0</v>
      </c>
      <c r="DN53" s="40">
        <v>0</v>
      </c>
      <c r="DO53" s="40">
        <v>0</v>
      </c>
      <c r="DP53" s="40">
        <v>0</v>
      </c>
      <c r="DQ53" s="40">
        <v>0</v>
      </c>
      <c r="DR53" s="40">
        <v>0</v>
      </c>
      <c r="DS53" s="40">
        <v>0</v>
      </c>
      <c r="DT53" s="40">
        <v>0</v>
      </c>
      <c r="DU53" s="40">
        <v>0</v>
      </c>
      <c r="DV53" s="40">
        <v>0</v>
      </c>
      <c r="DW53" s="40">
        <v>0</v>
      </c>
      <c r="DX53" s="40">
        <v>0</v>
      </c>
      <c r="DY53" s="40">
        <v>0</v>
      </c>
      <c r="DZ53" s="40">
        <v>0</v>
      </c>
      <c r="EA53" s="40">
        <v>0</v>
      </c>
      <c r="EB53" s="40">
        <v>0</v>
      </c>
      <c r="EC53" s="40">
        <v>0</v>
      </c>
      <c r="ED53" s="40">
        <v>0</v>
      </c>
      <c r="EE53" s="40">
        <v>0</v>
      </c>
      <c r="EF53" s="40">
        <v>0</v>
      </c>
      <c r="EG53" s="40">
        <v>0</v>
      </c>
      <c r="EH53" s="40">
        <v>0</v>
      </c>
      <c r="EI53" s="40">
        <v>0</v>
      </c>
      <c r="EJ53" s="40">
        <v>0</v>
      </c>
      <c r="EK53" s="40">
        <v>0</v>
      </c>
      <c r="EL53" s="40">
        <v>0</v>
      </c>
      <c r="EM53" s="40">
        <v>0</v>
      </c>
      <c r="EN53" s="40">
        <v>0</v>
      </c>
      <c r="EO53" s="40">
        <v>0</v>
      </c>
      <c r="EP53" s="40">
        <v>0</v>
      </c>
      <c r="EQ53" s="40">
        <v>0</v>
      </c>
      <c r="ER53" s="40">
        <v>0</v>
      </c>
      <c r="ES53" s="40">
        <v>0</v>
      </c>
      <c r="ET53" s="40">
        <v>0</v>
      </c>
      <c r="EU53" s="40">
        <v>0</v>
      </c>
      <c r="EV53" s="40">
        <v>0</v>
      </c>
      <c r="EW53" s="40">
        <v>0</v>
      </c>
      <c r="EX53" s="40">
        <v>0</v>
      </c>
      <c r="EY53" s="40">
        <v>0</v>
      </c>
      <c r="EZ53" s="40">
        <v>0</v>
      </c>
      <c r="FA53" s="40">
        <v>0</v>
      </c>
      <c r="FB53" s="40">
        <v>0</v>
      </c>
      <c r="FC53" s="40">
        <v>0</v>
      </c>
      <c r="FD53" s="40">
        <v>0</v>
      </c>
      <c r="FE53" s="40">
        <v>0</v>
      </c>
      <c r="FF53" s="40">
        <v>0</v>
      </c>
      <c r="FG53" s="40">
        <v>0</v>
      </c>
      <c r="FH53" s="40">
        <v>0</v>
      </c>
      <c r="FI53" s="40">
        <v>0</v>
      </c>
      <c r="FJ53" s="40">
        <v>0</v>
      </c>
      <c r="FK53" s="40">
        <v>0</v>
      </c>
      <c r="FL53" s="40">
        <v>0</v>
      </c>
      <c r="FM53" s="40">
        <v>0</v>
      </c>
      <c r="FN53" s="40">
        <v>0</v>
      </c>
      <c r="FO53" s="40">
        <v>0</v>
      </c>
      <c r="FP53" s="40">
        <v>0</v>
      </c>
      <c r="FQ53" s="40">
        <v>0</v>
      </c>
      <c r="FR53" s="40">
        <v>0</v>
      </c>
      <c r="FS53" s="40">
        <v>0</v>
      </c>
      <c r="FT53" s="40">
        <v>0</v>
      </c>
      <c r="FU53" s="40">
        <v>0</v>
      </c>
      <c r="FV53" s="40">
        <v>0</v>
      </c>
      <c r="FW53" s="40">
        <v>0</v>
      </c>
      <c r="FX53" s="40">
        <v>0</v>
      </c>
      <c r="FY53" s="40">
        <v>0</v>
      </c>
      <c r="FZ53" s="40">
        <v>0</v>
      </c>
      <c r="GA53" s="40">
        <v>0</v>
      </c>
      <c r="GB53" s="40">
        <v>0</v>
      </c>
      <c r="GC53" s="40">
        <v>0</v>
      </c>
      <c r="GD53" s="40">
        <v>0</v>
      </c>
      <c r="GE53" s="40">
        <v>0</v>
      </c>
    </row>
    <row r="54" spans="1:187" ht="15" x14ac:dyDescent="0.25">
      <c r="A54" s="36" t="s">
        <v>25</v>
      </c>
      <c r="B54" s="90"/>
      <c r="C54" s="40">
        <v>22.498999999999999</v>
      </c>
      <c r="D54" s="40">
        <v>18.446000000000002</v>
      </c>
      <c r="E54" s="40">
        <v>-48.177999999999997</v>
      </c>
      <c r="F54" s="40">
        <v>25.466999999999999</v>
      </c>
      <c r="G54" s="40">
        <v>75.622</v>
      </c>
      <c r="H54" s="40">
        <v>-17.062000000000001</v>
      </c>
      <c r="I54" s="40">
        <v>-35.999000000000002</v>
      </c>
      <c r="J54" s="40">
        <v>-1.8859999999999999</v>
      </c>
      <c r="K54" s="40">
        <v>15.242000000000001</v>
      </c>
      <c r="L54" s="40">
        <v>-13.613</v>
      </c>
      <c r="M54" s="40">
        <v>-31.411999999999999</v>
      </c>
      <c r="N54" s="40">
        <v>19.885999999999999</v>
      </c>
      <c r="O54" s="40">
        <v>16.704999999999998</v>
      </c>
      <c r="P54" s="40">
        <v>-11.069000000000001</v>
      </c>
      <c r="Q54" s="40">
        <v>-11.637</v>
      </c>
      <c r="R54" s="40">
        <v>32.353999999999999</v>
      </c>
      <c r="S54" s="40">
        <v>-4.7560000000000002</v>
      </c>
      <c r="T54" s="40">
        <v>-11.241</v>
      </c>
      <c r="U54" s="40">
        <v>-20.856999999999999</v>
      </c>
      <c r="V54" s="40">
        <v>1.7190000000000001</v>
      </c>
      <c r="W54" s="40">
        <v>-37.423000000000002</v>
      </c>
      <c r="X54" s="40">
        <v>8.8490000000000002</v>
      </c>
      <c r="Y54" s="40">
        <v>28.105</v>
      </c>
      <c r="Z54" s="40">
        <v>56.448999999999998</v>
      </c>
      <c r="AA54" s="40">
        <v>16.2</v>
      </c>
      <c r="AB54" s="40">
        <v>-77.158000000000001</v>
      </c>
      <c r="AC54" s="40">
        <v>79.814999999999998</v>
      </c>
      <c r="AD54" s="40">
        <v>-0.96899999999999997</v>
      </c>
      <c r="AE54" s="40">
        <v>-22.067</v>
      </c>
      <c r="AF54" s="40">
        <v>-2.0339999999999998</v>
      </c>
      <c r="AG54" s="40">
        <v>-64.721000000000004</v>
      </c>
      <c r="AH54" s="40">
        <v>14.493</v>
      </c>
      <c r="AI54" s="40">
        <v>3.2709999999999999</v>
      </c>
      <c r="AJ54" s="40">
        <v>-27.986000000000001</v>
      </c>
      <c r="AK54" s="40">
        <v>-12.474</v>
      </c>
      <c r="AL54" s="40">
        <v>-6.4109999999999996</v>
      </c>
      <c r="AM54" s="40">
        <v>38.049999999999997</v>
      </c>
      <c r="AN54" s="40">
        <v>-8.0850000000000009</v>
      </c>
      <c r="AO54" s="40">
        <v>-35.935000000000002</v>
      </c>
      <c r="AP54" s="40">
        <v>22.925000000000001</v>
      </c>
      <c r="AQ54" s="40">
        <v>23.254999999999999</v>
      </c>
      <c r="AR54" s="40">
        <v>-66.891000000000005</v>
      </c>
      <c r="AS54" s="40">
        <v>84.787999999999997</v>
      </c>
      <c r="AT54" s="40">
        <v>-21.984999999999999</v>
      </c>
      <c r="AU54" s="40">
        <v>-32.857999999999997</v>
      </c>
      <c r="AV54" s="40">
        <v>47.837000000000003</v>
      </c>
      <c r="AW54" s="40">
        <v>15.798999999999999</v>
      </c>
      <c r="AX54" s="40">
        <v>-50.116999999999997</v>
      </c>
      <c r="AY54" s="40">
        <v>3.6629999999999998</v>
      </c>
      <c r="AZ54" s="40">
        <v>22.805</v>
      </c>
      <c r="BA54" s="40">
        <v>-16.632000000000001</v>
      </c>
      <c r="BB54" s="40">
        <v>-7.0659999999999998</v>
      </c>
      <c r="BC54" s="40">
        <v>20.733000000000001</v>
      </c>
      <c r="BD54" s="40">
        <v>12.356</v>
      </c>
      <c r="BE54" s="40">
        <v>42.838999999999999</v>
      </c>
      <c r="BF54" s="40">
        <v>-47.036000000000001</v>
      </c>
      <c r="BG54" s="40">
        <v>-48.433999999999997</v>
      </c>
      <c r="BH54" s="40">
        <v>34.929000000000002</v>
      </c>
      <c r="BI54" s="40">
        <v>25.510999999999999</v>
      </c>
      <c r="BJ54" s="40">
        <v>-33.192</v>
      </c>
      <c r="BK54" s="40">
        <v>28.396999999999998</v>
      </c>
      <c r="BL54" s="40">
        <v>2.2480000000000002</v>
      </c>
      <c r="BM54" s="40">
        <v>21.34</v>
      </c>
      <c r="BN54" s="40">
        <v>-74.891000000000005</v>
      </c>
      <c r="BO54" s="40">
        <v>27.902000000000001</v>
      </c>
      <c r="BP54" s="40">
        <v>23.632999999999999</v>
      </c>
      <c r="BQ54" s="40">
        <v>36.768000000000001</v>
      </c>
      <c r="BR54" s="40">
        <v>-58.13</v>
      </c>
      <c r="BS54" s="40">
        <v>-9.5239999999999991</v>
      </c>
      <c r="BT54" s="40">
        <v>-0.16099999999999101</v>
      </c>
      <c r="BU54" s="40">
        <v>10.247</v>
      </c>
      <c r="BV54" s="40">
        <v>11.461</v>
      </c>
      <c r="BW54" s="40">
        <v>-7.7480000000000002</v>
      </c>
      <c r="BX54" s="40">
        <v>-11.914</v>
      </c>
      <c r="BY54" s="40">
        <v>59.145000000000003</v>
      </c>
      <c r="BZ54" s="40">
        <v>-8.3179999999999996</v>
      </c>
      <c r="CA54" s="40">
        <v>4.0659999999999998</v>
      </c>
      <c r="CB54" s="40">
        <v>40.826999999999998</v>
      </c>
      <c r="CC54" s="40">
        <v>17.428999999999998</v>
      </c>
      <c r="CD54" s="40">
        <v>-28.771000000000001</v>
      </c>
      <c r="CE54" s="40">
        <v>-13.869</v>
      </c>
      <c r="CF54" s="40">
        <v>-10.863</v>
      </c>
      <c r="CG54" s="40">
        <v>-5.0209999999999999</v>
      </c>
      <c r="CH54" s="40">
        <v>25.460999999999999</v>
      </c>
      <c r="CI54" s="40">
        <v>-50.374000000000002</v>
      </c>
      <c r="CJ54" s="40">
        <v>45.384999999999998</v>
      </c>
      <c r="CK54" s="40">
        <v>14.927</v>
      </c>
      <c r="CL54" s="40">
        <v>-33.386000000000003</v>
      </c>
      <c r="CM54" s="40">
        <v>-47.591000000000001</v>
      </c>
      <c r="CN54" s="40">
        <v>63.621000000000002</v>
      </c>
      <c r="CO54" s="40">
        <v>-6.5810000000000004</v>
      </c>
      <c r="CP54" s="40">
        <v>-10.678000000000001</v>
      </c>
      <c r="CQ54" s="40">
        <v>30.245000000000001</v>
      </c>
      <c r="CR54" s="40">
        <v>47.537999999999997</v>
      </c>
      <c r="CS54" s="40">
        <v>-56.786000000000001</v>
      </c>
      <c r="CT54" s="40">
        <v>25.172000000000001</v>
      </c>
      <c r="CU54" s="40">
        <v>23.783999999999999</v>
      </c>
      <c r="CV54" s="40">
        <v>-47.731000000000002</v>
      </c>
      <c r="CW54" s="40">
        <v>55.579000000000001</v>
      </c>
      <c r="CX54" s="40">
        <v>-86.519000000000005</v>
      </c>
      <c r="CY54" s="40">
        <v>60.723999999999997</v>
      </c>
      <c r="CZ54" s="40">
        <v>-21.706</v>
      </c>
      <c r="DA54" s="40">
        <v>82.417000000000002</v>
      </c>
      <c r="DB54" s="40">
        <v>14.728</v>
      </c>
      <c r="DC54" s="40">
        <v>28.388000000000002</v>
      </c>
      <c r="DD54" s="40">
        <v>-6.4749999999999996</v>
      </c>
      <c r="DE54" s="40">
        <v>24.513000000000002</v>
      </c>
      <c r="DF54" s="40">
        <v>-51.448999999999998</v>
      </c>
      <c r="DG54" s="40">
        <v>41.863999999999997</v>
      </c>
      <c r="DH54" s="40">
        <v>-44.000999999999998</v>
      </c>
      <c r="DI54" s="40">
        <v>62.95</v>
      </c>
      <c r="DJ54" s="40">
        <v>-66.754000000000005</v>
      </c>
      <c r="DK54" s="40">
        <v>-2.8820000000000001</v>
      </c>
      <c r="DL54" s="40">
        <v>97.694000000000003</v>
      </c>
      <c r="DM54" s="40">
        <v>-17.369</v>
      </c>
      <c r="DN54" s="40">
        <v>-39.546999999999997</v>
      </c>
      <c r="DO54" s="40">
        <v>6.5620000000000003</v>
      </c>
      <c r="DP54" s="40">
        <v>2.4950000000000001</v>
      </c>
      <c r="DQ54" s="40">
        <v>-51.317</v>
      </c>
      <c r="DR54" s="40">
        <v>1.891</v>
      </c>
      <c r="DS54" s="40">
        <v>39.226999999999997</v>
      </c>
      <c r="DT54" s="40">
        <v>-38.128999999999998</v>
      </c>
      <c r="DU54" s="40">
        <v>2.6669999999999998</v>
      </c>
      <c r="DV54" s="40">
        <v>32.953000000000003</v>
      </c>
      <c r="DW54" s="40">
        <v>1.325</v>
      </c>
      <c r="DX54" s="40">
        <v>49.766700195312502</v>
      </c>
      <c r="DY54" s="40">
        <v>-78.631</v>
      </c>
      <c r="DZ54" s="40">
        <v>7.3520000000000003</v>
      </c>
      <c r="EA54" s="40">
        <v>27.8</v>
      </c>
      <c r="EB54" s="40">
        <v>46.780999999999999</v>
      </c>
      <c r="EC54" s="40">
        <v>-78.960999999999999</v>
      </c>
      <c r="ED54" s="40">
        <v>18.809999999999999</v>
      </c>
      <c r="EE54" s="40">
        <v>27.225999999999999</v>
      </c>
      <c r="EF54" s="40">
        <v>-12.567</v>
      </c>
      <c r="EG54" s="40">
        <v>8.5559999999999992</v>
      </c>
      <c r="EH54" s="40">
        <v>2.331</v>
      </c>
      <c r="EI54" s="40">
        <v>-39.267000000000003</v>
      </c>
      <c r="EJ54" s="40">
        <v>77.903000000000006</v>
      </c>
      <c r="EK54" s="40">
        <v>-67.257999999999996</v>
      </c>
      <c r="EL54" s="40">
        <v>31.911000000000001</v>
      </c>
      <c r="EM54" s="40">
        <v>11.1</v>
      </c>
      <c r="EN54" s="40">
        <v>-20.292000000000002</v>
      </c>
      <c r="EO54" s="40">
        <v>-28.065999999999999</v>
      </c>
      <c r="EP54" s="40">
        <v>3.0630000000000002</v>
      </c>
      <c r="EQ54" s="40">
        <v>-24.032</v>
      </c>
      <c r="ER54" s="40">
        <v>55.793741790771499</v>
      </c>
      <c r="ES54" s="40">
        <v>8.4789176898002605</v>
      </c>
      <c r="ET54" s="40">
        <v>-52.362617982625999</v>
      </c>
      <c r="EU54" s="40">
        <v>-34.294858202554302</v>
      </c>
      <c r="EV54" s="40">
        <v>73.284076535105697</v>
      </c>
      <c r="EW54" s="40">
        <v>-24.954000000000001</v>
      </c>
      <c r="EX54" s="40">
        <v>-3.9552900390625001</v>
      </c>
      <c r="EY54" s="40">
        <v>-28.083709960937501</v>
      </c>
      <c r="EZ54" s="40">
        <v>34.049220404099998</v>
      </c>
      <c r="FA54" s="40">
        <v>0.53028991116666802</v>
      </c>
      <c r="FB54" s="40">
        <v>13.782489684733299</v>
      </c>
      <c r="FC54" s="40">
        <v>9.2171999740600601</v>
      </c>
      <c r="FD54" s="40">
        <v>5.3064628906250002</v>
      </c>
      <c r="FE54" s="40">
        <v>6.1021129992545502</v>
      </c>
      <c r="FF54" s="40">
        <v>-11.2881129992545</v>
      </c>
      <c r="FG54" s="40">
        <v>-24.385867134538501</v>
      </c>
      <c r="FH54" s="40">
        <v>35.4752391428718</v>
      </c>
      <c r="FI54" s="40">
        <v>-22.7215542253515</v>
      </c>
      <c r="FJ54" s="40">
        <v>-12.1218177829818</v>
      </c>
      <c r="FK54" s="40">
        <v>15.75</v>
      </c>
      <c r="FL54" s="40">
        <v>30.215</v>
      </c>
      <c r="FM54" s="40">
        <v>-16.622128549999999</v>
      </c>
      <c r="FN54" s="40">
        <v>-12.73787145</v>
      </c>
      <c r="FO54" s="40">
        <v>-35.138184255600002</v>
      </c>
      <c r="FP54" s="40">
        <v>55.756</v>
      </c>
      <c r="FQ54" s="40">
        <v>-28.880234710751601</v>
      </c>
      <c r="FR54" s="40">
        <v>34.2720901004</v>
      </c>
      <c r="FS54" s="40">
        <v>-48.360847016054102</v>
      </c>
      <c r="FT54" s="40">
        <v>40.7153037127662</v>
      </c>
      <c r="FU54" s="40">
        <v>-44.6896738628623</v>
      </c>
      <c r="FV54" s="40">
        <v>66.7746993587118</v>
      </c>
      <c r="FW54" s="40">
        <v>-73.970462128755898</v>
      </c>
      <c r="FX54" s="40">
        <v>28.697745203597499</v>
      </c>
      <c r="FY54" s="40">
        <v>7.7940936646739196</v>
      </c>
      <c r="FZ54" s="40">
        <v>-8.0668870519800695</v>
      </c>
      <c r="GA54" s="40">
        <v>-6.4326808274390199</v>
      </c>
      <c r="GB54" s="40">
        <v>40.535671386348902</v>
      </c>
      <c r="GC54" s="40">
        <v>-12.534762258693499</v>
      </c>
      <c r="GD54" s="40">
        <v>27.867750384461999</v>
      </c>
      <c r="GE54" s="40">
        <v>-68.336737821773497</v>
      </c>
    </row>
    <row r="55" spans="1:187" ht="15" x14ac:dyDescent="0.25">
      <c r="A55" s="36" t="s">
        <v>26</v>
      </c>
      <c r="B55" s="90"/>
      <c r="C55" s="40">
        <v>-17.071999999999999</v>
      </c>
      <c r="D55" s="40">
        <v>13.871</v>
      </c>
      <c r="E55" s="40">
        <v>6.0620000000000003</v>
      </c>
      <c r="F55" s="40">
        <v>40.658000000000001</v>
      </c>
      <c r="G55" s="40">
        <v>-55.515999999999998</v>
      </c>
      <c r="H55" s="40">
        <v>-16.591999999999999</v>
      </c>
      <c r="I55" s="40">
        <v>-38.222999999999999</v>
      </c>
      <c r="J55" s="40">
        <v>-17.413</v>
      </c>
      <c r="K55" s="40">
        <v>8.7750000000000004</v>
      </c>
      <c r="L55" s="40">
        <v>-43.444000000000003</v>
      </c>
      <c r="M55" s="40">
        <v>3.036</v>
      </c>
      <c r="N55" s="40">
        <v>21.414999999999999</v>
      </c>
      <c r="O55" s="40">
        <v>10.366</v>
      </c>
      <c r="P55" s="40">
        <v>-16.058</v>
      </c>
      <c r="Q55" s="40">
        <v>31.908000000000001</v>
      </c>
      <c r="R55" s="40">
        <v>6.6349999999999998</v>
      </c>
      <c r="S55" s="40">
        <v>1.9</v>
      </c>
      <c r="T55" s="40">
        <v>-15.153</v>
      </c>
      <c r="U55" s="40">
        <v>25.221</v>
      </c>
      <c r="V55" s="40">
        <v>-11.535</v>
      </c>
      <c r="W55" s="40">
        <v>-13.271000000000001</v>
      </c>
      <c r="X55" s="40">
        <v>3.2349999999999999</v>
      </c>
      <c r="Y55" s="40">
        <v>-29.667999999999999</v>
      </c>
      <c r="Z55" s="40">
        <v>27.175999999999998</v>
      </c>
      <c r="AA55" s="40">
        <v>55.381999999999998</v>
      </c>
      <c r="AB55" s="40">
        <v>-28.52</v>
      </c>
      <c r="AC55" s="40">
        <v>-15.721</v>
      </c>
      <c r="AD55" s="40">
        <v>23.233000000000001</v>
      </c>
      <c r="AE55" s="40">
        <v>-35.456000000000003</v>
      </c>
      <c r="AF55" s="40">
        <v>15.76</v>
      </c>
      <c r="AG55" s="40">
        <v>-29.529</v>
      </c>
      <c r="AH55" s="40">
        <v>9.9169999999999998</v>
      </c>
      <c r="AI55" s="40">
        <v>29.05</v>
      </c>
      <c r="AJ55" s="40">
        <v>-16.917999999999999</v>
      </c>
      <c r="AK55" s="40">
        <v>-1.458</v>
      </c>
      <c r="AL55" s="40">
        <v>-32.649000000000001</v>
      </c>
      <c r="AM55" s="40">
        <v>-13.202999999999999</v>
      </c>
      <c r="AN55" s="40">
        <v>22.616</v>
      </c>
      <c r="AO55" s="40">
        <v>-30.617000000000001</v>
      </c>
      <c r="AP55" s="40">
        <v>-13.265000000000001</v>
      </c>
      <c r="AQ55" s="40">
        <v>20.039000000000001</v>
      </c>
      <c r="AR55" s="40">
        <v>-15.202</v>
      </c>
      <c r="AS55" s="40">
        <v>15.493</v>
      </c>
      <c r="AT55" s="40">
        <v>-12.832000000000001</v>
      </c>
      <c r="AU55" s="40">
        <v>7.3479999999999999</v>
      </c>
      <c r="AV55" s="40">
        <v>35.078000000000003</v>
      </c>
      <c r="AW55" s="40">
        <v>-7.4610000000000003</v>
      </c>
      <c r="AX55" s="40">
        <v>-29.952999999999999</v>
      </c>
      <c r="AY55" s="40">
        <v>6.7859999999999996</v>
      </c>
      <c r="AZ55" s="40">
        <v>-3.331</v>
      </c>
      <c r="BA55" s="40">
        <v>16.797000000000001</v>
      </c>
      <c r="BB55" s="40">
        <v>-22.350999999999999</v>
      </c>
      <c r="BC55" s="40">
        <v>1.5189999999999999</v>
      </c>
      <c r="BD55" s="40">
        <v>-4.5510000000000002</v>
      </c>
      <c r="BE55" s="40">
        <v>26.016999999999999</v>
      </c>
      <c r="BF55" s="40">
        <v>-5.7309999999999999</v>
      </c>
      <c r="BG55" s="40">
        <v>-1.8360000000000001</v>
      </c>
      <c r="BH55" s="40">
        <v>-1.246</v>
      </c>
      <c r="BI55" s="40">
        <v>-5.4640000000000004</v>
      </c>
      <c r="BJ55" s="40">
        <v>-7.0069999999999997</v>
      </c>
      <c r="BK55" s="40">
        <v>5.6429999999999998</v>
      </c>
      <c r="BL55" s="40">
        <v>-15.47</v>
      </c>
      <c r="BM55" s="40">
        <v>0.73</v>
      </c>
      <c r="BN55" s="40">
        <v>30.131</v>
      </c>
      <c r="BO55" s="40">
        <v>-7.0880000000000001</v>
      </c>
      <c r="BP55" s="40">
        <v>-21.99</v>
      </c>
      <c r="BQ55" s="40">
        <v>21.617999999999999</v>
      </c>
      <c r="BR55" s="40">
        <v>-12.317</v>
      </c>
      <c r="BS55" s="40">
        <v>7.2430000000000003</v>
      </c>
      <c r="BT55" s="40">
        <v>-7.6849999999999996</v>
      </c>
      <c r="BU55" s="40">
        <v>22.728000000000002</v>
      </c>
      <c r="BV55" s="40">
        <v>7.06</v>
      </c>
      <c r="BW55" s="40">
        <v>-27.657</v>
      </c>
      <c r="BX55" s="40">
        <v>-2.7349999999999999</v>
      </c>
      <c r="BY55" s="40">
        <v>-19.504000000000001</v>
      </c>
      <c r="BZ55" s="40">
        <v>3.327</v>
      </c>
      <c r="CA55" s="40">
        <v>37.823</v>
      </c>
      <c r="CB55" s="40">
        <v>-30.748000000000001</v>
      </c>
      <c r="CC55" s="40">
        <v>28.920999999999999</v>
      </c>
      <c r="CD55" s="40">
        <v>-25.869</v>
      </c>
      <c r="CE55" s="40">
        <v>0.246999999999998</v>
      </c>
      <c r="CF55" s="40">
        <v>15.875</v>
      </c>
      <c r="CG55" s="40">
        <v>-9.7159999999999993</v>
      </c>
      <c r="CH55" s="40">
        <v>21.545999999999999</v>
      </c>
      <c r="CI55" s="40">
        <v>-14.972</v>
      </c>
      <c r="CJ55" s="40">
        <v>0.27800000000000002</v>
      </c>
      <c r="CK55" s="40">
        <v>2.0070000000000001</v>
      </c>
      <c r="CL55" s="40">
        <v>7.9550000000000001</v>
      </c>
      <c r="CM55" s="40">
        <v>-16.256</v>
      </c>
      <c r="CN55" s="40">
        <v>23.835000000000001</v>
      </c>
      <c r="CO55" s="40">
        <v>-14.547000000000001</v>
      </c>
      <c r="CP55" s="40">
        <v>-12.472</v>
      </c>
      <c r="CQ55" s="40">
        <v>9.1980000000000004</v>
      </c>
      <c r="CR55" s="40">
        <v>20.581</v>
      </c>
      <c r="CS55" s="40">
        <v>6.665</v>
      </c>
      <c r="CT55" s="40">
        <v>-13.32</v>
      </c>
      <c r="CU55" s="40">
        <v>-23.297000000000001</v>
      </c>
      <c r="CV55" s="40">
        <v>26.99</v>
      </c>
      <c r="CW55" s="40">
        <v>-28.422999999999998</v>
      </c>
      <c r="CX55" s="40">
        <v>34.44</v>
      </c>
      <c r="CY55" s="40">
        <v>-20.298999999999999</v>
      </c>
      <c r="CZ55" s="40">
        <v>4.2290000000000001</v>
      </c>
      <c r="DA55" s="40">
        <v>21.433</v>
      </c>
      <c r="DB55" s="40">
        <v>-4.8019999999999996</v>
      </c>
      <c r="DC55" s="40">
        <v>0.61600000000000099</v>
      </c>
      <c r="DD55" s="40">
        <v>6.13</v>
      </c>
      <c r="DE55" s="40">
        <v>-11.984</v>
      </c>
      <c r="DF55" s="40">
        <v>-7.0129999999999999</v>
      </c>
      <c r="DG55" s="40">
        <v>6.8010000000000002</v>
      </c>
      <c r="DH55" s="40">
        <v>-3.883</v>
      </c>
      <c r="DI55" s="40">
        <v>21.481999999999999</v>
      </c>
      <c r="DJ55" s="40">
        <v>-11.106999999999999</v>
      </c>
      <c r="DK55" s="40">
        <v>5.0780000000000003</v>
      </c>
      <c r="DL55" s="40">
        <v>-4.54</v>
      </c>
      <c r="DM55" s="40">
        <v>-13.494</v>
      </c>
      <c r="DN55" s="40">
        <v>5.8959999999999999</v>
      </c>
      <c r="DO55" s="40">
        <v>-13.952999999999999</v>
      </c>
      <c r="DP55" s="40">
        <v>12.708</v>
      </c>
      <c r="DQ55" s="40">
        <v>-6.1059999999999999</v>
      </c>
      <c r="DR55" s="40">
        <v>18.565999999999999</v>
      </c>
      <c r="DS55" s="40">
        <v>5.3719999999999999</v>
      </c>
      <c r="DT55" s="40">
        <v>-21.917999999999999</v>
      </c>
      <c r="DU55" s="40">
        <v>-3.9</v>
      </c>
      <c r="DV55" s="40">
        <v>10.688000000000001</v>
      </c>
      <c r="DW55" s="40">
        <v>6.4050000000000002</v>
      </c>
      <c r="DX55" s="40">
        <v>-4.4329999999999998</v>
      </c>
      <c r="DY55" s="40">
        <v>3.96</v>
      </c>
      <c r="DZ55" s="40">
        <v>-14.888</v>
      </c>
      <c r="EA55" s="40">
        <v>5.3280000000000003</v>
      </c>
      <c r="EB55" s="40">
        <v>8.3260000000000005</v>
      </c>
      <c r="EC55" s="40">
        <v>-2.0990000000000002</v>
      </c>
      <c r="ED55" s="40">
        <v>6.94</v>
      </c>
      <c r="EE55" s="40">
        <v>-32.453000000000003</v>
      </c>
      <c r="EF55" s="40">
        <v>22.544</v>
      </c>
      <c r="EG55" s="40">
        <v>9.06</v>
      </c>
      <c r="EH55" s="40">
        <v>-6.9020000000000001</v>
      </c>
      <c r="EI55" s="40">
        <v>1.819</v>
      </c>
      <c r="EJ55" s="40">
        <v>-4.2519999999999998</v>
      </c>
      <c r="EK55" s="40">
        <v>-3.5470000000000002</v>
      </c>
      <c r="EL55" s="40">
        <v>-4.9340000000000002</v>
      </c>
      <c r="EM55" s="40">
        <v>-1.7310000000000001</v>
      </c>
      <c r="EN55" s="40">
        <v>11.010999999999999</v>
      </c>
      <c r="EO55" s="40">
        <v>-4.3890000000000002</v>
      </c>
      <c r="EP55" s="40">
        <v>5.4279999999999999</v>
      </c>
      <c r="EQ55" s="40">
        <v>-12.154999999999999</v>
      </c>
      <c r="ER55" s="40">
        <v>14.090999999999999</v>
      </c>
      <c r="ES55" s="40">
        <v>-6.2629999999999999</v>
      </c>
      <c r="ET55" s="40">
        <v>-10.209</v>
      </c>
      <c r="EU55" s="40">
        <v>7.4820000000000002</v>
      </c>
      <c r="EV55" s="40">
        <v>11.776999999999999</v>
      </c>
      <c r="EW55" s="40">
        <v>-7.5309999999999997</v>
      </c>
      <c r="EX55" s="40">
        <v>0.29599999999999999</v>
      </c>
      <c r="EY55" s="40">
        <v>-22.302</v>
      </c>
      <c r="EZ55" s="40">
        <v>12.653</v>
      </c>
      <c r="FA55" s="40">
        <v>-3.21</v>
      </c>
      <c r="FB55" s="40">
        <v>8.6449999999999996</v>
      </c>
      <c r="FC55" s="40">
        <v>13.823</v>
      </c>
      <c r="FD55" s="40">
        <v>-5.3769999999999998</v>
      </c>
      <c r="FE55" s="40">
        <v>-1.8360000000000001</v>
      </c>
      <c r="FF55" s="40">
        <v>-4.9489999999999998</v>
      </c>
      <c r="FG55" s="40">
        <v>-6.45</v>
      </c>
      <c r="FH55" s="40">
        <v>6.5990000000000002</v>
      </c>
      <c r="FI55" s="40">
        <v>-10.93</v>
      </c>
      <c r="FJ55" s="40">
        <v>16.372</v>
      </c>
      <c r="FK55" s="40">
        <v>-23.498000000000001</v>
      </c>
      <c r="FL55" s="40">
        <v>9.3230000000000004</v>
      </c>
      <c r="FM55" s="40">
        <v>4.359</v>
      </c>
      <c r="FN55" s="40">
        <v>1.99</v>
      </c>
      <c r="FO55" s="40">
        <v>3.282</v>
      </c>
      <c r="FP55" s="40">
        <v>-2.6320000000000001</v>
      </c>
      <c r="FQ55" s="40">
        <v>9.5907631835937508</v>
      </c>
      <c r="FR55" s="40">
        <v>-8.6224129999999999</v>
      </c>
      <c r="FS55" s="40">
        <v>-1.789344</v>
      </c>
      <c r="FT55" s="40">
        <v>-2.0765039999999999</v>
      </c>
      <c r="FU55" s="40">
        <v>-10.744671</v>
      </c>
      <c r="FV55" s="40">
        <v>5.2427859999999997</v>
      </c>
      <c r="FW55" s="40">
        <v>-6.8292270000000004</v>
      </c>
      <c r="FX55" s="40">
        <v>2.9377450000000001</v>
      </c>
      <c r="FY55" s="40">
        <v>10.405526999999999</v>
      </c>
      <c r="FZ55" s="40">
        <v>-7.2738649999999998</v>
      </c>
      <c r="GA55" s="40">
        <v>-9.6670049999999996</v>
      </c>
      <c r="GB55" s="40">
        <v>23.214739999999999</v>
      </c>
      <c r="GC55" s="40">
        <v>34.282932029999998</v>
      </c>
      <c r="GD55" s="40">
        <v>-36.952947000000002</v>
      </c>
      <c r="GE55" s="40">
        <v>-3.9757349999999998</v>
      </c>
    </row>
    <row r="56" spans="1:187" ht="15" x14ac:dyDescent="0.25">
      <c r="A56" s="36" t="s">
        <v>27</v>
      </c>
      <c r="B56" s="90"/>
      <c r="C56" s="40">
        <f>SUM(C57:C59)</f>
        <v>-11.561</v>
      </c>
      <c r="D56" s="40">
        <f t="shared" ref="D56:BO56" si="77">SUM(D57:D59)</f>
        <v>14.277999999999999</v>
      </c>
      <c r="E56" s="40">
        <f t="shared" si="77"/>
        <v>-5.3029999999999999</v>
      </c>
      <c r="F56" s="40">
        <f t="shared" si="77"/>
        <v>3.5830000000000002</v>
      </c>
      <c r="G56" s="40">
        <f t="shared" si="77"/>
        <v>24.518000000000001</v>
      </c>
      <c r="H56" s="40">
        <f t="shared" si="77"/>
        <v>41.492000000000004</v>
      </c>
      <c r="I56" s="40">
        <f t="shared" si="77"/>
        <v>39.376000000000005</v>
      </c>
      <c r="J56" s="40">
        <f t="shared" si="77"/>
        <v>47.403999999999996</v>
      </c>
      <c r="K56" s="40">
        <f t="shared" si="77"/>
        <v>-14.766</v>
      </c>
      <c r="L56" s="40">
        <f t="shared" si="77"/>
        <v>2.7009999999999987</v>
      </c>
      <c r="M56" s="40">
        <f t="shared" si="77"/>
        <v>9.1789999999999985</v>
      </c>
      <c r="N56" s="40">
        <f t="shared" si="77"/>
        <v>-13.655000000000001</v>
      </c>
      <c r="O56" s="40">
        <f t="shared" si="77"/>
        <v>0.96499999999999986</v>
      </c>
      <c r="P56" s="40">
        <f t="shared" si="77"/>
        <v>-6.7929999999999993</v>
      </c>
      <c r="Q56" s="40">
        <f t="shared" si="77"/>
        <v>0.4789999999999992</v>
      </c>
      <c r="R56" s="40">
        <f t="shared" si="77"/>
        <v>11.058</v>
      </c>
      <c r="S56" s="40">
        <f t="shared" si="77"/>
        <v>6.81</v>
      </c>
      <c r="T56" s="40">
        <f t="shared" si="77"/>
        <v>4.4930000000000012</v>
      </c>
      <c r="U56" s="40">
        <f t="shared" si="77"/>
        <v>-2.9780000000000006</v>
      </c>
      <c r="V56" s="40">
        <f t="shared" si="77"/>
        <v>-5.3549999999999995</v>
      </c>
      <c r="W56" s="40">
        <f t="shared" si="77"/>
        <v>-13.956</v>
      </c>
      <c r="X56" s="40">
        <f t="shared" si="77"/>
        <v>22.988</v>
      </c>
      <c r="Y56" s="40">
        <f t="shared" si="77"/>
        <v>-14.008999999999997</v>
      </c>
      <c r="Z56" s="40">
        <f t="shared" si="77"/>
        <v>17.594999999999999</v>
      </c>
      <c r="AA56" s="40">
        <f t="shared" si="77"/>
        <v>-9.6660000000000004</v>
      </c>
      <c r="AB56" s="40">
        <f t="shared" si="77"/>
        <v>-0.61399999999999988</v>
      </c>
      <c r="AC56" s="40">
        <f t="shared" si="77"/>
        <v>37.031999999999996</v>
      </c>
      <c r="AD56" s="40">
        <f t="shared" si="77"/>
        <v>-1.8819999999999999</v>
      </c>
      <c r="AE56" s="40">
        <f t="shared" si="77"/>
        <v>-10.316000000000001</v>
      </c>
      <c r="AF56" s="40">
        <f t="shared" si="77"/>
        <v>9.9799999999999969</v>
      </c>
      <c r="AG56" s="40">
        <f t="shared" si="77"/>
        <v>-25.131</v>
      </c>
      <c r="AH56" s="40">
        <f t="shared" si="77"/>
        <v>10.949</v>
      </c>
      <c r="AI56" s="40">
        <f t="shared" si="77"/>
        <v>-3.7780000000000005</v>
      </c>
      <c r="AJ56" s="40">
        <f t="shared" si="77"/>
        <v>-17.431999999999999</v>
      </c>
      <c r="AK56" s="40">
        <f t="shared" si="77"/>
        <v>-17.45</v>
      </c>
      <c r="AL56" s="40">
        <f t="shared" si="77"/>
        <v>28.148</v>
      </c>
      <c r="AM56" s="40">
        <f t="shared" si="77"/>
        <v>6.3289999999999988</v>
      </c>
      <c r="AN56" s="40">
        <f t="shared" si="77"/>
        <v>-11.045</v>
      </c>
      <c r="AO56" s="40">
        <f t="shared" si="77"/>
        <v>-15.893999999999998</v>
      </c>
      <c r="AP56" s="40">
        <f t="shared" si="77"/>
        <v>-0.14800000000000013</v>
      </c>
      <c r="AQ56" s="40">
        <f t="shared" si="77"/>
        <v>-11.449</v>
      </c>
      <c r="AR56" s="40">
        <f t="shared" si="77"/>
        <v>31.110000000000003</v>
      </c>
      <c r="AS56" s="40">
        <f t="shared" si="77"/>
        <v>12.826000000000001</v>
      </c>
      <c r="AT56" s="40">
        <f t="shared" si="77"/>
        <v>-38.686</v>
      </c>
      <c r="AU56" s="40">
        <f t="shared" si="77"/>
        <v>9.1020000000000003</v>
      </c>
      <c r="AV56" s="40">
        <f t="shared" si="77"/>
        <v>-14.921999999999999</v>
      </c>
      <c r="AW56" s="40">
        <f t="shared" si="77"/>
        <v>17.405999999999999</v>
      </c>
      <c r="AX56" s="40">
        <f t="shared" si="77"/>
        <v>-2.8999999999999915E-2</v>
      </c>
      <c r="AY56" s="40">
        <f t="shared" si="77"/>
        <v>12.010999999999999</v>
      </c>
      <c r="AZ56" s="40">
        <f t="shared" si="77"/>
        <v>-12.212</v>
      </c>
      <c r="BA56" s="40">
        <f t="shared" si="77"/>
        <v>26.977</v>
      </c>
      <c r="BB56" s="40">
        <f t="shared" si="77"/>
        <v>-44.548000000000002</v>
      </c>
      <c r="BC56" s="40">
        <f t="shared" si="77"/>
        <v>25.678000000000001</v>
      </c>
      <c r="BD56" s="40">
        <f t="shared" si="77"/>
        <v>-1.9870000000000001</v>
      </c>
      <c r="BE56" s="40">
        <f t="shared" si="77"/>
        <v>-8.7159999999999993</v>
      </c>
      <c r="BF56" s="40">
        <f t="shared" si="77"/>
        <v>14.770999999999999</v>
      </c>
      <c r="BG56" s="40">
        <f t="shared" si="77"/>
        <v>-3.2549999999999999</v>
      </c>
      <c r="BH56" s="40">
        <f t="shared" si="77"/>
        <v>6.7290000000000001</v>
      </c>
      <c r="BI56" s="40">
        <f t="shared" si="77"/>
        <v>-2.9140000000000001</v>
      </c>
      <c r="BJ56" s="40">
        <f t="shared" si="77"/>
        <v>-7.008</v>
      </c>
      <c r="BK56" s="40">
        <f t="shared" si="77"/>
        <v>9.352999999999998</v>
      </c>
      <c r="BL56" s="40">
        <f t="shared" si="77"/>
        <v>-11.182</v>
      </c>
      <c r="BM56" s="40">
        <f t="shared" si="77"/>
        <v>16.910000000000004</v>
      </c>
      <c r="BN56" s="40">
        <f t="shared" si="77"/>
        <v>-9.504999999999999</v>
      </c>
      <c r="BO56" s="40">
        <f t="shared" si="77"/>
        <v>-5.4</v>
      </c>
      <c r="BP56" s="40">
        <f t="shared" ref="BP56:EA56" si="78">SUM(BP57:BP59)</f>
        <v>22.896000000000001</v>
      </c>
      <c r="BQ56" s="40">
        <f t="shared" si="78"/>
        <v>-7.476</v>
      </c>
      <c r="BR56" s="40">
        <f t="shared" si="78"/>
        <v>-9.8569999999999993</v>
      </c>
      <c r="BS56" s="40">
        <f t="shared" si="78"/>
        <v>-2.000000000001001E-3</v>
      </c>
      <c r="BT56" s="40">
        <f t="shared" si="78"/>
        <v>-11.126999999999999</v>
      </c>
      <c r="BU56" s="40">
        <f t="shared" si="78"/>
        <v>21.416</v>
      </c>
      <c r="BV56" s="40">
        <f t="shared" si="78"/>
        <v>20.912000000000003</v>
      </c>
      <c r="BW56" s="40">
        <f t="shared" si="78"/>
        <v>-21.408999999999999</v>
      </c>
      <c r="BX56" s="40">
        <f t="shared" si="78"/>
        <v>-26.112000000000002</v>
      </c>
      <c r="BY56" s="40">
        <f t="shared" si="78"/>
        <v>21.346</v>
      </c>
      <c r="BZ56" s="40">
        <f t="shared" si="78"/>
        <v>16.187000000000001</v>
      </c>
      <c r="CA56" s="40">
        <f t="shared" si="78"/>
        <v>1.0580000000000003</v>
      </c>
      <c r="CB56" s="40">
        <f t="shared" si="78"/>
        <v>-22.515000000000001</v>
      </c>
      <c r="CC56" s="40">
        <f t="shared" si="78"/>
        <v>7.944</v>
      </c>
      <c r="CD56" s="40">
        <f t="shared" si="78"/>
        <v>-32.824000000000005</v>
      </c>
      <c r="CE56" s="40">
        <f t="shared" si="78"/>
        <v>5.3000000000000007</v>
      </c>
      <c r="CF56" s="40">
        <f t="shared" si="78"/>
        <v>-1.008</v>
      </c>
      <c r="CG56" s="40">
        <f t="shared" si="78"/>
        <v>19.835000000000001</v>
      </c>
      <c r="CH56" s="40">
        <f t="shared" si="78"/>
        <v>26.202999999999999</v>
      </c>
      <c r="CI56" s="40">
        <f t="shared" si="78"/>
        <v>-57.422000000000004</v>
      </c>
      <c r="CJ56" s="40">
        <f t="shared" si="78"/>
        <v>35.033999999999999</v>
      </c>
      <c r="CK56" s="40">
        <f t="shared" si="78"/>
        <v>-10.853</v>
      </c>
      <c r="CL56" s="40">
        <f t="shared" si="78"/>
        <v>12.973999999999998</v>
      </c>
      <c r="CM56" s="40">
        <f t="shared" si="78"/>
        <v>-34.457000000000001</v>
      </c>
      <c r="CN56" s="40">
        <f t="shared" si="78"/>
        <v>7.5150000000000006</v>
      </c>
      <c r="CO56" s="40">
        <f t="shared" si="78"/>
        <v>24.942</v>
      </c>
      <c r="CP56" s="40">
        <f t="shared" si="78"/>
        <v>-22.207999999999998</v>
      </c>
      <c r="CQ56" s="40">
        <f t="shared" si="78"/>
        <v>-10.064</v>
      </c>
      <c r="CR56" s="40">
        <f t="shared" si="78"/>
        <v>57.7</v>
      </c>
      <c r="CS56" s="40">
        <f t="shared" si="78"/>
        <v>-8.0949999999999989</v>
      </c>
      <c r="CT56" s="40">
        <f t="shared" si="78"/>
        <v>14.093</v>
      </c>
      <c r="CU56" s="40">
        <f t="shared" si="78"/>
        <v>-31.16</v>
      </c>
      <c r="CV56" s="40">
        <f t="shared" si="78"/>
        <v>10.383000000000001</v>
      </c>
      <c r="CW56" s="40">
        <f t="shared" si="78"/>
        <v>27.114000000000001</v>
      </c>
      <c r="CX56" s="40">
        <f t="shared" si="78"/>
        <v>-35.920999999999999</v>
      </c>
      <c r="CY56" s="40">
        <f t="shared" si="78"/>
        <v>26.248000000000001</v>
      </c>
      <c r="CZ56" s="40">
        <f t="shared" si="78"/>
        <v>-48.741000000000007</v>
      </c>
      <c r="DA56" s="40">
        <f t="shared" si="78"/>
        <v>27.541</v>
      </c>
      <c r="DB56" s="40">
        <f t="shared" si="78"/>
        <v>7.5570000000000004</v>
      </c>
      <c r="DC56" s="40">
        <f t="shared" si="78"/>
        <v>-0.70900000000000007</v>
      </c>
      <c r="DD56" s="40">
        <f t="shared" si="78"/>
        <v>-2.8730000000000002</v>
      </c>
      <c r="DE56" s="40">
        <f t="shared" si="78"/>
        <v>24.471999999999998</v>
      </c>
      <c r="DF56" s="40">
        <f t="shared" si="78"/>
        <v>-34.101999999999997</v>
      </c>
      <c r="DG56" s="40">
        <f t="shared" si="78"/>
        <v>6.9670000000000005</v>
      </c>
      <c r="DH56" s="40">
        <f t="shared" si="78"/>
        <v>-11.15</v>
      </c>
      <c r="DI56" s="40">
        <f t="shared" si="78"/>
        <v>19.282</v>
      </c>
      <c r="DJ56" s="40">
        <f t="shared" si="78"/>
        <v>-19.742999999999999</v>
      </c>
      <c r="DK56" s="40">
        <f t="shared" si="78"/>
        <v>14.371</v>
      </c>
      <c r="DL56" s="40">
        <f t="shared" si="78"/>
        <v>10.177</v>
      </c>
      <c r="DM56" s="40">
        <f t="shared" si="78"/>
        <v>3.7659999999999996</v>
      </c>
      <c r="DN56" s="40">
        <f t="shared" si="78"/>
        <v>6.5650000000000004</v>
      </c>
      <c r="DO56" s="40">
        <f t="shared" si="78"/>
        <v>-10.53</v>
      </c>
      <c r="DP56" s="40">
        <f t="shared" si="78"/>
        <v>-14.862000000000002</v>
      </c>
      <c r="DQ56" s="40">
        <f t="shared" si="78"/>
        <v>-8.9969999999999999</v>
      </c>
      <c r="DR56" s="40">
        <f t="shared" si="78"/>
        <v>9.5920000000000023</v>
      </c>
      <c r="DS56" s="40">
        <f t="shared" si="78"/>
        <v>-0.24600000000000102</v>
      </c>
      <c r="DT56" s="40">
        <f t="shared" si="78"/>
        <v>1.380000000000001</v>
      </c>
      <c r="DU56" s="40">
        <f t="shared" si="78"/>
        <v>16.786999999999995</v>
      </c>
      <c r="DV56" s="40">
        <f t="shared" si="78"/>
        <v>17.9050700683594</v>
      </c>
      <c r="DW56" s="40">
        <f t="shared" si="78"/>
        <v>-3.8289999999999997</v>
      </c>
      <c r="DX56" s="40">
        <f t="shared" si="78"/>
        <v>10.289300048828121</v>
      </c>
      <c r="DY56" s="40">
        <f t="shared" si="78"/>
        <v>-24.835000000000001</v>
      </c>
      <c r="DZ56" s="40">
        <f t="shared" si="78"/>
        <v>6.8550000000000004</v>
      </c>
      <c r="EA56" s="40">
        <f t="shared" si="78"/>
        <v>-12.604000000000001</v>
      </c>
      <c r="EB56" s="40">
        <f t="shared" ref="EB56:GB56" si="79">SUM(EB57:EB59)</f>
        <v>-3.5789999999999997</v>
      </c>
      <c r="EC56" s="40">
        <f t="shared" si="79"/>
        <v>-6.03</v>
      </c>
      <c r="ED56" s="40">
        <f t="shared" si="79"/>
        <v>8.7210000000000019</v>
      </c>
      <c r="EE56" s="40">
        <f t="shared" si="79"/>
        <v>-9.9190000000000005</v>
      </c>
      <c r="EF56" s="40">
        <f t="shared" si="79"/>
        <v>0.85500000000000098</v>
      </c>
      <c r="EG56" s="40">
        <f t="shared" si="79"/>
        <v>10.83</v>
      </c>
      <c r="EH56" s="40">
        <f t="shared" si="79"/>
        <v>-1.855999999999999</v>
      </c>
      <c r="EI56" s="40">
        <f t="shared" si="79"/>
        <v>-12.228</v>
      </c>
      <c r="EJ56" s="40">
        <f t="shared" si="79"/>
        <v>12.035499999999999</v>
      </c>
      <c r="EK56" s="40">
        <f t="shared" si="79"/>
        <v>11.030999999999999</v>
      </c>
      <c r="EL56" s="40">
        <f t="shared" si="79"/>
        <v>-0.28899999999999981</v>
      </c>
      <c r="EM56" s="40">
        <f t="shared" si="79"/>
        <v>-6.6459999999999999</v>
      </c>
      <c r="EN56" s="40">
        <f t="shared" si="79"/>
        <v>5.342462097167969</v>
      </c>
      <c r="EO56" s="40">
        <f t="shared" si="79"/>
        <v>-7.9910580444335899</v>
      </c>
      <c r="EP56" s="40">
        <f t="shared" si="79"/>
        <v>-3.4810000000000003</v>
      </c>
      <c r="EQ56" s="40">
        <f t="shared" si="79"/>
        <v>14.054</v>
      </c>
      <c r="ER56" s="40">
        <f t="shared" si="79"/>
        <v>1.4903061523437491</v>
      </c>
      <c r="ES56" s="40">
        <f t="shared" si="79"/>
        <v>-7.7257040710449205</v>
      </c>
      <c r="ET56" s="40">
        <f t="shared" si="79"/>
        <v>-1.4707758178710939</v>
      </c>
      <c r="EU56" s="40">
        <f t="shared" si="79"/>
        <v>-3.6775981468249999</v>
      </c>
      <c r="EV56" s="40">
        <f t="shared" si="79"/>
        <v>18.87351571991563</v>
      </c>
      <c r="EW56" s="40">
        <f t="shared" si="79"/>
        <v>-14.581583832856298</v>
      </c>
      <c r="EX56" s="40">
        <f t="shared" si="79"/>
        <v>-4.19106201171875</v>
      </c>
      <c r="EY56" s="40">
        <f t="shared" si="79"/>
        <v>10.584280559539799</v>
      </c>
      <c r="EZ56" s="40">
        <f t="shared" si="79"/>
        <v>-4.3124719170714298</v>
      </c>
      <c r="FA56" s="40">
        <f t="shared" si="79"/>
        <v>8.5271576757714307</v>
      </c>
      <c r="FB56" s="40">
        <f t="shared" si="79"/>
        <v>-7.0105297587000006</v>
      </c>
      <c r="FC56" s="40">
        <f t="shared" si="79"/>
        <v>2.5608440000000003</v>
      </c>
      <c r="FD56" s="40">
        <f t="shared" si="79"/>
        <v>-1.2992348632812498</v>
      </c>
      <c r="FE56" s="40">
        <f t="shared" si="79"/>
        <v>12.4769116210938</v>
      </c>
      <c r="FF56" s="40">
        <f t="shared" si="79"/>
        <v>-2.3007033333333302</v>
      </c>
      <c r="FG56" s="40">
        <f t="shared" si="79"/>
        <v>-3.77429666666667</v>
      </c>
      <c r="FH56" s="40">
        <f t="shared" si="79"/>
        <v>13.689591895374999</v>
      </c>
      <c r="FI56" s="40">
        <f t="shared" si="79"/>
        <v>-12.672591895375</v>
      </c>
      <c r="FJ56" s="40">
        <f t="shared" si="79"/>
        <v>-4.9994279575</v>
      </c>
      <c r="FK56" s="40">
        <f t="shared" si="79"/>
        <v>4.2818439575000005</v>
      </c>
      <c r="FL56" s="40">
        <f t="shared" si="79"/>
        <v>6.7387773219625</v>
      </c>
      <c r="FM56" s="40">
        <f t="shared" si="79"/>
        <v>-6.3193321962501048E-2</v>
      </c>
      <c r="FN56" s="40">
        <f t="shared" si="79"/>
        <v>-1.4092045399999991</v>
      </c>
      <c r="FO56" s="40">
        <f t="shared" si="79"/>
        <v>-21.813795459999998</v>
      </c>
      <c r="FP56" s="40">
        <f t="shared" si="79"/>
        <v>20.600057155199998</v>
      </c>
      <c r="FQ56" s="40">
        <f t="shared" si="79"/>
        <v>-14.3390124271875</v>
      </c>
      <c r="FR56" s="40">
        <f t="shared" si="79"/>
        <v>12.2484870298</v>
      </c>
      <c r="FS56" s="40">
        <f t="shared" si="79"/>
        <v>-4.926519183965218</v>
      </c>
      <c r="FT56" s="40">
        <f t="shared" si="79"/>
        <v>-13.592457171506471</v>
      </c>
      <c r="FU56" s="40">
        <f t="shared" si="79"/>
        <v>6.8634056455054759</v>
      </c>
      <c r="FV56" s="40">
        <f t="shared" si="79"/>
        <v>2.7649404564829192</v>
      </c>
      <c r="FW56" s="40">
        <f t="shared" si="79"/>
        <v>29.612442162500454</v>
      </c>
      <c r="FX56" s="40">
        <f t="shared" si="79"/>
        <v>2.462969378183272</v>
      </c>
      <c r="FY56" s="40">
        <f t="shared" si="79"/>
        <v>31.412879632666346</v>
      </c>
      <c r="FZ56" s="40">
        <f t="shared" si="79"/>
        <v>6.6913178229098866</v>
      </c>
      <c r="GA56" s="40">
        <f t="shared" si="79"/>
        <v>-13.31040427795001</v>
      </c>
      <c r="GB56" s="40">
        <f t="shared" si="79"/>
        <v>-7.7137091169754477</v>
      </c>
      <c r="GC56" s="40">
        <f t="shared" ref="GC56:GD56" si="80">SUM(GC57:GC59)</f>
        <v>31.391878261361928</v>
      </c>
      <c r="GD56" s="40">
        <f t="shared" si="80"/>
        <v>-10.883171890245039</v>
      </c>
      <c r="GE56" s="40">
        <f t="shared" ref="GE56" si="81">SUM(GE57:GE59)</f>
        <v>25.417961536651429</v>
      </c>
    </row>
    <row r="57" spans="1:187" ht="15" x14ac:dyDescent="0.25">
      <c r="A57" s="37" t="s">
        <v>42</v>
      </c>
      <c r="B57" s="90"/>
      <c r="C57" s="40">
        <v>-7.819</v>
      </c>
      <c r="D57" s="40">
        <v>5.992</v>
      </c>
      <c r="E57" s="40">
        <v>-2.452</v>
      </c>
      <c r="F57" s="40">
        <v>0.28899999999999998</v>
      </c>
      <c r="G57" s="40">
        <v>23.064</v>
      </c>
      <c r="H57" s="40">
        <v>39.063000000000002</v>
      </c>
      <c r="I57" s="40">
        <v>36.615000000000002</v>
      </c>
      <c r="J57" s="40">
        <v>40.512</v>
      </c>
      <c r="K57" s="40">
        <v>-17.286999999999999</v>
      </c>
      <c r="L57" s="40">
        <v>8.0359999999999996</v>
      </c>
      <c r="M57" s="40">
        <v>12.67</v>
      </c>
      <c r="N57" s="40">
        <v>-7.8769999999999998</v>
      </c>
      <c r="O57" s="40">
        <v>-2.5510000000000002</v>
      </c>
      <c r="P57" s="40">
        <v>-2.9529999999999998</v>
      </c>
      <c r="Q57" s="40">
        <v>-1.895</v>
      </c>
      <c r="R57" s="40">
        <v>2.2909999999999999</v>
      </c>
      <c r="S57" s="40">
        <v>3.879</v>
      </c>
      <c r="T57" s="40">
        <v>3.577</v>
      </c>
      <c r="U57" s="40">
        <v>4.1029999999999998</v>
      </c>
      <c r="V57" s="40">
        <v>-11.18</v>
      </c>
      <c r="W57" s="40">
        <v>-9.4329999999999998</v>
      </c>
      <c r="X57" s="40">
        <v>7.0739999999999998</v>
      </c>
      <c r="Y57" s="40">
        <v>-19.797999999999998</v>
      </c>
      <c r="Z57" s="40">
        <v>20.890999999999998</v>
      </c>
      <c r="AA57" s="40">
        <v>-4.5720000000000001</v>
      </c>
      <c r="AB57" s="40">
        <v>-8.7479999999999993</v>
      </c>
      <c r="AC57" s="40">
        <v>25.977</v>
      </c>
      <c r="AD57" s="40">
        <v>-4.7839999999999998</v>
      </c>
      <c r="AE57" s="40">
        <v>-5.8390000000000004</v>
      </c>
      <c r="AF57" s="40">
        <v>16.437999999999999</v>
      </c>
      <c r="AG57" s="40">
        <v>-17.419</v>
      </c>
      <c r="AH57" s="40">
        <v>14.766</v>
      </c>
      <c r="AI57" s="40">
        <v>1.0189999999999999</v>
      </c>
      <c r="AJ57" s="40">
        <v>-15.249000000000001</v>
      </c>
      <c r="AK57" s="40">
        <v>-11.532</v>
      </c>
      <c r="AL57" s="40">
        <v>21.442</v>
      </c>
      <c r="AM57" s="40">
        <v>0.56099999999999905</v>
      </c>
      <c r="AN57" s="40">
        <v>-7.5090000000000003</v>
      </c>
      <c r="AO57" s="40">
        <v>-11.064</v>
      </c>
      <c r="AP57" s="40">
        <v>-0.27800000000000002</v>
      </c>
      <c r="AQ57" s="40">
        <v>-11.231</v>
      </c>
      <c r="AR57" s="40">
        <v>28.984000000000002</v>
      </c>
      <c r="AS57" s="40">
        <v>13.871</v>
      </c>
      <c r="AT57" s="40">
        <v>-36.295000000000002</v>
      </c>
      <c r="AU57" s="40">
        <v>6.3440000000000003</v>
      </c>
      <c r="AV57" s="40">
        <v>-11.776</v>
      </c>
      <c r="AW57" s="40">
        <v>13.329000000000001</v>
      </c>
      <c r="AX57" s="40">
        <v>2.8010000000000002</v>
      </c>
      <c r="AY57" s="40">
        <v>12.741</v>
      </c>
      <c r="AZ57" s="40">
        <v>-9.8870000000000005</v>
      </c>
      <c r="BA57" s="40">
        <v>27.161999999999999</v>
      </c>
      <c r="BB57" s="40">
        <v>-43.466000000000001</v>
      </c>
      <c r="BC57" s="40">
        <v>24.655999999999999</v>
      </c>
      <c r="BD57" s="40">
        <v>-1.484</v>
      </c>
      <c r="BE57" s="40">
        <v>-9.7949999999999999</v>
      </c>
      <c r="BF57" s="40">
        <v>13.170999999999999</v>
      </c>
      <c r="BG57" s="40">
        <v>0.193</v>
      </c>
      <c r="BH57" s="40">
        <v>2.153</v>
      </c>
      <c r="BI57" s="40">
        <v>-0.58299999999999996</v>
      </c>
      <c r="BJ57" s="40">
        <v>-8.6890000000000001</v>
      </c>
      <c r="BK57" s="40">
        <v>13.324999999999999</v>
      </c>
      <c r="BL57" s="40">
        <v>-12.138</v>
      </c>
      <c r="BM57" s="40">
        <v>19.411000000000001</v>
      </c>
      <c r="BN57" s="40">
        <v>-11.722</v>
      </c>
      <c r="BO57" s="40">
        <v>-4.8840000000000003</v>
      </c>
      <c r="BP57" s="40">
        <v>22.023</v>
      </c>
      <c r="BQ57" s="40">
        <v>-7.2270000000000003</v>
      </c>
      <c r="BR57" s="40">
        <v>-9.4730000000000008</v>
      </c>
      <c r="BS57" s="40">
        <v>-0.68500000000000105</v>
      </c>
      <c r="BT57" s="40">
        <v>-11.006</v>
      </c>
      <c r="BU57" s="40">
        <v>21.113</v>
      </c>
      <c r="BV57" s="40">
        <v>21.484000000000002</v>
      </c>
      <c r="BW57" s="40">
        <v>-19.898</v>
      </c>
      <c r="BX57" s="40">
        <v>-23.731000000000002</v>
      </c>
      <c r="BY57" s="40">
        <v>21.279</v>
      </c>
      <c r="BZ57" s="40">
        <v>15.313000000000001</v>
      </c>
      <c r="CA57" s="40">
        <v>2.2690000000000001</v>
      </c>
      <c r="CB57" s="40">
        <v>-23.494</v>
      </c>
      <c r="CC57" s="40">
        <v>9.0549999999999997</v>
      </c>
      <c r="CD57" s="40">
        <v>-31.247</v>
      </c>
      <c r="CE57" s="40">
        <v>3.609</v>
      </c>
      <c r="CF57" s="40">
        <v>-0.25700000000000001</v>
      </c>
      <c r="CG57" s="40">
        <v>19.585999999999999</v>
      </c>
      <c r="CH57" s="40">
        <v>24.766999999999999</v>
      </c>
      <c r="CI57" s="40">
        <v>-53.905000000000001</v>
      </c>
      <c r="CJ57" s="40">
        <v>36.799999999999997</v>
      </c>
      <c r="CK57" s="40">
        <v>-10.821</v>
      </c>
      <c r="CL57" s="40">
        <v>12.565</v>
      </c>
      <c r="CM57" s="40">
        <v>-34.058</v>
      </c>
      <c r="CN57" s="40">
        <v>6.9870000000000001</v>
      </c>
      <c r="CO57" s="40">
        <v>24.655999999999999</v>
      </c>
      <c r="CP57" s="40">
        <v>-22.15</v>
      </c>
      <c r="CQ57" s="40">
        <v>-9.1969999999999992</v>
      </c>
      <c r="CR57" s="40">
        <v>55.073</v>
      </c>
      <c r="CS57" s="40">
        <v>-7.3410000000000002</v>
      </c>
      <c r="CT57" s="40">
        <v>11.722</v>
      </c>
      <c r="CU57" s="40">
        <v>-27.001000000000001</v>
      </c>
      <c r="CV57" s="40">
        <v>6.98</v>
      </c>
      <c r="CW57" s="40">
        <v>27.189</v>
      </c>
      <c r="CX57" s="40">
        <v>-35.555</v>
      </c>
      <c r="CY57" s="40">
        <v>26.463000000000001</v>
      </c>
      <c r="CZ57" s="40">
        <v>-47.25</v>
      </c>
      <c r="DA57" s="40">
        <v>27.117999999999999</v>
      </c>
      <c r="DB57" s="40">
        <v>5.3780000000000001</v>
      </c>
      <c r="DC57" s="40">
        <v>3.1070000000000002</v>
      </c>
      <c r="DD57" s="40">
        <v>-5.2709999999999999</v>
      </c>
      <c r="DE57" s="40">
        <v>24.178000000000001</v>
      </c>
      <c r="DF57" s="40">
        <v>-31.617999999999999</v>
      </c>
      <c r="DG57" s="40">
        <v>6.7460000000000004</v>
      </c>
      <c r="DH57" s="40">
        <v>-11.089</v>
      </c>
      <c r="DI57" s="40">
        <v>19.794</v>
      </c>
      <c r="DJ57" s="40">
        <v>-22.378</v>
      </c>
      <c r="DK57" s="40">
        <v>14.936</v>
      </c>
      <c r="DL57" s="40">
        <v>7.4649999999999999</v>
      </c>
      <c r="DM57" s="40">
        <v>6.8449999999999998</v>
      </c>
      <c r="DN57" s="40">
        <v>5.23</v>
      </c>
      <c r="DO57" s="40">
        <v>-10.526999999999999</v>
      </c>
      <c r="DP57" s="40">
        <v>-13.601000000000001</v>
      </c>
      <c r="DQ57" s="40">
        <v>-7.7089999999999996</v>
      </c>
      <c r="DR57" s="40">
        <v>9.8670000000000009</v>
      </c>
      <c r="DS57" s="40">
        <v>0.19599999999999901</v>
      </c>
      <c r="DT57" s="40">
        <v>-0.29399999999999898</v>
      </c>
      <c r="DU57" s="40">
        <v>16.457999999999998</v>
      </c>
      <c r="DV57" s="40">
        <v>17.697070068359402</v>
      </c>
      <c r="DW57" s="40">
        <v>-6.7249999999999996</v>
      </c>
      <c r="DX57" s="40">
        <v>9.2703000488281209</v>
      </c>
      <c r="DY57" s="40">
        <v>-22.257000000000001</v>
      </c>
      <c r="DZ57" s="40">
        <v>5.4450000000000003</v>
      </c>
      <c r="EA57" s="40">
        <v>-11.927</v>
      </c>
      <c r="EB57" s="40">
        <v>-4.7709999999999999</v>
      </c>
      <c r="EC57" s="40">
        <v>-6.681</v>
      </c>
      <c r="ED57" s="40">
        <v>8.5220000000000002</v>
      </c>
      <c r="EE57" s="40">
        <v>-9.3030000000000008</v>
      </c>
      <c r="EF57" s="40">
        <v>0.51600000000000101</v>
      </c>
      <c r="EG57" s="40">
        <v>9.2279999999999998</v>
      </c>
      <c r="EH57" s="40">
        <v>0.27100000000000102</v>
      </c>
      <c r="EI57" s="40">
        <v>-12.824999999999999</v>
      </c>
      <c r="EJ57" s="40">
        <v>11.670999999999999</v>
      </c>
      <c r="EK57" s="40">
        <v>11.054</v>
      </c>
      <c r="EL57" s="40">
        <v>1.9770000000000001</v>
      </c>
      <c r="EM57" s="40">
        <v>-7.4550000000000001</v>
      </c>
      <c r="EN57" s="40">
        <v>7.8979999999999997</v>
      </c>
      <c r="EO57" s="40">
        <v>-9.1950000000000003</v>
      </c>
      <c r="EP57" s="40">
        <v>-2.6920000000000002</v>
      </c>
      <c r="EQ57" s="40">
        <v>13.426</v>
      </c>
      <c r="ER57" s="40">
        <v>0.900306152343749</v>
      </c>
      <c r="ES57" s="40">
        <v>-6.7313120117187504</v>
      </c>
      <c r="ET57" s="40">
        <v>-1.8428320312499999</v>
      </c>
      <c r="EU57" s="40">
        <v>-1.92338867416875</v>
      </c>
      <c r="EV57" s="40">
        <v>18.06892758515</v>
      </c>
      <c r="EW57" s="40">
        <v>-15.290583832856299</v>
      </c>
      <c r="EX57" s="40">
        <v>-4.4350620117187498</v>
      </c>
      <c r="EY57" s="40">
        <v>11.119280559539799</v>
      </c>
      <c r="EZ57" s="40">
        <v>-4.9524719170714304</v>
      </c>
      <c r="FA57" s="40">
        <v>8.3451576757714303</v>
      </c>
      <c r="FB57" s="40">
        <v>-6.2565297587000002</v>
      </c>
      <c r="FC57" s="40">
        <v>4.0868440000000001</v>
      </c>
      <c r="FD57" s="40">
        <v>-3.3632348632812499</v>
      </c>
      <c r="FE57" s="40">
        <v>13.900911621093799</v>
      </c>
      <c r="FF57" s="40">
        <v>-3.3197033333333299</v>
      </c>
      <c r="FG57" s="40">
        <v>-3.7532966666666701</v>
      </c>
      <c r="FH57" s="40">
        <v>13.221591895374999</v>
      </c>
      <c r="FI57" s="40">
        <v>-13.082591895375</v>
      </c>
      <c r="FJ57" s="40">
        <v>-4.9334279575000002</v>
      </c>
      <c r="FK57" s="40">
        <v>4.6748439575000003</v>
      </c>
      <c r="FL57" s="40">
        <v>7.6227773219625004</v>
      </c>
      <c r="FM57" s="40">
        <v>-0.90719332196250102</v>
      </c>
      <c r="FN57" s="40">
        <v>-0.77620453999999905</v>
      </c>
      <c r="FO57" s="40">
        <v>-21.63779546</v>
      </c>
      <c r="FP57" s="40">
        <v>20.153057155199999</v>
      </c>
      <c r="FQ57" s="40">
        <v>-14.8940124271875</v>
      </c>
      <c r="FR57" s="40">
        <v>12.6284870298</v>
      </c>
      <c r="FS57" s="40">
        <v>-4.4058162184412</v>
      </c>
      <c r="FT57" s="40">
        <v>-13.470067748755699</v>
      </c>
      <c r="FU57" s="40">
        <v>6.5571302947204</v>
      </c>
      <c r="FV57" s="40">
        <v>3.1269309059665402</v>
      </c>
      <c r="FW57" s="40">
        <v>29.765723395849299</v>
      </c>
      <c r="FX57" s="40">
        <v>2.90847160259464</v>
      </c>
      <c r="FY57" s="40">
        <v>31.489770849264499</v>
      </c>
      <c r="FZ57" s="40">
        <v>6.9301943099563399</v>
      </c>
      <c r="GA57" s="40">
        <v>-12.7351746927697</v>
      </c>
      <c r="GB57" s="40">
        <v>-7.33652759177067</v>
      </c>
      <c r="GC57" s="40">
        <v>31.2201313936331</v>
      </c>
      <c r="GD57" s="40">
        <v>-11.167681563654501</v>
      </c>
      <c r="GE57" s="40">
        <v>25.630416321390801</v>
      </c>
    </row>
    <row r="58" spans="1:187" ht="15" x14ac:dyDescent="0.25">
      <c r="A58" s="37" t="s">
        <v>43</v>
      </c>
      <c r="B58" s="90"/>
      <c r="C58" s="40">
        <v>-1.0880000000000001</v>
      </c>
      <c r="D58" s="40">
        <v>-0.45900000000000002</v>
      </c>
      <c r="E58" s="40">
        <v>0.748</v>
      </c>
      <c r="F58" s="40">
        <v>2.4710000000000001</v>
      </c>
      <c r="G58" s="40">
        <v>-0.59499999999999997</v>
      </c>
      <c r="H58" s="40">
        <v>0.156</v>
      </c>
      <c r="I58" s="40">
        <v>0.72499999999999998</v>
      </c>
      <c r="J58" s="40">
        <v>2.214</v>
      </c>
      <c r="K58" s="40">
        <v>-3.0649999999999999</v>
      </c>
      <c r="L58" s="40">
        <v>0.19</v>
      </c>
      <c r="M58" s="40">
        <v>1.498</v>
      </c>
      <c r="N58" s="40">
        <v>-3.0550000000000002</v>
      </c>
      <c r="O58" s="40">
        <v>-4.4550000000000001</v>
      </c>
      <c r="P58" s="40">
        <v>4.4850000000000003</v>
      </c>
      <c r="Q58" s="40">
        <v>-2.8380000000000001</v>
      </c>
      <c r="R58" s="40">
        <v>3.9849999999999999</v>
      </c>
      <c r="S58" s="40">
        <v>1.0669999999999999</v>
      </c>
      <c r="T58" s="40">
        <v>-3.7999999999999999E-2</v>
      </c>
      <c r="U58" s="40">
        <v>-0.71299999999999997</v>
      </c>
      <c r="V58" s="40">
        <v>3.8809999999999998</v>
      </c>
      <c r="W58" s="40">
        <v>-6.02</v>
      </c>
      <c r="X58" s="40">
        <v>11.372999999999999</v>
      </c>
      <c r="Y58" s="40">
        <v>10.576000000000001</v>
      </c>
      <c r="Z58" s="40">
        <v>-4.133</v>
      </c>
      <c r="AA58" s="40">
        <v>-3.9780000000000002</v>
      </c>
      <c r="AB58" s="40">
        <v>3.7090000000000001</v>
      </c>
      <c r="AC58" s="40">
        <v>9.8350000000000009</v>
      </c>
      <c r="AD58" s="40">
        <v>1.0580000000000001</v>
      </c>
      <c r="AE58" s="40">
        <v>-3.7749999999999999</v>
      </c>
      <c r="AF58" s="40">
        <v>-3.7480000000000002</v>
      </c>
      <c r="AG58" s="40">
        <v>-2.681</v>
      </c>
      <c r="AH58" s="40">
        <v>-4.0359999999999996</v>
      </c>
      <c r="AI58" s="40">
        <v>-2.9910000000000001</v>
      </c>
      <c r="AJ58" s="40">
        <v>0.44400000000000001</v>
      </c>
      <c r="AK58" s="40">
        <v>-3.1829999999999998</v>
      </c>
      <c r="AL58" s="40">
        <v>3.9060000000000001</v>
      </c>
      <c r="AM58" s="40">
        <v>0.35699999999999998</v>
      </c>
      <c r="AN58" s="40">
        <v>-0.94599999999999995</v>
      </c>
      <c r="AO58" s="40">
        <v>-0.47899999999999998</v>
      </c>
      <c r="AP58" s="40">
        <v>-1.123</v>
      </c>
      <c r="AQ58" s="40">
        <v>0.248</v>
      </c>
      <c r="AR58" s="40">
        <v>-0.93799999999999994</v>
      </c>
      <c r="AS58" s="40">
        <v>0.439</v>
      </c>
      <c r="AT58" s="40">
        <v>-1.214</v>
      </c>
      <c r="AU58" s="40">
        <v>0.93899999999999995</v>
      </c>
      <c r="AV58" s="40">
        <v>-1.0069999999999999</v>
      </c>
      <c r="AW58" s="40">
        <v>2.234</v>
      </c>
      <c r="AX58" s="40">
        <v>-1.585</v>
      </c>
      <c r="AY58" s="40">
        <v>1.4750000000000001</v>
      </c>
      <c r="AZ58" s="40">
        <v>-2.5110000000000001</v>
      </c>
      <c r="BA58" s="40">
        <v>1.7589999999999999</v>
      </c>
      <c r="BB58" s="40">
        <v>-2.153</v>
      </c>
      <c r="BC58" s="40">
        <v>8.2000000000000003E-2</v>
      </c>
      <c r="BD58" s="40">
        <v>-8.4000000000000102E-2</v>
      </c>
      <c r="BE58" s="40">
        <v>-0.248</v>
      </c>
      <c r="BF58" s="40">
        <v>1.2310000000000001</v>
      </c>
      <c r="BG58" s="40">
        <v>-0.91300000000000003</v>
      </c>
      <c r="BH58" s="40">
        <v>-0.50700000000000001</v>
      </c>
      <c r="BI58" s="40">
        <v>-0.40600000000000003</v>
      </c>
      <c r="BJ58" s="40">
        <v>1.6950000000000001</v>
      </c>
      <c r="BK58" s="40">
        <v>-0.72699999999999998</v>
      </c>
      <c r="BL58" s="40">
        <v>2.1030000000000002</v>
      </c>
      <c r="BM58" s="40">
        <v>-1.6379999999999999</v>
      </c>
      <c r="BN58" s="40">
        <v>2.0089999999999999</v>
      </c>
      <c r="BO58" s="40">
        <v>-2.0640000000000001</v>
      </c>
      <c r="BP58" s="40">
        <v>1.8169999999999999</v>
      </c>
      <c r="BQ58" s="40">
        <v>0.75900000000000001</v>
      </c>
      <c r="BR58" s="40">
        <v>-0.16500000000000001</v>
      </c>
      <c r="BS58" s="40">
        <v>0.93400000000000005</v>
      </c>
      <c r="BT58" s="40">
        <v>-0.59399999999999997</v>
      </c>
      <c r="BU58" s="40">
        <v>-0.91</v>
      </c>
      <c r="BV58" s="40">
        <v>0.373</v>
      </c>
      <c r="BW58" s="40">
        <v>-6.9999999999999896E-2</v>
      </c>
      <c r="BX58" s="40">
        <v>-1.0029999999999999</v>
      </c>
      <c r="BY58" s="40">
        <v>-3.9999999999999298E-3</v>
      </c>
      <c r="BZ58" s="40">
        <v>-0.53900000000000003</v>
      </c>
      <c r="CA58" s="40">
        <v>-0.307</v>
      </c>
      <c r="CB58" s="40">
        <v>0.46100000000000002</v>
      </c>
      <c r="CC58" s="40">
        <v>2.0670000000000002</v>
      </c>
      <c r="CD58" s="40">
        <v>-1.9590000000000001</v>
      </c>
      <c r="CE58" s="40">
        <v>1.2030000000000001</v>
      </c>
      <c r="CF58" s="40">
        <v>0.38600000000000001</v>
      </c>
      <c r="CG58" s="40">
        <v>-1.141</v>
      </c>
      <c r="CH58" s="40">
        <v>0.439</v>
      </c>
      <c r="CI58" s="40">
        <v>-1.802</v>
      </c>
      <c r="CJ58" s="40">
        <v>-1.204</v>
      </c>
      <c r="CK58" s="40">
        <v>1.089</v>
      </c>
      <c r="CL58" s="40">
        <v>-0.31</v>
      </c>
      <c r="CM58" s="40">
        <v>-7.2000000000000106E-2</v>
      </c>
      <c r="CN58" s="40">
        <v>0.30099999999999999</v>
      </c>
      <c r="CO58" s="40">
        <v>-0.30199999999999999</v>
      </c>
      <c r="CP58" s="40">
        <v>-8.0000000000000591E-3</v>
      </c>
      <c r="CQ58" s="40">
        <v>-0.33200000000000002</v>
      </c>
      <c r="CR58" s="40">
        <v>0.755</v>
      </c>
      <c r="CS58" s="40">
        <v>-1.121</v>
      </c>
      <c r="CT58" s="40">
        <v>3.2610000000000001</v>
      </c>
      <c r="CU58" s="40">
        <v>-4.4320000000000004</v>
      </c>
      <c r="CV58" s="40">
        <v>3.39</v>
      </c>
      <c r="CW58" s="40">
        <v>0.09</v>
      </c>
      <c r="CX58" s="40">
        <v>-0.16300000000000001</v>
      </c>
      <c r="CY58" s="40">
        <v>-0.13100000000000001</v>
      </c>
      <c r="CZ58" s="40">
        <v>-0.96799999999999997</v>
      </c>
      <c r="DA58" s="40">
        <v>0.24199999999999999</v>
      </c>
      <c r="DB58" s="40">
        <v>2.64</v>
      </c>
      <c r="DC58" s="40">
        <v>-4.3280000000000003</v>
      </c>
      <c r="DD58" s="40">
        <v>2.8079999999999998</v>
      </c>
      <c r="DE58" s="40">
        <v>2.5000000000000001E-2</v>
      </c>
      <c r="DF58" s="40">
        <v>-1.905</v>
      </c>
      <c r="DG58" s="40">
        <v>-0.29399999999999998</v>
      </c>
      <c r="DH58" s="40">
        <v>0.374</v>
      </c>
      <c r="DI58" s="40">
        <v>-0.98599999999999999</v>
      </c>
      <c r="DJ58" s="40">
        <v>3.073</v>
      </c>
      <c r="DK58" s="40">
        <v>-0.747</v>
      </c>
      <c r="DL58" s="40">
        <v>2.488</v>
      </c>
      <c r="DM58" s="40">
        <v>-3.056</v>
      </c>
      <c r="DN58" s="40">
        <v>1.5720000000000001</v>
      </c>
      <c r="DO58" s="40">
        <v>-0.14000000000000001</v>
      </c>
      <c r="DP58" s="40">
        <v>-1.518</v>
      </c>
      <c r="DQ58" s="40">
        <v>-1.196</v>
      </c>
      <c r="DR58" s="40">
        <v>-0.13900000000000001</v>
      </c>
      <c r="DS58" s="40">
        <v>-0.16800000000000001</v>
      </c>
      <c r="DT58" s="40">
        <v>1.79</v>
      </c>
      <c r="DU58" s="40">
        <v>-1.6000000000000202E-2</v>
      </c>
      <c r="DV58" s="40">
        <v>-0.26500000000000001</v>
      </c>
      <c r="DW58" s="40">
        <v>2.5609999999999999</v>
      </c>
      <c r="DX58" s="40">
        <v>2.08</v>
      </c>
      <c r="DY58" s="40">
        <v>-2.762</v>
      </c>
      <c r="DZ58" s="40">
        <v>1.8839999999999999</v>
      </c>
      <c r="EA58" s="40">
        <v>-0.999</v>
      </c>
      <c r="EB58" s="40">
        <v>1.2410000000000001</v>
      </c>
      <c r="EC58" s="40">
        <v>1.2999999999999999E-2</v>
      </c>
      <c r="ED58" s="40">
        <v>0.81899999999999995</v>
      </c>
      <c r="EE58" s="40">
        <v>-0.84699999999999998</v>
      </c>
      <c r="EF58" s="40">
        <v>0.81</v>
      </c>
      <c r="EG58" s="40">
        <v>0.98599999999999999</v>
      </c>
      <c r="EH58" s="40">
        <v>-2.2650000000000001</v>
      </c>
      <c r="EI58" s="40">
        <v>0.64800000000000002</v>
      </c>
      <c r="EJ58" s="40">
        <v>0.33950000000000002</v>
      </c>
      <c r="EK58" s="40">
        <v>0.376</v>
      </c>
      <c r="EL58" s="40">
        <v>-2.4359999999999999</v>
      </c>
      <c r="EM58" s="40">
        <v>0.63700000000000001</v>
      </c>
      <c r="EN58" s="40">
        <v>-2.4305379028320302</v>
      </c>
      <c r="EO58" s="40">
        <v>1.22994195556641</v>
      </c>
      <c r="EP58" s="40">
        <v>-0.34300000000000003</v>
      </c>
      <c r="EQ58" s="40">
        <v>0.224</v>
      </c>
      <c r="ER58" s="40">
        <v>0.435</v>
      </c>
      <c r="ES58" s="40">
        <v>-1.16339205932617</v>
      </c>
      <c r="ET58" s="40">
        <v>0.96305621337890601</v>
      </c>
      <c r="EU58" s="40">
        <v>-2.3762094726562499</v>
      </c>
      <c r="EV58" s="40">
        <v>1.2575881347656299</v>
      </c>
      <c r="EW58" s="40">
        <v>1.0820000000000001</v>
      </c>
      <c r="EX58" s="40">
        <v>4.1999999999999899E-2</v>
      </c>
      <c r="EY58" s="40">
        <v>-0.14199999999999999</v>
      </c>
      <c r="EZ58" s="40">
        <v>0.65800000000000003</v>
      </c>
      <c r="FA58" s="40">
        <v>0.182</v>
      </c>
      <c r="FB58" s="40">
        <v>-0.754</v>
      </c>
      <c r="FC58" s="40">
        <v>-1.526</v>
      </c>
      <c r="FD58" s="40">
        <v>2.0640000000000001</v>
      </c>
      <c r="FE58" s="40">
        <v>-1.4239999999999999</v>
      </c>
      <c r="FF58" s="40">
        <v>1.0189999999999999</v>
      </c>
      <c r="FG58" s="40">
        <v>-2.0999999999999901E-2</v>
      </c>
      <c r="FH58" s="40">
        <v>0.46800000000000003</v>
      </c>
      <c r="FI58" s="40">
        <v>0.41</v>
      </c>
      <c r="FJ58" s="40">
        <v>-6.60000000000001E-2</v>
      </c>
      <c r="FK58" s="40">
        <v>-0.39300000000000002</v>
      </c>
      <c r="FL58" s="40">
        <v>-0.88400000000000001</v>
      </c>
      <c r="FM58" s="40">
        <v>0.84399999999999997</v>
      </c>
      <c r="FN58" s="40">
        <v>-0.63300000000000001</v>
      </c>
      <c r="FO58" s="40">
        <v>-0.17599999999999999</v>
      </c>
      <c r="FP58" s="40">
        <v>0.44700000000000001</v>
      </c>
      <c r="FQ58" s="40">
        <v>0.55500000000000005</v>
      </c>
      <c r="FR58" s="40">
        <v>-0.38</v>
      </c>
      <c r="FS58" s="40">
        <v>-0.52070296552401796</v>
      </c>
      <c r="FT58" s="40">
        <v>-0.122389422750771</v>
      </c>
      <c r="FU58" s="40">
        <v>0.30627535078507601</v>
      </c>
      <c r="FV58" s="40">
        <v>-0.36199044948362102</v>
      </c>
      <c r="FW58" s="40">
        <v>-0.153281233348847</v>
      </c>
      <c r="FX58" s="40">
        <v>-0.445502224411368</v>
      </c>
      <c r="FY58" s="40">
        <v>-7.6891216598152901E-2</v>
      </c>
      <c r="FZ58" s="40">
        <v>-0.23887648704645301</v>
      </c>
      <c r="GA58" s="40">
        <v>-0.57522958518030998</v>
      </c>
      <c r="GB58" s="40">
        <v>-0.37718152520477799</v>
      </c>
      <c r="GC58" s="40">
        <v>0.17174686772882899</v>
      </c>
      <c r="GD58" s="40">
        <v>0.28450967340946198</v>
      </c>
      <c r="GE58" s="40">
        <v>-0.21245478473937299</v>
      </c>
    </row>
    <row r="59" spans="1:187" ht="15" x14ac:dyDescent="0.25">
      <c r="A59" s="37" t="s">
        <v>44</v>
      </c>
      <c r="B59" s="90"/>
      <c r="C59" s="40">
        <v>-2.6539999999999999</v>
      </c>
      <c r="D59" s="40">
        <v>8.7449999999999992</v>
      </c>
      <c r="E59" s="40">
        <v>-3.5990000000000002</v>
      </c>
      <c r="F59" s="40">
        <v>0.82299999999999995</v>
      </c>
      <c r="G59" s="40">
        <v>2.0489999999999999</v>
      </c>
      <c r="H59" s="40">
        <v>2.2730000000000001</v>
      </c>
      <c r="I59" s="40">
        <v>2.036</v>
      </c>
      <c r="J59" s="40">
        <v>4.6779999999999999</v>
      </c>
      <c r="K59" s="40">
        <v>5.5860000000000003</v>
      </c>
      <c r="L59" s="40">
        <v>-5.5250000000000004</v>
      </c>
      <c r="M59" s="40">
        <v>-4.9889999999999999</v>
      </c>
      <c r="N59" s="40">
        <v>-2.7229999999999999</v>
      </c>
      <c r="O59" s="40">
        <v>7.9710000000000001</v>
      </c>
      <c r="P59" s="40">
        <v>-8.3249999999999993</v>
      </c>
      <c r="Q59" s="40">
        <v>5.2119999999999997</v>
      </c>
      <c r="R59" s="40">
        <v>4.782</v>
      </c>
      <c r="S59" s="40">
        <v>1.8640000000000001</v>
      </c>
      <c r="T59" s="40">
        <v>0.95400000000000096</v>
      </c>
      <c r="U59" s="40">
        <v>-6.3680000000000003</v>
      </c>
      <c r="V59" s="40">
        <v>1.944</v>
      </c>
      <c r="W59" s="40">
        <v>1.4970000000000001</v>
      </c>
      <c r="X59" s="40">
        <v>4.5410000000000004</v>
      </c>
      <c r="Y59" s="40">
        <v>-4.7869999999999999</v>
      </c>
      <c r="Z59" s="40">
        <v>0.83699999999999997</v>
      </c>
      <c r="AA59" s="40">
        <v>-1.1160000000000001</v>
      </c>
      <c r="AB59" s="40">
        <v>4.4249999999999998</v>
      </c>
      <c r="AC59" s="40">
        <v>1.22</v>
      </c>
      <c r="AD59" s="40">
        <v>1.8440000000000001</v>
      </c>
      <c r="AE59" s="40">
        <v>-0.70199999999999996</v>
      </c>
      <c r="AF59" s="40">
        <v>-2.71</v>
      </c>
      <c r="AG59" s="40">
        <v>-5.0309999999999997</v>
      </c>
      <c r="AH59" s="40">
        <v>0.219</v>
      </c>
      <c r="AI59" s="40">
        <v>-1.806</v>
      </c>
      <c r="AJ59" s="40">
        <v>-2.6269999999999998</v>
      </c>
      <c r="AK59" s="40">
        <v>-2.7349999999999999</v>
      </c>
      <c r="AL59" s="40">
        <v>2.8</v>
      </c>
      <c r="AM59" s="40">
        <v>5.4109999999999996</v>
      </c>
      <c r="AN59" s="40">
        <v>-2.59</v>
      </c>
      <c r="AO59" s="40">
        <v>-4.351</v>
      </c>
      <c r="AP59" s="40">
        <v>1.2529999999999999</v>
      </c>
      <c r="AQ59" s="40">
        <v>-0.46600000000000003</v>
      </c>
      <c r="AR59" s="40">
        <v>3.0640000000000001</v>
      </c>
      <c r="AS59" s="40">
        <v>-1.484</v>
      </c>
      <c r="AT59" s="40">
        <v>-1.177</v>
      </c>
      <c r="AU59" s="40">
        <v>1.819</v>
      </c>
      <c r="AV59" s="40">
        <v>-2.1389999999999998</v>
      </c>
      <c r="AW59" s="40">
        <v>1.843</v>
      </c>
      <c r="AX59" s="40">
        <v>-1.2450000000000001</v>
      </c>
      <c r="AY59" s="40">
        <v>-2.2050000000000001</v>
      </c>
      <c r="AZ59" s="40">
        <v>0.186</v>
      </c>
      <c r="BA59" s="40">
        <v>-1.944</v>
      </c>
      <c r="BB59" s="40">
        <v>1.071</v>
      </c>
      <c r="BC59" s="40">
        <v>0.94</v>
      </c>
      <c r="BD59" s="40">
        <v>-0.41899999999999998</v>
      </c>
      <c r="BE59" s="40">
        <v>1.327</v>
      </c>
      <c r="BF59" s="40">
        <v>0.36899999999999999</v>
      </c>
      <c r="BG59" s="40">
        <v>-2.5350000000000001</v>
      </c>
      <c r="BH59" s="40">
        <v>5.0830000000000002</v>
      </c>
      <c r="BI59" s="40">
        <v>-1.925</v>
      </c>
      <c r="BJ59" s="40">
        <v>-1.40000000000003E-2</v>
      </c>
      <c r="BK59" s="40">
        <v>-3.2450000000000001</v>
      </c>
      <c r="BL59" s="40">
        <v>-1.147</v>
      </c>
      <c r="BM59" s="40">
        <v>-0.86299999999999999</v>
      </c>
      <c r="BN59" s="40">
        <v>0.20799999999999999</v>
      </c>
      <c r="BO59" s="40">
        <v>1.548</v>
      </c>
      <c r="BP59" s="40">
        <v>-0.94399999999999995</v>
      </c>
      <c r="BQ59" s="40">
        <v>-1.008</v>
      </c>
      <c r="BR59" s="40">
        <v>-0.219</v>
      </c>
      <c r="BS59" s="40">
        <v>-0.251</v>
      </c>
      <c r="BT59" s="40">
        <v>0.47299999999999998</v>
      </c>
      <c r="BU59" s="40">
        <v>1.2130000000000001</v>
      </c>
      <c r="BV59" s="40">
        <v>-0.94499999999999995</v>
      </c>
      <c r="BW59" s="40">
        <v>-1.4410000000000001</v>
      </c>
      <c r="BX59" s="40">
        <v>-1.3779999999999999</v>
      </c>
      <c r="BY59" s="40">
        <v>7.0999999999999994E-2</v>
      </c>
      <c r="BZ59" s="40">
        <v>1.413</v>
      </c>
      <c r="CA59" s="40">
        <v>-0.90400000000000003</v>
      </c>
      <c r="CB59" s="40">
        <v>0.51800000000000002</v>
      </c>
      <c r="CC59" s="40">
        <v>-3.1779999999999999</v>
      </c>
      <c r="CD59" s="40">
        <v>0.38200000000000001</v>
      </c>
      <c r="CE59" s="40">
        <v>0.48799999999999999</v>
      </c>
      <c r="CF59" s="40">
        <v>-1.137</v>
      </c>
      <c r="CG59" s="40">
        <v>1.39</v>
      </c>
      <c r="CH59" s="40">
        <v>0.997</v>
      </c>
      <c r="CI59" s="40">
        <v>-1.7150000000000001</v>
      </c>
      <c r="CJ59" s="40">
        <v>-0.56200000000000006</v>
      </c>
      <c r="CK59" s="40">
        <v>-1.121</v>
      </c>
      <c r="CL59" s="40">
        <v>0.71899999999999997</v>
      </c>
      <c r="CM59" s="40">
        <v>-0.32700000000000001</v>
      </c>
      <c r="CN59" s="40">
        <v>0.22700000000000001</v>
      </c>
      <c r="CO59" s="40">
        <v>0.58799999999999997</v>
      </c>
      <c r="CP59" s="40">
        <v>-0.05</v>
      </c>
      <c r="CQ59" s="40">
        <v>-0.53500000000000003</v>
      </c>
      <c r="CR59" s="40">
        <v>1.8720000000000001</v>
      </c>
      <c r="CS59" s="40">
        <v>0.36699999999999999</v>
      </c>
      <c r="CT59" s="40">
        <v>-0.89</v>
      </c>
      <c r="CU59" s="40">
        <v>0.27300000000000002</v>
      </c>
      <c r="CV59" s="40">
        <v>1.2999999999999999E-2</v>
      </c>
      <c r="CW59" s="40">
        <v>-0.16500000000000001</v>
      </c>
      <c r="CX59" s="40">
        <v>-0.20300000000000001</v>
      </c>
      <c r="CY59" s="40">
        <v>-8.4000000000000005E-2</v>
      </c>
      <c r="CZ59" s="40">
        <v>-0.52300000000000002</v>
      </c>
      <c r="DA59" s="40">
        <v>0.18099999999999999</v>
      </c>
      <c r="DB59" s="40">
        <v>-0.46100000000000002</v>
      </c>
      <c r="DC59" s="40">
        <v>0.51200000000000001</v>
      </c>
      <c r="DD59" s="40">
        <v>-0.41</v>
      </c>
      <c r="DE59" s="40">
        <v>0.26900000000000002</v>
      </c>
      <c r="DF59" s="40">
        <v>-0.57899999999999996</v>
      </c>
      <c r="DG59" s="40">
        <v>0.51500000000000001</v>
      </c>
      <c r="DH59" s="40">
        <v>-0.435</v>
      </c>
      <c r="DI59" s="40">
        <v>0.47399999999999998</v>
      </c>
      <c r="DJ59" s="40">
        <v>-0.438</v>
      </c>
      <c r="DK59" s="40">
        <v>0.182</v>
      </c>
      <c r="DL59" s="40">
        <v>0.224</v>
      </c>
      <c r="DM59" s="40">
        <v>-2.3E-2</v>
      </c>
      <c r="DN59" s="40">
        <v>-0.23699999999999999</v>
      </c>
      <c r="DO59" s="40">
        <v>0.13700000000000001</v>
      </c>
      <c r="DP59" s="40">
        <v>0.25700000000000001</v>
      </c>
      <c r="DQ59" s="40">
        <v>-9.1999999999999998E-2</v>
      </c>
      <c r="DR59" s="40">
        <v>-0.13600000000000001</v>
      </c>
      <c r="DS59" s="40">
        <v>-0.27400000000000002</v>
      </c>
      <c r="DT59" s="40">
        <v>-0.11600000000000001</v>
      </c>
      <c r="DU59" s="40">
        <v>0.34499999999999997</v>
      </c>
      <c r="DV59" s="40">
        <v>0.47299999999999998</v>
      </c>
      <c r="DW59" s="40">
        <v>0.33500000000000002</v>
      </c>
      <c r="DX59" s="40">
        <v>-1.0609999999999999</v>
      </c>
      <c r="DY59" s="40">
        <v>0.184</v>
      </c>
      <c r="DZ59" s="40">
        <v>-0.47399999999999998</v>
      </c>
      <c r="EA59" s="40">
        <v>0.32200000000000001</v>
      </c>
      <c r="EB59" s="40">
        <v>-4.9000000000000002E-2</v>
      </c>
      <c r="EC59" s="40">
        <v>0.63800000000000001</v>
      </c>
      <c r="ED59" s="40">
        <v>-0.62</v>
      </c>
      <c r="EE59" s="40">
        <v>0.23100000000000001</v>
      </c>
      <c r="EF59" s="40">
        <v>-0.47099999999999997</v>
      </c>
      <c r="EG59" s="40">
        <v>0.61599999999999999</v>
      </c>
      <c r="EH59" s="40">
        <v>0.13800000000000001</v>
      </c>
      <c r="EI59" s="40">
        <v>-5.0999999999999997E-2</v>
      </c>
      <c r="EJ59" s="40">
        <v>2.5000000000000001E-2</v>
      </c>
      <c r="EK59" s="40">
        <v>-0.39900000000000002</v>
      </c>
      <c r="EL59" s="40">
        <v>0.17</v>
      </c>
      <c r="EM59" s="40">
        <v>0.17199999999999999</v>
      </c>
      <c r="EN59" s="40">
        <v>-0.125</v>
      </c>
      <c r="EO59" s="40">
        <v>-2.6000000000000099E-2</v>
      </c>
      <c r="EP59" s="40">
        <v>-0.44600000000000001</v>
      </c>
      <c r="EQ59" s="40">
        <v>0.40400000000000003</v>
      </c>
      <c r="ER59" s="40">
        <v>0.155</v>
      </c>
      <c r="ES59" s="40">
        <v>0.16900000000000001</v>
      </c>
      <c r="ET59" s="40">
        <v>-0.59099999999999997</v>
      </c>
      <c r="EU59" s="40">
        <v>0.622</v>
      </c>
      <c r="EV59" s="40">
        <v>-0.45300000000000001</v>
      </c>
      <c r="EW59" s="40">
        <v>-0.373</v>
      </c>
      <c r="EX59" s="40">
        <v>0.20200000000000001</v>
      </c>
      <c r="EY59" s="40">
        <v>-0.39300000000000002</v>
      </c>
      <c r="EZ59" s="40">
        <v>-1.7999999999999999E-2</v>
      </c>
      <c r="FA59" s="40">
        <v>0</v>
      </c>
      <c r="FB59" s="40">
        <v>0</v>
      </c>
      <c r="FC59" s="40">
        <v>0</v>
      </c>
      <c r="FD59" s="40">
        <v>0</v>
      </c>
      <c r="FE59" s="40">
        <v>0</v>
      </c>
      <c r="FF59" s="40">
        <v>0</v>
      </c>
      <c r="FG59" s="40">
        <v>0</v>
      </c>
      <c r="FH59" s="40">
        <v>0</v>
      </c>
      <c r="FI59" s="40">
        <v>0</v>
      </c>
      <c r="FJ59" s="40">
        <v>0</v>
      </c>
      <c r="FK59" s="40">
        <v>0</v>
      </c>
      <c r="FL59" s="40">
        <v>0</v>
      </c>
      <c r="FM59" s="40">
        <v>0</v>
      </c>
      <c r="FN59" s="40">
        <v>0</v>
      </c>
      <c r="FO59" s="40">
        <v>0</v>
      </c>
      <c r="FP59" s="40">
        <v>0</v>
      </c>
      <c r="FQ59" s="40">
        <v>0</v>
      </c>
      <c r="FR59" s="40">
        <v>0</v>
      </c>
      <c r="FS59" s="40">
        <v>0</v>
      </c>
      <c r="FT59" s="40">
        <v>0</v>
      </c>
      <c r="FU59" s="40">
        <v>0</v>
      </c>
      <c r="FV59" s="40">
        <v>0</v>
      </c>
      <c r="FW59" s="40">
        <v>0</v>
      </c>
      <c r="FX59" s="40">
        <v>0</v>
      </c>
      <c r="FY59" s="40">
        <v>0</v>
      </c>
      <c r="FZ59" s="40">
        <v>0</v>
      </c>
      <c r="GA59" s="40">
        <v>0</v>
      </c>
      <c r="GB59" s="40">
        <v>0</v>
      </c>
      <c r="GC59" s="40">
        <v>0</v>
      </c>
      <c r="GD59" s="40">
        <v>0</v>
      </c>
      <c r="GE59" s="40">
        <v>0</v>
      </c>
    </row>
    <row r="60" spans="1:187" ht="15" x14ac:dyDescent="0.25">
      <c r="A60" s="36" t="s">
        <v>154</v>
      </c>
      <c r="B60" s="90">
        <v>4</v>
      </c>
      <c r="C60" s="40">
        <v>-3.6459999999999999</v>
      </c>
      <c r="D60" s="40">
        <v>3.4940000000000002</v>
      </c>
      <c r="E60" s="40">
        <v>1.714</v>
      </c>
      <c r="F60" s="40">
        <v>2.3860000000000001</v>
      </c>
      <c r="G60" s="40">
        <v>-6.5259999999999998</v>
      </c>
      <c r="H60" s="40">
        <v>3.36</v>
      </c>
      <c r="I60" s="40">
        <v>-0.78</v>
      </c>
      <c r="J60" s="40">
        <v>-4.9779999999999998</v>
      </c>
      <c r="K60" s="40">
        <v>-6.5570000000000004</v>
      </c>
      <c r="L60" s="40">
        <v>10.808</v>
      </c>
      <c r="M60" s="40">
        <v>5.508</v>
      </c>
      <c r="N60" s="40">
        <v>3.694</v>
      </c>
      <c r="O60" s="40">
        <v>-3.1150000000000002</v>
      </c>
      <c r="P60" s="40">
        <v>-7.5259999999999998</v>
      </c>
      <c r="Q60" s="40">
        <v>11.076000000000001</v>
      </c>
      <c r="R60" s="40">
        <v>-3.62</v>
      </c>
      <c r="S60" s="40">
        <v>-4.944</v>
      </c>
      <c r="T60" s="40">
        <v>4.2370000000000001</v>
      </c>
      <c r="U60" s="40">
        <v>-1.5760000000000001</v>
      </c>
      <c r="V60" s="40">
        <v>6.2590000000000003</v>
      </c>
      <c r="W60" s="40">
        <v>-3.4129999999999998</v>
      </c>
      <c r="X60" s="40">
        <v>-2.468</v>
      </c>
      <c r="Y60" s="40">
        <v>18.515000000000001</v>
      </c>
      <c r="Z60" s="40">
        <v>-2.2029999999999998</v>
      </c>
      <c r="AA60" s="40">
        <v>10.093999999999999</v>
      </c>
      <c r="AB60" s="40">
        <v>-0.15</v>
      </c>
      <c r="AC60" s="40">
        <v>13.378</v>
      </c>
      <c r="AD60" s="40">
        <v>-5.5069999999999997</v>
      </c>
      <c r="AE60" s="40">
        <v>-2.706</v>
      </c>
      <c r="AF60" s="40">
        <v>0.95299999999999996</v>
      </c>
      <c r="AG60" s="40">
        <v>-3.96</v>
      </c>
      <c r="AH60" s="40">
        <v>-3.36</v>
      </c>
      <c r="AI60" s="40">
        <v>-7.8630000000000004</v>
      </c>
      <c r="AJ60" s="40">
        <v>0.14399999999999999</v>
      </c>
      <c r="AK60" s="40">
        <v>-0.72699999999999998</v>
      </c>
      <c r="AL60" s="40">
        <v>-26.138999999999999</v>
      </c>
      <c r="AM60" s="40">
        <v>12.401</v>
      </c>
      <c r="AN60" s="40">
        <v>1.012</v>
      </c>
      <c r="AO60" s="40">
        <v>-3.4580000000000002</v>
      </c>
      <c r="AP60" s="40">
        <v>0.52200000000000002</v>
      </c>
      <c r="AQ60" s="40">
        <v>-5.9450000000000003</v>
      </c>
      <c r="AR60" s="40">
        <v>-10.928000000000001</v>
      </c>
      <c r="AS60" s="40">
        <v>-3.528</v>
      </c>
      <c r="AT60" s="40">
        <v>5.157</v>
      </c>
      <c r="AU60" s="40">
        <v>9.4819999999999993</v>
      </c>
      <c r="AV60" s="40">
        <v>41.06</v>
      </c>
      <c r="AW60" s="40">
        <v>-23.606000000000002</v>
      </c>
      <c r="AX60" s="40">
        <v>3.698</v>
      </c>
      <c r="AY60" s="40">
        <v>-13.27</v>
      </c>
      <c r="AZ60" s="40">
        <v>-7.08</v>
      </c>
      <c r="BA60" s="40">
        <v>3.1419999999999999</v>
      </c>
      <c r="BB60" s="40">
        <v>-1.4690000000000001</v>
      </c>
      <c r="BC60" s="40">
        <v>-5.0149999999999997</v>
      </c>
      <c r="BD60" s="40">
        <v>6.6289999999999996</v>
      </c>
      <c r="BE60" s="40">
        <v>-7.2149999999999999</v>
      </c>
      <c r="BF60" s="40">
        <v>7.5919999999999996</v>
      </c>
      <c r="BG60" s="40">
        <v>-5.5090000000000003</v>
      </c>
      <c r="BH60" s="40">
        <v>1.786</v>
      </c>
      <c r="BI60" s="40">
        <v>19.128</v>
      </c>
      <c r="BJ60" s="40">
        <v>-6.16</v>
      </c>
      <c r="BK60" s="40">
        <v>-14.67</v>
      </c>
      <c r="BL60" s="40">
        <v>1.4279999999999999</v>
      </c>
      <c r="BM60" s="40">
        <v>6.3609999999999998</v>
      </c>
      <c r="BN60" s="40">
        <v>0.13600000000000001</v>
      </c>
      <c r="BO60" s="40">
        <v>-4.3440000000000003</v>
      </c>
      <c r="BP60" s="40">
        <v>-8.5310000000000006</v>
      </c>
      <c r="BQ60" s="40">
        <v>21.286999999999999</v>
      </c>
      <c r="BR60" s="40">
        <v>5.133</v>
      </c>
      <c r="BS60" s="40">
        <v>-10.647</v>
      </c>
      <c r="BT60" s="40">
        <v>-14.532999999999999</v>
      </c>
      <c r="BU60" s="40">
        <v>7.0439999999999996</v>
      </c>
      <c r="BV60" s="40">
        <v>-3.8570000000000002</v>
      </c>
      <c r="BW60" s="40">
        <v>-10.784000000000001</v>
      </c>
      <c r="BX60" s="40">
        <v>6.524</v>
      </c>
      <c r="BY60" s="40">
        <v>19.231000000000002</v>
      </c>
      <c r="BZ60" s="40">
        <v>3.8929999999999998</v>
      </c>
      <c r="CA60" s="40">
        <v>-20.916</v>
      </c>
      <c r="CB60" s="40">
        <v>11.679</v>
      </c>
      <c r="CC60" s="40">
        <v>6.4850000000000003</v>
      </c>
      <c r="CD60" s="40">
        <v>-2.8610000000000002</v>
      </c>
      <c r="CE60" s="40">
        <v>-8.891</v>
      </c>
      <c r="CF60" s="40">
        <v>-3.5179999999999998</v>
      </c>
      <c r="CG60" s="40">
        <v>17.518000000000001</v>
      </c>
      <c r="CH60" s="40">
        <v>-8.6880000000000006</v>
      </c>
      <c r="CI60" s="40">
        <v>-10.443</v>
      </c>
      <c r="CJ60" s="40">
        <v>2.9000000000000001E-2</v>
      </c>
      <c r="CK60" s="40">
        <v>4.6070000000000002</v>
      </c>
      <c r="CL60" s="40">
        <v>-1.78</v>
      </c>
      <c r="CM60" s="40">
        <v>-8.2720000000000002</v>
      </c>
      <c r="CN60" s="40">
        <v>14.2</v>
      </c>
      <c r="CO60" s="40">
        <v>14.247999999999999</v>
      </c>
      <c r="CP60" s="40">
        <v>-12.532999999999999</v>
      </c>
      <c r="CQ60" s="40">
        <v>0.27100000000000002</v>
      </c>
      <c r="CR60" s="40">
        <v>0.90300000000000002</v>
      </c>
      <c r="CS60" s="40">
        <v>-20.481000000000002</v>
      </c>
      <c r="CT60" s="40">
        <v>16.638000000000002</v>
      </c>
      <c r="CU60" s="40">
        <v>-5.5999999999999502E-2</v>
      </c>
      <c r="CV60" s="40">
        <v>13.435</v>
      </c>
      <c r="CW60" s="40">
        <v>2.97</v>
      </c>
      <c r="CX60" s="40">
        <v>10.356</v>
      </c>
      <c r="CY60" s="40">
        <v>-31.08</v>
      </c>
      <c r="CZ60" s="40">
        <v>3.2309999999999999</v>
      </c>
      <c r="DA60" s="40">
        <v>9.8580000000000005</v>
      </c>
      <c r="DB60" s="40">
        <v>-1.48</v>
      </c>
      <c r="DC60" s="40">
        <v>-20.335000000000001</v>
      </c>
      <c r="DD60" s="40">
        <v>3.4009999999999998</v>
      </c>
      <c r="DE60" s="40">
        <v>3.698</v>
      </c>
      <c r="DF60" s="40">
        <v>5.5140000000000002</v>
      </c>
      <c r="DG60" s="40">
        <v>8.0109999999999992</v>
      </c>
      <c r="DH60" s="40">
        <v>-5.984</v>
      </c>
      <c r="DI60" s="40">
        <v>3.8250000000000002</v>
      </c>
      <c r="DJ60" s="40">
        <v>-5.3019999999999996</v>
      </c>
      <c r="DK60" s="40">
        <v>-2.4140000000000001</v>
      </c>
      <c r="DL60" s="40">
        <v>-4.093</v>
      </c>
      <c r="DM60" s="40">
        <v>2.0760000000000001</v>
      </c>
      <c r="DN60" s="40">
        <v>-0.32200000000000001</v>
      </c>
      <c r="DO60" s="40">
        <v>0.91100000000000103</v>
      </c>
      <c r="DP60" s="40">
        <v>-1.018</v>
      </c>
      <c r="DQ60" s="40">
        <v>-5.0209999999999999</v>
      </c>
      <c r="DR60" s="40">
        <v>16.956</v>
      </c>
      <c r="DS60" s="40">
        <v>-16.260999999999999</v>
      </c>
      <c r="DT60" s="40">
        <v>-7.2910000000000004</v>
      </c>
      <c r="DU60" s="40">
        <v>13.499000000000001</v>
      </c>
      <c r="DV60" s="40">
        <v>-2.4409999999999998</v>
      </c>
      <c r="DW60" s="40">
        <v>-11.925000000000001</v>
      </c>
      <c r="DX60" s="40">
        <v>13.266</v>
      </c>
      <c r="DY60" s="40">
        <v>6.3179999999999996</v>
      </c>
      <c r="DZ60" s="40">
        <v>-6.8760000000000003</v>
      </c>
      <c r="EA60" s="40">
        <v>-4.7039999999999997</v>
      </c>
      <c r="EB60" s="40">
        <v>-1.8520000000000001</v>
      </c>
      <c r="EC60" s="40">
        <v>9.2870000000000008</v>
      </c>
      <c r="ED60" s="40">
        <v>-6.6050000000000004</v>
      </c>
      <c r="EE60" s="40">
        <v>-13.667</v>
      </c>
      <c r="EF60" s="40">
        <v>8.9120000000000008</v>
      </c>
      <c r="EG60" s="40">
        <v>5.76</v>
      </c>
      <c r="EH60" s="40">
        <v>1.7920743977818601</v>
      </c>
      <c r="EI60" s="40">
        <v>-4.54524270507968</v>
      </c>
      <c r="EJ60" s="40">
        <v>15.9203842574102</v>
      </c>
      <c r="EK60" s="40">
        <v>-0.54192219454569501</v>
      </c>
      <c r="EL60" s="40">
        <v>-8.8794711179312795</v>
      </c>
      <c r="EM60" s="40">
        <v>-6.9496917823385997</v>
      </c>
      <c r="EN60" s="40">
        <v>7.3341236657139497</v>
      </c>
      <c r="EO60" s="40">
        <v>2.7358169332030502</v>
      </c>
      <c r="EP60" s="40">
        <v>3.4426730142678199</v>
      </c>
      <c r="EQ60" s="40">
        <v>-12.604037891428399</v>
      </c>
      <c r="ER60" s="40">
        <v>33.181303902876898</v>
      </c>
      <c r="ES60" s="40">
        <v>9.7445359804236702</v>
      </c>
      <c r="ET60" s="40">
        <v>24.825012531454899</v>
      </c>
      <c r="EU60" s="40">
        <v>-7.8980498587534802</v>
      </c>
      <c r="EV60" s="40">
        <v>-8.6660494521248008</v>
      </c>
      <c r="EW60" s="40">
        <v>20.5191561368237</v>
      </c>
      <c r="EX60" s="40">
        <v>14.5403839233164</v>
      </c>
      <c r="EY60" s="40">
        <v>-31.7379998762753</v>
      </c>
      <c r="EZ60" s="40">
        <v>-3.9839070649804902</v>
      </c>
      <c r="FA60" s="40">
        <v>14.350544696928401</v>
      </c>
      <c r="FB60" s="40">
        <v>-5.6566524071673898</v>
      </c>
      <c r="FC60" s="40">
        <v>1.5072955760873701</v>
      </c>
      <c r="FD60" s="40">
        <v>4.0349509957211502</v>
      </c>
      <c r="FE60" s="40">
        <v>16.857816629668498</v>
      </c>
      <c r="FF60" s="40">
        <v>13.498681188769901</v>
      </c>
      <c r="FG60" s="40">
        <v>-36.766086942794402</v>
      </c>
      <c r="FH60" s="40">
        <v>-3.22946563737294</v>
      </c>
      <c r="FI60" s="40">
        <v>17.958663614968302</v>
      </c>
      <c r="FJ60" s="40">
        <v>-6.3424745601344803</v>
      </c>
      <c r="FK60" s="40">
        <v>-13.474734410410299</v>
      </c>
      <c r="FL60" s="40">
        <v>-8.2901371799498804</v>
      </c>
      <c r="FM60" s="40">
        <v>43.087254410160398</v>
      </c>
      <c r="FN60" s="40">
        <v>-37.745716380130801</v>
      </c>
      <c r="FO60" s="40">
        <v>21.109835149349198</v>
      </c>
      <c r="FP60" s="40">
        <v>27.036822842184002</v>
      </c>
      <c r="FQ60" s="40">
        <v>-29.822463561848402</v>
      </c>
      <c r="FR60" s="40">
        <v>41.211576022829597</v>
      </c>
      <c r="FS60" s="40">
        <v>-23.721295932456599</v>
      </c>
      <c r="FT60" s="40">
        <v>47.704006880478701</v>
      </c>
      <c r="FU60" s="40">
        <v>-50.665733626277699</v>
      </c>
      <c r="FV60" s="40">
        <v>6.0078381007859099</v>
      </c>
      <c r="FW60" s="40">
        <v>-2.4874908606573799E-2</v>
      </c>
      <c r="FX60" s="40">
        <v>-24.431399118418501</v>
      </c>
      <c r="FY60" s="40">
        <v>44.359876666586302</v>
      </c>
      <c r="FZ60" s="40">
        <v>-5.3728645143664799</v>
      </c>
      <c r="GA60" s="40">
        <v>-12.655451948966901</v>
      </c>
      <c r="GB60" s="40">
        <v>9.3278518353969009</v>
      </c>
      <c r="GC60" s="40">
        <v>9.0884879092208894</v>
      </c>
      <c r="GD60" s="40">
        <v>-21.683026159376599</v>
      </c>
      <c r="GE60" s="40">
        <v>18.412758054817601</v>
      </c>
    </row>
    <row r="61" spans="1:187" ht="15" x14ac:dyDescent="0.2">
      <c r="A61" s="25" t="s">
        <v>156</v>
      </c>
      <c r="B61" s="86">
        <v>6</v>
      </c>
      <c r="C61" s="17">
        <f>SUM(C62:C64,C68:C70,C74)</f>
        <v>-14.496000000000016</v>
      </c>
      <c r="D61" s="17">
        <f t="shared" ref="D61:BO61" si="82">SUM(D62:D64,D68:D70,D74)</f>
        <v>5.6200000000000072</v>
      </c>
      <c r="E61" s="17">
        <f t="shared" si="82"/>
        <v>14.714999999999991</v>
      </c>
      <c r="F61" s="17">
        <f t="shared" si="82"/>
        <v>13.722000000000003</v>
      </c>
      <c r="G61" s="17">
        <f t="shared" si="82"/>
        <v>-16.352000000000011</v>
      </c>
      <c r="H61" s="17">
        <f t="shared" si="82"/>
        <v>-4.0709999999999917</v>
      </c>
      <c r="I61" s="17">
        <f t="shared" si="82"/>
        <v>2.7530000000000014</v>
      </c>
      <c r="J61" s="17">
        <f t="shared" si="82"/>
        <v>14.315000000000028</v>
      </c>
      <c r="K61" s="17">
        <f t="shared" si="82"/>
        <v>-3.7179999999999893</v>
      </c>
      <c r="L61" s="17">
        <f t="shared" si="82"/>
        <v>-6.8430000000000284</v>
      </c>
      <c r="M61" s="17">
        <f t="shared" si="82"/>
        <v>13.748999999999979</v>
      </c>
      <c r="N61" s="17">
        <f t="shared" si="82"/>
        <v>12.786999999999972</v>
      </c>
      <c r="O61" s="17">
        <f t="shared" si="82"/>
        <v>54.263999999999982</v>
      </c>
      <c r="P61" s="17">
        <f t="shared" si="82"/>
        <v>27.664999999999996</v>
      </c>
      <c r="Q61" s="17">
        <f t="shared" si="82"/>
        <v>-78.156999999999996</v>
      </c>
      <c r="R61" s="17">
        <f t="shared" si="82"/>
        <v>-8.7750000000000092</v>
      </c>
      <c r="S61" s="17">
        <f t="shared" si="82"/>
        <v>-10.820000000000025</v>
      </c>
      <c r="T61" s="17">
        <f t="shared" si="82"/>
        <v>7.284999999999993</v>
      </c>
      <c r="U61" s="17">
        <f t="shared" si="82"/>
        <v>10.041000000000002</v>
      </c>
      <c r="V61" s="17">
        <f t="shared" si="82"/>
        <v>-23.378000000000029</v>
      </c>
      <c r="W61" s="17">
        <f t="shared" si="82"/>
        <v>7.4650000000000061</v>
      </c>
      <c r="X61" s="17">
        <f t="shared" si="82"/>
        <v>-0.65179492187498811</v>
      </c>
      <c r="Y61" s="17">
        <f t="shared" si="82"/>
        <v>-24.925000000000004</v>
      </c>
      <c r="Z61" s="17">
        <f t="shared" si="82"/>
        <v>9.7449999999999992</v>
      </c>
      <c r="AA61" s="17">
        <f t="shared" si="82"/>
        <v>-0.65199999999997205</v>
      </c>
      <c r="AB61" s="17">
        <f t="shared" si="82"/>
        <v>12.768999999999986</v>
      </c>
      <c r="AC61" s="17">
        <f t="shared" si="82"/>
        <v>0.65699999999999603</v>
      </c>
      <c r="AD61" s="17">
        <f t="shared" si="82"/>
        <v>-12.679999999999987</v>
      </c>
      <c r="AE61" s="17">
        <f t="shared" si="82"/>
        <v>18.09500000000001</v>
      </c>
      <c r="AF61" s="17">
        <f t="shared" si="82"/>
        <v>-14.399633300781295</v>
      </c>
      <c r="AG61" s="17">
        <f t="shared" si="82"/>
        <v>25.153000000000006</v>
      </c>
      <c r="AH61" s="17">
        <f t="shared" si="82"/>
        <v>-27.893000000000008</v>
      </c>
      <c r="AI61" s="17">
        <f t="shared" si="82"/>
        <v>45.798000000000002</v>
      </c>
      <c r="AJ61" s="17">
        <f t="shared" si="82"/>
        <v>-8.1910000000000007</v>
      </c>
      <c r="AK61" s="17">
        <f t="shared" si="82"/>
        <v>-9.0250000000000306</v>
      </c>
      <c r="AL61" s="17">
        <f t="shared" si="82"/>
        <v>14.128000000000004</v>
      </c>
      <c r="AM61" s="17">
        <f t="shared" si="82"/>
        <v>18.979000000000003</v>
      </c>
      <c r="AN61" s="17">
        <f t="shared" si="82"/>
        <v>-32.976908264160151</v>
      </c>
      <c r="AO61" s="17">
        <f t="shared" si="82"/>
        <v>-24.458072265625006</v>
      </c>
      <c r="AP61" s="17">
        <f t="shared" si="82"/>
        <v>0.38740777587890063</v>
      </c>
      <c r="AQ61" s="17">
        <f t="shared" si="82"/>
        <v>45.931213043212892</v>
      </c>
      <c r="AR61" s="17">
        <f t="shared" si="82"/>
        <v>-38.642775878906306</v>
      </c>
      <c r="AS61" s="17">
        <f t="shared" si="82"/>
        <v>3.874219238281301</v>
      </c>
      <c r="AT61" s="17">
        <f t="shared" si="82"/>
        <v>1.8607719650268471</v>
      </c>
      <c r="AU61" s="17">
        <f t="shared" si="82"/>
        <v>46.922825134277289</v>
      </c>
      <c r="AV61" s="17">
        <f t="shared" si="82"/>
        <v>-23.101836898803693</v>
      </c>
      <c r="AW61" s="17">
        <f t="shared" si="82"/>
        <v>-47.453000000000003</v>
      </c>
      <c r="AX61" s="17">
        <f t="shared" si="82"/>
        <v>38.467545578002934</v>
      </c>
      <c r="AY61" s="17">
        <f t="shared" si="82"/>
        <v>3.0090551376342809</v>
      </c>
      <c r="AZ61" s="17">
        <f t="shared" si="82"/>
        <v>-25.656048889160164</v>
      </c>
      <c r="BA61" s="17">
        <f t="shared" si="82"/>
        <v>10.368884185791003</v>
      </c>
      <c r="BB61" s="17">
        <f t="shared" si="82"/>
        <v>5.3452744750976402</v>
      </c>
      <c r="BC61" s="17">
        <f t="shared" si="82"/>
        <v>-25.231903697967518</v>
      </c>
      <c r="BD61" s="17">
        <f t="shared" si="82"/>
        <v>24.866239654541001</v>
      </c>
      <c r="BE61" s="17">
        <f t="shared" si="82"/>
        <v>-14.951498565673795</v>
      </c>
      <c r="BF61" s="17">
        <f t="shared" si="82"/>
        <v>-7.3048392639160102</v>
      </c>
      <c r="BG61" s="17">
        <f t="shared" si="82"/>
        <v>24.079545227050797</v>
      </c>
      <c r="BH61" s="17">
        <f t="shared" si="82"/>
        <v>3.6239483032227229</v>
      </c>
      <c r="BI61" s="17">
        <f t="shared" si="82"/>
        <v>-12.877194198608413</v>
      </c>
      <c r="BJ61" s="17">
        <f t="shared" si="82"/>
        <v>21.871056060791009</v>
      </c>
      <c r="BK61" s="17">
        <f t="shared" si="82"/>
        <v>7.2547618408202794</v>
      </c>
      <c r="BL61" s="17">
        <f t="shared" si="82"/>
        <v>7.2509586181641019</v>
      </c>
      <c r="BM61" s="17">
        <f t="shared" si="82"/>
        <v>-18.246428718566893</v>
      </c>
      <c r="BN61" s="17">
        <f t="shared" si="82"/>
        <v>52.263239456176805</v>
      </c>
      <c r="BO61" s="17">
        <f t="shared" si="82"/>
        <v>-22.182684829711889</v>
      </c>
      <c r="BP61" s="17">
        <f t="shared" ref="BP61:EA61" si="83">SUM(BP62:BP64,BP68:BP70,BP74)</f>
        <v>6.0666408691406266</v>
      </c>
      <c r="BQ61" s="17">
        <f t="shared" si="83"/>
        <v>27.2505925731659</v>
      </c>
      <c r="BR61" s="17">
        <f t="shared" si="83"/>
        <v>-20.972451087951658</v>
      </c>
      <c r="BS61" s="17">
        <f t="shared" si="83"/>
        <v>-72.847576461792002</v>
      </c>
      <c r="BT61" s="17">
        <f t="shared" si="83"/>
        <v>-87.138175659179709</v>
      </c>
      <c r="BU61" s="17">
        <f t="shared" si="83"/>
        <v>-33.329451253891001</v>
      </c>
      <c r="BV61" s="17">
        <f t="shared" si="83"/>
        <v>-90.823123992919903</v>
      </c>
      <c r="BW61" s="17">
        <f t="shared" si="83"/>
        <v>-32.860925239562974</v>
      </c>
      <c r="BX61" s="17">
        <f t="shared" si="83"/>
        <v>-60.129394104003914</v>
      </c>
      <c r="BY61" s="17">
        <f t="shared" si="83"/>
        <v>-102.65679064941406</v>
      </c>
      <c r="BZ61" s="17">
        <f t="shared" si="83"/>
        <v>-1.1804692993163837</v>
      </c>
      <c r="CA61" s="17">
        <f t="shared" si="83"/>
        <v>14.103836425781246</v>
      </c>
      <c r="CB61" s="17">
        <f t="shared" si="83"/>
        <v>-54.165403198242217</v>
      </c>
      <c r="CC61" s="17">
        <f t="shared" si="83"/>
        <v>-72.620777435302713</v>
      </c>
      <c r="CD61" s="17">
        <f t="shared" si="83"/>
        <v>27.862209350585921</v>
      </c>
      <c r="CE61" s="17">
        <f t="shared" si="83"/>
        <v>-65.397927001953121</v>
      </c>
      <c r="CF61" s="17">
        <f t="shared" si="83"/>
        <v>-136.86668389892577</v>
      </c>
      <c r="CG61" s="17">
        <f t="shared" si="83"/>
        <v>15.682374145507801</v>
      </c>
      <c r="CH61" s="17">
        <f t="shared" si="83"/>
        <v>-16.699254455566411</v>
      </c>
      <c r="CI61" s="17">
        <f t="shared" si="83"/>
        <v>-22.874692993164082</v>
      </c>
      <c r="CJ61" s="17">
        <f t="shared" si="83"/>
        <v>-24.224310180664062</v>
      </c>
      <c r="CK61" s="17">
        <f t="shared" si="83"/>
        <v>56.689000854492186</v>
      </c>
      <c r="CL61" s="17">
        <f t="shared" si="83"/>
        <v>-1.6580832519531175</v>
      </c>
      <c r="CM61" s="17">
        <f t="shared" si="83"/>
        <v>-37.003745605468751</v>
      </c>
      <c r="CN61" s="17">
        <f t="shared" si="83"/>
        <v>-8.2561617431640961</v>
      </c>
      <c r="CO61" s="17">
        <f t="shared" si="83"/>
        <v>-43.234148315429699</v>
      </c>
      <c r="CP61" s="17">
        <f t="shared" si="83"/>
        <v>-18.929331542968768</v>
      </c>
      <c r="CQ61" s="17">
        <f t="shared" si="83"/>
        <v>49.969100097656195</v>
      </c>
      <c r="CR61" s="17">
        <f t="shared" si="83"/>
        <v>-61.602934082031233</v>
      </c>
      <c r="CS61" s="17">
        <f t="shared" si="83"/>
        <v>102.24946484374998</v>
      </c>
      <c r="CT61" s="17">
        <f t="shared" si="83"/>
        <v>5.5914307861327988</v>
      </c>
      <c r="CU61" s="17">
        <f t="shared" si="83"/>
        <v>-10.720583251953125</v>
      </c>
      <c r="CV61" s="17">
        <f t="shared" si="83"/>
        <v>50.452020385742209</v>
      </c>
      <c r="CW61" s="17">
        <f t="shared" si="83"/>
        <v>20.00221484375</v>
      </c>
      <c r="CX61" s="17">
        <f t="shared" si="83"/>
        <v>72.29165112304689</v>
      </c>
      <c r="CY61" s="17">
        <f t="shared" si="83"/>
        <v>-95.686438297271721</v>
      </c>
      <c r="CZ61" s="17">
        <f t="shared" si="83"/>
        <v>136.94999999999999</v>
      </c>
      <c r="DA61" s="17">
        <f t="shared" si="83"/>
        <v>-118.03799999999998</v>
      </c>
      <c r="DB61" s="17">
        <f t="shared" si="83"/>
        <v>-69.402999999999992</v>
      </c>
      <c r="DC61" s="17">
        <f t="shared" si="83"/>
        <v>131.10299999999998</v>
      </c>
      <c r="DD61" s="17">
        <f t="shared" si="83"/>
        <v>10.222999999999967</v>
      </c>
      <c r="DE61" s="17">
        <f t="shared" si="83"/>
        <v>38.204000000000008</v>
      </c>
      <c r="DF61" s="17">
        <f t="shared" si="83"/>
        <v>8.4900000000000055</v>
      </c>
      <c r="DG61" s="17">
        <f t="shared" si="83"/>
        <v>-25.015999999999995</v>
      </c>
      <c r="DH61" s="17">
        <f t="shared" si="83"/>
        <v>19.611972167968794</v>
      </c>
      <c r="DI61" s="17">
        <f t="shared" si="83"/>
        <v>36.225999999999999</v>
      </c>
      <c r="DJ61" s="17">
        <f t="shared" si="83"/>
        <v>11.180212000846881</v>
      </c>
      <c r="DK61" s="17">
        <f t="shared" si="83"/>
        <v>14.440999999999999</v>
      </c>
      <c r="DL61" s="17">
        <f t="shared" si="83"/>
        <v>-12.518000000000018</v>
      </c>
      <c r="DM61" s="17">
        <f t="shared" si="83"/>
        <v>33.18503599929808</v>
      </c>
      <c r="DN61" s="17">
        <f t="shared" si="83"/>
        <v>22.028404000282279</v>
      </c>
      <c r="DO61" s="17">
        <f t="shared" si="83"/>
        <v>14.484000000000005</v>
      </c>
      <c r="DP61" s="17">
        <f t="shared" si="83"/>
        <v>29.602999999999998</v>
      </c>
      <c r="DQ61" s="17">
        <f t="shared" si="83"/>
        <v>4.3929999999999962</v>
      </c>
      <c r="DR61" s="17">
        <f t="shared" si="83"/>
        <v>-17.677</v>
      </c>
      <c r="DS61" s="17">
        <f t="shared" si="83"/>
        <v>-3.651000000000002</v>
      </c>
      <c r="DT61" s="17">
        <f t="shared" si="83"/>
        <v>9.1530000000000165</v>
      </c>
      <c r="DU61" s="17">
        <f t="shared" si="83"/>
        <v>18.039000000000009</v>
      </c>
      <c r="DV61" s="17">
        <f t="shared" si="83"/>
        <v>-16.142000000000003</v>
      </c>
      <c r="DW61" s="17">
        <f t="shared" si="83"/>
        <v>-23.44400000000001</v>
      </c>
      <c r="DX61" s="17">
        <f t="shared" si="83"/>
        <v>-12.905999999999999</v>
      </c>
      <c r="DY61" s="17">
        <f t="shared" si="83"/>
        <v>-17.771000000000001</v>
      </c>
      <c r="DZ61" s="17">
        <f t="shared" si="83"/>
        <v>6.759000000000011</v>
      </c>
      <c r="EA61" s="17">
        <f t="shared" si="83"/>
        <v>17.773000000000021</v>
      </c>
      <c r="EB61" s="17">
        <f t="shared" ref="EB61:GB61" si="84">SUM(EB62:EB64,EB68:EB70,EB74)</f>
        <v>-47.714999999999989</v>
      </c>
      <c r="EC61" s="17">
        <f t="shared" si="84"/>
        <v>-83.754000000000019</v>
      </c>
      <c r="ED61" s="17">
        <f t="shared" si="84"/>
        <v>-20.454309570312475</v>
      </c>
      <c r="EE61" s="17">
        <f t="shared" si="84"/>
        <v>27.006270019531271</v>
      </c>
      <c r="EF61" s="17">
        <f t="shared" si="84"/>
        <v>22.206297851562457</v>
      </c>
      <c r="EG61" s="17">
        <f t="shared" si="84"/>
        <v>-0.68113232421875036</v>
      </c>
      <c r="EH61" s="17">
        <f t="shared" si="84"/>
        <v>-47.868049804687487</v>
      </c>
      <c r="EI61" s="17">
        <f t="shared" si="84"/>
        <v>38.345052246093736</v>
      </c>
      <c r="EJ61" s="17">
        <f t="shared" si="84"/>
        <v>-13.309499999999998</v>
      </c>
      <c r="EK61" s="17">
        <f t="shared" si="84"/>
        <v>9.3319999999999972</v>
      </c>
      <c r="EL61" s="17">
        <f t="shared" si="84"/>
        <v>25.661129882812507</v>
      </c>
      <c r="EM61" s="17">
        <f t="shared" si="84"/>
        <v>-1.4865874023437069</v>
      </c>
      <c r="EN61" s="17">
        <f t="shared" si="84"/>
        <v>34.922670486450222</v>
      </c>
      <c r="EO61" s="17">
        <f t="shared" si="84"/>
        <v>-4.7551900024414273</v>
      </c>
      <c r="EP61" s="17">
        <f t="shared" si="84"/>
        <v>7.9006428222655884</v>
      </c>
      <c r="EQ61" s="17">
        <f t="shared" si="84"/>
        <v>-4.9896744651793963</v>
      </c>
      <c r="ER61" s="17">
        <f t="shared" si="84"/>
        <v>21.74704242706305</v>
      </c>
      <c r="ES61" s="17">
        <f t="shared" si="84"/>
        <v>-10.916270466804455</v>
      </c>
      <c r="ET61" s="17">
        <f t="shared" si="84"/>
        <v>14.417188618302436</v>
      </c>
      <c r="EU61" s="17">
        <f t="shared" si="84"/>
        <v>-17.529146650314281</v>
      </c>
      <c r="EV61" s="17">
        <f t="shared" si="84"/>
        <v>44.282341617703445</v>
      </c>
      <c r="EW61" s="17">
        <f t="shared" si="84"/>
        <v>73.331639843940707</v>
      </c>
      <c r="EX61" s="17">
        <f t="shared" si="84"/>
        <v>-22.706177551269505</v>
      </c>
      <c r="EY61" s="17">
        <f t="shared" si="84"/>
        <v>39.667999999999985</v>
      </c>
      <c r="EZ61" s="17">
        <f t="shared" si="84"/>
        <v>52.718630126953109</v>
      </c>
      <c r="FA61" s="17">
        <f t="shared" si="84"/>
        <v>15.557398388862609</v>
      </c>
      <c r="FB61" s="17">
        <f t="shared" si="84"/>
        <v>45.034908203124999</v>
      </c>
      <c r="FC61" s="17">
        <f t="shared" si="84"/>
        <v>-63.132471825199985</v>
      </c>
      <c r="FD61" s="17">
        <f t="shared" si="84"/>
        <v>20.333538031500005</v>
      </c>
      <c r="FE61" s="17">
        <f t="shared" si="84"/>
        <v>43.135496718258295</v>
      </c>
      <c r="FF61" s="17">
        <f t="shared" si="84"/>
        <v>65.031726300524724</v>
      </c>
      <c r="FG61" s="17">
        <f t="shared" si="84"/>
        <v>85.959010357800565</v>
      </c>
      <c r="FH61" s="17">
        <f t="shared" si="84"/>
        <v>64.592016856948248</v>
      </c>
      <c r="FI61" s="17">
        <f t="shared" si="84"/>
        <v>19.793019813505428</v>
      </c>
      <c r="FJ61" s="17">
        <f t="shared" si="84"/>
        <v>42.897784524692426</v>
      </c>
      <c r="FK61" s="17">
        <f t="shared" si="84"/>
        <v>5.4841191079734273</v>
      </c>
      <c r="FL61" s="17">
        <f t="shared" si="84"/>
        <v>26.503772003999991</v>
      </c>
      <c r="FM61" s="17">
        <f t="shared" si="84"/>
        <v>-3.3786063200000225</v>
      </c>
      <c r="FN61" s="17">
        <f t="shared" si="84"/>
        <v>-82.400469878591977</v>
      </c>
      <c r="FO61" s="17">
        <f t="shared" si="84"/>
        <v>-109.78875226468111</v>
      </c>
      <c r="FP61" s="17">
        <f t="shared" si="84"/>
        <v>-5.4428723290404744</v>
      </c>
      <c r="FQ61" s="17">
        <f t="shared" si="84"/>
        <v>-2.0286231639471133</v>
      </c>
      <c r="FR61" s="17">
        <f t="shared" si="84"/>
        <v>35.511150765650008</v>
      </c>
      <c r="FS61" s="17">
        <f t="shared" si="84"/>
        <v>38.234722242982578</v>
      </c>
      <c r="FT61" s="17">
        <f t="shared" si="84"/>
        <v>66.780816320176754</v>
      </c>
      <c r="FU61" s="17">
        <f t="shared" si="84"/>
        <v>-54.195605598295792</v>
      </c>
      <c r="FV61" s="17">
        <f t="shared" si="84"/>
        <v>-89.838859690917147</v>
      </c>
      <c r="FW61" s="17">
        <f t="shared" si="84"/>
        <v>39.253603570638973</v>
      </c>
      <c r="FX61" s="17">
        <f t="shared" si="84"/>
        <v>-93.65334416620594</v>
      </c>
      <c r="FY61" s="17">
        <f t="shared" si="84"/>
        <v>12.286650912324292</v>
      </c>
      <c r="FZ61" s="17">
        <f t="shared" si="84"/>
        <v>22.52719820914124</v>
      </c>
      <c r="GA61" s="17">
        <f t="shared" si="84"/>
        <v>-92.552121431137465</v>
      </c>
      <c r="GB61" s="17">
        <f t="shared" si="84"/>
        <v>-29.602905690116273</v>
      </c>
      <c r="GC61" s="17">
        <f t="shared" ref="GC61:GD61" si="85">SUM(GC62:GC64,GC68:GC70,GC74)</f>
        <v>55.782343790285537</v>
      </c>
      <c r="GD61" s="17">
        <f t="shared" si="85"/>
        <v>19.984245213476797</v>
      </c>
      <c r="GE61" s="17">
        <f t="shared" ref="GE61" si="86">SUM(GE62:GE64,GE68:GE70,GE74)</f>
        <v>-40.479455586118675</v>
      </c>
    </row>
    <row r="62" spans="1:187" ht="15" x14ac:dyDescent="0.25">
      <c r="A62" s="36" t="s">
        <v>21</v>
      </c>
      <c r="B62" s="90"/>
      <c r="C62" s="40">
        <v>1.1020000000000001</v>
      </c>
      <c r="D62" s="40">
        <v>-0.83899999999999497</v>
      </c>
      <c r="E62" s="40">
        <v>-0.373999999999995</v>
      </c>
      <c r="F62" s="40">
        <v>-0.92700000000000005</v>
      </c>
      <c r="G62" s="40">
        <v>-11.208</v>
      </c>
      <c r="H62" s="40">
        <v>-1.423</v>
      </c>
      <c r="I62" s="40">
        <v>-0.91599999999999604</v>
      </c>
      <c r="J62" s="40">
        <v>0.96300000000000097</v>
      </c>
      <c r="K62" s="40">
        <v>-0.39700000000000002</v>
      </c>
      <c r="L62" s="40">
        <v>-3.4490000000000101</v>
      </c>
      <c r="M62" s="40">
        <v>16.745000000000001</v>
      </c>
      <c r="N62" s="40">
        <v>-1.9970000000000001</v>
      </c>
      <c r="O62" s="40">
        <v>-3.5200000000000098</v>
      </c>
      <c r="P62" s="40">
        <v>-20.388999999999999</v>
      </c>
      <c r="Q62" s="40">
        <v>-2.5209999999999901</v>
      </c>
      <c r="R62" s="40">
        <v>16.707000000000001</v>
      </c>
      <c r="S62" s="40">
        <v>-19.327000000000002</v>
      </c>
      <c r="T62" s="40">
        <v>12.872</v>
      </c>
      <c r="U62" s="40">
        <v>5.4180000000000001</v>
      </c>
      <c r="V62" s="40">
        <v>-21.849</v>
      </c>
      <c r="W62" s="40">
        <v>-0.40599999999999498</v>
      </c>
      <c r="X62" s="40">
        <v>5.8205078124998998E-2</v>
      </c>
      <c r="Y62" s="40">
        <v>0.19999999999999801</v>
      </c>
      <c r="Z62" s="40">
        <v>2.8999999999999901E-2</v>
      </c>
      <c r="AA62" s="40">
        <v>3.40000000000025E-2</v>
      </c>
      <c r="AB62" s="40">
        <v>22.411999999999999</v>
      </c>
      <c r="AC62" s="40">
        <v>-22.521000000000001</v>
      </c>
      <c r="AD62" s="40">
        <v>-0.106</v>
      </c>
      <c r="AE62" s="40">
        <v>22.533999999999999</v>
      </c>
      <c r="AF62" s="40">
        <v>-22.409633300781302</v>
      </c>
      <c r="AG62" s="40">
        <v>20.56</v>
      </c>
      <c r="AH62" s="40">
        <v>-20.745999999999999</v>
      </c>
      <c r="AI62" s="40">
        <v>20.606999999999999</v>
      </c>
      <c r="AJ62" s="40">
        <v>-4.5209999999999999</v>
      </c>
      <c r="AK62" s="40">
        <v>-0.68600000000000305</v>
      </c>
      <c r="AL62" s="40">
        <v>25.308</v>
      </c>
      <c r="AM62" s="40">
        <v>-15.128</v>
      </c>
      <c r="AN62" s="40">
        <v>0.13009173583984601</v>
      </c>
      <c r="AO62" s="40">
        <v>-11.740072265625001</v>
      </c>
      <c r="AP62" s="40">
        <v>-11.2435922241211</v>
      </c>
      <c r="AQ62" s="40">
        <v>28.003213043212899</v>
      </c>
      <c r="AR62" s="40">
        <v>-16.392775878906299</v>
      </c>
      <c r="AS62" s="40">
        <v>-11.1597807617187</v>
      </c>
      <c r="AT62" s="40">
        <v>9.6567719650268593</v>
      </c>
      <c r="AU62" s="40">
        <v>29.705825134277301</v>
      </c>
      <c r="AV62" s="40">
        <v>-22.134836898803702</v>
      </c>
      <c r="AW62" s="40">
        <v>0</v>
      </c>
      <c r="AX62" s="40">
        <v>5.4345455780029299</v>
      </c>
      <c r="AY62" s="40">
        <v>-5.6219448623657202</v>
      </c>
      <c r="AZ62" s="40">
        <v>9.9769511108398401</v>
      </c>
      <c r="BA62" s="40">
        <v>0.82488418579101097</v>
      </c>
      <c r="BB62" s="40">
        <v>0.69927447509765095</v>
      </c>
      <c r="BC62" s="40">
        <v>9.8990963020324791</v>
      </c>
      <c r="BD62" s="40">
        <v>-2.7897603454589799</v>
      </c>
      <c r="BE62" s="40">
        <v>-13.600498565673799</v>
      </c>
      <c r="BF62" s="40">
        <v>-8.3368392639160191</v>
      </c>
      <c r="BG62" s="40">
        <v>22.954545227050801</v>
      </c>
      <c r="BH62" s="40">
        <v>-15.8590516967773</v>
      </c>
      <c r="BI62" s="40">
        <v>8.1228058013915891</v>
      </c>
      <c r="BJ62" s="40">
        <v>13.333056060791</v>
      </c>
      <c r="BK62" s="40">
        <v>11.2817618408203</v>
      </c>
      <c r="BL62" s="40">
        <v>-15.597041381835901</v>
      </c>
      <c r="BM62" s="40">
        <v>7.6125712814331097</v>
      </c>
      <c r="BN62" s="40">
        <v>17.986239456176801</v>
      </c>
      <c r="BO62" s="40">
        <v>-18.881684829711901</v>
      </c>
      <c r="BP62" s="40">
        <v>0.26264086914062801</v>
      </c>
      <c r="BQ62" s="40">
        <v>10.5895925731659</v>
      </c>
      <c r="BR62" s="40">
        <v>0.61554891204833795</v>
      </c>
      <c r="BS62" s="40">
        <v>8.9404235382080106</v>
      </c>
      <c r="BT62" s="40">
        <v>-13.6081756591797</v>
      </c>
      <c r="BU62" s="40">
        <v>16.883548746109</v>
      </c>
      <c r="BV62" s="40">
        <v>-16.6341239929199</v>
      </c>
      <c r="BW62" s="40">
        <v>2.6074760437011901E-2</v>
      </c>
      <c r="BX62" s="40">
        <v>6.9666058959960999</v>
      </c>
      <c r="BY62" s="40">
        <v>-6.0607906494140602</v>
      </c>
      <c r="BZ62" s="40">
        <v>0.86453070068359705</v>
      </c>
      <c r="CA62" s="40">
        <v>6.5878364257812496</v>
      </c>
      <c r="CB62" s="40">
        <v>-14.1244031982422</v>
      </c>
      <c r="CC62" s="40">
        <v>0.55422256469726305</v>
      </c>
      <c r="CD62" s="40">
        <v>5.6432093505859298</v>
      </c>
      <c r="CE62" s="40">
        <v>-5.0189270019531298</v>
      </c>
      <c r="CF62" s="40">
        <v>-0.80268389892578595</v>
      </c>
      <c r="CG62" s="40">
        <v>40.457374145507799</v>
      </c>
      <c r="CH62" s="40">
        <v>52.946745544433597</v>
      </c>
      <c r="CI62" s="40">
        <v>9.8743070068359398</v>
      </c>
      <c r="CJ62" s="40">
        <v>-8.3303101806640605</v>
      </c>
      <c r="CK62" s="40">
        <v>27.562000854492201</v>
      </c>
      <c r="CL62" s="40">
        <v>-0.42608325195312302</v>
      </c>
      <c r="CM62" s="40">
        <v>-0.41074560546875</v>
      </c>
      <c r="CN62" s="40">
        <v>42.460838256835899</v>
      </c>
      <c r="CO62" s="40">
        <v>-2.0521483154296898</v>
      </c>
      <c r="CP62" s="40">
        <v>-3.4503315429687502</v>
      </c>
      <c r="CQ62" s="40">
        <v>13.2071000976562</v>
      </c>
      <c r="CR62" s="40">
        <v>-21.4509340820312</v>
      </c>
      <c r="CS62" s="40">
        <v>21.151464843749999</v>
      </c>
      <c r="CT62" s="40">
        <v>-23.575569213867201</v>
      </c>
      <c r="CU62" s="40">
        <v>0.126416748046877</v>
      </c>
      <c r="CV62" s="40">
        <v>24.578020385742199</v>
      </c>
      <c r="CW62" s="40">
        <v>8.3214843750000406E-2</v>
      </c>
      <c r="CX62" s="40">
        <v>9.2651123046877198E-2</v>
      </c>
      <c r="CY62" s="40">
        <v>20.376561702728299</v>
      </c>
      <c r="CZ62" s="40">
        <v>-6.968</v>
      </c>
      <c r="DA62" s="40">
        <v>2.3130000000000002</v>
      </c>
      <c r="DB62" s="40">
        <v>8.1000000000004804E-2</v>
      </c>
      <c r="DC62" s="40">
        <v>60.594999999999999</v>
      </c>
      <c r="DD62" s="40">
        <v>-37.29</v>
      </c>
      <c r="DE62" s="40">
        <v>28.420999999999999</v>
      </c>
      <c r="DF62" s="40">
        <v>-21.74</v>
      </c>
      <c r="DG62" s="40">
        <v>-4.9029999999999996</v>
      </c>
      <c r="DH62" s="40">
        <v>-10.688027832031199</v>
      </c>
      <c r="DI62" s="40">
        <v>-20.856000000000002</v>
      </c>
      <c r="DJ62" s="40">
        <v>-0.24578799915313401</v>
      </c>
      <c r="DK62" s="40">
        <v>8.4999999999998604E-2</v>
      </c>
      <c r="DL62" s="40">
        <v>0.114000000000001</v>
      </c>
      <c r="DM62" s="40">
        <v>0.16103599929809301</v>
      </c>
      <c r="DN62" s="40">
        <v>0.59740400028228802</v>
      </c>
      <c r="DO62" s="40">
        <v>-7.8090000000000002</v>
      </c>
      <c r="DP62" s="40">
        <v>0.14099999999999999</v>
      </c>
      <c r="DQ62" s="40">
        <v>-15.96</v>
      </c>
      <c r="DR62" s="40">
        <v>15.436999999999999</v>
      </c>
      <c r="DS62" s="40">
        <v>-27.594999999999999</v>
      </c>
      <c r="DT62" s="40">
        <v>8.3999999999997702E-2</v>
      </c>
      <c r="DU62" s="40">
        <v>3.7000000000000803E-2</v>
      </c>
      <c r="DV62" s="40">
        <v>-4.57</v>
      </c>
      <c r="DW62" s="40">
        <v>3.1999999999997399E-2</v>
      </c>
      <c r="DX62" s="40">
        <v>15.26</v>
      </c>
      <c r="DY62" s="40">
        <v>-24.427</v>
      </c>
      <c r="DZ62" s="40">
        <v>0.13300000000000101</v>
      </c>
      <c r="EA62" s="40">
        <v>-14.31</v>
      </c>
      <c r="EB62" s="40">
        <v>6.1980000000000004</v>
      </c>
      <c r="EC62" s="40">
        <v>-29.635999999999999</v>
      </c>
      <c r="ED62" s="40">
        <v>-26.444309570312502</v>
      </c>
      <c r="EE62" s="40">
        <v>-5.7957299804687503</v>
      </c>
      <c r="EF62" s="40">
        <v>13.0392978515625</v>
      </c>
      <c r="EG62" s="40">
        <v>0.20986767578125101</v>
      </c>
      <c r="EH62" s="40">
        <v>7.3079501953125003</v>
      </c>
      <c r="EI62" s="40">
        <v>0.65605224609375101</v>
      </c>
      <c r="EJ62" s="40">
        <v>6.2779999999999996</v>
      </c>
      <c r="EK62" s="40">
        <v>0.373000000000001</v>
      </c>
      <c r="EL62" s="40">
        <v>0.31312988281250098</v>
      </c>
      <c r="EM62" s="40">
        <v>-41.0070874023437</v>
      </c>
      <c r="EN62" s="40">
        <v>16.626870010375999</v>
      </c>
      <c r="EO62" s="40">
        <v>-17.643550781249999</v>
      </c>
      <c r="EP62" s="40">
        <v>5.0940000000000003</v>
      </c>
      <c r="EQ62" s="40">
        <v>20.572301269531302</v>
      </c>
      <c r="ER62" s="40">
        <v>12.761644042968801</v>
      </c>
      <c r="ES62" s="40">
        <v>0.157277099609374</v>
      </c>
      <c r="ET62" s="40">
        <v>-9.9212832031250002</v>
      </c>
      <c r="EU62" s="40">
        <v>-19.814</v>
      </c>
      <c r="EV62" s="40">
        <v>37.988330566406198</v>
      </c>
      <c r="EW62" s="40">
        <v>-21.56391015625</v>
      </c>
      <c r="EX62" s="40">
        <v>-38.4611775512695</v>
      </c>
      <c r="EY62" s="40">
        <v>-38.908000000000001</v>
      </c>
      <c r="EZ62" s="40">
        <v>3.4630126953124798E-2</v>
      </c>
      <c r="FA62" s="40">
        <v>-3.4926016111373901</v>
      </c>
      <c r="FB62" s="40">
        <v>6.4908203125001201E-2</v>
      </c>
      <c r="FC62" s="40">
        <v>-44.384471825200002</v>
      </c>
      <c r="FD62" s="40">
        <v>-4.6461968500000297E-2</v>
      </c>
      <c r="FE62" s="40">
        <v>16.202496718258299</v>
      </c>
      <c r="FF62" s="40">
        <v>2.72630052472572E-3</v>
      </c>
      <c r="FG62" s="40">
        <v>-4.8919896421994604</v>
      </c>
      <c r="FH62" s="40">
        <v>-3.5009831430517599</v>
      </c>
      <c r="FI62" s="40">
        <v>-15.2179801864946</v>
      </c>
      <c r="FJ62" s="40">
        <v>-46.662215475307598</v>
      </c>
      <c r="FK62" s="40">
        <v>-47.533880892026602</v>
      </c>
      <c r="FL62" s="40">
        <v>-37.688227996000002</v>
      </c>
      <c r="FM62" s="40">
        <v>-53.421606320000002</v>
      </c>
      <c r="FN62" s="40">
        <v>-127.872469878592</v>
      </c>
      <c r="FO62" s="40">
        <v>-90.7187522646811</v>
      </c>
      <c r="FP62" s="40">
        <v>-60.830872329040503</v>
      </c>
      <c r="FQ62" s="40">
        <v>-12.839506388434399</v>
      </c>
      <c r="FR62" s="40">
        <v>-14.949227234349999</v>
      </c>
      <c r="FS62" s="40">
        <v>-23.216761421391201</v>
      </c>
      <c r="FT62" s="40">
        <v>-25.445056910731399</v>
      </c>
      <c r="FU62" s="40">
        <v>-23.0096915588176</v>
      </c>
      <c r="FV62" s="40">
        <v>-30.967266992366401</v>
      </c>
      <c r="FW62" s="40">
        <v>16.672866245794399</v>
      </c>
      <c r="FX62" s="40">
        <v>-45.805256694730701</v>
      </c>
      <c r="FY62" s="40">
        <v>-24.476991836217799</v>
      </c>
      <c r="FZ62" s="40">
        <v>-16.090141848365899</v>
      </c>
      <c r="GA62" s="40">
        <v>-16.506405714572299</v>
      </c>
      <c r="GB62" s="40">
        <v>-27.354040374219998</v>
      </c>
      <c r="GC62" s="40">
        <v>-27.455291830765798</v>
      </c>
      <c r="GD62" s="40">
        <v>-92.441758799578906</v>
      </c>
      <c r="GE62" s="40">
        <v>-44.622322200317903</v>
      </c>
    </row>
    <row r="63" spans="1:187" ht="15" x14ac:dyDescent="0.25">
      <c r="A63" s="36" t="s">
        <v>22</v>
      </c>
      <c r="B63" s="90"/>
      <c r="C63" s="40">
        <v>0</v>
      </c>
      <c r="D63" s="40">
        <v>0</v>
      </c>
      <c r="E63" s="40">
        <v>0</v>
      </c>
      <c r="F63" s="40">
        <v>0</v>
      </c>
      <c r="G63" s="40">
        <v>0</v>
      </c>
      <c r="H63" s="40">
        <v>0</v>
      </c>
      <c r="I63" s="40">
        <v>0</v>
      </c>
      <c r="J63" s="40">
        <v>0</v>
      </c>
      <c r="K63" s="40">
        <v>0</v>
      </c>
      <c r="L63" s="40">
        <v>0</v>
      </c>
      <c r="M63" s="40">
        <v>0</v>
      </c>
      <c r="N63" s="40">
        <v>0</v>
      </c>
      <c r="O63" s="40">
        <v>0</v>
      </c>
      <c r="P63" s="40">
        <v>0</v>
      </c>
      <c r="Q63" s="40">
        <v>0</v>
      </c>
      <c r="R63" s="40">
        <v>0</v>
      </c>
      <c r="S63" s="40">
        <v>0</v>
      </c>
      <c r="T63" s="40">
        <v>0</v>
      </c>
      <c r="U63" s="40">
        <v>0</v>
      </c>
      <c r="V63" s="40">
        <v>0</v>
      </c>
      <c r="W63" s="40">
        <v>-0.14199999999999999</v>
      </c>
      <c r="X63" s="40">
        <v>-0.16</v>
      </c>
      <c r="Y63" s="40">
        <v>0.30199999999999999</v>
      </c>
      <c r="Z63" s="40">
        <v>0.36099999999999999</v>
      </c>
      <c r="AA63" s="40">
        <v>0.31900000000000001</v>
      </c>
      <c r="AB63" s="40">
        <v>0.34599999999999997</v>
      </c>
      <c r="AC63" s="40">
        <v>-1.5339999999999998</v>
      </c>
      <c r="AD63" s="40">
        <v>5.6999999999999995E-2</v>
      </c>
      <c r="AE63" s="40">
        <v>1.4999999999999999E-2</v>
      </c>
      <c r="AF63" s="40">
        <v>7.4999999999999997E-2</v>
      </c>
      <c r="AG63" s="40">
        <v>6.6000000000000003E-2</v>
      </c>
      <c r="AH63" s="40">
        <v>-1.641</v>
      </c>
      <c r="AI63" s="40">
        <v>-0.85699999999999998</v>
      </c>
      <c r="AJ63" s="40">
        <v>0.03</v>
      </c>
      <c r="AK63" s="40">
        <v>0</v>
      </c>
      <c r="AL63" s="40">
        <v>0</v>
      </c>
      <c r="AM63" s="40">
        <v>0</v>
      </c>
      <c r="AN63" s="40">
        <v>0</v>
      </c>
      <c r="AO63" s="40">
        <v>0</v>
      </c>
      <c r="AP63" s="40">
        <v>0</v>
      </c>
      <c r="AQ63" s="40">
        <v>0</v>
      </c>
      <c r="AR63" s="40">
        <v>0</v>
      </c>
      <c r="AS63" s="40">
        <v>0</v>
      </c>
      <c r="AT63" s="40">
        <v>0</v>
      </c>
      <c r="AU63" s="40">
        <v>0</v>
      </c>
      <c r="AV63" s="40">
        <v>0</v>
      </c>
      <c r="AW63" s="40">
        <v>0</v>
      </c>
      <c r="AX63" s="40">
        <v>0</v>
      </c>
      <c r="AY63" s="40">
        <v>0</v>
      </c>
      <c r="AZ63" s="40">
        <v>0</v>
      </c>
      <c r="BA63" s="40">
        <v>-2.6160000000000001</v>
      </c>
      <c r="BB63" s="40">
        <v>-7.3930000000000007</v>
      </c>
      <c r="BC63" s="40">
        <v>0</v>
      </c>
      <c r="BD63" s="40">
        <v>0</v>
      </c>
      <c r="BE63" s="40">
        <v>0</v>
      </c>
      <c r="BF63" s="40">
        <v>0</v>
      </c>
      <c r="BG63" s="40">
        <v>0</v>
      </c>
      <c r="BH63" s="40">
        <v>0</v>
      </c>
      <c r="BI63" s="40">
        <v>0</v>
      </c>
      <c r="BJ63" s="40">
        <v>0</v>
      </c>
      <c r="BK63" s="40">
        <v>0</v>
      </c>
      <c r="BL63" s="40">
        <v>0</v>
      </c>
      <c r="BM63" s="40">
        <v>0</v>
      </c>
      <c r="BN63" s="40">
        <v>0</v>
      </c>
      <c r="BO63" s="40">
        <v>0</v>
      </c>
      <c r="BP63" s="40">
        <v>18.131</v>
      </c>
      <c r="BQ63" s="40">
        <v>0</v>
      </c>
      <c r="BR63" s="40">
        <v>0</v>
      </c>
      <c r="BS63" s="40">
        <v>-57.491000000000007</v>
      </c>
      <c r="BT63" s="40">
        <v>0</v>
      </c>
      <c r="BU63" s="40">
        <v>-21.463000000000001</v>
      </c>
      <c r="BV63" s="40">
        <v>-10.151</v>
      </c>
      <c r="BW63" s="40">
        <v>0</v>
      </c>
      <c r="BX63" s="40">
        <v>-31.606000000000002</v>
      </c>
      <c r="BY63" s="40">
        <v>11.950999999999999</v>
      </c>
      <c r="BZ63" s="40">
        <v>-1.298</v>
      </c>
      <c r="CA63" s="40">
        <v>73.899000000000001</v>
      </c>
      <c r="CB63" s="40">
        <v>0</v>
      </c>
      <c r="CC63" s="40">
        <v>-2.8000000000000001E-2</v>
      </c>
      <c r="CD63" s="40">
        <v>0</v>
      </c>
      <c r="CE63" s="40">
        <v>2.8130000000000002</v>
      </c>
      <c r="CF63" s="40">
        <v>0</v>
      </c>
      <c r="CG63" s="40">
        <v>-0.253</v>
      </c>
      <c r="CH63" s="40">
        <v>0</v>
      </c>
      <c r="CI63" s="40">
        <v>0</v>
      </c>
      <c r="CJ63" s="40">
        <v>0</v>
      </c>
      <c r="CK63" s="40">
        <v>0</v>
      </c>
      <c r="CL63" s="40">
        <v>0</v>
      </c>
      <c r="CM63" s="40">
        <v>0</v>
      </c>
      <c r="CN63" s="40">
        <v>0</v>
      </c>
      <c r="CO63" s="40">
        <v>0</v>
      </c>
      <c r="CP63" s="40">
        <v>-9.407</v>
      </c>
      <c r="CQ63" s="40">
        <v>-14.943</v>
      </c>
      <c r="CR63" s="40">
        <v>0</v>
      </c>
      <c r="CS63" s="40">
        <v>-5.2830000000000004</v>
      </c>
      <c r="CT63" s="40">
        <v>-1.389</v>
      </c>
      <c r="CU63" s="40">
        <v>0</v>
      </c>
      <c r="CV63" s="40">
        <v>0</v>
      </c>
      <c r="CW63" s="40">
        <v>-0.107</v>
      </c>
      <c r="CX63" s="40">
        <v>-0.33800000000000002</v>
      </c>
      <c r="CY63" s="40">
        <v>-4.165</v>
      </c>
      <c r="CZ63" s="40">
        <v>0</v>
      </c>
      <c r="DA63" s="40">
        <v>0</v>
      </c>
      <c r="DB63" s="40">
        <v>0</v>
      </c>
      <c r="DC63" s="40">
        <v>-0.93200000000000005</v>
      </c>
      <c r="DD63" s="40">
        <v>0</v>
      </c>
      <c r="DE63" s="40">
        <v>0</v>
      </c>
      <c r="DF63" s="40">
        <v>0</v>
      </c>
      <c r="DG63" s="40">
        <v>-1.944</v>
      </c>
      <c r="DH63" s="40">
        <v>-8.2690000000000001</v>
      </c>
      <c r="DI63" s="40">
        <v>-0.215</v>
      </c>
      <c r="DJ63" s="40">
        <v>-7.0040000000000004</v>
      </c>
      <c r="DK63" s="40">
        <v>0</v>
      </c>
      <c r="DL63" s="40">
        <v>1.3120000000000001</v>
      </c>
      <c r="DM63" s="40">
        <v>0</v>
      </c>
      <c r="DN63" s="40">
        <v>0</v>
      </c>
      <c r="DO63" s="40">
        <v>0</v>
      </c>
      <c r="DP63" s="40">
        <v>0</v>
      </c>
      <c r="DQ63" s="40">
        <v>-6.0650000000000004</v>
      </c>
      <c r="DR63" s="40">
        <v>0</v>
      </c>
      <c r="DS63" s="40">
        <v>0</v>
      </c>
      <c r="DT63" s="40">
        <v>0</v>
      </c>
      <c r="DU63" s="40">
        <v>0</v>
      </c>
      <c r="DV63" s="40">
        <v>0</v>
      </c>
      <c r="DW63" s="40">
        <v>-1.3280000000000001</v>
      </c>
      <c r="DX63" s="40">
        <v>-1.282</v>
      </c>
      <c r="DY63" s="40">
        <v>0.45200000000000001</v>
      </c>
      <c r="DZ63" s="40">
        <v>-28.338000000000001</v>
      </c>
      <c r="EA63" s="40">
        <v>-6.774</v>
      </c>
      <c r="EB63" s="40">
        <v>-83.638000000000005</v>
      </c>
      <c r="EC63" s="40">
        <v>-22.487000000000002</v>
      </c>
      <c r="ED63" s="40">
        <v>-6.7329999999999997</v>
      </c>
      <c r="EE63" s="40">
        <v>-2.992</v>
      </c>
      <c r="EF63" s="40">
        <v>0</v>
      </c>
      <c r="EG63" s="40">
        <v>0</v>
      </c>
      <c r="EH63" s="40">
        <v>-6.9619999999999997</v>
      </c>
      <c r="EI63" s="40">
        <v>0</v>
      </c>
      <c r="EJ63" s="40">
        <v>-3.9980000000000002</v>
      </c>
      <c r="EK63" s="40">
        <v>0</v>
      </c>
      <c r="EL63" s="40">
        <v>-8.5300000000000011</v>
      </c>
      <c r="EM63" s="40">
        <v>0</v>
      </c>
      <c r="EN63" s="40">
        <v>0</v>
      </c>
      <c r="EO63" s="40">
        <v>-1.113</v>
      </c>
      <c r="EP63" s="40">
        <v>-0.82599999999999996</v>
      </c>
      <c r="EQ63" s="40">
        <v>-1.115</v>
      </c>
      <c r="ER63" s="40">
        <v>-0.72799999999999998</v>
      </c>
      <c r="ES63" s="40">
        <v>-2.4E-2</v>
      </c>
      <c r="ET63" s="40">
        <v>-0.57799999999999996</v>
      </c>
      <c r="EU63" s="40">
        <v>-0.93201499938964805</v>
      </c>
      <c r="EV63" s="40">
        <v>-0.788947006225586</v>
      </c>
      <c r="EW63" s="40">
        <v>-0.32600000000000001</v>
      </c>
      <c r="EX63" s="40">
        <v>-1.17</v>
      </c>
      <c r="EY63" s="40">
        <v>-1.0680000000000001</v>
      </c>
      <c r="EZ63" s="40">
        <v>-0.40200000000000002</v>
      </c>
      <c r="FA63" s="40">
        <v>0</v>
      </c>
      <c r="FB63" s="40">
        <v>-1.0880000000000001</v>
      </c>
      <c r="FC63" s="40">
        <v>-0.747</v>
      </c>
      <c r="FD63" s="40">
        <v>-0.33300000000000002</v>
      </c>
      <c r="FE63" s="40">
        <v>-7.5999999999999998E-2</v>
      </c>
      <c r="FF63" s="40">
        <v>-0.73499999999999999</v>
      </c>
      <c r="FG63" s="40">
        <v>-0.439</v>
      </c>
      <c r="FH63" s="40">
        <v>-0.497</v>
      </c>
      <c r="FI63" s="40">
        <v>-0.312</v>
      </c>
      <c r="FJ63" s="40">
        <v>-0.68799999999999994</v>
      </c>
      <c r="FK63" s="40">
        <v>-17.535</v>
      </c>
      <c r="FL63" s="40">
        <v>-17.675000000000001</v>
      </c>
      <c r="FM63" s="40">
        <v>-10.404999999999999</v>
      </c>
      <c r="FN63" s="40">
        <v>-15.558999999999999</v>
      </c>
      <c r="FO63" s="40">
        <v>-0.63300000000000001</v>
      </c>
      <c r="FP63" s="40">
        <v>-0.98</v>
      </c>
      <c r="FQ63" s="40">
        <v>-0.53400000000000003</v>
      </c>
      <c r="FR63" s="40">
        <v>-0.99099999999999999</v>
      </c>
      <c r="FS63" s="40">
        <v>-0.77637599999999996</v>
      </c>
      <c r="FT63" s="40">
        <v>-0.62409899999999996</v>
      </c>
      <c r="FU63" s="40">
        <v>-0.49864799999999998</v>
      </c>
      <c r="FV63" s="40">
        <v>-0.92944199999999999</v>
      </c>
      <c r="FW63" s="40">
        <v>-0.75507299999999999</v>
      </c>
      <c r="FX63" s="40">
        <v>-0.56886899999999996</v>
      </c>
      <c r="FY63" s="40">
        <v>-0.93338699999999997</v>
      </c>
      <c r="FZ63" s="40">
        <v>6.9755529999999997</v>
      </c>
      <c r="GA63" s="40">
        <v>-1.097499</v>
      </c>
      <c r="GB63" s="40">
        <v>-1.2284729999999999</v>
      </c>
      <c r="GC63" s="40">
        <v>-0.854487</v>
      </c>
      <c r="GD63" s="40">
        <v>-1.14405</v>
      </c>
      <c r="GE63" s="40">
        <v>-1.2529319999999999</v>
      </c>
    </row>
    <row r="64" spans="1:187" ht="15" x14ac:dyDescent="0.25">
      <c r="A64" s="36" t="s">
        <v>24</v>
      </c>
      <c r="B64" s="90"/>
      <c r="C64" s="40">
        <f>SUM(C65:C67)</f>
        <v>-4.5000000000012669E-2</v>
      </c>
      <c r="D64" s="40">
        <f t="shared" ref="D64:BO64" si="87">SUM(D65:D67)</f>
        <v>-1.616999999999998</v>
      </c>
      <c r="E64" s="40">
        <f t="shared" si="87"/>
        <v>2.0139999999999949</v>
      </c>
      <c r="F64" s="40">
        <f t="shared" si="87"/>
        <v>-1.578999999999998</v>
      </c>
      <c r="G64" s="40">
        <f t="shared" si="87"/>
        <v>-1.09700000000001</v>
      </c>
      <c r="H64" s="40">
        <f t="shared" si="87"/>
        <v>-1.464999999999995</v>
      </c>
      <c r="I64" s="40">
        <f t="shared" si="87"/>
        <v>-0.71099999999999985</v>
      </c>
      <c r="J64" s="40">
        <f t="shared" si="87"/>
        <v>6.7200000000000202</v>
      </c>
      <c r="K64" s="40">
        <f t="shared" si="87"/>
        <v>5.0000000000101075E-3</v>
      </c>
      <c r="L64" s="40">
        <f t="shared" si="87"/>
        <v>-0.38900000000000989</v>
      </c>
      <c r="M64" s="40">
        <f t="shared" si="87"/>
        <v>-0.57800000000001006</v>
      </c>
      <c r="N64" s="40">
        <f t="shared" si="87"/>
        <v>5.4279999999999902</v>
      </c>
      <c r="O64" s="40">
        <f t="shared" si="87"/>
        <v>60.753</v>
      </c>
      <c r="P64" s="40">
        <f t="shared" si="87"/>
        <v>48.647999999999996</v>
      </c>
      <c r="Q64" s="40">
        <f t="shared" si="87"/>
        <v>-73.478000000000009</v>
      </c>
      <c r="R64" s="40">
        <f t="shared" si="87"/>
        <v>-35.441000000000003</v>
      </c>
      <c r="S64" s="40">
        <f t="shared" si="87"/>
        <v>-2.0370000000000119</v>
      </c>
      <c r="T64" s="40">
        <f t="shared" si="87"/>
        <v>-3.6910000000000101</v>
      </c>
      <c r="U64" s="40">
        <f t="shared" si="87"/>
        <v>-0.29899999999998894</v>
      </c>
      <c r="V64" s="40">
        <f t="shared" si="87"/>
        <v>10.567999999999991</v>
      </c>
      <c r="W64" s="40">
        <f t="shared" si="87"/>
        <v>7.6270000000000007</v>
      </c>
      <c r="X64" s="40">
        <f t="shared" si="87"/>
        <v>-1.6839999999999891</v>
      </c>
      <c r="Y64" s="40">
        <f t="shared" si="87"/>
        <v>0.82799999999999097</v>
      </c>
      <c r="Z64" s="40">
        <f t="shared" si="87"/>
        <v>-2.204999999999997</v>
      </c>
      <c r="AA64" s="40">
        <f t="shared" si="87"/>
        <v>-0.49399999999998245</v>
      </c>
      <c r="AB64" s="40">
        <f t="shared" si="87"/>
        <v>-10.106000000000011</v>
      </c>
      <c r="AC64" s="40">
        <f t="shared" si="87"/>
        <v>14.923999999999999</v>
      </c>
      <c r="AD64" s="40">
        <f t="shared" si="87"/>
        <v>-4.5749999999999797</v>
      </c>
      <c r="AE64" s="40">
        <f t="shared" si="87"/>
        <v>-21.183000000000003</v>
      </c>
      <c r="AF64" s="40">
        <f t="shared" si="87"/>
        <v>22.085000000000001</v>
      </c>
      <c r="AG64" s="40">
        <f t="shared" si="87"/>
        <v>-0.23599999999999</v>
      </c>
      <c r="AH64" s="40">
        <f t="shared" si="87"/>
        <v>-1.848000000000009</v>
      </c>
      <c r="AI64" s="40">
        <f t="shared" si="87"/>
        <v>17.413999999999998</v>
      </c>
      <c r="AJ64" s="40">
        <f t="shared" si="87"/>
        <v>-16.123000000000001</v>
      </c>
      <c r="AK64" s="40">
        <f t="shared" si="87"/>
        <v>-0.39100000000001306</v>
      </c>
      <c r="AL64" s="40">
        <f t="shared" si="87"/>
        <v>-0.124</v>
      </c>
      <c r="AM64" s="40">
        <f t="shared" si="87"/>
        <v>23.064</v>
      </c>
      <c r="AN64" s="40">
        <f t="shared" si="87"/>
        <v>-16.114000000000001</v>
      </c>
      <c r="AO64" s="40">
        <f t="shared" si="87"/>
        <v>-2.8180000000000005</v>
      </c>
      <c r="AP64" s="40">
        <f t="shared" si="87"/>
        <v>-2.641</v>
      </c>
      <c r="AQ64" s="40">
        <f t="shared" si="87"/>
        <v>14.339999999999998</v>
      </c>
      <c r="AR64" s="40">
        <f t="shared" si="87"/>
        <v>-15.112</v>
      </c>
      <c r="AS64" s="40">
        <f t="shared" si="87"/>
        <v>9.891</v>
      </c>
      <c r="AT64" s="40">
        <f t="shared" si="87"/>
        <v>-9.1790000000000003</v>
      </c>
      <c r="AU64" s="40">
        <f t="shared" si="87"/>
        <v>9.6849999999999916</v>
      </c>
      <c r="AV64" s="40">
        <f t="shared" si="87"/>
        <v>1.7699999999999998</v>
      </c>
      <c r="AW64" s="40">
        <f t="shared" si="87"/>
        <v>-44.701000000000001</v>
      </c>
      <c r="AX64" s="40">
        <f t="shared" si="87"/>
        <v>36.889000000000003</v>
      </c>
      <c r="AY64" s="40">
        <f t="shared" si="87"/>
        <v>14.061</v>
      </c>
      <c r="AZ64" s="40">
        <f t="shared" si="87"/>
        <v>-23.616</v>
      </c>
      <c r="BA64" s="40">
        <f t="shared" si="87"/>
        <v>12.783000000000001</v>
      </c>
      <c r="BB64" s="40">
        <f t="shared" si="87"/>
        <v>-3.6330000000000102</v>
      </c>
      <c r="BC64" s="40">
        <f t="shared" si="87"/>
        <v>-25.719000000000001</v>
      </c>
      <c r="BD64" s="40">
        <f t="shared" si="87"/>
        <v>27.605</v>
      </c>
      <c r="BE64" s="40">
        <f t="shared" si="87"/>
        <v>-3.3759999999999888</v>
      </c>
      <c r="BF64" s="40">
        <f t="shared" si="87"/>
        <v>-6.3439999999999896</v>
      </c>
      <c r="BG64" s="40">
        <f t="shared" si="87"/>
        <v>2.3599999999999901</v>
      </c>
      <c r="BH64" s="40">
        <f t="shared" si="87"/>
        <v>4.1460000000000212</v>
      </c>
      <c r="BI64" s="40">
        <f t="shared" si="87"/>
        <v>-8.2940000000000005</v>
      </c>
      <c r="BJ64" s="40">
        <f t="shared" si="87"/>
        <v>-0.16700000000000104</v>
      </c>
      <c r="BK64" s="40">
        <f t="shared" si="87"/>
        <v>-9.5290000000000106</v>
      </c>
      <c r="BL64" s="40">
        <f t="shared" si="87"/>
        <v>2.5939999999999999</v>
      </c>
      <c r="BM64" s="40">
        <f t="shared" si="87"/>
        <v>-16.747</v>
      </c>
      <c r="BN64" s="40">
        <f t="shared" si="87"/>
        <v>24.725999999999999</v>
      </c>
      <c r="BO64" s="40">
        <f t="shared" si="87"/>
        <v>-13.153</v>
      </c>
      <c r="BP64" s="40">
        <f t="shared" ref="BP64:EA64" si="88">SUM(BP65:BP67)</f>
        <v>-5.8660000000000103</v>
      </c>
      <c r="BQ64" s="40">
        <f t="shared" si="88"/>
        <v>10.638999999999996</v>
      </c>
      <c r="BR64" s="40">
        <f t="shared" si="88"/>
        <v>11.746000000000009</v>
      </c>
      <c r="BS64" s="40">
        <f t="shared" si="88"/>
        <v>-23.760999999999999</v>
      </c>
      <c r="BT64" s="40">
        <f t="shared" si="88"/>
        <v>-40.572000000000003</v>
      </c>
      <c r="BU64" s="40">
        <f t="shared" si="88"/>
        <v>-37.292999999999999</v>
      </c>
      <c r="BV64" s="40">
        <f t="shared" si="88"/>
        <v>-58.227000000000011</v>
      </c>
      <c r="BW64" s="40">
        <f t="shared" si="88"/>
        <v>-56.97699999999999</v>
      </c>
      <c r="BX64" s="40">
        <f t="shared" si="88"/>
        <v>-31.055999999999997</v>
      </c>
      <c r="BY64" s="40">
        <f t="shared" si="88"/>
        <v>-106.03100000000001</v>
      </c>
      <c r="BZ64" s="40">
        <f t="shared" si="88"/>
        <v>-41.021999999999984</v>
      </c>
      <c r="CA64" s="40">
        <f t="shared" si="88"/>
        <v>-54.117000000000004</v>
      </c>
      <c r="CB64" s="40">
        <f t="shared" si="88"/>
        <v>-60.19100000000001</v>
      </c>
      <c r="CC64" s="40">
        <f t="shared" si="88"/>
        <v>-58.496999999999986</v>
      </c>
      <c r="CD64" s="40">
        <f t="shared" si="88"/>
        <v>-27.328000000000003</v>
      </c>
      <c r="CE64" s="40">
        <f t="shared" si="88"/>
        <v>-86.738</v>
      </c>
      <c r="CF64" s="40">
        <f t="shared" si="88"/>
        <v>-123.642</v>
      </c>
      <c r="CG64" s="40">
        <f t="shared" si="88"/>
        <v>-35.964999999999996</v>
      </c>
      <c r="CH64" s="40">
        <f t="shared" si="88"/>
        <v>-70.055999999999997</v>
      </c>
      <c r="CI64" s="40">
        <f t="shared" si="88"/>
        <v>-38.022000000000013</v>
      </c>
      <c r="CJ64" s="40">
        <f t="shared" si="88"/>
        <v>-12.16</v>
      </c>
      <c r="CK64" s="40">
        <f t="shared" si="88"/>
        <v>18.306000000000001</v>
      </c>
      <c r="CL64" s="40">
        <f t="shared" si="88"/>
        <v>-34.688000000000002</v>
      </c>
      <c r="CM64" s="40">
        <f t="shared" si="88"/>
        <v>-45.081000000000003</v>
      </c>
      <c r="CN64" s="40">
        <f t="shared" si="88"/>
        <v>-40.135999999999996</v>
      </c>
      <c r="CO64" s="40">
        <f t="shared" si="88"/>
        <v>-49.649000000000001</v>
      </c>
      <c r="CP64" s="40">
        <f t="shared" si="88"/>
        <v>-15.659000000000006</v>
      </c>
      <c r="CQ64" s="40">
        <f t="shared" si="88"/>
        <v>19.904</v>
      </c>
      <c r="CR64" s="40">
        <f t="shared" si="88"/>
        <v>-14.12</v>
      </c>
      <c r="CS64" s="40">
        <f t="shared" si="88"/>
        <v>2.21999999999999</v>
      </c>
      <c r="CT64" s="40">
        <f t="shared" si="88"/>
        <v>-2.249000000000001</v>
      </c>
      <c r="CU64" s="40">
        <f t="shared" si="88"/>
        <v>-3.01</v>
      </c>
      <c r="CV64" s="40">
        <f t="shared" si="88"/>
        <v>7.5020000000000095</v>
      </c>
      <c r="CW64" s="40">
        <f t="shared" si="88"/>
        <v>-7.2070000000000007</v>
      </c>
      <c r="CX64" s="40">
        <f t="shared" si="88"/>
        <v>41.256</v>
      </c>
      <c r="CY64" s="40">
        <f t="shared" si="88"/>
        <v>-26.57</v>
      </c>
      <c r="CZ64" s="40">
        <f t="shared" si="88"/>
        <v>-16.554000000000002</v>
      </c>
      <c r="DA64" s="40">
        <f t="shared" si="88"/>
        <v>-55.650000000000006</v>
      </c>
      <c r="DB64" s="40">
        <f t="shared" si="88"/>
        <v>-9.1489999999999903</v>
      </c>
      <c r="DC64" s="40">
        <f t="shared" si="88"/>
        <v>32.683999999999997</v>
      </c>
      <c r="DD64" s="40">
        <f t="shared" si="88"/>
        <v>23.619999999999997</v>
      </c>
      <c r="DE64" s="40">
        <f t="shared" si="88"/>
        <v>4.1140000000000008</v>
      </c>
      <c r="DF64" s="40">
        <f t="shared" si="88"/>
        <v>-3.972</v>
      </c>
      <c r="DG64" s="40">
        <f t="shared" si="88"/>
        <v>60.278000000000006</v>
      </c>
      <c r="DH64" s="40">
        <f t="shared" si="88"/>
        <v>7.6379999999999999</v>
      </c>
      <c r="DI64" s="40">
        <f t="shared" si="88"/>
        <v>15.288</v>
      </c>
      <c r="DJ64" s="40">
        <f t="shared" si="88"/>
        <v>-2.5940000000000003</v>
      </c>
      <c r="DK64" s="40">
        <f t="shared" si="88"/>
        <v>-17.751000000000001</v>
      </c>
      <c r="DL64" s="40">
        <f t="shared" si="88"/>
        <v>-0.84900000000000997</v>
      </c>
      <c r="DM64" s="40">
        <f t="shared" si="88"/>
        <v>18.716000000000001</v>
      </c>
      <c r="DN64" s="40">
        <f t="shared" si="88"/>
        <v>3.12699999999999</v>
      </c>
      <c r="DO64" s="40">
        <f t="shared" si="88"/>
        <v>0.45899999999998697</v>
      </c>
      <c r="DP64" s="40">
        <f t="shared" si="88"/>
        <v>26.696000000000002</v>
      </c>
      <c r="DQ64" s="40">
        <f t="shared" si="88"/>
        <v>-0.13600000000000989</v>
      </c>
      <c r="DR64" s="40">
        <f t="shared" si="88"/>
        <v>-22.073999999999998</v>
      </c>
      <c r="DS64" s="40">
        <f t="shared" si="88"/>
        <v>14.404999999999999</v>
      </c>
      <c r="DT64" s="40">
        <f t="shared" si="88"/>
        <v>9.4460000000000086</v>
      </c>
      <c r="DU64" s="40">
        <f t="shared" si="88"/>
        <v>-5.9320000000000199</v>
      </c>
      <c r="DV64" s="40">
        <f t="shared" si="88"/>
        <v>6.1629999999999798</v>
      </c>
      <c r="DW64" s="40">
        <f t="shared" si="88"/>
        <v>13.916</v>
      </c>
      <c r="DX64" s="40">
        <f t="shared" si="88"/>
        <v>6.76</v>
      </c>
      <c r="DY64" s="40">
        <f t="shared" si="88"/>
        <v>6.7160000000000002</v>
      </c>
      <c r="DZ64" s="40">
        <f t="shared" si="88"/>
        <v>18.448</v>
      </c>
      <c r="EA64" s="40">
        <f t="shared" si="88"/>
        <v>10.473000000000001</v>
      </c>
      <c r="EB64" s="40">
        <f t="shared" ref="EB64:GB64" si="89">SUM(EB65:EB67)</f>
        <v>4.0859999999999994</v>
      </c>
      <c r="EC64" s="40">
        <f t="shared" si="89"/>
        <v>-0.25600000000000001</v>
      </c>
      <c r="ED64" s="40">
        <f t="shared" si="89"/>
        <v>-1.8779999999999981</v>
      </c>
      <c r="EE64" s="40">
        <f t="shared" si="89"/>
        <v>7.2860000000000102</v>
      </c>
      <c r="EF64" s="40">
        <f t="shared" si="89"/>
        <v>1.1299999999999961</v>
      </c>
      <c r="EG64" s="40">
        <f t="shared" si="89"/>
        <v>-4.2690000000000001</v>
      </c>
      <c r="EH64" s="40">
        <f t="shared" si="89"/>
        <v>7.6040000000000028</v>
      </c>
      <c r="EI64" s="40">
        <f t="shared" si="89"/>
        <v>14.499999999999998</v>
      </c>
      <c r="EJ64" s="40">
        <f t="shared" si="89"/>
        <v>-0.93100000000001004</v>
      </c>
      <c r="EK64" s="40">
        <f t="shared" si="89"/>
        <v>-30.436</v>
      </c>
      <c r="EL64" s="40">
        <f t="shared" si="89"/>
        <v>10.263000000000011</v>
      </c>
      <c r="EM64" s="40">
        <f t="shared" si="89"/>
        <v>-2.5590000000000011</v>
      </c>
      <c r="EN64" s="40">
        <f t="shared" si="89"/>
        <v>17.5837309570312</v>
      </c>
      <c r="EO64" s="40">
        <f t="shared" si="89"/>
        <v>5.3070507507324205</v>
      </c>
      <c r="EP64" s="40">
        <f t="shared" si="89"/>
        <v>9.2010000000000005</v>
      </c>
      <c r="EQ64" s="40">
        <f t="shared" si="89"/>
        <v>-2.6129999999999902</v>
      </c>
      <c r="ER64" s="40">
        <f t="shared" si="89"/>
        <v>-6.3310000000000004</v>
      </c>
      <c r="ES64" s="40">
        <f t="shared" si="89"/>
        <v>-10.26998400878905</v>
      </c>
      <c r="ET64" s="40">
        <f t="shared" si="89"/>
        <v>34.334042724609404</v>
      </c>
      <c r="EU64" s="40">
        <f t="shared" si="89"/>
        <v>5.9465404968261737</v>
      </c>
      <c r="EV64" s="40">
        <f t="shared" si="89"/>
        <v>1.7409297485351605</v>
      </c>
      <c r="EW64" s="40">
        <f t="shared" si="89"/>
        <v>-1.8350000000000031</v>
      </c>
      <c r="EX64" s="40">
        <f t="shared" si="89"/>
        <v>-17.806999999999999</v>
      </c>
      <c r="EY64" s="40">
        <f t="shared" si="89"/>
        <v>38.692999999999998</v>
      </c>
      <c r="EZ64" s="40">
        <f t="shared" si="89"/>
        <v>37.17</v>
      </c>
      <c r="FA64" s="40">
        <f t="shared" si="89"/>
        <v>0.66200000000000969</v>
      </c>
      <c r="FB64" s="40">
        <f t="shared" si="89"/>
        <v>20.657999999999998</v>
      </c>
      <c r="FC64" s="40">
        <f t="shared" si="89"/>
        <v>28.988</v>
      </c>
      <c r="FD64" s="40">
        <f t="shared" si="89"/>
        <v>25.719000000000001</v>
      </c>
      <c r="FE64" s="40">
        <f t="shared" si="89"/>
        <v>15.827999999999998</v>
      </c>
      <c r="FF64" s="40">
        <f t="shared" si="89"/>
        <v>39.298999999999999</v>
      </c>
      <c r="FG64" s="40">
        <f t="shared" si="89"/>
        <v>87.56</v>
      </c>
      <c r="FH64" s="40">
        <f t="shared" si="89"/>
        <v>-16.762</v>
      </c>
      <c r="FI64" s="40">
        <f t="shared" si="89"/>
        <v>23.113</v>
      </c>
      <c r="FJ64" s="40">
        <f t="shared" si="89"/>
        <v>41.366</v>
      </c>
      <c r="FK64" s="40">
        <f t="shared" si="89"/>
        <v>30.452000000000005</v>
      </c>
      <c r="FL64" s="40">
        <f t="shared" si="89"/>
        <v>77.073000000000008</v>
      </c>
      <c r="FM64" s="40">
        <f t="shared" si="89"/>
        <v>13.32499999999998</v>
      </c>
      <c r="FN64" s="40">
        <f t="shared" si="89"/>
        <v>65.766999999999996</v>
      </c>
      <c r="FO64" s="40">
        <f t="shared" si="89"/>
        <v>-17.234999999999999</v>
      </c>
      <c r="FP64" s="40">
        <f t="shared" si="89"/>
        <v>15.204000000000001</v>
      </c>
      <c r="FQ64" s="40">
        <f t="shared" si="89"/>
        <v>-0.5807128906250103</v>
      </c>
      <c r="FR64" s="40">
        <f t="shared" si="89"/>
        <v>7.426735000000015</v>
      </c>
      <c r="FS64" s="40">
        <f t="shared" si="89"/>
        <v>41.982866874506101</v>
      </c>
      <c r="FT64" s="40">
        <f t="shared" si="89"/>
        <v>10.60609538469344</v>
      </c>
      <c r="FU64" s="40">
        <f t="shared" si="89"/>
        <v>-15.2088211002261</v>
      </c>
      <c r="FV64" s="40">
        <f t="shared" si="89"/>
        <v>-21.540626662502302</v>
      </c>
      <c r="FW64" s="40">
        <f t="shared" si="89"/>
        <v>-1.3782241933569002</v>
      </c>
      <c r="FX64" s="40">
        <f t="shared" si="89"/>
        <v>-0.76587014510929019</v>
      </c>
      <c r="FY64" s="40">
        <f t="shared" si="89"/>
        <v>-21.788077011226299</v>
      </c>
      <c r="FZ64" s="40">
        <f t="shared" si="89"/>
        <v>-9.27905514847874</v>
      </c>
      <c r="GA64" s="40">
        <f t="shared" si="89"/>
        <v>-50.874251490900598</v>
      </c>
      <c r="GB64" s="40">
        <f t="shared" si="89"/>
        <v>-10.653227863527871</v>
      </c>
      <c r="GC64" s="40">
        <f t="shared" ref="GC64:GD64" si="90">SUM(GC65:GC67)</f>
        <v>-9.1806784700316406</v>
      </c>
      <c r="GD64" s="40">
        <f t="shared" si="90"/>
        <v>-4.6020960045739203</v>
      </c>
      <c r="GE64" s="40">
        <f t="shared" ref="GE64" si="91">SUM(GE65:GE67)</f>
        <v>2.3973460812768788</v>
      </c>
    </row>
    <row r="65" spans="1:187" ht="15" x14ac:dyDescent="0.25">
      <c r="A65" s="37" t="s">
        <v>38</v>
      </c>
      <c r="B65" s="90">
        <v>2</v>
      </c>
      <c r="C65" s="40">
        <v>2.3314683517128299E-15</v>
      </c>
      <c r="D65" s="40">
        <v>-0.84699999999999998</v>
      </c>
      <c r="E65" s="40">
        <v>2.5939999999999999</v>
      </c>
      <c r="F65" s="40">
        <v>-1.746</v>
      </c>
      <c r="G65" s="40">
        <v>-2.7629999999999999</v>
      </c>
      <c r="H65" s="40">
        <v>-1.242</v>
      </c>
      <c r="I65" s="40">
        <v>-2.0289999999999999</v>
      </c>
      <c r="J65" s="40">
        <v>6.0330000000000004</v>
      </c>
      <c r="K65" s="40">
        <v>-1.7649999999999999</v>
      </c>
      <c r="L65" s="40">
        <v>-1.18</v>
      </c>
      <c r="M65" s="40">
        <v>-1.605</v>
      </c>
      <c r="N65" s="40">
        <v>4.5519999999999996</v>
      </c>
      <c r="O65" s="40">
        <v>-1.452</v>
      </c>
      <c r="P65" s="40">
        <v>-1.2430000000000001</v>
      </c>
      <c r="Q65" s="40">
        <v>-1.1559999999999999</v>
      </c>
      <c r="R65" s="40">
        <v>3.851</v>
      </c>
      <c r="S65" s="40">
        <v>-1.415</v>
      </c>
      <c r="T65" s="40">
        <v>-0.435</v>
      </c>
      <c r="U65" s="40">
        <v>-0.98500000000000099</v>
      </c>
      <c r="V65" s="40">
        <v>2.835</v>
      </c>
      <c r="W65" s="40">
        <v>0.60499999999999998</v>
      </c>
      <c r="X65" s="40">
        <v>-1.008</v>
      </c>
      <c r="Y65" s="40">
        <v>-0.375999999999999</v>
      </c>
      <c r="Z65" s="40">
        <v>-1.8029999999999999</v>
      </c>
      <c r="AA65" s="40">
        <v>-0.46399999999999902</v>
      </c>
      <c r="AB65" s="40">
        <v>-1.859</v>
      </c>
      <c r="AC65" s="40">
        <v>-0.27900000000000003</v>
      </c>
      <c r="AD65" s="40">
        <v>2.1040000000000001</v>
      </c>
      <c r="AE65" s="40">
        <v>-1.4490000000000001</v>
      </c>
      <c r="AF65" s="40">
        <v>1.504</v>
      </c>
      <c r="AG65" s="40">
        <v>-0.48699999999999999</v>
      </c>
      <c r="AH65" s="40">
        <v>-0.14199999999999899</v>
      </c>
      <c r="AI65" s="40">
        <v>-5.6000000000000202E-2</v>
      </c>
      <c r="AJ65" s="40">
        <v>-4.5000000000000498E-2</v>
      </c>
      <c r="AK65" s="40">
        <v>-9.8000000000000101E-2</v>
      </c>
      <c r="AL65" s="40">
        <v>-1.0999999999999999E-2</v>
      </c>
      <c r="AM65" s="40">
        <v>0.48099999999999998</v>
      </c>
      <c r="AN65" s="40">
        <v>0.253999999999999</v>
      </c>
      <c r="AO65" s="40">
        <v>9.3999999999999598E-2</v>
      </c>
      <c r="AP65" s="40">
        <v>-1.008</v>
      </c>
      <c r="AQ65" s="40">
        <v>0.36099999999999899</v>
      </c>
      <c r="AR65" s="40">
        <v>-1.7010000000000001</v>
      </c>
      <c r="AS65" s="40">
        <v>0.28299999999999897</v>
      </c>
      <c r="AT65" s="40">
        <v>1.0580000000000001</v>
      </c>
      <c r="AU65" s="40">
        <v>0.47599999999999998</v>
      </c>
      <c r="AV65" s="40">
        <v>-1.03</v>
      </c>
      <c r="AW65" s="40">
        <v>-2.3839999999999999</v>
      </c>
      <c r="AX65" s="40">
        <v>5.26</v>
      </c>
      <c r="AY65" s="40">
        <v>-1.1559999999999999</v>
      </c>
      <c r="AZ65" s="40">
        <v>-1.639</v>
      </c>
      <c r="BA65" s="40">
        <v>-0.50800000000000001</v>
      </c>
      <c r="BB65" s="40">
        <v>3.0550000000000002</v>
      </c>
      <c r="BC65" s="40">
        <v>-1.1379999999999999</v>
      </c>
      <c r="BD65" s="40">
        <v>1.1040000000000001</v>
      </c>
      <c r="BE65" s="40">
        <v>0.66300000000000103</v>
      </c>
      <c r="BF65" s="40">
        <v>-1.127</v>
      </c>
      <c r="BG65" s="40">
        <v>0.66</v>
      </c>
      <c r="BH65" s="40">
        <v>-0.13799999999999901</v>
      </c>
      <c r="BI65" s="40">
        <v>-1.1080000000000001</v>
      </c>
      <c r="BJ65" s="40">
        <v>0.69400000000000095</v>
      </c>
      <c r="BK65" s="40">
        <v>-1.5089999999999999</v>
      </c>
      <c r="BL65" s="40">
        <v>0.83599999999999997</v>
      </c>
      <c r="BM65" s="40">
        <v>-1.6519999999999999</v>
      </c>
      <c r="BN65" s="40">
        <v>2.8879999999999999</v>
      </c>
      <c r="BO65" s="40">
        <v>-3.1</v>
      </c>
      <c r="BP65" s="40">
        <v>2.15</v>
      </c>
      <c r="BQ65" s="40">
        <v>-0.74400000000000299</v>
      </c>
      <c r="BR65" s="40">
        <v>1.54400000000001</v>
      </c>
      <c r="BS65" s="40">
        <v>-13.087</v>
      </c>
      <c r="BT65" s="40">
        <v>-31.815999999999999</v>
      </c>
      <c r="BU65" s="40">
        <v>-42.161000000000001</v>
      </c>
      <c r="BV65" s="40">
        <v>-54.14</v>
      </c>
      <c r="BW65" s="40">
        <v>-50.433999999999997</v>
      </c>
      <c r="BX65" s="40">
        <v>-38.975999999999999</v>
      </c>
      <c r="BY65" s="40">
        <v>-85.841999999999999</v>
      </c>
      <c r="BZ65" s="40">
        <v>-47.482999999999997</v>
      </c>
      <c r="CA65" s="40">
        <v>-50.524000000000001</v>
      </c>
      <c r="CB65" s="40">
        <v>-69.116</v>
      </c>
      <c r="CC65" s="40">
        <v>-49.921999999999997</v>
      </c>
      <c r="CD65" s="40">
        <v>-63.523000000000003</v>
      </c>
      <c r="CE65" s="40">
        <v>-66.44</v>
      </c>
      <c r="CF65" s="40">
        <v>-120.705</v>
      </c>
      <c r="CG65" s="40">
        <v>-35.997999999999998</v>
      </c>
      <c r="CH65" s="40">
        <v>-53.798000000000002</v>
      </c>
      <c r="CI65" s="40">
        <v>-39.679000000000002</v>
      </c>
      <c r="CJ65" s="40">
        <v>-19.678000000000001</v>
      </c>
      <c r="CK65" s="40">
        <v>32.451000000000001</v>
      </c>
      <c r="CL65" s="40">
        <v>-40.636000000000003</v>
      </c>
      <c r="CM65" s="40">
        <v>-47.213000000000001</v>
      </c>
      <c r="CN65" s="40">
        <v>-36.659999999999997</v>
      </c>
      <c r="CO65" s="40">
        <v>-53.231000000000002</v>
      </c>
      <c r="CP65" s="40">
        <v>-16.387</v>
      </c>
      <c r="CQ65" s="40">
        <v>10.826000000000001</v>
      </c>
      <c r="CR65" s="40">
        <v>-6.2169999999999996</v>
      </c>
      <c r="CS65" s="40">
        <v>-6.9240000000000101</v>
      </c>
      <c r="CT65" s="40">
        <v>-1.6819999999999999</v>
      </c>
      <c r="CU65" s="40">
        <v>-13.496</v>
      </c>
      <c r="CV65" s="40">
        <v>-1.25199999999999</v>
      </c>
      <c r="CW65" s="40">
        <v>17.100999999999999</v>
      </c>
      <c r="CX65" s="40">
        <v>18.52</v>
      </c>
      <c r="CY65" s="40">
        <v>-16.864000000000001</v>
      </c>
      <c r="CZ65" s="40">
        <v>-19.07</v>
      </c>
      <c r="DA65" s="40">
        <v>-37.56</v>
      </c>
      <c r="DB65" s="40">
        <v>-7.5639999999999903</v>
      </c>
      <c r="DC65" s="40">
        <v>21.494</v>
      </c>
      <c r="DD65" s="40">
        <v>19.167999999999999</v>
      </c>
      <c r="DE65" s="40">
        <v>10.175000000000001</v>
      </c>
      <c r="DF65" s="40">
        <v>-7.58</v>
      </c>
      <c r="DG65" s="40">
        <v>56.843000000000004</v>
      </c>
      <c r="DH65" s="40">
        <v>9.9830000000000005</v>
      </c>
      <c r="DI65" s="40">
        <v>6.81</v>
      </c>
      <c r="DJ65" s="40">
        <v>-6.7220000000000004</v>
      </c>
      <c r="DK65" s="40">
        <v>-15.955</v>
      </c>
      <c r="DL65" s="40">
        <v>-2.41300000000001</v>
      </c>
      <c r="DM65" s="40">
        <v>18.102</v>
      </c>
      <c r="DN65" s="40">
        <v>-2.3460000000000099</v>
      </c>
      <c r="DO65" s="40">
        <v>1.18599999999999</v>
      </c>
      <c r="DP65" s="40">
        <v>20.373000000000001</v>
      </c>
      <c r="DQ65" s="40">
        <v>3.3919999999999901</v>
      </c>
      <c r="DR65" s="40">
        <v>-25.431999999999999</v>
      </c>
      <c r="DS65" s="40">
        <v>12.164999999999999</v>
      </c>
      <c r="DT65" s="40">
        <v>7.3240000000000096</v>
      </c>
      <c r="DU65" s="40">
        <v>-9.1190000000000193</v>
      </c>
      <c r="DV65" s="40">
        <v>2.5489999999999799</v>
      </c>
      <c r="DW65" s="40">
        <v>16.198</v>
      </c>
      <c r="DX65" s="40">
        <v>-1.9419999999999999</v>
      </c>
      <c r="DY65" s="40">
        <v>12.817</v>
      </c>
      <c r="DZ65" s="40">
        <v>44.228000000000002</v>
      </c>
      <c r="EA65" s="40">
        <v>10.492000000000001</v>
      </c>
      <c r="EB65" s="40">
        <v>-3.0670000000000002</v>
      </c>
      <c r="EC65" s="40">
        <v>-0.151999999999998</v>
      </c>
      <c r="ED65" s="40">
        <v>-2.1960000000000002</v>
      </c>
      <c r="EE65" s="40">
        <v>6.41300000000001</v>
      </c>
      <c r="EF65" s="40">
        <v>1.7410000000000001</v>
      </c>
      <c r="EG65" s="40">
        <v>-5.8460000000000001</v>
      </c>
      <c r="EH65" s="40">
        <v>-0.66199999999999704</v>
      </c>
      <c r="EI65" s="40">
        <v>14.132999999999999</v>
      </c>
      <c r="EJ65" s="40">
        <v>-2.35300000000001</v>
      </c>
      <c r="EK65" s="40">
        <v>-20.442</v>
      </c>
      <c r="EL65" s="40">
        <v>-4.2559999999999896</v>
      </c>
      <c r="EM65" s="40">
        <v>-1.601</v>
      </c>
      <c r="EN65" s="40">
        <v>3.4954492187500001</v>
      </c>
      <c r="EO65" s="40">
        <v>14.9481484375</v>
      </c>
      <c r="EP65" s="40">
        <v>-6.5069999999999997</v>
      </c>
      <c r="EQ65" s="40">
        <v>-5.4519999999999902</v>
      </c>
      <c r="ER65" s="40">
        <v>-7.3520000000000003</v>
      </c>
      <c r="ES65" s="40">
        <v>-5.9807558593749901</v>
      </c>
      <c r="ET65" s="40">
        <v>17.8211264648438</v>
      </c>
      <c r="EU65" s="40">
        <v>6.9214230651855502</v>
      </c>
      <c r="EV65" s="40">
        <v>4.0921826171875004</v>
      </c>
      <c r="EW65" s="40">
        <v>-0.85600000000000298</v>
      </c>
      <c r="EX65" s="40">
        <v>-17.146999999999998</v>
      </c>
      <c r="EY65" s="40">
        <v>11.03</v>
      </c>
      <c r="EZ65" s="40">
        <v>12.785</v>
      </c>
      <c r="FA65" s="40">
        <v>-5.46999999999999</v>
      </c>
      <c r="FB65" s="40">
        <v>-18.690999999999999</v>
      </c>
      <c r="FC65" s="40">
        <v>-14.646000000000001</v>
      </c>
      <c r="FD65" s="40">
        <v>-11.435</v>
      </c>
      <c r="FE65" s="40">
        <v>-14.691000000000001</v>
      </c>
      <c r="FF65" s="40">
        <v>9.1720000000000006</v>
      </c>
      <c r="FG65" s="40">
        <v>27.434999999999999</v>
      </c>
      <c r="FH65" s="40">
        <v>-20.010000000000002</v>
      </c>
      <c r="FI65" s="40">
        <v>0.11499999999999699</v>
      </c>
      <c r="FJ65" s="40">
        <v>1.268</v>
      </c>
      <c r="FK65" s="40">
        <v>-0.75899999999999401</v>
      </c>
      <c r="FL65" s="40">
        <v>37.356999999999999</v>
      </c>
      <c r="FM65" s="40">
        <v>-3.7330000000000201</v>
      </c>
      <c r="FN65" s="40">
        <v>38.241999999999997</v>
      </c>
      <c r="FO65" s="40">
        <v>-15.505000000000001</v>
      </c>
      <c r="FP65" s="40">
        <v>8.8629999999999995</v>
      </c>
      <c r="FQ65" s="40">
        <v>2.2247968749999898</v>
      </c>
      <c r="FR65" s="40">
        <v>6.7851790000000101</v>
      </c>
      <c r="FS65" s="40">
        <v>18.448963678940299</v>
      </c>
      <c r="FT65" s="40">
        <v>-2.0847491660369601</v>
      </c>
      <c r="FU65" s="40">
        <v>-23.6616573802023</v>
      </c>
      <c r="FV65" s="40">
        <v>-17.822111596563001</v>
      </c>
      <c r="FW65" s="40">
        <v>2.09259448573704</v>
      </c>
      <c r="FX65" s="40">
        <v>1.6253330049652199</v>
      </c>
      <c r="FY65" s="40">
        <v>12.8241223365659</v>
      </c>
      <c r="FZ65" s="40">
        <v>-2.1413335608060402</v>
      </c>
      <c r="GA65" s="40">
        <v>-39.7077123623273</v>
      </c>
      <c r="GB65" s="40">
        <v>-5.8933747868947002</v>
      </c>
      <c r="GC65" s="40">
        <v>-6.55807504126411</v>
      </c>
      <c r="GD65" s="40">
        <v>-1.24311516932386</v>
      </c>
      <c r="GE65" s="40">
        <v>2.5443581741350099</v>
      </c>
    </row>
    <row r="66" spans="1:187" ht="15" x14ac:dyDescent="0.25">
      <c r="A66" s="37" t="s">
        <v>39</v>
      </c>
      <c r="B66" s="90">
        <v>3</v>
      </c>
      <c r="C66" s="40">
        <v>-4.5000000000015E-2</v>
      </c>
      <c r="D66" s="40">
        <v>-0.76999999999999802</v>
      </c>
      <c r="E66" s="40">
        <v>-0.58000000000000496</v>
      </c>
      <c r="F66" s="40">
        <v>0.16700000000000201</v>
      </c>
      <c r="G66" s="40">
        <v>1.6659999999999899</v>
      </c>
      <c r="H66" s="40">
        <v>-0.22299999999999501</v>
      </c>
      <c r="I66" s="40">
        <v>1.3180000000000001</v>
      </c>
      <c r="J66" s="40">
        <v>0.68700000000002004</v>
      </c>
      <c r="K66" s="40">
        <v>1.77000000000001</v>
      </c>
      <c r="L66" s="40">
        <v>0.79099999999999004</v>
      </c>
      <c r="M66" s="40">
        <v>1.0269999999999899</v>
      </c>
      <c r="N66" s="40">
        <v>0.87599999999999101</v>
      </c>
      <c r="O66" s="40">
        <v>62.204999999999998</v>
      </c>
      <c r="P66" s="40">
        <v>49.890999999999998</v>
      </c>
      <c r="Q66" s="40">
        <v>-72.322000000000003</v>
      </c>
      <c r="R66" s="40">
        <v>-39.292000000000002</v>
      </c>
      <c r="S66" s="40">
        <v>-0.62200000000001199</v>
      </c>
      <c r="T66" s="40">
        <v>-3.25600000000001</v>
      </c>
      <c r="U66" s="40">
        <v>0.68600000000001204</v>
      </c>
      <c r="V66" s="40">
        <v>7.7329999999999899</v>
      </c>
      <c r="W66" s="40">
        <v>7.0220000000000002</v>
      </c>
      <c r="X66" s="40">
        <v>-0.67599999999998905</v>
      </c>
      <c r="Y66" s="40">
        <v>1.20399999999999</v>
      </c>
      <c r="Z66" s="40">
        <v>-0.40199999999999703</v>
      </c>
      <c r="AA66" s="40">
        <v>-2.9999999999983401E-2</v>
      </c>
      <c r="AB66" s="40">
        <v>-8.2470000000000105</v>
      </c>
      <c r="AC66" s="40">
        <v>15.202999999999999</v>
      </c>
      <c r="AD66" s="40">
        <v>-6.6789999999999798</v>
      </c>
      <c r="AE66" s="40">
        <v>-19.734000000000002</v>
      </c>
      <c r="AF66" s="40">
        <v>20.581</v>
      </c>
      <c r="AG66" s="40">
        <v>0.25100000000000999</v>
      </c>
      <c r="AH66" s="40">
        <v>-1.70600000000001</v>
      </c>
      <c r="AI66" s="40">
        <v>17.47</v>
      </c>
      <c r="AJ66" s="40">
        <v>-16.077999999999999</v>
      </c>
      <c r="AK66" s="40">
        <v>-0.29300000000001297</v>
      </c>
      <c r="AL66" s="40">
        <v>-0.113</v>
      </c>
      <c r="AM66" s="40">
        <v>22.582999999999998</v>
      </c>
      <c r="AN66" s="40">
        <v>-16.367999999999999</v>
      </c>
      <c r="AO66" s="40">
        <v>-2.9119999999999999</v>
      </c>
      <c r="AP66" s="40">
        <v>-1.633</v>
      </c>
      <c r="AQ66" s="40">
        <v>13.978999999999999</v>
      </c>
      <c r="AR66" s="40">
        <v>-13.411</v>
      </c>
      <c r="AS66" s="40">
        <v>9.6080000000000005</v>
      </c>
      <c r="AT66" s="40">
        <v>-10.237</v>
      </c>
      <c r="AU66" s="40">
        <v>9.2089999999999907</v>
      </c>
      <c r="AV66" s="40">
        <v>2.8</v>
      </c>
      <c r="AW66" s="40">
        <v>-42.317</v>
      </c>
      <c r="AX66" s="40">
        <v>31.629000000000001</v>
      </c>
      <c r="AY66" s="40">
        <v>15.217000000000001</v>
      </c>
      <c r="AZ66" s="40">
        <v>-21.977</v>
      </c>
      <c r="BA66" s="40">
        <v>13.291</v>
      </c>
      <c r="BB66" s="40">
        <v>-6.6880000000000104</v>
      </c>
      <c r="BC66" s="40">
        <v>-24.581</v>
      </c>
      <c r="BD66" s="40">
        <v>26.501000000000001</v>
      </c>
      <c r="BE66" s="40">
        <v>-4.0389999999999899</v>
      </c>
      <c r="BF66" s="40">
        <v>-5.2169999999999899</v>
      </c>
      <c r="BG66" s="40">
        <v>1.69999999999999</v>
      </c>
      <c r="BH66" s="40">
        <v>4.2840000000000202</v>
      </c>
      <c r="BI66" s="40">
        <v>-7.1859999999999999</v>
      </c>
      <c r="BJ66" s="40">
        <v>-0.86100000000000199</v>
      </c>
      <c r="BK66" s="40">
        <v>-8.0200000000000102</v>
      </c>
      <c r="BL66" s="40">
        <v>1.758</v>
      </c>
      <c r="BM66" s="40">
        <v>-15.095000000000001</v>
      </c>
      <c r="BN66" s="40">
        <v>21.838000000000001</v>
      </c>
      <c r="BO66" s="40">
        <v>-10.053000000000001</v>
      </c>
      <c r="BP66" s="40">
        <v>-8.0160000000000107</v>
      </c>
      <c r="BQ66" s="40">
        <v>11.382999999999999</v>
      </c>
      <c r="BR66" s="40">
        <v>10.202</v>
      </c>
      <c r="BS66" s="40">
        <v>-10.673999999999999</v>
      </c>
      <c r="BT66" s="40">
        <v>-8.7560000000000002</v>
      </c>
      <c r="BU66" s="40">
        <v>4.8680000000000003</v>
      </c>
      <c r="BV66" s="40">
        <v>-4.0870000000000104</v>
      </c>
      <c r="BW66" s="40">
        <v>-6.5429999999999904</v>
      </c>
      <c r="BX66" s="40">
        <v>7.92</v>
      </c>
      <c r="BY66" s="40">
        <v>-20.189</v>
      </c>
      <c r="BZ66" s="40">
        <v>6.4610000000000101</v>
      </c>
      <c r="CA66" s="40">
        <v>-3.593</v>
      </c>
      <c r="CB66" s="40">
        <v>8.9249999999999901</v>
      </c>
      <c r="CC66" s="40">
        <v>-8.5749999999999904</v>
      </c>
      <c r="CD66" s="40">
        <v>36.195</v>
      </c>
      <c r="CE66" s="40">
        <v>-20.297999999999998</v>
      </c>
      <c r="CF66" s="40">
        <v>-2.9369999999999998</v>
      </c>
      <c r="CG66" s="40">
        <v>3.2999999999999502E-2</v>
      </c>
      <c r="CH66" s="40">
        <v>-16.257999999999999</v>
      </c>
      <c r="CI66" s="40">
        <v>1.65699999999999</v>
      </c>
      <c r="CJ66" s="40">
        <v>7.5179999999999998</v>
      </c>
      <c r="CK66" s="40">
        <v>-14.145</v>
      </c>
      <c r="CL66" s="40">
        <v>5.9480000000000004</v>
      </c>
      <c r="CM66" s="40">
        <v>2.1320000000000001</v>
      </c>
      <c r="CN66" s="40">
        <v>-3.476</v>
      </c>
      <c r="CO66" s="40">
        <v>3.5819999999999999</v>
      </c>
      <c r="CP66" s="40">
        <v>0.72799999999999498</v>
      </c>
      <c r="CQ66" s="40">
        <v>9.0779999999999994</v>
      </c>
      <c r="CR66" s="40">
        <v>-7.9029999999999996</v>
      </c>
      <c r="CS66" s="40">
        <v>9.1440000000000001</v>
      </c>
      <c r="CT66" s="40">
        <v>-0.56700000000000095</v>
      </c>
      <c r="CU66" s="40">
        <v>10.486000000000001</v>
      </c>
      <c r="CV66" s="40">
        <v>8.7539999999999996</v>
      </c>
      <c r="CW66" s="40">
        <v>-24.308</v>
      </c>
      <c r="CX66" s="40">
        <v>22.736000000000001</v>
      </c>
      <c r="CY66" s="40">
        <v>-9.7059999999999995</v>
      </c>
      <c r="CZ66" s="40">
        <v>2.516</v>
      </c>
      <c r="DA66" s="40">
        <v>-18.09</v>
      </c>
      <c r="DB66" s="40">
        <v>-1.585</v>
      </c>
      <c r="DC66" s="40">
        <v>11.19</v>
      </c>
      <c r="DD66" s="40">
        <v>4.452</v>
      </c>
      <c r="DE66" s="40">
        <v>-6.0609999999999999</v>
      </c>
      <c r="DF66" s="40">
        <v>3.6080000000000001</v>
      </c>
      <c r="DG66" s="40">
        <v>3.4350000000000001</v>
      </c>
      <c r="DH66" s="40">
        <v>-2.3450000000000002</v>
      </c>
      <c r="DI66" s="40">
        <v>8.4779999999999998</v>
      </c>
      <c r="DJ66" s="40">
        <v>4.1280000000000001</v>
      </c>
      <c r="DK66" s="40">
        <v>-1.796</v>
      </c>
      <c r="DL66" s="40">
        <v>1.5640000000000001</v>
      </c>
      <c r="DM66" s="40">
        <v>0.61399999999999999</v>
      </c>
      <c r="DN66" s="40">
        <v>5.4729999999999999</v>
      </c>
      <c r="DO66" s="40">
        <v>-0.72700000000000298</v>
      </c>
      <c r="DP66" s="40">
        <v>6.3230000000000004</v>
      </c>
      <c r="DQ66" s="40">
        <v>-3.528</v>
      </c>
      <c r="DR66" s="40">
        <v>3.3580000000000001</v>
      </c>
      <c r="DS66" s="40">
        <v>2.2400000000000002</v>
      </c>
      <c r="DT66" s="40">
        <v>2.1219999999999999</v>
      </c>
      <c r="DU66" s="40">
        <v>3.1869999999999998</v>
      </c>
      <c r="DV66" s="40">
        <v>3.6139999999999999</v>
      </c>
      <c r="DW66" s="40">
        <v>-2.282</v>
      </c>
      <c r="DX66" s="40">
        <v>8.702</v>
      </c>
      <c r="DY66" s="40">
        <v>-6.101</v>
      </c>
      <c r="DZ66" s="40">
        <v>-25.78</v>
      </c>
      <c r="EA66" s="40">
        <v>-1.90000000000001E-2</v>
      </c>
      <c r="EB66" s="40">
        <v>7.1529999999999996</v>
      </c>
      <c r="EC66" s="40">
        <v>-0.10400000000000199</v>
      </c>
      <c r="ED66" s="40">
        <v>0.318000000000002</v>
      </c>
      <c r="EE66" s="40">
        <v>0.873</v>
      </c>
      <c r="EF66" s="40">
        <v>-0.61100000000000398</v>
      </c>
      <c r="EG66" s="40">
        <v>1.577</v>
      </c>
      <c r="EH66" s="40">
        <v>8.266</v>
      </c>
      <c r="EI66" s="40">
        <v>0.36699999999999899</v>
      </c>
      <c r="EJ66" s="40">
        <v>1.4219999999999999</v>
      </c>
      <c r="EK66" s="40">
        <v>-9.9939999999999998</v>
      </c>
      <c r="EL66" s="40">
        <v>14.519</v>
      </c>
      <c r="EM66" s="40">
        <v>-0.95800000000000096</v>
      </c>
      <c r="EN66" s="40">
        <v>14.0882817382812</v>
      </c>
      <c r="EO66" s="40">
        <v>-9.6410976867675799</v>
      </c>
      <c r="EP66" s="40">
        <v>15.708</v>
      </c>
      <c r="EQ66" s="40">
        <v>2.839</v>
      </c>
      <c r="ER66" s="40">
        <v>1.0209999999999999</v>
      </c>
      <c r="ES66" s="40">
        <v>-4.2892281494140603</v>
      </c>
      <c r="ET66" s="40">
        <v>16.5129162597656</v>
      </c>
      <c r="EU66" s="40">
        <v>-0.97488256835937603</v>
      </c>
      <c r="EV66" s="40">
        <v>-2.35125286865234</v>
      </c>
      <c r="EW66" s="40">
        <v>-0.97899999999999998</v>
      </c>
      <c r="EX66" s="40">
        <v>-0.66</v>
      </c>
      <c r="EY66" s="40">
        <v>27.663</v>
      </c>
      <c r="EZ66" s="40">
        <v>24.385000000000002</v>
      </c>
      <c r="FA66" s="40">
        <v>6.1319999999999997</v>
      </c>
      <c r="FB66" s="40">
        <v>39.348999999999997</v>
      </c>
      <c r="FC66" s="40">
        <v>43.634</v>
      </c>
      <c r="FD66" s="40">
        <v>37.154000000000003</v>
      </c>
      <c r="FE66" s="40">
        <v>30.518999999999998</v>
      </c>
      <c r="FF66" s="40">
        <v>30.126999999999999</v>
      </c>
      <c r="FG66" s="40">
        <v>60.125</v>
      </c>
      <c r="FH66" s="40">
        <v>3.2480000000000002</v>
      </c>
      <c r="FI66" s="40">
        <v>22.998000000000001</v>
      </c>
      <c r="FJ66" s="40">
        <v>40.097999999999999</v>
      </c>
      <c r="FK66" s="40">
        <v>31.210999999999999</v>
      </c>
      <c r="FL66" s="40">
        <v>39.716000000000001</v>
      </c>
      <c r="FM66" s="40">
        <v>17.058</v>
      </c>
      <c r="FN66" s="40">
        <v>27.524999999999999</v>
      </c>
      <c r="FO66" s="40">
        <v>-1.73</v>
      </c>
      <c r="FP66" s="40">
        <v>6.3410000000000002</v>
      </c>
      <c r="FQ66" s="40">
        <v>-2.8055097656250001</v>
      </c>
      <c r="FR66" s="40">
        <v>0.64155600000000501</v>
      </c>
      <c r="FS66" s="40">
        <v>23.533903195565799</v>
      </c>
      <c r="FT66" s="40">
        <v>12.6908445507304</v>
      </c>
      <c r="FU66" s="40">
        <v>8.4528362799762</v>
      </c>
      <c r="FV66" s="40">
        <v>-3.7185150659392998</v>
      </c>
      <c r="FW66" s="40">
        <v>-3.4708186790939402</v>
      </c>
      <c r="FX66" s="40">
        <v>-2.3912031500745101</v>
      </c>
      <c r="FY66" s="40">
        <v>-34.612199347792199</v>
      </c>
      <c r="FZ66" s="40">
        <v>-7.1377215876726998</v>
      </c>
      <c r="GA66" s="40">
        <v>-11.1665391285733</v>
      </c>
      <c r="GB66" s="40">
        <v>-4.7598530766331697</v>
      </c>
      <c r="GC66" s="40">
        <v>-2.6226034287675302</v>
      </c>
      <c r="GD66" s="40">
        <v>-3.3589808352500601</v>
      </c>
      <c r="GE66" s="40">
        <v>-0.14701209285813099</v>
      </c>
    </row>
    <row r="67" spans="1:187" ht="15" x14ac:dyDescent="0.25">
      <c r="A67" s="37" t="s">
        <v>153</v>
      </c>
      <c r="B67" s="90">
        <v>5</v>
      </c>
      <c r="C67" s="40">
        <v>0</v>
      </c>
      <c r="D67" s="40">
        <v>0</v>
      </c>
      <c r="E67" s="40">
        <v>0</v>
      </c>
      <c r="F67" s="40">
        <v>0</v>
      </c>
      <c r="G67" s="40">
        <v>0</v>
      </c>
      <c r="H67" s="40">
        <v>0</v>
      </c>
      <c r="I67" s="40">
        <v>0</v>
      </c>
      <c r="J67" s="40">
        <v>0</v>
      </c>
      <c r="K67" s="40">
        <v>0</v>
      </c>
      <c r="L67" s="40">
        <v>0</v>
      </c>
      <c r="M67" s="40">
        <v>0</v>
      </c>
      <c r="N67" s="40">
        <v>0</v>
      </c>
      <c r="O67" s="40">
        <v>0</v>
      </c>
      <c r="P67" s="40">
        <v>0</v>
      </c>
      <c r="Q67" s="40">
        <v>0</v>
      </c>
      <c r="R67" s="40">
        <v>0</v>
      </c>
      <c r="S67" s="40">
        <v>0</v>
      </c>
      <c r="T67" s="40">
        <v>0</v>
      </c>
      <c r="U67" s="40">
        <v>0</v>
      </c>
      <c r="V67" s="40">
        <v>0</v>
      </c>
      <c r="W67" s="40">
        <v>0</v>
      </c>
      <c r="X67" s="40">
        <v>0</v>
      </c>
      <c r="Y67" s="40">
        <v>0</v>
      </c>
      <c r="Z67" s="40">
        <v>0</v>
      </c>
      <c r="AA67" s="40">
        <v>0</v>
      </c>
      <c r="AB67" s="40">
        <v>0</v>
      </c>
      <c r="AC67" s="40">
        <v>0</v>
      </c>
      <c r="AD67" s="40">
        <v>0</v>
      </c>
      <c r="AE67" s="40">
        <v>0</v>
      </c>
      <c r="AF67" s="40">
        <v>0</v>
      </c>
      <c r="AG67" s="40">
        <v>0</v>
      </c>
      <c r="AH67" s="40">
        <v>0</v>
      </c>
      <c r="AI67" s="40">
        <v>0</v>
      </c>
      <c r="AJ67" s="40">
        <v>0</v>
      </c>
      <c r="AK67" s="40">
        <v>0</v>
      </c>
      <c r="AL67" s="40">
        <v>0</v>
      </c>
      <c r="AM67" s="40">
        <v>0</v>
      </c>
      <c r="AN67" s="40">
        <v>0</v>
      </c>
      <c r="AO67" s="40">
        <v>0</v>
      </c>
      <c r="AP67" s="40">
        <v>0</v>
      </c>
      <c r="AQ67" s="40">
        <v>0</v>
      </c>
      <c r="AR67" s="40">
        <v>0</v>
      </c>
      <c r="AS67" s="40">
        <v>0</v>
      </c>
      <c r="AT67" s="40">
        <v>0</v>
      </c>
      <c r="AU67" s="40">
        <v>0</v>
      </c>
      <c r="AV67" s="40">
        <v>0</v>
      </c>
      <c r="AW67" s="40">
        <v>0</v>
      </c>
      <c r="AX67" s="40">
        <v>0</v>
      </c>
      <c r="AY67" s="40">
        <v>0</v>
      </c>
      <c r="AZ67" s="40">
        <v>0</v>
      </c>
      <c r="BA67" s="40">
        <v>0</v>
      </c>
      <c r="BB67" s="40">
        <v>0</v>
      </c>
      <c r="BC67" s="40">
        <v>0</v>
      </c>
      <c r="BD67" s="40">
        <v>0</v>
      </c>
      <c r="BE67" s="40">
        <v>0</v>
      </c>
      <c r="BF67" s="40">
        <v>0</v>
      </c>
      <c r="BG67" s="40">
        <v>0</v>
      </c>
      <c r="BH67" s="40">
        <v>0</v>
      </c>
      <c r="BI67" s="40">
        <v>0</v>
      </c>
      <c r="BJ67" s="40">
        <v>0</v>
      </c>
      <c r="BK67" s="40">
        <v>0</v>
      </c>
      <c r="BL67" s="40">
        <v>0</v>
      </c>
      <c r="BM67" s="40">
        <v>0</v>
      </c>
      <c r="BN67" s="40">
        <v>0</v>
      </c>
      <c r="BO67" s="40">
        <v>0</v>
      </c>
      <c r="BP67" s="40">
        <v>0</v>
      </c>
      <c r="BQ67" s="40">
        <v>0</v>
      </c>
      <c r="BR67" s="40">
        <v>0</v>
      </c>
      <c r="BS67" s="40">
        <v>0</v>
      </c>
      <c r="BT67" s="40">
        <v>0</v>
      </c>
      <c r="BU67" s="40">
        <v>0</v>
      </c>
      <c r="BV67" s="40">
        <v>0</v>
      </c>
      <c r="BW67" s="40">
        <v>0</v>
      </c>
      <c r="BX67" s="40">
        <v>0</v>
      </c>
      <c r="BY67" s="40">
        <v>0</v>
      </c>
      <c r="BZ67" s="40">
        <v>0</v>
      </c>
      <c r="CA67" s="40">
        <v>0</v>
      </c>
      <c r="CB67" s="40">
        <v>0</v>
      </c>
      <c r="CC67" s="40">
        <v>0</v>
      </c>
      <c r="CD67" s="40">
        <v>0</v>
      </c>
      <c r="CE67" s="40">
        <v>0</v>
      </c>
      <c r="CF67" s="40">
        <v>0</v>
      </c>
      <c r="CG67" s="40">
        <v>0</v>
      </c>
      <c r="CH67" s="40">
        <v>0</v>
      </c>
      <c r="CI67" s="40">
        <v>0</v>
      </c>
      <c r="CJ67" s="40">
        <v>0</v>
      </c>
      <c r="CK67" s="40">
        <v>0</v>
      </c>
      <c r="CL67" s="40">
        <v>0</v>
      </c>
      <c r="CM67" s="40">
        <v>0</v>
      </c>
      <c r="CN67" s="40">
        <v>0</v>
      </c>
      <c r="CO67" s="40">
        <v>0</v>
      </c>
      <c r="CP67" s="40">
        <v>0</v>
      </c>
      <c r="CQ67" s="40">
        <v>0</v>
      </c>
      <c r="CR67" s="40">
        <v>0</v>
      </c>
      <c r="CS67" s="40">
        <v>0</v>
      </c>
      <c r="CT67" s="40">
        <v>0</v>
      </c>
      <c r="CU67" s="40">
        <v>0</v>
      </c>
      <c r="CV67" s="40">
        <v>0</v>
      </c>
      <c r="CW67" s="40">
        <v>0</v>
      </c>
      <c r="CX67" s="40">
        <v>0</v>
      </c>
      <c r="CY67" s="40">
        <v>0</v>
      </c>
      <c r="CZ67" s="40">
        <v>0</v>
      </c>
      <c r="DA67" s="40">
        <v>0</v>
      </c>
      <c r="DB67" s="40">
        <v>0</v>
      </c>
      <c r="DC67" s="40">
        <v>0</v>
      </c>
      <c r="DD67" s="40">
        <v>0</v>
      </c>
      <c r="DE67" s="40">
        <v>0</v>
      </c>
      <c r="DF67" s="40">
        <v>0</v>
      </c>
      <c r="DG67" s="40">
        <v>0</v>
      </c>
      <c r="DH67" s="40">
        <v>0</v>
      </c>
      <c r="DI67" s="40">
        <v>0</v>
      </c>
      <c r="DJ67" s="40">
        <v>0</v>
      </c>
      <c r="DK67" s="40">
        <v>0</v>
      </c>
      <c r="DL67" s="40">
        <v>0</v>
      </c>
      <c r="DM67" s="40">
        <v>0</v>
      </c>
      <c r="DN67" s="40">
        <v>0</v>
      </c>
      <c r="DO67" s="40">
        <v>0</v>
      </c>
      <c r="DP67" s="40">
        <v>0</v>
      </c>
      <c r="DQ67" s="40">
        <v>0</v>
      </c>
      <c r="DR67" s="40">
        <v>0</v>
      </c>
      <c r="DS67" s="40">
        <v>0</v>
      </c>
      <c r="DT67" s="40">
        <v>0</v>
      </c>
      <c r="DU67" s="40">
        <v>0</v>
      </c>
      <c r="DV67" s="40">
        <v>0</v>
      </c>
      <c r="DW67" s="40">
        <v>0</v>
      </c>
      <c r="DX67" s="40">
        <v>0</v>
      </c>
      <c r="DY67" s="40">
        <v>0</v>
      </c>
      <c r="DZ67" s="40">
        <v>0</v>
      </c>
      <c r="EA67" s="40">
        <v>0</v>
      </c>
      <c r="EB67" s="40">
        <v>0</v>
      </c>
      <c r="EC67" s="40">
        <v>0</v>
      </c>
      <c r="ED67" s="40">
        <v>0</v>
      </c>
      <c r="EE67" s="40">
        <v>0</v>
      </c>
      <c r="EF67" s="40">
        <v>0</v>
      </c>
      <c r="EG67" s="40">
        <v>0</v>
      </c>
      <c r="EH67" s="40">
        <v>0</v>
      </c>
      <c r="EI67" s="40">
        <v>0</v>
      </c>
      <c r="EJ67" s="40">
        <v>0</v>
      </c>
      <c r="EK67" s="40">
        <v>0</v>
      </c>
      <c r="EL67" s="40">
        <v>0</v>
      </c>
      <c r="EM67" s="40">
        <v>0</v>
      </c>
      <c r="EN67" s="40">
        <v>0</v>
      </c>
      <c r="EO67" s="40">
        <v>0</v>
      </c>
      <c r="EP67" s="40">
        <v>0</v>
      </c>
      <c r="EQ67" s="40">
        <v>0</v>
      </c>
      <c r="ER67" s="40">
        <v>0</v>
      </c>
      <c r="ES67" s="40">
        <v>0</v>
      </c>
      <c r="ET67" s="40">
        <v>0</v>
      </c>
      <c r="EU67" s="40">
        <v>0</v>
      </c>
      <c r="EV67" s="40">
        <v>0</v>
      </c>
      <c r="EW67" s="40">
        <v>0</v>
      </c>
      <c r="EX67" s="40">
        <v>0</v>
      </c>
      <c r="EY67" s="40">
        <v>0</v>
      </c>
      <c r="EZ67" s="40">
        <v>0</v>
      </c>
      <c r="FA67" s="40">
        <v>0</v>
      </c>
      <c r="FB67" s="40">
        <v>0</v>
      </c>
      <c r="FC67" s="40">
        <v>0</v>
      </c>
      <c r="FD67" s="40">
        <v>0</v>
      </c>
      <c r="FE67" s="40">
        <v>0</v>
      </c>
      <c r="FF67" s="40">
        <v>0</v>
      </c>
      <c r="FG67" s="40">
        <v>0</v>
      </c>
      <c r="FH67" s="40">
        <v>0</v>
      </c>
      <c r="FI67" s="40">
        <v>0</v>
      </c>
      <c r="FJ67" s="40">
        <v>0</v>
      </c>
      <c r="FK67" s="40">
        <v>0</v>
      </c>
      <c r="FL67" s="40">
        <v>0</v>
      </c>
      <c r="FM67" s="40">
        <v>0</v>
      </c>
      <c r="FN67" s="40">
        <v>0</v>
      </c>
      <c r="FO67" s="40">
        <v>0</v>
      </c>
      <c r="FP67" s="40">
        <v>0</v>
      </c>
      <c r="FQ67" s="40">
        <v>0</v>
      </c>
      <c r="FR67" s="40">
        <v>0</v>
      </c>
      <c r="FS67" s="40">
        <v>0</v>
      </c>
      <c r="FT67" s="40">
        <v>0</v>
      </c>
      <c r="FU67" s="40">
        <v>0</v>
      </c>
      <c r="FV67" s="40">
        <v>0</v>
      </c>
      <c r="FW67" s="40">
        <v>0</v>
      </c>
      <c r="FX67" s="40">
        <v>0</v>
      </c>
      <c r="FY67" s="40">
        <v>0</v>
      </c>
      <c r="FZ67" s="40">
        <v>0</v>
      </c>
      <c r="GA67" s="40">
        <v>0</v>
      </c>
      <c r="GB67" s="40">
        <v>0</v>
      </c>
      <c r="GC67" s="40">
        <v>0</v>
      </c>
      <c r="GD67" s="40">
        <v>0</v>
      </c>
      <c r="GE67" s="40">
        <v>0</v>
      </c>
    </row>
    <row r="68" spans="1:187" ht="15" x14ac:dyDescent="0.25">
      <c r="A68" s="36" t="s">
        <v>25</v>
      </c>
      <c r="B68" s="90"/>
      <c r="C68" s="40">
        <v>-1.6319999999999999</v>
      </c>
      <c r="D68" s="40">
        <v>-6.218</v>
      </c>
      <c r="E68" s="40">
        <v>-1.64500000000001</v>
      </c>
      <c r="F68" s="40">
        <v>2.0590000000000002</v>
      </c>
      <c r="G68" s="40">
        <v>-4.5199999999999996</v>
      </c>
      <c r="H68" s="40">
        <v>3.9000000000003303E-2</v>
      </c>
      <c r="I68" s="40">
        <v>-0.58400000000000196</v>
      </c>
      <c r="J68" s="40">
        <v>5.43</v>
      </c>
      <c r="K68" s="40">
        <v>-3.8</v>
      </c>
      <c r="L68" s="40">
        <v>-0.96800000000000996</v>
      </c>
      <c r="M68" s="40">
        <v>1.139</v>
      </c>
      <c r="N68" s="40">
        <v>8.5899999999999892</v>
      </c>
      <c r="O68" s="40">
        <v>-1.3980000000000099</v>
      </c>
      <c r="P68" s="40">
        <v>-2.9660000000000002</v>
      </c>
      <c r="Q68" s="40">
        <v>-2.5879999999999899</v>
      </c>
      <c r="R68" s="40">
        <v>10.759</v>
      </c>
      <c r="S68" s="40">
        <v>-3.3600000000000101</v>
      </c>
      <c r="T68" s="40">
        <v>2.0409999999999999</v>
      </c>
      <c r="U68" s="40">
        <v>7.7169999999999899</v>
      </c>
      <c r="V68" s="40">
        <v>-5.3620000000000099</v>
      </c>
      <c r="W68" s="40">
        <v>0.85499999999999898</v>
      </c>
      <c r="X68" s="40">
        <v>1.2909999999999999</v>
      </c>
      <c r="Y68" s="40">
        <v>-7.069</v>
      </c>
      <c r="Z68" s="40">
        <v>11.249000000000001</v>
      </c>
      <c r="AA68" s="40">
        <v>-0.65200000000000002</v>
      </c>
      <c r="AB68" s="40">
        <v>0.377000000000002</v>
      </c>
      <c r="AC68" s="40">
        <v>9.5060000000000002</v>
      </c>
      <c r="AD68" s="40">
        <v>-8.34</v>
      </c>
      <c r="AE68" s="40">
        <v>8.0350000000000108</v>
      </c>
      <c r="AF68" s="40">
        <v>-15.699</v>
      </c>
      <c r="AG68" s="40">
        <v>1.4930000000000001</v>
      </c>
      <c r="AH68" s="40">
        <v>4.6109999999999998</v>
      </c>
      <c r="AI68" s="40">
        <v>1.3919999999999999</v>
      </c>
      <c r="AJ68" s="40">
        <v>11.795</v>
      </c>
      <c r="AK68" s="40">
        <v>-7.8090000000000099</v>
      </c>
      <c r="AL68" s="40">
        <v>-7.11</v>
      </c>
      <c r="AM68" s="40">
        <v>11.491</v>
      </c>
      <c r="AN68" s="40">
        <v>-15.609</v>
      </c>
      <c r="AO68" s="40">
        <v>-8.4109999999999996</v>
      </c>
      <c r="AP68" s="40">
        <v>13.781000000000001</v>
      </c>
      <c r="AQ68" s="40">
        <v>-1.6040000000000001</v>
      </c>
      <c r="AR68" s="40">
        <v>-4.2439999999999998</v>
      </c>
      <c r="AS68" s="40">
        <v>3.278</v>
      </c>
      <c r="AT68" s="40">
        <v>2.8379999999999899</v>
      </c>
      <c r="AU68" s="40">
        <v>4.157</v>
      </c>
      <c r="AV68" s="40">
        <v>-5.9349999999999898</v>
      </c>
      <c r="AW68" s="40">
        <v>-10.199</v>
      </c>
      <c r="AX68" s="40">
        <v>7.4669999999999996</v>
      </c>
      <c r="AY68" s="40">
        <v>-5.2229999999999999</v>
      </c>
      <c r="AZ68" s="40">
        <v>-4.601</v>
      </c>
      <c r="BA68" s="40">
        <v>0.66299999999999104</v>
      </c>
      <c r="BB68" s="40">
        <v>15.112</v>
      </c>
      <c r="BC68" s="40">
        <v>-11.03</v>
      </c>
      <c r="BD68" s="40">
        <v>-1.28000000000001</v>
      </c>
      <c r="BE68" s="40">
        <v>0.95799999999998997</v>
      </c>
      <c r="BF68" s="40">
        <v>10.013</v>
      </c>
      <c r="BG68" s="40">
        <v>-0.13399999999999401</v>
      </c>
      <c r="BH68" s="40">
        <v>4.0650000000000004</v>
      </c>
      <c r="BI68" s="40">
        <v>-16.164000000000001</v>
      </c>
      <c r="BJ68" s="40">
        <v>10.536</v>
      </c>
      <c r="BK68" s="40">
        <v>-4.7830000000000004</v>
      </c>
      <c r="BL68" s="40">
        <v>17.824000000000002</v>
      </c>
      <c r="BM68" s="40">
        <v>-18.664000000000001</v>
      </c>
      <c r="BN68" s="40">
        <v>7.6449999999999996</v>
      </c>
      <c r="BO68" s="40">
        <v>1.7170000000000001</v>
      </c>
      <c r="BP68" s="40">
        <v>-16.007000000000001</v>
      </c>
      <c r="BQ68" s="40">
        <v>7.6340000000000003</v>
      </c>
      <c r="BR68" s="40">
        <v>-32.183999999999997</v>
      </c>
      <c r="BS68" s="40">
        <v>-14.134</v>
      </c>
      <c r="BT68" s="40">
        <v>-13.385999999999999</v>
      </c>
      <c r="BU68" s="40">
        <v>15.815</v>
      </c>
      <c r="BV68" s="40">
        <v>-22.596</v>
      </c>
      <c r="BW68" s="40">
        <v>14.358000000000001</v>
      </c>
      <c r="BX68" s="40">
        <v>-0.92300000000000804</v>
      </c>
      <c r="BY68" s="40">
        <v>1.8820000000000101</v>
      </c>
      <c r="BZ68" s="40">
        <v>20.695</v>
      </c>
      <c r="CA68" s="40">
        <v>0.71399999999999797</v>
      </c>
      <c r="CB68" s="40">
        <v>12.106</v>
      </c>
      <c r="CC68" s="40">
        <v>-18.373999999999999</v>
      </c>
      <c r="CD68" s="40">
        <v>9.9659999999999904</v>
      </c>
      <c r="CE68" s="40">
        <v>15.032999999999999</v>
      </c>
      <c r="CF68" s="40">
        <v>-4.95</v>
      </c>
      <c r="CG68" s="40">
        <v>2.6779999999999999</v>
      </c>
      <c r="CH68" s="40">
        <v>8.4169999999999998</v>
      </c>
      <c r="CI68" s="40">
        <v>-17.195</v>
      </c>
      <c r="CJ68" s="40">
        <v>7.9830000000000103</v>
      </c>
      <c r="CK68" s="40">
        <v>0.83499999999998398</v>
      </c>
      <c r="CL68" s="40">
        <v>26.856999999999999</v>
      </c>
      <c r="CM68" s="40">
        <v>8.9269999999999996</v>
      </c>
      <c r="CN68" s="40">
        <v>-15.48</v>
      </c>
      <c r="CO68" s="40">
        <v>13.943</v>
      </c>
      <c r="CP68" s="40">
        <v>-6.7370000000000196</v>
      </c>
      <c r="CQ68" s="40">
        <v>18.472000000000001</v>
      </c>
      <c r="CR68" s="40">
        <v>-6.0210000000000301</v>
      </c>
      <c r="CS68" s="40">
        <v>47.741999999999997</v>
      </c>
      <c r="CT68" s="40">
        <v>15.887</v>
      </c>
      <c r="CU68" s="40">
        <v>-30.443999999999999</v>
      </c>
      <c r="CV68" s="40">
        <v>39.045999999999999</v>
      </c>
      <c r="CW68" s="40">
        <v>-12.843</v>
      </c>
      <c r="CX68" s="40">
        <v>37.856000000000002</v>
      </c>
      <c r="CY68" s="40">
        <v>-63.795000000000002</v>
      </c>
      <c r="CZ68" s="40">
        <v>108.16500000000001</v>
      </c>
      <c r="DA68" s="40">
        <v>-77.566999999999993</v>
      </c>
      <c r="DB68" s="40">
        <v>-48.738</v>
      </c>
      <c r="DC68" s="40">
        <v>51.673999999999999</v>
      </c>
      <c r="DD68" s="40">
        <v>-3.1500000000000199</v>
      </c>
      <c r="DE68" s="40">
        <v>8.5600000000000094</v>
      </c>
      <c r="DF68" s="40">
        <v>-7.6950000000000003</v>
      </c>
      <c r="DG68" s="40">
        <v>-78.346999999999994</v>
      </c>
      <c r="DH68" s="40">
        <v>42.595999999999997</v>
      </c>
      <c r="DI68" s="40">
        <v>38.969000000000001</v>
      </c>
      <c r="DJ68" s="40">
        <v>-9.2069999999999705</v>
      </c>
      <c r="DK68" s="40">
        <v>15.627000000000001</v>
      </c>
      <c r="DL68" s="40">
        <v>-12.561999999999999</v>
      </c>
      <c r="DM68" s="40">
        <v>10.103999999999999</v>
      </c>
      <c r="DN68" s="40">
        <v>-13.659000000000001</v>
      </c>
      <c r="DO68" s="40">
        <v>5.8440000000000198</v>
      </c>
      <c r="DP68" s="40">
        <v>-14.637</v>
      </c>
      <c r="DQ68" s="40">
        <v>4.758</v>
      </c>
      <c r="DR68" s="40">
        <v>-18.260000000000002</v>
      </c>
      <c r="DS68" s="40">
        <v>-11.791</v>
      </c>
      <c r="DT68" s="40">
        <v>2.343</v>
      </c>
      <c r="DU68" s="40">
        <v>2.2980000000000298</v>
      </c>
      <c r="DV68" s="40">
        <v>-5.0829999999999904</v>
      </c>
      <c r="DW68" s="40">
        <v>-11.956</v>
      </c>
      <c r="DX68" s="40">
        <v>-31.861999999999998</v>
      </c>
      <c r="DY68" s="40">
        <v>-13.794</v>
      </c>
      <c r="DZ68" s="40">
        <v>9.6370000000000093</v>
      </c>
      <c r="EA68" s="40">
        <v>9.2530000000000197</v>
      </c>
      <c r="EB68" s="40">
        <v>22.667000000000002</v>
      </c>
      <c r="EC68" s="40">
        <v>-13.676</v>
      </c>
      <c r="ED68" s="40">
        <v>3.92700000000002</v>
      </c>
      <c r="EE68" s="40">
        <v>14.827999999999999</v>
      </c>
      <c r="EF68" s="40">
        <v>-4.9640000000000297</v>
      </c>
      <c r="EG68" s="40">
        <v>15.813000000000001</v>
      </c>
      <c r="EH68" s="40">
        <v>-36.29</v>
      </c>
      <c r="EI68" s="40">
        <v>13.965</v>
      </c>
      <c r="EJ68" s="40">
        <v>-40.450499999999998</v>
      </c>
      <c r="EK68" s="40">
        <v>-2.589</v>
      </c>
      <c r="EL68" s="40">
        <v>-6.4639999999999898</v>
      </c>
      <c r="EM68" s="40">
        <v>13.958500000000001</v>
      </c>
      <c r="EN68" s="40">
        <v>8.0221875000000296</v>
      </c>
      <c r="EO68" s="40">
        <v>-2.4652890625000001</v>
      </c>
      <c r="EP68" s="40">
        <v>-5.1590000000000202</v>
      </c>
      <c r="EQ68" s="40">
        <v>-12.538</v>
      </c>
      <c r="ER68" s="40">
        <v>4.0850000000000097</v>
      </c>
      <c r="ES68" s="40">
        <v>4.1926445312499903</v>
      </c>
      <c r="ET68" s="40">
        <v>-20.2804579544067</v>
      </c>
      <c r="EU68" s="40">
        <v>20.389008211135899</v>
      </c>
      <c r="EV68" s="40">
        <v>-11.035339593648899</v>
      </c>
      <c r="EW68" s="40">
        <v>5.6340000000000101</v>
      </c>
      <c r="EX68" s="40">
        <v>6.54600000000001</v>
      </c>
      <c r="EY68" s="40">
        <v>3.36899999999999</v>
      </c>
      <c r="EZ68" s="40">
        <v>2.4559999999999902</v>
      </c>
      <c r="FA68" s="40">
        <v>3.7829999999999901</v>
      </c>
      <c r="FB68" s="40">
        <v>14.683</v>
      </c>
      <c r="FC68" s="40">
        <v>-33.143999999999998</v>
      </c>
      <c r="FD68" s="40">
        <v>-16.559999999999999</v>
      </c>
      <c r="FE68" s="40">
        <v>11.125999999999999</v>
      </c>
      <c r="FF68" s="40">
        <v>-3.5950000000000002</v>
      </c>
      <c r="FG68" s="40">
        <v>3.5820000000000101</v>
      </c>
      <c r="FH68" s="40">
        <v>5.5800000000000196</v>
      </c>
      <c r="FI68" s="40">
        <v>2.1540000000000199</v>
      </c>
      <c r="FJ68" s="40">
        <v>1.8760000000000201</v>
      </c>
      <c r="FK68" s="40">
        <v>1.9360000000000199</v>
      </c>
      <c r="FL68" s="40">
        <v>18.344999999999999</v>
      </c>
      <c r="FM68" s="40">
        <v>19.468</v>
      </c>
      <c r="FN68" s="40">
        <v>-24.280999999999999</v>
      </c>
      <c r="FO68" s="40">
        <v>2.7719999999999998</v>
      </c>
      <c r="FP68" s="40">
        <v>-6.6679999999999797</v>
      </c>
      <c r="FQ68" s="40">
        <v>-3.5879062500000001</v>
      </c>
      <c r="FR68" s="40">
        <v>-9.6597600000000092</v>
      </c>
      <c r="FS68" s="40">
        <v>7.4513457054727903</v>
      </c>
      <c r="FT68" s="40">
        <v>24.430486763872899</v>
      </c>
      <c r="FU68" s="40">
        <v>-47.828293447308504</v>
      </c>
      <c r="FV68" s="40">
        <v>-16.763005294338502</v>
      </c>
      <c r="FW68" s="40">
        <v>-2.5010483841245099</v>
      </c>
      <c r="FX68" s="40">
        <v>-7.89043509479625</v>
      </c>
      <c r="FY68" s="40">
        <v>-7.6553310987218695E-2</v>
      </c>
      <c r="FZ68" s="40">
        <v>15.0041190630741</v>
      </c>
      <c r="GA68" s="40">
        <v>-13.796407179504101</v>
      </c>
      <c r="GB68" s="40">
        <v>-2.22362263237095</v>
      </c>
      <c r="GC68" s="40">
        <v>14.915471498414799</v>
      </c>
      <c r="GD68" s="40">
        <v>8.7168106834980392</v>
      </c>
      <c r="GE68" s="40">
        <v>5.8275474944228698</v>
      </c>
    </row>
    <row r="69" spans="1:187" ht="15" x14ac:dyDescent="0.25">
      <c r="A69" s="36" t="s">
        <v>26</v>
      </c>
      <c r="B69" s="90"/>
      <c r="C69" s="40">
        <v>-15.523</v>
      </c>
      <c r="D69" s="40">
        <v>13.622</v>
      </c>
      <c r="E69" s="40">
        <v>13.035</v>
      </c>
      <c r="F69" s="40">
        <v>15.315</v>
      </c>
      <c r="G69" s="40">
        <v>-4.00000000000027E-2</v>
      </c>
      <c r="H69" s="40">
        <v>-1.359</v>
      </c>
      <c r="I69" s="40">
        <v>1.0069999999999999</v>
      </c>
      <c r="J69" s="40">
        <v>0.67600000000000504</v>
      </c>
      <c r="K69" s="40">
        <v>0.497</v>
      </c>
      <c r="L69" s="40">
        <v>-0.251999999999998</v>
      </c>
      <c r="M69" s="40">
        <v>-4.4330000000000096</v>
      </c>
      <c r="N69" s="40">
        <v>-9.6000000000007898E-2</v>
      </c>
      <c r="O69" s="40">
        <v>-1.5489999999999999</v>
      </c>
      <c r="P69" s="40">
        <v>2.3809999999999998</v>
      </c>
      <c r="Q69" s="40">
        <v>0.44600000000000201</v>
      </c>
      <c r="R69" s="40">
        <v>-0.78500000000000703</v>
      </c>
      <c r="S69" s="40">
        <v>0.55000000000000104</v>
      </c>
      <c r="T69" s="40">
        <v>-0.369999999999998</v>
      </c>
      <c r="U69" s="40">
        <v>-1.169</v>
      </c>
      <c r="V69" s="40">
        <v>1.47199999999999</v>
      </c>
      <c r="W69" s="40">
        <v>-0.46099999999999902</v>
      </c>
      <c r="X69" s="40">
        <v>-0.37999999999999701</v>
      </c>
      <c r="Y69" s="40">
        <v>-0.53399999999999304</v>
      </c>
      <c r="Z69" s="40">
        <v>5.59999999999959E-2</v>
      </c>
      <c r="AA69" s="40">
        <v>-0.74799999999999101</v>
      </c>
      <c r="AB69" s="40">
        <v>-0.47300000000000603</v>
      </c>
      <c r="AC69" s="40">
        <v>-0.28000000000000402</v>
      </c>
      <c r="AD69" s="40">
        <v>-0.72300000000000697</v>
      </c>
      <c r="AE69" s="40">
        <v>8.4350000000000005</v>
      </c>
      <c r="AF69" s="40">
        <v>0.54400000000000603</v>
      </c>
      <c r="AG69" s="40">
        <v>2.3919999999999999</v>
      </c>
      <c r="AH69" s="40">
        <v>-7.9710000000000001</v>
      </c>
      <c r="AI69" s="40">
        <v>2.431</v>
      </c>
      <c r="AJ69" s="40">
        <v>-0.217000000000001</v>
      </c>
      <c r="AK69" s="40">
        <v>-0.49700000000000499</v>
      </c>
      <c r="AL69" s="40">
        <v>-0.14699999999999999</v>
      </c>
      <c r="AM69" s="40">
        <v>-0.42399999999999699</v>
      </c>
      <c r="AN69" s="40">
        <v>-1.7210000000000001</v>
      </c>
      <c r="AO69" s="40">
        <v>-0.875000000000001</v>
      </c>
      <c r="AP69" s="40">
        <v>-0.14899999999999999</v>
      </c>
      <c r="AQ69" s="40">
        <v>4.782</v>
      </c>
      <c r="AR69" s="40">
        <v>-0.97400000000000098</v>
      </c>
      <c r="AS69" s="40">
        <v>0.41100000000000098</v>
      </c>
      <c r="AT69" s="40">
        <v>-0.81899999999999995</v>
      </c>
      <c r="AU69" s="40">
        <v>4.7000000000002297E-2</v>
      </c>
      <c r="AV69" s="40">
        <v>5.2999999999997903E-2</v>
      </c>
      <c r="AW69" s="40">
        <v>6.4980000000000002</v>
      </c>
      <c r="AX69" s="40">
        <v>-2.8639999999999999</v>
      </c>
      <c r="AY69" s="40">
        <v>1.748</v>
      </c>
      <c r="AZ69" s="40">
        <v>-1.7629999999999999</v>
      </c>
      <c r="BA69" s="40">
        <v>-1.004</v>
      </c>
      <c r="BB69" s="40">
        <v>0.40300000000000102</v>
      </c>
      <c r="BC69" s="40">
        <v>0.118999999999999</v>
      </c>
      <c r="BD69" s="40">
        <v>-0.63699999999999701</v>
      </c>
      <c r="BE69" s="40">
        <v>-1.2210000000000001</v>
      </c>
      <c r="BF69" s="40">
        <v>-0.13399999999999901</v>
      </c>
      <c r="BG69" s="40">
        <v>1.105</v>
      </c>
      <c r="BH69" s="40">
        <v>7.5570000000000004</v>
      </c>
      <c r="BI69" s="40">
        <v>-1.4259999999999999</v>
      </c>
      <c r="BJ69" s="40">
        <v>-7.4809999999999999</v>
      </c>
      <c r="BK69" s="40">
        <v>5.0380000000000003</v>
      </c>
      <c r="BL69" s="40">
        <v>-2.0289999999999999</v>
      </c>
      <c r="BM69" s="40">
        <v>1.49</v>
      </c>
      <c r="BN69" s="40">
        <v>1.9410000000000001</v>
      </c>
      <c r="BO69" s="40">
        <v>2.5299999999999998</v>
      </c>
      <c r="BP69" s="40">
        <v>4.3999999999998603E-2</v>
      </c>
      <c r="BQ69" s="40">
        <v>-5.2770000000000001</v>
      </c>
      <c r="BR69" s="40">
        <v>-0.88199999999999901</v>
      </c>
      <c r="BS69" s="40">
        <v>2.8650000000000002</v>
      </c>
      <c r="BT69" s="40">
        <v>-12.404999999999999</v>
      </c>
      <c r="BU69" s="40">
        <v>-9.2189999999999994</v>
      </c>
      <c r="BV69" s="40">
        <v>0.92299999999999804</v>
      </c>
      <c r="BW69" s="40">
        <v>3.1890000000000001</v>
      </c>
      <c r="BX69" s="40">
        <v>-9.2349999999999994</v>
      </c>
      <c r="BY69" s="40">
        <v>-9.9469999999999992</v>
      </c>
      <c r="BZ69" s="40">
        <v>4.181</v>
      </c>
      <c r="CA69" s="40">
        <v>-3.22</v>
      </c>
      <c r="CB69" s="40">
        <v>-5.0860000000000003</v>
      </c>
      <c r="CC69" s="40">
        <v>-2.4060000000000001</v>
      </c>
      <c r="CD69" s="40">
        <v>2.6110000000000002</v>
      </c>
      <c r="CE69" s="40">
        <v>0.20500000000000099</v>
      </c>
      <c r="CF69" s="40">
        <v>-7.992</v>
      </c>
      <c r="CG69" s="40">
        <v>-1.895</v>
      </c>
      <c r="CH69" s="40">
        <v>1.6240000000000001</v>
      </c>
      <c r="CI69" s="40">
        <v>2.89</v>
      </c>
      <c r="CJ69" s="40">
        <v>-2.2069999999999999</v>
      </c>
      <c r="CK69" s="40">
        <v>-3.6970000000000001</v>
      </c>
      <c r="CL69" s="40">
        <v>-3.573</v>
      </c>
      <c r="CM69" s="40">
        <v>-5.7809999999999997</v>
      </c>
      <c r="CN69" s="40">
        <v>-3.052</v>
      </c>
      <c r="CO69" s="40">
        <v>-4.9569999999999999</v>
      </c>
      <c r="CP69" s="40">
        <v>0.41500000000000198</v>
      </c>
      <c r="CQ69" s="40">
        <v>0.91399999999999704</v>
      </c>
      <c r="CR69" s="40">
        <v>-8.4730000000000008</v>
      </c>
      <c r="CS69" s="40">
        <v>16.242999999999999</v>
      </c>
      <c r="CT69" s="40">
        <v>6.8860000000000001</v>
      </c>
      <c r="CU69" s="40">
        <v>9.7050000000000001</v>
      </c>
      <c r="CV69" s="40">
        <v>-22.76</v>
      </c>
      <c r="CW69" s="40">
        <v>41.35</v>
      </c>
      <c r="CX69" s="40">
        <v>-13.318</v>
      </c>
      <c r="CY69" s="40">
        <v>-6.4980000000000002</v>
      </c>
      <c r="CZ69" s="40">
        <v>-14.76</v>
      </c>
      <c r="DA69" s="40">
        <v>6.5549999999999997</v>
      </c>
      <c r="DB69" s="40">
        <v>-16.448</v>
      </c>
      <c r="DC69" s="40">
        <v>-5.4660000000000002</v>
      </c>
      <c r="DD69" s="40">
        <v>13.962999999999999</v>
      </c>
      <c r="DE69" s="40">
        <v>-18.359000000000002</v>
      </c>
      <c r="DF69" s="40">
        <v>22.751000000000001</v>
      </c>
      <c r="DG69" s="40">
        <v>9.7089999999999996</v>
      </c>
      <c r="DH69" s="40">
        <v>-32.829000000000001</v>
      </c>
      <c r="DI69" s="40">
        <v>-2.38</v>
      </c>
      <c r="DJ69" s="40">
        <v>17.556999999999999</v>
      </c>
      <c r="DK69" s="40">
        <v>12.454000000000001</v>
      </c>
      <c r="DL69" s="40">
        <v>-2.0030000000000001</v>
      </c>
      <c r="DM69" s="40">
        <v>-1.3149999999999999</v>
      </c>
      <c r="DN69" s="40">
        <v>6.8860000000000001</v>
      </c>
      <c r="DO69" s="40">
        <v>10.81</v>
      </c>
      <c r="DP69" s="40">
        <v>14.557</v>
      </c>
      <c r="DQ69" s="40">
        <v>8.5240000000000098</v>
      </c>
      <c r="DR69" s="40">
        <v>6.9180000000000001</v>
      </c>
      <c r="DS69" s="40">
        <v>4.5759999999999996</v>
      </c>
      <c r="DT69" s="40">
        <v>-0.34399999999999897</v>
      </c>
      <c r="DU69" s="40">
        <v>15.423</v>
      </c>
      <c r="DV69" s="40">
        <v>-20.45</v>
      </c>
      <c r="DW69" s="40">
        <v>-29.314</v>
      </c>
      <c r="DX69" s="40">
        <v>-2.9159999999999999</v>
      </c>
      <c r="DY69" s="40">
        <v>6.8819999999999997</v>
      </c>
      <c r="DZ69" s="40">
        <v>-1.927</v>
      </c>
      <c r="EA69" s="40">
        <v>-2.5950000000000002</v>
      </c>
      <c r="EB69" s="40">
        <v>2.7430000000000101</v>
      </c>
      <c r="EC69" s="40">
        <v>-21.706</v>
      </c>
      <c r="ED69" s="40">
        <v>10.244999999999999</v>
      </c>
      <c r="EE69" s="40">
        <v>7.266</v>
      </c>
      <c r="EF69" s="40">
        <v>12.224</v>
      </c>
      <c r="EG69" s="40">
        <v>-17.850000000000001</v>
      </c>
      <c r="EH69" s="40">
        <v>-24.117000000000001</v>
      </c>
      <c r="EI69" s="40">
        <v>-5.6580000000000004</v>
      </c>
      <c r="EJ69" s="40">
        <v>17.109000000000002</v>
      </c>
      <c r="EK69" s="40">
        <v>18.510999999999999</v>
      </c>
      <c r="EL69" s="40">
        <v>18.338999999999999</v>
      </c>
      <c r="EM69" s="40">
        <v>29.576000000000001</v>
      </c>
      <c r="EN69" s="40">
        <v>-17.9451012573242</v>
      </c>
      <c r="EO69" s="40">
        <v>-5.3475415344238399</v>
      </c>
      <c r="EP69" s="40">
        <v>-9.3870000000000005</v>
      </c>
      <c r="EQ69" s="40">
        <v>-19.837</v>
      </c>
      <c r="ER69" s="40">
        <v>-2.2549999999999999</v>
      </c>
      <c r="ES69" s="40">
        <v>2.1464721679687502</v>
      </c>
      <c r="ET69" s="40">
        <v>-3.0212636718749999</v>
      </c>
      <c r="EU69" s="40">
        <v>-15.333759765625</v>
      </c>
      <c r="EV69" s="40">
        <v>9.5356464843750004</v>
      </c>
      <c r="EW69" s="40">
        <v>75.079550000190693</v>
      </c>
      <c r="EX69" s="40">
        <v>25.419</v>
      </c>
      <c r="EY69" s="40">
        <v>25.055</v>
      </c>
      <c r="EZ69" s="40">
        <v>7.8320000000000096</v>
      </c>
      <c r="FA69" s="40">
        <v>7.0359999999999996</v>
      </c>
      <c r="FB69" s="40">
        <v>1.2889999999999999</v>
      </c>
      <c r="FC69" s="40">
        <v>-11.991</v>
      </c>
      <c r="FD69" s="40">
        <v>-3.0369999999999999</v>
      </c>
      <c r="FE69" s="40">
        <v>-6.4029999999999996</v>
      </c>
      <c r="FF69" s="40">
        <v>14.696999999999999</v>
      </c>
      <c r="FG69" s="40">
        <v>-2.5099999999999998</v>
      </c>
      <c r="FH69" s="40">
        <v>89.394999999999996</v>
      </c>
      <c r="FI69" s="40">
        <v>2.508</v>
      </c>
      <c r="FJ69" s="40">
        <v>4.1769999999999996</v>
      </c>
      <c r="FK69" s="40">
        <v>22.297999999999998</v>
      </c>
      <c r="FL69" s="40">
        <v>-13.586</v>
      </c>
      <c r="FM69" s="40">
        <v>23.657</v>
      </c>
      <c r="FN69" s="40">
        <v>16.091000000000001</v>
      </c>
      <c r="FO69" s="40">
        <v>1.7130000000000001</v>
      </c>
      <c r="FP69" s="40">
        <v>49.45</v>
      </c>
      <c r="FQ69" s="40">
        <v>7.6338507080078104</v>
      </c>
      <c r="FR69" s="40">
        <v>61.350554000000002</v>
      </c>
      <c r="FS69" s="40">
        <v>1.8861558426960801</v>
      </c>
      <c r="FT69" s="40">
        <v>18.4626586024578</v>
      </c>
      <c r="FU69" s="40">
        <v>35.2289797605671</v>
      </c>
      <c r="FV69" s="40">
        <v>0.91182481636633395</v>
      </c>
      <c r="FW69" s="40">
        <v>14.649670833098099</v>
      </c>
      <c r="FX69" s="40">
        <v>-42.2604067126749</v>
      </c>
      <c r="FY69" s="40">
        <v>51.625096430260299</v>
      </c>
      <c r="FZ69" s="40">
        <v>27.709553041276099</v>
      </c>
      <c r="GA69" s="40">
        <v>-16.774214242069</v>
      </c>
      <c r="GB69" s="40">
        <v>2.62702756565377</v>
      </c>
      <c r="GC69" s="40">
        <v>68.431587252694101</v>
      </c>
      <c r="GD69" s="40">
        <v>99.873396024495904</v>
      </c>
      <c r="GE69" s="40">
        <v>-8.2055451762061704</v>
      </c>
    </row>
    <row r="70" spans="1:187" ht="15" x14ac:dyDescent="0.25">
      <c r="A70" s="36" t="s">
        <v>27</v>
      </c>
      <c r="B70" s="90"/>
      <c r="C70" s="40">
        <f>SUM(C71:C73)</f>
        <v>1.0569999999999999</v>
      </c>
      <c r="D70" s="40">
        <f t="shared" ref="D70:BO70" si="92">SUM(D71:D73)</f>
        <v>0.68799999999999994</v>
      </c>
      <c r="E70" s="40">
        <f t="shared" si="92"/>
        <v>1.6859999999999999</v>
      </c>
      <c r="F70" s="40">
        <f t="shared" si="92"/>
        <v>-1.117</v>
      </c>
      <c r="G70" s="40">
        <f t="shared" si="92"/>
        <v>0.504</v>
      </c>
      <c r="H70" s="40">
        <f t="shared" si="92"/>
        <v>0.14499999999999999</v>
      </c>
      <c r="I70" s="40">
        <f t="shared" si="92"/>
        <v>3.9660000000000002</v>
      </c>
      <c r="J70" s="40">
        <f t="shared" si="92"/>
        <v>0.52800000000000002</v>
      </c>
      <c r="K70" s="40">
        <f t="shared" si="92"/>
        <v>0</v>
      </c>
      <c r="L70" s="40">
        <f t="shared" si="92"/>
        <v>0</v>
      </c>
      <c r="M70" s="40">
        <f t="shared" si="92"/>
        <v>0</v>
      </c>
      <c r="N70" s="40">
        <f t="shared" si="92"/>
        <v>0</v>
      </c>
      <c r="O70" s="40">
        <f t="shared" si="92"/>
        <v>0</v>
      </c>
      <c r="P70" s="40">
        <f t="shared" si="92"/>
        <v>0</v>
      </c>
      <c r="Q70" s="40">
        <f t="shared" si="92"/>
        <v>0</v>
      </c>
      <c r="R70" s="40">
        <f t="shared" si="92"/>
        <v>0</v>
      </c>
      <c r="S70" s="40">
        <f t="shared" si="92"/>
        <v>0</v>
      </c>
      <c r="T70" s="40">
        <f t="shared" si="92"/>
        <v>0</v>
      </c>
      <c r="U70" s="40">
        <f t="shared" si="92"/>
        <v>0</v>
      </c>
      <c r="V70" s="40">
        <f t="shared" si="92"/>
        <v>0</v>
      </c>
      <c r="W70" s="40">
        <f t="shared" si="92"/>
        <v>6.0000000000000001E-3</v>
      </c>
      <c r="X70" s="40">
        <f t="shared" si="92"/>
        <v>3.0000000000000001E-3</v>
      </c>
      <c r="Y70" s="40">
        <f t="shared" si="92"/>
        <v>-3.0000000000000001E-3</v>
      </c>
      <c r="Z70" s="40">
        <f t="shared" si="92"/>
        <v>8.4000000000000005E-2</v>
      </c>
      <c r="AA70" s="40">
        <f t="shared" si="92"/>
        <v>2.6000000000000002E-2</v>
      </c>
      <c r="AB70" s="40">
        <f t="shared" si="92"/>
        <v>2.1999999999999999E-2</v>
      </c>
      <c r="AC70" s="40">
        <f t="shared" si="92"/>
        <v>2E-3</v>
      </c>
      <c r="AD70" s="40">
        <f t="shared" si="92"/>
        <v>-3.0000000000000001E-3</v>
      </c>
      <c r="AE70" s="40">
        <f t="shared" si="92"/>
        <v>-1.6E-2</v>
      </c>
      <c r="AF70" s="40">
        <f t="shared" si="92"/>
        <v>0.52800000000000002</v>
      </c>
      <c r="AG70" s="40">
        <f t="shared" si="92"/>
        <v>0.12200000000000001</v>
      </c>
      <c r="AH70" s="40">
        <f t="shared" si="92"/>
        <v>0.19800000000000001</v>
      </c>
      <c r="AI70" s="40">
        <f t="shared" si="92"/>
        <v>-8.0000000000001008E-3</v>
      </c>
      <c r="AJ70" s="40">
        <f t="shared" si="92"/>
        <v>0.23400000000000001</v>
      </c>
      <c r="AK70" s="40">
        <f t="shared" si="92"/>
        <v>3.0000000000000001E-3</v>
      </c>
      <c r="AL70" s="40">
        <f t="shared" si="92"/>
        <v>6.2E-2</v>
      </c>
      <c r="AM70" s="40">
        <f t="shared" si="92"/>
        <v>-3.0000000000000001E-3</v>
      </c>
      <c r="AN70" s="40">
        <f t="shared" si="92"/>
        <v>-9.9999999999999985E-3</v>
      </c>
      <c r="AO70" s="40">
        <f t="shared" si="92"/>
        <v>-1.135</v>
      </c>
      <c r="AP70" s="40">
        <f t="shared" si="92"/>
        <v>0.25900000000000001</v>
      </c>
      <c r="AQ70" s="40">
        <f t="shared" si="92"/>
        <v>0</v>
      </c>
      <c r="AR70" s="40">
        <f t="shared" si="92"/>
        <v>-2.4350000000000001</v>
      </c>
      <c r="AS70" s="40">
        <f t="shared" si="92"/>
        <v>-1E-3</v>
      </c>
      <c r="AT70" s="40">
        <f t="shared" si="92"/>
        <v>0.14799999999999999</v>
      </c>
      <c r="AU70" s="40">
        <f t="shared" si="92"/>
        <v>-1.7000000000000001E-2</v>
      </c>
      <c r="AV70" s="40">
        <f t="shared" si="92"/>
        <v>-4.0000000000000001E-3</v>
      </c>
      <c r="AW70" s="40">
        <f t="shared" si="92"/>
        <v>-1.2110000000000001</v>
      </c>
      <c r="AX70" s="40">
        <f t="shared" si="92"/>
        <v>-2E-3</v>
      </c>
      <c r="AY70" s="40">
        <f t="shared" si="92"/>
        <v>-0.01</v>
      </c>
      <c r="AZ70" s="40">
        <f t="shared" si="92"/>
        <v>-1E-3</v>
      </c>
      <c r="BA70" s="40">
        <f t="shared" si="92"/>
        <v>-3.0000000000000002E-2</v>
      </c>
      <c r="BB70" s="40">
        <f t="shared" si="92"/>
        <v>9.9999999999950129E-4</v>
      </c>
      <c r="BC70" s="40">
        <f t="shared" si="92"/>
        <v>1.5529999999999999</v>
      </c>
      <c r="BD70" s="40">
        <f t="shared" si="92"/>
        <v>1.56899999999999</v>
      </c>
      <c r="BE70" s="40">
        <f t="shared" si="92"/>
        <v>-2.9999999999988022E-3</v>
      </c>
      <c r="BF70" s="40">
        <f t="shared" si="92"/>
        <v>-2.5030000000000001</v>
      </c>
      <c r="BG70" s="40">
        <f t="shared" si="92"/>
        <v>-4.194</v>
      </c>
      <c r="BH70" s="40">
        <f t="shared" si="92"/>
        <v>-1.51</v>
      </c>
      <c r="BI70" s="40">
        <f t="shared" si="92"/>
        <v>4.9409999999999998</v>
      </c>
      <c r="BJ70" s="40">
        <f t="shared" si="92"/>
        <v>0.760000000000009</v>
      </c>
      <c r="BK70" s="40">
        <f t="shared" si="92"/>
        <v>1.48199999999999</v>
      </c>
      <c r="BL70" s="40">
        <f t="shared" si="92"/>
        <v>-0.76699999999999802</v>
      </c>
      <c r="BM70" s="40">
        <f t="shared" si="92"/>
        <v>4.3499999999999996</v>
      </c>
      <c r="BN70" s="40">
        <f t="shared" si="92"/>
        <v>-4.9249999999999998</v>
      </c>
      <c r="BO70" s="40">
        <f t="shared" si="92"/>
        <v>-0.11999999999998989</v>
      </c>
      <c r="BP70" s="40">
        <f t="shared" ref="BP70:EA70" si="93">SUM(BP71:BP73)</f>
        <v>6.1030000000000104</v>
      </c>
      <c r="BQ70" s="40">
        <f t="shared" si="93"/>
        <v>-0.99699999999999755</v>
      </c>
      <c r="BR70" s="40">
        <f t="shared" si="93"/>
        <v>-5.5930000000000097</v>
      </c>
      <c r="BS70" s="40">
        <f t="shared" si="93"/>
        <v>3.762</v>
      </c>
      <c r="BT70" s="40">
        <f t="shared" si="93"/>
        <v>-10.878</v>
      </c>
      <c r="BU70" s="40">
        <f t="shared" si="93"/>
        <v>-1.8119999999999998</v>
      </c>
      <c r="BV70" s="40">
        <f t="shared" si="93"/>
        <v>3.3480000000000101</v>
      </c>
      <c r="BW70" s="40">
        <f t="shared" si="93"/>
        <v>3.867</v>
      </c>
      <c r="BX70" s="40">
        <f t="shared" si="93"/>
        <v>2.9679999999999995</v>
      </c>
      <c r="BY70" s="40">
        <f t="shared" si="93"/>
        <v>-4.2759999999999998</v>
      </c>
      <c r="BZ70" s="40">
        <f t="shared" si="93"/>
        <v>9.5169999999999995</v>
      </c>
      <c r="CA70" s="40">
        <f t="shared" si="93"/>
        <v>-12.328999999999999</v>
      </c>
      <c r="CB70" s="40">
        <f t="shared" si="93"/>
        <v>9.1440000000000001</v>
      </c>
      <c r="CC70" s="40">
        <f t="shared" si="93"/>
        <v>-1.2589999999999899</v>
      </c>
      <c r="CD70" s="40">
        <f t="shared" si="93"/>
        <v>26.621000000000002</v>
      </c>
      <c r="CE70" s="40">
        <f t="shared" si="93"/>
        <v>0.97700000000001008</v>
      </c>
      <c r="CF70" s="40">
        <f t="shared" si="93"/>
        <v>-7.8859999999999992</v>
      </c>
      <c r="CG70" s="40">
        <f t="shared" si="93"/>
        <v>5.5929999999999982</v>
      </c>
      <c r="CH70" s="40">
        <f t="shared" si="93"/>
        <v>-10.70900000000001</v>
      </c>
      <c r="CI70" s="40">
        <f t="shared" si="93"/>
        <v>9.0559999999999903</v>
      </c>
      <c r="CJ70" s="40">
        <f t="shared" si="93"/>
        <v>-7.3050000000000095</v>
      </c>
      <c r="CK70" s="40">
        <f t="shared" si="93"/>
        <v>6.8480000000000008</v>
      </c>
      <c r="CL70" s="40">
        <f t="shared" si="93"/>
        <v>7.0180000000000096</v>
      </c>
      <c r="CM70" s="40">
        <f t="shared" si="93"/>
        <v>-1.0029999999999979</v>
      </c>
      <c r="CN70" s="40">
        <f t="shared" si="93"/>
        <v>1.9979999999999998</v>
      </c>
      <c r="CO70" s="40">
        <f t="shared" si="93"/>
        <v>-2.8279999999999998</v>
      </c>
      <c r="CP70" s="40">
        <f t="shared" si="93"/>
        <v>8.8240000000000123</v>
      </c>
      <c r="CQ70" s="40">
        <f t="shared" si="93"/>
        <v>8.141</v>
      </c>
      <c r="CR70" s="40">
        <f t="shared" si="93"/>
        <v>-18.691000000000003</v>
      </c>
      <c r="CS70" s="40">
        <f t="shared" si="93"/>
        <v>14.110999999999999</v>
      </c>
      <c r="CT70" s="40">
        <f t="shared" si="93"/>
        <v>-2.919</v>
      </c>
      <c r="CU70" s="40">
        <f t="shared" si="93"/>
        <v>10.433</v>
      </c>
      <c r="CV70" s="40">
        <f t="shared" si="93"/>
        <v>-2.8949999999999996</v>
      </c>
      <c r="CW70" s="40">
        <f t="shared" si="93"/>
        <v>-9.4340000000000011</v>
      </c>
      <c r="CX70" s="40">
        <f t="shared" si="93"/>
        <v>4.4180000000000099</v>
      </c>
      <c r="CY70" s="40">
        <f t="shared" si="93"/>
        <v>-19.519000000000002</v>
      </c>
      <c r="CZ70" s="40">
        <f t="shared" si="93"/>
        <v>57.542999999999999</v>
      </c>
      <c r="DA70" s="40">
        <f t="shared" si="93"/>
        <v>-0.95399999999999996</v>
      </c>
      <c r="DB70" s="40">
        <f t="shared" si="93"/>
        <v>-2.40099999999999</v>
      </c>
      <c r="DC70" s="40">
        <f t="shared" si="93"/>
        <v>-9.6449999999999996</v>
      </c>
      <c r="DD70" s="40">
        <f t="shared" si="93"/>
        <v>6.6589999999999892</v>
      </c>
      <c r="DE70" s="40">
        <f t="shared" si="93"/>
        <v>7.9570000000000007</v>
      </c>
      <c r="DF70" s="40">
        <f t="shared" si="93"/>
        <v>13.488000000000001</v>
      </c>
      <c r="DG70" s="40">
        <f t="shared" si="93"/>
        <v>-21.301000000000002</v>
      </c>
      <c r="DH70" s="40">
        <f t="shared" si="93"/>
        <v>17.663</v>
      </c>
      <c r="DI70" s="40">
        <f t="shared" si="93"/>
        <v>-3.2080000000000002</v>
      </c>
      <c r="DJ70" s="40">
        <f t="shared" si="93"/>
        <v>2.9429999999999903</v>
      </c>
      <c r="DK70" s="40">
        <f t="shared" si="93"/>
        <v>-3.8210000000000002</v>
      </c>
      <c r="DL70" s="40">
        <f t="shared" si="93"/>
        <v>-3.4750000000000107</v>
      </c>
      <c r="DM70" s="40">
        <f t="shared" si="93"/>
        <v>-2.0530000000000102</v>
      </c>
      <c r="DN70" s="40">
        <f t="shared" si="93"/>
        <v>16.060000000000002</v>
      </c>
      <c r="DO70" s="40">
        <f t="shared" si="93"/>
        <v>6.9999999999978708E-3</v>
      </c>
      <c r="DP70" s="40">
        <f t="shared" si="93"/>
        <v>2.8719999999999999</v>
      </c>
      <c r="DQ70" s="40">
        <f t="shared" si="93"/>
        <v>4.4189999999999996</v>
      </c>
      <c r="DR70" s="40">
        <f t="shared" si="93"/>
        <v>-5.444</v>
      </c>
      <c r="DS70" s="40">
        <f t="shared" si="93"/>
        <v>12.808999999999999</v>
      </c>
      <c r="DT70" s="40">
        <f t="shared" si="93"/>
        <v>-7.4689999999999905</v>
      </c>
      <c r="DU70" s="40">
        <f t="shared" si="93"/>
        <v>-0.1130000000000019</v>
      </c>
      <c r="DV70" s="40">
        <f t="shared" si="93"/>
        <v>0.70000000000000995</v>
      </c>
      <c r="DW70" s="40">
        <f t="shared" si="93"/>
        <v>-0.76700000000000501</v>
      </c>
      <c r="DX70" s="40">
        <f t="shared" si="93"/>
        <v>-6.4510000000000005</v>
      </c>
      <c r="DY70" s="40">
        <f t="shared" si="93"/>
        <v>2.0549999999999997</v>
      </c>
      <c r="DZ70" s="40">
        <f t="shared" si="93"/>
        <v>4.0949999999999998</v>
      </c>
      <c r="EA70" s="40">
        <f t="shared" si="93"/>
        <v>20.756999999999998</v>
      </c>
      <c r="EB70" s="40">
        <f t="shared" ref="EB70:GB70" si="94">SUM(EB71:EB73)</f>
        <v>-5.7570000000000006</v>
      </c>
      <c r="EC70" s="40">
        <f t="shared" si="94"/>
        <v>-0.39100000000000706</v>
      </c>
      <c r="ED70" s="40">
        <f t="shared" si="94"/>
        <v>-0.861999999999991</v>
      </c>
      <c r="EE70" s="40">
        <f t="shared" si="94"/>
        <v>1.6720000000000101</v>
      </c>
      <c r="EF70" s="40">
        <f t="shared" si="94"/>
        <v>-0.91300000000001202</v>
      </c>
      <c r="EG70" s="40">
        <f t="shared" si="94"/>
        <v>4.2290000000000001</v>
      </c>
      <c r="EH70" s="40">
        <f t="shared" si="94"/>
        <v>-0.83399999999998986</v>
      </c>
      <c r="EI70" s="40">
        <f t="shared" si="94"/>
        <v>6.5559999999999894</v>
      </c>
      <c r="EJ70" s="40">
        <f t="shared" si="94"/>
        <v>8.0110000000000099</v>
      </c>
      <c r="EK70" s="40">
        <f t="shared" si="94"/>
        <v>15.199</v>
      </c>
      <c r="EL70" s="40">
        <f t="shared" si="94"/>
        <v>2.96999999999999</v>
      </c>
      <c r="EM70" s="40">
        <f t="shared" si="94"/>
        <v>-6.6080000000000103</v>
      </c>
      <c r="EN70" s="40">
        <f t="shared" si="94"/>
        <v>1.9576209716796875</v>
      </c>
      <c r="EO70" s="40">
        <f t="shared" si="94"/>
        <v>-9.3398437500089599E-3</v>
      </c>
      <c r="EP70" s="40">
        <f t="shared" si="94"/>
        <v>-0.73700000000001298</v>
      </c>
      <c r="EQ70" s="40">
        <f t="shared" si="94"/>
        <v>5.3159999999999794</v>
      </c>
      <c r="ER70" s="40">
        <f t="shared" si="94"/>
        <v>12.932</v>
      </c>
      <c r="ES70" s="40">
        <f t="shared" si="94"/>
        <v>-14.784356907844499</v>
      </c>
      <c r="ET70" s="40">
        <f t="shared" si="94"/>
        <v>7.5768984342813699</v>
      </c>
      <c r="EU70" s="40">
        <f t="shared" si="94"/>
        <v>-15.950544677734364</v>
      </c>
      <c r="EV70" s="40">
        <f t="shared" si="94"/>
        <v>-7.9921355153322304</v>
      </c>
      <c r="EW70" s="40">
        <f t="shared" si="94"/>
        <v>7.6909999999999998</v>
      </c>
      <c r="EX70" s="40">
        <f t="shared" si="94"/>
        <v>-0.78000000000000902</v>
      </c>
      <c r="EY70" s="40">
        <f t="shared" si="94"/>
        <v>0.65099999999999703</v>
      </c>
      <c r="EZ70" s="40">
        <f t="shared" si="94"/>
        <v>-0.81900000000001505</v>
      </c>
      <c r="FA70" s="40">
        <f t="shared" si="94"/>
        <v>1.754</v>
      </c>
      <c r="FB70" s="40">
        <f t="shared" si="94"/>
        <v>0.96199999999999897</v>
      </c>
      <c r="FC70" s="40">
        <f t="shared" si="94"/>
        <v>-6.5359999999999898</v>
      </c>
      <c r="FD70" s="40">
        <f t="shared" si="94"/>
        <v>4.5609999999999999</v>
      </c>
      <c r="FE70" s="40">
        <f t="shared" si="94"/>
        <v>-4.4529999999999994</v>
      </c>
      <c r="FF70" s="40">
        <f t="shared" si="94"/>
        <v>9.3539999999999903</v>
      </c>
      <c r="FG70" s="40">
        <f t="shared" si="94"/>
        <v>-5.0449999999999893</v>
      </c>
      <c r="FH70" s="40">
        <f t="shared" si="94"/>
        <v>-11.652000000000001</v>
      </c>
      <c r="FI70" s="40">
        <f t="shared" si="94"/>
        <v>-2.1329999999999898</v>
      </c>
      <c r="FJ70" s="40">
        <f t="shared" si="94"/>
        <v>34.016000000000005</v>
      </c>
      <c r="FK70" s="40">
        <f t="shared" si="94"/>
        <v>6.322000000000001</v>
      </c>
      <c r="FL70" s="40">
        <f t="shared" si="94"/>
        <v>-8.8230000000000111</v>
      </c>
      <c r="FM70" s="40">
        <f t="shared" si="94"/>
        <v>-2.7679999999999998</v>
      </c>
      <c r="FN70" s="40">
        <f t="shared" si="94"/>
        <v>-3.3369999999999802</v>
      </c>
      <c r="FO70" s="40">
        <f t="shared" si="94"/>
        <v>6.2549999999999901</v>
      </c>
      <c r="FP70" s="40">
        <f t="shared" si="94"/>
        <v>-11.938000000000001</v>
      </c>
      <c r="FQ70" s="40">
        <f t="shared" si="94"/>
        <v>-6.2821562500000105</v>
      </c>
      <c r="FR70" s="40">
        <f t="shared" si="94"/>
        <v>-3.7689240000000002</v>
      </c>
      <c r="FS70" s="40">
        <f t="shared" si="94"/>
        <v>32.670669289351906</v>
      </c>
      <c r="FT70" s="40">
        <f t="shared" si="94"/>
        <v>30.579917315502261</v>
      </c>
      <c r="FU70" s="40">
        <f t="shared" si="94"/>
        <v>-5.05355440108666</v>
      </c>
      <c r="FV70" s="40">
        <f t="shared" si="94"/>
        <v>-30.929342356072382</v>
      </c>
      <c r="FW70" s="40">
        <f t="shared" si="94"/>
        <v>2.4483296607341813</v>
      </c>
      <c r="FX70" s="40">
        <f t="shared" si="94"/>
        <v>-1.472455816148005E-2</v>
      </c>
      <c r="FY70" s="40">
        <f t="shared" si="94"/>
        <v>-1.4088336638157579</v>
      </c>
      <c r="FZ70" s="40">
        <f t="shared" si="94"/>
        <v>-10.398285008621173</v>
      </c>
      <c r="GA70" s="40">
        <f t="shared" si="94"/>
        <v>-2.0488812837803509</v>
      </c>
      <c r="GB70" s="40">
        <f t="shared" si="94"/>
        <v>1.4642455353360284E-3</v>
      </c>
      <c r="GC70" s="40">
        <f t="shared" ref="GC70:GD70" si="95">SUM(GC71:GC73)</f>
        <v>0.79654211632149097</v>
      </c>
      <c r="GD70" s="40">
        <f t="shared" si="95"/>
        <v>0.62631733443072912</v>
      </c>
      <c r="GE70" s="40">
        <f t="shared" ref="GE70" si="96">SUM(GE71:GE73)</f>
        <v>-1.2688233991642099</v>
      </c>
    </row>
    <row r="71" spans="1:187" ht="15" x14ac:dyDescent="0.25">
      <c r="A71" s="37" t="s">
        <v>42</v>
      </c>
      <c r="B71" s="90"/>
      <c r="C71" s="40">
        <v>0</v>
      </c>
      <c r="D71" s="40">
        <v>0</v>
      </c>
      <c r="E71" s="40">
        <v>0</v>
      </c>
      <c r="F71" s="40">
        <v>0</v>
      </c>
      <c r="G71" s="40">
        <v>0</v>
      </c>
      <c r="H71" s="40">
        <v>0</v>
      </c>
      <c r="I71" s="40">
        <v>0</v>
      </c>
      <c r="J71" s="40">
        <v>0</v>
      </c>
      <c r="K71" s="40">
        <v>0</v>
      </c>
      <c r="L71" s="40">
        <v>0</v>
      </c>
      <c r="M71" s="40">
        <v>0</v>
      </c>
      <c r="N71" s="40">
        <v>0</v>
      </c>
      <c r="O71" s="40">
        <v>0</v>
      </c>
      <c r="P71" s="40">
        <v>0</v>
      </c>
      <c r="Q71" s="40">
        <v>0</v>
      </c>
      <c r="R71" s="40">
        <v>0</v>
      </c>
      <c r="S71" s="40">
        <v>0</v>
      </c>
      <c r="T71" s="40">
        <v>0</v>
      </c>
      <c r="U71" s="40">
        <v>0</v>
      </c>
      <c r="V71" s="40">
        <v>0</v>
      </c>
      <c r="W71" s="40">
        <v>3.0000000000000001E-3</v>
      </c>
      <c r="X71" s="40">
        <v>0</v>
      </c>
      <c r="Y71" s="40">
        <v>0</v>
      </c>
      <c r="Z71" s="40">
        <v>6.3E-2</v>
      </c>
      <c r="AA71" s="40">
        <v>0.02</v>
      </c>
      <c r="AB71" s="40">
        <v>0</v>
      </c>
      <c r="AC71" s="40">
        <v>0</v>
      </c>
      <c r="AD71" s="40">
        <v>1E-3</v>
      </c>
      <c r="AE71" s="40">
        <v>-2.9000000000000001E-2</v>
      </c>
      <c r="AF71" s="40">
        <v>1.2E-2</v>
      </c>
      <c r="AG71" s="40">
        <v>-8.0000000000000002E-3</v>
      </c>
      <c r="AH71" s="40">
        <v>0.19600000000000001</v>
      </c>
      <c r="AI71" s="40">
        <v>1E-3</v>
      </c>
      <c r="AJ71" s="40">
        <v>1.2999999999999999E-2</v>
      </c>
      <c r="AK71" s="40">
        <v>3.0000000000000001E-3</v>
      </c>
      <c r="AL71" s="40">
        <v>1E-3</v>
      </c>
      <c r="AM71" s="40">
        <v>-5.0000000000000001E-3</v>
      </c>
      <c r="AN71" s="40">
        <v>0</v>
      </c>
      <c r="AO71" s="40">
        <v>-1.135</v>
      </c>
      <c r="AP71" s="40">
        <v>0.26100000000000001</v>
      </c>
      <c r="AQ71" s="40">
        <v>0</v>
      </c>
      <c r="AR71" s="40">
        <v>-4.0000000000000001E-3</v>
      </c>
      <c r="AS71" s="40">
        <v>-1E-3</v>
      </c>
      <c r="AT71" s="40">
        <v>0.15</v>
      </c>
      <c r="AU71" s="40">
        <v>-1.4999999999999999E-2</v>
      </c>
      <c r="AV71" s="40">
        <v>-6.0000000000000001E-3</v>
      </c>
      <c r="AW71" s="40">
        <v>-4.0000000000000001E-3</v>
      </c>
      <c r="AX71" s="40">
        <v>-2E-3</v>
      </c>
      <c r="AY71" s="40">
        <v>-0.01</v>
      </c>
      <c r="AZ71" s="40">
        <v>-4.0000000000000001E-3</v>
      </c>
      <c r="BA71" s="40">
        <v>-1.4E-2</v>
      </c>
      <c r="BB71" s="40">
        <v>3.8999999999999403E-2</v>
      </c>
      <c r="BC71" s="40">
        <v>1.5620000000000001</v>
      </c>
      <c r="BD71" s="40">
        <v>1.6759999999999899</v>
      </c>
      <c r="BE71" s="40">
        <v>7.00000000000012E-2</v>
      </c>
      <c r="BF71" s="40">
        <v>-2.5139999999999998</v>
      </c>
      <c r="BG71" s="40">
        <v>-4.2119999999999997</v>
      </c>
      <c r="BH71" s="40">
        <v>-1.0349999999999999</v>
      </c>
      <c r="BI71" s="40">
        <v>4.3929999999999998</v>
      </c>
      <c r="BJ71" s="40">
        <v>0.79600000000000903</v>
      </c>
      <c r="BK71" s="40">
        <v>1.4689999999999901</v>
      </c>
      <c r="BL71" s="40">
        <v>-0.502999999999998</v>
      </c>
      <c r="BM71" s="40">
        <v>5.3929999999999998</v>
      </c>
      <c r="BN71" s="40">
        <v>-4.9089999999999998</v>
      </c>
      <c r="BO71" s="40">
        <v>-1.1239999999999899</v>
      </c>
      <c r="BP71" s="40">
        <v>6.5120000000000102</v>
      </c>
      <c r="BQ71" s="40">
        <v>2.0000000000024399E-3</v>
      </c>
      <c r="BR71" s="40">
        <v>-5.6010000000000097</v>
      </c>
      <c r="BS71" s="40">
        <v>3.7589999999999999</v>
      </c>
      <c r="BT71" s="40">
        <v>-8.3350000000000009</v>
      </c>
      <c r="BU71" s="40">
        <v>1.3839999999999999</v>
      </c>
      <c r="BV71" s="40">
        <v>4.3250000000000099</v>
      </c>
      <c r="BW71" s="40">
        <v>3.8639999999999999</v>
      </c>
      <c r="BX71" s="40">
        <v>4.1689999999999996</v>
      </c>
      <c r="BY71" s="40">
        <v>-4.2839999999999998</v>
      </c>
      <c r="BZ71" s="40">
        <v>11.641999999999999</v>
      </c>
      <c r="CA71" s="40">
        <v>-11.903</v>
      </c>
      <c r="CB71" s="40">
        <v>10.097</v>
      </c>
      <c r="CC71" s="40">
        <v>-3.0249999999999901</v>
      </c>
      <c r="CD71" s="40">
        <v>27.96</v>
      </c>
      <c r="CE71" s="40">
        <v>1.99200000000001</v>
      </c>
      <c r="CF71" s="40">
        <v>-5.92</v>
      </c>
      <c r="CG71" s="40">
        <v>8.9079999999999995</v>
      </c>
      <c r="CH71" s="40">
        <v>-8.6460000000000097</v>
      </c>
      <c r="CI71" s="40">
        <v>9.4599999999999902</v>
      </c>
      <c r="CJ71" s="40">
        <v>-6.7870000000000097</v>
      </c>
      <c r="CK71" s="40">
        <v>6.8730000000000002</v>
      </c>
      <c r="CL71" s="40">
        <v>7.0940000000000101</v>
      </c>
      <c r="CM71" s="40">
        <v>-0.39799999999999802</v>
      </c>
      <c r="CN71" s="40">
        <v>2.4249999999999998</v>
      </c>
      <c r="CO71" s="40">
        <v>-1.613</v>
      </c>
      <c r="CP71" s="40">
        <v>9.6250000000000107</v>
      </c>
      <c r="CQ71" s="40">
        <v>8.4969999999999999</v>
      </c>
      <c r="CR71" s="40">
        <v>-19.594000000000001</v>
      </c>
      <c r="CS71" s="40">
        <v>12.996</v>
      </c>
      <c r="CT71" s="40">
        <v>-2.859</v>
      </c>
      <c r="CU71" s="40">
        <v>9.7080000000000002</v>
      </c>
      <c r="CV71" s="40">
        <v>-2.4119999999999999</v>
      </c>
      <c r="CW71" s="40">
        <v>-9.7970000000000006</v>
      </c>
      <c r="CX71" s="40">
        <v>4.0670000000000099</v>
      </c>
      <c r="CY71" s="40">
        <v>-19.791</v>
      </c>
      <c r="CZ71" s="40">
        <v>56.344999999999999</v>
      </c>
      <c r="DA71" s="40">
        <v>-1.448</v>
      </c>
      <c r="DB71" s="40">
        <v>-1.0129999999999899</v>
      </c>
      <c r="DC71" s="40">
        <v>-11.749000000000001</v>
      </c>
      <c r="DD71" s="40">
        <v>6.1309999999999896</v>
      </c>
      <c r="DE71" s="40">
        <v>6.7560000000000002</v>
      </c>
      <c r="DF71" s="40">
        <v>14.182</v>
      </c>
      <c r="DG71" s="40">
        <v>-21.573</v>
      </c>
      <c r="DH71" s="40">
        <v>16.379000000000001</v>
      </c>
      <c r="DI71" s="40">
        <v>-3.7160000000000002</v>
      </c>
      <c r="DJ71" s="40">
        <v>3.9079999999999901</v>
      </c>
      <c r="DK71" s="40">
        <v>-3.8279999999999998</v>
      </c>
      <c r="DL71" s="40">
        <v>-4.0790000000000104</v>
      </c>
      <c r="DM71" s="40">
        <v>-2.0450000000000101</v>
      </c>
      <c r="DN71" s="40">
        <v>16.332000000000001</v>
      </c>
      <c r="DO71" s="40">
        <v>-9.0000000000021192E-3</v>
      </c>
      <c r="DP71" s="40">
        <v>2.964</v>
      </c>
      <c r="DQ71" s="40">
        <v>3.8239999999999998</v>
      </c>
      <c r="DR71" s="40">
        <v>-5.2619999999999996</v>
      </c>
      <c r="DS71" s="40">
        <v>12.881</v>
      </c>
      <c r="DT71" s="40">
        <v>-6.6149999999999904</v>
      </c>
      <c r="DU71" s="40">
        <v>-0.125000000000002</v>
      </c>
      <c r="DV71" s="40">
        <v>1.0270000000000099</v>
      </c>
      <c r="DW71" s="40">
        <v>-0.76700000000000501</v>
      </c>
      <c r="DX71" s="40">
        <v>-6.4480000000000004</v>
      </c>
      <c r="DY71" s="40">
        <v>1.38</v>
      </c>
      <c r="DZ71" s="40">
        <v>4.8</v>
      </c>
      <c r="EA71" s="40">
        <v>20.760999999999999</v>
      </c>
      <c r="EB71" s="40">
        <v>-6.2590000000000003</v>
      </c>
      <c r="EC71" s="40">
        <v>-0.80800000000000705</v>
      </c>
      <c r="ED71" s="40">
        <v>-0.861999999999991</v>
      </c>
      <c r="EE71" s="40">
        <v>1.67300000000001</v>
      </c>
      <c r="EF71" s="40">
        <v>-0.21300000000001201</v>
      </c>
      <c r="EG71" s="40">
        <v>3.81</v>
      </c>
      <c r="EH71" s="40">
        <v>-1.3919999999999899</v>
      </c>
      <c r="EI71" s="40">
        <v>-1.39500000000001</v>
      </c>
      <c r="EJ71" s="40">
        <v>7.5310000000000104</v>
      </c>
      <c r="EK71" s="40">
        <v>15.199</v>
      </c>
      <c r="EL71" s="40">
        <v>2.9769999999999901</v>
      </c>
      <c r="EM71" s="40">
        <v>-6.5870000000000104</v>
      </c>
      <c r="EN71" s="40">
        <v>1.9615849609375</v>
      </c>
      <c r="EO71" s="40">
        <v>-3.3398437500089498E-3</v>
      </c>
      <c r="EP71" s="40">
        <v>-0.73700000000001298</v>
      </c>
      <c r="EQ71" s="40">
        <v>5.3169999999999797</v>
      </c>
      <c r="ER71" s="40">
        <v>12.319000000000001</v>
      </c>
      <c r="ES71" s="40">
        <v>-14.790356907844499</v>
      </c>
      <c r="ET71" s="40">
        <v>7.5768984342813699</v>
      </c>
      <c r="EU71" s="40">
        <v>-16.286852661132802</v>
      </c>
      <c r="EV71" s="40">
        <v>-7.9921355153322304</v>
      </c>
      <c r="EW71" s="40">
        <v>7.6909999999999998</v>
      </c>
      <c r="EX71" s="40">
        <v>-0.78700000000000903</v>
      </c>
      <c r="EY71" s="40">
        <v>0.65099999999999703</v>
      </c>
      <c r="EZ71" s="40">
        <v>-0.636000000000015</v>
      </c>
      <c r="FA71" s="40">
        <v>1.754</v>
      </c>
      <c r="FB71" s="40">
        <v>0.96199999999999897</v>
      </c>
      <c r="FC71" s="40">
        <v>-6.2699999999999898</v>
      </c>
      <c r="FD71" s="40">
        <v>4.7729999999999997</v>
      </c>
      <c r="FE71" s="40">
        <v>-4.1079999999999997</v>
      </c>
      <c r="FF71" s="40">
        <v>9.7669999999999906</v>
      </c>
      <c r="FG71" s="40">
        <v>-4.8069999999999897</v>
      </c>
      <c r="FH71" s="40">
        <v>-10.519</v>
      </c>
      <c r="FI71" s="40">
        <v>-1.9199999999999899</v>
      </c>
      <c r="FJ71" s="40">
        <v>34.438000000000002</v>
      </c>
      <c r="FK71" s="40">
        <v>7.3550000000000004</v>
      </c>
      <c r="FL71" s="40">
        <v>-8.4780000000000104</v>
      </c>
      <c r="FM71" s="40">
        <v>-2.3239999999999998</v>
      </c>
      <c r="FN71" s="40">
        <v>-2.43999999999998</v>
      </c>
      <c r="FO71" s="40">
        <v>7.1399999999999899</v>
      </c>
      <c r="FP71" s="40">
        <v>-11.237</v>
      </c>
      <c r="FQ71" s="40">
        <v>-5.4031562500000101</v>
      </c>
      <c r="FR71" s="40">
        <v>-2.8219240000000001</v>
      </c>
      <c r="FS71" s="40">
        <v>33.480436188099297</v>
      </c>
      <c r="FT71" s="40">
        <v>31.463823906640801</v>
      </c>
      <c r="FU71" s="40">
        <v>-4.4141107806773503</v>
      </c>
      <c r="FV71" s="40">
        <v>-30.7311750963846</v>
      </c>
      <c r="FW71" s="40">
        <v>2.8483294789942102</v>
      </c>
      <c r="FX71" s="40">
        <v>0.33427533562037898</v>
      </c>
      <c r="FY71" s="40">
        <v>-0.89583381994729505</v>
      </c>
      <c r="FZ71" s="40">
        <v>-9.9102851571439601</v>
      </c>
      <c r="GA71" s="40">
        <v>-1.2578815245211801</v>
      </c>
      <c r="GB71" s="40">
        <v>0.37746413109974603</v>
      </c>
      <c r="GC71" s="40">
        <v>1.1565420067554999</v>
      </c>
      <c r="GD71" s="40">
        <v>1.0483172059950401</v>
      </c>
      <c r="GE71" s="40">
        <v>-0.18182372999263</v>
      </c>
    </row>
    <row r="72" spans="1:187" ht="15" x14ac:dyDescent="0.25">
      <c r="A72" s="37" t="s">
        <v>43</v>
      </c>
      <c r="B72" s="90"/>
      <c r="C72" s="40">
        <v>0</v>
      </c>
      <c r="D72" s="40">
        <v>0</v>
      </c>
      <c r="E72" s="40">
        <v>0</v>
      </c>
      <c r="F72" s="40">
        <v>0</v>
      </c>
      <c r="G72" s="40">
        <v>0</v>
      </c>
      <c r="H72" s="40">
        <v>0</v>
      </c>
      <c r="I72" s="40">
        <v>0</v>
      </c>
      <c r="J72" s="40">
        <v>0</v>
      </c>
      <c r="K72" s="40">
        <v>0</v>
      </c>
      <c r="L72" s="40">
        <v>0</v>
      </c>
      <c r="M72" s="40">
        <v>0</v>
      </c>
      <c r="N72" s="40">
        <v>0</v>
      </c>
      <c r="O72" s="40">
        <v>0</v>
      </c>
      <c r="P72" s="40">
        <v>0</v>
      </c>
      <c r="Q72" s="40">
        <v>0</v>
      </c>
      <c r="R72" s="40">
        <v>0</v>
      </c>
      <c r="S72" s="40">
        <v>0</v>
      </c>
      <c r="T72" s="40">
        <v>0</v>
      </c>
      <c r="U72" s="40">
        <v>0</v>
      </c>
      <c r="V72" s="40">
        <v>0</v>
      </c>
      <c r="W72" s="40">
        <v>0</v>
      </c>
      <c r="X72" s="40">
        <v>0</v>
      </c>
      <c r="Y72" s="40">
        <v>-3.0000000000000001E-3</v>
      </c>
      <c r="Z72" s="40">
        <v>0</v>
      </c>
      <c r="AA72" s="40">
        <v>0</v>
      </c>
      <c r="AB72" s="40">
        <v>0</v>
      </c>
      <c r="AC72" s="40">
        <v>2E-3</v>
      </c>
      <c r="AD72" s="40">
        <v>-2E-3</v>
      </c>
      <c r="AE72" s="40">
        <v>-4.0000000000000001E-3</v>
      </c>
      <c r="AF72" s="40">
        <v>-1E-3</v>
      </c>
      <c r="AG72" s="40">
        <v>-2E-3</v>
      </c>
      <c r="AH72" s="40">
        <v>0</v>
      </c>
      <c r="AI72" s="40">
        <v>1.0999999999999999E-2</v>
      </c>
      <c r="AJ72" s="40">
        <v>-6.0000000000000001E-3</v>
      </c>
      <c r="AK72" s="40">
        <v>0</v>
      </c>
      <c r="AL72" s="40">
        <v>-1E-3</v>
      </c>
      <c r="AM72" s="40">
        <v>-5.0000000000000001E-3</v>
      </c>
      <c r="AN72" s="40">
        <v>-8.9999999999999993E-3</v>
      </c>
      <c r="AO72" s="40">
        <v>0</v>
      </c>
      <c r="AP72" s="40">
        <v>-2E-3</v>
      </c>
      <c r="AQ72" s="40">
        <v>0</v>
      </c>
      <c r="AR72" s="40">
        <v>-2.431</v>
      </c>
      <c r="AS72" s="40">
        <v>0</v>
      </c>
      <c r="AT72" s="40">
        <v>-2E-3</v>
      </c>
      <c r="AU72" s="40">
        <v>-2E-3</v>
      </c>
      <c r="AV72" s="40">
        <v>2E-3</v>
      </c>
      <c r="AW72" s="40">
        <v>0</v>
      </c>
      <c r="AX72" s="40">
        <v>0</v>
      </c>
      <c r="AY72" s="40">
        <v>0</v>
      </c>
      <c r="AZ72" s="40">
        <v>6.0000000000000001E-3</v>
      </c>
      <c r="BA72" s="40">
        <v>-4.0000000000000001E-3</v>
      </c>
      <c r="BB72" s="40">
        <v>-1E-3</v>
      </c>
      <c r="BC72" s="40">
        <v>-0.02</v>
      </c>
      <c r="BD72" s="40">
        <v>-1.4999999999999999E-2</v>
      </c>
      <c r="BE72" s="40">
        <v>-3.7999999999999999E-2</v>
      </c>
      <c r="BF72" s="40">
        <v>-1.0999999999999999E-2</v>
      </c>
      <c r="BG72" s="40">
        <v>-6.0000000000000001E-3</v>
      </c>
      <c r="BH72" s="40">
        <v>-0.02</v>
      </c>
      <c r="BI72" s="40">
        <v>-3.0000000000000001E-3</v>
      </c>
      <c r="BJ72" s="40">
        <v>-7.0000000000000001E-3</v>
      </c>
      <c r="BK72" s="40">
        <v>-1.9E-2</v>
      </c>
      <c r="BL72" s="40">
        <v>-4.2999999999999997E-2</v>
      </c>
      <c r="BM72" s="40">
        <v>-0.39400000000000002</v>
      </c>
      <c r="BN72" s="40">
        <v>-1.4999999999999999E-2</v>
      </c>
      <c r="BO72" s="40">
        <v>-3.0000000000000001E-3</v>
      </c>
      <c r="BP72" s="40">
        <v>-1.9E-2</v>
      </c>
      <c r="BQ72" s="40">
        <v>-8.0000000000000002E-3</v>
      </c>
      <c r="BR72" s="40">
        <v>5.0000000000000001E-3</v>
      </c>
      <c r="BS72" s="40">
        <v>-4.0000000000000001E-3</v>
      </c>
      <c r="BT72" s="40">
        <v>-1.7000000000000001E-2</v>
      </c>
      <c r="BU72" s="40">
        <v>-5.0000000000000001E-3</v>
      </c>
      <c r="BV72" s="40">
        <v>0</v>
      </c>
      <c r="BW72" s="40">
        <v>-2E-3</v>
      </c>
      <c r="BX72" s="40">
        <v>0</v>
      </c>
      <c r="BY72" s="40">
        <v>0</v>
      </c>
      <c r="BZ72" s="40">
        <v>-1.2999999999999999E-2</v>
      </c>
      <c r="CA72" s="40">
        <v>-2.4E-2</v>
      </c>
      <c r="CB72" s="40">
        <v>-1.7000000000000001E-2</v>
      </c>
      <c r="CC72" s="40">
        <v>-1.4E-2</v>
      </c>
      <c r="CD72" s="40">
        <v>4.0000000000000001E-3</v>
      </c>
      <c r="CE72" s="40">
        <v>-2.3E-2</v>
      </c>
      <c r="CF72" s="40">
        <v>-1.7999999999999999E-2</v>
      </c>
      <c r="CG72" s="40">
        <v>-1.7999999999999999E-2</v>
      </c>
      <c r="CH72" s="40">
        <v>-0.02</v>
      </c>
      <c r="CI72" s="40">
        <v>-2.1000000000000001E-2</v>
      </c>
      <c r="CJ72" s="40">
        <v>-1.9E-2</v>
      </c>
      <c r="CK72" s="40">
        <v>-1.4999999999999999E-2</v>
      </c>
      <c r="CL72" s="40">
        <v>-8.1000000000000003E-2</v>
      </c>
      <c r="CM72" s="40">
        <v>-2.5000000000000001E-2</v>
      </c>
      <c r="CN72" s="40">
        <v>-2.5000000000000001E-2</v>
      </c>
      <c r="CO72" s="40">
        <v>-2.5000000000000001E-2</v>
      </c>
      <c r="CP72" s="40">
        <v>-2.4E-2</v>
      </c>
      <c r="CQ72" s="40">
        <v>-2.5999999999999999E-2</v>
      </c>
      <c r="CR72" s="40">
        <v>-2.7E-2</v>
      </c>
      <c r="CS72" s="40">
        <v>-2.1000000000000001E-2</v>
      </c>
      <c r="CT72" s="40">
        <v>-2.5000000000000001E-2</v>
      </c>
      <c r="CU72" s="40">
        <v>0.443</v>
      </c>
      <c r="CV72" s="40">
        <v>-1.0309999999999999</v>
      </c>
      <c r="CW72" s="40">
        <v>0.09</v>
      </c>
      <c r="CX72" s="40">
        <v>-0.11899999999999999</v>
      </c>
      <c r="CY72" s="40">
        <v>0.20300000000000001</v>
      </c>
      <c r="CZ72" s="40">
        <v>0.42</v>
      </c>
      <c r="DA72" s="40">
        <v>6.0999999999999999E-2</v>
      </c>
      <c r="DB72" s="40">
        <v>-1.635</v>
      </c>
      <c r="DC72" s="40">
        <v>1.4710000000000001</v>
      </c>
      <c r="DD72" s="40">
        <v>0.14599999999999999</v>
      </c>
      <c r="DE72" s="40">
        <v>1.2809999999999999</v>
      </c>
      <c r="DF72" s="40">
        <v>-0.623</v>
      </c>
      <c r="DG72" s="40">
        <v>-0.129</v>
      </c>
      <c r="DH72" s="40">
        <v>0.89700000000000002</v>
      </c>
      <c r="DI72" s="40">
        <v>0.1</v>
      </c>
      <c r="DJ72" s="40">
        <v>-0.95799999999999996</v>
      </c>
      <c r="DK72" s="40">
        <v>1.4E-2</v>
      </c>
      <c r="DL72" s="40">
        <v>-6.0000000000000001E-3</v>
      </c>
      <c r="DM72" s="40">
        <v>-3.0000000000000001E-3</v>
      </c>
      <c r="DN72" s="40">
        <v>-0.27</v>
      </c>
      <c r="DO72" s="40">
        <v>2.3E-2</v>
      </c>
      <c r="DP72" s="40">
        <v>0</v>
      </c>
      <c r="DQ72" s="40">
        <v>-3.9E-2</v>
      </c>
      <c r="DR72" s="40">
        <v>-0.18099999999999999</v>
      </c>
      <c r="DS72" s="40">
        <v>-0.36499999999999999</v>
      </c>
      <c r="DT72" s="40">
        <v>-1.5660000000000001</v>
      </c>
      <c r="DU72" s="40">
        <v>0</v>
      </c>
      <c r="DV72" s="40">
        <v>-1.002</v>
      </c>
      <c r="DW72" s="40">
        <v>0</v>
      </c>
      <c r="DX72" s="40">
        <v>0</v>
      </c>
      <c r="DY72" s="40">
        <v>0</v>
      </c>
      <c r="DZ72" s="40">
        <v>-1.26</v>
      </c>
      <c r="EA72" s="40">
        <v>0</v>
      </c>
      <c r="EB72" s="40">
        <v>0</v>
      </c>
      <c r="EC72" s="40">
        <v>0</v>
      </c>
      <c r="ED72" s="40">
        <v>0</v>
      </c>
      <c r="EE72" s="40">
        <v>0</v>
      </c>
      <c r="EF72" s="40">
        <v>-0.7</v>
      </c>
      <c r="EG72" s="40">
        <v>0</v>
      </c>
      <c r="EH72" s="40">
        <v>0</v>
      </c>
      <c r="EI72" s="40">
        <v>0</v>
      </c>
      <c r="EJ72" s="40">
        <v>0</v>
      </c>
      <c r="EK72" s="40">
        <v>0</v>
      </c>
      <c r="EL72" s="40">
        <v>0</v>
      </c>
      <c r="EM72" s="40">
        <v>0</v>
      </c>
      <c r="EN72" s="40">
        <v>0</v>
      </c>
      <c r="EO72" s="40">
        <v>0</v>
      </c>
      <c r="EP72" s="40">
        <v>0</v>
      </c>
      <c r="EQ72" s="40">
        <v>0</v>
      </c>
      <c r="ER72" s="40">
        <v>0</v>
      </c>
      <c r="ES72" s="40">
        <v>0</v>
      </c>
      <c r="ET72" s="40">
        <v>0</v>
      </c>
      <c r="EU72" s="40">
        <v>0</v>
      </c>
      <c r="EV72" s="40">
        <v>0</v>
      </c>
      <c r="EW72" s="40">
        <v>0</v>
      </c>
      <c r="EX72" s="40">
        <v>0</v>
      </c>
      <c r="EY72" s="40">
        <v>0</v>
      </c>
      <c r="EZ72" s="40">
        <v>-0.183</v>
      </c>
      <c r="FA72" s="40">
        <v>0</v>
      </c>
      <c r="FB72" s="40">
        <v>0</v>
      </c>
      <c r="FC72" s="40">
        <v>-0.26600000000000001</v>
      </c>
      <c r="FD72" s="40">
        <v>-0.21199999999999999</v>
      </c>
      <c r="FE72" s="40">
        <v>-0.34499999999999997</v>
      </c>
      <c r="FF72" s="40">
        <v>-0.39500000000000002</v>
      </c>
      <c r="FG72" s="40">
        <v>-0.23799999999999999</v>
      </c>
      <c r="FH72" s="40">
        <v>-1.133</v>
      </c>
      <c r="FI72" s="40">
        <v>-0.21299999999999999</v>
      </c>
      <c r="FJ72" s="40">
        <v>-0.42199999999999999</v>
      </c>
      <c r="FK72" s="40">
        <v>-1.0329999999999999</v>
      </c>
      <c r="FL72" s="40">
        <v>-0.34499999999999997</v>
      </c>
      <c r="FM72" s="40">
        <v>-0.44400000000000001</v>
      </c>
      <c r="FN72" s="40">
        <v>-0.89700000000000002</v>
      </c>
      <c r="FO72" s="40">
        <v>-0.88500000000000001</v>
      </c>
      <c r="FP72" s="40">
        <v>-0.70099999999999996</v>
      </c>
      <c r="FQ72" s="40">
        <v>-0.879</v>
      </c>
      <c r="FR72" s="40">
        <v>-0.94199999999999995</v>
      </c>
      <c r="FS72" s="40">
        <v>-0.80976689874739005</v>
      </c>
      <c r="FT72" s="40">
        <v>-0.88138499175041896</v>
      </c>
      <c r="FU72" s="40">
        <v>-0.59042845630305996</v>
      </c>
      <c r="FV72" s="40">
        <v>-0.19816725968778101</v>
      </c>
      <c r="FW72" s="40">
        <v>-0.39999981826002901</v>
      </c>
      <c r="FX72" s="40">
        <v>-0.34899989378185903</v>
      </c>
      <c r="FY72" s="40">
        <v>-0.51299984386846298</v>
      </c>
      <c r="FZ72" s="40">
        <v>-0.48799985147721298</v>
      </c>
      <c r="GA72" s="40">
        <v>-0.79099975925917099</v>
      </c>
      <c r="GB72" s="40">
        <v>-0.37599988556441</v>
      </c>
      <c r="GC72" s="40">
        <v>-0.35999989043400898</v>
      </c>
      <c r="GD72" s="40">
        <v>-0.42199987156431101</v>
      </c>
      <c r="GE72" s="40">
        <v>-1.08699966917158</v>
      </c>
    </row>
    <row r="73" spans="1:187" ht="15" x14ac:dyDescent="0.25">
      <c r="A73" s="37" t="s">
        <v>44</v>
      </c>
      <c r="B73" s="90"/>
      <c r="C73" s="40">
        <v>1.0569999999999999</v>
      </c>
      <c r="D73" s="40">
        <v>0.68799999999999994</v>
      </c>
      <c r="E73" s="40">
        <v>1.6859999999999999</v>
      </c>
      <c r="F73" s="40">
        <v>-1.117</v>
      </c>
      <c r="G73" s="40">
        <v>0.504</v>
      </c>
      <c r="H73" s="40">
        <v>0.14499999999999999</v>
      </c>
      <c r="I73" s="40">
        <v>3.9660000000000002</v>
      </c>
      <c r="J73" s="40">
        <v>0.52800000000000002</v>
      </c>
      <c r="K73" s="40">
        <v>0</v>
      </c>
      <c r="L73" s="40">
        <v>0</v>
      </c>
      <c r="M73" s="40">
        <v>0</v>
      </c>
      <c r="N73" s="40">
        <v>0</v>
      </c>
      <c r="O73" s="40">
        <v>0</v>
      </c>
      <c r="P73" s="40">
        <v>0</v>
      </c>
      <c r="Q73" s="40">
        <v>0</v>
      </c>
      <c r="R73" s="40">
        <v>0</v>
      </c>
      <c r="S73" s="40">
        <v>0</v>
      </c>
      <c r="T73" s="40">
        <v>0</v>
      </c>
      <c r="U73" s="40">
        <v>0</v>
      </c>
      <c r="V73" s="40">
        <v>0</v>
      </c>
      <c r="W73" s="40">
        <v>3.0000000000000001E-3</v>
      </c>
      <c r="X73" s="40">
        <v>3.0000000000000001E-3</v>
      </c>
      <c r="Y73" s="40">
        <v>0</v>
      </c>
      <c r="Z73" s="40">
        <v>2.1000000000000001E-2</v>
      </c>
      <c r="AA73" s="40">
        <v>6.0000000000000001E-3</v>
      </c>
      <c r="AB73" s="40">
        <v>2.1999999999999999E-2</v>
      </c>
      <c r="AC73" s="40">
        <v>0</v>
      </c>
      <c r="AD73" s="40">
        <v>-2E-3</v>
      </c>
      <c r="AE73" s="40">
        <v>1.7000000000000001E-2</v>
      </c>
      <c r="AF73" s="40">
        <v>0.51700000000000002</v>
      </c>
      <c r="AG73" s="40">
        <v>0.13200000000000001</v>
      </c>
      <c r="AH73" s="40">
        <v>2E-3</v>
      </c>
      <c r="AI73" s="40">
        <v>-2.0000000000000101E-2</v>
      </c>
      <c r="AJ73" s="40">
        <v>0.22700000000000001</v>
      </c>
      <c r="AK73" s="40">
        <v>0</v>
      </c>
      <c r="AL73" s="40">
        <v>6.2E-2</v>
      </c>
      <c r="AM73" s="40">
        <v>7.0000000000000001E-3</v>
      </c>
      <c r="AN73" s="40">
        <v>-1E-3</v>
      </c>
      <c r="AO73" s="40">
        <v>0</v>
      </c>
      <c r="AP73" s="40">
        <v>0</v>
      </c>
      <c r="AQ73" s="40">
        <v>0</v>
      </c>
      <c r="AR73" s="40">
        <v>0</v>
      </c>
      <c r="AS73" s="40">
        <v>0</v>
      </c>
      <c r="AT73" s="40">
        <v>0</v>
      </c>
      <c r="AU73" s="40">
        <v>0</v>
      </c>
      <c r="AV73" s="40">
        <v>0</v>
      </c>
      <c r="AW73" s="40">
        <v>-1.2070000000000001</v>
      </c>
      <c r="AX73" s="40">
        <v>0</v>
      </c>
      <c r="AY73" s="40">
        <v>0</v>
      </c>
      <c r="AZ73" s="40">
        <v>-3.0000000000000001E-3</v>
      </c>
      <c r="BA73" s="40">
        <v>-1.2E-2</v>
      </c>
      <c r="BB73" s="40">
        <v>-3.6999999999999901E-2</v>
      </c>
      <c r="BC73" s="40">
        <v>1.0999999999999999E-2</v>
      </c>
      <c r="BD73" s="40">
        <v>-9.1999999999999998E-2</v>
      </c>
      <c r="BE73" s="40">
        <v>-3.5000000000000003E-2</v>
      </c>
      <c r="BF73" s="40">
        <v>2.1999999999999999E-2</v>
      </c>
      <c r="BG73" s="40">
        <v>2.39999999999999E-2</v>
      </c>
      <c r="BH73" s="40">
        <v>-0.45500000000000002</v>
      </c>
      <c r="BI73" s="40">
        <v>0.55100000000000005</v>
      </c>
      <c r="BJ73" s="40">
        <v>-2.9000000000000001E-2</v>
      </c>
      <c r="BK73" s="40">
        <v>3.1999999999999897E-2</v>
      </c>
      <c r="BL73" s="40">
        <v>-0.221</v>
      </c>
      <c r="BM73" s="40">
        <v>-0.64900000000000002</v>
      </c>
      <c r="BN73" s="40">
        <v>-9.9999999999996403E-4</v>
      </c>
      <c r="BO73" s="40">
        <v>1.0069999999999999</v>
      </c>
      <c r="BP73" s="40">
        <v>-0.39</v>
      </c>
      <c r="BQ73" s="40">
        <v>-0.99099999999999999</v>
      </c>
      <c r="BR73" s="40">
        <v>3.0000000000000001E-3</v>
      </c>
      <c r="BS73" s="40">
        <v>7.0000000000000001E-3</v>
      </c>
      <c r="BT73" s="40">
        <v>-2.5259999999999998</v>
      </c>
      <c r="BU73" s="40">
        <v>-3.1909999999999998</v>
      </c>
      <c r="BV73" s="40">
        <v>-0.97699999999999998</v>
      </c>
      <c r="BW73" s="40">
        <v>5.0000000000000001E-3</v>
      </c>
      <c r="BX73" s="40">
        <v>-1.2010000000000001</v>
      </c>
      <c r="BY73" s="40">
        <v>8.0000000000000002E-3</v>
      </c>
      <c r="BZ73" s="40">
        <v>-2.1120000000000001</v>
      </c>
      <c r="CA73" s="40">
        <v>-0.40200000000000002</v>
      </c>
      <c r="CB73" s="40">
        <v>-0.93600000000000005</v>
      </c>
      <c r="CC73" s="40">
        <v>1.78</v>
      </c>
      <c r="CD73" s="40">
        <v>-1.343</v>
      </c>
      <c r="CE73" s="40">
        <v>-0.99199999999999999</v>
      </c>
      <c r="CF73" s="40">
        <v>-1.948</v>
      </c>
      <c r="CG73" s="40">
        <v>-3.2970000000000002</v>
      </c>
      <c r="CH73" s="40">
        <v>-2.0430000000000001</v>
      </c>
      <c r="CI73" s="40">
        <v>-0.38300000000000001</v>
      </c>
      <c r="CJ73" s="40">
        <v>-0.499</v>
      </c>
      <c r="CK73" s="40">
        <v>-0.01</v>
      </c>
      <c r="CL73" s="40">
        <v>5.0000000000000001E-3</v>
      </c>
      <c r="CM73" s="40">
        <v>-0.57999999999999996</v>
      </c>
      <c r="CN73" s="40">
        <v>-0.40200000000000002</v>
      </c>
      <c r="CO73" s="40">
        <v>-1.19</v>
      </c>
      <c r="CP73" s="40">
        <v>-0.77700000000000002</v>
      </c>
      <c r="CQ73" s="40">
        <v>-0.33</v>
      </c>
      <c r="CR73" s="40">
        <v>0.93</v>
      </c>
      <c r="CS73" s="40">
        <v>1.1359999999999999</v>
      </c>
      <c r="CT73" s="40">
        <v>-3.5000000000000003E-2</v>
      </c>
      <c r="CU73" s="40">
        <v>0.28199999999999997</v>
      </c>
      <c r="CV73" s="40">
        <v>0.54800000000000004</v>
      </c>
      <c r="CW73" s="40">
        <v>0.27300000000000002</v>
      </c>
      <c r="CX73" s="40">
        <v>0.47</v>
      </c>
      <c r="CY73" s="40">
        <v>6.9000000000000006E-2</v>
      </c>
      <c r="CZ73" s="40">
        <v>0.77800000000000002</v>
      </c>
      <c r="DA73" s="40">
        <v>0.433</v>
      </c>
      <c r="DB73" s="40">
        <v>0.247</v>
      </c>
      <c r="DC73" s="40">
        <v>0.63300000000000001</v>
      </c>
      <c r="DD73" s="40">
        <v>0.38200000000000001</v>
      </c>
      <c r="DE73" s="40">
        <v>-0.08</v>
      </c>
      <c r="DF73" s="40">
        <v>-7.0999999999999994E-2</v>
      </c>
      <c r="DG73" s="40">
        <v>0.40100000000000002</v>
      </c>
      <c r="DH73" s="40">
        <v>0.38700000000000001</v>
      </c>
      <c r="DI73" s="40">
        <v>0.40799999999999997</v>
      </c>
      <c r="DJ73" s="40">
        <v>-7.0000000000000001E-3</v>
      </c>
      <c r="DK73" s="40">
        <v>-7.0000000000000097E-3</v>
      </c>
      <c r="DL73" s="40">
        <v>0.61</v>
      </c>
      <c r="DM73" s="40">
        <v>-5.0000000000000001E-3</v>
      </c>
      <c r="DN73" s="40">
        <v>-2E-3</v>
      </c>
      <c r="DO73" s="40">
        <v>-7.0000000000000097E-3</v>
      </c>
      <c r="DP73" s="40">
        <v>-9.2000000000000096E-2</v>
      </c>
      <c r="DQ73" s="40">
        <v>0.63400000000000001</v>
      </c>
      <c r="DR73" s="40">
        <v>-9.9999999999994494E-4</v>
      </c>
      <c r="DS73" s="40">
        <v>0.29299999999999998</v>
      </c>
      <c r="DT73" s="40">
        <v>0.71199999999999997</v>
      </c>
      <c r="DU73" s="40">
        <v>1.2000000000000101E-2</v>
      </c>
      <c r="DV73" s="40">
        <v>0.67500000000000004</v>
      </c>
      <c r="DW73" s="40">
        <v>0</v>
      </c>
      <c r="DX73" s="40">
        <v>-3.0000000000000001E-3</v>
      </c>
      <c r="DY73" s="40">
        <v>0.67500000000000004</v>
      </c>
      <c r="DZ73" s="40">
        <v>0.55500000000000005</v>
      </c>
      <c r="EA73" s="40">
        <v>-3.9999999999999498E-3</v>
      </c>
      <c r="EB73" s="40">
        <v>0.502</v>
      </c>
      <c r="EC73" s="40">
        <v>0.41699999999999998</v>
      </c>
      <c r="ED73" s="40">
        <v>0</v>
      </c>
      <c r="EE73" s="40">
        <v>-1E-3</v>
      </c>
      <c r="EF73" s="40">
        <v>0</v>
      </c>
      <c r="EG73" s="40">
        <v>0.41899999999999998</v>
      </c>
      <c r="EH73" s="40">
        <v>0.55800000000000005</v>
      </c>
      <c r="EI73" s="40">
        <v>7.9509999999999996</v>
      </c>
      <c r="EJ73" s="40">
        <v>0.48</v>
      </c>
      <c r="EK73" s="40">
        <v>0</v>
      </c>
      <c r="EL73" s="40">
        <v>-7.0000000000000001E-3</v>
      </c>
      <c r="EM73" s="40">
        <v>-2.1000000000000001E-2</v>
      </c>
      <c r="EN73" s="40">
        <v>-3.9639892578124903E-3</v>
      </c>
      <c r="EO73" s="40">
        <v>-6.0000000000000097E-3</v>
      </c>
      <c r="EP73" s="40">
        <v>0</v>
      </c>
      <c r="EQ73" s="40">
        <v>-1E-3</v>
      </c>
      <c r="ER73" s="40">
        <v>0.61299999999999999</v>
      </c>
      <c r="ES73" s="40">
        <v>6.0000000000000097E-3</v>
      </c>
      <c r="ET73" s="40">
        <v>0</v>
      </c>
      <c r="EU73" s="40">
        <v>0.33630798339843798</v>
      </c>
      <c r="EV73" s="40">
        <v>0</v>
      </c>
      <c r="EW73" s="40">
        <v>0</v>
      </c>
      <c r="EX73" s="40">
        <v>7.0000000000000097E-3</v>
      </c>
      <c r="EY73" s="40">
        <v>0</v>
      </c>
      <c r="EZ73" s="40">
        <v>0</v>
      </c>
      <c r="FA73" s="40">
        <v>0</v>
      </c>
      <c r="FB73" s="40">
        <v>0</v>
      </c>
      <c r="FC73" s="40">
        <v>0</v>
      </c>
      <c r="FD73" s="40">
        <v>0</v>
      </c>
      <c r="FE73" s="40">
        <v>0</v>
      </c>
      <c r="FF73" s="40">
        <v>-1.7999999999999999E-2</v>
      </c>
      <c r="FG73" s="40">
        <v>0</v>
      </c>
      <c r="FH73" s="40">
        <v>0</v>
      </c>
      <c r="FI73" s="40">
        <v>0</v>
      </c>
      <c r="FJ73" s="40">
        <v>0</v>
      </c>
      <c r="FK73" s="40">
        <v>0</v>
      </c>
      <c r="FL73" s="40">
        <v>0</v>
      </c>
      <c r="FM73" s="40">
        <v>0</v>
      </c>
      <c r="FN73" s="40">
        <v>0</v>
      </c>
      <c r="FO73" s="40">
        <v>0</v>
      </c>
      <c r="FP73" s="40">
        <v>0</v>
      </c>
      <c r="FQ73" s="40">
        <v>0</v>
      </c>
      <c r="FR73" s="40">
        <v>-5.0000000000000001E-3</v>
      </c>
      <c r="FS73" s="40">
        <v>0</v>
      </c>
      <c r="FT73" s="40">
        <v>-2.5215993881225599E-3</v>
      </c>
      <c r="FU73" s="40">
        <v>-4.9015164106249801E-2</v>
      </c>
      <c r="FV73" s="40">
        <v>0</v>
      </c>
      <c r="FW73" s="40">
        <v>0</v>
      </c>
      <c r="FX73" s="40">
        <v>0</v>
      </c>
      <c r="FY73" s="40">
        <v>0</v>
      </c>
      <c r="FZ73" s="40">
        <v>0</v>
      </c>
      <c r="GA73" s="40">
        <v>0</v>
      </c>
      <c r="GB73" s="40">
        <v>0</v>
      </c>
      <c r="GC73" s="40">
        <v>0</v>
      </c>
      <c r="GD73" s="40">
        <v>0</v>
      </c>
      <c r="GE73" s="40">
        <v>0</v>
      </c>
    </row>
    <row r="74" spans="1:187" ht="15" x14ac:dyDescent="0.25">
      <c r="A74" s="36" t="s">
        <v>154</v>
      </c>
      <c r="B74" s="90">
        <v>4</v>
      </c>
      <c r="C74" s="40">
        <v>0.54499999999999704</v>
      </c>
      <c r="D74" s="40">
        <v>-1.5999999999999601E-2</v>
      </c>
      <c r="E74" s="40">
        <v>-1.00000000000002E-3</v>
      </c>
      <c r="F74" s="40">
        <v>-2.89999999999987E-2</v>
      </c>
      <c r="G74" s="40">
        <v>9.0000000000004902E-3</v>
      </c>
      <c r="H74" s="40">
        <v>-8.0000000000000297E-3</v>
      </c>
      <c r="I74" s="40">
        <v>-9.0000000000007106E-3</v>
      </c>
      <c r="J74" s="40">
        <v>-1.9999999999996301E-3</v>
      </c>
      <c r="K74" s="40">
        <v>-2.2999999999999701E-2</v>
      </c>
      <c r="L74" s="40">
        <v>-1.7849999999999999</v>
      </c>
      <c r="M74" s="40">
        <v>0.876</v>
      </c>
      <c r="N74" s="40">
        <v>0.86199999999999999</v>
      </c>
      <c r="O74" s="40">
        <v>-2.20000000000007E-2</v>
      </c>
      <c r="P74" s="40">
        <v>-8.9999999999995101E-3</v>
      </c>
      <c r="Q74" s="40">
        <v>-1.59999999999999E-2</v>
      </c>
      <c r="R74" s="40">
        <v>-1.5000000000000501E-2</v>
      </c>
      <c r="S74" s="40">
        <v>13.353999999999999</v>
      </c>
      <c r="T74" s="40">
        <v>-3.5670000000000002</v>
      </c>
      <c r="U74" s="40">
        <v>-1.6259999999999999</v>
      </c>
      <c r="V74" s="40">
        <v>-8.2070000000000007</v>
      </c>
      <c r="W74" s="40">
        <v>-1.39999999999997E-2</v>
      </c>
      <c r="X74" s="40">
        <v>0.219999999999999</v>
      </c>
      <c r="Y74" s="40">
        <v>-18.649000000000001</v>
      </c>
      <c r="Z74" s="40">
        <v>0.17100000000000101</v>
      </c>
      <c r="AA74" s="40">
        <v>0.86299999999999899</v>
      </c>
      <c r="AB74" s="40">
        <v>0.191</v>
      </c>
      <c r="AC74" s="40">
        <v>0.56000000000000005</v>
      </c>
      <c r="AD74" s="40">
        <v>1.01</v>
      </c>
      <c r="AE74" s="40">
        <v>0.27500000000000102</v>
      </c>
      <c r="AF74" s="40">
        <v>0.47700000000000098</v>
      </c>
      <c r="AG74" s="40">
        <v>0.756000000000001</v>
      </c>
      <c r="AH74" s="40">
        <v>-0.496</v>
      </c>
      <c r="AI74" s="40">
        <v>4.819</v>
      </c>
      <c r="AJ74" s="40">
        <v>0.61100000000000099</v>
      </c>
      <c r="AK74" s="40">
        <v>0.35499999999999998</v>
      </c>
      <c r="AL74" s="40">
        <v>-3.8610000000000002</v>
      </c>
      <c r="AM74" s="40">
        <v>-2.1000000000001101E-2</v>
      </c>
      <c r="AN74" s="40">
        <v>0.34699999999999998</v>
      </c>
      <c r="AO74" s="40">
        <v>0.52099999999999902</v>
      </c>
      <c r="AP74" s="40">
        <v>0.38100000000000001</v>
      </c>
      <c r="AQ74" s="40">
        <v>0.41</v>
      </c>
      <c r="AR74" s="40">
        <v>0.51500000000000001</v>
      </c>
      <c r="AS74" s="40">
        <v>1.4550000000000001</v>
      </c>
      <c r="AT74" s="40">
        <v>-0.78400000000000203</v>
      </c>
      <c r="AU74" s="40">
        <v>3.3450000000000002</v>
      </c>
      <c r="AV74" s="40">
        <v>3.149</v>
      </c>
      <c r="AW74" s="40">
        <v>2.16</v>
      </c>
      <c r="AX74" s="40">
        <v>-8.4570000000000007</v>
      </c>
      <c r="AY74" s="40">
        <v>-1.9450000000000001</v>
      </c>
      <c r="AZ74" s="40">
        <v>-5.6520000000000001</v>
      </c>
      <c r="BA74" s="40">
        <v>-0.252</v>
      </c>
      <c r="BB74" s="40">
        <v>0.155999999999999</v>
      </c>
      <c r="BC74" s="40">
        <v>-5.3999999999999999E-2</v>
      </c>
      <c r="BD74" s="40">
        <v>0.39900000000000102</v>
      </c>
      <c r="BE74" s="40">
        <v>2.2909999999999999</v>
      </c>
      <c r="BF74" s="40">
        <v>-1.5126788710517799E-15</v>
      </c>
      <c r="BG74" s="40">
        <v>1.988</v>
      </c>
      <c r="BH74" s="40">
        <v>5.2249999999999996</v>
      </c>
      <c r="BI74" s="40">
        <v>-5.7000000000000398E-2</v>
      </c>
      <c r="BJ74" s="40">
        <v>4.8899999999999997</v>
      </c>
      <c r="BK74" s="40">
        <v>3.7650000000000001</v>
      </c>
      <c r="BL74" s="40">
        <v>5.226</v>
      </c>
      <c r="BM74" s="40">
        <v>3.7120000000000002</v>
      </c>
      <c r="BN74" s="40">
        <v>4.8899999999999997</v>
      </c>
      <c r="BO74" s="40">
        <v>5.7249999999999996</v>
      </c>
      <c r="BP74" s="40">
        <v>3.399</v>
      </c>
      <c r="BQ74" s="40">
        <v>4.6619999999999999</v>
      </c>
      <c r="BR74" s="40">
        <v>5.3250000000000002</v>
      </c>
      <c r="BS74" s="40">
        <v>6.9710000000000001</v>
      </c>
      <c r="BT74" s="40">
        <v>3.7109999999999999</v>
      </c>
      <c r="BU74" s="40">
        <v>3.7589999999999999</v>
      </c>
      <c r="BV74" s="40">
        <v>12.513999999999999</v>
      </c>
      <c r="BW74" s="40">
        <v>2.6760000000000002</v>
      </c>
      <c r="BX74" s="40">
        <v>2.7559999999999998</v>
      </c>
      <c r="BY74" s="40">
        <v>9.8249999999999993</v>
      </c>
      <c r="BZ74" s="40">
        <v>5.8819999999999997</v>
      </c>
      <c r="CA74" s="40">
        <v>2.569</v>
      </c>
      <c r="CB74" s="40">
        <v>3.9860000000000002</v>
      </c>
      <c r="CC74" s="40">
        <v>7.3890000000000002</v>
      </c>
      <c r="CD74" s="40">
        <v>10.349</v>
      </c>
      <c r="CE74" s="40">
        <v>7.3310000000000004</v>
      </c>
      <c r="CF74" s="40">
        <v>8.4060000000000006</v>
      </c>
      <c r="CG74" s="40">
        <v>5.0670000000000002</v>
      </c>
      <c r="CH74" s="40">
        <v>1.0780000000000001</v>
      </c>
      <c r="CI74" s="40">
        <v>10.522</v>
      </c>
      <c r="CJ74" s="40">
        <v>-2.2050000000000001</v>
      </c>
      <c r="CK74" s="40">
        <v>6.835</v>
      </c>
      <c r="CL74" s="40">
        <v>3.1539999999999999</v>
      </c>
      <c r="CM74" s="40">
        <v>6.3449999999999998</v>
      </c>
      <c r="CN74" s="40">
        <v>5.9530000000000003</v>
      </c>
      <c r="CO74" s="40">
        <v>2.3090000000000002</v>
      </c>
      <c r="CP74" s="40">
        <v>7.085</v>
      </c>
      <c r="CQ74" s="40">
        <v>4.274</v>
      </c>
      <c r="CR74" s="40">
        <v>7.1529999999999996</v>
      </c>
      <c r="CS74" s="40">
        <v>6.0650000000000004</v>
      </c>
      <c r="CT74" s="40">
        <v>12.951000000000001</v>
      </c>
      <c r="CU74" s="40">
        <v>2.4689999999999999</v>
      </c>
      <c r="CV74" s="40">
        <v>4.9809999999999999</v>
      </c>
      <c r="CW74" s="40">
        <v>8.16</v>
      </c>
      <c r="CX74" s="40">
        <v>2.3250000000000002</v>
      </c>
      <c r="CY74" s="40">
        <v>4.484</v>
      </c>
      <c r="CZ74" s="40">
        <v>9.5239999999999991</v>
      </c>
      <c r="DA74" s="40">
        <v>7.2649999999999997</v>
      </c>
      <c r="DB74" s="40">
        <v>7.2519999999999998</v>
      </c>
      <c r="DC74" s="40">
        <v>2.1930000000000001</v>
      </c>
      <c r="DD74" s="40">
        <v>6.4210000000000003</v>
      </c>
      <c r="DE74" s="40">
        <v>7.5110000000000001</v>
      </c>
      <c r="DF74" s="40">
        <v>5.6580000000000004</v>
      </c>
      <c r="DG74" s="40">
        <v>11.492000000000001</v>
      </c>
      <c r="DH74" s="40">
        <v>3.5009999999999999</v>
      </c>
      <c r="DI74" s="40">
        <v>8.6280000000000001</v>
      </c>
      <c r="DJ74" s="40">
        <v>9.7309999999999999</v>
      </c>
      <c r="DK74" s="40">
        <v>7.8470000000000004</v>
      </c>
      <c r="DL74" s="40">
        <v>4.9450000000000003</v>
      </c>
      <c r="DM74" s="40">
        <v>7.5720000000000001</v>
      </c>
      <c r="DN74" s="40">
        <v>9.0169999999999995</v>
      </c>
      <c r="DO74" s="40">
        <v>5.173</v>
      </c>
      <c r="DP74" s="40">
        <v>-2.60000000000008E-2</v>
      </c>
      <c r="DQ74" s="40">
        <v>8.8529999999999998</v>
      </c>
      <c r="DR74" s="40">
        <v>5.7460000000000004</v>
      </c>
      <c r="DS74" s="40">
        <v>3.9449999999999998</v>
      </c>
      <c r="DT74" s="40">
        <v>5.093</v>
      </c>
      <c r="DU74" s="40">
        <v>6.3259999999999996</v>
      </c>
      <c r="DV74" s="40">
        <v>7.0979999999999999</v>
      </c>
      <c r="DW74" s="40">
        <v>5.9729999999999999</v>
      </c>
      <c r="DX74" s="40">
        <v>7.585</v>
      </c>
      <c r="DY74" s="40">
        <v>4.3449999999999998</v>
      </c>
      <c r="DZ74" s="40">
        <v>4.7110000000000003</v>
      </c>
      <c r="EA74" s="40">
        <v>0.96899999999999997</v>
      </c>
      <c r="EB74" s="40">
        <v>5.9859999999999998</v>
      </c>
      <c r="EC74" s="40">
        <v>4.3979999999999997</v>
      </c>
      <c r="ED74" s="40">
        <v>1.2909999999999999</v>
      </c>
      <c r="EE74" s="40">
        <v>4.742</v>
      </c>
      <c r="EF74" s="40">
        <v>1.69</v>
      </c>
      <c r="EG74" s="40">
        <v>1.1859999999999999</v>
      </c>
      <c r="EH74" s="40">
        <v>5.423</v>
      </c>
      <c r="EI74" s="40">
        <v>8.3260000000000005</v>
      </c>
      <c r="EJ74" s="40">
        <v>0.67199999999999904</v>
      </c>
      <c r="EK74" s="40">
        <v>8.2739999999999991</v>
      </c>
      <c r="EL74" s="40">
        <v>8.77</v>
      </c>
      <c r="EM74" s="40">
        <v>5.1529999999999996</v>
      </c>
      <c r="EN74" s="40">
        <v>8.6773623046875006</v>
      </c>
      <c r="EO74" s="40">
        <v>16.51648046875</v>
      </c>
      <c r="EP74" s="40">
        <v>9.7146428222656205</v>
      </c>
      <c r="EQ74" s="40">
        <v>5.22502426528931</v>
      </c>
      <c r="ER74" s="40">
        <v>1.2823983840942399</v>
      </c>
      <c r="ES74" s="40">
        <v>7.6656766510009797</v>
      </c>
      <c r="ET74" s="40">
        <v>6.3072522888183604</v>
      </c>
      <c r="EU74" s="40">
        <v>8.1656240844726593</v>
      </c>
      <c r="EV74" s="40">
        <v>14.8338569335938</v>
      </c>
      <c r="EW74" s="40">
        <v>8.6519999999999992</v>
      </c>
      <c r="EX74" s="40">
        <v>3.5470000000000002</v>
      </c>
      <c r="EY74" s="40">
        <v>11.875999999999999</v>
      </c>
      <c r="EZ74" s="40">
        <v>6.4470000000000001</v>
      </c>
      <c r="FA74" s="40">
        <v>5.8150000000000004</v>
      </c>
      <c r="FB74" s="40">
        <v>8.4659999999999993</v>
      </c>
      <c r="FC74" s="40">
        <v>4.6820000000000004</v>
      </c>
      <c r="FD74" s="40">
        <v>10.029999999999999</v>
      </c>
      <c r="FE74" s="40">
        <v>10.911</v>
      </c>
      <c r="FF74" s="40">
        <v>6.0090000000000003</v>
      </c>
      <c r="FG74" s="40">
        <v>7.7030000000000003</v>
      </c>
      <c r="FH74" s="40">
        <v>2.0289999999999999</v>
      </c>
      <c r="FI74" s="40">
        <v>9.6809999999999992</v>
      </c>
      <c r="FJ74" s="40">
        <v>8.8130000000000006</v>
      </c>
      <c r="FK74" s="40">
        <v>9.5449999999999999</v>
      </c>
      <c r="FL74" s="40">
        <v>8.8580000000000005</v>
      </c>
      <c r="FM74" s="40">
        <v>6.766</v>
      </c>
      <c r="FN74" s="40">
        <v>6.7910000000000004</v>
      </c>
      <c r="FO74" s="40">
        <v>-11.942</v>
      </c>
      <c r="FP74" s="40">
        <v>10.32</v>
      </c>
      <c r="FQ74" s="40">
        <v>14.1618079071045</v>
      </c>
      <c r="FR74" s="40">
        <v>-3.897227</v>
      </c>
      <c r="FS74" s="40">
        <v>-21.763178047653099</v>
      </c>
      <c r="FT74" s="40">
        <v>8.7708141643817594</v>
      </c>
      <c r="FU74" s="40">
        <v>2.17442314857596</v>
      </c>
      <c r="FV74" s="40">
        <v>10.3789987979961</v>
      </c>
      <c r="FW74" s="40">
        <v>10.117082408493699</v>
      </c>
      <c r="FX74" s="40">
        <v>3.6522180392666899</v>
      </c>
      <c r="FY74" s="40">
        <v>9.3453973043110601</v>
      </c>
      <c r="FZ74" s="40">
        <v>8.6054551102568499</v>
      </c>
      <c r="GA74" s="40">
        <v>8.5455374796888908</v>
      </c>
      <c r="GB74" s="40">
        <v>9.2279663688134406</v>
      </c>
      <c r="GC74" s="40">
        <v>9.1292002236525907</v>
      </c>
      <c r="GD74" s="40">
        <v>8.9556259752049492</v>
      </c>
      <c r="GE74" s="40">
        <v>6.64527361386987</v>
      </c>
    </row>
    <row r="75" spans="1:187" ht="15" x14ac:dyDescent="0.2">
      <c r="A75" s="25" t="s">
        <v>30</v>
      </c>
      <c r="B75" s="86"/>
      <c r="C75" s="17">
        <f>SUM(C76,C79:C81,C85)</f>
        <v>85.861000000000004</v>
      </c>
      <c r="D75" s="17">
        <f t="shared" ref="D75:BO75" si="97">SUM(D76,D79:D81,D85)</f>
        <v>82.84899999999999</v>
      </c>
      <c r="E75" s="17">
        <f t="shared" si="97"/>
        <v>129.08000000000001</v>
      </c>
      <c r="F75" s="17">
        <f t="shared" si="97"/>
        <v>126.283</v>
      </c>
      <c r="G75" s="17">
        <f t="shared" si="97"/>
        <v>163.02599999999998</v>
      </c>
      <c r="H75" s="17">
        <f t="shared" si="97"/>
        <v>108.43700000000001</v>
      </c>
      <c r="I75" s="17">
        <f t="shared" si="97"/>
        <v>100.90899999999999</v>
      </c>
      <c r="J75" s="17">
        <f t="shared" si="97"/>
        <v>97.894000000000005</v>
      </c>
      <c r="K75" s="17">
        <f t="shared" si="97"/>
        <v>152.167</v>
      </c>
      <c r="L75" s="17">
        <f t="shared" si="97"/>
        <v>124.69</v>
      </c>
      <c r="M75" s="17">
        <f t="shared" si="97"/>
        <v>124.411</v>
      </c>
      <c r="N75" s="17">
        <f t="shared" si="97"/>
        <v>122.73699999999999</v>
      </c>
      <c r="O75" s="17">
        <f t="shared" si="97"/>
        <v>149.38200000000001</v>
      </c>
      <c r="P75" s="17">
        <f t="shared" si="97"/>
        <v>135.29300000000001</v>
      </c>
      <c r="Q75" s="17">
        <f t="shared" si="97"/>
        <v>99.233999999999995</v>
      </c>
      <c r="R75" s="17">
        <f t="shared" si="97"/>
        <v>111.70699999999999</v>
      </c>
      <c r="S75" s="17">
        <f t="shared" si="97"/>
        <v>136.38800000000001</v>
      </c>
      <c r="T75" s="17">
        <f t="shared" si="97"/>
        <v>117.73699999999999</v>
      </c>
      <c r="U75" s="17">
        <f t="shared" si="97"/>
        <v>103.97200000000001</v>
      </c>
      <c r="V75" s="17">
        <f t="shared" si="97"/>
        <v>136.64400000000001</v>
      </c>
      <c r="W75" s="17">
        <f t="shared" si="97"/>
        <v>184.49400000000003</v>
      </c>
      <c r="X75" s="17">
        <f t="shared" si="97"/>
        <v>165.10399999999998</v>
      </c>
      <c r="Y75" s="17">
        <f t="shared" si="97"/>
        <v>154.91499999999999</v>
      </c>
      <c r="Z75" s="17">
        <f t="shared" si="97"/>
        <v>148.79599999999999</v>
      </c>
      <c r="AA75" s="17">
        <f t="shared" si="97"/>
        <v>152.05199999999999</v>
      </c>
      <c r="AB75" s="17">
        <f t="shared" si="97"/>
        <v>134.04599999999999</v>
      </c>
      <c r="AC75" s="17">
        <f t="shared" si="97"/>
        <v>125.03400000000002</v>
      </c>
      <c r="AD75" s="17">
        <f t="shared" si="97"/>
        <v>114.51600000000001</v>
      </c>
      <c r="AE75" s="17">
        <f t="shared" si="97"/>
        <v>110.117</v>
      </c>
      <c r="AF75" s="17">
        <f t="shared" si="97"/>
        <v>130.89699999999999</v>
      </c>
      <c r="AG75" s="17">
        <f t="shared" si="97"/>
        <v>108.24300000000001</v>
      </c>
      <c r="AH75" s="17">
        <f t="shared" si="97"/>
        <v>128.929</v>
      </c>
      <c r="AI75" s="17">
        <f t="shared" si="97"/>
        <v>143.58600000000001</v>
      </c>
      <c r="AJ75" s="17">
        <f t="shared" si="97"/>
        <v>102.35300000000001</v>
      </c>
      <c r="AK75" s="17">
        <f t="shared" si="97"/>
        <v>109.42800000000001</v>
      </c>
      <c r="AL75" s="17">
        <f t="shared" si="97"/>
        <v>87.638000000000005</v>
      </c>
      <c r="AM75" s="17">
        <f t="shared" si="97"/>
        <v>89.787999999999997</v>
      </c>
      <c r="AN75" s="17">
        <f t="shared" si="97"/>
        <v>111.06700000000001</v>
      </c>
      <c r="AO75" s="17">
        <f t="shared" si="97"/>
        <v>90.034000000000006</v>
      </c>
      <c r="AP75" s="17">
        <f t="shared" si="97"/>
        <v>102.25399999999999</v>
      </c>
      <c r="AQ75" s="17">
        <f t="shared" si="97"/>
        <v>127.46300000000001</v>
      </c>
      <c r="AR75" s="17">
        <f t="shared" si="97"/>
        <v>112.99000000000001</v>
      </c>
      <c r="AS75" s="17">
        <f t="shared" si="97"/>
        <v>74.539000000000001</v>
      </c>
      <c r="AT75" s="17">
        <f t="shared" si="97"/>
        <v>94.771000000000001</v>
      </c>
      <c r="AU75" s="17">
        <f t="shared" si="97"/>
        <v>124.892</v>
      </c>
      <c r="AV75" s="17">
        <f t="shared" si="97"/>
        <v>101.25899999999999</v>
      </c>
      <c r="AW75" s="17">
        <f t="shared" si="97"/>
        <v>99.302999999999997</v>
      </c>
      <c r="AX75" s="17">
        <f t="shared" si="97"/>
        <v>90.923000000000002</v>
      </c>
      <c r="AY75" s="17">
        <f t="shared" si="97"/>
        <v>108.09899499797822</v>
      </c>
      <c r="AZ75" s="17">
        <f t="shared" si="97"/>
        <v>86.667423297345621</v>
      </c>
      <c r="BA75" s="17">
        <f t="shared" si="97"/>
        <v>104.22581014037137</v>
      </c>
      <c r="BB75" s="17">
        <f t="shared" si="97"/>
        <v>118.26679601430895</v>
      </c>
      <c r="BC75" s="17">
        <f t="shared" si="97"/>
        <v>127.09006299728155</v>
      </c>
      <c r="BD75" s="17">
        <f t="shared" si="97"/>
        <v>127.22027453184121</v>
      </c>
      <c r="BE75" s="17">
        <f t="shared" si="97"/>
        <v>135.98659186887741</v>
      </c>
      <c r="BF75" s="17">
        <f t="shared" si="97"/>
        <v>138.15813155198097</v>
      </c>
      <c r="BG75" s="17">
        <f t="shared" si="97"/>
        <v>159.99600000000001</v>
      </c>
      <c r="BH75" s="17">
        <f t="shared" si="97"/>
        <v>159.92100000000002</v>
      </c>
      <c r="BI75" s="17">
        <f t="shared" si="97"/>
        <v>159.35599999999999</v>
      </c>
      <c r="BJ75" s="17">
        <f t="shared" si="97"/>
        <v>127.818</v>
      </c>
      <c r="BK75" s="17">
        <f t="shared" si="97"/>
        <v>126.748</v>
      </c>
      <c r="BL75" s="17">
        <f t="shared" si="97"/>
        <v>147.631</v>
      </c>
      <c r="BM75" s="17">
        <f t="shared" si="97"/>
        <v>139.125</v>
      </c>
      <c r="BN75" s="17">
        <f t="shared" si="97"/>
        <v>132.48399999999998</v>
      </c>
      <c r="BO75" s="17">
        <f t="shared" si="97"/>
        <v>197.173</v>
      </c>
      <c r="BP75" s="17">
        <f t="shared" ref="BP75:EA75" si="98">SUM(BP76,BP79:BP81,BP85)</f>
        <v>173.96700000000004</v>
      </c>
      <c r="BQ75" s="17">
        <f t="shared" si="98"/>
        <v>154.93700000000001</v>
      </c>
      <c r="BR75" s="17">
        <f t="shared" si="98"/>
        <v>218.96999999999997</v>
      </c>
      <c r="BS75" s="17">
        <f t="shared" si="98"/>
        <v>196.601</v>
      </c>
      <c r="BT75" s="17">
        <f t="shared" si="98"/>
        <v>158.47300000000001</v>
      </c>
      <c r="BU75" s="17">
        <f t="shared" si="98"/>
        <v>180.86</v>
      </c>
      <c r="BV75" s="17">
        <f t="shared" si="98"/>
        <v>165.73</v>
      </c>
      <c r="BW75" s="17">
        <f t="shared" si="98"/>
        <v>170.55799999999999</v>
      </c>
      <c r="BX75" s="17">
        <f t="shared" si="98"/>
        <v>170.05500000000001</v>
      </c>
      <c r="BY75" s="17">
        <f t="shared" si="98"/>
        <v>163.43299999999999</v>
      </c>
      <c r="BZ75" s="17">
        <f t="shared" si="98"/>
        <v>169.36799999999999</v>
      </c>
      <c r="CA75" s="17">
        <f t="shared" si="98"/>
        <v>181.86799999999999</v>
      </c>
      <c r="CB75" s="17">
        <f t="shared" si="98"/>
        <v>181.00399999999999</v>
      </c>
      <c r="CC75" s="17">
        <f t="shared" si="98"/>
        <v>154.10299999999998</v>
      </c>
      <c r="CD75" s="17">
        <f t="shared" si="98"/>
        <v>179.25900000000001</v>
      </c>
      <c r="CE75" s="17">
        <f t="shared" si="98"/>
        <v>216.41499999999999</v>
      </c>
      <c r="CF75" s="17">
        <f t="shared" si="98"/>
        <v>200.71899999999999</v>
      </c>
      <c r="CG75" s="17">
        <f t="shared" si="98"/>
        <v>220.78200000000001</v>
      </c>
      <c r="CH75" s="17">
        <f t="shared" si="98"/>
        <v>198.392</v>
      </c>
      <c r="CI75" s="17">
        <f t="shared" si="98"/>
        <v>225.083</v>
      </c>
      <c r="CJ75" s="17">
        <f t="shared" si="98"/>
        <v>216.31200000000001</v>
      </c>
      <c r="CK75" s="17">
        <f t="shared" si="98"/>
        <v>225.88099999999997</v>
      </c>
      <c r="CL75" s="17">
        <f t="shared" si="98"/>
        <v>197.34700000000001</v>
      </c>
      <c r="CM75" s="17">
        <f t="shared" si="98"/>
        <v>227.97400000000002</v>
      </c>
      <c r="CN75" s="17">
        <f t="shared" si="98"/>
        <v>202.66200000000001</v>
      </c>
      <c r="CO75" s="17">
        <f t="shared" si="98"/>
        <v>209.07499999999999</v>
      </c>
      <c r="CP75" s="17">
        <f t="shared" si="98"/>
        <v>214.34399999999999</v>
      </c>
      <c r="CQ75" s="17">
        <f t="shared" si="98"/>
        <v>196.83500000000001</v>
      </c>
      <c r="CR75" s="17">
        <f t="shared" si="98"/>
        <v>218.102</v>
      </c>
      <c r="CS75" s="17">
        <f t="shared" si="98"/>
        <v>220.91800000000003</v>
      </c>
      <c r="CT75" s="17">
        <f t="shared" si="98"/>
        <v>230.733</v>
      </c>
      <c r="CU75" s="17">
        <f t="shared" si="98"/>
        <v>252.57300000000004</v>
      </c>
      <c r="CV75" s="17">
        <f t="shared" si="98"/>
        <v>218.40200000000002</v>
      </c>
      <c r="CW75" s="17">
        <f t="shared" si="98"/>
        <v>214.548</v>
      </c>
      <c r="CX75" s="17">
        <f t="shared" si="98"/>
        <v>211.809</v>
      </c>
      <c r="CY75" s="17">
        <f t="shared" si="98"/>
        <v>234.07</v>
      </c>
      <c r="CZ75" s="17">
        <f t="shared" si="98"/>
        <v>217.59899999999999</v>
      </c>
      <c r="DA75" s="17">
        <f t="shared" si="98"/>
        <v>197.16400000000002</v>
      </c>
      <c r="DB75" s="17">
        <f t="shared" si="98"/>
        <v>219.76599999999999</v>
      </c>
      <c r="DC75" s="17">
        <f t="shared" si="98"/>
        <v>228.28200000000001</v>
      </c>
      <c r="DD75" s="17">
        <f t="shared" si="98"/>
        <v>196.887</v>
      </c>
      <c r="DE75" s="17">
        <f t="shared" si="98"/>
        <v>180.315</v>
      </c>
      <c r="DF75" s="17">
        <f t="shared" si="98"/>
        <v>197.553</v>
      </c>
      <c r="DG75" s="17">
        <f t="shared" si="98"/>
        <v>218.91800000000001</v>
      </c>
      <c r="DH75" s="17">
        <f t="shared" si="98"/>
        <v>212.43699999999998</v>
      </c>
      <c r="DI75" s="17">
        <f t="shared" si="98"/>
        <v>216.018</v>
      </c>
      <c r="DJ75" s="17">
        <f t="shared" si="98"/>
        <v>221.32300000000001</v>
      </c>
      <c r="DK75" s="17">
        <f t="shared" si="98"/>
        <v>247.447</v>
      </c>
      <c r="DL75" s="17">
        <f t="shared" si="98"/>
        <v>226.66499999999999</v>
      </c>
      <c r="DM75" s="17">
        <f t="shared" si="98"/>
        <v>198.66399999999999</v>
      </c>
      <c r="DN75" s="17">
        <f t="shared" si="98"/>
        <v>217.494</v>
      </c>
      <c r="DO75" s="17">
        <f t="shared" si="98"/>
        <v>241.33099999999999</v>
      </c>
      <c r="DP75" s="17">
        <f t="shared" si="98"/>
        <v>205.68099999999998</v>
      </c>
      <c r="DQ75" s="17">
        <f t="shared" si="98"/>
        <v>221.15</v>
      </c>
      <c r="DR75" s="17">
        <f t="shared" si="98"/>
        <v>232.56200000000001</v>
      </c>
      <c r="DS75" s="17">
        <f t="shared" si="98"/>
        <v>232.89400000000001</v>
      </c>
      <c r="DT75" s="17">
        <f t="shared" si="98"/>
        <v>233.18699999999998</v>
      </c>
      <c r="DU75" s="17">
        <f t="shared" si="98"/>
        <v>233.86399999999998</v>
      </c>
      <c r="DV75" s="17">
        <f t="shared" si="98"/>
        <v>232.67400000000001</v>
      </c>
      <c r="DW75" s="17">
        <f t="shared" si="98"/>
        <v>268.18200000000002</v>
      </c>
      <c r="DX75" s="17">
        <f t="shared" si="98"/>
        <v>242.108</v>
      </c>
      <c r="DY75" s="17">
        <f t="shared" si="98"/>
        <v>242.27599999999998</v>
      </c>
      <c r="DZ75" s="17">
        <f t="shared" si="98"/>
        <v>254.38300000000001</v>
      </c>
      <c r="EA75" s="17">
        <f t="shared" si="98"/>
        <v>267.17</v>
      </c>
      <c r="EB75" s="17">
        <f t="shared" ref="EB75:GB75" si="99">SUM(EB76,EB79:EB81,EB85)</f>
        <v>243.25</v>
      </c>
      <c r="EC75" s="17">
        <f t="shared" si="99"/>
        <v>233.74100000000001</v>
      </c>
      <c r="ED75" s="17">
        <f t="shared" si="99"/>
        <v>244.149</v>
      </c>
      <c r="EE75" s="17">
        <f t="shared" si="99"/>
        <v>259.94</v>
      </c>
      <c r="EF75" s="17">
        <f t="shared" si="99"/>
        <v>242.22799999999998</v>
      </c>
      <c r="EG75" s="17">
        <f t="shared" si="99"/>
        <v>247.77100000000002</v>
      </c>
      <c r="EH75" s="17">
        <f t="shared" si="99"/>
        <v>279.61699999999996</v>
      </c>
      <c r="EI75" s="17">
        <f t="shared" si="99"/>
        <v>297.50299999999999</v>
      </c>
      <c r="EJ75" s="17">
        <f t="shared" si="99"/>
        <v>245.536</v>
      </c>
      <c r="EK75" s="17">
        <f t="shared" si="99"/>
        <v>278.78250000000003</v>
      </c>
      <c r="EL75" s="17">
        <f t="shared" si="99"/>
        <v>249.55699999999996</v>
      </c>
      <c r="EM75" s="17">
        <f t="shared" si="99"/>
        <v>287.28836999999999</v>
      </c>
      <c r="EN75" s="17">
        <f t="shared" si="99"/>
        <v>252.71507005303425</v>
      </c>
      <c r="EO75" s="17">
        <f t="shared" si="99"/>
        <v>247.81703917251485</v>
      </c>
      <c r="EP75" s="17">
        <f t="shared" si="99"/>
        <v>254.36841691108353</v>
      </c>
      <c r="EQ75" s="17">
        <f t="shared" si="99"/>
        <v>288.52</v>
      </c>
      <c r="ER75" s="17">
        <f t="shared" si="99"/>
        <v>247.36095803833007</v>
      </c>
      <c r="ES75" s="17">
        <f t="shared" si="99"/>
        <v>240.91195478630073</v>
      </c>
      <c r="ET75" s="17">
        <f t="shared" si="99"/>
        <v>287.35451242828373</v>
      </c>
      <c r="EU75" s="17">
        <f t="shared" si="99"/>
        <v>299.11741885376028</v>
      </c>
      <c r="EV75" s="17">
        <f t="shared" si="99"/>
        <v>244.25853503322554</v>
      </c>
      <c r="EW75" s="17">
        <f t="shared" si="99"/>
        <v>243.517</v>
      </c>
      <c r="EX75" s="17">
        <f t="shared" si="99"/>
        <v>300.358</v>
      </c>
      <c r="EY75" s="17">
        <f t="shared" si="99"/>
        <v>317.33299999999997</v>
      </c>
      <c r="EZ75" s="17">
        <f t="shared" si="99"/>
        <v>269.35899999999998</v>
      </c>
      <c r="FA75" s="17">
        <f t="shared" si="99"/>
        <v>240.07400000000001</v>
      </c>
      <c r="FB75" s="17">
        <f t="shared" si="99"/>
        <v>270.33100000000002</v>
      </c>
      <c r="FC75" s="17">
        <f t="shared" si="99"/>
        <v>318.09900000000005</v>
      </c>
      <c r="FD75" s="17">
        <f t="shared" si="99"/>
        <v>249.81699999999998</v>
      </c>
      <c r="FE75" s="17">
        <f t="shared" si="99"/>
        <v>245.33500000000004</v>
      </c>
      <c r="FF75" s="17">
        <f t="shared" si="99"/>
        <v>276.779</v>
      </c>
      <c r="FG75" s="17">
        <f t="shared" si="99"/>
        <v>300.16399999999999</v>
      </c>
      <c r="FH75" s="17">
        <f t="shared" si="99"/>
        <v>247.01400000000001</v>
      </c>
      <c r="FI75" s="17">
        <f t="shared" si="99"/>
        <v>245.83800000000002</v>
      </c>
      <c r="FJ75" s="17">
        <f t="shared" si="99"/>
        <v>317.17500000000001</v>
      </c>
      <c r="FK75" s="17">
        <f t="shared" si="99"/>
        <v>333.274</v>
      </c>
      <c r="FL75" s="17">
        <f t="shared" si="99"/>
        <v>264.42200000000003</v>
      </c>
      <c r="FM75" s="17">
        <f t="shared" si="99"/>
        <v>268.596</v>
      </c>
      <c r="FN75" s="17">
        <f t="shared" si="99"/>
        <v>323.76599999999996</v>
      </c>
      <c r="FO75" s="17">
        <f t="shared" si="99"/>
        <v>381.57799999999997</v>
      </c>
      <c r="FP75" s="17">
        <f t="shared" si="99"/>
        <v>275.51799999999997</v>
      </c>
      <c r="FQ75" s="17">
        <f t="shared" si="99"/>
        <v>312.036</v>
      </c>
      <c r="FR75" s="17">
        <f t="shared" si="99"/>
        <v>366.27299999999997</v>
      </c>
      <c r="FS75" s="17">
        <f t="shared" si="99"/>
        <v>417.01664674752567</v>
      </c>
      <c r="FT75" s="17">
        <f t="shared" si="99"/>
        <v>331.28476195892324</v>
      </c>
      <c r="FU75" s="17">
        <f t="shared" si="99"/>
        <v>311.35605066124367</v>
      </c>
      <c r="FV75" s="17">
        <f t="shared" si="99"/>
        <v>389.03379172946046</v>
      </c>
      <c r="FW75" s="17">
        <f t="shared" si="99"/>
        <v>429.05574714009606</v>
      </c>
      <c r="FX75" s="17">
        <f t="shared" si="99"/>
        <v>333.13908391843006</v>
      </c>
      <c r="FY75" s="17">
        <f t="shared" si="99"/>
        <v>353.59330238849316</v>
      </c>
      <c r="FZ75" s="17">
        <f t="shared" si="99"/>
        <v>415.51952836691339</v>
      </c>
      <c r="GA75" s="17">
        <f t="shared" si="99"/>
        <v>451.4252007797603</v>
      </c>
      <c r="GB75" s="17">
        <f t="shared" si="99"/>
        <v>333.84943149846208</v>
      </c>
      <c r="GC75" s="17">
        <f t="shared" ref="GC75:GD75" si="100">SUM(GC76,GC79:GC81,GC85)</f>
        <v>350.81692713758252</v>
      </c>
      <c r="GD75" s="17">
        <f t="shared" si="100"/>
        <v>403.90126171318428</v>
      </c>
      <c r="GE75" s="17">
        <f t="shared" ref="GE75" si="101">SUM(GE76,GE79:GE81,GE85)</f>
        <v>386.04202034228399</v>
      </c>
    </row>
    <row r="76" spans="1:187" ht="15" x14ac:dyDescent="0.25">
      <c r="A76" s="36" t="s">
        <v>24</v>
      </c>
      <c r="B76" s="90"/>
      <c r="C76" s="40">
        <f>SUM(C77:C78)</f>
        <v>3.5999999999999997E-2</v>
      </c>
      <c r="D76" s="40">
        <f t="shared" ref="D76:BO76" si="102">SUM(D77:D78)</f>
        <v>3.5999999999999997E-2</v>
      </c>
      <c r="E76" s="40">
        <f t="shared" si="102"/>
        <v>3.5999999999999997E-2</v>
      </c>
      <c r="F76" s="40">
        <f t="shared" si="102"/>
        <v>4.7E-2</v>
      </c>
      <c r="G76" s="40">
        <f t="shared" si="102"/>
        <v>1.0999999999999999E-2</v>
      </c>
      <c r="H76" s="40">
        <f t="shared" si="102"/>
        <v>2.7E-2</v>
      </c>
      <c r="I76" s="40">
        <f t="shared" si="102"/>
        <v>2.7E-2</v>
      </c>
      <c r="J76" s="40">
        <f t="shared" si="102"/>
        <v>2.7E-2</v>
      </c>
      <c r="K76" s="40">
        <f t="shared" si="102"/>
        <v>6.6000000000000003E-2</v>
      </c>
      <c r="L76" s="40">
        <f t="shared" si="102"/>
        <v>2.3E-2</v>
      </c>
      <c r="M76" s="40">
        <f t="shared" si="102"/>
        <v>1.2999999999999999E-2</v>
      </c>
      <c r="N76" s="40">
        <f t="shared" si="102"/>
        <v>7.0000000000000001E-3</v>
      </c>
      <c r="O76" s="40">
        <f t="shared" si="102"/>
        <v>8.0000000000000002E-3</v>
      </c>
      <c r="P76" s="40">
        <f t="shared" si="102"/>
        <v>8.0000000000000002E-3</v>
      </c>
      <c r="Q76" s="40">
        <f t="shared" si="102"/>
        <v>0</v>
      </c>
      <c r="R76" s="40">
        <f t="shared" si="102"/>
        <v>0</v>
      </c>
      <c r="S76" s="40">
        <f t="shared" si="102"/>
        <v>2E-3</v>
      </c>
      <c r="T76" s="40">
        <f t="shared" si="102"/>
        <v>0</v>
      </c>
      <c r="U76" s="40">
        <f t="shared" si="102"/>
        <v>2E-3</v>
      </c>
      <c r="V76" s="40">
        <f t="shared" si="102"/>
        <v>0</v>
      </c>
      <c r="W76" s="40">
        <f t="shared" si="102"/>
        <v>0</v>
      </c>
      <c r="X76" s="40">
        <f t="shared" si="102"/>
        <v>0</v>
      </c>
      <c r="Y76" s="40">
        <f t="shared" si="102"/>
        <v>8.0000000000000002E-3</v>
      </c>
      <c r="Z76" s="40">
        <f t="shared" si="102"/>
        <v>8.0000000000000002E-3</v>
      </c>
      <c r="AA76" s="40">
        <f t="shared" si="102"/>
        <v>1.1160000000000001</v>
      </c>
      <c r="AB76" s="40">
        <f t="shared" si="102"/>
        <v>0</v>
      </c>
      <c r="AC76" s="40">
        <f t="shared" si="102"/>
        <v>1E-3</v>
      </c>
      <c r="AD76" s="40">
        <f t="shared" si="102"/>
        <v>1.2E-2</v>
      </c>
      <c r="AE76" s="40">
        <f t="shared" si="102"/>
        <v>1.2999999999999999E-2</v>
      </c>
      <c r="AF76" s="40">
        <f t="shared" si="102"/>
        <v>8.0000000000000002E-3</v>
      </c>
      <c r="AG76" s="40">
        <f t="shared" si="102"/>
        <v>0.01</v>
      </c>
      <c r="AH76" s="40">
        <f t="shared" si="102"/>
        <v>0</v>
      </c>
      <c r="AI76" s="40">
        <f t="shared" si="102"/>
        <v>0</v>
      </c>
      <c r="AJ76" s="40">
        <f t="shared" si="102"/>
        <v>0</v>
      </c>
      <c r="AK76" s="40">
        <f t="shared" si="102"/>
        <v>0</v>
      </c>
      <c r="AL76" s="40">
        <f t="shared" si="102"/>
        <v>0</v>
      </c>
      <c r="AM76" s="40">
        <f t="shared" si="102"/>
        <v>0</v>
      </c>
      <c r="AN76" s="40">
        <f t="shared" si="102"/>
        <v>0</v>
      </c>
      <c r="AO76" s="40">
        <f t="shared" si="102"/>
        <v>0</v>
      </c>
      <c r="AP76" s="40">
        <f t="shared" si="102"/>
        <v>0</v>
      </c>
      <c r="AQ76" s="40">
        <f t="shared" si="102"/>
        <v>0</v>
      </c>
      <c r="AR76" s="40">
        <f t="shared" si="102"/>
        <v>0</v>
      </c>
      <c r="AS76" s="40">
        <f t="shared" si="102"/>
        <v>1E-3</v>
      </c>
      <c r="AT76" s="40">
        <f t="shared" si="102"/>
        <v>1E-3</v>
      </c>
      <c r="AU76" s="40">
        <f t="shared" si="102"/>
        <v>2E-3</v>
      </c>
      <c r="AV76" s="40">
        <f t="shared" si="102"/>
        <v>0</v>
      </c>
      <c r="AW76" s="40">
        <f t="shared" si="102"/>
        <v>0</v>
      </c>
      <c r="AX76" s="40">
        <f t="shared" si="102"/>
        <v>6.0000000000000001E-3</v>
      </c>
      <c r="AY76" s="40">
        <f t="shared" si="102"/>
        <v>1.0994997978210399E-2</v>
      </c>
      <c r="AZ76" s="40">
        <f t="shared" si="102"/>
        <v>7.3299974799156198E-3</v>
      </c>
      <c r="BA76" s="40">
        <f t="shared" si="102"/>
        <v>3.6649987697601298E-3</v>
      </c>
      <c r="BB76" s="40">
        <f t="shared" si="102"/>
        <v>1.3926995754241899E-2</v>
      </c>
      <c r="BC76" s="40">
        <f t="shared" si="102"/>
        <v>1.30629972815514E-2</v>
      </c>
      <c r="BD76" s="40">
        <f t="shared" si="102"/>
        <v>1.13299975395203E-2</v>
      </c>
      <c r="BE76" s="40">
        <f t="shared" si="102"/>
        <v>7.3299975395202596E-3</v>
      </c>
      <c r="BF76" s="40">
        <f t="shared" si="102"/>
        <v>3.8623983621597198E-2</v>
      </c>
      <c r="BG76" s="40">
        <f t="shared" si="102"/>
        <v>3.0000000000000001E-3</v>
      </c>
      <c r="BH76" s="40">
        <f t="shared" si="102"/>
        <v>7.0000000000000001E-3</v>
      </c>
      <c r="BI76" s="40">
        <f t="shared" si="102"/>
        <v>6.8000000000000005E-2</v>
      </c>
      <c r="BJ76" s="40">
        <f t="shared" si="102"/>
        <v>9.7000000000000003E-2</v>
      </c>
      <c r="BK76" s="40">
        <f t="shared" si="102"/>
        <v>7.9000000000000001E-2</v>
      </c>
      <c r="BL76" s="40">
        <f t="shared" si="102"/>
        <v>9.9000000000000005E-2</v>
      </c>
      <c r="BM76" s="40">
        <f t="shared" si="102"/>
        <v>6.8000000000000005E-2</v>
      </c>
      <c r="BN76" s="40">
        <f t="shared" si="102"/>
        <v>1.4E-2</v>
      </c>
      <c r="BO76" s="40">
        <f t="shared" si="102"/>
        <v>1.7000000000000001E-2</v>
      </c>
      <c r="BP76" s="40">
        <f t="shared" ref="BP76:EA76" si="103">SUM(BP77:BP78)</f>
        <v>9.2999999999999999E-2</v>
      </c>
      <c r="BQ76" s="40">
        <f t="shared" si="103"/>
        <v>9.4E-2</v>
      </c>
      <c r="BR76" s="40">
        <f t="shared" si="103"/>
        <v>9.7000000000000003E-2</v>
      </c>
      <c r="BS76" s="40">
        <f t="shared" si="103"/>
        <v>6.0000000000000005E-2</v>
      </c>
      <c r="BT76" s="40">
        <f t="shared" si="103"/>
        <v>5.1529999999999996</v>
      </c>
      <c r="BU76" s="40">
        <f t="shared" si="103"/>
        <v>7.5999999999999998E-2</v>
      </c>
      <c r="BV76" s="40">
        <f t="shared" si="103"/>
        <v>7.8E-2</v>
      </c>
      <c r="BW76" s="40">
        <f t="shared" si="103"/>
        <v>3.5999999999999997E-2</v>
      </c>
      <c r="BX76" s="40">
        <f t="shared" si="103"/>
        <v>4.1000000000000002E-2</v>
      </c>
      <c r="BY76" s="40">
        <f t="shared" si="103"/>
        <v>0.124</v>
      </c>
      <c r="BZ76" s="40">
        <f t="shared" si="103"/>
        <v>3.2000000000000001E-2</v>
      </c>
      <c r="CA76" s="40">
        <f t="shared" si="103"/>
        <v>1.4E-2</v>
      </c>
      <c r="CB76" s="40">
        <f t="shared" si="103"/>
        <v>1.2999999999999999E-2</v>
      </c>
      <c r="CC76" s="40">
        <f t="shared" si="103"/>
        <v>9.1999999999999998E-2</v>
      </c>
      <c r="CD76" s="40">
        <f t="shared" si="103"/>
        <v>0.111</v>
      </c>
      <c r="CE76" s="40">
        <f t="shared" si="103"/>
        <v>4.359</v>
      </c>
      <c r="CF76" s="40">
        <f t="shared" si="103"/>
        <v>0</v>
      </c>
      <c r="CG76" s="40">
        <f t="shared" si="103"/>
        <v>0</v>
      </c>
      <c r="CH76" s="40">
        <f t="shared" si="103"/>
        <v>-0.432</v>
      </c>
      <c r="CI76" s="40">
        <f t="shared" si="103"/>
        <v>-1E-3</v>
      </c>
      <c r="CJ76" s="40">
        <f t="shared" si="103"/>
        <v>0.01</v>
      </c>
      <c r="CK76" s="40">
        <f t="shared" si="103"/>
        <v>0</v>
      </c>
      <c r="CL76" s="40">
        <f t="shared" si="103"/>
        <v>0.107</v>
      </c>
      <c r="CM76" s="40">
        <f t="shared" si="103"/>
        <v>0.39</v>
      </c>
      <c r="CN76" s="40">
        <f t="shared" si="103"/>
        <v>4.0000000000000001E-3</v>
      </c>
      <c r="CO76" s="40">
        <f t="shared" si="103"/>
        <v>2E-3</v>
      </c>
      <c r="CP76" s="40">
        <f t="shared" si="103"/>
        <v>6.0000000000000001E-3</v>
      </c>
      <c r="CQ76" s="40">
        <f t="shared" si="103"/>
        <v>1.7000000000000001E-2</v>
      </c>
      <c r="CR76" s="40">
        <f t="shared" si="103"/>
        <v>0</v>
      </c>
      <c r="CS76" s="40">
        <f t="shared" si="103"/>
        <v>0</v>
      </c>
      <c r="CT76" s="40">
        <f t="shared" si="103"/>
        <v>0</v>
      </c>
      <c r="CU76" s="40">
        <f t="shared" si="103"/>
        <v>0</v>
      </c>
      <c r="CV76" s="40">
        <f t="shared" si="103"/>
        <v>0</v>
      </c>
      <c r="CW76" s="40">
        <f t="shared" si="103"/>
        <v>0</v>
      </c>
      <c r="CX76" s="40">
        <f t="shared" si="103"/>
        <v>0</v>
      </c>
      <c r="CY76" s="40">
        <f t="shared" si="103"/>
        <v>0</v>
      </c>
      <c r="CZ76" s="40">
        <f t="shared" si="103"/>
        <v>2.5000000000000001E-2</v>
      </c>
      <c r="DA76" s="40">
        <f t="shared" si="103"/>
        <v>0</v>
      </c>
      <c r="DB76" s="40">
        <f t="shared" si="103"/>
        <v>0</v>
      </c>
      <c r="DC76" s="40">
        <f t="shared" si="103"/>
        <v>0</v>
      </c>
      <c r="DD76" s="40">
        <f t="shared" si="103"/>
        <v>0</v>
      </c>
      <c r="DE76" s="40">
        <f t="shared" si="103"/>
        <v>0</v>
      </c>
      <c r="DF76" s="40">
        <f t="shared" si="103"/>
        <v>0</v>
      </c>
      <c r="DG76" s="40">
        <f t="shared" si="103"/>
        <v>0</v>
      </c>
      <c r="DH76" s="40">
        <f t="shared" si="103"/>
        <v>0</v>
      </c>
      <c r="DI76" s="40">
        <f t="shared" si="103"/>
        <v>0</v>
      </c>
      <c r="DJ76" s="40">
        <f t="shared" si="103"/>
        <v>0</v>
      </c>
      <c r="DK76" s="40">
        <f t="shared" si="103"/>
        <v>0</v>
      </c>
      <c r="DL76" s="40">
        <f t="shared" si="103"/>
        <v>0</v>
      </c>
      <c r="DM76" s="40">
        <f t="shared" si="103"/>
        <v>0</v>
      </c>
      <c r="DN76" s="40">
        <f t="shared" si="103"/>
        <v>0</v>
      </c>
      <c r="DO76" s="40">
        <f t="shared" si="103"/>
        <v>0</v>
      </c>
      <c r="DP76" s="40">
        <f t="shared" si="103"/>
        <v>0</v>
      </c>
      <c r="DQ76" s="40">
        <f t="shared" si="103"/>
        <v>0</v>
      </c>
      <c r="DR76" s="40">
        <f t="shared" si="103"/>
        <v>0</v>
      </c>
      <c r="DS76" s="40">
        <f t="shared" si="103"/>
        <v>0</v>
      </c>
      <c r="DT76" s="40">
        <f t="shared" si="103"/>
        <v>0</v>
      </c>
      <c r="DU76" s="40">
        <f t="shared" si="103"/>
        <v>0</v>
      </c>
      <c r="DV76" s="40">
        <f t="shared" si="103"/>
        <v>0</v>
      </c>
      <c r="DW76" s="40">
        <f t="shared" si="103"/>
        <v>0</v>
      </c>
      <c r="DX76" s="40">
        <f t="shared" si="103"/>
        <v>0</v>
      </c>
      <c r="DY76" s="40">
        <f t="shared" si="103"/>
        <v>0</v>
      </c>
      <c r="DZ76" s="40">
        <f t="shared" si="103"/>
        <v>0</v>
      </c>
      <c r="EA76" s="40">
        <f t="shared" si="103"/>
        <v>0</v>
      </c>
      <c r="EB76" s="40">
        <f t="shared" ref="EB76:GB76" si="104">SUM(EB77:EB78)</f>
        <v>3.0000000000000001E-3</v>
      </c>
      <c r="EC76" s="40">
        <f t="shared" si="104"/>
        <v>0</v>
      </c>
      <c r="ED76" s="40">
        <f t="shared" si="104"/>
        <v>0</v>
      </c>
      <c r="EE76" s="40">
        <f t="shared" si="104"/>
        <v>0</v>
      </c>
      <c r="EF76" s="40">
        <f t="shared" si="104"/>
        <v>0</v>
      </c>
      <c r="EG76" s="40">
        <f t="shared" si="104"/>
        <v>0</v>
      </c>
      <c r="EH76" s="40">
        <f t="shared" si="104"/>
        <v>0</v>
      </c>
      <c r="EI76" s="40">
        <f t="shared" si="104"/>
        <v>0</v>
      </c>
      <c r="EJ76" s="40">
        <f t="shared" si="104"/>
        <v>0</v>
      </c>
      <c r="EK76" s="40">
        <f t="shared" si="104"/>
        <v>0</v>
      </c>
      <c r="EL76" s="40">
        <f t="shared" si="104"/>
        <v>0</v>
      </c>
      <c r="EM76" s="40">
        <f t="shared" si="104"/>
        <v>0</v>
      </c>
      <c r="EN76" s="40">
        <f t="shared" si="104"/>
        <v>0</v>
      </c>
      <c r="EO76" s="40">
        <f t="shared" si="104"/>
        <v>0</v>
      </c>
      <c r="EP76" s="40">
        <f t="shared" si="104"/>
        <v>0</v>
      </c>
      <c r="EQ76" s="40">
        <f t="shared" si="104"/>
        <v>0</v>
      </c>
      <c r="ER76" s="40">
        <f t="shared" si="104"/>
        <v>0</v>
      </c>
      <c r="ES76" s="40">
        <f t="shared" si="104"/>
        <v>0.527697814941406</v>
      </c>
      <c r="ET76" s="40">
        <f t="shared" si="104"/>
        <v>1.0993768920898399</v>
      </c>
      <c r="EU76" s="40">
        <f t="shared" si="104"/>
        <v>0.89073049926757797</v>
      </c>
      <c r="EV76" s="40">
        <f t="shared" si="104"/>
        <v>0.57999999999999996</v>
      </c>
      <c r="EW76" s="40">
        <f t="shared" si="104"/>
        <v>1.77</v>
      </c>
      <c r="EX76" s="40">
        <f t="shared" si="104"/>
        <v>0</v>
      </c>
      <c r="EY76" s="40">
        <f t="shared" si="104"/>
        <v>0</v>
      </c>
      <c r="EZ76" s="40">
        <f t="shared" si="104"/>
        <v>0.76900000000000002</v>
      </c>
      <c r="FA76" s="40">
        <f t="shared" si="104"/>
        <v>0.57399999999999995</v>
      </c>
      <c r="FB76" s="40">
        <f t="shared" si="104"/>
        <v>0</v>
      </c>
      <c r="FC76" s="40">
        <f t="shared" si="104"/>
        <v>0</v>
      </c>
      <c r="FD76" s="40">
        <f t="shared" si="104"/>
        <v>0</v>
      </c>
      <c r="FE76" s="40">
        <f t="shared" si="104"/>
        <v>0.69599999999999995</v>
      </c>
      <c r="FF76" s="40">
        <f t="shared" si="104"/>
        <v>0</v>
      </c>
      <c r="FG76" s="40">
        <f t="shared" si="104"/>
        <v>1E-3</v>
      </c>
      <c r="FH76" s="40">
        <f t="shared" si="104"/>
        <v>0</v>
      </c>
      <c r="FI76" s="40">
        <f t="shared" si="104"/>
        <v>0</v>
      </c>
      <c r="FJ76" s="40">
        <f t="shared" si="104"/>
        <v>0</v>
      </c>
      <c r="FK76" s="40">
        <f t="shared" si="104"/>
        <v>0</v>
      </c>
      <c r="FL76" s="40">
        <f t="shared" si="104"/>
        <v>0</v>
      </c>
      <c r="FM76" s="40">
        <f t="shared" si="104"/>
        <v>0</v>
      </c>
      <c r="FN76" s="40">
        <f t="shared" si="104"/>
        <v>4.0000000000000001E-3</v>
      </c>
      <c r="FO76" s="40">
        <f t="shared" si="104"/>
        <v>0</v>
      </c>
      <c r="FP76" s="40">
        <f t="shared" si="104"/>
        <v>0</v>
      </c>
      <c r="FQ76" s="40">
        <f t="shared" si="104"/>
        <v>0</v>
      </c>
      <c r="FR76" s="40">
        <f t="shared" si="104"/>
        <v>5.0000000000000001E-3</v>
      </c>
      <c r="FS76" s="40">
        <f t="shared" si="104"/>
        <v>1.5098340311671401E-3</v>
      </c>
      <c r="FT76" s="40">
        <f t="shared" si="104"/>
        <v>0</v>
      </c>
      <c r="FU76" s="40">
        <f t="shared" si="104"/>
        <v>1.5098340311671401E-3</v>
      </c>
      <c r="FV76" s="40">
        <f t="shared" si="104"/>
        <v>7.4795331029136099E-3</v>
      </c>
      <c r="FW76" s="40">
        <f t="shared" si="104"/>
        <v>0</v>
      </c>
      <c r="FX76" s="40">
        <f t="shared" si="104"/>
        <v>1.49777529091963E-3</v>
      </c>
      <c r="FY76" s="40">
        <f t="shared" si="104"/>
        <v>1.49777529091963E-3</v>
      </c>
      <c r="FZ76" s="40">
        <f t="shared" si="104"/>
        <v>0</v>
      </c>
      <c r="GA76" s="40">
        <f t="shared" si="104"/>
        <v>0</v>
      </c>
      <c r="GB76" s="40">
        <f t="shared" si="104"/>
        <v>0</v>
      </c>
      <c r="GC76" s="40">
        <f t="shared" ref="GC76:GD76" si="105">SUM(GC77:GC78)</f>
        <v>0</v>
      </c>
      <c r="GD76" s="40">
        <f t="shared" si="105"/>
        <v>0</v>
      </c>
      <c r="GE76" s="40">
        <f t="shared" ref="GE76" si="106">SUM(GE77:GE78)</f>
        <v>6.0166310001218797E-3</v>
      </c>
    </row>
    <row r="77" spans="1:187" ht="15" x14ac:dyDescent="0.25">
      <c r="A77" s="37" t="s">
        <v>38</v>
      </c>
      <c r="B77" s="90">
        <v>2</v>
      </c>
      <c r="C77" s="40">
        <v>0</v>
      </c>
      <c r="D77" s="40">
        <v>0</v>
      </c>
      <c r="E77" s="40">
        <v>0</v>
      </c>
      <c r="F77" s="40">
        <v>0</v>
      </c>
      <c r="G77" s="40">
        <v>0</v>
      </c>
      <c r="H77" s="40">
        <v>0</v>
      </c>
      <c r="I77" s="40">
        <v>0</v>
      </c>
      <c r="J77" s="40">
        <v>0</v>
      </c>
      <c r="K77" s="40">
        <v>0</v>
      </c>
      <c r="L77" s="40">
        <v>0</v>
      </c>
      <c r="M77" s="40">
        <v>0</v>
      </c>
      <c r="N77" s="40">
        <v>0</v>
      </c>
      <c r="O77" s="40">
        <v>0</v>
      </c>
      <c r="P77" s="40">
        <v>0</v>
      </c>
      <c r="Q77" s="40">
        <v>0</v>
      </c>
      <c r="R77" s="40">
        <v>0</v>
      </c>
      <c r="S77" s="40">
        <v>0</v>
      </c>
      <c r="T77" s="40">
        <v>0</v>
      </c>
      <c r="U77" s="40">
        <v>0</v>
      </c>
      <c r="V77" s="40">
        <v>0</v>
      </c>
      <c r="W77" s="40">
        <v>0</v>
      </c>
      <c r="X77" s="40">
        <v>0</v>
      </c>
      <c r="Y77" s="40">
        <v>0</v>
      </c>
      <c r="Z77" s="40">
        <v>0</v>
      </c>
      <c r="AA77" s="40">
        <v>0.02</v>
      </c>
      <c r="AB77" s="40">
        <v>0</v>
      </c>
      <c r="AC77" s="40">
        <v>0</v>
      </c>
      <c r="AD77" s="40">
        <v>0</v>
      </c>
      <c r="AE77" s="40">
        <v>0</v>
      </c>
      <c r="AF77" s="40">
        <v>0</v>
      </c>
      <c r="AG77" s="40">
        <v>0</v>
      </c>
      <c r="AH77" s="40">
        <v>0</v>
      </c>
      <c r="AI77" s="40">
        <v>0</v>
      </c>
      <c r="AJ77" s="40">
        <v>0</v>
      </c>
      <c r="AK77" s="40">
        <v>0</v>
      </c>
      <c r="AL77" s="40">
        <v>0</v>
      </c>
      <c r="AM77" s="40">
        <v>0</v>
      </c>
      <c r="AN77" s="40">
        <v>0</v>
      </c>
      <c r="AO77" s="40">
        <v>0</v>
      </c>
      <c r="AP77" s="40">
        <v>0</v>
      </c>
      <c r="AQ77" s="40">
        <v>0</v>
      </c>
      <c r="AR77" s="40">
        <v>0</v>
      </c>
      <c r="AS77" s="40">
        <v>1E-3</v>
      </c>
      <c r="AT77" s="40">
        <v>0</v>
      </c>
      <c r="AU77" s="40">
        <v>0</v>
      </c>
      <c r="AV77" s="40">
        <v>0</v>
      </c>
      <c r="AW77" s="40">
        <v>0</v>
      </c>
      <c r="AX77" s="40">
        <v>0</v>
      </c>
      <c r="AY77" s="40">
        <v>0</v>
      </c>
      <c r="AZ77" s="40">
        <v>0</v>
      </c>
      <c r="BA77" s="40">
        <v>0</v>
      </c>
      <c r="BB77" s="40">
        <v>0</v>
      </c>
      <c r="BC77" s="40">
        <v>0</v>
      </c>
      <c r="BD77" s="40">
        <v>0</v>
      </c>
      <c r="BE77" s="40">
        <v>0</v>
      </c>
      <c r="BF77" s="40">
        <v>1.6565990447997999E-2</v>
      </c>
      <c r="BG77" s="40">
        <v>0</v>
      </c>
      <c r="BH77" s="40">
        <v>0</v>
      </c>
      <c r="BI77" s="40">
        <v>0</v>
      </c>
      <c r="BJ77" s="40">
        <v>0</v>
      </c>
      <c r="BK77" s="40">
        <v>0</v>
      </c>
      <c r="BL77" s="40">
        <v>0</v>
      </c>
      <c r="BM77" s="40">
        <v>0</v>
      </c>
      <c r="BN77" s="40">
        <v>0</v>
      </c>
      <c r="BO77" s="40">
        <v>0</v>
      </c>
      <c r="BP77" s="40">
        <v>1.0999999999999999E-2</v>
      </c>
      <c r="BQ77" s="40">
        <v>1.7999999999999999E-2</v>
      </c>
      <c r="BR77" s="40">
        <v>1.6E-2</v>
      </c>
      <c r="BS77" s="40">
        <v>0.01</v>
      </c>
      <c r="BT77" s="40">
        <v>8.0000000000000002E-3</v>
      </c>
      <c r="BU77" s="40">
        <v>1.0999999999999999E-2</v>
      </c>
      <c r="BV77" s="40">
        <v>1.0999999999999999E-2</v>
      </c>
      <c r="BW77" s="40">
        <v>8.9999999999999993E-3</v>
      </c>
      <c r="BX77" s="40">
        <v>7.0000000000000001E-3</v>
      </c>
      <c r="BY77" s="40">
        <v>2.7E-2</v>
      </c>
      <c r="BZ77" s="40">
        <v>1.0999999999999999E-2</v>
      </c>
      <c r="CA77" s="40">
        <v>0</v>
      </c>
      <c r="CB77" s="40">
        <v>0</v>
      </c>
      <c r="CC77" s="40">
        <v>0</v>
      </c>
      <c r="CD77" s="40">
        <v>6.5000000000000002E-2</v>
      </c>
      <c r="CE77" s="40">
        <v>4.8000000000000001E-2</v>
      </c>
      <c r="CF77" s="40">
        <v>0</v>
      </c>
      <c r="CG77" s="40">
        <v>-1E-3</v>
      </c>
      <c r="CH77" s="40">
        <v>0</v>
      </c>
      <c r="CI77" s="40">
        <v>0</v>
      </c>
      <c r="CJ77" s="40">
        <v>0.01</v>
      </c>
      <c r="CK77" s="40">
        <v>0</v>
      </c>
      <c r="CL77" s="40">
        <v>1.4E-2</v>
      </c>
      <c r="CM77" s="40">
        <v>0.20699999999999999</v>
      </c>
      <c r="CN77" s="40">
        <v>4.0000000000000001E-3</v>
      </c>
      <c r="CO77" s="40">
        <v>2E-3</v>
      </c>
      <c r="CP77" s="40">
        <v>0</v>
      </c>
      <c r="CQ77" s="40">
        <v>1.2E-2</v>
      </c>
      <c r="CR77" s="40">
        <v>0</v>
      </c>
      <c r="CS77" s="40">
        <v>0</v>
      </c>
      <c r="CT77" s="40">
        <v>0</v>
      </c>
      <c r="CU77" s="40">
        <v>0</v>
      </c>
      <c r="CV77" s="40">
        <v>0</v>
      </c>
      <c r="CW77" s="40">
        <v>0</v>
      </c>
      <c r="CX77" s="40">
        <v>0</v>
      </c>
      <c r="CY77" s="40">
        <v>0</v>
      </c>
      <c r="CZ77" s="40">
        <v>0</v>
      </c>
      <c r="DA77" s="40">
        <v>0</v>
      </c>
      <c r="DB77" s="40">
        <v>0</v>
      </c>
      <c r="DC77" s="40">
        <v>0</v>
      </c>
      <c r="DD77" s="40">
        <v>0</v>
      </c>
      <c r="DE77" s="40">
        <v>0</v>
      </c>
      <c r="DF77" s="40">
        <v>0</v>
      </c>
      <c r="DG77" s="40">
        <v>0</v>
      </c>
      <c r="DH77" s="40">
        <v>0</v>
      </c>
      <c r="DI77" s="40">
        <v>0</v>
      </c>
      <c r="DJ77" s="40">
        <v>0</v>
      </c>
      <c r="DK77" s="40">
        <v>0</v>
      </c>
      <c r="DL77" s="40">
        <v>0</v>
      </c>
      <c r="DM77" s="40">
        <v>0</v>
      </c>
      <c r="DN77" s="40">
        <v>0</v>
      </c>
      <c r="DO77" s="40">
        <v>0</v>
      </c>
      <c r="DP77" s="40">
        <v>0</v>
      </c>
      <c r="DQ77" s="40">
        <v>0</v>
      </c>
      <c r="DR77" s="40">
        <v>0</v>
      </c>
      <c r="DS77" s="40">
        <v>0</v>
      </c>
      <c r="DT77" s="40">
        <v>0</v>
      </c>
      <c r="DU77" s="40">
        <v>0</v>
      </c>
      <c r="DV77" s="40">
        <v>0</v>
      </c>
      <c r="DW77" s="40">
        <v>0</v>
      </c>
      <c r="DX77" s="40">
        <v>0</v>
      </c>
      <c r="DY77" s="40">
        <v>0</v>
      </c>
      <c r="DZ77" s="40">
        <v>0</v>
      </c>
      <c r="EA77" s="40">
        <v>0</v>
      </c>
      <c r="EB77" s="40">
        <v>3.0000000000000001E-3</v>
      </c>
      <c r="EC77" s="40">
        <v>0</v>
      </c>
      <c r="ED77" s="40">
        <v>0</v>
      </c>
      <c r="EE77" s="40">
        <v>0</v>
      </c>
      <c r="EF77" s="40">
        <v>0</v>
      </c>
      <c r="EG77" s="40">
        <v>0</v>
      </c>
      <c r="EH77" s="40">
        <v>0</v>
      </c>
      <c r="EI77" s="40">
        <v>0</v>
      </c>
      <c r="EJ77" s="40">
        <v>0</v>
      </c>
      <c r="EK77" s="40">
        <v>0</v>
      </c>
      <c r="EL77" s="40">
        <v>0</v>
      </c>
      <c r="EM77" s="40">
        <v>0</v>
      </c>
      <c r="EN77" s="40">
        <v>0</v>
      </c>
      <c r="EO77" s="40">
        <v>0</v>
      </c>
      <c r="EP77" s="40">
        <v>0</v>
      </c>
      <c r="EQ77" s="40">
        <v>0</v>
      </c>
      <c r="ER77" s="40">
        <v>0</v>
      </c>
      <c r="ES77" s="40">
        <v>0.527697814941406</v>
      </c>
      <c r="ET77" s="40">
        <v>1.0993768920898399</v>
      </c>
      <c r="EU77" s="40">
        <v>0.89073049926757797</v>
      </c>
      <c r="EV77" s="40">
        <v>0.57999999999999996</v>
      </c>
      <c r="EW77" s="40">
        <v>0.56499999999999995</v>
      </c>
      <c r="EX77" s="40">
        <v>0</v>
      </c>
      <c r="EY77" s="40">
        <v>0</v>
      </c>
      <c r="EZ77" s="40">
        <v>0.753</v>
      </c>
      <c r="FA77" s="40">
        <v>0.57399999999999995</v>
      </c>
      <c r="FB77" s="40">
        <v>0</v>
      </c>
      <c r="FC77" s="40">
        <v>0</v>
      </c>
      <c r="FD77" s="40">
        <v>0</v>
      </c>
      <c r="FE77" s="40">
        <v>0.69599999999999995</v>
      </c>
      <c r="FF77" s="40">
        <v>0</v>
      </c>
      <c r="FG77" s="40">
        <v>1E-3</v>
      </c>
      <c r="FH77" s="40">
        <v>0</v>
      </c>
      <c r="FI77" s="40">
        <v>0</v>
      </c>
      <c r="FJ77" s="40">
        <v>0</v>
      </c>
      <c r="FK77" s="40">
        <v>0</v>
      </c>
      <c r="FL77" s="40">
        <v>0</v>
      </c>
      <c r="FM77" s="40">
        <v>0</v>
      </c>
      <c r="FN77" s="40">
        <v>0</v>
      </c>
      <c r="FO77" s="40">
        <v>0</v>
      </c>
      <c r="FP77" s="40">
        <v>0</v>
      </c>
      <c r="FQ77" s="40">
        <v>0</v>
      </c>
      <c r="FR77" s="40">
        <v>0</v>
      </c>
      <c r="FS77" s="40">
        <v>0</v>
      </c>
      <c r="FT77" s="40">
        <v>0</v>
      </c>
      <c r="FU77" s="40">
        <v>0</v>
      </c>
      <c r="FV77" s="40">
        <v>7.4795331029136099E-3</v>
      </c>
      <c r="FW77" s="40">
        <v>0</v>
      </c>
      <c r="FX77" s="40">
        <v>1.49777529091963E-3</v>
      </c>
      <c r="FY77" s="40">
        <v>1.49777529091963E-3</v>
      </c>
      <c r="FZ77" s="40">
        <v>0</v>
      </c>
      <c r="GA77" s="40">
        <v>0</v>
      </c>
      <c r="GB77" s="40">
        <v>0</v>
      </c>
      <c r="GC77" s="40">
        <v>0</v>
      </c>
      <c r="GD77" s="40">
        <v>0</v>
      </c>
      <c r="GE77" s="40">
        <v>2.99555058183926E-3</v>
      </c>
    </row>
    <row r="78" spans="1:187" ht="15" x14ac:dyDescent="0.25">
      <c r="A78" s="37" t="s">
        <v>39</v>
      </c>
      <c r="B78" s="90">
        <v>3</v>
      </c>
      <c r="C78" s="40">
        <v>3.5999999999999997E-2</v>
      </c>
      <c r="D78" s="40">
        <v>3.5999999999999997E-2</v>
      </c>
      <c r="E78" s="40">
        <v>3.5999999999999997E-2</v>
      </c>
      <c r="F78" s="40">
        <v>4.7E-2</v>
      </c>
      <c r="G78" s="40">
        <v>1.0999999999999999E-2</v>
      </c>
      <c r="H78" s="40">
        <v>2.7E-2</v>
      </c>
      <c r="I78" s="40">
        <v>2.7E-2</v>
      </c>
      <c r="J78" s="40">
        <v>2.7E-2</v>
      </c>
      <c r="K78" s="40">
        <v>6.6000000000000003E-2</v>
      </c>
      <c r="L78" s="40">
        <v>2.3E-2</v>
      </c>
      <c r="M78" s="40">
        <v>1.2999999999999999E-2</v>
      </c>
      <c r="N78" s="40">
        <v>7.0000000000000001E-3</v>
      </c>
      <c r="O78" s="40">
        <v>8.0000000000000002E-3</v>
      </c>
      <c r="P78" s="40">
        <v>8.0000000000000002E-3</v>
      </c>
      <c r="Q78" s="40">
        <v>0</v>
      </c>
      <c r="R78" s="40">
        <v>0</v>
      </c>
      <c r="S78" s="40">
        <v>2E-3</v>
      </c>
      <c r="T78" s="40">
        <v>0</v>
      </c>
      <c r="U78" s="40">
        <v>2E-3</v>
      </c>
      <c r="V78" s="40">
        <v>0</v>
      </c>
      <c r="W78" s="40">
        <v>0</v>
      </c>
      <c r="X78" s="40">
        <v>0</v>
      </c>
      <c r="Y78" s="40">
        <v>8.0000000000000002E-3</v>
      </c>
      <c r="Z78" s="40">
        <v>8.0000000000000002E-3</v>
      </c>
      <c r="AA78" s="40">
        <v>1.0960000000000001</v>
      </c>
      <c r="AB78" s="40">
        <v>0</v>
      </c>
      <c r="AC78" s="40">
        <v>1E-3</v>
      </c>
      <c r="AD78" s="40">
        <v>1.2E-2</v>
      </c>
      <c r="AE78" s="40">
        <v>1.2999999999999999E-2</v>
      </c>
      <c r="AF78" s="40">
        <v>8.0000000000000002E-3</v>
      </c>
      <c r="AG78" s="40">
        <v>0.01</v>
      </c>
      <c r="AH78" s="40">
        <v>0</v>
      </c>
      <c r="AI78" s="40">
        <v>0</v>
      </c>
      <c r="AJ78" s="40">
        <v>0</v>
      </c>
      <c r="AK78" s="40">
        <v>0</v>
      </c>
      <c r="AL78" s="40">
        <v>0</v>
      </c>
      <c r="AM78" s="40">
        <v>0</v>
      </c>
      <c r="AN78" s="40">
        <v>0</v>
      </c>
      <c r="AO78" s="40">
        <v>0</v>
      </c>
      <c r="AP78" s="40">
        <v>0</v>
      </c>
      <c r="AQ78" s="40">
        <v>0</v>
      </c>
      <c r="AR78" s="40">
        <v>0</v>
      </c>
      <c r="AS78" s="40">
        <v>0</v>
      </c>
      <c r="AT78" s="40">
        <v>1E-3</v>
      </c>
      <c r="AU78" s="40">
        <v>2E-3</v>
      </c>
      <c r="AV78" s="40">
        <v>0</v>
      </c>
      <c r="AW78" s="40">
        <v>0</v>
      </c>
      <c r="AX78" s="40">
        <v>6.0000000000000001E-3</v>
      </c>
      <c r="AY78" s="40">
        <v>1.0994997978210399E-2</v>
      </c>
      <c r="AZ78" s="40">
        <v>7.3299974799156198E-3</v>
      </c>
      <c r="BA78" s="40">
        <v>3.6649987697601298E-3</v>
      </c>
      <c r="BB78" s="40">
        <v>1.3926995754241899E-2</v>
      </c>
      <c r="BC78" s="40">
        <v>1.30629972815514E-2</v>
      </c>
      <c r="BD78" s="40">
        <v>1.13299975395203E-2</v>
      </c>
      <c r="BE78" s="40">
        <v>7.3299975395202596E-3</v>
      </c>
      <c r="BF78" s="40">
        <v>2.2057993173599199E-2</v>
      </c>
      <c r="BG78" s="40">
        <v>3.0000000000000001E-3</v>
      </c>
      <c r="BH78" s="40">
        <v>7.0000000000000001E-3</v>
      </c>
      <c r="BI78" s="40">
        <v>6.8000000000000005E-2</v>
      </c>
      <c r="BJ78" s="40">
        <v>9.7000000000000003E-2</v>
      </c>
      <c r="BK78" s="40">
        <v>7.9000000000000001E-2</v>
      </c>
      <c r="BL78" s="40">
        <v>9.9000000000000005E-2</v>
      </c>
      <c r="BM78" s="40">
        <v>6.8000000000000005E-2</v>
      </c>
      <c r="BN78" s="40">
        <v>1.4E-2</v>
      </c>
      <c r="BO78" s="40">
        <v>1.7000000000000001E-2</v>
      </c>
      <c r="BP78" s="40">
        <v>8.2000000000000003E-2</v>
      </c>
      <c r="BQ78" s="40">
        <v>7.5999999999999998E-2</v>
      </c>
      <c r="BR78" s="40">
        <v>8.1000000000000003E-2</v>
      </c>
      <c r="BS78" s="40">
        <v>0.05</v>
      </c>
      <c r="BT78" s="40">
        <v>5.1449999999999996</v>
      </c>
      <c r="BU78" s="40">
        <v>6.5000000000000002E-2</v>
      </c>
      <c r="BV78" s="40">
        <v>6.7000000000000004E-2</v>
      </c>
      <c r="BW78" s="40">
        <v>2.7E-2</v>
      </c>
      <c r="BX78" s="40">
        <v>3.4000000000000002E-2</v>
      </c>
      <c r="BY78" s="40">
        <v>9.7000000000000003E-2</v>
      </c>
      <c r="BZ78" s="40">
        <v>2.1000000000000001E-2</v>
      </c>
      <c r="CA78" s="40">
        <v>1.4E-2</v>
      </c>
      <c r="CB78" s="40">
        <v>1.2999999999999999E-2</v>
      </c>
      <c r="CC78" s="40">
        <v>9.1999999999999998E-2</v>
      </c>
      <c r="CD78" s="40">
        <v>4.5999999999999999E-2</v>
      </c>
      <c r="CE78" s="40">
        <v>4.3109999999999999</v>
      </c>
      <c r="CF78" s="40">
        <v>0</v>
      </c>
      <c r="CG78" s="40">
        <v>1E-3</v>
      </c>
      <c r="CH78" s="40">
        <v>-0.432</v>
      </c>
      <c r="CI78" s="40">
        <v>-1E-3</v>
      </c>
      <c r="CJ78" s="40">
        <v>0</v>
      </c>
      <c r="CK78" s="40">
        <v>0</v>
      </c>
      <c r="CL78" s="40">
        <v>9.2999999999999999E-2</v>
      </c>
      <c r="CM78" s="40">
        <v>0.183</v>
      </c>
      <c r="CN78" s="40">
        <v>0</v>
      </c>
      <c r="CO78" s="40">
        <v>0</v>
      </c>
      <c r="CP78" s="40">
        <v>6.0000000000000001E-3</v>
      </c>
      <c r="CQ78" s="40">
        <v>5.0000000000000001E-3</v>
      </c>
      <c r="CR78" s="40">
        <v>0</v>
      </c>
      <c r="CS78" s="40">
        <v>0</v>
      </c>
      <c r="CT78" s="40">
        <v>0</v>
      </c>
      <c r="CU78" s="40">
        <v>0</v>
      </c>
      <c r="CV78" s="40">
        <v>0</v>
      </c>
      <c r="CW78" s="40">
        <v>0</v>
      </c>
      <c r="CX78" s="40">
        <v>0</v>
      </c>
      <c r="CY78" s="40">
        <v>0</v>
      </c>
      <c r="CZ78" s="40">
        <v>2.5000000000000001E-2</v>
      </c>
      <c r="DA78" s="40">
        <v>0</v>
      </c>
      <c r="DB78" s="40">
        <v>0</v>
      </c>
      <c r="DC78" s="40">
        <v>0</v>
      </c>
      <c r="DD78" s="40">
        <v>0</v>
      </c>
      <c r="DE78" s="40">
        <v>0</v>
      </c>
      <c r="DF78" s="40">
        <v>0</v>
      </c>
      <c r="DG78" s="40">
        <v>0</v>
      </c>
      <c r="DH78" s="40">
        <v>0</v>
      </c>
      <c r="DI78" s="40">
        <v>0</v>
      </c>
      <c r="DJ78" s="40">
        <v>0</v>
      </c>
      <c r="DK78" s="40">
        <v>0</v>
      </c>
      <c r="DL78" s="40">
        <v>0</v>
      </c>
      <c r="DM78" s="40">
        <v>0</v>
      </c>
      <c r="DN78" s="40">
        <v>0</v>
      </c>
      <c r="DO78" s="40">
        <v>0</v>
      </c>
      <c r="DP78" s="40">
        <v>0</v>
      </c>
      <c r="DQ78" s="40">
        <v>0</v>
      </c>
      <c r="DR78" s="40">
        <v>0</v>
      </c>
      <c r="DS78" s="40">
        <v>0</v>
      </c>
      <c r="DT78" s="40">
        <v>0</v>
      </c>
      <c r="DU78" s="40">
        <v>0</v>
      </c>
      <c r="DV78" s="40">
        <v>0</v>
      </c>
      <c r="DW78" s="40">
        <v>0</v>
      </c>
      <c r="DX78" s="40">
        <v>0</v>
      </c>
      <c r="DY78" s="40">
        <v>0</v>
      </c>
      <c r="DZ78" s="40">
        <v>0</v>
      </c>
      <c r="EA78" s="40">
        <v>0</v>
      </c>
      <c r="EB78" s="40">
        <v>0</v>
      </c>
      <c r="EC78" s="40">
        <v>0</v>
      </c>
      <c r="ED78" s="40">
        <v>0</v>
      </c>
      <c r="EE78" s="40">
        <v>0</v>
      </c>
      <c r="EF78" s="40">
        <v>0</v>
      </c>
      <c r="EG78" s="40">
        <v>0</v>
      </c>
      <c r="EH78" s="40">
        <v>0</v>
      </c>
      <c r="EI78" s="40">
        <v>0</v>
      </c>
      <c r="EJ78" s="40">
        <v>0</v>
      </c>
      <c r="EK78" s="40">
        <v>0</v>
      </c>
      <c r="EL78" s="40">
        <v>0</v>
      </c>
      <c r="EM78" s="40">
        <v>0</v>
      </c>
      <c r="EN78" s="40">
        <v>0</v>
      </c>
      <c r="EO78" s="40">
        <v>0</v>
      </c>
      <c r="EP78" s="40">
        <v>0</v>
      </c>
      <c r="EQ78" s="40">
        <v>0</v>
      </c>
      <c r="ER78" s="40">
        <v>0</v>
      </c>
      <c r="ES78" s="40">
        <v>0</v>
      </c>
      <c r="ET78" s="40">
        <v>0</v>
      </c>
      <c r="EU78" s="40">
        <v>0</v>
      </c>
      <c r="EV78" s="40">
        <v>0</v>
      </c>
      <c r="EW78" s="40">
        <v>1.2050000000000001</v>
      </c>
      <c r="EX78" s="40">
        <v>0</v>
      </c>
      <c r="EY78" s="40">
        <v>0</v>
      </c>
      <c r="EZ78" s="40">
        <v>1.6E-2</v>
      </c>
      <c r="FA78" s="40">
        <v>0</v>
      </c>
      <c r="FB78" s="40">
        <v>0</v>
      </c>
      <c r="FC78" s="40">
        <v>0</v>
      </c>
      <c r="FD78" s="40">
        <v>0</v>
      </c>
      <c r="FE78" s="40">
        <v>0</v>
      </c>
      <c r="FF78" s="40">
        <v>0</v>
      </c>
      <c r="FG78" s="40">
        <v>0</v>
      </c>
      <c r="FH78" s="40">
        <v>0</v>
      </c>
      <c r="FI78" s="40">
        <v>0</v>
      </c>
      <c r="FJ78" s="40">
        <v>0</v>
      </c>
      <c r="FK78" s="40">
        <v>0</v>
      </c>
      <c r="FL78" s="40">
        <v>0</v>
      </c>
      <c r="FM78" s="40">
        <v>0</v>
      </c>
      <c r="FN78" s="40">
        <v>4.0000000000000001E-3</v>
      </c>
      <c r="FO78" s="40">
        <v>0</v>
      </c>
      <c r="FP78" s="40">
        <v>0</v>
      </c>
      <c r="FQ78" s="40">
        <v>0</v>
      </c>
      <c r="FR78" s="40">
        <v>5.0000000000000001E-3</v>
      </c>
      <c r="FS78" s="40">
        <v>1.5098340311671401E-3</v>
      </c>
      <c r="FT78" s="40">
        <v>0</v>
      </c>
      <c r="FU78" s="40">
        <v>1.5098340311671401E-3</v>
      </c>
      <c r="FV78" s="40">
        <v>0</v>
      </c>
      <c r="FW78" s="40">
        <v>0</v>
      </c>
      <c r="FX78" s="40">
        <v>0</v>
      </c>
      <c r="FY78" s="40">
        <v>0</v>
      </c>
      <c r="FZ78" s="40">
        <v>0</v>
      </c>
      <c r="GA78" s="40">
        <v>0</v>
      </c>
      <c r="GB78" s="40">
        <v>0</v>
      </c>
      <c r="GC78" s="40">
        <v>0</v>
      </c>
      <c r="GD78" s="40">
        <v>0</v>
      </c>
      <c r="GE78" s="40">
        <v>3.0210804182826201E-3</v>
      </c>
    </row>
    <row r="79" spans="1:187" ht="15" x14ac:dyDescent="0.25">
      <c r="A79" s="36" t="s">
        <v>25</v>
      </c>
      <c r="B79" s="90"/>
      <c r="C79" s="40">
        <v>7.8140000000000001</v>
      </c>
      <c r="D79" s="40">
        <v>9.407</v>
      </c>
      <c r="E79" s="40">
        <v>29.234000000000002</v>
      </c>
      <c r="F79" s="40">
        <v>15.436</v>
      </c>
      <c r="G79" s="40">
        <v>37.392000000000003</v>
      </c>
      <c r="H79" s="40">
        <v>26.376999999999999</v>
      </c>
      <c r="I79" s="40">
        <v>23.152999999999999</v>
      </c>
      <c r="J79" s="40">
        <v>18.346</v>
      </c>
      <c r="K79" s="40">
        <v>50.819000000000003</v>
      </c>
      <c r="L79" s="40">
        <v>38.116</v>
      </c>
      <c r="M79" s="40">
        <v>27.667000000000002</v>
      </c>
      <c r="N79" s="40">
        <v>21.608000000000001</v>
      </c>
      <c r="O79" s="40">
        <v>50.137999999999998</v>
      </c>
      <c r="P79" s="40">
        <v>49.393999999999998</v>
      </c>
      <c r="Q79" s="40">
        <v>26.358000000000001</v>
      </c>
      <c r="R79" s="40">
        <v>29.783999999999999</v>
      </c>
      <c r="S79" s="40">
        <v>51.697000000000003</v>
      </c>
      <c r="T79" s="40">
        <v>27.582999999999998</v>
      </c>
      <c r="U79" s="40">
        <v>17.643000000000001</v>
      </c>
      <c r="V79" s="40">
        <v>31.986000000000001</v>
      </c>
      <c r="W79" s="40">
        <v>61.289000000000001</v>
      </c>
      <c r="X79" s="40">
        <v>39.972999999999999</v>
      </c>
      <c r="Y79" s="40">
        <v>25.812999999999999</v>
      </c>
      <c r="Z79" s="40">
        <v>27.69</v>
      </c>
      <c r="AA79" s="40">
        <v>31.074000000000002</v>
      </c>
      <c r="AB79" s="40">
        <v>36.481999999999999</v>
      </c>
      <c r="AC79" s="40">
        <v>19.884</v>
      </c>
      <c r="AD79" s="40">
        <v>25.058</v>
      </c>
      <c r="AE79" s="40">
        <v>25.120999999999999</v>
      </c>
      <c r="AF79" s="40">
        <v>40.700000000000003</v>
      </c>
      <c r="AG79" s="40">
        <v>18.071000000000002</v>
      </c>
      <c r="AH79" s="40">
        <v>47.262999999999998</v>
      </c>
      <c r="AI79" s="40">
        <v>60.88</v>
      </c>
      <c r="AJ79" s="40">
        <v>38.74</v>
      </c>
      <c r="AK79" s="40">
        <v>27.565000000000001</v>
      </c>
      <c r="AL79" s="40">
        <v>29.062000000000001</v>
      </c>
      <c r="AM79" s="40">
        <v>28.273</v>
      </c>
      <c r="AN79" s="40">
        <v>45.737000000000002</v>
      </c>
      <c r="AO79" s="40">
        <v>29.760999999999999</v>
      </c>
      <c r="AP79" s="40">
        <v>31.706</v>
      </c>
      <c r="AQ79" s="40">
        <v>58.17</v>
      </c>
      <c r="AR79" s="40">
        <v>36.106000000000002</v>
      </c>
      <c r="AS79" s="40">
        <v>14.292</v>
      </c>
      <c r="AT79" s="40">
        <v>24.521999999999998</v>
      </c>
      <c r="AU79" s="40">
        <v>38.542999999999999</v>
      </c>
      <c r="AV79" s="40">
        <v>36.527000000000001</v>
      </c>
      <c r="AW79" s="40">
        <v>29.012</v>
      </c>
      <c r="AX79" s="40">
        <v>19.835000000000001</v>
      </c>
      <c r="AY79" s="40">
        <v>30.027000000000001</v>
      </c>
      <c r="AZ79" s="40">
        <v>18.268000000000001</v>
      </c>
      <c r="BA79" s="40">
        <v>19.366</v>
      </c>
      <c r="BB79" s="40">
        <v>21.272889526367202</v>
      </c>
      <c r="BC79" s="40">
        <v>23.280999999999999</v>
      </c>
      <c r="BD79" s="40">
        <v>20.669129959106399</v>
      </c>
      <c r="BE79" s="40">
        <v>12.3572319335938</v>
      </c>
      <c r="BF79" s="40">
        <v>17.534507568359398</v>
      </c>
      <c r="BG79" s="40">
        <v>32.953000000000003</v>
      </c>
      <c r="BH79" s="40">
        <v>31.364999999999998</v>
      </c>
      <c r="BI79" s="40">
        <v>28.327999999999999</v>
      </c>
      <c r="BJ79" s="40">
        <v>15.545999999999999</v>
      </c>
      <c r="BK79" s="40">
        <v>30.05</v>
      </c>
      <c r="BL79" s="40">
        <v>21.260999999999999</v>
      </c>
      <c r="BM79" s="40">
        <v>24.806999999999999</v>
      </c>
      <c r="BN79" s="40">
        <v>14.471</v>
      </c>
      <c r="BO79" s="40">
        <v>40.356999999999999</v>
      </c>
      <c r="BP79" s="40">
        <v>27.919</v>
      </c>
      <c r="BQ79" s="40">
        <v>17.812999999999999</v>
      </c>
      <c r="BR79" s="40">
        <v>43.570999999999998</v>
      </c>
      <c r="BS79" s="40">
        <v>51.036999999999999</v>
      </c>
      <c r="BT79" s="40">
        <v>28.922000000000001</v>
      </c>
      <c r="BU79" s="40">
        <v>39.734999999999999</v>
      </c>
      <c r="BV79" s="40">
        <v>24.504000000000001</v>
      </c>
      <c r="BW79" s="40">
        <v>37.274999999999999</v>
      </c>
      <c r="BX79" s="40">
        <v>27.646000000000001</v>
      </c>
      <c r="BY79" s="40">
        <v>21.779</v>
      </c>
      <c r="BZ79" s="40">
        <v>17.696999999999999</v>
      </c>
      <c r="CA79" s="40">
        <v>35.411000000000001</v>
      </c>
      <c r="CB79" s="40">
        <v>25.31</v>
      </c>
      <c r="CC79" s="40">
        <v>26.187999999999999</v>
      </c>
      <c r="CD79" s="40">
        <v>15.063000000000001</v>
      </c>
      <c r="CE79" s="40">
        <v>51.768000000000001</v>
      </c>
      <c r="CF79" s="40">
        <v>37.787999999999997</v>
      </c>
      <c r="CG79" s="40">
        <v>32.563000000000002</v>
      </c>
      <c r="CH79" s="40">
        <v>30.245000000000001</v>
      </c>
      <c r="CI79" s="40">
        <v>44.673999999999999</v>
      </c>
      <c r="CJ79" s="40">
        <v>31.373000000000001</v>
      </c>
      <c r="CK79" s="40">
        <v>32.805</v>
      </c>
      <c r="CL79" s="40">
        <v>18.471</v>
      </c>
      <c r="CM79" s="40">
        <v>35.046999999999997</v>
      </c>
      <c r="CN79" s="40">
        <v>26.913</v>
      </c>
      <c r="CO79" s="40">
        <v>22.064</v>
      </c>
      <c r="CP79" s="40">
        <v>19.721</v>
      </c>
      <c r="CQ79" s="40">
        <v>32.347000000000001</v>
      </c>
      <c r="CR79" s="40">
        <v>22.591999999999999</v>
      </c>
      <c r="CS79" s="40">
        <v>18.420000000000002</v>
      </c>
      <c r="CT79" s="40">
        <v>23.49</v>
      </c>
      <c r="CU79" s="40">
        <v>27.681999999999999</v>
      </c>
      <c r="CV79" s="40">
        <v>18.931000000000001</v>
      </c>
      <c r="CW79" s="40">
        <v>19.239999999999998</v>
      </c>
      <c r="CX79" s="40">
        <v>18.742999999999999</v>
      </c>
      <c r="CY79" s="40">
        <v>19.425000000000001</v>
      </c>
      <c r="CZ79" s="40">
        <v>14.701000000000001</v>
      </c>
      <c r="DA79" s="40">
        <v>9.9009999999999998</v>
      </c>
      <c r="DB79" s="40">
        <v>11.388999999999999</v>
      </c>
      <c r="DC79" s="40">
        <v>13.991</v>
      </c>
      <c r="DD79" s="40">
        <v>9.952</v>
      </c>
      <c r="DE79" s="40">
        <v>8.7159999999999993</v>
      </c>
      <c r="DF79" s="40">
        <v>13.2</v>
      </c>
      <c r="DG79" s="40">
        <v>11.198</v>
      </c>
      <c r="DH79" s="40">
        <v>17.207000000000001</v>
      </c>
      <c r="DI79" s="40">
        <v>10.541</v>
      </c>
      <c r="DJ79" s="40">
        <v>9.9139999999999997</v>
      </c>
      <c r="DK79" s="40">
        <v>11.302</v>
      </c>
      <c r="DL79" s="40">
        <v>17.393999999999998</v>
      </c>
      <c r="DM79" s="40">
        <v>10.327999999999999</v>
      </c>
      <c r="DN79" s="40">
        <v>4.9470000000000001</v>
      </c>
      <c r="DO79" s="40">
        <v>13.798</v>
      </c>
      <c r="DP79" s="40">
        <v>21.931999999999999</v>
      </c>
      <c r="DQ79" s="40">
        <v>10.201000000000001</v>
      </c>
      <c r="DR79" s="40">
        <v>5.5140000000000002</v>
      </c>
      <c r="DS79" s="40">
        <v>7.1779999999999999</v>
      </c>
      <c r="DT79" s="40">
        <v>11.041</v>
      </c>
      <c r="DU79" s="40">
        <v>7.7009999999999996</v>
      </c>
      <c r="DV79" s="40">
        <v>5.79</v>
      </c>
      <c r="DW79" s="40">
        <v>13.619</v>
      </c>
      <c r="DX79" s="40">
        <v>7.9870000000000001</v>
      </c>
      <c r="DY79" s="40">
        <v>7.5880000000000001</v>
      </c>
      <c r="DZ79" s="40">
        <v>9.9760000000000009</v>
      </c>
      <c r="EA79" s="40">
        <v>9.9939999999999998</v>
      </c>
      <c r="EB79" s="40">
        <v>8.6940000000000008</v>
      </c>
      <c r="EC79" s="40">
        <v>5.87</v>
      </c>
      <c r="ED79" s="40">
        <v>7.1</v>
      </c>
      <c r="EE79" s="40">
        <v>9.6300000000000008</v>
      </c>
      <c r="EF79" s="40">
        <v>7.165</v>
      </c>
      <c r="EG79" s="40">
        <v>6.657</v>
      </c>
      <c r="EH79" s="40">
        <v>5.5949999999999998</v>
      </c>
      <c r="EI79" s="40">
        <v>10.81</v>
      </c>
      <c r="EJ79" s="40">
        <v>7.1509999999999998</v>
      </c>
      <c r="EK79" s="40">
        <v>5.7560000000000002</v>
      </c>
      <c r="EL79" s="40">
        <v>10.676</v>
      </c>
      <c r="EM79" s="40">
        <v>9.3655000000000008</v>
      </c>
      <c r="EN79" s="40">
        <v>5.8724526481628398</v>
      </c>
      <c r="EO79" s="40">
        <v>4.9808135986328104</v>
      </c>
      <c r="EP79" s="40">
        <v>7.28</v>
      </c>
      <c r="EQ79" s="40">
        <v>9.8070000000000004</v>
      </c>
      <c r="ER79" s="40">
        <v>5.4839072570800802</v>
      </c>
      <c r="ES79" s="40">
        <v>6.1587998790740999</v>
      </c>
      <c r="ET79" s="40">
        <v>8.9827391319274899</v>
      </c>
      <c r="EU79" s="40">
        <v>12.5009857559204</v>
      </c>
      <c r="EV79" s="40">
        <v>7.2781554403305098</v>
      </c>
      <c r="EW79" s="40">
        <v>4.3479999999999999</v>
      </c>
      <c r="EX79" s="40">
        <v>19.878</v>
      </c>
      <c r="EY79" s="40">
        <v>11.802</v>
      </c>
      <c r="EZ79" s="40">
        <v>9.9990000000000006</v>
      </c>
      <c r="FA79" s="40">
        <v>3.4449999999999998</v>
      </c>
      <c r="FB79" s="40">
        <v>9.0779999999999994</v>
      </c>
      <c r="FC79" s="40">
        <v>14.654999999999999</v>
      </c>
      <c r="FD79" s="40">
        <v>8.532</v>
      </c>
      <c r="FE79" s="40">
        <v>3.4510000000000001</v>
      </c>
      <c r="FF79" s="40">
        <v>9.4550000000000001</v>
      </c>
      <c r="FG79" s="40">
        <v>11.109</v>
      </c>
      <c r="FH79" s="40">
        <v>8.8000000000000007</v>
      </c>
      <c r="FI79" s="40">
        <v>4.976</v>
      </c>
      <c r="FJ79" s="40">
        <v>20.745000000000001</v>
      </c>
      <c r="FK79" s="40">
        <v>13.83</v>
      </c>
      <c r="FL79" s="40">
        <v>6.93</v>
      </c>
      <c r="FM79" s="40">
        <v>5.335</v>
      </c>
      <c r="FN79" s="40">
        <v>9.3130000000000006</v>
      </c>
      <c r="FO79" s="40">
        <v>17.061</v>
      </c>
      <c r="FP79" s="40">
        <v>7.4119999999999999</v>
      </c>
      <c r="FQ79" s="40">
        <v>6.6029999999999998</v>
      </c>
      <c r="FR79" s="40">
        <v>9.8450000000000006</v>
      </c>
      <c r="FS79" s="40">
        <v>16.5348918725742</v>
      </c>
      <c r="FT79" s="40">
        <v>10.726155565955599</v>
      </c>
      <c r="FU79" s="40">
        <v>3.6627945823792101</v>
      </c>
      <c r="FV79" s="40">
        <v>7.1735282630833996</v>
      </c>
      <c r="FW79" s="40">
        <v>13.3660232869846</v>
      </c>
      <c r="FX79" s="40">
        <v>6.0395400808776101</v>
      </c>
      <c r="FY79" s="40">
        <v>3.9009778804526301</v>
      </c>
      <c r="FZ79" s="40">
        <v>10.272907657337001</v>
      </c>
      <c r="GA79" s="40">
        <v>13.855316009637701</v>
      </c>
      <c r="GB79" s="40">
        <v>6.4170189787233003</v>
      </c>
      <c r="GC79" s="40">
        <v>5.2313763867527996</v>
      </c>
      <c r="GD79" s="40">
        <v>16.096290443120498</v>
      </c>
      <c r="GE79" s="40">
        <v>47.331475857624604</v>
      </c>
    </row>
    <row r="80" spans="1:187" ht="15" x14ac:dyDescent="0.25">
      <c r="A80" s="36" t="s">
        <v>26</v>
      </c>
      <c r="B80" s="90"/>
      <c r="C80" s="40">
        <v>46.75</v>
      </c>
      <c r="D80" s="40">
        <v>46.982999999999997</v>
      </c>
      <c r="E80" s="40">
        <v>72.709000000000003</v>
      </c>
      <c r="F80" s="40">
        <v>74.558999999999997</v>
      </c>
      <c r="G80" s="40">
        <v>97.784999999999997</v>
      </c>
      <c r="H80" s="40">
        <v>57.564</v>
      </c>
      <c r="I80" s="40">
        <v>52.396999999999998</v>
      </c>
      <c r="J80" s="40">
        <v>48.965000000000003</v>
      </c>
      <c r="K80" s="40">
        <v>73.722999999999999</v>
      </c>
      <c r="L80" s="40">
        <v>61.83</v>
      </c>
      <c r="M80" s="40">
        <v>67.022999999999996</v>
      </c>
      <c r="N80" s="40">
        <v>73.227999999999994</v>
      </c>
      <c r="O80" s="40">
        <v>70.680000000000007</v>
      </c>
      <c r="P80" s="40">
        <v>60.341000000000001</v>
      </c>
      <c r="Q80" s="40">
        <v>45.326000000000001</v>
      </c>
      <c r="R80" s="40">
        <v>50.279000000000003</v>
      </c>
      <c r="S80" s="40">
        <v>54.530999999999999</v>
      </c>
      <c r="T80" s="40">
        <v>55.720999999999997</v>
      </c>
      <c r="U80" s="40">
        <v>44.851999999999997</v>
      </c>
      <c r="V80" s="40">
        <v>54.191000000000003</v>
      </c>
      <c r="W80" s="40">
        <v>72.662000000000006</v>
      </c>
      <c r="X80" s="40">
        <v>85.972999999999999</v>
      </c>
      <c r="Y80" s="40">
        <v>84.656000000000006</v>
      </c>
      <c r="Z80" s="40">
        <v>71.745000000000005</v>
      </c>
      <c r="AA80" s="40">
        <v>72.025999999999996</v>
      </c>
      <c r="AB80" s="40">
        <v>64.856999999999999</v>
      </c>
      <c r="AC80" s="40">
        <v>47.731999999999999</v>
      </c>
      <c r="AD80" s="40">
        <v>45.301000000000002</v>
      </c>
      <c r="AE80" s="40">
        <v>42.834000000000003</v>
      </c>
      <c r="AF80" s="40">
        <v>47.006</v>
      </c>
      <c r="AG80" s="40">
        <v>44.332999999999998</v>
      </c>
      <c r="AH80" s="40">
        <v>35.265000000000001</v>
      </c>
      <c r="AI80" s="40">
        <v>41.554000000000002</v>
      </c>
      <c r="AJ80" s="40">
        <v>25.582999999999998</v>
      </c>
      <c r="AK80" s="40">
        <v>25.995000000000001</v>
      </c>
      <c r="AL80" s="40">
        <v>17.341000000000001</v>
      </c>
      <c r="AM80" s="40">
        <v>17.324000000000002</v>
      </c>
      <c r="AN80" s="40">
        <v>23.061</v>
      </c>
      <c r="AO80" s="40">
        <v>20.759</v>
      </c>
      <c r="AP80" s="40">
        <v>22.530999999999999</v>
      </c>
      <c r="AQ80" s="40">
        <v>18.594000000000001</v>
      </c>
      <c r="AR80" s="40">
        <v>23.814</v>
      </c>
      <c r="AS80" s="40">
        <v>15.955</v>
      </c>
      <c r="AT80" s="40">
        <v>19.434000000000001</v>
      </c>
      <c r="AU80" s="40">
        <v>31.669</v>
      </c>
      <c r="AV80" s="40">
        <v>21.617999999999999</v>
      </c>
      <c r="AW80" s="40">
        <v>15.271000000000001</v>
      </c>
      <c r="AX80" s="40">
        <v>12.518000000000001</v>
      </c>
      <c r="AY80" s="40">
        <v>17.228999999999999</v>
      </c>
      <c r="AZ80" s="40">
        <v>12.4550932998657</v>
      </c>
      <c r="BA80" s="40">
        <v>14.716145141601601</v>
      </c>
      <c r="BB80" s="40">
        <v>15.779979492187501</v>
      </c>
      <c r="BC80" s="40">
        <v>22.11</v>
      </c>
      <c r="BD80" s="40">
        <v>17.218814575195299</v>
      </c>
      <c r="BE80" s="40">
        <v>23.336029937744101</v>
      </c>
      <c r="BF80" s="40">
        <v>18.571000000000002</v>
      </c>
      <c r="BG80" s="40">
        <v>31.645</v>
      </c>
      <c r="BH80" s="40">
        <v>26.236999999999998</v>
      </c>
      <c r="BI80" s="40">
        <v>34.304000000000002</v>
      </c>
      <c r="BJ80" s="40">
        <v>25.004999999999999</v>
      </c>
      <c r="BK80" s="40">
        <v>23.361000000000001</v>
      </c>
      <c r="BL80" s="40">
        <v>34.843000000000004</v>
      </c>
      <c r="BM80" s="40">
        <v>29.675000000000001</v>
      </c>
      <c r="BN80" s="40">
        <v>23.882999999999999</v>
      </c>
      <c r="BO80" s="40">
        <v>45.106000000000002</v>
      </c>
      <c r="BP80" s="40">
        <v>41.395000000000003</v>
      </c>
      <c r="BQ80" s="40">
        <v>45.936999999999998</v>
      </c>
      <c r="BR80" s="40">
        <v>62.000999999999998</v>
      </c>
      <c r="BS80" s="40">
        <v>44.953000000000003</v>
      </c>
      <c r="BT80" s="40">
        <v>28.917000000000002</v>
      </c>
      <c r="BU80" s="40">
        <v>37.529000000000003</v>
      </c>
      <c r="BV80" s="40">
        <v>31.756</v>
      </c>
      <c r="BW80" s="40">
        <v>35.747</v>
      </c>
      <c r="BX80" s="40">
        <v>51.372</v>
      </c>
      <c r="BY80" s="40">
        <v>35.554000000000002</v>
      </c>
      <c r="BZ80" s="40">
        <v>44.86</v>
      </c>
      <c r="CA80" s="40">
        <v>38.024999999999999</v>
      </c>
      <c r="CB80" s="40">
        <v>53.398000000000003</v>
      </c>
      <c r="CC80" s="40">
        <v>41.881999999999998</v>
      </c>
      <c r="CD80" s="40">
        <v>51.741</v>
      </c>
      <c r="CE80" s="40">
        <v>73.661000000000001</v>
      </c>
      <c r="CF80" s="40">
        <v>75.037999999999997</v>
      </c>
      <c r="CG80" s="40">
        <v>78.212999999999994</v>
      </c>
      <c r="CH80" s="40">
        <v>45.036999999999999</v>
      </c>
      <c r="CI80" s="40">
        <v>58.917000000000002</v>
      </c>
      <c r="CJ80" s="40">
        <v>62.265999999999998</v>
      </c>
      <c r="CK80" s="40">
        <v>54.597999999999999</v>
      </c>
      <c r="CL80" s="40">
        <v>51.756999999999998</v>
      </c>
      <c r="CM80" s="40">
        <v>64.680000000000007</v>
      </c>
      <c r="CN80" s="40">
        <v>51.402000000000001</v>
      </c>
      <c r="CO80" s="40">
        <v>60.204000000000001</v>
      </c>
      <c r="CP80" s="40">
        <v>56.881999999999998</v>
      </c>
      <c r="CQ80" s="40">
        <v>60.802999999999997</v>
      </c>
      <c r="CR80" s="40">
        <v>63.844000000000001</v>
      </c>
      <c r="CS80" s="40">
        <v>65.396000000000001</v>
      </c>
      <c r="CT80" s="40">
        <v>61.747</v>
      </c>
      <c r="CU80" s="40">
        <v>77.581999999999994</v>
      </c>
      <c r="CV80" s="40">
        <v>66.617000000000004</v>
      </c>
      <c r="CW80" s="40">
        <v>58.618000000000002</v>
      </c>
      <c r="CX80" s="40">
        <v>49.417000000000002</v>
      </c>
      <c r="CY80" s="40">
        <v>68.721999999999994</v>
      </c>
      <c r="CZ80" s="40">
        <v>64.126999999999995</v>
      </c>
      <c r="DA80" s="40">
        <v>45.372999999999998</v>
      </c>
      <c r="DB80" s="40">
        <v>53.164999999999999</v>
      </c>
      <c r="DC80" s="40">
        <v>62.735999999999997</v>
      </c>
      <c r="DD80" s="40">
        <v>48.761000000000003</v>
      </c>
      <c r="DE80" s="40">
        <v>36.18</v>
      </c>
      <c r="DF80" s="40">
        <v>40.332000000000001</v>
      </c>
      <c r="DG80" s="40">
        <v>54.378</v>
      </c>
      <c r="DH80" s="40">
        <v>43.534999999999997</v>
      </c>
      <c r="DI80" s="40">
        <v>52.792000000000002</v>
      </c>
      <c r="DJ80" s="40">
        <v>54.192999999999998</v>
      </c>
      <c r="DK80" s="40">
        <v>66.58</v>
      </c>
      <c r="DL80" s="40">
        <v>63.856000000000002</v>
      </c>
      <c r="DM80" s="40">
        <v>53.966999999999999</v>
      </c>
      <c r="DN80" s="40">
        <v>49.317</v>
      </c>
      <c r="DO80" s="40">
        <v>78.608000000000004</v>
      </c>
      <c r="DP80" s="40">
        <v>40.170999999999999</v>
      </c>
      <c r="DQ80" s="40">
        <v>49.432000000000002</v>
      </c>
      <c r="DR80" s="40">
        <v>47.734999999999999</v>
      </c>
      <c r="DS80" s="40">
        <v>51.223999999999997</v>
      </c>
      <c r="DT80" s="40">
        <v>53.881</v>
      </c>
      <c r="DU80" s="40">
        <v>50.957000000000001</v>
      </c>
      <c r="DV80" s="40">
        <v>39.893000000000001</v>
      </c>
      <c r="DW80" s="40">
        <v>65.837999999999994</v>
      </c>
      <c r="DX80" s="40">
        <v>68.082999999999998</v>
      </c>
      <c r="DY80" s="40">
        <v>65.034999999999997</v>
      </c>
      <c r="DZ80" s="40">
        <v>68.679000000000002</v>
      </c>
      <c r="EA80" s="40">
        <v>73.421000000000006</v>
      </c>
      <c r="EB80" s="40">
        <v>69.837000000000003</v>
      </c>
      <c r="EC80" s="40">
        <v>62.465000000000003</v>
      </c>
      <c r="ED80" s="40">
        <v>61.465000000000003</v>
      </c>
      <c r="EE80" s="40">
        <v>78.686999999999998</v>
      </c>
      <c r="EF80" s="40">
        <v>54.927999999999997</v>
      </c>
      <c r="EG80" s="40">
        <v>64.292000000000002</v>
      </c>
      <c r="EH80" s="40">
        <v>79.183999999999997</v>
      </c>
      <c r="EI80" s="40">
        <v>85.846000000000004</v>
      </c>
      <c r="EJ80" s="40">
        <v>79.337999999999994</v>
      </c>
      <c r="EK80" s="40">
        <v>70.995999999999995</v>
      </c>
      <c r="EL80" s="40">
        <v>72.617999999999995</v>
      </c>
      <c r="EM80" s="40">
        <v>86.207999999999998</v>
      </c>
      <c r="EN80" s="40">
        <v>68.984401885986301</v>
      </c>
      <c r="EO80" s="40">
        <v>72.116583038330106</v>
      </c>
      <c r="EP80" s="40">
        <v>58.512</v>
      </c>
      <c r="EQ80" s="40">
        <v>76.994</v>
      </c>
      <c r="ER80" s="40">
        <v>71.054509765624999</v>
      </c>
      <c r="ES80" s="40">
        <v>60.313041076660198</v>
      </c>
      <c r="ET80" s="40">
        <v>89.070233703613297</v>
      </c>
      <c r="EU80" s="40">
        <v>98.279340293884303</v>
      </c>
      <c r="EV80" s="40">
        <v>63.134722366333001</v>
      </c>
      <c r="EW80" s="40">
        <v>50.5</v>
      </c>
      <c r="EX80" s="40">
        <v>54.929000000000002</v>
      </c>
      <c r="EY80" s="40">
        <v>85.629000000000005</v>
      </c>
      <c r="EZ80" s="40">
        <v>71.048000000000002</v>
      </c>
      <c r="FA80" s="40">
        <v>47.506</v>
      </c>
      <c r="FB80" s="40">
        <v>60.610999999999997</v>
      </c>
      <c r="FC80" s="40">
        <v>100.024</v>
      </c>
      <c r="FD80" s="40">
        <v>56.043999999999997</v>
      </c>
      <c r="FE80" s="40">
        <v>44.164999999999999</v>
      </c>
      <c r="FF80" s="40">
        <v>60.332000000000001</v>
      </c>
      <c r="FG80" s="40">
        <v>77.856999999999999</v>
      </c>
      <c r="FH80" s="40">
        <v>49.256999999999998</v>
      </c>
      <c r="FI80" s="40">
        <v>37.706000000000003</v>
      </c>
      <c r="FJ80" s="40">
        <v>76.141000000000005</v>
      </c>
      <c r="FK80" s="40">
        <v>88.177999999999997</v>
      </c>
      <c r="FL80" s="40">
        <v>58.161000000000001</v>
      </c>
      <c r="FM80" s="40">
        <v>54.392000000000003</v>
      </c>
      <c r="FN80" s="40">
        <v>81.722999999999999</v>
      </c>
      <c r="FO80" s="40">
        <v>100.289</v>
      </c>
      <c r="FP80" s="40">
        <v>52.835000000000001</v>
      </c>
      <c r="FQ80" s="40">
        <v>42.581000000000003</v>
      </c>
      <c r="FR80" s="40">
        <v>61.921999999999997</v>
      </c>
      <c r="FS80" s="40">
        <v>85.2720328300923</v>
      </c>
      <c r="FT80" s="40">
        <v>48.057369818789198</v>
      </c>
      <c r="FU80" s="40">
        <v>43.847142653159302</v>
      </c>
      <c r="FV80" s="40">
        <v>67.886645223116005</v>
      </c>
      <c r="FW80" s="40">
        <v>84.413583288244496</v>
      </c>
      <c r="FX80" s="40">
        <v>53.105782736242602</v>
      </c>
      <c r="FY80" s="40">
        <v>49.3831601717986</v>
      </c>
      <c r="FZ80" s="40">
        <v>83.794441074368606</v>
      </c>
      <c r="GA80" s="40">
        <v>99.7598367987176</v>
      </c>
      <c r="GB80" s="40">
        <v>53.912283597740803</v>
      </c>
      <c r="GC80" s="40">
        <v>53.8184670461807</v>
      </c>
      <c r="GD80" s="40">
        <v>71.979724939641798</v>
      </c>
      <c r="GE80" s="40">
        <v>42.678159724048299</v>
      </c>
    </row>
    <row r="81" spans="1:187" ht="15" x14ac:dyDescent="0.25">
      <c r="A81" s="36" t="s">
        <v>27</v>
      </c>
      <c r="B81" s="90"/>
      <c r="C81" s="40">
        <f>SUM(C82:C84)</f>
        <v>31.260999999999999</v>
      </c>
      <c r="D81" s="40">
        <f t="shared" ref="D81:BO81" si="107">SUM(D82:D84)</f>
        <v>26.422999999999998</v>
      </c>
      <c r="E81" s="40">
        <f t="shared" si="107"/>
        <v>27.100999999999999</v>
      </c>
      <c r="F81" s="40">
        <f t="shared" si="107"/>
        <v>36.241</v>
      </c>
      <c r="G81" s="40">
        <f t="shared" si="107"/>
        <v>27.837999999999997</v>
      </c>
      <c r="H81" s="40">
        <f t="shared" si="107"/>
        <v>24.469000000000001</v>
      </c>
      <c r="I81" s="40">
        <f t="shared" si="107"/>
        <v>25.332000000000001</v>
      </c>
      <c r="J81" s="40">
        <f t="shared" si="107"/>
        <v>30.556000000000001</v>
      </c>
      <c r="K81" s="40">
        <f t="shared" si="107"/>
        <v>27.558999999999997</v>
      </c>
      <c r="L81" s="40">
        <f t="shared" si="107"/>
        <v>24.721</v>
      </c>
      <c r="M81" s="40">
        <f t="shared" si="107"/>
        <v>29.708000000000002</v>
      </c>
      <c r="N81" s="40">
        <f t="shared" si="107"/>
        <v>27.894000000000002</v>
      </c>
      <c r="O81" s="40">
        <f t="shared" si="107"/>
        <v>28.556000000000001</v>
      </c>
      <c r="P81" s="40">
        <f t="shared" si="107"/>
        <v>25.55</v>
      </c>
      <c r="Q81" s="40">
        <f t="shared" si="107"/>
        <v>27.55</v>
      </c>
      <c r="R81" s="40">
        <f t="shared" si="107"/>
        <v>31.643999999999998</v>
      </c>
      <c r="S81" s="40">
        <f t="shared" si="107"/>
        <v>30.158000000000001</v>
      </c>
      <c r="T81" s="40">
        <f t="shared" si="107"/>
        <v>34.433</v>
      </c>
      <c r="U81" s="40">
        <f t="shared" si="107"/>
        <v>41.475000000000001</v>
      </c>
      <c r="V81" s="40">
        <f t="shared" si="107"/>
        <v>50.467000000000006</v>
      </c>
      <c r="W81" s="40">
        <f t="shared" si="107"/>
        <v>50.542999999999999</v>
      </c>
      <c r="X81" s="40">
        <f t="shared" si="107"/>
        <v>39.004999999999995</v>
      </c>
      <c r="Y81" s="40">
        <f t="shared" si="107"/>
        <v>44.173000000000002</v>
      </c>
      <c r="Z81" s="40">
        <f t="shared" si="107"/>
        <v>49.121999999999993</v>
      </c>
      <c r="AA81" s="40">
        <f t="shared" si="107"/>
        <v>47.493000000000002</v>
      </c>
      <c r="AB81" s="40">
        <f t="shared" si="107"/>
        <v>32.393000000000001</v>
      </c>
      <c r="AC81" s="40">
        <f t="shared" si="107"/>
        <v>57.142000000000003</v>
      </c>
      <c r="AD81" s="40">
        <f t="shared" si="107"/>
        <v>43.938000000000002</v>
      </c>
      <c r="AE81" s="40">
        <f t="shared" si="107"/>
        <v>41.757000000000005</v>
      </c>
      <c r="AF81" s="40">
        <f t="shared" si="107"/>
        <v>42.961999999999996</v>
      </c>
      <c r="AG81" s="40">
        <f t="shared" si="107"/>
        <v>45.392000000000003</v>
      </c>
      <c r="AH81" s="40">
        <f t="shared" si="107"/>
        <v>46.013000000000005</v>
      </c>
      <c r="AI81" s="40">
        <f t="shared" si="107"/>
        <v>40.816000000000003</v>
      </c>
      <c r="AJ81" s="40">
        <f t="shared" si="107"/>
        <v>37.683999999999997</v>
      </c>
      <c r="AK81" s="40">
        <f t="shared" si="107"/>
        <v>55.073</v>
      </c>
      <c r="AL81" s="40">
        <f t="shared" si="107"/>
        <v>41.067999999999998</v>
      </c>
      <c r="AM81" s="40">
        <f t="shared" si="107"/>
        <v>43.553999999999995</v>
      </c>
      <c r="AN81" s="40">
        <f t="shared" si="107"/>
        <v>41.872</v>
      </c>
      <c r="AO81" s="40">
        <f t="shared" si="107"/>
        <v>39.206000000000003</v>
      </c>
      <c r="AP81" s="40">
        <f t="shared" si="107"/>
        <v>47.655000000000001</v>
      </c>
      <c r="AQ81" s="40">
        <f t="shared" si="107"/>
        <v>49.908000000000001</v>
      </c>
      <c r="AR81" s="40">
        <f t="shared" si="107"/>
        <v>52.418000000000006</v>
      </c>
      <c r="AS81" s="40">
        <f t="shared" si="107"/>
        <v>43.398000000000003</v>
      </c>
      <c r="AT81" s="40">
        <f t="shared" si="107"/>
        <v>50.357999999999997</v>
      </c>
      <c r="AU81" s="40">
        <f t="shared" si="107"/>
        <v>54.021000000000001</v>
      </c>
      <c r="AV81" s="40">
        <f t="shared" si="107"/>
        <v>42.525999999999996</v>
      </c>
      <c r="AW81" s="40">
        <f t="shared" si="107"/>
        <v>54.287999999999997</v>
      </c>
      <c r="AX81" s="40">
        <f t="shared" si="107"/>
        <v>58.159000000000006</v>
      </c>
      <c r="AY81" s="40">
        <f t="shared" si="107"/>
        <v>60.409000000000006</v>
      </c>
      <c r="AZ81" s="40">
        <f t="shared" si="107"/>
        <v>55.716000000000001</v>
      </c>
      <c r="BA81" s="40">
        <f t="shared" si="107"/>
        <v>69.869</v>
      </c>
      <c r="BB81" s="40">
        <f t="shared" si="107"/>
        <v>80.597000000000008</v>
      </c>
      <c r="BC81" s="40">
        <f t="shared" si="107"/>
        <v>81.48</v>
      </c>
      <c r="BD81" s="40">
        <f t="shared" si="107"/>
        <v>89.045000000000002</v>
      </c>
      <c r="BE81" s="40">
        <f t="shared" si="107"/>
        <v>100.241</v>
      </c>
      <c r="BF81" s="40">
        <f t="shared" si="107"/>
        <v>101.59399999999999</v>
      </c>
      <c r="BG81" s="40">
        <f t="shared" si="107"/>
        <v>95.227999999999994</v>
      </c>
      <c r="BH81" s="40">
        <f t="shared" si="107"/>
        <v>102.042</v>
      </c>
      <c r="BI81" s="40">
        <f t="shared" si="107"/>
        <v>96.435000000000002</v>
      </c>
      <c r="BJ81" s="40">
        <f t="shared" si="107"/>
        <v>86.992999999999995</v>
      </c>
      <c r="BK81" s="40">
        <f t="shared" si="107"/>
        <v>73.03</v>
      </c>
      <c r="BL81" s="40">
        <f t="shared" si="107"/>
        <v>91.119</v>
      </c>
      <c r="BM81" s="40">
        <f t="shared" si="107"/>
        <v>84.286000000000001</v>
      </c>
      <c r="BN81" s="40">
        <f t="shared" si="107"/>
        <v>93.952999999999989</v>
      </c>
      <c r="BO81" s="40">
        <f t="shared" si="107"/>
        <v>111.45699999999999</v>
      </c>
      <c r="BP81" s="40">
        <f t="shared" ref="BP81:EA81" si="108">SUM(BP82:BP84)</f>
        <v>104.23100000000001</v>
      </c>
      <c r="BQ81" s="40">
        <f t="shared" si="108"/>
        <v>90.811999999999998</v>
      </c>
      <c r="BR81" s="40">
        <f t="shared" si="108"/>
        <v>113.00299999999999</v>
      </c>
      <c r="BS81" s="40">
        <f t="shared" si="108"/>
        <v>100.268</v>
      </c>
      <c r="BT81" s="40">
        <f t="shared" si="108"/>
        <v>94.983000000000004</v>
      </c>
      <c r="BU81" s="40">
        <f t="shared" si="108"/>
        <v>102.902</v>
      </c>
      <c r="BV81" s="40">
        <f t="shared" si="108"/>
        <v>108.964</v>
      </c>
      <c r="BW81" s="40">
        <f t="shared" si="108"/>
        <v>97.086000000000013</v>
      </c>
      <c r="BX81" s="40">
        <f t="shared" si="108"/>
        <v>90.683000000000007</v>
      </c>
      <c r="BY81" s="40">
        <f t="shared" si="108"/>
        <v>105.63</v>
      </c>
      <c r="BZ81" s="40">
        <f t="shared" si="108"/>
        <v>106.377</v>
      </c>
      <c r="CA81" s="40">
        <f t="shared" si="108"/>
        <v>108.07900000000001</v>
      </c>
      <c r="CB81" s="40">
        <f t="shared" si="108"/>
        <v>101.813</v>
      </c>
      <c r="CC81" s="40">
        <f t="shared" si="108"/>
        <v>85.56</v>
      </c>
      <c r="CD81" s="40">
        <f t="shared" si="108"/>
        <v>112.09400000000001</v>
      </c>
      <c r="CE81" s="40">
        <f t="shared" si="108"/>
        <v>86.248999999999995</v>
      </c>
      <c r="CF81" s="40">
        <f t="shared" si="108"/>
        <v>87.463999999999999</v>
      </c>
      <c r="CG81" s="40">
        <f t="shared" si="108"/>
        <v>109.694</v>
      </c>
      <c r="CH81" s="40">
        <f t="shared" si="108"/>
        <v>123.02300000000001</v>
      </c>
      <c r="CI81" s="40">
        <f t="shared" si="108"/>
        <v>120.95400000000001</v>
      </c>
      <c r="CJ81" s="40">
        <f t="shared" si="108"/>
        <v>122.033</v>
      </c>
      <c r="CK81" s="40">
        <f t="shared" si="108"/>
        <v>138.07499999999999</v>
      </c>
      <c r="CL81" s="40">
        <f t="shared" si="108"/>
        <v>126.65900000000001</v>
      </c>
      <c r="CM81" s="40">
        <f t="shared" si="108"/>
        <v>127.45700000000001</v>
      </c>
      <c r="CN81" s="40">
        <f t="shared" si="108"/>
        <v>123.94</v>
      </c>
      <c r="CO81" s="40">
        <f t="shared" si="108"/>
        <v>126.48500000000001</v>
      </c>
      <c r="CP81" s="40">
        <f t="shared" si="108"/>
        <v>137.25900000000001</v>
      </c>
      <c r="CQ81" s="40">
        <f t="shared" si="108"/>
        <v>103.267</v>
      </c>
      <c r="CR81" s="40">
        <f t="shared" si="108"/>
        <v>131.11199999999999</v>
      </c>
      <c r="CS81" s="40">
        <f t="shared" si="108"/>
        <v>136.70700000000002</v>
      </c>
      <c r="CT81" s="40">
        <f t="shared" si="108"/>
        <v>145.23600000000002</v>
      </c>
      <c r="CU81" s="40">
        <f t="shared" si="108"/>
        <v>147.30700000000002</v>
      </c>
      <c r="CV81" s="40">
        <f t="shared" si="108"/>
        <v>132.822</v>
      </c>
      <c r="CW81" s="40">
        <f t="shared" si="108"/>
        <v>136.69</v>
      </c>
      <c r="CX81" s="40">
        <f t="shared" si="108"/>
        <v>143.649</v>
      </c>
      <c r="CY81" s="40">
        <f t="shared" si="108"/>
        <v>145.90700000000001</v>
      </c>
      <c r="CZ81" s="40">
        <f t="shared" si="108"/>
        <v>138.72</v>
      </c>
      <c r="DA81" s="40">
        <f t="shared" si="108"/>
        <v>141.89000000000001</v>
      </c>
      <c r="DB81" s="40">
        <f t="shared" si="108"/>
        <v>155.21199999999999</v>
      </c>
      <c r="DC81" s="40">
        <f t="shared" si="108"/>
        <v>151.55500000000001</v>
      </c>
      <c r="DD81" s="40">
        <f t="shared" si="108"/>
        <v>138.17400000000001</v>
      </c>
      <c r="DE81" s="40">
        <f t="shared" si="108"/>
        <v>135.41900000000001</v>
      </c>
      <c r="DF81" s="40">
        <f t="shared" si="108"/>
        <v>144.02099999999999</v>
      </c>
      <c r="DG81" s="40">
        <f t="shared" si="108"/>
        <v>153.34200000000001</v>
      </c>
      <c r="DH81" s="40">
        <f t="shared" si="108"/>
        <v>151.69499999999999</v>
      </c>
      <c r="DI81" s="40">
        <f t="shared" si="108"/>
        <v>152.685</v>
      </c>
      <c r="DJ81" s="40">
        <f t="shared" si="108"/>
        <v>157.21600000000001</v>
      </c>
      <c r="DK81" s="40">
        <f t="shared" si="108"/>
        <v>169.565</v>
      </c>
      <c r="DL81" s="40">
        <f t="shared" si="108"/>
        <v>145.41499999999999</v>
      </c>
      <c r="DM81" s="40">
        <f t="shared" si="108"/>
        <v>134.369</v>
      </c>
      <c r="DN81" s="40">
        <f t="shared" si="108"/>
        <v>163.22999999999999</v>
      </c>
      <c r="DO81" s="40">
        <f t="shared" si="108"/>
        <v>148.92499999999998</v>
      </c>
      <c r="DP81" s="40">
        <f t="shared" si="108"/>
        <v>143.578</v>
      </c>
      <c r="DQ81" s="40">
        <f t="shared" si="108"/>
        <v>161.517</v>
      </c>
      <c r="DR81" s="40">
        <f t="shared" si="108"/>
        <v>179.31300000000002</v>
      </c>
      <c r="DS81" s="40">
        <f t="shared" si="108"/>
        <v>174.49200000000002</v>
      </c>
      <c r="DT81" s="40">
        <f t="shared" si="108"/>
        <v>168.26499999999999</v>
      </c>
      <c r="DU81" s="40">
        <f t="shared" si="108"/>
        <v>175.20599999999999</v>
      </c>
      <c r="DV81" s="40">
        <f t="shared" si="108"/>
        <v>186.99100000000001</v>
      </c>
      <c r="DW81" s="40">
        <f t="shared" si="108"/>
        <v>188.72499999999999</v>
      </c>
      <c r="DX81" s="40">
        <f t="shared" si="108"/>
        <v>166.03800000000001</v>
      </c>
      <c r="DY81" s="40">
        <f t="shared" si="108"/>
        <v>169.65299999999999</v>
      </c>
      <c r="DZ81" s="40">
        <f t="shared" si="108"/>
        <v>175.72800000000001</v>
      </c>
      <c r="EA81" s="40">
        <f t="shared" si="108"/>
        <v>183.755</v>
      </c>
      <c r="EB81" s="40">
        <f t="shared" ref="EB81:GB81" si="109">SUM(EB82:EB84)</f>
        <v>164.71600000000001</v>
      </c>
      <c r="EC81" s="40">
        <f t="shared" si="109"/>
        <v>165.40600000000001</v>
      </c>
      <c r="ED81" s="40">
        <f t="shared" si="109"/>
        <v>175.584</v>
      </c>
      <c r="EE81" s="40">
        <f t="shared" si="109"/>
        <v>171.62299999999999</v>
      </c>
      <c r="EF81" s="40">
        <f t="shared" si="109"/>
        <v>180.13499999999999</v>
      </c>
      <c r="EG81" s="40">
        <f t="shared" si="109"/>
        <v>176.822</v>
      </c>
      <c r="EH81" s="40">
        <f t="shared" si="109"/>
        <v>194.83799999999999</v>
      </c>
      <c r="EI81" s="40">
        <f t="shared" si="109"/>
        <v>200.83</v>
      </c>
      <c r="EJ81" s="40">
        <f t="shared" si="109"/>
        <v>158.96</v>
      </c>
      <c r="EK81" s="40">
        <f t="shared" si="109"/>
        <v>201.93</v>
      </c>
      <c r="EL81" s="40">
        <f t="shared" si="109"/>
        <v>166.22399999999999</v>
      </c>
      <c r="EM81" s="40">
        <f t="shared" si="109"/>
        <v>191.71486999999999</v>
      </c>
      <c r="EN81" s="40">
        <f t="shared" si="109"/>
        <v>177.85821551888512</v>
      </c>
      <c r="EO81" s="40">
        <f t="shared" si="109"/>
        <v>170.71964253555194</v>
      </c>
      <c r="EP81" s="40">
        <f t="shared" si="109"/>
        <v>188.57641691108353</v>
      </c>
      <c r="EQ81" s="40">
        <f t="shared" si="109"/>
        <v>201.71899999999999</v>
      </c>
      <c r="ER81" s="40">
        <f t="shared" si="109"/>
        <v>170.82254101562501</v>
      </c>
      <c r="ES81" s="40">
        <f t="shared" si="109"/>
        <v>173.91241601562501</v>
      </c>
      <c r="ET81" s="40">
        <f t="shared" si="109"/>
        <v>187.98816270065308</v>
      </c>
      <c r="EU81" s="40">
        <f t="shared" si="109"/>
        <v>187.44636230468799</v>
      </c>
      <c r="EV81" s="40">
        <f t="shared" si="109"/>
        <v>173.26565722656201</v>
      </c>
      <c r="EW81" s="40">
        <f t="shared" si="109"/>
        <v>186.899</v>
      </c>
      <c r="EX81" s="40">
        <f t="shared" si="109"/>
        <v>225.55099999999999</v>
      </c>
      <c r="EY81" s="40">
        <f t="shared" si="109"/>
        <v>219.90199999999999</v>
      </c>
      <c r="EZ81" s="40">
        <f t="shared" si="109"/>
        <v>187.54299999999998</v>
      </c>
      <c r="FA81" s="40">
        <f t="shared" si="109"/>
        <v>188.54900000000001</v>
      </c>
      <c r="FB81" s="40">
        <f t="shared" si="109"/>
        <v>200.64200000000002</v>
      </c>
      <c r="FC81" s="40">
        <f t="shared" si="109"/>
        <v>203.42000000000002</v>
      </c>
      <c r="FD81" s="40">
        <f t="shared" si="109"/>
        <v>185.24099999999999</v>
      </c>
      <c r="FE81" s="40">
        <f t="shared" si="109"/>
        <v>197.02300000000002</v>
      </c>
      <c r="FF81" s="40">
        <f t="shared" si="109"/>
        <v>206.99199999999999</v>
      </c>
      <c r="FG81" s="40">
        <f t="shared" si="109"/>
        <v>211.197</v>
      </c>
      <c r="FH81" s="40">
        <f t="shared" si="109"/>
        <v>188.95699999999999</v>
      </c>
      <c r="FI81" s="40">
        <f t="shared" si="109"/>
        <v>203.15600000000001</v>
      </c>
      <c r="FJ81" s="40">
        <f t="shared" si="109"/>
        <v>220.28899999999999</v>
      </c>
      <c r="FK81" s="40">
        <f t="shared" si="109"/>
        <v>231.26599999999999</v>
      </c>
      <c r="FL81" s="40">
        <f t="shared" si="109"/>
        <v>199.33099999999999</v>
      </c>
      <c r="FM81" s="40">
        <f t="shared" si="109"/>
        <v>208.869</v>
      </c>
      <c r="FN81" s="40">
        <f t="shared" si="109"/>
        <v>232.726</v>
      </c>
      <c r="FO81" s="40">
        <f t="shared" si="109"/>
        <v>264.22800000000001</v>
      </c>
      <c r="FP81" s="40">
        <f t="shared" si="109"/>
        <v>215.27099999999999</v>
      </c>
      <c r="FQ81" s="40">
        <f t="shared" si="109"/>
        <v>262.85199999999998</v>
      </c>
      <c r="FR81" s="40">
        <f t="shared" si="109"/>
        <v>294.50099999999998</v>
      </c>
      <c r="FS81" s="40">
        <f t="shared" si="109"/>
        <v>315.20821221082798</v>
      </c>
      <c r="FT81" s="40">
        <f t="shared" si="109"/>
        <v>272.50123657417845</v>
      </c>
      <c r="FU81" s="40">
        <f t="shared" si="109"/>
        <v>263.844603591674</v>
      </c>
      <c r="FV81" s="40">
        <f t="shared" si="109"/>
        <v>313.96613871015813</v>
      </c>
      <c r="FW81" s="40">
        <f t="shared" si="109"/>
        <v>331.27614056486698</v>
      </c>
      <c r="FX81" s="40">
        <f t="shared" si="109"/>
        <v>273.99226332601893</v>
      </c>
      <c r="FY81" s="40">
        <f t="shared" si="109"/>
        <v>300.30766656095102</v>
      </c>
      <c r="FZ81" s="40">
        <f t="shared" si="109"/>
        <v>321.45217963520776</v>
      </c>
      <c r="GA81" s="40">
        <f t="shared" si="109"/>
        <v>337.81004797140503</v>
      </c>
      <c r="GB81" s="40">
        <f t="shared" si="109"/>
        <v>273.52012892199798</v>
      </c>
      <c r="GC81" s="40">
        <f t="shared" ref="GC81:GD81" si="110">SUM(GC82:GC84)</f>
        <v>291.767083704649</v>
      </c>
      <c r="GD81" s="40">
        <f t="shared" si="110"/>
        <v>315.82524633042198</v>
      </c>
      <c r="GE81" s="40">
        <f>SUM(GE82:GE84)</f>
        <v>296.026368129611</v>
      </c>
    </row>
    <row r="82" spans="1:187" ht="15" x14ac:dyDescent="0.25">
      <c r="A82" s="37" t="s">
        <v>42</v>
      </c>
      <c r="B82" s="90"/>
      <c r="C82" s="40">
        <v>31.178000000000001</v>
      </c>
      <c r="D82" s="40">
        <v>26.31</v>
      </c>
      <c r="E82" s="40">
        <v>26.978999999999999</v>
      </c>
      <c r="F82" s="40">
        <v>36.128999999999998</v>
      </c>
      <c r="G82" s="40">
        <v>27.713999999999999</v>
      </c>
      <c r="H82" s="40">
        <v>24.228000000000002</v>
      </c>
      <c r="I82" s="40">
        <v>25.294</v>
      </c>
      <c r="J82" s="40">
        <v>30.492000000000001</v>
      </c>
      <c r="K82" s="40">
        <v>27.422999999999998</v>
      </c>
      <c r="L82" s="40">
        <v>24.669</v>
      </c>
      <c r="M82" s="40">
        <v>29.693000000000001</v>
      </c>
      <c r="N82" s="40">
        <v>27.856000000000002</v>
      </c>
      <c r="O82" s="40">
        <v>28.515000000000001</v>
      </c>
      <c r="P82" s="40">
        <v>25.495999999999999</v>
      </c>
      <c r="Q82" s="40">
        <v>27.515999999999998</v>
      </c>
      <c r="R82" s="40">
        <v>31.548999999999999</v>
      </c>
      <c r="S82" s="40">
        <v>30.135999999999999</v>
      </c>
      <c r="T82" s="40">
        <v>34.4</v>
      </c>
      <c r="U82" s="40">
        <v>41.41</v>
      </c>
      <c r="V82" s="40">
        <v>50.435000000000002</v>
      </c>
      <c r="W82" s="40">
        <v>50.460999999999999</v>
      </c>
      <c r="X82" s="40">
        <v>38.945999999999998</v>
      </c>
      <c r="Y82" s="40">
        <v>44.152999999999999</v>
      </c>
      <c r="Z82" s="40">
        <v>49.043999999999997</v>
      </c>
      <c r="AA82" s="40">
        <v>47.475999999999999</v>
      </c>
      <c r="AB82" s="40">
        <v>32.378</v>
      </c>
      <c r="AC82" s="40">
        <v>57.127000000000002</v>
      </c>
      <c r="AD82" s="40">
        <v>43.906999999999996</v>
      </c>
      <c r="AE82" s="40">
        <v>41.728000000000002</v>
      </c>
      <c r="AF82" s="40">
        <v>42.954999999999998</v>
      </c>
      <c r="AG82" s="40">
        <v>45.384</v>
      </c>
      <c r="AH82" s="40">
        <v>46.002000000000002</v>
      </c>
      <c r="AI82" s="40">
        <v>40.792000000000002</v>
      </c>
      <c r="AJ82" s="40">
        <v>37.677999999999997</v>
      </c>
      <c r="AK82" s="40">
        <v>55.067999999999998</v>
      </c>
      <c r="AL82" s="40">
        <v>41.052</v>
      </c>
      <c r="AM82" s="40">
        <v>43.536999999999999</v>
      </c>
      <c r="AN82" s="40">
        <v>41.868000000000002</v>
      </c>
      <c r="AO82" s="40">
        <v>39.197000000000003</v>
      </c>
      <c r="AP82" s="40">
        <v>47.640999999999998</v>
      </c>
      <c r="AQ82" s="40">
        <v>49.9</v>
      </c>
      <c r="AR82" s="40">
        <v>52.395000000000003</v>
      </c>
      <c r="AS82" s="40">
        <v>43.38</v>
      </c>
      <c r="AT82" s="40">
        <v>50.345999999999997</v>
      </c>
      <c r="AU82" s="40">
        <v>54.018000000000001</v>
      </c>
      <c r="AV82" s="40">
        <v>42.521000000000001</v>
      </c>
      <c r="AW82" s="40">
        <v>54.280999999999999</v>
      </c>
      <c r="AX82" s="40">
        <v>58.155000000000001</v>
      </c>
      <c r="AY82" s="40">
        <v>60.399000000000001</v>
      </c>
      <c r="AZ82" s="40">
        <v>55.698999999999998</v>
      </c>
      <c r="BA82" s="40">
        <v>69.867000000000004</v>
      </c>
      <c r="BB82" s="40">
        <v>80.418999999999997</v>
      </c>
      <c r="BC82" s="40">
        <v>81.453000000000003</v>
      </c>
      <c r="BD82" s="40">
        <v>89.016999999999996</v>
      </c>
      <c r="BE82" s="40">
        <v>100.22199999999999</v>
      </c>
      <c r="BF82" s="40">
        <v>101.57299999999999</v>
      </c>
      <c r="BG82" s="40">
        <v>95.218999999999994</v>
      </c>
      <c r="BH82" s="40">
        <v>102.018</v>
      </c>
      <c r="BI82" s="40">
        <v>96.430999999999997</v>
      </c>
      <c r="BJ82" s="40">
        <v>86.988</v>
      </c>
      <c r="BK82" s="40">
        <v>73.027000000000001</v>
      </c>
      <c r="BL82" s="40">
        <v>91.113</v>
      </c>
      <c r="BM82" s="40">
        <v>84.281999999999996</v>
      </c>
      <c r="BN82" s="40">
        <v>93.942999999999998</v>
      </c>
      <c r="BO82" s="40">
        <v>111.45099999999999</v>
      </c>
      <c r="BP82" s="40">
        <v>104.227</v>
      </c>
      <c r="BQ82" s="40">
        <v>90.808999999999997</v>
      </c>
      <c r="BR82" s="40">
        <v>112.99299999999999</v>
      </c>
      <c r="BS82" s="40">
        <v>100.246</v>
      </c>
      <c r="BT82" s="40">
        <v>94.968000000000004</v>
      </c>
      <c r="BU82" s="40">
        <v>102.886</v>
      </c>
      <c r="BV82" s="40">
        <v>108.95099999999999</v>
      </c>
      <c r="BW82" s="40">
        <v>97.058000000000007</v>
      </c>
      <c r="BX82" s="40">
        <v>90.379000000000005</v>
      </c>
      <c r="BY82" s="40">
        <v>105.61499999999999</v>
      </c>
      <c r="BZ82" s="40">
        <v>106.36799999999999</v>
      </c>
      <c r="CA82" s="40">
        <v>107.977</v>
      </c>
      <c r="CB82" s="40">
        <v>101.717</v>
      </c>
      <c r="CC82" s="40">
        <v>85.466999999999999</v>
      </c>
      <c r="CD82" s="40">
        <v>112.03100000000001</v>
      </c>
      <c r="CE82" s="40">
        <v>86.210999999999999</v>
      </c>
      <c r="CF82" s="40">
        <v>87.381</v>
      </c>
      <c r="CG82" s="40">
        <v>109.592</v>
      </c>
      <c r="CH82" s="40">
        <v>122.967</v>
      </c>
      <c r="CI82" s="40">
        <v>120.875</v>
      </c>
      <c r="CJ82" s="40">
        <v>121.965</v>
      </c>
      <c r="CK82" s="40">
        <v>137.994</v>
      </c>
      <c r="CL82" s="40">
        <v>126.629</v>
      </c>
      <c r="CM82" s="40">
        <v>127.456</v>
      </c>
      <c r="CN82" s="40">
        <v>123.907</v>
      </c>
      <c r="CO82" s="40">
        <v>126.453</v>
      </c>
      <c r="CP82" s="40">
        <v>137.249</v>
      </c>
      <c r="CQ82" s="40">
        <v>103.264</v>
      </c>
      <c r="CR82" s="40">
        <v>131.10499999999999</v>
      </c>
      <c r="CS82" s="40">
        <v>136.69900000000001</v>
      </c>
      <c r="CT82" s="40">
        <v>145.13800000000001</v>
      </c>
      <c r="CU82" s="40">
        <v>147.304</v>
      </c>
      <c r="CV82" s="40">
        <v>132.809</v>
      </c>
      <c r="CW82" s="40">
        <v>136.68799999999999</v>
      </c>
      <c r="CX82" s="40">
        <v>143.649</v>
      </c>
      <c r="CY82" s="40">
        <v>145.90600000000001</v>
      </c>
      <c r="CZ82" s="40">
        <v>138.71799999999999</v>
      </c>
      <c r="DA82" s="40">
        <v>141.88900000000001</v>
      </c>
      <c r="DB82" s="40">
        <v>155.21199999999999</v>
      </c>
      <c r="DC82" s="40">
        <v>151.55500000000001</v>
      </c>
      <c r="DD82" s="40">
        <v>138.173</v>
      </c>
      <c r="DE82" s="40">
        <v>135.41800000000001</v>
      </c>
      <c r="DF82" s="40">
        <v>144.02099999999999</v>
      </c>
      <c r="DG82" s="40">
        <v>153.34100000000001</v>
      </c>
      <c r="DH82" s="40">
        <v>151.69399999999999</v>
      </c>
      <c r="DI82" s="40">
        <v>152.685</v>
      </c>
      <c r="DJ82" s="40">
        <v>157.21</v>
      </c>
      <c r="DK82" s="40">
        <v>169.565</v>
      </c>
      <c r="DL82" s="40">
        <v>145.41499999999999</v>
      </c>
      <c r="DM82" s="40">
        <v>134.369</v>
      </c>
      <c r="DN82" s="40">
        <v>163.22999999999999</v>
      </c>
      <c r="DO82" s="40">
        <v>148.916</v>
      </c>
      <c r="DP82" s="40">
        <v>143.565</v>
      </c>
      <c r="DQ82" s="40">
        <v>161.51499999999999</v>
      </c>
      <c r="DR82" s="40">
        <v>179.31200000000001</v>
      </c>
      <c r="DS82" s="40">
        <v>174.49100000000001</v>
      </c>
      <c r="DT82" s="40">
        <v>168.26499999999999</v>
      </c>
      <c r="DU82" s="40">
        <v>175.20599999999999</v>
      </c>
      <c r="DV82" s="40">
        <v>186.99100000000001</v>
      </c>
      <c r="DW82" s="40">
        <v>188.72499999999999</v>
      </c>
      <c r="DX82" s="40">
        <v>166.03800000000001</v>
      </c>
      <c r="DY82" s="40">
        <v>169.648</v>
      </c>
      <c r="DZ82" s="40">
        <v>175.72800000000001</v>
      </c>
      <c r="EA82" s="40">
        <v>183.755</v>
      </c>
      <c r="EB82" s="40">
        <v>164.71600000000001</v>
      </c>
      <c r="EC82" s="40">
        <v>165.40600000000001</v>
      </c>
      <c r="ED82" s="40">
        <v>175.584</v>
      </c>
      <c r="EE82" s="40">
        <v>171.62299999999999</v>
      </c>
      <c r="EF82" s="40">
        <v>180.131</v>
      </c>
      <c r="EG82" s="40">
        <v>176.81800000000001</v>
      </c>
      <c r="EH82" s="40">
        <v>194.83799999999999</v>
      </c>
      <c r="EI82" s="40">
        <v>200.83</v>
      </c>
      <c r="EJ82" s="40">
        <v>158.96</v>
      </c>
      <c r="EK82" s="40">
        <v>201.93</v>
      </c>
      <c r="EL82" s="40">
        <v>166.22399999999999</v>
      </c>
      <c r="EM82" s="40">
        <v>191.71486999999999</v>
      </c>
      <c r="EN82" s="40">
        <v>177.85821551888512</v>
      </c>
      <c r="EO82" s="40">
        <v>170.71964253555194</v>
      </c>
      <c r="EP82" s="40">
        <v>188.57641691108353</v>
      </c>
      <c r="EQ82" s="40">
        <v>201.71899999999999</v>
      </c>
      <c r="ER82" s="40">
        <v>170.82254101562501</v>
      </c>
      <c r="ES82" s="40">
        <v>173.91241601562501</v>
      </c>
      <c r="ET82" s="40">
        <v>187.875169921875</v>
      </c>
      <c r="EU82" s="40">
        <v>187.44636230468799</v>
      </c>
      <c r="EV82" s="40">
        <v>173.26565722656201</v>
      </c>
      <c r="EW82" s="40">
        <v>186.899</v>
      </c>
      <c r="EX82" s="40">
        <v>225.55099999999999</v>
      </c>
      <c r="EY82" s="40">
        <v>219.82</v>
      </c>
      <c r="EZ82" s="40">
        <v>187.44399999999999</v>
      </c>
      <c r="FA82" s="40">
        <v>188.43299999999999</v>
      </c>
      <c r="FB82" s="40">
        <v>200.61</v>
      </c>
      <c r="FC82" s="40">
        <v>203.37100000000001</v>
      </c>
      <c r="FD82" s="40">
        <v>185.20699999999999</v>
      </c>
      <c r="FE82" s="40">
        <v>196.93700000000001</v>
      </c>
      <c r="FF82" s="40">
        <v>206.886</v>
      </c>
      <c r="FG82" s="40">
        <v>211.20699999999999</v>
      </c>
      <c r="FH82" s="40">
        <v>188.95699999999999</v>
      </c>
      <c r="FI82" s="40">
        <v>203.09399999999999</v>
      </c>
      <c r="FJ82" s="40">
        <v>220.28899999999999</v>
      </c>
      <c r="FK82" s="40">
        <v>231.23699999999999</v>
      </c>
      <c r="FL82" s="40">
        <v>199.33099999999999</v>
      </c>
      <c r="FM82" s="40">
        <v>208.863</v>
      </c>
      <c r="FN82" s="40">
        <v>232.72499999999999</v>
      </c>
      <c r="FO82" s="40">
        <v>264.22800000000001</v>
      </c>
      <c r="FP82" s="40">
        <v>215.27099999999999</v>
      </c>
      <c r="FQ82" s="40">
        <v>262.851</v>
      </c>
      <c r="FR82" s="40">
        <v>294.48399999999998</v>
      </c>
      <c r="FS82" s="40">
        <v>315.20821221082798</v>
      </c>
      <c r="FT82" s="40">
        <v>272.49015218155199</v>
      </c>
      <c r="FU82" s="40">
        <v>263.844603591674</v>
      </c>
      <c r="FV82" s="40">
        <v>313.96545564636602</v>
      </c>
      <c r="FW82" s="40">
        <v>331.27614056486698</v>
      </c>
      <c r="FX82" s="40">
        <v>273.992197454039</v>
      </c>
      <c r="FY82" s="40">
        <v>300.30766656095102</v>
      </c>
      <c r="FZ82" s="40">
        <v>321.45177151533198</v>
      </c>
      <c r="GA82" s="40">
        <v>337.81004797140503</v>
      </c>
      <c r="GB82" s="40">
        <v>273.52012892199798</v>
      </c>
      <c r="GC82" s="40">
        <v>291.767083704649</v>
      </c>
      <c r="GD82" s="40">
        <v>315.82524633042198</v>
      </c>
      <c r="GE82" s="40">
        <v>296.026368129611</v>
      </c>
    </row>
    <row r="83" spans="1:187" ht="15" x14ac:dyDescent="0.25">
      <c r="A83" s="37" t="s">
        <v>43</v>
      </c>
      <c r="B83" s="90"/>
      <c r="C83" s="40">
        <v>8.3000000000000004E-2</v>
      </c>
      <c r="D83" s="40">
        <v>0.113</v>
      </c>
      <c r="E83" s="40">
        <v>0.122</v>
      </c>
      <c r="F83" s="40">
        <v>0.112</v>
      </c>
      <c r="G83" s="40">
        <v>0.11799999999999999</v>
      </c>
      <c r="H83" s="40">
        <v>0.23300000000000001</v>
      </c>
      <c r="I83" s="40">
        <v>1.4999999999999999E-2</v>
      </c>
      <c r="J83" s="40">
        <v>0.05</v>
      </c>
      <c r="K83" s="40">
        <v>0.13600000000000001</v>
      </c>
      <c r="L83" s="40">
        <v>4.7E-2</v>
      </c>
      <c r="M83" s="40">
        <v>4.0000000000000001E-3</v>
      </c>
      <c r="N83" s="40">
        <v>2.7E-2</v>
      </c>
      <c r="O83" s="40">
        <v>2.9000000000000001E-2</v>
      </c>
      <c r="P83" s="40">
        <v>8.9999999999999993E-3</v>
      </c>
      <c r="Q83" s="40">
        <v>0.03</v>
      </c>
      <c r="R83" s="40">
        <v>9.1999999999999998E-2</v>
      </c>
      <c r="S83" s="40">
        <v>1.7999999999999999E-2</v>
      </c>
      <c r="T83" s="40">
        <v>1.2E-2</v>
      </c>
      <c r="U83" s="40">
        <v>0.06</v>
      </c>
      <c r="V83" s="40">
        <v>2.5999999999999999E-2</v>
      </c>
      <c r="W83" s="40">
        <v>7.4999999999999997E-2</v>
      </c>
      <c r="X83" s="40">
        <v>5.6000000000000001E-2</v>
      </c>
      <c r="Y83" s="40">
        <v>1.7999999999999999E-2</v>
      </c>
      <c r="Z83" s="40">
        <v>7.3999999999999996E-2</v>
      </c>
      <c r="AA83" s="40">
        <v>1.4E-2</v>
      </c>
      <c r="AB83" s="40">
        <v>1.2E-2</v>
      </c>
      <c r="AC83" s="40">
        <v>1.2E-2</v>
      </c>
      <c r="AD83" s="40">
        <v>2.9000000000000001E-2</v>
      </c>
      <c r="AE83" s="40">
        <v>2.5999999999999999E-2</v>
      </c>
      <c r="AF83" s="40">
        <v>0</v>
      </c>
      <c r="AG83" s="40">
        <v>3.0000000000000001E-3</v>
      </c>
      <c r="AH83" s="40">
        <v>8.0000000000000002E-3</v>
      </c>
      <c r="AI83" s="40">
        <v>4.0000000000000001E-3</v>
      </c>
      <c r="AJ83" s="40">
        <v>2E-3</v>
      </c>
      <c r="AK83" s="40">
        <v>2E-3</v>
      </c>
      <c r="AL83" s="40">
        <v>1.2999999999999999E-2</v>
      </c>
      <c r="AM83" s="40">
        <v>1.2999999999999999E-2</v>
      </c>
      <c r="AN83" s="40">
        <v>0</v>
      </c>
      <c r="AO83" s="40">
        <v>6.0000000000000001E-3</v>
      </c>
      <c r="AP83" s="40">
        <v>8.9999999999999993E-3</v>
      </c>
      <c r="AQ83" s="40">
        <v>2E-3</v>
      </c>
      <c r="AR83" s="40">
        <v>2.1000000000000001E-2</v>
      </c>
      <c r="AS83" s="40">
        <v>1.4E-2</v>
      </c>
      <c r="AT83" s="40">
        <v>8.9999999999999993E-3</v>
      </c>
      <c r="AU83" s="40">
        <v>0</v>
      </c>
      <c r="AV83" s="40">
        <v>1E-3</v>
      </c>
      <c r="AW83" s="40">
        <v>3.0000000000000001E-3</v>
      </c>
      <c r="AX83" s="40">
        <v>2E-3</v>
      </c>
      <c r="AY83" s="40">
        <v>8.0000000000000002E-3</v>
      </c>
      <c r="AZ83" s="40">
        <v>3.0000000000000001E-3</v>
      </c>
      <c r="BA83" s="40">
        <v>0</v>
      </c>
      <c r="BB83" s="40">
        <v>4.0000000000000001E-3</v>
      </c>
      <c r="BC83" s="40">
        <v>1.7999999999999999E-2</v>
      </c>
      <c r="BD83" s="40">
        <v>1.4999999999999999E-2</v>
      </c>
      <c r="BE83" s="40">
        <v>1.2E-2</v>
      </c>
      <c r="BF83" s="40">
        <v>1.2E-2</v>
      </c>
      <c r="BG83" s="40">
        <v>2E-3</v>
      </c>
      <c r="BH83" s="40">
        <v>0</v>
      </c>
      <c r="BI83" s="40">
        <v>0</v>
      </c>
      <c r="BJ83" s="40">
        <v>0</v>
      </c>
      <c r="BK83" s="40">
        <v>2E-3</v>
      </c>
      <c r="BL83" s="40">
        <v>0</v>
      </c>
      <c r="BM83" s="40">
        <v>0</v>
      </c>
      <c r="BN83" s="40">
        <v>8.0000000000000002E-3</v>
      </c>
      <c r="BO83" s="40">
        <v>4.0000000000000001E-3</v>
      </c>
      <c r="BP83" s="40">
        <v>1E-3</v>
      </c>
      <c r="BQ83" s="40">
        <v>0</v>
      </c>
      <c r="BR83" s="40">
        <v>2E-3</v>
      </c>
      <c r="BS83" s="40">
        <v>1.2E-2</v>
      </c>
      <c r="BT83" s="40">
        <v>2E-3</v>
      </c>
      <c r="BU83" s="40">
        <v>0</v>
      </c>
      <c r="BV83" s="40">
        <v>3.0000000000000001E-3</v>
      </c>
      <c r="BW83" s="40">
        <v>2.1999999999999999E-2</v>
      </c>
      <c r="BX83" s="40">
        <v>0.23300000000000001</v>
      </c>
      <c r="BY83" s="40">
        <v>0</v>
      </c>
      <c r="BZ83" s="40">
        <v>1E-3</v>
      </c>
      <c r="CA83" s="40">
        <v>4.9000000000000002E-2</v>
      </c>
      <c r="CB83" s="40">
        <v>0</v>
      </c>
      <c r="CC83" s="40">
        <v>0</v>
      </c>
      <c r="CD83" s="40">
        <v>3.0000000000000001E-3</v>
      </c>
      <c r="CE83" s="40">
        <v>0</v>
      </c>
      <c r="CF83" s="40">
        <v>0</v>
      </c>
      <c r="CG83" s="40">
        <v>1.2E-2</v>
      </c>
      <c r="CH83" s="40">
        <v>1E-3</v>
      </c>
      <c r="CI83" s="40">
        <v>1.6E-2</v>
      </c>
      <c r="CJ83" s="40">
        <v>0</v>
      </c>
      <c r="CK83" s="40">
        <v>0</v>
      </c>
      <c r="CL83" s="40">
        <v>1E-3</v>
      </c>
      <c r="CM83" s="40">
        <v>0</v>
      </c>
      <c r="CN83" s="40">
        <v>3.2000000000000001E-2</v>
      </c>
      <c r="CO83" s="40">
        <v>3.1E-2</v>
      </c>
      <c r="CP83" s="40">
        <v>8.0000000000000002E-3</v>
      </c>
      <c r="CQ83" s="40">
        <v>0</v>
      </c>
      <c r="CR83" s="40">
        <v>6.0000000000000001E-3</v>
      </c>
      <c r="CS83" s="40">
        <v>7.0000000000000001E-3</v>
      </c>
      <c r="CT83" s="40">
        <v>6.0000000000000001E-3</v>
      </c>
      <c r="CU83" s="40">
        <v>2E-3</v>
      </c>
      <c r="CV83" s="40">
        <v>1.2E-2</v>
      </c>
      <c r="CW83" s="40">
        <v>1E-3</v>
      </c>
      <c r="CX83" s="40">
        <v>0</v>
      </c>
      <c r="CY83" s="40">
        <v>1E-3</v>
      </c>
      <c r="CZ83" s="40">
        <v>1E-3</v>
      </c>
      <c r="DA83" s="40">
        <v>1E-3</v>
      </c>
      <c r="DB83" s="40">
        <v>0</v>
      </c>
      <c r="DC83" s="40">
        <v>0</v>
      </c>
      <c r="DD83" s="40">
        <v>1E-3</v>
      </c>
      <c r="DE83" s="40">
        <v>1E-3</v>
      </c>
      <c r="DF83" s="40">
        <v>0</v>
      </c>
      <c r="DG83" s="40">
        <v>1E-3</v>
      </c>
      <c r="DH83" s="40">
        <v>1E-3</v>
      </c>
      <c r="DI83" s="40">
        <v>0</v>
      </c>
      <c r="DJ83" s="40">
        <v>1E-3</v>
      </c>
      <c r="DK83" s="40">
        <v>0</v>
      </c>
      <c r="DL83" s="40">
        <v>0</v>
      </c>
      <c r="DM83" s="40">
        <v>0</v>
      </c>
      <c r="DN83" s="40">
        <v>0</v>
      </c>
      <c r="DO83" s="40">
        <v>8.9999999999999993E-3</v>
      </c>
      <c r="DP83" s="40">
        <v>1.2999999999999999E-2</v>
      </c>
      <c r="DQ83" s="40">
        <v>2E-3</v>
      </c>
      <c r="DR83" s="40">
        <v>1E-3</v>
      </c>
      <c r="DS83" s="40">
        <v>1E-3</v>
      </c>
      <c r="DT83" s="40">
        <v>0</v>
      </c>
      <c r="DU83" s="40">
        <v>0</v>
      </c>
      <c r="DV83" s="40">
        <v>0</v>
      </c>
      <c r="DW83" s="40">
        <v>0</v>
      </c>
      <c r="DX83" s="40">
        <v>0</v>
      </c>
      <c r="DY83" s="40">
        <v>5.0000000000000001E-3</v>
      </c>
      <c r="DZ83" s="40">
        <v>0</v>
      </c>
      <c r="EA83" s="40">
        <v>0</v>
      </c>
      <c r="EB83" s="40">
        <v>0</v>
      </c>
      <c r="EC83" s="40">
        <v>0</v>
      </c>
      <c r="ED83" s="40">
        <v>0</v>
      </c>
      <c r="EE83" s="40">
        <v>0</v>
      </c>
      <c r="EF83" s="40">
        <v>4.0000000000000001E-3</v>
      </c>
      <c r="EG83" s="40">
        <v>4.0000000000000001E-3</v>
      </c>
      <c r="EH83" s="40">
        <v>0</v>
      </c>
      <c r="EI83" s="40">
        <v>0</v>
      </c>
      <c r="EJ83" s="40">
        <v>0</v>
      </c>
      <c r="EK83" s="40">
        <v>0</v>
      </c>
      <c r="EL83" s="40">
        <v>0</v>
      </c>
      <c r="EM83" s="40">
        <v>0</v>
      </c>
      <c r="EN83" s="40">
        <v>0</v>
      </c>
      <c r="EO83" s="40">
        <v>0</v>
      </c>
      <c r="EP83" s="40">
        <v>0</v>
      </c>
      <c r="EQ83" s="40">
        <v>0</v>
      </c>
      <c r="ER83" s="40">
        <v>0</v>
      </c>
      <c r="ES83" s="40">
        <v>0</v>
      </c>
      <c r="ET83" s="40">
        <v>0</v>
      </c>
      <c r="EU83" s="40">
        <v>0</v>
      </c>
      <c r="EV83" s="40">
        <v>0</v>
      </c>
      <c r="EW83" s="40">
        <v>0</v>
      </c>
      <c r="EX83" s="40">
        <v>0</v>
      </c>
      <c r="EY83" s="40">
        <v>8.2000000000000003E-2</v>
      </c>
      <c r="EZ83" s="40">
        <v>9.9000000000000005E-2</v>
      </c>
      <c r="FA83" s="40">
        <v>0.11600000000000001</v>
      </c>
      <c r="FB83" s="40">
        <v>3.2000000000000001E-2</v>
      </c>
      <c r="FC83" s="40">
        <v>4.9000000000000002E-2</v>
      </c>
      <c r="FD83" s="40">
        <v>3.4000000000000002E-2</v>
      </c>
      <c r="FE83" s="40">
        <v>8.5999999999999993E-2</v>
      </c>
      <c r="FF83" s="40">
        <v>0.106</v>
      </c>
      <c r="FG83" s="40">
        <v>-0.01</v>
      </c>
      <c r="FH83" s="40">
        <v>0</v>
      </c>
      <c r="FI83" s="40">
        <v>6.2E-2</v>
      </c>
      <c r="FJ83" s="40">
        <v>0</v>
      </c>
      <c r="FK83" s="40">
        <v>2.9000000000000001E-2</v>
      </c>
      <c r="FL83" s="40">
        <v>0</v>
      </c>
      <c r="FM83" s="40">
        <v>6.0000000000000001E-3</v>
      </c>
      <c r="FN83" s="40">
        <v>1E-3</v>
      </c>
      <c r="FO83" s="40">
        <v>0</v>
      </c>
      <c r="FP83" s="40">
        <v>0</v>
      </c>
      <c r="FQ83" s="40">
        <v>1E-3</v>
      </c>
      <c r="FR83" s="40">
        <v>1.7000000000000001E-2</v>
      </c>
      <c r="FS83" s="40">
        <v>0</v>
      </c>
      <c r="FT83" s="40">
        <v>1.10843926264644E-2</v>
      </c>
      <c r="FU83" s="40">
        <v>0</v>
      </c>
      <c r="FV83" s="40">
        <v>6.8306379210948903E-4</v>
      </c>
      <c r="FW83" s="40">
        <v>0</v>
      </c>
      <c r="FX83" s="40">
        <v>6.5871979951858504E-5</v>
      </c>
      <c r="FY83" s="40">
        <v>0</v>
      </c>
      <c r="FZ83" s="40">
        <v>4.0811987578868899E-4</v>
      </c>
      <c r="GA83" s="40">
        <v>0</v>
      </c>
      <c r="GB83" s="40">
        <v>0</v>
      </c>
      <c r="GC83" s="40">
        <v>0</v>
      </c>
      <c r="GD83" s="40">
        <v>0</v>
      </c>
      <c r="GE83" s="40">
        <v>0</v>
      </c>
    </row>
    <row r="84" spans="1:187" ht="15" x14ac:dyDescent="0.25">
      <c r="A84" s="37" t="s">
        <v>44</v>
      </c>
      <c r="B84" s="90"/>
      <c r="C84" s="40">
        <v>0</v>
      </c>
      <c r="D84" s="40">
        <v>0</v>
      </c>
      <c r="E84" s="40">
        <v>0</v>
      </c>
      <c r="F84" s="40">
        <v>0</v>
      </c>
      <c r="G84" s="40">
        <v>6.0000000000000001E-3</v>
      </c>
      <c r="H84" s="40">
        <v>8.0000000000000002E-3</v>
      </c>
      <c r="I84" s="40">
        <v>2.3E-2</v>
      </c>
      <c r="J84" s="40">
        <v>1.4E-2</v>
      </c>
      <c r="K84" s="40">
        <v>0</v>
      </c>
      <c r="L84" s="40">
        <v>5.0000000000000001E-3</v>
      </c>
      <c r="M84" s="40">
        <v>1.0999999999999999E-2</v>
      </c>
      <c r="N84" s="40">
        <v>1.0999999999999999E-2</v>
      </c>
      <c r="O84" s="40">
        <v>1.2E-2</v>
      </c>
      <c r="P84" s="40">
        <v>4.4999999999999998E-2</v>
      </c>
      <c r="Q84" s="40">
        <v>4.0000000000000001E-3</v>
      </c>
      <c r="R84" s="40">
        <v>3.0000000000000001E-3</v>
      </c>
      <c r="S84" s="40">
        <v>4.0000000000000001E-3</v>
      </c>
      <c r="T84" s="40">
        <v>2.1000000000000001E-2</v>
      </c>
      <c r="U84" s="40">
        <v>5.0000000000000001E-3</v>
      </c>
      <c r="V84" s="40">
        <v>6.0000000000000001E-3</v>
      </c>
      <c r="W84" s="40">
        <v>7.0000000000000001E-3</v>
      </c>
      <c r="X84" s="40">
        <v>3.0000000000000001E-3</v>
      </c>
      <c r="Y84" s="40">
        <v>2E-3</v>
      </c>
      <c r="Z84" s="40">
        <v>4.0000000000000001E-3</v>
      </c>
      <c r="AA84" s="40">
        <v>3.0000000000000001E-3</v>
      </c>
      <c r="AB84" s="40">
        <v>3.0000000000000001E-3</v>
      </c>
      <c r="AC84" s="40">
        <v>3.0000000000000001E-3</v>
      </c>
      <c r="AD84" s="40">
        <v>2E-3</v>
      </c>
      <c r="AE84" s="40">
        <v>3.0000000000000001E-3</v>
      </c>
      <c r="AF84" s="40">
        <v>7.0000000000000001E-3</v>
      </c>
      <c r="AG84" s="40">
        <v>5.0000000000000001E-3</v>
      </c>
      <c r="AH84" s="40">
        <v>3.0000000000000001E-3</v>
      </c>
      <c r="AI84" s="40">
        <v>0.02</v>
      </c>
      <c r="AJ84" s="40">
        <v>4.0000000000000001E-3</v>
      </c>
      <c r="AK84" s="40">
        <v>3.0000000000000001E-3</v>
      </c>
      <c r="AL84" s="40">
        <v>3.0000000000000001E-3</v>
      </c>
      <c r="AM84" s="40">
        <v>4.0000000000000001E-3</v>
      </c>
      <c r="AN84" s="40">
        <v>4.0000000000000001E-3</v>
      </c>
      <c r="AO84" s="40">
        <v>3.0000000000000001E-3</v>
      </c>
      <c r="AP84" s="40">
        <v>5.0000000000000001E-3</v>
      </c>
      <c r="AQ84" s="40">
        <v>6.0000000000000001E-3</v>
      </c>
      <c r="AR84" s="40">
        <v>2E-3</v>
      </c>
      <c r="AS84" s="40">
        <v>4.0000000000000001E-3</v>
      </c>
      <c r="AT84" s="40">
        <v>3.0000000000000001E-3</v>
      </c>
      <c r="AU84" s="40">
        <v>3.0000000000000001E-3</v>
      </c>
      <c r="AV84" s="40">
        <v>4.0000000000000001E-3</v>
      </c>
      <c r="AW84" s="40">
        <v>4.0000000000000001E-3</v>
      </c>
      <c r="AX84" s="40">
        <v>2E-3</v>
      </c>
      <c r="AY84" s="40">
        <v>2E-3</v>
      </c>
      <c r="AZ84" s="40">
        <v>1.4E-2</v>
      </c>
      <c r="BA84" s="40">
        <v>2E-3</v>
      </c>
      <c r="BB84" s="40">
        <v>0.17399999999999999</v>
      </c>
      <c r="BC84" s="40">
        <v>8.9999999999999993E-3</v>
      </c>
      <c r="BD84" s="40">
        <v>1.2999999999999999E-2</v>
      </c>
      <c r="BE84" s="40">
        <v>7.0000000000000001E-3</v>
      </c>
      <c r="BF84" s="40">
        <v>8.9999999999999993E-3</v>
      </c>
      <c r="BG84" s="40">
        <v>7.0000000000000001E-3</v>
      </c>
      <c r="BH84" s="40">
        <v>2.4E-2</v>
      </c>
      <c r="BI84" s="40">
        <v>4.0000000000000001E-3</v>
      </c>
      <c r="BJ84" s="40">
        <v>5.0000000000000001E-3</v>
      </c>
      <c r="BK84" s="40">
        <v>1E-3</v>
      </c>
      <c r="BL84" s="40">
        <v>6.0000000000000001E-3</v>
      </c>
      <c r="BM84" s="40">
        <v>4.0000000000000001E-3</v>
      </c>
      <c r="BN84" s="40">
        <v>2E-3</v>
      </c>
      <c r="BO84" s="40">
        <v>2E-3</v>
      </c>
      <c r="BP84" s="40">
        <v>3.0000000000000001E-3</v>
      </c>
      <c r="BQ84" s="40">
        <v>3.0000000000000001E-3</v>
      </c>
      <c r="BR84" s="40">
        <v>8.0000000000000002E-3</v>
      </c>
      <c r="BS84" s="40">
        <v>0.01</v>
      </c>
      <c r="BT84" s="40">
        <v>1.2999999999999999E-2</v>
      </c>
      <c r="BU84" s="40">
        <v>1.6E-2</v>
      </c>
      <c r="BV84" s="40">
        <v>0.01</v>
      </c>
      <c r="BW84" s="40">
        <v>6.0000000000000001E-3</v>
      </c>
      <c r="BX84" s="40">
        <v>7.0999999999999994E-2</v>
      </c>
      <c r="BY84" s="40">
        <v>1.4999999999999999E-2</v>
      </c>
      <c r="BZ84" s="40">
        <v>8.0000000000000002E-3</v>
      </c>
      <c r="CA84" s="40">
        <v>5.2999999999999999E-2</v>
      </c>
      <c r="CB84" s="40">
        <v>9.6000000000000002E-2</v>
      </c>
      <c r="CC84" s="40">
        <v>9.2999999999999999E-2</v>
      </c>
      <c r="CD84" s="40">
        <v>0.06</v>
      </c>
      <c r="CE84" s="40">
        <v>3.7999999999999999E-2</v>
      </c>
      <c r="CF84" s="40">
        <v>8.3000000000000004E-2</v>
      </c>
      <c r="CG84" s="40">
        <v>0.09</v>
      </c>
      <c r="CH84" s="40">
        <v>5.5E-2</v>
      </c>
      <c r="CI84" s="40">
        <v>6.3E-2</v>
      </c>
      <c r="CJ84" s="40">
        <v>6.8000000000000005E-2</v>
      </c>
      <c r="CK84" s="40">
        <v>8.1000000000000003E-2</v>
      </c>
      <c r="CL84" s="40">
        <v>2.9000000000000001E-2</v>
      </c>
      <c r="CM84" s="40">
        <v>1E-3</v>
      </c>
      <c r="CN84" s="40">
        <v>1E-3</v>
      </c>
      <c r="CO84" s="40">
        <v>1E-3</v>
      </c>
      <c r="CP84" s="40">
        <v>2E-3</v>
      </c>
      <c r="CQ84" s="40">
        <v>3.0000000000000001E-3</v>
      </c>
      <c r="CR84" s="40">
        <v>1E-3</v>
      </c>
      <c r="CS84" s="40">
        <v>1E-3</v>
      </c>
      <c r="CT84" s="40">
        <v>9.1999999999999998E-2</v>
      </c>
      <c r="CU84" s="40">
        <v>1E-3</v>
      </c>
      <c r="CV84" s="40">
        <v>1E-3</v>
      </c>
      <c r="CW84" s="40">
        <v>1E-3</v>
      </c>
      <c r="CX84" s="40">
        <v>0</v>
      </c>
      <c r="CY84" s="40">
        <v>0</v>
      </c>
      <c r="CZ84" s="40">
        <v>1E-3</v>
      </c>
      <c r="DA84" s="40">
        <v>0</v>
      </c>
      <c r="DB84" s="40">
        <v>0</v>
      </c>
      <c r="DC84" s="40">
        <v>0</v>
      </c>
      <c r="DD84" s="40">
        <v>0</v>
      </c>
      <c r="DE84" s="40">
        <v>0</v>
      </c>
      <c r="DF84" s="40">
        <v>0</v>
      </c>
      <c r="DG84" s="40">
        <v>0</v>
      </c>
      <c r="DH84" s="40">
        <v>0</v>
      </c>
      <c r="DI84" s="40">
        <v>0</v>
      </c>
      <c r="DJ84" s="40">
        <v>5.0000000000000001E-3</v>
      </c>
      <c r="DK84" s="40">
        <v>0</v>
      </c>
      <c r="DL84" s="40">
        <v>0</v>
      </c>
      <c r="DM84" s="40">
        <v>0</v>
      </c>
      <c r="DN84" s="40">
        <v>0</v>
      </c>
      <c r="DO84" s="40">
        <v>0</v>
      </c>
      <c r="DP84" s="40">
        <v>0</v>
      </c>
      <c r="DQ84" s="40">
        <v>0</v>
      </c>
      <c r="DR84" s="40">
        <v>0</v>
      </c>
      <c r="DS84" s="40">
        <v>0</v>
      </c>
      <c r="DT84" s="40">
        <v>0</v>
      </c>
      <c r="DU84" s="40">
        <v>0</v>
      </c>
      <c r="DV84" s="40">
        <v>0</v>
      </c>
      <c r="DW84" s="40">
        <v>0</v>
      </c>
      <c r="DX84" s="40">
        <v>0</v>
      </c>
      <c r="DY84" s="40">
        <v>0</v>
      </c>
      <c r="DZ84" s="40">
        <v>0</v>
      </c>
      <c r="EA84" s="40">
        <v>0</v>
      </c>
      <c r="EB84" s="40">
        <v>0</v>
      </c>
      <c r="EC84" s="40">
        <v>0</v>
      </c>
      <c r="ED84" s="40">
        <v>0</v>
      </c>
      <c r="EE84" s="40">
        <v>0</v>
      </c>
      <c r="EF84" s="40">
        <v>0</v>
      </c>
      <c r="EG84" s="40">
        <v>0</v>
      </c>
      <c r="EH84" s="40">
        <v>0</v>
      </c>
      <c r="EI84" s="40">
        <v>0</v>
      </c>
      <c r="EJ84" s="40">
        <v>0</v>
      </c>
      <c r="EK84" s="40">
        <v>0</v>
      </c>
      <c r="EL84" s="40">
        <v>0</v>
      </c>
      <c r="EM84" s="40">
        <v>0</v>
      </c>
      <c r="EN84" s="40">
        <v>0</v>
      </c>
      <c r="EO84" s="40">
        <v>0</v>
      </c>
      <c r="EP84" s="40">
        <v>0</v>
      </c>
      <c r="EQ84" s="40">
        <v>0</v>
      </c>
      <c r="ER84" s="40">
        <v>0</v>
      </c>
      <c r="ES84" s="40">
        <v>0</v>
      </c>
      <c r="ET84" s="40">
        <v>0.11299277877807599</v>
      </c>
      <c r="EU84" s="40">
        <v>0</v>
      </c>
      <c r="EV84" s="40">
        <v>0</v>
      </c>
      <c r="EW84" s="40">
        <v>0</v>
      </c>
      <c r="EX84" s="40">
        <v>0</v>
      </c>
      <c r="EY84" s="40">
        <v>0</v>
      </c>
      <c r="EZ84" s="40">
        <v>0</v>
      </c>
      <c r="FA84" s="40">
        <v>0</v>
      </c>
      <c r="FB84" s="40">
        <v>0</v>
      </c>
      <c r="FC84" s="40">
        <v>0</v>
      </c>
      <c r="FD84" s="40">
        <v>0</v>
      </c>
      <c r="FE84" s="40">
        <v>0</v>
      </c>
      <c r="FF84" s="40">
        <v>0</v>
      </c>
      <c r="FG84" s="40">
        <v>0</v>
      </c>
      <c r="FH84" s="40">
        <v>0</v>
      </c>
      <c r="FI84" s="40">
        <v>0</v>
      </c>
      <c r="FJ84" s="40">
        <v>0</v>
      </c>
      <c r="FK84" s="40">
        <v>0</v>
      </c>
      <c r="FL84" s="40">
        <v>0</v>
      </c>
      <c r="FM84" s="40">
        <v>0</v>
      </c>
      <c r="FN84" s="40">
        <v>0</v>
      </c>
      <c r="FO84" s="40">
        <v>0</v>
      </c>
      <c r="FP84" s="40">
        <v>0</v>
      </c>
      <c r="FQ84" s="40">
        <v>0</v>
      </c>
      <c r="FR84" s="40">
        <v>0</v>
      </c>
      <c r="FS84" s="40">
        <v>0</v>
      </c>
      <c r="FT84" s="40">
        <v>0</v>
      </c>
      <c r="FU84" s="40">
        <v>0</v>
      </c>
      <c r="FV84" s="40">
        <v>0</v>
      </c>
      <c r="FW84" s="40">
        <v>0</v>
      </c>
      <c r="FX84" s="40">
        <v>0</v>
      </c>
      <c r="FY84" s="40">
        <v>0</v>
      </c>
      <c r="FZ84" s="40">
        <v>0</v>
      </c>
      <c r="GA84" s="40">
        <v>0</v>
      </c>
      <c r="GB84" s="40">
        <v>0</v>
      </c>
      <c r="GC84" s="40">
        <v>0</v>
      </c>
      <c r="GD84" s="40">
        <v>0</v>
      </c>
      <c r="GE84" s="40">
        <v>0</v>
      </c>
    </row>
    <row r="85" spans="1:187" ht="15" x14ac:dyDescent="0.25">
      <c r="A85" s="36" t="s">
        <v>154</v>
      </c>
      <c r="B85" s="90">
        <v>4</v>
      </c>
      <c r="C85" s="40">
        <v>0</v>
      </c>
      <c r="D85" s="40">
        <v>0</v>
      </c>
      <c r="E85" s="40">
        <v>0</v>
      </c>
      <c r="F85" s="40">
        <v>0</v>
      </c>
      <c r="G85" s="40">
        <v>0</v>
      </c>
      <c r="H85" s="40">
        <v>0</v>
      </c>
      <c r="I85" s="40">
        <v>0</v>
      </c>
      <c r="J85" s="40">
        <v>0</v>
      </c>
      <c r="K85" s="40">
        <v>0</v>
      </c>
      <c r="L85" s="40">
        <v>0</v>
      </c>
      <c r="M85" s="40">
        <v>0</v>
      </c>
      <c r="N85" s="40">
        <v>0</v>
      </c>
      <c r="O85" s="40">
        <v>0</v>
      </c>
      <c r="P85" s="40">
        <v>0</v>
      </c>
      <c r="Q85" s="40">
        <v>0</v>
      </c>
      <c r="R85" s="40">
        <v>0</v>
      </c>
      <c r="S85" s="40">
        <v>0</v>
      </c>
      <c r="T85" s="40">
        <v>0</v>
      </c>
      <c r="U85" s="40">
        <v>0</v>
      </c>
      <c r="V85" s="40">
        <v>0</v>
      </c>
      <c r="W85" s="40">
        <v>0</v>
      </c>
      <c r="X85" s="40">
        <v>0.153</v>
      </c>
      <c r="Y85" s="40">
        <v>0.26500000000000001</v>
      </c>
      <c r="Z85" s="40">
        <v>0.23100000000000001</v>
      </c>
      <c r="AA85" s="40">
        <v>0.34300000000000003</v>
      </c>
      <c r="AB85" s="40">
        <v>0.314</v>
      </c>
      <c r="AC85" s="40">
        <v>0.27500000000000002</v>
      </c>
      <c r="AD85" s="40">
        <v>0.20699999999999999</v>
      </c>
      <c r="AE85" s="40">
        <v>0.39200000000000002</v>
      </c>
      <c r="AF85" s="40">
        <v>0.221</v>
      </c>
      <c r="AG85" s="40">
        <v>0.437</v>
      </c>
      <c r="AH85" s="40">
        <v>0.38800000000000001</v>
      </c>
      <c r="AI85" s="40">
        <v>0.33600000000000002</v>
      </c>
      <c r="AJ85" s="40">
        <v>0.34599999999999997</v>
      </c>
      <c r="AK85" s="40">
        <v>0.79500000000000004</v>
      </c>
      <c r="AL85" s="40">
        <v>0.16700000000000001</v>
      </c>
      <c r="AM85" s="40">
        <v>0.63700000000000001</v>
      </c>
      <c r="AN85" s="40">
        <v>0.39700000000000002</v>
      </c>
      <c r="AO85" s="40">
        <v>0.308</v>
      </c>
      <c r="AP85" s="40">
        <v>0.36199999999999999</v>
      </c>
      <c r="AQ85" s="40">
        <v>0.79100000000000004</v>
      </c>
      <c r="AR85" s="40">
        <v>0.65200000000000002</v>
      </c>
      <c r="AS85" s="40">
        <v>0.89300000000000002</v>
      </c>
      <c r="AT85" s="40">
        <v>0.45600000000000002</v>
      </c>
      <c r="AU85" s="40">
        <v>0.65700000000000003</v>
      </c>
      <c r="AV85" s="40">
        <v>0.58799999999999997</v>
      </c>
      <c r="AW85" s="40">
        <v>0.73199999999999998</v>
      </c>
      <c r="AX85" s="40">
        <v>0.40500000000000003</v>
      </c>
      <c r="AY85" s="40">
        <v>0.42299999999999999</v>
      </c>
      <c r="AZ85" s="40">
        <v>0.221</v>
      </c>
      <c r="BA85" s="40">
        <v>0.27100000000000002</v>
      </c>
      <c r="BB85" s="40">
        <v>0.60299999999999998</v>
      </c>
      <c r="BC85" s="40">
        <v>0.20599999999999999</v>
      </c>
      <c r="BD85" s="40">
        <v>0.27600000000000002</v>
      </c>
      <c r="BE85" s="40">
        <v>4.4999999999999998E-2</v>
      </c>
      <c r="BF85" s="40">
        <v>0.42</v>
      </c>
      <c r="BG85" s="40">
        <v>0.16700000000000001</v>
      </c>
      <c r="BH85" s="40">
        <v>0.27</v>
      </c>
      <c r="BI85" s="40">
        <v>0.221</v>
      </c>
      <c r="BJ85" s="40">
        <v>0.17699999999999999</v>
      </c>
      <c r="BK85" s="40">
        <v>0.22800000000000001</v>
      </c>
      <c r="BL85" s="40">
        <v>0.309</v>
      </c>
      <c r="BM85" s="40">
        <v>0.28899999999999998</v>
      </c>
      <c r="BN85" s="40">
        <v>0.16300000000000001</v>
      </c>
      <c r="BO85" s="40">
        <v>0.23599999999999999</v>
      </c>
      <c r="BP85" s="40">
        <v>0.32900000000000001</v>
      </c>
      <c r="BQ85" s="40">
        <v>0.28100000000000003</v>
      </c>
      <c r="BR85" s="40">
        <v>0.29799999999999999</v>
      </c>
      <c r="BS85" s="40">
        <v>0.28299999999999997</v>
      </c>
      <c r="BT85" s="40">
        <v>0.498</v>
      </c>
      <c r="BU85" s="40">
        <v>0.61799999999999999</v>
      </c>
      <c r="BV85" s="40">
        <v>0.42799999999999999</v>
      </c>
      <c r="BW85" s="40">
        <v>0.41399999999999998</v>
      </c>
      <c r="BX85" s="40">
        <v>0.313</v>
      </c>
      <c r="BY85" s="40">
        <v>0.34599999999999997</v>
      </c>
      <c r="BZ85" s="40">
        <v>0.40200000000000002</v>
      </c>
      <c r="CA85" s="40">
        <v>0.33900000000000002</v>
      </c>
      <c r="CB85" s="40">
        <v>0.47</v>
      </c>
      <c r="CC85" s="40">
        <v>0.38100000000000001</v>
      </c>
      <c r="CD85" s="40">
        <v>0.25</v>
      </c>
      <c r="CE85" s="40">
        <v>0.378</v>
      </c>
      <c r="CF85" s="40">
        <v>0.42899999999999999</v>
      </c>
      <c r="CG85" s="40">
        <v>0.312</v>
      </c>
      <c r="CH85" s="40">
        <v>0.51900000000000002</v>
      </c>
      <c r="CI85" s="40">
        <v>0.53900000000000003</v>
      </c>
      <c r="CJ85" s="40">
        <v>0.63</v>
      </c>
      <c r="CK85" s="40">
        <v>0.40300000000000002</v>
      </c>
      <c r="CL85" s="40">
        <v>0.35299999999999998</v>
      </c>
      <c r="CM85" s="40">
        <v>0.4</v>
      </c>
      <c r="CN85" s="40">
        <v>0.40300000000000002</v>
      </c>
      <c r="CO85" s="40">
        <v>0.32</v>
      </c>
      <c r="CP85" s="40">
        <v>0.47599999999999998</v>
      </c>
      <c r="CQ85" s="40">
        <v>0.40100000000000002</v>
      </c>
      <c r="CR85" s="40">
        <v>0.55400000000000005</v>
      </c>
      <c r="CS85" s="40">
        <v>0.39500000000000002</v>
      </c>
      <c r="CT85" s="40">
        <v>0.26</v>
      </c>
      <c r="CU85" s="40">
        <v>2E-3</v>
      </c>
      <c r="CV85" s="40">
        <v>3.2000000000000001E-2</v>
      </c>
      <c r="CW85" s="40">
        <v>0</v>
      </c>
      <c r="CX85" s="40">
        <v>0</v>
      </c>
      <c r="CY85" s="40">
        <v>1.6E-2</v>
      </c>
      <c r="CZ85" s="40">
        <v>2.5999999999999999E-2</v>
      </c>
      <c r="DA85" s="40">
        <v>0</v>
      </c>
      <c r="DB85" s="40">
        <v>0</v>
      </c>
      <c r="DC85" s="40">
        <v>0</v>
      </c>
      <c r="DD85" s="40">
        <v>0</v>
      </c>
      <c r="DE85" s="40">
        <v>0</v>
      </c>
      <c r="DF85" s="40">
        <v>0</v>
      </c>
      <c r="DG85" s="40">
        <v>0</v>
      </c>
      <c r="DH85" s="40">
        <v>0</v>
      </c>
      <c r="DI85" s="40">
        <v>0</v>
      </c>
      <c r="DJ85" s="40">
        <v>0</v>
      </c>
      <c r="DK85" s="40">
        <v>0</v>
      </c>
      <c r="DL85" s="40">
        <v>0</v>
      </c>
      <c r="DM85" s="40">
        <v>0</v>
      </c>
      <c r="DN85" s="40">
        <v>0</v>
      </c>
      <c r="DO85" s="40">
        <v>0</v>
      </c>
      <c r="DP85" s="40">
        <v>0</v>
      </c>
      <c r="DQ85" s="40">
        <v>0</v>
      </c>
      <c r="DR85" s="40">
        <v>0</v>
      </c>
      <c r="DS85" s="40">
        <v>0</v>
      </c>
      <c r="DT85" s="40">
        <v>0</v>
      </c>
      <c r="DU85" s="40">
        <v>0</v>
      </c>
      <c r="DV85" s="40">
        <v>0</v>
      </c>
      <c r="DW85" s="40">
        <v>0</v>
      </c>
      <c r="DX85" s="40">
        <v>0</v>
      </c>
      <c r="DY85" s="40">
        <v>0</v>
      </c>
      <c r="DZ85" s="40">
        <v>0</v>
      </c>
      <c r="EA85" s="40">
        <v>0</v>
      </c>
      <c r="EB85" s="40">
        <v>0</v>
      </c>
      <c r="EC85" s="40">
        <v>0</v>
      </c>
      <c r="ED85" s="40">
        <v>0</v>
      </c>
      <c r="EE85" s="40">
        <v>0</v>
      </c>
      <c r="EF85" s="40">
        <v>0</v>
      </c>
      <c r="EG85" s="40">
        <v>0</v>
      </c>
      <c r="EH85" s="40">
        <v>0</v>
      </c>
      <c r="EI85" s="40">
        <v>1.7000000000000001E-2</v>
      </c>
      <c r="EJ85" s="40">
        <v>8.6999999999999994E-2</v>
      </c>
      <c r="EK85" s="40">
        <v>0.10050000000000001</v>
      </c>
      <c r="EL85" s="40">
        <v>3.9E-2</v>
      </c>
      <c r="EM85" s="40">
        <v>0</v>
      </c>
      <c r="EN85" s="40">
        <v>0</v>
      </c>
      <c r="EO85" s="40">
        <v>0</v>
      </c>
      <c r="EP85" s="40">
        <v>0</v>
      </c>
      <c r="EQ85" s="40">
        <v>0</v>
      </c>
      <c r="ER85" s="40">
        <v>0</v>
      </c>
      <c r="ES85" s="40">
        <v>0</v>
      </c>
      <c r="ET85" s="40">
        <v>0.214</v>
      </c>
      <c r="EU85" s="40">
        <v>0</v>
      </c>
      <c r="EV85" s="40">
        <v>0</v>
      </c>
      <c r="EW85" s="40">
        <v>0</v>
      </c>
      <c r="EX85" s="40">
        <v>0</v>
      </c>
      <c r="EY85" s="40">
        <v>0</v>
      </c>
      <c r="EZ85" s="40">
        <v>0</v>
      </c>
      <c r="FA85" s="40">
        <v>0</v>
      </c>
      <c r="FB85" s="40">
        <v>0</v>
      </c>
      <c r="FC85" s="40">
        <v>0</v>
      </c>
      <c r="FD85" s="40">
        <v>0</v>
      </c>
      <c r="FE85" s="40">
        <v>0</v>
      </c>
      <c r="FF85" s="40">
        <v>0</v>
      </c>
      <c r="FG85" s="40">
        <v>0</v>
      </c>
      <c r="FH85" s="40">
        <v>0</v>
      </c>
      <c r="FI85" s="40">
        <v>0</v>
      </c>
      <c r="FJ85" s="40">
        <v>0</v>
      </c>
      <c r="FK85" s="40">
        <v>0</v>
      </c>
      <c r="FL85" s="40">
        <v>0</v>
      </c>
      <c r="FM85" s="40">
        <v>0</v>
      </c>
      <c r="FN85" s="40">
        <v>0</v>
      </c>
      <c r="FO85" s="40">
        <v>0</v>
      </c>
      <c r="FP85" s="40">
        <v>0</v>
      </c>
      <c r="FQ85" s="40">
        <v>0</v>
      </c>
      <c r="FR85" s="40">
        <v>0</v>
      </c>
      <c r="FS85" s="40">
        <v>0</v>
      </c>
      <c r="FT85" s="40">
        <v>0</v>
      </c>
      <c r="FU85" s="40">
        <v>0</v>
      </c>
      <c r="FV85" s="40">
        <v>0</v>
      </c>
      <c r="FW85" s="40">
        <v>0</v>
      </c>
      <c r="FX85" s="40">
        <v>0</v>
      </c>
      <c r="FY85" s="40">
        <v>0</v>
      </c>
      <c r="FZ85" s="40">
        <v>0</v>
      </c>
      <c r="GA85" s="40">
        <v>0</v>
      </c>
      <c r="GB85" s="40">
        <v>0</v>
      </c>
      <c r="GC85" s="40">
        <v>0</v>
      </c>
      <c r="GD85" s="40">
        <v>0</v>
      </c>
      <c r="GE85" s="40">
        <v>0</v>
      </c>
    </row>
    <row r="86" spans="1:187" ht="15" x14ac:dyDescent="0.2">
      <c r="A86" s="9"/>
      <c r="B86" s="8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9"/>
      <c r="DP86" s="9"/>
      <c r="DQ86" s="9"/>
      <c r="DR86" s="9"/>
      <c r="DS86" s="9"/>
      <c r="DT86" s="9"/>
      <c r="DU86" s="9"/>
      <c r="DV86" s="9"/>
      <c r="DW86" s="9"/>
      <c r="DX86" s="9"/>
      <c r="DY86" s="9"/>
      <c r="DZ86" s="9"/>
      <c r="EA86" s="9"/>
      <c r="EB86" s="9"/>
      <c r="EC86" s="9"/>
      <c r="ED86" s="9"/>
      <c r="EE86" s="9"/>
      <c r="EF86" s="9"/>
      <c r="EG86" s="9"/>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9"/>
      <c r="GC86" s="9"/>
      <c r="GD86" s="9"/>
      <c r="GE86" s="9"/>
    </row>
    <row r="87" spans="1:187" ht="15" x14ac:dyDescent="0.25">
      <c r="A87" s="32" t="s">
        <v>59</v>
      </c>
      <c r="B87" s="87"/>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row>
    <row r="88" spans="1:187" ht="15" x14ac:dyDescent="0.2">
      <c r="A88" s="25" t="s">
        <v>31</v>
      </c>
      <c r="B88" s="86"/>
      <c r="C88" s="17">
        <f>SUM(C89:C91)</f>
        <v>788.077</v>
      </c>
      <c r="D88" s="17">
        <f t="shared" ref="D88:BO88" si="111">SUM(D89:D91)</f>
        <v>913.78800000000001</v>
      </c>
      <c r="E88" s="17">
        <f t="shared" si="111"/>
        <v>1026.537</v>
      </c>
      <c r="F88" s="17">
        <f t="shared" si="111"/>
        <v>898.66600000000005</v>
      </c>
      <c r="G88" s="17">
        <f t="shared" si="111"/>
        <v>861.95499999999993</v>
      </c>
      <c r="H88" s="17">
        <f t="shared" si="111"/>
        <v>777.19200000000001</v>
      </c>
      <c r="I88" s="17">
        <f t="shared" si="111"/>
        <v>790.95900000000006</v>
      </c>
      <c r="J88" s="17">
        <f t="shared" si="111"/>
        <v>647.30100000000004</v>
      </c>
      <c r="K88" s="17">
        <f t="shared" si="111"/>
        <v>896.62599999999998</v>
      </c>
      <c r="L88" s="17">
        <f t="shared" si="111"/>
        <v>891.03300000000002</v>
      </c>
      <c r="M88" s="17">
        <f t="shared" si="111"/>
        <v>824.37300000000005</v>
      </c>
      <c r="N88" s="17">
        <f t="shared" si="111"/>
        <v>968.625</v>
      </c>
      <c r="O88" s="17">
        <f t="shared" si="111"/>
        <v>797.471</v>
      </c>
      <c r="P88" s="17">
        <f t="shared" si="111"/>
        <v>900.02800000000002</v>
      </c>
      <c r="Q88" s="17">
        <f t="shared" si="111"/>
        <v>907.59</v>
      </c>
      <c r="R88" s="17">
        <f t="shared" si="111"/>
        <v>725.92200000000003</v>
      </c>
      <c r="S88" s="17">
        <f t="shared" si="111"/>
        <v>822.399</v>
      </c>
      <c r="T88" s="17">
        <f t="shared" si="111"/>
        <v>527.39</v>
      </c>
      <c r="U88" s="17">
        <f t="shared" si="111"/>
        <v>899.62899999999991</v>
      </c>
      <c r="V88" s="17">
        <f t="shared" si="111"/>
        <v>814.20799999999997</v>
      </c>
      <c r="W88" s="17">
        <f t="shared" si="111"/>
        <v>729.38400000000001</v>
      </c>
      <c r="X88" s="17">
        <f t="shared" si="111"/>
        <v>832.19900000000007</v>
      </c>
      <c r="Y88" s="17">
        <f t="shared" si="111"/>
        <v>768.46070973968494</v>
      </c>
      <c r="Z88" s="17">
        <f t="shared" si="111"/>
        <v>848.25144347381593</v>
      </c>
      <c r="AA88" s="17">
        <f t="shared" si="111"/>
        <v>832.06833009719799</v>
      </c>
      <c r="AB88" s="17">
        <f t="shared" si="111"/>
        <v>490.31262561035203</v>
      </c>
      <c r="AC88" s="17">
        <f t="shared" si="111"/>
        <v>827.14500079345703</v>
      </c>
      <c r="AD88" s="17">
        <f t="shared" si="111"/>
        <v>803.61620034027101</v>
      </c>
      <c r="AE88" s="17">
        <f t="shared" si="111"/>
        <v>700.42719711685095</v>
      </c>
      <c r="AF88" s="17">
        <f t="shared" si="111"/>
        <v>787.71601305389402</v>
      </c>
      <c r="AG88" s="17">
        <f t="shared" si="111"/>
        <v>526.53634796142558</v>
      </c>
      <c r="AH88" s="17">
        <f t="shared" si="111"/>
        <v>781.69920092773395</v>
      </c>
      <c r="AI88" s="17">
        <f t="shared" si="111"/>
        <v>819.30360070800793</v>
      </c>
      <c r="AJ88" s="17">
        <f t="shared" si="111"/>
        <v>722.43460034179691</v>
      </c>
      <c r="AK88" s="17">
        <f t="shared" si="111"/>
        <v>706.42102525901748</v>
      </c>
      <c r="AL88" s="17">
        <f t="shared" si="111"/>
        <v>82.078248016357364</v>
      </c>
      <c r="AM88" s="17">
        <f t="shared" si="111"/>
        <v>598.79395172119121</v>
      </c>
      <c r="AN88" s="17">
        <f t="shared" si="111"/>
        <v>745.73149518585217</v>
      </c>
      <c r="AO88" s="17">
        <f t="shared" si="111"/>
        <v>521.66762911987269</v>
      </c>
      <c r="AP88" s="17">
        <f t="shared" si="111"/>
        <v>633.59047683715789</v>
      </c>
      <c r="AQ88" s="17">
        <f t="shared" si="111"/>
        <v>775.48952035522439</v>
      </c>
      <c r="AR88" s="17">
        <f t="shared" si="111"/>
        <v>295.52051232910179</v>
      </c>
      <c r="AS88" s="17">
        <f t="shared" si="111"/>
        <v>722.39847824096682</v>
      </c>
      <c r="AT88" s="17">
        <f t="shared" si="111"/>
        <v>761.28098123168911</v>
      </c>
      <c r="AU88" s="17">
        <f t="shared" si="111"/>
        <v>581.0925802421574</v>
      </c>
      <c r="AV88" s="17">
        <f t="shared" si="111"/>
        <v>755.15741275024425</v>
      </c>
      <c r="AW88" s="17">
        <f t="shared" si="111"/>
        <v>19.34097998046877</v>
      </c>
      <c r="AX88" s="17">
        <f t="shared" si="111"/>
        <v>180.25899957275408</v>
      </c>
      <c r="AY88" s="17">
        <f t="shared" si="111"/>
        <v>674.20282482910193</v>
      </c>
      <c r="AZ88" s="17">
        <f t="shared" si="111"/>
        <v>569.62706793212942</v>
      </c>
      <c r="BA88" s="17">
        <f t="shared" si="111"/>
        <v>741.6098013305666</v>
      </c>
      <c r="BB88" s="17">
        <f t="shared" si="111"/>
        <v>760.1372049560548</v>
      </c>
      <c r="BC88" s="17">
        <f t="shared" si="111"/>
        <v>911.44261755371099</v>
      </c>
      <c r="BD88" s="17">
        <f t="shared" si="111"/>
        <v>941.59854559326152</v>
      </c>
      <c r="BE88" s="17">
        <f t="shared" si="111"/>
        <v>1006.0606131591802</v>
      </c>
      <c r="BF88" s="17">
        <f t="shared" si="111"/>
        <v>984.99631079101539</v>
      </c>
      <c r="BG88" s="17">
        <f t="shared" si="111"/>
        <v>1008.1712380981446</v>
      </c>
      <c r="BH88" s="17">
        <f t="shared" si="111"/>
        <v>1078.259994628906</v>
      </c>
      <c r="BI88" s="17">
        <f t="shared" si="111"/>
        <v>992.25527526855433</v>
      </c>
      <c r="BJ88" s="17">
        <f t="shared" si="111"/>
        <v>1216.4945656127945</v>
      </c>
      <c r="BK88" s="17">
        <f t="shared" si="111"/>
        <v>1182.5980955810569</v>
      </c>
      <c r="BL88" s="17">
        <f t="shared" si="111"/>
        <v>1100.8262492065433</v>
      </c>
      <c r="BM88" s="17">
        <f t="shared" si="111"/>
        <v>1112.7195440673838</v>
      </c>
      <c r="BN88" s="17">
        <f t="shared" si="111"/>
        <v>1296.6537964477493</v>
      </c>
      <c r="BO88" s="17">
        <f t="shared" si="111"/>
        <v>1206.9178754882776</v>
      </c>
      <c r="BP88" s="17">
        <f t="shared" ref="BP88:EA88" si="112">SUM(BP89:BP91)</f>
        <v>1074.9623259277344</v>
      </c>
      <c r="BQ88" s="17">
        <f t="shared" si="112"/>
        <v>1194.249639953613</v>
      </c>
      <c r="BR88" s="17">
        <f t="shared" si="112"/>
        <v>1270.3839427490275</v>
      </c>
      <c r="BS88" s="17">
        <f t="shared" si="112"/>
        <v>1195.2938826904326</v>
      </c>
      <c r="BT88" s="17">
        <f t="shared" si="112"/>
        <v>1046.9079229736328</v>
      </c>
      <c r="BU88" s="17">
        <f t="shared" si="112"/>
        <v>1142.1055185546879</v>
      </c>
      <c r="BV88" s="17">
        <f t="shared" si="112"/>
        <v>1230.3732578124977</v>
      </c>
      <c r="BW88" s="17">
        <f t="shared" si="112"/>
        <v>1232.1953056640657</v>
      </c>
      <c r="BX88" s="17">
        <f t="shared" si="112"/>
        <v>981.37561218261772</v>
      </c>
      <c r="BY88" s="17">
        <f t="shared" si="112"/>
        <v>1128.2037091064453</v>
      </c>
      <c r="BZ88" s="17">
        <f t="shared" si="112"/>
        <v>1197.5982574462932</v>
      </c>
      <c r="CA88" s="17">
        <f t="shared" si="112"/>
        <v>1097.3072320556644</v>
      </c>
      <c r="CB88" s="17">
        <f t="shared" si="112"/>
        <v>1218.8025186767604</v>
      </c>
      <c r="CC88" s="17">
        <f t="shared" si="112"/>
        <v>1220.8646022949222</v>
      </c>
      <c r="CD88" s="17">
        <f t="shared" si="112"/>
        <v>1046.4304382324249</v>
      </c>
      <c r="CE88" s="17">
        <f t="shared" si="112"/>
        <v>1230.0770871582038</v>
      </c>
      <c r="CF88" s="17">
        <f t="shared" si="112"/>
        <v>1154.7013437500043</v>
      </c>
      <c r="CG88" s="17">
        <f t="shared" si="112"/>
        <v>1244.0160561523437</v>
      </c>
      <c r="CH88" s="17">
        <f t="shared" si="112"/>
        <v>1250.3243366699201</v>
      </c>
      <c r="CI88" s="17">
        <f t="shared" si="112"/>
        <v>1099.8319340820301</v>
      </c>
      <c r="CJ88" s="17">
        <f t="shared" si="112"/>
        <v>1257.3209608154318</v>
      </c>
      <c r="CK88" s="17">
        <f t="shared" si="112"/>
        <v>1260.9118885498001</v>
      </c>
      <c r="CL88" s="17">
        <f t="shared" si="112"/>
        <v>1201.8869886474581</v>
      </c>
      <c r="CM88" s="17">
        <f t="shared" si="112"/>
        <v>998.51907641601997</v>
      </c>
      <c r="CN88" s="17">
        <f t="shared" si="112"/>
        <v>1291.32418103027</v>
      </c>
      <c r="CO88" s="17">
        <f t="shared" si="112"/>
        <v>1190.9479965820299</v>
      </c>
      <c r="CP88" s="17">
        <f t="shared" si="112"/>
        <v>1090.61593518066</v>
      </c>
      <c r="CQ88" s="17">
        <f t="shared" si="112"/>
        <v>1176.2945843505902</v>
      </c>
      <c r="CR88" s="17">
        <f t="shared" si="112"/>
        <v>1281.6813654785119</v>
      </c>
      <c r="CS88" s="17">
        <f t="shared" si="112"/>
        <v>1326.4150305175808</v>
      </c>
      <c r="CT88" s="17">
        <f t="shared" si="112"/>
        <v>1275.7538455810595</v>
      </c>
      <c r="CU88" s="17">
        <f t="shared" si="112"/>
        <v>1208.808120361326</v>
      </c>
      <c r="CV88" s="17">
        <f t="shared" si="112"/>
        <v>1382.8547644042999</v>
      </c>
      <c r="CW88" s="17">
        <f t="shared" si="112"/>
        <v>1328.7774350585955</v>
      </c>
      <c r="CX88" s="17">
        <f t="shared" si="112"/>
        <v>1341.2360163574201</v>
      </c>
      <c r="CY88" s="17">
        <f t="shared" si="112"/>
        <v>1121.7911359863319</v>
      </c>
      <c r="CZ88" s="17">
        <f t="shared" si="112"/>
        <v>1294.8508420410158</v>
      </c>
      <c r="DA88" s="17">
        <f t="shared" si="112"/>
        <v>1340.4277045898411</v>
      </c>
      <c r="DB88" s="17">
        <f t="shared" si="112"/>
        <v>1265.022023925779</v>
      </c>
      <c r="DC88" s="17">
        <f t="shared" si="112"/>
        <v>1261.8018950195356</v>
      </c>
      <c r="DD88" s="17">
        <f t="shared" si="112"/>
        <v>1304.4422105712943</v>
      </c>
      <c r="DE88" s="17">
        <f t="shared" si="112"/>
        <v>1327.8039707031244</v>
      </c>
      <c r="DF88" s="17">
        <f t="shared" si="112"/>
        <v>1269.498895751957</v>
      </c>
      <c r="DG88" s="17">
        <f t="shared" si="112"/>
        <v>1336.3768081054709</v>
      </c>
      <c r="DH88" s="17">
        <f t="shared" si="112"/>
        <v>1138.6152508544928</v>
      </c>
      <c r="DI88" s="17">
        <f t="shared" si="112"/>
        <v>1409.179098388676</v>
      </c>
      <c r="DJ88" s="17">
        <f t="shared" si="112"/>
        <v>1217.676586059566</v>
      </c>
      <c r="DK88" s="17">
        <f t="shared" si="112"/>
        <v>1336.498865722657</v>
      </c>
      <c r="DL88" s="17">
        <f t="shared" si="112"/>
        <v>1306.8783964843719</v>
      </c>
      <c r="DM88" s="17">
        <f t="shared" si="112"/>
        <v>1349.576328735355</v>
      </c>
      <c r="DN88" s="17">
        <f t="shared" si="112"/>
        <v>1357.542857299808</v>
      </c>
      <c r="DO88" s="17">
        <f t="shared" si="112"/>
        <v>1364.362411865236</v>
      </c>
      <c r="DP88" s="17">
        <f t="shared" si="112"/>
        <v>1307.2929150390628</v>
      </c>
      <c r="DQ88" s="17">
        <f t="shared" si="112"/>
        <v>1352.1812269287143</v>
      </c>
      <c r="DR88" s="17">
        <f t="shared" si="112"/>
        <v>1350.4108491210909</v>
      </c>
      <c r="DS88" s="17">
        <f t="shared" si="112"/>
        <v>1329.5320389404292</v>
      </c>
      <c r="DT88" s="17">
        <f t="shared" si="112"/>
        <v>1071.7232281494155</v>
      </c>
      <c r="DU88" s="17">
        <f t="shared" si="112"/>
        <v>1344.36677197266</v>
      </c>
      <c r="DV88" s="17">
        <f t="shared" si="112"/>
        <v>1339.5045538330071</v>
      </c>
      <c r="DW88" s="17">
        <f t="shared" si="112"/>
        <v>1186.6064531250011</v>
      </c>
      <c r="DX88" s="17">
        <f t="shared" si="112"/>
        <v>1340.4292998046888</v>
      </c>
      <c r="DY88" s="17">
        <f t="shared" si="112"/>
        <v>1307.4686029052748</v>
      </c>
      <c r="DZ88" s="17">
        <f t="shared" si="112"/>
        <v>1402.978444946285</v>
      </c>
      <c r="EA88" s="17">
        <f t="shared" si="112"/>
        <v>1291.2825019531251</v>
      </c>
      <c r="EB88" s="17">
        <f t="shared" ref="EB88:FD88" si="113">SUM(EB89:EB91)</f>
        <v>1262.4226018066363</v>
      </c>
      <c r="EC88" s="17">
        <f t="shared" si="113"/>
        <v>1272.0712180175781</v>
      </c>
      <c r="ED88" s="17">
        <f t="shared" si="113"/>
        <v>1310.929126953125</v>
      </c>
      <c r="EE88" s="17">
        <f t="shared" si="113"/>
        <v>1147.8897022705075</v>
      </c>
      <c r="EF88" s="17">
        <f t="shared" si="113"/>
        <v>1214.6595668945295</v>
      </c>
      <c r="EG88" s="17">
        <f t="shared" si="113"/>
        <v>1297.7092478027309</v>
      </c>
      <c r="EH88" s="17">
        <f t="shared" si="113"/>
        <v>1247.6635490722656</v>
      </c>
      <c r="EI88" s="17">
        <f t="shared" si="113"/>
        <v>1335.6506400146507</v>
      </c>
      <c r="EJ88" s="17">
        <f t="shared" si="113"/>
        <v>1267.1015870361321</v>
      </c>
      <c r="EK88" s="17">
        <f t="shared" si="113"/>
        <v>1240.2099339904807</v>
      </c>
      <c r="EL88" s="17">
        <f t="shared" si="113"/>
        <v>1372.2262999649099</v>
      </c>
      <c r="EM88" s="17">
        <f t="shared" si="113"/>
        <v>1196.4751999206535</v>
      </c>
      <c r="EN88" s="17">
        <f t="shared" si="113"/>
        <v>1309.6101999015827</v>
      </c>
      <c r="EO88" s="17">
        <f t="shared" si="113"/>
        <v>1273.4904620742748</v>
      </c>
      <c r="EP88" s="17">
        <f t="shared" si="113"/>
        <v>1301.7743159980737</v>
      </c>
      <c r="EQ88" s="17">
        <f t="shared" si="113"/>
        <v>1395.2592199287371</v>
      </c>
      <c r="ER88" s="17">
        <f t="shared" si="113"/>
        <v>1196.1616769714394</v>
      </c>
      <c r="ES88" s="17">
        <f t="shared" si="113"/>
        <v>1398.0181174469039</v>
      </c>
      <c r="ET88" s="17">
        <f t="shared" si="113"/>
        <v>1266.092986895083</v>
      </c>
      <c r="EU88" s="17">
        <f t="shared" si="113"/>
        <v>1340.0831151636869</v>
      </c>
      <c r="EV88" s="17">
        <f t="shared" si="113"/>
        <v>1398.0652620081917</v>
      </c>
      <c r="EW88" s="17">
        <f t="shared" si="113"/>
        <v>1424.9762703094464</v>
      </c>
      <c r="EX88" s="17">
        <f t="shared" si="113"/>
        <v>1374.167983497616</v>
      </c>
      <c r="EY88" s="17">
        <f t="shared" si="113"/>
        <v>1468.7752484512334</v>
      </c>
      <c r="EZ88" s="17">
        <f t="shared" si="113"/>
        <v>1305.907400596617</v>
      </c>
      <c r="FA88" s="17">
        <f t="shared" si="113"/>
        <v>1415.8810367050164</v>
      </c>
      <c r="FB88" s="17">
        <f t="shared" si="113"/>
        <v>1516.051085308073</v>
      </c>
      <c r="FC88" s="17">
        <f t="shared" si="113"/>
        <v>1301.1722672964968</v>
      </c>
      <c r="FD88" s="17">
        <f t="shared" si="113"/>
        <v>1383.9359627291101</v>
      </c>
      <c r="FE88" s="17">
        <f t="shared" ref="FE88:FQ88" si="114">SUM(FE89:FE91)</f>
        <v>1439.16302629652</v>
      </c>
      <c r="FF88" s="17">
        <f t="shared" si="114"/>
        <v>1205.4328130179999</v>
      </c>
      <c r="FG88" s="17">
        <f t="shared" si="114"/>
        <v>1243.8702823220844</v>
      </c>
      <c r="FH88" s="17">
        <f t="shared" si="114"/>
        <v>1282.2322801528499</v>
      </c>
      <c r="FI88" s="17">
        <f t="shared" si="114"/>
        <v>1318.80302583506</v>
      </c>
      <c r="FJ88" s="17">
        <f t="shared" si="114"/>
        <v>1447.9520226367199</v>
      </c>
      <c r="FK88" s="17">
        <f t="shared" si="114"/>
        <v>1452.3942010686098</v>
      </c>
      <c r="FL88" s="17">
        <f t="shared" si="114"/>
        <v>1305.00062517219</v>
      </c>
      <c r="FM88" s="17">
        <f t="shared" si="114"/>
        <v>1478.4914184842801</v>
      </c>
      <c r="FN88" s="17">
        <f t="shared" si="114"/>
        <v>1452.347062717</v>
      </c>
      <c r="FO88" s="17">
        <f t="shared" si="114"/>
        <v>1413.5249125094599</v>
      </c>
      <c r="FP88" s="17">
        <f t="shared" si="114"/>
        <v>1367.1573258258099</v>
      </c>
      <c r="FQ88" s="17">
        <f t="shared" si="114"/>
        <v>1389.0532982867885</v>
      </c>
      <c r="FR88" s="17">
        <f t="shared" ref="FR88:FT88" si="115">SUM(FR89:FR91)</f>
        <v>1409.3630902968901</v>
      </c>
      <c r="FS88" s="17">
        <f t="shared" si="115"/>
        <v>1302.4260677939699</v>
      </c>
      <c r="FT88" s="17">
        <f t="shared" si="115"/>
        <v>1388.6384908936795</v>
      </c>
      <c r="FU88" s="17">
        <f t="shared" ref="FU88:FV88" si="116">SUM(FU89:FU91)</f>
        <v>1432.6128323537125</v>
      </c>
      <c r="FV88" s="17">
        <f t="shared" si="116"/>
        <v>1434.2848227574909</v>
      </c>
      <c r="FW88" s="17">
        <f t="shared" ref="FW88:FY88" si="117">SUM(FW89:FW91)</f>
        <v>1387.4108494519207</v>
      </c>
      <c r="FX88" s="17">
        <f t="shared" si="117"/>
        <v>1096.443110621479</v>
      </c>
      <c r="FY88" s="17">
        <f t="shared" si="117"/>
        <v>1505.5801109744</v>
      </c>
      <c r="FZ88" s="17">
        <f t="shared" ref="FZ88:GA88" si="118">SUM(FZ89:FZ91)</f>
        <v>1433.4661228528366</v>
      </c>
      <c r="GA88" s="17">
        <f t="shared" si="118"/>
        <v>1399.4308288297248</v>
      </c>
      <c r="GB88" s="17">
        <f t="shared" ref="GB88:GC88" si="119">SUM(GB89:GB91)</f>
        <v>1357.5180490167495</v>
      </c>
      <c r="GC88" s="17">
        <f t="shared" si="119"/>
        <v>1385.092583693242</v>
      </c>
      <c r="GD88" s="17">
        <f t="shared" ref="GD88:GE88" si="120">SUM(GD89:GD91)</f>
        <v>1405.3103496071901</v>
      </c>
      <c r="GE88" s="17">
        <f t="shared" si="120"/>
        <v>1228.1415564896297</v>
      </c>
    </row>
    <row r="89" spans="1:187" ht="15" x14ac:dyDescent="0.25">
      <c r="A89" s="36" t="s">
        <v>21</v>
      </c>
      <c r="B89" s="90"/>
      <c r="C89" s="52">
        <v>541.21199999999999</v>
      </c>
      <c r="D89" s="52">
        <v>663.36699999999996</v>
      </c>
      <c r="E89" s="52">
        <v>776.82299999999998</v>
      </c>
      <c r="F89" s="52">
        <v>716.54700000000003</v>
      </c>
      <c r="G89" s="52">
        <v>584.13499999999999</v>
      </c>
      <c r="H89" s="52">
        <v>510.98</v>
      </c>
      <c r="I89" s="52">
        <v>529.58600000000001</v>
      </c>
      <c r="J89" s="52">
        <v>437.35300000000001</v>
      </c>
      <c r="K89" s="52">
        <v>663.45699999999999</v>
      </c>
      <c r="L89" s="52">
        <v>615.88499999999999</v>
      </c>
      <c r="M89" s="52">
        <v>595.43700000000001</v>
      </c>
      <c r="N89" s="52">
        <v>740.53599999999994</v>
      </c>
      <c r="O89" s="52">
        <v>619.18799999999999</v>
      </c>
      <c r="P89" s="52">
        <v>681.10299999999995</v>
      </c>
      <c r="Q89" s="52">
        <v>670.86400000000003</v>
      </c>
      <c r="R89" s="52">
        <v>574.89599999999996</v>
      </c>
      <c r="S89" s="52">
        <v>626.11400000000003</v>
      </c>
      <c r="T89" s="52">
        <v>404.46199999999999</v>
      </c>
      <c r="U89" s="52">
        <v>637.52099999999996</v>
      </c>
      <c r="V89" s="52">
        <v>591.053</v>
      </c>
      <c r="W89" s="52">
        <v>531.31399999999996</v>
      </c>
      <c r="X89" s="52">
        <v>610.91600000000005</v>
      </c>
      <c r="Y89" s="52">
        <v>567.78670973968497</v>
      </c>
      <c r="Z89" s="52">
        <v>681.12544347381595</v>
      </c>
      <c r="AA89" s="52">
        <v>628.00778944778403</v>
      </c>
      <c r="AB89" s="52">
        <v>386.80562561035202</v>
      </c>
      <c r="AC89" s="52">
        <v>647.05600000000004</v>
      </c>
      <c r="AD89" s="52">
        <v>626.23800000000006</v>
      </c>
      <c r="AE89" s="52">
        <v>559.25419614028897</v>
      </c>
      <c r="AF89" s="52">
        <v>656.19041197967499</v>
      </c>
      <c r="AG89" s="52">
        <v>435.450147338867</v>
      </c>
      <c r="AH89" s="52">
        <v>657.80899999999997</v>
      </c>
      <c r="AI89" s="52">
        <v>664.20299999999997</v>
      </c>
      <c r="AJ89" s="52">
        <v>636.62400000000002</v>
      </c>
      <c r="AK89" s="52">
        <v>620.74742467307999</v>
      </c>
      <c r="AL89" s="52">
        <v>73.415047088622998</v>
      </c>
      <c r="AM89" s="52">
        <v>538.93595086669905</v>
      </c>
      <c r="AN89" s="52">
        <v>656.51349433135999</v>
      </c>
      <c r="AO89" s="52">
        <v>469.34642807006799</v>
      </c>
      <c r="AP89" s="52">
        <v>575.02827609252904</v>
      </c>
      <c r="AQ89" s="52">
        <v>699.31191946411104</v>
      </c>
      <c r="AR89" s="52">
        <v>255.408511230469</v>
      </c>
      <c r="AS89" s="52">
        <v>699.25107791137702</v>
      </c>
      <c r="AT89" s="52">
        <v>686.72717959594695</v>
      </c>
      <c r="AU89" s="52">
        <v>519.67257889938401</v>
      </c>
      <c r="AV89" s="52">
        <v>711.25521145629898</v>
      </c>
      <c r="AW89" s="52">
        <v>1.70817944335937</v>
      </c>
      <c r="AX89" s="52">
        <v>180.589398742676</v>
      </c>
      <c r="AY89" s="52">
        <v>540.77882287597697</v>
      </c>
      <c r="AZ89" s="52">
        <v>418.76626739502001</v>
      </c>
      <c r="BA89" s="52">
        <v>636.18779913330104</v>
      </c>
      <c r="BB89" s="52">
        <v>662.43100305175801</v>
      </c>
      <c r="BC89" s="52">
        <v>714.36521545410199</v>
      </c>
      <c r="BD89" s="52">
        <v>821.67374310302705</v>
      </c>
      <c r="BE89" s="52">
        <v>929.59381115722704</v>
      </c>
      <c r="BF89" s="52">
        <v>872.393107910156</v>
      </c>
      <c r="BG89" s="52">
        <v>941.31363629150405</v>
      </c>
      <c r="BH89" s="52">
        <v>815.51679235839799</v>
      </c>
      <c r="BI89" s="52">
        <v>914.97707360839797</v>
      </c>
      <c r="BJ89" s="52">
        <v>1049.88776312256</v>
      </c>
      <c r="BK89" s="52">
        <v>1050.62949523926</v>
      </c>
      <c r="BL89" s="52">
        <v>950.70684790039104</v>
      </c>
      <c r="BM89" s="52">
        <v>1049.36654260254</v>
      </c>
      <c r="BN89" s="52">
        <v>1073.8211951293899</v>
      </c>
      <c r="BO89" s="52">
        <v>1075.3972749023401</v>
      </c>
      <c r="BP89" s="52">
        <v>972.27238476562502</v>
      </c>
      <c r="BQ89" s="52">
        <v>987.05295758056604</v>
      </c>
      <c r="BR89" s="52">
        <v>1104.6781195068399</v>
      </c>
      <c r="BS89" s="52">
        <v>1041.27037780762</v>
      </c>
      <c r="BT89" s="52">
        <v>958.57434216308604</v>
      </c>
      <c r="BU89" s="52">
        <v>964.67279711914102</v>
      </c>
      <c r="BV89" s="52">
        <v>1056.46507495117</v>
      </c>
      <c r="BW89" s="52">
        <v>1069.27650268555</v>
      </c>
      <c r="BX89" s="52">
        <v>921.86360803222703</v>
      </c>
      <c r="BY89" s="52">
        <v>955.11690661621105</v>
      </c>
      <c r="BZ89" s="52">
        <v>1084.7566546630901</v>
      </c>
      <c r="CA89" s="52">
        <v>997.80142407226595</v>
      </c>
      <c r="CB89" s="52">
        <v>1102.6091162109401</v>
      </c>
      <c r="CC89" s="52">
        <v>1178.81219519043</v>
      </c>
      <c r="CD89" s="52">
        <v>1019.0734284668</v>
      </c>
      <c r="CE89" s="52">
        <v>1126.86260522461</v>
      </c>
      <c r="CF89" s="52">
        <v>1024.85582250977</v>
      </c>
      <c r="CG89" s="52">
        <v>1157.7200937499999</v>
      </c>
      <c r="CH89" s="52">
        <v>1177.22929370117</v>
      </c>
      <c r="CI89" s="52">
        <v>1079.36497314453</v>
      </c>
      <c r="CJ89" s="52">
        <v>1118.0869600830099</v>
      </c>
      <c r="CK89" s="52">
        <v>1106.0164471435501</v>
      </c>
      <c r="CL89" s="52">
        <v>1078.70238781738</v>
      </c>
      <c r="CM89" s="52">
        <v>1040.4730764160199</v>
      </c>
      <c r="CN89" s="52">
        <v>1106.42118103027</v>
      </c>
      <c r="CO89" s="52">
        <v>1143.81899658203</v>
      </c>
      <c r="CP89" s="52">
        <v>1005.98093518066</v>
      </c>
      <c r="CQ89" s="52">
        <v>1134.9815843505901</v>
      </c>
      <c r="CR89" s="52">
        <v>1165.06618505859</v>
      </c>
      <c r="CS89" s="52">
        <v>1157.1301083984399</v>
      </c>
      <c r="CT89" s="52">
        <v>1250.3257442627</v>
      </c>
      <c r="CU89" s="52">
        <v>1090.75405944824</v>
      </c>
      <c r="CV89" s="52">
        <v>1258.71380334473</v>
      </c>
      <c r="CW89" s="52">
        <v>1232.15557348633</v>
      </c>
      <c r="CX89" s="52">
        <v>1232.05955529785</v>
      </c>
      <c r="CY89" s="52">
        <v>1177.0676157226601</v>
      </c>
      <c r="CZ89" s="52">
        <v>1111.2778632812499</v>
      </c>
      <c r="DA89" s="52">
        <v>1239.8912275390601</v>
      </c>
      <c r="DB89" s="52">
        <v>1179.83622351074</v>
      </c>
      <c r="DC89" s="52">
        <v>1217.69315454102</v>
      </c>
      <c r="DD89" s="52">
        <v>1248.1465292968801</v>
      </c>
      <c r="DE89" s="52">
        <v>1274.71294946289</v>
      </c>
      <c r="DF89" s="52">
        <v>1160.68731494141</v>
      </c>
      <c r="DG89" s="52">
        <v>1218.6711553955099</v>
      </c>
      <c r="DH89" s="52">
        <v>1037.1510817871099</v>
      </c>
      <c r="DI89" s="52">
        <v>1240.32237719727</v>
      </c>
      <c r="DJ89" s="52">
        <v>1146.12634545898</v>
      </c>
      <c r="DK89" s="52">
        <v>1148.3797849121099</v>
      </c>
      <c r="DL89" s="52">
        <v>1268.5394152832</v>
      </c>
      <c r="DM89" s="52">
        <v>1224.91312756348</v>
      </c>
      <c r="DN89" s="52">
        <v>1229.2369167480499</v>
      </c>
      <c r="DO89" s="52">
        <v>1206.50017138672</v>
      </c>
      <c r="DP89" s="52">
        <v>1180.8987342529299</v>
      </c>
      <c r="DQ89" s="52">
        <v>1253.7386861572299</v>
      </c>
      <c r="DR89" s="52">
        <v>1234.05918457031</v>
      </c>
      <c r="DS89" s="52">
        <v>1206.2224963378901</v>
      </c>
      <c r="DT89" s="52">
        <v>1026.0448939209</v>
      </c>
      <c r="DU89" s="52">
        <v>1202.5412719726601</v>
      </c>
      <c r="DV89" s="52">
        <v>1305.18809399414</v>
      </c>
      <c r="DW89" s="52">
        <v>1052.7687730712901</v>
      </c>
      <c r="DX89" s="52">
        <v>1251.5942690429699</v>
      </c>
      <c r="DY89" s="52">
        <v>1235.5863120117201</v>
      </c>
      <c r="DZ89" s="52">
        <v>1265.9593530273401</v>
      </c>
      <c r="EA89" s="52">
        <v>1261.1053320312501</v>
      </c>
      <c r="EB89" s="52">
        <v>1170.3283220214801</v>
      </c>
      <c r="EC89" s="52">
        <v>1213.6969999999999</v>
      </c>
      <c r="ED89" s="52">
        <v>1207.57245703125</v>
      </c>
      <c r="EE89" s="52">
        <v>1088.2380899658201</v>
      </c>
      <c r="EF89" s="52">
        <v>1158.6163249511701</v>
      </c>
      <c r="EG89" s="52">
        <v>1179.3609699706999</v>
      </c>
      <c r="EH89" s="52">
        <v>1176.425</v>
      </c>
      <c r="EI89" s="52">
        <v>1239.18462805176</v>
      </c>
      <c r="EJ89" s="52">
        <v>1226.7846330566399</v>
      </c>
      <c r="EK89" s="52">
        <v>1217.0271339721701</v>
      </c>
      <c r="EL89" s="52">
        <v>1263.05675396729</v>
      </c>
      <c r="EM89" s="52">
        <v>1104.8335999145499</v>
      </c>
      <c r="EN89" s="52">
        <v>1263.25938989258</v>
      </c>
      <c r="EO89" s="52">
        <v>1194.0915800781199</v>
      </c>
      <c r="EP89" s="52">
        <v>1203.0286459960901</v>
      </c>
      <c r="EQ89" s="52">
        <v>1371.56832592773</v>
      </c>
      <c r="ER89" s="52">
        <v>1244.58789697266</v>
      </c>
      <c r="ES89" s="52">
        <v>1268.14193100739</v>
      </c>
      <c r="ET89" s="52">
        <v>1087.94732798767</v>
      </c>
      <c r="EU89" s="52">
        <v>1330.68619900513</v>
      </c>
      <c r="EV89" s="52">
        <v>1386.16862199402</v>
      </c>
      <c r="EW89" s="52">
        <v>1365.4834280242901</v>
      </c>
      <c r="EX89" s="52">
        <v>1294.7360845031701</v>
      </c>
      <c r="EY89" s="52">
        <v>1446.2730950164801</v>
      </c>
      <c r="EZ89" s="52">
        <v>1175.6033126068101</v>
      </c>
      <c r="FA89" s="52">
        <v>1414.21575200653</v>
      </c>
      <c r="FB89" s="52">
        <v>1404.6091996994001</v>
      </c>
      <c r="FC89" s="52">
        <v>1308.7918671805301</v>
      </c>
      <c r="FD89" s="52">
        <v>1389.1969627291101</v>
      </c>
      <c r="FE89" s="52">
        <v>1405.0620262965199</v>
      </c>
      <c r="FF89" s="52">
        <v>1110.700813018</v>
      </c>
      <c r="FG89" s="52">
        <v>1222.0528903695699</v>
      </c>
      <c r="FH89" s="52">
        <v>1304.0952801528499</v>
      </c>
      <c r="FI89" s="52">
        <v>1169.35102583506</v>
      </c>
      <c r="FJ89" s="52">
        <v>1340.40902263672</v>
      </c>
      <c r="FK89" s="52">
        <v>1430.4202010686099</v>
      </c>
      <c r="FL89" s="52">
        <v>1161.53862517219</v>
      </c>
      <c r="FM89" s="52">
        <v>1437.39641848428</v>
      </c>
      <c r="FN89" s="52">
        <v>1388.462062717</v>
      </c>
      <c r="FO89" s="52">
        <v>1347.87891250946</v>
      </c>
      <c r="FP89" s="52">
        <v>1265.8993258258099</v>
      </c>
      <c r="FQ89" s="52">
        <v>1335.10556427037</v>
      </c>
      <c r="FR89" s="52">
        <v>1416.9075332968901</v>
      </c>
      <c r="FS89" s="52">
        <v>1196.87042298697</v>
      </c>
      <c r="FT89" s="52">
        <v>1387.44952815954</v>
      </c>
      <c r="FU89" s="52">
        <v>1382.5291836379399</v>
      </c>
      <c r="FV89" s="52">
        <v>1449.00972478994</v>
      </c>
      <c r="FW89" s="52">
        <v>1401.6236109238801</v>
      </c>
      <c r="FX89" s="52">
        <v>898.53369041492101</v>
      </c>
      <c r="FY89" s="52">
        <v>1431.6167780200001</v>
      </c>
      <c r="FZ89" s="52">
        <v>1434.17248220529</v>
      </c>
      <c r="GA89" s="52">
        <v>1385.2663769999999</v>
      </c>
      <c r="GB89" s="52">
        <v>1335.75624871884</v>
      </c>
      <c r="GC89" s="52">
        <v>1391.5624399999999</v>
      </c>
      <c r="GD89" s="52">
        <v>1348.7130832636899</v>
      </c>
      <c r="GE89" s="52">
        <v>1298.3811479757301</v>
      </c>
    </row>
    <row r="90" spans="1:187" ht="15" x14ac:dyDescent="0.25">
      <c r="A90" s="36" t="s">
        <v>22</v>
      </c>
      <c r="B90" s="90"/>
      <c r="C90" s="52">
        <v>246.86500000000001</v>
      </c>
      <c r="D90" s="52">
        <v>250.42099999999999</v>
      </c>
      <c r="E90" s="52">
        <v>249.714</v>
      </c>
      <c r="F90" s="52">
        <v>182.119</v>
      </c>
      <c r="G90" s="52">
        <v>277.82</v>
      </c>
      <c r="H90" s="52">
        <v>266.21199999999999</v>
      </c>
      <c r="I90" s="52">
        <v>261.37299999999999</v>
      </c>
      <c r="J90" s="52">
        <v>209.94800000000001</v>
      </c>
      <c r="K90" s="52">
        <v>233.16900000000001</v>
      </c>
      <c r="L90" s="52">
        <v>275.14800000000002</v>
      </c>
      <c r="M90" s="52">
        <v>228.93600000000001</v>
      </c>
      <c r="N90" s="52">
        <v>228.089</v>
      </c>
      <c r="O90" s="52">
        <v>178.28299999999999</v>
      </c>
      <c r="P90" s="52">
        <v>218.92500000000001</v>
      </c>
      <c r="Q90" s="52">
        <v>236.726</v>
      </c>
      <c r="R90" s="52">
        <v>151.02600000000001</v>
      </c>
      <c r="S90" s="52">
        <v>196.285</v>
      </c>
      <c r="T90" s="52">
        <v>122.928</v>
      </c>
      <c r="U90" s="52">
        <v>262.108</v>
      </c>
      <c r="V90" s="52">
        <v>223.155</v>
      </c>
      <c r="W90" s="52">
        <v>198.07</v>
      </c>
      <c r="X90" s="52">
        <v>221.28299999999999</v>
      </c>
      <c r="Y90" s="52">
        <v>200.67400000000001</v>
      </c>
      <c r="Z90" s="52">
        <v>167.126</v>
      </c>
      <c r="AA90" s="52">
        <v>204.06054064941401</v>
      </c>
      <c r="AB90" s="52">
        <v>103.50700000000001</v>
      </c>
      <c r="AC90" s="52">
        <v>180.08900079345699</v>
      </c>
      <c r="AD90" s="52">
        <v>177.37820034027101</v>
      </c>
      <c r="AE90" s="52">
        <v>141.17300097656201</v>
      </c>
      <c r="AF90" s="52">
        <v>131.525601074219</v>
      </c>
      <c r="AG90" s="52">
        <v>91.086200622558593</v>
      </c>
      <c r="AH90" s="52">
        <v>123.890200927734</v>
      </c>
      <c r="AI90" s="52">
        <v>155.10060070800799</v>
      </c>
      <c r="AJ90" s="52">
        <v>85.810600341796899</v>
      </c>
      <c r="AK90" s="52">
        <v>85.673600585937507</v>
      </c>
      <c r="AL90" s="52">
        <v>8.6632009277343691</v>
      </c>
      <c r="AM90" s="52">
        <v>59.858000854492197</v>
      </c>
      <c r="AN90" s="52">
        <v>89.218000854492203</v>
      </c>
      <c r="AO90" s="52">
        <v>52.321201049804699</v>
      </c>
      <c r="AP90" s="52">
        <v>58.562200744628903</v>
      </c>
      <c r="AQ90" s="52">
        <v>76.1776008911133</v>
      </c>
      <c r="AR90" s="52">
        <v>40.112001098632803</v>
      </c>
      <c r="AS90" s="52">
        <v>23.1474003295898</v>
      </c>
      <c r="AT90" s="52">
        <v>74.553801635742204</v>
      </c>
      <c r="AU90" s="52">
        <v>61.420001342773404</v>
      </c>
      <c r="AV90" s="52">
        <v>43.902201293945303</v>
      </c>
      <c r="AW90" s="52">
        <v>17.6328005371094</v>
      </c>
      <c r="AX90" s="52">
        <v>-25.561399169921899</v>
      </c>
      <c r="AY90" s="52">
        <v>10.816001953124999</v>
      </c>
      <c r="AZ90" s="52">
        <v>11.3928005371094</v>
      </c>
      <c r="BA90" s="52">
        <v>-27.1379978027344</v>
      </c>
      <c r="BB90" s="52">
        <v>5.4692019042968703</v>
      </c>
      <c r="BC90" s="52">
        <v>104.915402099609</v>
      </c>
      <c r="BD90" s="52">
        <v>62.407802490234403</v>
      </c>
      <c r="BE90" s="52">
        <v>24.1078020019531</v>
      </c>
      <c r="BF90" s="52">
        <v>94.712202880859394</v>
      </c>
      <c r="BG90" s="52">
        <v>-35.922398193359399</v>
      </c>
      <c r="BH90" s="52">
        <v>122.299202270508</v>
      </c>
      <c r="BI90" s="52">
        <v>-29.099798339843701</v>
      </c>
      <c r="BJ90" s="52">
        <v>90.2018024902344</v>
      </c>
      <c r="BK90" s="52">
        <v>13.804600341796901</v>
      </c>
      <c r="BL90" s="52">
        <v>53.5424013061523</v>
      </c>
      <c r="BM90" s="52">
        <v>-47.016998535156198</v>
      </c>
      <c r="BN90" s="52">
        <v>95.774601318359402</v>
      </c>
      <c r="BO90" s="52">
        <v>4.3376005859375004</v>
      </c>
      <c r="BP90" s="52">
        <v>-43.852058837890603</v>
      </c>
      <c r="BQ90" s="52">
        <v>66.217682373046898</v>
      </c>
      <c r="BR90" s="52">
        <v>29.103823242187499</v>
      </c>
      <c r="BS90" s="52">
        <v>48.8055048828125</v>
      </c>
      <c r="BT90" s="52">
        <v>-9.9914191894531204</v>
      </c>
      <c r="BU90" s="52">
        <v>94.388721435546898</v>
      </c>
      <c r="BV90" s="52">
        <v>105.57618286132799</v>
      </c>
      <c r="BW90" s="52">
        <v>67.880802978515604</v>
      </c>
      <c r="BX90" s="52">
        <v>-10.7309958496094</v>
      </c>
      <c r="BY90" s="52">
        <v>77.304802490234394</v>
      </c>
      <c r="BZ90" s="52">
        <v>43.063602783203102</v>
      </c>
      <c r="CA90" s="52">
        <v>11.035807983398399</v>
      </c>
      <c r="CB90" s="52">
        <v>42.019402465820299</v>
      </c>
      <c r="CC90" s="52">
        <v>-10.1975928955078</v>
      </c>
      <c r="CD90" s="52">
        <v>-17.166990234375</v>
      </c>
      <c r="CE90" s="52">
        <v>48.8774819335937</v>
      </c>
      <c r="CF90" s="52">
        <v>90.797521240234403</v>
      </c>
      <c r="CG90" s="52">
        <v>28.519962402343801</v>
      </c>
      <c r="CH90" s="52">
        <v>42.777042968750003</v>
      </c>
      <c r="CI90" s="52">
        <v>-16.760039062499999</v>
      </c>
      <c r="CJ90" s="52">
        <v>58.115000732421898</v>
      </c>
      <c r="CK90" s="52">
        <v>87.823441406249998</v>
      </c>
      <c r="CL90" s="52">
        <v>79.836600830078098</v>
      </c>
      <c r="CM90" s="52">
        <v>-57.357999999999997</v>
      </c>
      <c r="CN90" s="52">
        <v>178.43100000000001</v>
      </c>
      <c r="CO90" s="52">
        <v>42.982999999999997</v>
      </c>
      <c r="CP90" s="52">
        <v>84.635000000000005</v>
      </c>
      <c r="CQ90" s="52">
        <v>37.055</v>
      </c>
      <c r="CR90" s="52">
        <v>116.615180419922</v>
      </c>
      <c r="CS90" s="52">
        <v>169.28492211914099</v>
      </c>
      <c r="CT90" s="52">
        <v>25.428101318359399</v>
      </c>
      <c r="CU90" s="52">
        <v>113.095060913086</v>
      </c>
      <c r="CV90" s="52">
        <v>124.14096105957</v>
      </c>
      <c r="CW90" s="52">
        <v>96.621861572265601</v>
      </c>
      <c r="CX90" s="52">
        <v>109.17646105957</v>
      </c>
      <c r="CY90" s="52">
        <v>-55.276479736328099</v>
      </c>
      <c r="CZ90" s="52">
        <v>183.57297875976599</v>
      </c>
      <c r="DA90" s="52">
        <v>100.536477050781</v>
      </c>
      <c r="DB90" s="52">
        <v>85.185800415039097</v>
      </c>
      <c r="DC90" s="52">
        <v>44.1087404785156</v>
      </c>
      <c r="DD90" s="52">
        <v>56.2956812744141</v>
      </c>
      <c r="DE90" s="52">
        <v>53.091021240234397</v>
      </c>
      <c r="DF90" s="52">
        <v>108.811580810547</v>
      </c>
      <c r="DG90" s="52">
        <v>117.705652709961</v>
      </c>
      <c r="DH90" s="52">
        <v>101.464169067383</v>
      </c>
      <c r="DI90" s="52">
        <v>168.856721191406</v>
      </c>
      <c r="DJ90" s="52">
        <v>71.550240600585894</v>
      </c>
      <c r="DK90" s="52">
        <v>188.11908081054699</v>
      </c>
      <c r="DL90" s="52">
        <v>38.338981201171897</v>
      </c>
      <c r="DM90" s="52">
        <v>124.663201171875</v>
      </c>
      <c r="DN90" s="52">
        <v>128.305940551758</v>
      </c>
      <c r="DO90" s="52">
        <v>157.86224047851599</v>
      </c>
      <c r="DP90" s="52">
        <v>126.39418078613301</v>
      </c>
      <c r="DQ90" s="52">
        <v>98.442540771484403</v>
      </c>
      <c r="DR90" s="52">
        <v>116.351664550781</v>
      </c>
      <c r="DS90" s="52">
        <v>123.309542602539</v>
      </c>
      <c r="DT90" s="52">
        <v>45.678334228515602</v>
      </c>
      <c r="DU90" s="52">
        <v>141.82550000000001</v>
      </c>
      <c r="DV90" s="52">
        <v>34.316459838867203</v>
      </c>
      <c r="DW90" s="52">
        <v>133.83768005371101</v>
      </c>
      <c r="DX90" s="52">
        <v>88.835030761718798</v>
      </c>
      <c r="DY90" s="52">
        <v>71.882290893554696</v>
      </c>
      <c r="DZ90" s="52">
        <v>137.01909191894501</v>
      </c>
      <c r="EA90" s="52">
        <v>30.177169921874999</v>
      </c>
      <c r="EB90" s="52">
        <v>92.094279785156303</v>
      </c>
      <c r="EC90" s="52">
        <v>58.374218017578102</v>
      </c>
      <c r="ED90" s="52">
        <v>103.356669921875</v>
      </c>
      <c r="EE90" s="52">
        <v>59.651612304687497</v>
      </c>
      <c r="EF90" s="52">
        <v>56.043241943359398</v>
      </c>
      <c r="EG90" s="52">
        <v>118.348277832031</v>
      </c>
      <c r="EH90" s="52">
        <v>71.238549072265599</v>
      </c>
      <c r="EI90" s="52">
        <v>96.466011962890605</v>
      </c>
      <c r="EJ90" s="52">
        <v>40.316953979492197</v>
      </c>
      <c r="EK90" s="52">
        <v>23.182800018310601</v>
      </c>
      <c r="EL90" s="52">
        <v>109.16954599762001</v>
      </c>
      <c r="EM90" s="52">
        <v>91.641600006103502</v>
      </c>
      <c r="EN90" s="52">
        <v>46.3508100090027</v>
      </c>
      <c r="EO90" s="52">
        <v>79.398881996154799</v>
      </c>
      <c r="EP90" s="52">
        <v>98.745670001983598</v>
      </c>
      <c r="EQ90" s="52">
        <v>23.690894001007099</v>
      </c>
      <c r="ER90" s="52">
        <v>-48.426220001220699</v>
      </c>
      <c r="ES90" s="52">
        <v>129.87618643951399</v>
      </c>
      <c r="ET90" s="52">
        <v>178.14565890741301</v>
      </c>
      <c r="EU90" s="52">
        <v>9.3969161585569392</v>
      </c>
      <c r="EV90" s="52">
        <v>11.8966400141716</v>
      </c>
      <c r="EW90" s="52">
        <v>59.4928422851563</v>
      </c>
      <c r="EX90" s="52">
        <v>79.431898994445802</v>
      </c>
      <c r="EY90" s="52">
        <v>22.502153434753399</v>
      </c>
      <c r="EZ90" s="52">
        <v>130.30408798980699</v>
      </c>
      <c r="FA90" s="52">
        <v>1.6652846984863301</v>
      </c>
      <c r="FB90" s="52">
        <v>111.441885608673</v>
      </c>
      <c r="FC90" s="52">
        <v>-7.6195998840332004</v>
      </c>
      <c r="FD90" s="52">
        <v>-5.2610000000000001</v>
      </c>
      <c r="FE90" s="52">
        <v>34.100999999999999</v>
      </c>
      <c r="FF90" s="52">
        <v>94.731999999999999</v>
      </c>
      <c r="FG90" s="52">
        <v>21.817391952514601</v>
      </c>
      <c r="FH90" s="52">
        <v>-21.863</v>
      </c>
      <c r="FI90" s="52">
        <v>149.452</v>
      </c>
      <c r="FJ90" s="52">
        <v>107.54300000000001</v>
      </c>
      <c r="FK90" s="52">
        <v>21.974</v>
      </c>
      <c r="FL90" s="52">
        <v>143.46199999999999</v>
      </c>
      <c r="FM90" s="52">
        <v>41.094999999999999</v>
      </c>
      <c r="FN90" s="52">
        <v>63.884999999999998</v>
      </c>
      <c r="FO90" s="52">
        <v>65.646000000000001</v>
      </c>
      <c r="FP90" s="52">
        <v>101.258</v>
      </c>
      <c r="FQ90" s="52">
        <v>53.947734016418501</v>
      </c>
      <c r="FR90" s="52">
        <v>-7.5444430000000002</v>
      </c>
      <c r="FS90" s="52">
        <v>105.55564480699999</v>
      </c>
      <c r="FT90" s="52">
        <v>1.18896273413947</v>
      </c>
      <c r="FU90" s="52">
        <v>50.083648715772703</v>
      </c>
      <c r="FV90" s="52">
        <v>-14.724902032449201</v>
      </c>
      <c r="FW90" s="52">
        <v>-14.2127614719594</v>
      </c>
      <c r="FX90" s="52">
        <v>197.909420206558</v>
      </c>
      <c r="FY90" s="52">
        <v>73.963332954399803</v>
      </c>
      <c r="FZ90" s="52">
        <v>-0.70635935245333803</v>
      </c>
      <c r="GA90" s="52">
        <v>14.1644518297249</v>
      </c>
      <c r="GB90" s="52">
        <v>21.761800297909499</v>
      </c>
      <c r="GC90" s="52">
        <v>-6.4698563067578903</v>
      </c>
      <c r="GD90" s="52">
        <v>56.597266343500202</v>
      </c>
      <c r="GE90" s="52">
        <v>-70.239591486100494</v>
      </c>
    </row>
    <row r="91" spans="1:187" ht="15" x14ac:dyDescent="0.25">
      <c r="A91" s="36" t="s">
        <v>153</v>
      </c>
      <c r="B91" s="90">
        <v>5</v>
      </c>
      <c r="C91" s="52">
        <v>0</v>
      </c>
      <c r="D91" s="52">
        <v>0</v>
      </c>
      <c r="E91" s="52">
        <v>0</v>
      </c>
      <c r="F91" s="52">
        <v>0</v>
      </c>
      <c r="G91" s="52">
        <v>0</v>
      </c>
      <c r="H91" s="52">
        <v>0</v>
      </c>
      <c r="I91" s="52">
        <v>0</v>
      </c>
      <c r="J91" s="52">
        <v>0</v>
      </c>
      <c r="K91" s="52">
        <v>0</v>
      </c>
      <c r="L91" s="52">
        <v>0</v>
      </c>
      <c r="M91" s="52">
        <v>0</v>
      </c>
      <c r="N91" s="52">
        <v>0</v>
      </c>
      <c r="O91" s="52">
        <v>0</v>
      </c>
      <c r="P91" s="52">
        <v>0</v>
      </c>
      <c r="Q91" s="52">
        <v>0</v>
      </c>
      <c r="R91" s="52">
        <v>0</v>
      </c>
      <c r="S91" s="52">
        <v>0</v>
      </c>
      <c r="T91" s="52">
        <v>0</v>
      </c>
      <c r="U91" s="52">
        <v>0</v>
      </c>
      <c r="V91" s="52">
        <v>0</v>
      </c>
      <c r="W91" s="52">
        <v>0</v>
      </c>
      <c r="X91" s="52">
        <v>0</v>
      </c>
      <c r="Y91" s="52">
        <v>0</v>
      </c>
      <c r="Z91" s="52">
        <v>0</v>
      </c>
      <c r="AA91" s="52">
        <v>0</v>
      </c>
      <c r="AB91" s="52">
        <v>0</v>
      </c>
      <c r="AC91" s="52">
        <v>0</v>
      </c>
      <c r="AD91" s="52">
        <v>0</v>
      </c>
      <c r="AE91" s="52">
        <v>0</v>
      </c>
      <c r="AF91" s="52">
        <v>0</v>
      </c>
      <c r="AG91" s="52">
        <v>0</v>
      </c>
      <c r="AH91" s="52">
        <v>0</v>
      </c>
      <c r="AI91" s="52">
        <v>0</v>
      </c>
      <c r="AJ91" s="52">
        <v>0</v>
      </c>
      <c r="AK91" s="52">
        <v>0</v>
      </c>
      <c r="AL91" s="52">
        <v>0</v>
      </c>
      <c r="AM91" s="52">
        <v>0</v>
      </c>
      <c r="AN91" s="52">
        <v>0</v>
      </c>
      <c r="AO91" s="52">
        <v>0</v>
      </c>
      <c r="AP91" s="52">
        <v>0</v>
      </c>
      <c r="AQ91" s="52">
        <v>0</v>
      </c>
      <c r="AR91" s="52">
        <v>0</v>
      </c>
      <c r="AS91" s="52">
        <v>0</v>
      </c>
      <c r="AT91" s="52">
        <v>0</v>
      </c>
      <c r="AU91" s="52">
        <v>0</v>
      </c>
      <c r="AV91" s="52">
        <v>0</v>
      </c>
      <c r="AW91" s="52">
        <v>0</v>
      </c>
      <c r="AX91" s="52">
        <v>25.231000000000002</v>
      </c>
      <c r="AY91" s="52">
        <v>122.608</v>
      </c>
      <c r="AZ91" s="52">
        <v>139.46799999999999</v>
      </c>
      <c r="BA91" s="52">
        <v>132.56</v>
      </c>
      <c r="BB91" s="52">
        <v>92.236999999999995</v>
      </c>
      <c r="BC91" s="52">
        <v>92.162000000000006</v>
      </c>
      <c r="BD91" s="52">
        <v>57.517000000000003</v>
      </c>
      <c r="BE91" s="52">
        <v>52.359000000000002</v>
      </c>
      <c r="BF91" s="52">
        <v>17.890999999999998</v>
      </c>
      <c r="BG91" s="52">
        <v>102.78</v>
      </c>
      <c r="BH91" s="52">
        <v>140.44399999999999</v>
      </c>
      <c r="BI91" s="52">
        <v>106.378</v>
      </c>
      <c r="BJ91" s="52">
        <v>76.405000000000001</v>
      </c>
      <c r="BK91" s="52">
        <v>118.164</v>
      </c>
      <c r="BL91" s="52">
        <v>96.576999999999998</v>
      </c>
      <c r="BM91" s="52">
        <v>110.37</v>
      </c>
      <c r="BN91" s="52">
        <v>127.05800000000001</v>
      </c>
      <c r="BO91" s="52">
        <v>127.18300000000001</v>
      </c>
      <c r="BP91" s="52">
        <v>146.542</v>
      </c>
      <c r="BQ91" s="52">
        <v>140.97900000000001</v>
      </c>
      <c r="BR91" s="52">
        <v>136.602</v>
      </c>
      <c r="BS91" s="52">
        <v>105.218</v>
      </c>
      <c r="BT91" s="52">
        <v>98.325000000000003</v>
      </c>
      <c r="BU91" s="52">
        <v>83.043999999999997</v>
      </c>
      <c r="BV91" s="52">
        <v>68.331999999999994</v>
      </c>
      <c r="BW91" s="52">
        <v>95.037999999999997</v>
      </c>
      <c r="BX91" s="52">
        <v>70.242999999999995</v>
      </c>
      <c r="BY91" s="52">
        <v>95.781999999999996</v>
      </c>
      <c r="BZ91" s="52">
        <v>69.778000000000006</v>
      </c>
      <c r="CA91" s="52">
        <v>88.47</v>
      </c>
      <c r="CB91" s="52">
        <v>74.174000000000007</v>
      </c>
      <c r="CC91" s="52">
        <v>52.25</v>
      </c>
      <c r="CD91" s="52">
        <v>44.524000000000001</v>
      </c>
      <c r="CE91" s="52">
        <v>54.337000000000003</v>
      </c>
      <c r="CF91" s="52">
        <v>39.048000000000002</v>
      </c>
      <c r="CG91" s="52">
        <v>57.776000000000003</v>
      </c>
      <c r="CH91" s="52">
        <v>30.318000000000001</v>
      </c>
      <c r="CI91" s="52">
        <v>37.226999999999997</v>
      </c>
      <c r="CJ91" s="52">
        <v>81.119</v>
      </c>
      <c r="CK91" s="52">
        <v>67.072000000000003</v>
      </c>
      <c r="CL91" s="52">
        <v>43.347999999999999</v>
      </c>
      <c r="CM91" s="52">
        <v>15.404</v>
      </c>
      <c r="CN91" s="52">
        <v>6.4720000000000004</v>
      </c>
      <c r="CO91" s="52">
        <v>4.1459999999999999</v>
      </c>
      <c r="CP91" s="52">
        <v>0</v>
      </c>
      <c r="CQ91" s="52">
        <v>4.258</v>
      </c>
      <c r="CR91" s="52">
        <v>0</v>
      </c>
      <c r="CS91" s="52">
        <v>0</v>
      </c>
      <c r="CT91" s="52">
        <v>0</v>
      </c>
      <c r="CU91" s="52">
        <v>4.9589999999999996</v>
      </c>
      <c r="CV91" s="52">
        <v>0</v>
      </c>
      <c r="CW91" s="52">
        <v>0</v>
      </c>
      <c r="CX91" s="52">
        <v>0</v>
      </c>
      <c r="CY91" s="52">
        <v>0</v>
      </c>
      <c r="CZ91" s="52">
        <v>0</v>
      </c>
      <c r="DA91" s="52">
        <v>0</v>
      </c>
      <c r="DB91" s="52">
        <v>0</v>
      </c>
      <c r="DC91" s="52">
        <v>0</v>
      </c>
      <c r="DD91" s="52">
        <v>0</v>
      </c>
      <c r="DE91" s="52">
        <v>0</v>
      </c>
      <c r="DF91" s="52">
        <v>0</v>
      </c>
      <c r="DG91" s="52">
        <v>0</v>
      </c>
      <c r="DH91" s="52">
        <v>0</v>
      </c>
      <c r="DI91" s="52">
        <v>0</v>
      </c>
      <c r="DJ91" s="52">
        <v>0</v>
      </c>
      <c r="DK91" s="52">
        <v>0</v>
      </c>
      <c r="DL91" s="52">
        <v>0</v>
      </c>
      <c r="DM91" s="52">
        <v>0</v>
      </c>
      <c r="DN91" s="52">
        <v>0</v>
      </c>
      <c r="DO91" s="52">
        <v>0</v>
      </c>
      <c r="DP91" s="52">
        <v>0</v>
      </c>
      <c r="DQ91" s="52">
        <v>0</v>
      </c>
      <c r="DR91" s="52">
        <v>0</v>
      </c>
      <c r="DS91" s="52">
        <v>0</v>
      </c>
      <c r="DT91" s="52">
        <v>0</v>
      </c>
      <c r="DU91" s="52">
        <v>0</v>
      </c>
      <c r="DV91" s="52">
        <v>0</v>
      </c>
      <c r="DW91" s="52">
        <v>0</v>
      </c>
      <c r="DX91" s="52">
        <v>0</v>
      </c>
      <c r="DY91" s="52">
        <v>0</v>
      </c>
      <c r="DZ91" s="52">
        <v>0</v>
      </c>
      <c r="EA91" s="52">
        <v>0</v>
      </c>
      <c r="EB91" s="52">
        <v>0</v>
      </c>
      <c r="EC91" s="52">
        <v>0</v>
      </c>
      <c r="ED91" s="52">
        <v>0</v>
      </c>
      <c r="EE91" s="52">
        <v>0</v>
      </c>
      <c r="EF91" s="52">
        <v>0</v>
      </c>
      <c r="EG91" s="52">
        <v>0</v>
      </c>
      <c r="EH91" s="52">
        <v>0</v>
      </c>
      <c r="EI91" s="52">
        <v>0</v>
      </c>
      <c r="EJ91" s="52">
        <v>0</v>
      </c>
      <c r="EK91" s="52">
        <v>0</v>
      </c>
      <c r="EL91" s="52">
        <v>0</v>
      </c>
      <c r="EM91" s="52">
        <v>0</v>
      </c>
      <c r="EN91" s="52">
        <v>0</v>
      </c>
      <c r="EO91" s="52">
        <v>0</v>
      </c>
      <c r="EP91" s="52">
        <v>0</v>
      </c>
      <c r="EQ91" s="52">
        <v>0</v>
      </c>
      <c r="ER91" s="52">
        <v>0</v>
      </c>
      <c r="ES91" s="52">
        <v>0</v>
      </c>
      <c r="ET91" s="52">
        <v>0</v>
      </c>
      <c r="EU91" s="52">
        <v>0</v>
      </c>
      <c r="EV91" s="52">
        <v>0</v>
      </c>
      <c r="EW91" s="52">
        <v>0</v>
      </c>
      <c r="EX91" s="52">
        <v>0</v>
      </c>
      <c r="EY91" s="52">
        <v>0</v>
      </c>
      <c r="EZ91" s="52">
        <v>0</v>
      </c>
      <c r="FA91" s="52">
        <v>0</v>
      </c>
      <c r="FB91" s="52">
        <v>0</v>
      </c>
      <c r="FC91" s="52">
        <v>0</v>
      </c>
      <c r="FD91" s="52">
        <v>0</v>
      </c>
      <c r="FE91" s="52">
        <v>0</v>
      </c>
      <c r="FF91" s="52">
        <v>0</v>
      </c>
      <c r="FG91" s="52">
        <v>0</v>
      </c>
      <c r="FH91" s="52">
        <v>0</v>
      </c>
      <c r="FI91" s="52">
        <v>0</v>
      </c>
      <c r="FJ91" s="52">
        <v>0</v>
      </c>
      <c r="FK91" s="52">
        <v>0</v>
      </c>
      <c r="FL91" s="52">
        <v>0</v>
      </c>
      <c r="FM91" s="52">
        <v>0</v>
      </c>
      <c r="FN91" s="52">
        <v>0</v>
      </c>
      <c r="FO91" s="52">
        <v>0</v>
      </c>
      <c r="FP91" s="52">
        <v>0</v>
      </c>
      <c r="FQ91" s="52">
        <v>0</v>
      </c>
      <c r="FR91" s="52">
        <v>0</v>
      </c>
      <c r="FS91" s="52">
        <v>0</v>
      </c>
      <c r="FT91" s="52">
        <v>0</v>
      </c>
      <c r="FU91" s="52">
        <v>0</v>
      </c>
      <c r="FV91" s="52">
        <v>0</v>
      </c>
      <c r="FW91" s="52">
        <v>0</v>
      </c>
      <c r="FX91" s="52">
        <v>0</v>
      </c>
      <c r="FY91" s="52">
        <v>0</v>
      </c>
      <c r="FZ91" s="52">
        <v>0</v>
      </c>
      <c r="GA91" s="52">
        <v>0</v>
      </c>
      <c r="GB91" s="52">
        <v>0</v>
      </c>
      <c r="GC91" s="52">
        <v>0</v>
      </c>
      <c r="GD91" s="52">
        <v>0</v>
      </c>
      <c r="GE91" s="52">
        <v>0</v>
      </c>
    </row>
    <row r="92" spans="1:187" ht="15" x14ac:dyDescent="0.2">
      <c r="A92" s="25" t="s">
        <v>58</v>
      </c>
      <c r="B92" s="86"/>
      <c r="C92" s="17">
        <f>C88-C93</f>
        <v>49.308000000000106</v>
      </c>
      <c r="D92" s="17">
        <f t="shared" ref="D92:BO92" si="121">D88-D93</f>
        <v>47.532000000000039</v>
      </c>
      <c r="E92" s="17">
        <f t="shared" si="121"/>
        <v>53.660000000000082</v>
      </c>
      <c r="F92" s="17">
        <f t="shared" si="121"/>
        <v>53.22400000000016</v>
      </c>
      <c r="G92" s="17">
        <f t="shared" si="121"/>
        <v>66.266999999999939</v>
      </c>
      <c r="H92" s="17">
        <f t="shared" si="121"/>
        <v>59.668999999999983</v>
      </c>
      <c r="I92" s="17">
        <f t="shared" si="121"/>
        <v>55.836000000000126</v>
      </c>
      <c r="J92" s="17">
        <f t="shared" si="121"/>
        <v>57.155000000000086</v>
      </c>
      <c r="K92" s="17">
        <f t="shared" si="121"/>
        <v>55.071000000000026</v>
      </c>
      <c r="L92" s="17">
        <f t="shared" si="121"/>
        <v>57.563000000000102</v>
      </c>
      <c r="M92" s="17">
        <f t="shared" si="121"/>
        <v>58.634000000000128</v>
      </c>
      <c r="N92" s="17">
        <f t="shared" si="121"/>
        <v>57.193000000000097</v>
      </c>
      <c r="O92" s="17">
        <f t="shared" si="121"/>
        <v>50.748000000000047</v>
      </c>
      <c r="P92" s="17">
        <f t="shared" si="121"/>
        <v>62.18100000000004</v>
      </c>
      <c r="Q92" s="17">
        <f t="shared" si="121"/>
        <v>57.557999999999879</v>
      </c>
      <c r="R92" s="17">
        <f t="shared" si="121"/>
        <v>39.955000000000041</v>
      </c>
      <c r="S92" s="17">
        <f t="shared" si="121"/>
        <v>62.527999999999906</v>
      </c>
      <c r="T92" s="17">
        <f t="shared" si="121"/>
        <v>46.572999999999979</v>
      </c>
      <c r="U92" s="17">
        <f t="shared" si="121"/>
        <v>64.133999999999901</v>
      </c>
      <c r="V92" s="17">
        <f t="shared" si="121"/>
        <v>65.602999999999838</v>
      </c>
      <c r="W92" s="17">
        <f t="shared" si="121"/>
        <v>66.284999999999968</v>
      </c>
      <c r="X92" s="17">
        <f t="shared" si="121"/>
        <v>61.694000000000187</v>
      </c>
      <c r="Y92" s="17">
        <f t="shared" si="121"/>
        <v>87.429709739684995</v>
      </c>
      <c r="Z92" s="17">
        <f t="shared" si="121"/>
        <v>42.01144347381603</v>
      </c>
      <c r="AA92" s="17">
        <f t="shared" si="121"/>
        <v>54.568330097197986</v>
      </c>
      <c r="AB92" s="17">
        <f t="shared" si="121"/>
        <v>28.172625610351986</v>
      </c>
      <c r="AC92" s="17">
        <f t="shared" si="121"/>
        <v>50.36400079345708</v>
      </c>
      <c r="AD92" s="17">
        <f t="shared" si="121"/>
        <v>47.853200340271087</v>
      </c>
      <c r="AE92" s="17">
        <f t="shared" si="121"/>
        <v>46.353197116850879</v>
      </c>
      <c r="AF92" s="17">
        <f t="shared" si="121"/>
        <v>42.597013053894102</v>
      </c>
      <c r="AG92" s="17">
        <f t="shared" si="121"/>
        <v>36.187347961425587</v>
      </c>
      <c r="AH92" s="17">
        <f t="shared" si="121"/>
        <v>40.543200927733892</v>
      </c>
      <c r="AI92" s="17">
        <f t="shared" si="121"/>
        <v>48.732600708007794</v>
      </c>
      <c r="AJ92" s="17">
        <f t="shared" si="121"/>
        <v>33.038600341796837</v>
      </c>
      <c r="AK92" s="17">
        <f t="shared" si="121"/>
        <v>45.119025259017462</v>
      </c>
      <c r="AL92" s="17">
        <f t="shared" si="121"/>
        <v>14.122248016357361</v>
      </c>
      <c r="AM92" s="17">
        <f t="shared" si="121"/>
        <v>26.37695172119129</v>
      </c>
      <c r="AN92" s="17">
        <f t="shared" si="121"/>
        <v>45.902495185852217</v>
      </c>
      <c r="AO92" s="17">
        <f t="shared" si="121"/>
        <v>31.088629119872678</v>
      </c>
      <c r="AP92" s="17">
        <f t="shared" si="121"/>
        <v>46.541476837157802</v>
      </c>
      <c r="AQ92" s="17">
        <f t="shared" si="121"/>
        <v>45.435520355224412</v>
      </c>
      <c r="AR92" s="17">
        <f t="shared" si="121"/>
        <v>22.857512329101837</v>
      </c>
      <c r="AS92" s="17">
        <f t="shared" si="121"/>
        <v>38.86247824096688</v>
      </c>
      <c r="AT92" s="17">
        <f t="shared" si="121"/>
        <v>44.192981231689146</v>
      </c>
      <c r="AU92" s="17">
        <f t="shared" si="121"/>
        <v>29.423580242157414</v>
      </c>
      <c r="AV92" s="17">
        <f t="shared" si="121"/>
        <v>43.605412750244227</v>
      </c>
      <c r="AW92" s="17">
        <f t="shared" si="121"/>
        <v>-32.337020019531224</v>
      </c>
      <c r="AX92" s="17">
        <f t="shared" si="121"/>
        <v>-34.908000427245895</v>
      </c>
      <c r="AY92" s="17">
        <f t="shared" si="121"/>
        <v>-78.05417517089802</v>
      </c>
      <c r="AZ92" s="17">
        <f t="shared" si="121"/>
        <v>-104.23493206787055</v>
      </c>
      <c r="BA92" s="17">
        <f t="shared" si="121"/>
        <v>-86.396198669433375</v>
      </c>
      <c r="BB92" s="17">
        <f t="shared" si="121"/>
        <v>-94.763795043945265</v>
      </c>
      <c r="BC92" s="17">
        <f t="shared" si="121"/>
        <v>-6.1543824462889916</v>
      </c>
      <c r="BD92" s="17">
        <f t="shared" si="121"/>
        <v>2.1605455932614177</v>
      </c>
      <c r="BE92" s="17">
        <f t="shared" si="121"/>
        <v>56.07761315918026</v>
      </c>
      <c r="BF92" s="17">
        <f t="shared" si="121"/>
        <v>-4.4926892089846433</v>
      </c>
      <c r="BG92" s="17">
        <f t="shared" si="121"/>
        <v>-28.938761901855514</v>
      </c>
      <c r="BH92" s="17">
        <f t="shared" si="121"/>
        <v>-17.743005371093886</v>
      </c>
      <c r="BI92" s="17">
        <f t="shared" si="121"/>
        <v>-101.73072473144555</v>
      </c>
      <c r="BJ92" s="17">
        <f t="shared" si="121"/>
        <v>-37.746434387205454</v>
      </c>
      <c r="BK92" s="17">
        <f t="shared" si="121"/>
        <v>-50.664904418943024</v>
      </c>
      <c r="BL92" s="17">
        <f t="shared" si="121"/>
        <v>-51.791750793456686</v>
      </c>
      <c r="BM92" s="17">
        <f t="shared" si="121"/>
        <v>-86.389455932616102</v>
      </c>
      <c r="BN92" s="17">
        <f t="shared" si="121"/>
        <v>-29.567203552250476</v>
      </c>
      <c r="BO92" s="17">
        <f t="shared" si="121"/>
        <v>-69.667124511722704</v>
      </c>
      <c r="BP92" s="17">
        <f t="shared" ref="BP92:EA92" si="122">BP88-BP93</f>
        <v>-95.2276740722657</v>
      </c>
      <c r="BQ92" s="17">
        <f t="shared" si="122"/>
        <v>-92.450360046387004</v>
      </c>
      <c r="BR92" s="17">
        <f t="shared" si="122"/>
        <v>-64.402057250972575</v>
      </c>
      <c r="BS92" s="17">
        <f t="shared" si="122"/>
        <v>-5.2791173095672548</v>
      </c>
      <c r="BT92" s="17">
        <f t="shared" si="122"/>
        <v>-18.23707702636716</v>
      </c>
      <c r="BU92" s="17">
        <f t="shared" si="122"/>
        <v>-87.479481445312103</v>
      </c>
      <c r="BV92" s="17">
        <f t="shared" si="122"/>
        <v>-4.9957421875021737</v>
      </c>
      <c r="BW92" s="17">
        <f t="shared" si="122"/>
        <v>-16.4446943359344</v>
      </c>
      <c r="BX92" s="17">
        <f t="shared" si="122"/>
        <v>-128.13938781738239</v>
      </c>
      <c r="BY92" s="17">
        <f t="shared" si="122"/>
        <v>-70.452290893554618</v>
      </c>
      <c r="BZ92" s="17">
        <f t="shared" si="122"/>
        <v>-78.65474255370691</v>
      </c>
      <c r="CA92" s="17">
        <f t="shared" si="122"/>
        <v>-115.53076794433559</v>
      </c>
      <c r="CB92" s="17">
        <f t="shared" si="122"/>
        <v>-62.516481323239304</v>
      </c>
      <c r="CC92" s="17">
        <f t="shared" si="122"/>
        <v>-71.619397705077745</v>
      </c>
      <c r="CD92" s="17">
        <f t="shared" si="122"/>
        <v>-23.775561767575255</v>
      </c>
      <c r="CE92" s="17">
        <f t="shared" si="122"/>
        <v>-67.630912841796089</v>
      </c>
      <c r="CF92" s="17">
        <f t="shared" si="122"/>
        <v>-35.292656249995389</v>
      </c>
      <c r="CG92" s="17">
        <f t="shared" si="122"/>
        <v>-19.486943847656448</v>
      </c>
      <c r="CH92" s="17">
        <f t="shared" si="122"/>
        <v>47.404336669920212</v>
      </c>
      <c r="CI92" s="17">
        <f t="shared" si="122"/>
        <v>38.021934082030157</v>
      </c>
      <c r="CJ92" s="17">
        <f t="shared" si="122"/>
        <v>9.3789608154318103</v>
      </c>
      <c r="CK92" s="17">
        <f t="shared" si="122"/>
        <v>42.082888549800145</v>
      </c>
      <c r="CL92" s="17">
        <f t="shared" si="122"/>
        <v>61.558988647458136</v>
      </c>
      <c r="CM92" s="17">
        <f t="shared" si="122"/>
        <v>1.0850764160200015</v>
      </c>
      <c r="CN92" s="17">
        <f t="shared" si="122"/>
        <v>133.52818103027016</v>
      </c>
      <c r="CO92" s="17">
        <f t="shared" si="122"/>
        <v>46.383996582030022</v>
      </c>
      <c r="CP92" s="17">
        <f t="shared" si="122"/>
        <v>56.022935180659942</v>
      </c>
      <c r="CQ92" s="17">
        <f t="shared" si="122"/>
        <v>116.67558435059027</v>
      </c>
      <c r="CR92" s="17">
        <f t="shared" si="122"/>
        <v>96.012365478511811</v>
      </c>
      <c r="CS92" s="17">
        <f t="shared" si="122"/>
        <v>122.34603051758063</v>
      </c>
      <c r="CT92" s="17">
        <f t="shared" si="122"/>
        <v>77.527845581059637</v>
      </c>
      <c r="CU92" s="17">
        <f t="shared" si="122"/>
        <v>60.765120361325899</v>
      </c>
      <c r="CV92" s="17">
        <f t="shared" si="122"/>
        <v>143.65576440430004</v>
      </c>
      <c r="CW92" s="17">
        <f t="shared" si="122"/>
        <v>103.95043505859553</v>
      </c>
      <c r="CX92" s="17">
        <f t="shared" si="122"/>
        <v>118.06401635742009</v>
      </c>
      <c r="CY92" s="17">
        <f t="shared" si="122"/>
        <v>27.376135986331974</v>
      </c>
      <c r="CZ92" s="17">
        <f t="shared" si="122"/>
        <v>102.67384204101586</v>
      </c>
      <c r="DA92" s="17">
        <f t="shared" si="122"/>
        <v>153.8677045898412</v>
      </c>
      <c r="DB92" s="17">
        <f t="shared" si="122"/>
        <v>139.89702392577897</v>
      </c>
      <c r="DC92" s="17">
        <f t="shared" si="122"/>
        <v>69.866895019535605</v>
      </c>
      <c r="DD92" s="17">
        <f t="shared" si="122"/>
        <v>103.9402105712943</v>
      </c>
      <c r="DE92" s="17">
        <f t="shared" si="122"/>
        <v>75.797970703124292</v>
      </c>
      <c r="DF92" s="17">
        <f t="shared" si="122"/>
        <v>136.04389575195705</v>
      </c>
      <c r="DG92" s="17">
        <f t="shared" si="122"/>
        <v>99.105808105470942</v>
      </c>
      <c r="DH92" s="17">
        <f t="shared" si="122"/>
        <v>24.366250854492591</v>
      </c>
      <c r="DI92" s="17">
        <f t="shared" si="122"/>
        <v>156.65509838867592</v>
      </c>
      <c r="DJ92" s="17">
        <f t="shared" si="122"/>
        <v>123.46158605956612</v>
      </c>
      <c r="DK92" s="17">
        <f t="shared" si="122"/>
        <v>88.43286572265697</v>
      </c>
      <c r="DL92" s="17">
        <f t="shared" si="122"/>
        <v>69.197396484371893</v>
      </c>
      <c r="DM92" s="17">
        <f t="shared" si="122"/>
        <v>79.37232873535504</v>
      </c>
      <c r="DN92" s="17">
        <f t="shared" si="122"/>
        <v>93.330857299808031</v>
      </c>
      <c r="DO92" s="17">
        <f t="shared" si="122"/>
        <v>134.40941186523605</v>
      </c>
      <c r="DP92" s="17">
        <f t="shared" si="122"/>
        <v>127.31091503906282</v>
      </c>
      <c r="DQ92" s="17">
        <f t="shared" si="122"/>
        <v>107.04922692871446</v>
      </c>
      <c r="DR92" s="17">
        <f t="shared" si="122"/>
        <v>108.98984912109086</v>
      </c>
      <c r="DS92" s="17">
        <f t="shared" si="122"/>
        <v>98.746038940429116</v>
      </c>
      <c r="DT92" s="17">
        <f t="shared" si="122"/>
        <v>14.785228149415616</v>
      </c>
      <c r="DU92" s="17">
        <f t="shared" si="122"/>
        <v>126.4037719726598</v>
      </c>
      <c r="DV92" s="17">
        <f t="shared" si="122"/>
        <v>38.29655383300701</v>
      </c>
      <c r="DW92" s="17">
        <f t="shared" si="122"/>
        <v>48.952453125001057</v>
      </c>
      <c r="DX92" s="17">
        <f t="shared" si="122"/>
        <v>72.160299804688748</v>
      </c>
      <c r="DY92" s="17">
        <f t="shared" si="122"/>
        <v>100.10260290527481</v>
      </c>
      <c r="DZ92" s="17">
        <f t="shared" si="122"/>
        <v>138.96844494628522</v>
      </c>
      <c r="EA92" s="17">
        <f t="shared" si="122"/>
        <v>90.452501953125193</v>
      </c>
      <c r="EB92" s="17">
        <f t="shared" ref="EB92:GB92" si="123">EB88-EB93</f>
        <v>99.892601806636321</v>
      </c>
      <c r="EC92" s="17">
        <f t="shared" si="123"/>
        <v>98.548218017577938</v>
      </c>
      <c r="ED92" s="17">
        <f t="shared" si="123"/>
        <v>103.755126953125</v>
      </c>
      <c r="EE92" s="17">
        <f t="shared" si="123"/>
        <v>101.37070227050754</v>
      </c>
      <c r="EF92" s="17">
        <f t="shared" si="123"/>
        <v>77.255566894529466</v>
      </c>
      <c r="EG92" s="17">
        <f t="shared" si="123"/>
        <v>85.159247802730988</v>
      </c>
      <c r="EH92" s="17">
        <f t="shared" si="123"/>
        <v>86.421549072265634</v>
      </c>
      <c r="EI92" s="17">
        <f t="shared" si="123"/>
        <v>122.24564001465069</v>
      </c>
      <c r="EJ92" s="17">
        <f t="shared" si="123"/>
        <v>43.641587036132023</v>
      </c>
      <c r="EK92" s="17">
        <f t="shared" si="123"/>
        <v>67.338933990480655</v>
      </c>
      <c r="EL92" s="17">
        <f t="shared" si="123"/>
        <v>129.91229996490983</v>
      </c>
      <c r="EM92" s="17">
        <f t="shared" si="123"/>
        <v>80.566199920653389</v>
      </c>
      <c r="EN92" s="17">
        <f t="shared" si="123"/>
        <v>102.8961999015828</v>
      </c>
      <c r="EO92" s="17">
        <f t="shared" si="123"/>
        <v>96.715462074274683</v>
      </c>
      <c r="EP92" s="17">
        <f t="shared" si="123"/>
        <v>82.418315998073695</v>
      </c>
      <c r="EQ92" s="17">
        <f t="shared" si="123"/>
        <v>100.19921992873697</v>
      </c>
      <c r="ER92" s="17">
        <f t="shared" si="123"/>
        <v>104.42067697143943</v>
      </c>
      <c r="ES92" s="17">
        <f t="shared" si="123"/>
        <v>112.74511744690381</v>
      </c>
      <c r="ET92" s="17">
        <f t="shared" si="123"/>
        <v>82.116986895083073</v>
      </c>
      <c r="EU92" s="17">
        <f t="shared" si="123"/>
        <v>123.51711516368709</v>
      </c>
      <c r="EV92" s="17">
        <f t="shared" si="123"/>
        <v>100.69226200819162</v>
      </c>
      <c r="EW92" s="17">
        <f t="shared" si="123"/>
        <v>138.12627030944645</v>
      </c>
      <c r="EX92" s="17">
        <f t="shared" si="123"/>
        <v>95.85198349761572</v>
      </c>
      <c r="EY92" s="17">
        <f t="shared" si="123"/>
        <v>117.6422484512334</v>
      </c>
      <c r="EZ92" s="17">
        <f t="shared" si="123"/>
        <v>94.689400596616906</v>
      </c>
      <c r="FA92" s="17">
        <f t="shared" si="123"/>
        <v>94.941036705016586</v>
      </c>
      <c r="FB92" s="17">
        <f t="shared" si="123"/>
        <v>98.552085308072947</v>
      </c>
      <c r="FC92" s="17">
        <f t="shared" si="123"/>
        <v>94.445067322436898</v>
      </c>
      <c r="FD92" s="17">
        <f t="shared" si="123"/>
        <v>88.579962729110093</v>
      </c>
      <c r="FE92" s="17">
        <f t="shared" si="123"/>
        <v>89.109026296519914</v>
      </c>
      <c r="FF92" s="17">
        <f t="shared" si="123"/>
        <v>90.659813017999795</v>
      </c>
      <c r="FG92" s="17">
        <f t="shared" si="123"/>
        <v>86.159282322084437</v>
      </c>
      <c r="FH92" s="17">
        <f t="shared" si="123"/>
        <v>91.660280152849737</v>
      </c>
      <c r="FI92" s="17">
        <f t="shared" si="123"/>
        <v>102.17402583505987</v>
      </c>
      <c r="FJ92" s="17">
        <f t="shared" si="123"/>
        <v>88.017022636719958</v>
      </c>
      <c r="FK92" s="17">
        <f t="shared" si="123"/>
        <v>93.730201068610086</v>
      </c>
      <c r="FL92" s="17">
        <f t="shared" si="123"/>
        <v>88.79962517219019</v>
      </c>
      <c r="FM92" s="17">
        <f t="shared" si="123"/>
        <v>104.02141848428005</v>
      </c>
      <c r="FN92" s="17">
        <f t="shared" si="123"/>
        <v>108.75806271700003</v>
      </c>
      <c r="FO92" s="17">
        <f t="shared" si="123"/>
        <v>95.108912509459969</v>
      </c>
      <c r="FP92" s="17">
        <f t="shared" si="123"/>
        <v>74.468325825810098</v>
      </c>
      <c r="FQ92" s="17">
        <f t="shared" si="123"/>
        <v>84.143868904464853</v>
      </c>
      <c r="FR92" s="17">
        <f t="shared" si="123"/>
        <v>24.69218729688987</v>
      </c>
      <c r="FS92" s="17">
        <f t="shared" si="123"/>
        <v>49.011966793970032</v>
      </c>
      <c r="FT92" s="17">
        <f t="shared" si="123"/>
        <v>32.269000893679731</v>
      </c>
      <c r="FU92" s="17">
        <f t="shared" si="123"/>
        <v>39.828744353712409</v>
      </c>
      <c r="FV92" s="17">
        <f t="shared" si="123"/>
        <v>35.734058757490629</v>
      </c>
      <c r="FW92" s="17">
        <f t="shared" si="123"/>
        <v>66.52719845192064</v>
      </c>
      <c r="FX92" s="17">
        <f t="shared" si="123"/>
        <v>-1.3744743785209721</v>
      </c>
      <c r="FY92" s="17">
        <f t="shared" si="123"/>
        <v>43.883654974400088</v>
      </c>
      <c r="FZ92" s="17">
        <f t="shared" si="123"/>
        <v>14.174511852836758</v>
      </c>
      <c r="GA92" s="17">
        <f t="shared" si="123"/>
        <v>39.626024829724656</v>
      </c>
      <c r="GB92" s="17">
        <f t="shared" si="123"/>
        <v>10.377436016749471</v>
      </c>
      <c r="GC92" s="17">
        <f t="shared" ref="GC92:GD92" si="124">GC88-GC93</f>
        <v>-20.463314306758321</v>
      </c>
      <c r="GD92" s="17">
        <f t="shared" si="124"/>
        <v>-4.783525392809679</v>
      </c>
      <c r="GE92" s="17">
        <f t="shared" ref="GE92" si="125">GE88-GE93</f>
        <v>44.726432489629588</v>
      </c>
    </row>
    <row r="93" spans="1:187" ht="15" x14ac:dyDescent="0.2">
      <c r="A93" s="25" t="s">
        <v>32</v>
      </c>
      <c r="B93" s="86"/>
      <c r="C93" s="17">
        <f t="shared" ref="C93" si="126">SUM(C94,C97:C99,C102)</f>
        <v>738.76899999999989</v>
      </c>
      <c r="D93" s="17">
        <f t="shared" ref="D93:BO93" si="127">SUM(D94,D97:D99,D102)</f>
        <v>866.25599999999997</v>
      </c>
      <c r="E93" s="17">
        <f t="shared" si="127"/>
        <v>972.87699999999995</v>
      </c>
      <c r="F93" s="17">
        <f t="shared" si="127"/>
        <v>845.44199999999989</v>
      </c>
      <c r="G93" s="17">
        <f t="shared" si="127"/>
        <v>795.68799999999999</v>
      </c>
      <c r="H93" s="17">
        <f t="shared" si="127"/>
        <v>717.52300000000002</v>
      </c>
      <c r="I93" s="17">
        <f t="shared" si="127"/>
        <v>735.12299999999993</v>
      </c>
      <c r="J93" s="17">
        <f t="shared" si="127"/>
        <v>590.14599999999996</v>
      </c>
      <c r="K93" s="17">
        <f t="shared" si="127"/>
        <v>841.55499999999995</v>
      </c>
      <c r="L93" s="17">
        <f t="shared" si="127"/>
        <v>833.46999999999991</v>
      </c>
      <c r="M93" s="17">
        <f t="shared" si="127"/>
        <v>765.73899999999992</v>
      </c>
      <c r="N93" s="17">
        <f t="shared" si="127"/>
        <v>911.4319999999999</v>
      </c>
      <c r="O93" s="17">
        <f t="shared" si="127"/>
        <v>746.72299999999996</v>
      </c>
      <c r="P93" s="17">
        <f t="shared" si="127"/>
        <v>837.84699999999998</v>
      </c>
      <c r="Q93" s="17">
        <f t="shared" si="127"/>
        <v>850.03200000000015</v>
      </c>
      <c r="R93" s="17">
        <f t="shared" si="127"/>
        <v>685.96699999999998</v>
      </c>
      <c r="S93" s="17">
        <f t="shared" si="127"/>
        <v>759.87100000000009</v>
      </c>
      <c r="T93" s="17">
        <f t="shared" si="127"/>
        <v>480.81700000000001</v>
      </c>
      <c r="U93" s="17">
        <f t="shared" si="127"/>
        <v>835.495</v>
      </c>
      <c r="V93" s="17">
        <f t="shared" si="127"/>
        <v>748.60500000000013</v>
      </c>
      <c r="W93" s="17">
        <f t="shared" si="127"/>
        <v>663.09900000000005</v>
      </c>
      <c r="X93" s="17">
        <f t="shared" si="127"/>
        <v>770.50499999999988</v>
      </c>
      <c r="Y93" s="17">
        <f t="shared" si="127"/>
        <v>681.03099999999995</v>
      </c>
      <c r="Z93" s="17">
        <f t="shared" si="127"/>
        <v>806.2399999999999</v>
      </c>
      <c r="AA93" s="17">
        <f t="shared" si="127"/>
        <v>777.5</v>
      </c>
      <c r="AB93" s="17">
        <f t="shared" si="127"/>
        <v>462.14000000000004</v>
      </c>
      <c r="AC93" s="17">
        <f t="shared" si="127"/>
        <v>776.78099999999995</v>
      </c>
      <c r="AD93" s="17">
        <f t="shared" si="127"/>
        <v>755.76299999999992</v>
      </c>
      <c r="AE93" s="17">
        <f t="shared" si="127"/>
        <v>654.07400000000007</v>
      </c>
      <c r="AF93" s="17">
        <f t="shared" si="127"/>
        <v>745.11899999999991</v>
      </c>
      <c r="AG93" s="17">
        <f t="shared" si="127"/>
        <v>490.34899999999999</v>
      </c>
      <c r="AH93" s="17">
        <f t="shared" si="127"/>
        <v>741.15600000000006</v>
      </c>
      <c r="AI93" s="17">
        <f t="shared" si="127"/>
        <v>770.57100000000014</v>
      </c>
      <c r="AJ93" s="17">
        <f t="shared" si="127"/>
        <v>689.39600000000007</v>
      </c>
      <c r="AK93" s="17">
        <f t="shared" si="127"/>
        <v>661.30200000000002</v>
      </c>
      <c r="AL93" s="17">
        <f t="shared" si="127"/>
        <v>67.956000000000003</v>
      </c>
      <c r="AM93" s="17">
        <f t="shared" si="127"/>
        <v>572.41699999999992</v>
      </c>
      <c r="AN93" s="17">
        <f t="shared" si="127"/>
        <v>699.82899999999995</v>
      </c>
      <c r="AO93" s="17">
        <f t="shared" si="127"/>
        <v>490.57900000000001</v>
      </c>
      <c r="AP93" s="17">
        <f t="shared" si="127"/>
        <v>587.04900000000009</v>
      </c>
      <c r="AQ93" s="17">
        <f t="shared" si="127"/>
        <v>730.05399999999997</v>
      </c>
      <c r="AR93" s="17">
        <f t="shared" si="127"/>
        <v>272.66299999999995</v>
      </c>
      <c r="AS93" s="17">
        <f t="shared" si="127"/>
        <v>683.53599999999994</v>
      </c>
      <c r="AT93" s="17">
        <f t="shared" si="127"/>
        <v>717.08799999999997</v>
      </c>
      <c r="AU93" s="17">
        <f t="shared" si="127"/>
        <v>551.66899999999998</v>
      </c>
      <c r="AV93" s="17">
        <f t="shared" si="127"/>
        <v>711.55200000000002</v>
      </c>
      <c r="AW93" s="17">
        <f t="shared" si="127"/>
        <v>51.677999999999997</v>
      </c>
      <c r="AX93" s="17">
        <f t="shared" si="127"/>
        <v>215.16699999999997</v>
      </c>
      <c r="AY93" s="17">
        <f t="shared" si="127"/>
        <v>752.25699999999995</v>
      </c>
      <c r="AZ93" s="17">
        <f t="shared" si="127"/>
        <v>673.86199999999997</v>
      </c>
      <c r="BA93" s="17">
        <f t="shared" si="127"/>
        <v>828.00599999999997</v>
      </c>
      <c r="BB93" s="17">
        <f t="shared" si="127"/>
        <v>854.90100000000007</v>
      </c>
      <c r="BC93" s="17">
        <f t="shared" si="127"/>
        <v>917.59699999999998</v>
      </c>
      <c r="BD93" s="17">
        <f t="shared" si="127"/>
        <v>939.4380000000001</v>
      </c>
      <c r="BE93" s="17">
        <f t="shared" si="127"/>
        <v>949.98299999999995</v>
      </c>
      <c r="BF93" s="17">
        <f t="shared" si="127"/>
        <v>989.48900000000003</v>
      </c>
      <c r="BG93" s="17">
        <f t="shared" si="127"/>
        <v>1037.1100000000001</v>
      </c>
      <c r="BH93" s="17">
        <f t="shared" si="127"/>
        <v>1096.0029999999999</v>
      </c>
      <c r="BI93" s="17">
        <f t="shared" si="127"/>
        <v>1093.9859999999999</v>
      </c>
      <c r="BJ93" s="17">
        <f t="shared" si="127"/>
        <v>1254.241</v>
      </c>
      <c r="BK93" s="17">
        <f t="shared" si="127"/>
        <v>1233.2629999999999</v>
      </c>
      <c r="BL93" s="17">
        <f t="shared" si="127"/>
        <v>1152.6179999999999</v>
      </c>
      <c r="BM93" s="17">
        <f t="shared" si="127"/>
        <v>1199.1089999999999</v>
      </c>
      <c r="BN93" s="17">
        <f t="shared" si="127"/>
        <v>1326.2209999999998</v>
      </c>
      <c r="BO93" s="17">
        <f t="shared" si="127"/>
        <v>1276.5850000000003</v>
      </c>
      <c r="BP93" s="17">
        <f t="shared" ref="BP93:EA93" si="128">SUM(BP94,BP97:BP99,BP102)</f>
        <v>1170.19</v>
      </c>
      <c r="BQ93" s="17">
        <f t="shared" si="128"/>
        <v>1286.7</v>
      </c>
      <c r="BR93" s="17">
        <f t="shared" si="128"/>
        <v>1334.7860000000001</v>
      </c>
      <c r="BS93" s="17">
        <f t="shared" si="128"/>
        <v>1200.5729999999999</v>
      </c>
      <c r="BT93" s="17">
        <f t="shared" si="128"/>
        <v>1065.145</v>
      </c>
      <c r="BU93" s="17">
        <f t="shared" si="128"/>
        <v>1229.585</v>
      </c>
      <c r="BV93" s="17">
        <f t="shared" si="128"/>
        <v>1235.3689999999999</v>
      </c>
      <c r="BW93" s="17">
        <f t="shared" si="128"/>
        <v>1248.6400000000001</v>
      </c>
      <c r="BX93" s="17">
        <f t="shared" si="128"/>
        <v>1109.5150000000001</v>
      </c>
      <c r="BY93" s="17">
        <f t="shared" si="128"/>
        <v>1198.6559999999999</v>
      </c>
      <c r="BZ93" s="17">
        <f t="shared" si="128"/>
        <v>1276.2530000000002</v>
      </c>
      <c r="CA93" s="17">
        <f t="shared" si="128"/>
        <v>1212.838</v>
      </c>
      <c r="CB93" s="17">
        <f t="shared" si="128"/>
        <v>1281.3189999999997</v>
      </c>
      <c r="CC93" s="17">
        <f t="shared" si="128"/>
        <v>1292.4839999999999</v>
      </c>
      <c r="CD93" s="17">
        <f t="shared" si="128"/>
        <v>1070.2060000000001</v>
      </c>
      <c r="CE93" s="17">
        <f t="shared" si="128"/>
        <v>1297.7079999999999</v>
      </c>
      <c r="CF93" s="17">
        <f t="shared" si="128"/>
        <v>1189.9939999999997</v>
      </c>
      <c r="CG93" s="17">
        <f t="shared" si="128"/>
        <v>1263.5030000000002</v>
      </c>
      <c r="CH93" s="17">
        <f t="shared" si="128"/>
        <v>1202.9199999999998</v>
      </c>
      <c r="CI93" s="17">
        <f t="shared" si="128"/>
        <v>1061.81</v>
      </c>
      <c r="CJ93" s="17">
        <f t="shared" si="128"/>
        <v>1247.942</v>
      </c>
      <c r="CK93" s="17">
        <f t="shared" si="128"/>
        <v>1218.829</v>
      </c>
      <c r="CL93" s="17">
        <f t="shared" si="128"/>
        <v>1140.328</v>
      </c>
      <c r="CM93" s="17">
        <f t="shared" si="128"/>
        <v>997.43399999999997</v>
      </c>
      <c r="CN93" s="17">
        <f t="shared" si="128"/>
        <v>1157.7959999999998</v>
      </c>
      <c r="CO93" s="17">
        <f t="shared" si="128"/>
        <v>1144.5639999999999</v>
      </c>
      <c r="CP93" s="17">
        <f t="shared" si="128"/>
        <v>1034.5930000000001</v>
      </c>
      <c r="CQ93" s="17">
        <f t="shared" si="128"/>
        <v>1059.6189999999999</v>
      </c>
      <c r="CR93" s="17">
        <f t="shared" si="128"/>
        <v>1185.6690000000001</v>
      </c>
      <c r="CS93" s="17">
        <f t="shared" si="128"/>
        <v>1204.0690000000002</v>
      </c>
      <c r="CT93" s="17">
        <f t="shared" si="128"/>
        <v>1198.2259999999999</v>
      </c>
      <c r="CU93" s="17">
        <f t="shared" si="128"/>
        <v>1148.0430000000001</v>
      </c>
      <c r="CV93" s="17">
        <f t="shared" si="128"/>
        <v>1239.1989999999998</v>
      </c>
      <c r="CW93" s="17">
        <f t="shared" si="128"/>
        <v>1224.827</v>
      </c>
      <c r="CX93" s="17">
        <f t="shared" si="128"/>
        <v>1223.172</v>
      </c>
      <c r="CY93" s="17">
        <f t="shared" si="128"/>
        <v>1094.415</v>
      </c>
      <c r="CZ93" s="17">
        <f t="shared" si="128"/>
        <v>1192.1769999999999</v>
      </c>
      <c r="DA93" s="17">
        <f t="shared" si="128"/>
        <v>1186.56</v>
      </c>
      <c r="DB93" s="17">
        <f t="shared" si="128"/>
        <v>1125.125</v>
      </c>
      <c r="DC93" s="17">
        <f t="shared" si="128"/>
        <v>1191.9349999999999</v>
      </c>
      <c r="DD93" s="17">
        <f t="shared" si="128"/>
        <v>1200.502</v>
      </c>
      <c r="DE93" s="17">
        <f t="shared" si="128"/>
        <v>1252.0060000000001</v>
      </c>
      <c r="DF93" s="17">
        <f t="shared" si="128"/>
        <v>1133.4549999999999</v>
      </c>
      <c r="DG93" s="17">
        <f t="shared" si="128"/>
        <v>1237.271</v>
      </c>
      <c r="DH93" s="17">
        <f t="shared" si="128"/>
        <v>1114.2490000000003</v>
      </c>
      <c r="DI93" s="17">
        <f t="shared" si="128"/>
        <v>1252.5240000000001</v>
      </c>
      <c r="DJ93" s="17">
        <f t="shared" si="128"/>
        <v>1094.2149999999999</v>
      </c>
      <c r="DK93" s="17">
        <f t="shared" si="128"/>
        <v>1248.066</v>
      </c>
      <c r="DL93" s="17">
        <f t="shared" si="128"/>
        <v>1237.681</v>
      </c>
      <c r="DM93" s="17">
        <f t="shared" si="128"/>
        <v>1270.204</v>
      </c>
      <c r="DN93" s="17">
        <f t="shared" si="128"/>
        <v>1264.212</v>
      </c>
      <c r="DO93" s="17">
        <f t="shared" si="128"/>
        <v>1229.953</v>
      </c>
      <c r="DP93" s="17">
        <f t="shared" si="128"/>
        <v>1179.982</v>
      </c>
      <c r="DQ93" s="17">
        <f t="shared" si="128"/>
        <v>1245.1319999999998</v>
      </c>
      <c r="DR93" s="17">
        <f t="shared" si="128"/>
        <v>1241.421</v>
      </c>
      <c r="DS93" s="17">
        <f t="shared" si="128"/>
        <v>1230.7860000000001</v>
      </c>
      <c r="DT93" s="17">
        <f t="shared" si="128"/>
        <v>1056.9379999999999</v>
      </c>
      <c r="DU93" s="17">
        <f t="shared" si="128"/>
        <v>1217.9630000000002</v>
      </c>
      <c r="DV93" s="17">
        <f t="shared" si="128"/>
        <v>1301.2080000000001</v>
      </c>
      <c r="DW93" s="17">
        <f t="shared" si="128"/>
        <v>1137.654</v>
      </c>
      <c r="DX93" s="17">
        <f t="shared" si="128"/>
        <v>1268.269</v>
      </c>
      <c r="DY93" s="17">
        <f t="shared" si="128"/>
        <v>1207.366</v>
      </c>
      <c r="DZ93" s="17">
        <f t="shared" si="128"/>
        <v>1264.0099999999998</v>
      </c>
      <c r="EA93" s="17">
        <f t="shared" si="128"/>
        <v>1200.83</v>
      </c>
      <c r="EB93" s="17">
        <f t="shared" ref="EB93:GB93" si="129">SUM(EB94,EB97:EB99,EB102)</f>
        <v>1162.53</v>
      </c>
      <c r="EC93" s="17">
        <f t="shared" si="129"/>
        <v>1173.5230000000001</v>
      </c>
      <c r="ED93" s="17">
        <f t="shared" si="129"/>
        <v>1207.174</v>
      </c>
      <c r="EE93" s="17">
        <f t="shared" si="129"/>
        <v>1046.519</v>
      </c>
      <c r="EF93" s="17">
        <f t="shared" si="129"/>
        <v>1137.404</v>
      </c>
      <c r="EG93" s="17">
        <f t="shared" si="129"/>
        <v>1212.55</v>
      </c>
      <c r="EH93" s="17">
        <f t="shared" si="129"/>
        <v>1161.242</v>
      </c>
      <c r="EI93" s="17">
        <f t="shared" si="129"/>
        <v>1213.405</v>
      </c>
      <c r="EJ93" s="17">
        <f t="shared" si="129"/>
        <v>1223.46</v>
      </c>
      <c r="EK93" s="17">
        <f t="shared" si="129"/>
        <v>1172.8710000000001</v>
      </c>
      <c r="EL93" s="17">
        <f t="shared" si="129"/>
        <v>1242.3140000000001</v>
      </c>
      <c r="EM93" s="17">
        <f t="shared" si="129"/>
        <v>1115.9090000000001</v>
      </c>
      <c r="EN93" s="17">
        <f t="shared" si="129"/>
        <v>1206.7139999999999</v>
      </c>
      <c r="EO93" s="17">
        <f t="shared" si="129"/>
        <v>1176.7750000000001</v>
      </c>
      <c r="EP93" s="17">
        <f t="shared" si="129"/>
        <v>1219.356</v>
      </c>
      <c r="EQ93" s="17">
        <f t="shared" si="129"/>
        <v>1295.0600000000002</v>
      </c>
      <c r="ER93" s="17">
        <f t="shared" si="129"/>
        <v>1091.741</v>
      </c>
      <c r="ES93" s="17">
        <f t="shared" si="129"/>
        <v>1285.2730000000001</v>
      </c>
      <c r="ET93" s="17">
        <f t="shared" si="129"/>
        <v>1183.9759999999999</v>
      </c>
      <c r="EU93" s="17">
        <f t="shared" si="129"/>
        <v>1216.5659999999998</v>
      </c>
      <c r="EV93" s="17">
        <f t="shared" si="129"/>
        <v>1297.373</v>
      </c>
      <c r="EW93" s="17">
        <f t="shared" si="129"/>
        <v>1286.8499999999999</v>
      </c>
      <c r="EX93" s="17">
        <f t="shared" si="129"/>
        <v>1278.3160000000003</v>
      </c>
      <c r="EY93" s="17">
        <f t="shared" si="129"/>
        <v>1351.133</v>
      </c>
      <c r="EZ93" s="17">
        <f t="shared" si="129"/>
        <v>1211.2180000000001</v>
      </c>
      <c r="FA93" s="17">
        <f t="shared" si="129"/>
        <v>1320.9399999999998</v>
      </c>
      <c r="FB93" s="17">
        <f t="shared" si="129"/>
        <v>1417.499</v>
      </c>
      <c r="FC93" s="17">
        <f t="shared" si="129"/>
        <v>1206.7271999740599</v>
      </c>
      <c r="FD93" s="17">
        <f t="shared" si="129"/>
        <v>1295.356</v>
      </c>
      <c r="FE93" s="17">
        <f t="shared" si="129"/>
        <v>1350.0540000000001</v>
      </c>
      <c r="FF93" s="17">
        <f t="shared" si="129"/>
        <v>1114.7730000000001</v>
      </c>
      <c r="FG93" s="17">
        <f t="shared" si="129"/>
        <v>1157.711</v>
      </c>
      <c r="FH93" s="17">
        <f t="shared" si="129"/>
        <v>1190.5720000000001</v>
      </c>
      <c r="FI93" s="17">
        <f t="shared" si="129"/>
        <v>1216.6290000000001</v>
      </c>
      <c r="FJ93" s="17">
        <f t="shared" si="129"/>
        <v>1359.9349999999999</v>
      </c>
      <c r="FK93" s="17">
        <f t="shared" si="129"/>
        <v>1358.6639999999998</v>
      </c>
      <c r="FL93" s="17">
        <f t="shared" si="129"/>
        <v>1216.2009999999998</v>
      </c>
      <c r="FM93" s="17">
        <f t="shared" si="129"/>
        <v>1374.47</v>
      </c>
      <c r="FN93" s="17">
        <f t="shared" si="129"/>
        <v>1343.5889999999999</v>
      </c>
      <c r="FO93" s="17">
        <f t="shared" si="129"/>
        <v>1318.4159999999999</v>
      </c>
      <c r="FP93" s="17">
        <f t="shared" si="129"/>
        <v>1292.6889999999999</v>
      </c>
      <c r="FQ93" s="17">
        <f t="shared" si="129"/>
        <v>1304.9094293823237</v>
      </c>
      <c r="FR93" s="17">
        <f t="shared" si="129"/>
        <v>1384.6709030000002</v>
      </c>
      <c r="FS93" s="17">
        <f t="shared" si="129"/>
        <v>1253.4141009999998</v>
      </c>
      <c r="FT93" s="17">
        <f t="shared" si="129"/>
        <v>1356.3694899999998</v>
      </c>
      <c r="FU93" s="17">
        <f t="shared" si="129"/>
        <v>1392.7840880000001</v>
      </c>
      <c r="FV93" s="17">
        <f t="shared" si="129"/>
        <v>1398.5507640000003</v>
      </c>
      <c r="FW93" s="17">
        <f t="shared" si="129"/>
        <v>1320.8836510000001</v>
      </c>
      <c r="FX93" s="17">
        <f t="shared" si="129"/>
        <v>1097.817585</v>
      </c>
      <c r="FY93" s="17">
        <f t="shared" si="129"/>
        <v>1461.6964559999999</v>
      </c>
      <c r="FZ93" s="17">
        <f t="shared" si="129"/>
        <v>1419.2916109999999</v>
      </c>
      <c r="GA93" s="17">
        <f t="shared" si="129"/>
        <v>1359.8048040000001</v>
      </c>
      <c r="GB93" s="17">
        <f t="shared" si="129"/>
        <v>1347.140613</v>
      </c>
      <c r="GC93" s="17">
        <f t="shared" ref="GC93:GD93" si="130">SUM(GC94,GC97:GC99,GC102)</f>
        <v>1405.5558980000003</v>
      </c>
      <c r="GD93" s="17">
        <f t="shared" si="130"/>
        <v>1410.0938749999998</v>
      </c>
      <c r="GE93" s="17">
        <f t="shared" ref="GE93" si="131">SUM(GE94,GE97:GE99,GE102)</f>
        <v>1183.4151240000001</v>
      </c>
    </row>
    <row r="94" spans="1:187" ht="15" x14ac:dyDescent="0.25">
      <c r="A94" s="36" t="s">
        <v>24</v>
      </c>
      <c r="B94" s="90"/>
      <c r="C94" s="13">
        <f>SUM(C95:C96)</f>
        <v>311.815</v>
      </c>
      <c r="D94" s="13">
        <f t="shared" ref="D94:BO94" si="132">SUM(D95:D96)</f>
        <v>311.98399999999998</v>
      </c>
      <c r="E94" s="13">
        <f t="shared" si="132"/>
        <v>333.89499999999998</v>
      </c>
      <c r="F94" s="13">
        <f t="shared" si="132"/>
        <v>290.57799999999997</v>
      </c>
      <c r="G94" s="13">
        <f t="shared" si="132"/>
        <v>332.46100000000001</v>
      </c>
      <c r="H94" s="13">
        <f t="shared" si="132"/>
        <v>307.49</v>
      </c>
      <c r="I94" s="13">
        <f t="shared" si="132"/>
        <v>340.12699999999995</v>
      </c>
      <c r="J94" s="13">
        <f t="shared" si="132"/>
        <v>231.114</v>
      </c>
      <c r="K94" s="13">
        <f t="shared" si="132"/>
        <v>340.13599999999997</v>
      </c>
      <c r="L94" s="13">
        <f t="shared" si="132"/>
        <v>381.84</v>
      </c>
      <c r="M94" s="13">
        <f t="shared" si="132"/>
        <v>309.58799999999997</v>
      </c>
      <c r="N94" s="13">
        <f t="shared" si="132"/>
        <v>367.94799999999998</v>
      </c>
      <c r="O94" s="13">
        <f t="shared" si="132"/>
        <v>293.59199999999998</v>
      </c>
      <c r="P94" s="13">
        <f t="shared" si="132"/>
        <v>361.73399999999998</v>
      </c>
      <c r="Q94" s="13">
        <f t="shared" si="132"/>
        <v>346.34700000000004</v>
      </c>
      <c r="R94" s="13">
        <f t="shared" si="132"/>
        <v>275.154</v>
      </c>
      <c r="S94" s="13">
        <f t="shared" si="132"/>
        <v>322.947</v>
      </c>
      <c r="T94" s="13">
        <f t="shared" si="132"/>
        <v>216.95599999999999</v>
      </c>
      <c r="U94" s="13">
        <f t="shared" si="132"/>
        <v>367.22499999999997</v>
      </c>
      <c r="V94" s="13">
        <f t="shared" si="132"/>
        <v>335.08100000000002</v>
      </c>
      <c r="W94" s="13">
        <f t="shared" si="132"/>
        <v>298.048</v>
      </c>
      <c r="X94" s="13">
        <f t="shared" si="132"/>
        <v>350.95199999999994</v>
      </c>
      <c r="Y94" s="13">
        <f t="shared" si="132"/>
        <v>314.26599999999996</v>
      </c>
      <c r="Z94" s="13">
        <f t="shared" si="132"/>
        <v>317.83600000000001</v>
      </c>
      <c r="AA94" s="13">
        <f t="shared" si="132"/>
        <v>321.99900000000002</v>
      </c>
      <c r="AB94" s="13">
        <f t="shared" si="132"/>
        <v>176.11800000000002</v>
      </c>
      <c r="AC94" s="13">
        <f t="shared" si="132"/>
        <v>351.78</v>
      </c>
      <c r="AD94" s="13">
        <f t="shared" si="132"/>
        <v>360.40699999999998</v>
      </c>
      <c r="AE94" s="13">
        <f t="shared" si="132"/>
        <v>312.07900000000001</v>
      </c>
      <c r="AF94" s="13">
        <f t="shared" si="132"/>
        <v>336.28099999999995</v>
      </c>
      <c r="AG94" s="13">
        <f t="shared" si="132"/>
        <v>228.24299999999999</v>
      </c>
      <c r="AH94" s="13">
        <f t="shared" si="132"/>
        <v>385.78899999999999</v>
      </c>
      <c r="AI94" s="13">
        <f t="shared" si="132"/>
        <v>371.45799999999997</v>
      </c>
      <c r="AJ94" s="13">
        <f t="shared" si="132"/>
        <v>374.87300000000005</v>
      </c>
      <c r="AK94" s="13">
        <f t="shared" si="132"/>
        <v>373.85500000000002</v>
      </c>
      <c r="AL94" s="13">
        <f t="shared" si="132"/>
        <v>33.699000000000005</v>
      </c>
      <c r="AM94" s="13">
        <f t="shared" si="132"/>
        <v>299.05899999999997</v>
      </c>
      <c r="AN94" s="13">
        <f t="shared" si="132"/>
        <v>379.90999999999997</v>
      </c>
      <c r="AO94" s="13">
        <f t="shared" si="132"/>
        <v>265.45600000000002</v>
      </c>
      <c r="AP94" s="13">
        <f t="shared" si="132"/>
        <v>311.04400000000004</v>
      </c>
      <c r="AQ94" s="13">
        <f t="shared" si="132"/>
        <v>381.80900000000003</v>
      </c>
      <c r="AR94" s="13">
        <f t="shared" si="132"/>
        <v>153.27500000000001</v>
      </c>
      <c r="AS94" s="13">
        <f t="shared" si="132"/>
        <v>370.84700000000004</v>
      </c>
      <c r="AT94" s="13">
        <f t="shared" si="132"/>
        <v>383.72900000000004</v>
      </c>
      <c r="AU94" s="13">
        <f t="shared" si="132"/>
        <v>269.791</v>
      </c>
      <c r="AV94" s="13">
        <f t="shared" si="132"/>
        <v>354.92700000000002</v>
      </c>
      <c r="AW94" s="13">
        <f t="shared" si="132"/>
        <v>11.818000000000001</v>
      </c>
      <c r="AX94" s="13">
        <f t="shared" si="132"/>
        <v>118.956</v>
      </c>
      <c r="AY94" s="13">
        <f t="shared" si="132"/>
        <v>510.72599999999994</v>
      </c>
      <c r="AZ94" s="13">
        <f t="shared" si="132"/>
        <v>513.49699999999996</v>
      </c>
      <c r="BA94" s="13">
        <f t="shared" si="132"/>
        <v>566.16200000000003</v>
      </c>
      <c r="BB94" s="13">
        <f t="shared" si="132"/>
        <v>526.76200000000006</v>
      </c>
      <c r="BC94" s="13">
        <f t="shared" si="132"/>
        <v>496.07399999999996</v>
      </c>
      <c r="BD94" s="13">
        <f t="shared" si="132"/>
        <v>465.06600000000003</v>
      </c>
      <c r="BE94" s="13">
        <f t="shared" si="132"/>
        <v>436.53</v>
      </c>
      <c r="BF94" s="13">
        <f t="shared" si="132"/>
        <v>442.012</v>
      </c>
      <c r="BG94" s="13">
        <f t="shared" si="132"/>
        <v>508.339</v>
      </c>
      <c r="BH94" s="13">
        <f t="shared" si="132"/>
        <v>539.39</v>
      </c>
      <c r="BI94" s="13">
        <f t="shared" si="132"/>
        <v>579.75699999999995</v>
      </c>
      <c r="BJ94" s="13">
        <f t="shared" si="132"/>
        <v>556.71800000000007</v>
      </c>
      <c r="BK94" s="13">
        <f t="shared" si="132"/>
        <v>568.91800000000001</v>
      </c>
      <c r="BL94" s="13">
        <f t="shared" si="132"/>
        <v>521.32500000000005</v>
      </c>
      <c r="BM94" s="13">
        <f t="shared" si="132"/>
        <v>592.02300000000002</v>
      </c>
      <c r="BN94" s="13">
        <f t="shared" si="132"/>
        <v>611.029</v>
      </c>
      <c r="BO94" s="13">
        <f t="shared" si="132"/>
        <v>564.41800000000001</v>
      </c>
      <c r="BP94" s="13">
        <f t="shared" ref="BP94:EA94" si="133">SUM(BP95:BP96)</f>
        <v>618.22299999999996</v>
      </c>
      <c r="BQ94" s="13">
        <f t="shared" si="133"/>
        <v>585.03399999999999</v>
      </c>
      <c r="BR94" s="13">
        <f t="shared" si="133"/>
        <v>608.11900000000003</v>
      </c>
      <c r="BS94" s="13">
        <f t="shared" si="133"/>
        <v>497.95699999999994</v>
      </c>
      <c r="BT94" s="13">
        <f t="shared" si="133"/>
        <v>534.81500000000005</v>
      </c>
      <c r="BU94" s="13">
        <f t="shared" si="133"/>
        <v>556.83199999999999</v>
      </c>
      <c r="BV94" s="13">
        <f t="shared" si="133"/>
        <v>484.30300000000005</v>
      </c>
      <c r="BW94" s="13">
        <f t="shared" si="133"/>
        <v>508.221</v>
      </c>
      <c r="BX94" s="13">
        <f t="shared" si="133"/>
        <v>543.49800000000005</v>
      </c>
      <c r="BY94" s="13">
        <f t="shared" si="133"/>
        <v>528.21900000000005</v>
      </c>
      <c r="BZ94" s="13">
        <f t="shared" si="133"/>
        <v>552.31500000000005</v>
      </c>
      <c r="CA94" s="13">
        <f t="shared" si="133"/>
        <v>518.31999999999994</v>
      </c>
      <c r="CB94" s="13">
        <f t="shared" si="133"/>
        <v>549.83999999999992</v>
      </c>
      <c r="CC94" s="13">
        <f t="shared" si="133"/>
        <v>553.62900000000002</v>
      </c>
      <c r="CD94" s="13">
        <f t="shared" si="133"/>
        <v>444.267</v>
      </c>
      <c r="CE94" s="13">
        <f t="shared" si="133"/>
        <v>495.62700000000001</v>
      </c>
      <c r="CF94" s="13">
        <f t="shared" si="133"/>
        <v>473.00199999999995</v>
      </c>
      <c r="CG94" s="13">
        <f t="shared" si="133"/>
        <v>498.505</v>
      </c>
      <c r="CH94" s="13">
        <f t="shared" si="133"/>
        <v>419.75300000000004</v>
      </c>
      <c r="CI94" s="13">
        <f t="shared" si="133"/>
        <v>423.99799999999999</v>
      </c>
      <c r="CJ94" s="13">
        <f t="shared" si="133"/>
        <v>498.47699999999998</v>
      </c>
      <c r="CK94" s="13">
        <f t="shared" si="133"/>
        <v>486.80600000000004</v>
      </c>
      <c r="CL94" s="13">
        <f t="shared" si="133"/>
        <v>404.52599999999995</v>
      </c>
      <c r="CM94" s="13">
        <f t="shared" si="133"/>
        <v>383.93799999999999</v>
      </c>
      <c r="CN94" s="13">
        <f t="shared" si="133"/>
        <v>387.36599999999999</v>
      </c>
      <c r="CO94" s="13">
        <f t="shared" si="133"/>
        <v>392.738</v>
      </c>
      <c r="CP94" s="13">
        <f t="shared" si="133"/>
        <v>344.02100000000002</v>
      </c>
      <c r="CQ94" s="13">
        <f t="shared" si="133"/>
        <v>349.613</v>
      </c>
      <c r="CR94" s="13">
        <f t="shared" si="133"/>
        <v>404.92899999999997</v>
      </c>
      <c r="CS94" s="13">
        <f t="shared" si="133"/>
        <v>420.46500000000003</v>
      </c>
      <c r="CT94" s="13">
        <f t="shared" si="133"/>
        <v>378.99799999999999</v>
      </c>
      <c r="CU94" s="13">
        <f t="shared" si="133"/>
        <v>380.94000000000005</v>
      </c>
      <c r="CV94" s="13">
        <f t="shared" si="133"/>
        <v>388.923</v>
      </c>
      <c r="CW94" s="13">
        <f t="shared" si="133"/>
        <v>387.51900000000001</v>
      </c>
      <c r="CX94" s="13">
        <f t="shared" si="133"/>
        <v>437.64299999999997</v>
      </c>
      <c r="CY94" s="13">
        <f t="shared" si="133"/>
        <v>354.947</v>
      </c>
      <c r="CZ94" s="13">
        <f t="shared" si="133"/>
        <v>368.33199999999999</v>
      </c>
      <c r="DA94" s="13">
        <f t="shared" si="133"/>
        <v>321.88499999999999</v>
      </c>
      <c r="DB94" s="13">
        <f t="shared" si="133"/>
        <v>326.09199999999998</v>
      </c>
      <c r="DC94" s="13">
        <f t="shared" si="133"/>
        <v>331.29500000000002</v>
      </c>
      <c r="DD94" s="13">
        <f t="shared" si="133"/>
        <v>370.358</v>
      </c>
      <c r="DE94" s="13">
        <f t="shared" si="133"/>
        <v>386.43700000000001</v>
      </c>
      <c r="DF94" s="13">
        <f t="shared" si="133"/>
        <v>341.27099999999996</v>
      </c>
      <c r="DG94" s="13">
        <f t="shared" si="133"/>
        <v>397.13299999999998</v>
      </c>
      <c r="DH94" s="13">
        <f t="shared" si="133"/>
        <v>384.67600000000004</v>
      </c>
      <c r="DI94" s="13">
        <f t="shared" si="133"/>
        <v>356.27</v>
      </c>
      <c r="DJ94" s="13">
        <f t="shared" si="133"/>
        <v>361.87599999999998</v>
      </c>
      <c r="DK94" s="13">
        <f t="shared" si="133"/>
        <v>369.70799999999997</v>
      </c>
      <c r="DL94" s="13">
        <f t="shared" si="133"/>
        <v>382.03099999999995</v>
      </c>
      <c r="DM94" s="13">
        <f t="shared" si="133"/>
        <v>396.23699999999997</v>
      </c>
      <c r="DN94" s="13">
        <f t="shared" si="133"/>
        <v>381.97</v>
      </c>
      <c r="DO94" s="13">
        <f t="shared" si="133"/>
        <v>354.51200000000006</v>
      </c>
      <c r="DP94" s="13">
        <f t="shared" si="133"/>
        <v>388.10299999999995</v>
      </c>
      <c r="DQ94" s="13">
        <f t="shared" si="133"/>
        <v>395.40699999999998</v>
      </c>
      <c r="DR94" s="13">
        <f t="shared" si="133"/>
        <v>382.46699999999998</v>
      </c>
      <c r="DS94" s="13">
        <f t="shared" si="133"/>
        <v>410.25400000000002</v>
      </c>
      <c r="DT94" s="13">
        <f t="shared" si="133"/>
        <v>369.23500000000001</v>
      </c>
      <c r="DU94" s="13">
        <f t="shared" si="133"/>
        <v>409.95699999999999</v>
      </c>
      <c r="DV94" s="13">
        <f t="shared" si="133"/>
        <v>437.923</v>
      </c>
      <c r="DW94" s="13">
        <f t="shared" si="133"/>
        <v>398.38599999999997</v>
      </c>
      <c r="DX94" s="13">
        <f t="shared" si="133"/>
        <v>413.76299999999998</v>
      </c>
      <c r="DY94" s="13">
        <f t="shared" si="133"/>
        <v>395.18200000000002</v>
      </c>
      <c r="DZ94" s="13">
        <f t="shared" si="133"/>
        <v>437.99499999999995</v>
      </c>
      <c r="EA94" s="13">
        <f t="shared" si="133"/>
        <v>361.68399999999997</v>
      </c>
      <c r="EB94" s="13">
        <f t="shared" ref="EB94:GB94" si="134">SUM(EB95:EB96)</f>
        <v>345.22899999999993</v>
      </c>
      <c r="EC94" s="13">
        <f t="shared" si="134"/>
        <v>383.33</v>
      </c>
      <c r="ED94" s="13">
        <f t="shared" si="134"/>
        <v>391.84799999999996</v>
      </c>
      <c r="EE94" s="13">
        <f t="shared" si="134"/>
        <v>346.89499999999998</v>
      </c>
      <c r="EF94" s="13">
        <f t="shared" si="134"/>
        <v>363.00800000000004</v>
      </c>
      <c r="EG94" s="13">
        <f t="shared" si="134"/>
        <v>355.43099999999998</v>
      </c>
      <c r="EH94" s="13">
        <f t="shared" si="134"/>
        <v>357.57500000000005</v>
      </c>
      <c r="EI94" s="13">
        <f t="shared" si="134"/>
        <v>365.96699999999998</v>
      </c>
      <c r="EJ94" s="13">
        <f t="shared" si="134"/>
        <v>381.05699999999996</v>
      </c>
      <c r="EK94" s="13">
        <f t="shared" si="134"/>
        <v>369.89299999999997</v>
      </c>
      <c r="EL94" s="13">
        <f t="shared" si="134"/>
        <v>386.37400000000002</v>
      </c>
      <c r="EM94" s="13">
        <f t="shared" si="134"/>
        <v>323.79200000000003</v>
      </c>
      <c r="EN94" s="13">
        <f t="shared" si="134"/>
        <v>361.14499999999998</v>
      </c>
      <c r="EO94" s="13">
        <f t="shared" si="134"/>
        <v>363.738</v>
      </c>
      <c r="EP94" s="13">
        <f t="shared" si="134"/>
        <v>367.096</v>
      </c>
      <c r="EQ94" s="13">
        <f t="shared" si="134"/>
        <v>355.87900000000002</v>
      </c>
      <c r="ER94" s="13">
        <f t="shared" si="134"/>
        <v>326.35899999999998</v>
      </c>
      <c r="ES94" s="13">
        <f t="shared" si="134"/>
        <v>353.45600000000002</v>
      </c>
      <c r="ET94" s="13">
        <f t="shared" si="134"/>
        <v>336.92500000000001</v>
      </c>
      <c r="EU94" s="13">
        <f t="shared" si="134"/>
        <v>327.47500000000002</v>
      </c>
      <c r="EV94" s="13">
        <f t="shared" si="134"/>
        <v>340.51299999999998</v>
      </c>
      <c r="EW94" s="13">
        <f t="shared" si="134"/>
        <v>335.34000000000003</v>
      </c>
      <c r="EX94" s="13">
        <f t="shared" si="134"/>
        <v>317.89100000000002</v>
      </c>
      <c r="EY94" s="13">
        <f t="shared" si="134"/>
        <v>348.03</v>
      </c>
      <c r="EZ94" s="13">
        <f t="shared" si="134"/>
        <v>332.89</v>
      </c>
      <c r="FA94" s="13">
        <f t="shared" si="134"/>
        <v>323.62400000000002</v>
      </c>
      <c r="FB94" s="13">
        <f t="shared" si="134"/>
        <v>376.738</v>
      </c>
      <c r="FC94" s="13">
        <f t="shared" si="134"/>
        <v>336.25599999999997</v>
      </c>
      <c r="FD94" s="13">
        <f t="shared" si="134"/>
        <v>335.90800000000002</v>
      </c>
      <c r="FE94" s="13">
        <f t="shared" si="134"/>
        <v>349.21699999999998</v>
      </c>
      <c r="FF94" s="13">
        <f t="shared" si="134"/>
        <v>278.74200000000002</v>
      </c>
      <c r="FG94" s="13">
        <f t="shared" si="134"/>
        <v>333.21899999999999</v>
      </c>
      <c r="FH94" s="13">
        <f t="shared" si="134"/>
        <v>296.85500000000002</v>
      </c>
      <c r="FI94" s="13">
        <f t="shared" si="134"/>
        <v>323.16800000000001</v>
      </c>
      <c r="FJ94" s="13">
        <f t="shared" si="134"/>
        <v>377.77699999999999</v>
      </c>
      <c r="FK94" s="13">
        <f t="shared" si="134"/>
        <v>347.005</v>
      </c>
      <c r="FL94" s="13">
        <f t="shared" si="134"/>
        <v>356.87700000000001</v>
      </c>
      <c r="FM94" s="13">
        <f t="shared" si="134"/>
        <v>381.74299999999999</v>
      </c>
      <c r="FN94" s="13">
        <f t="shared" si="134"/>
        <v>361.64100000000002</v>
      </c>
      <c r="FO94" s="13">
        <f t="shared" si="134"/>
        <v>394.21999999999997</v>
      </c>
      <c r="FP94" s="13">
        <f t="shared" si="134"/>
        <v>367.346</v>
      </c>
      <c r="FQ94" s="13">
        <f t="shared" si="134"/>
        <v>376.0032774658203</v>
      </c>
      <c r="FR94" s="13">
        <f t="shared" si="134"/>
        <v>383.37401899999998</v>
      </c>
      <c r="FS94" s="13">
        <f t="shared" si="134"/>
        <v>317.612101</v>
      </c>
      <c r="FT94" s="13">
        <f t="shared" si="134"/>
        <v>379.08777199999997</v>
      </c>
      <c r="FU94" s="13">
        <f t="shared" si="134"/>
        <v>358.093323</v>
      </c>
      <c r="FV94" s="13">
        <f t="shared" si="134"/>
        <v>376.93619799999999</v>
      </c>
      <c r="FW94" s="13">
        <f t="shared" si="134"/>
        <v>374.87035300000002</v>
      </c>
      <c r="FX94" s="13">
        <f t="shared" si="134"/>
        <v>303.21847600000001</v>
      </c>
      <c r="FY94" s="13">
        <f t="shared" si="134"/>
        <v>391.64222099999995</v>
      </c>
      <c r="FZ94" s="13">
        <f t="shared" si="134"/>
        <v>405.87509</v>
      </c>
      <c r="GA94" s="13">
        <f t="shared" si="134"/>
        <v>366.28991600000006</v>
      </c>
      <c r="GB94" s="13">
        <f t="shared" si="134"/>
        <v>379.65553699999998</v>
      </c>
      <c r="GC94" s="13">
        <f t="shared" ref="GC94:GD94" si="135">SUM(GC95:GC96)</f>
        <v>365.712514</v>
      </c>
      <c r="GD94" s="13">
        <f t="shared" si="135"/>
        <v>376.85088000000002</v>
      </c>
      <c r="GE94" s="13">
        <f t="shared" ref="GE94" si="136">SUM(GE95:GE96)</f>
        <v>346.03671400000002</v>
      </c>
    </row>
    <row r="95" spans="1:187" ht="15" x14ac:dyDescent="0.25">
      <c r="A95" s="37" t="s">
        <v>38</v>
      </c>
      <c r="B95" s="90">
        <v>2</v>
      </c>
      <c r="C95" s="52">
        <v>46.109000000000002</v>
      </c>
      <c r="D95" s="52">
        <v>38.344000000000001</v>
      </c>
      <c r="E95" s="52">
        <v>38.405000000000001</v>
      </c>
      <c r="F95" s="52">
        <v>31.740000000000002</v>
      </c>
      <c r="G95" s="52">
        <v>32.709999999999994</v>
      </c>
      <c r="H95" s="52">
        <v>30.003</v>
      </c>
      <c r="I95" s="52">
        <v>37.326999999999998</v>
      </c>
      <c r="J95" s="52">
        <v>28.625999999999998</v>
      </c>
      <c r="K95" s="52">
        <v>30.998000000000001</v>
      </c>
      <c r="L95" s="52">
        <v>22.830000000000002</v>
      </c>
      <c r="M95" s="52">
        <v>20.082000000000001</v>
      </c>
      <c r="N95" s="52">
        <v>27.481000000000002</v>
      </c>
      <c r="O95" s="52">
        <v>23.230999999999998</v>
      </c>
      <c r="P95" s="52">
        <v>28.161000000000001</v>
      </c>
      <c r="Q95" s="52">
        <v>17.725000000000001</v>
      </c>
      <c r="R95" s="52">
        <v>21.152000000000001</v>
      </c>
      <c r="S95" s="52">
        <v>15.307</v>
      </c>
      <c r="T95" s="52">
        <v>11.619</v>
      </c>
      <c r="U95" s="52">
        <v>20.513000000000002</v>
      </c>
      <c r="V95" s="52">
        <v>21.606999999999999</v>
      </c>
      <c r="W95" s="52">
        <v>10.777000000000001</v>
      </c>
      <c r="X95" s="52">
        <v>17.512999999999998</v>
      </c>
      <c r="Y95" s="52">
        <v>11.551</v>
      </c>
      <c r="Z95" s="52">
        <v>17.671999999999997</v>
      </c>
      <c r="AA95" s="52">
        <v>19.393000000000001</v>
      </c>
      <c r="AB95" s="52">
        <v>8.609</v>
      </c>
      <c r="AC95" s="52">
        <v>12.138</v>
      </c>
      <c r="AD95" s="52">
        <v>14.713999999999999</v>
      </c>
      <c r="AE95" s="52">
        <v>4.6760000000000002</v>
      </c>
      <c r="AF95" s="52">
        <v>9.1589999999999989</v>
      </c>
      <c r="AG95" s="52">
        <v>7.2119999999999997</v>
      </c>
      <c r="AH95" s="52">
        <v>16.295999999999999</v>
      </c>
      <c r="AI95" s="52">
        <v>5.9409999999999998</v>
      </c>
      <c r="AJ95" s="52">
        <v>8.3000000000000007</v>
      </c>
      <c r="AK95" s="52">
        <v>7.734</v>
      </c>
      <c r="AL95" s="52">
        <v>0.52300000000000013</v>
      </c>
      <c r="AM95" s="52">
        <v>12.102</v>
      </c>
      <c r="AN95" s="52">
        <v>10.719000000000001</v>
      </c>
      <c r="AO95" s="52">
        <v>12.340999999999999</v>
      </c>
      <c r="AP95" s="52">
        <v>42.881999999999998</v>
      </c>
      <c r="AQ95" s="52">
        <v>45.718999999999994</v>
      </c>
      <c r="AR95" s="52">
        <v>11.170999999999999</v>
      </c>
      <c r="AS95" s="52">
        <v>45.937000000000005</v>
      </c>
      <c r="AT95" s="52">
        <v>41.213000000000001</v>
      </c>
      <c r="AU95" s="52">
        <v>28.698999999999998</v>
      </c>
      <c r="AV95" s="52">
        <v>38</v>
      </c>
      <c r="AW95" s="52">
        <v>5.508</v>
      </c>
      <c r="AX95" s="52">
        <v>7.1610000000000005</v>
      </c>
      <c r="AY95" s="52">
        <v>33.584000000000003</v>
      </c>
      <c r="AZ95" s="52">
        <v>23.164000000000001</v>
      </c>
      <c r="BA95" s="52">
        <v>30.164000000000001</v>
      </c>
      <c r="BB95" s="52">
        <v>25.946000000000002</v>
      </c>
      <c r="BC95" s="52">
        <v>31.936</v>
      </c>
      <c r="BD95" s="52">
        <v>21.558999999999997</v>
      </c>
      <c r="BE95" s="52">
        <v>15.291999999999998</v>
      </c>
      <c r="BF95" s="52">
        <v>18.252000000000002</v>
      </c>
      <c r="BG95" s="52">
        <v>29.711000000000002</v>
      </c>
      <c r="BH95" s="52">
        <v>37.56</v>
      </c>
      <c r="BI95" s="52">
        <v>30.064</v>
      </c>
      <c r="BJ95" s="52">
        <v>38.475000000000001</v>
      </c>
      <c r="BK95" s="52">
        <v>50.687999999999995</v>
      </c>
      <c r="BL95" s="52">
        <v>42.670999999999999</v>
      </c>
      <c r="BM95" s="52">
        <v>65.105000000000004</v>
      </c>
      <c r="BN95" s="52">
        <v>70.12700000000001</v>
      </c>
      <c r="BO95" s="52">
        <v>68.873999999999995</v>
      </c>
      <c r="BP95" s="52">
        <v>99.632000000000005</v>
      </c>
      <c r="BQ95" s="52">
        <v>112.48400000000001</v>
      </c>
      <c r="BR95" s="52">
        <v>100.38999999999999</v>
      </c>
      <c r="BS95" s="52">
        <v>111.96400000000001</v>
      </c>
      <c r="BT95" s="52">
        <v>126.721</v>
      </c>
      <c r="BU95" s="52">
        <v>115.554</v>
      </c>
      <c r="BV95" s="52">
        <v>120.497</v>
      </c>
      <c r="BW95" s="52">
        <v>127.601</v>
      </c>
      <c r="BX95" s="52">
        <v>119.35900000000001</v>
      </c>
      <c r="BY95" s="52">
        <v>122.63</v>
      </c>
      <c r="BZ95" s="52">
        <v>137.22900000000001</v>
      </c>
      <c r="CA95" s="52">
        <v>119.226</v>
      </c>
      <c r="CB95" s="52">
        <v>149.06299999999999</v>
      </c>
      <c r="CC95" s="52">
        <v>146.70499999999998</v>
      </c>
      <c r="CD95" s="52">
        <v>132.48099999999999</v>
      </c>
      <c r="CE95" s="52">
        <v>147.57400000000001</v>
      </c>
      <c r="CF95" s="52">
        <v>151.71199999999999</v>
      </c>
      <c r="CG95" s="52">
        <v>165.505</v>
      </c>
      <c r="CH95" s="52">
        <v>185.499</v>
      </c>
      <c r="CI95" s="52">
        <v>180.04599999999999</v>
      </c>
      <c r="CJ95" s="52">
        <v>222.005</v>
      </c>
      <c r="CK95" s="52">
        <v>228.10999999999999</v>
      </c>
      <c r="CL95" s="52">
        <v>190.721</v>
      </c>
      <c r="CM95" s="52">
        <v>174.99600000000001</v>
      </c>
      <c r="CN95" s="52">
        <v>240.17099999999999</v>
      </c>
      <c r="CO95" s="52">
        <v>198.88</v>
      </c>
      <c r="CP95" s="52">
        <v>206.50800000000001</v>
      </c>
      <c r="CQ95" s="52">
        <v>228.94499999999999</v>
      </c>
      <c r="CR95" s="52">
        <v>290.35599999999999</v>
      </c>
      <c r="CS95" s="52">
        <v>318.53100000000001</v>
      </c>
      <c r="CT95" s="52">
        <v>300.524</v>
      </c>
      <c r="CU95" s="52">
        <v>235.21300000000002</v>
      </c>
      <c r="CV95" s="52">
        <v>302.17399999999998</v>
      </c>
      <c r="CW95" s="52">
        <v>291.85699999999997</v>
      </c>
      <c r="CX95" s="52">
        <v>303.62599999999998</v>
      </c>
      <c r="CY95" s="52">
        <v>209.69100000000003</v>
      </c>
      <c r="CZ95" s="52">
        <v>220.815</v>
      </c>
      <c r="DA95" s="52">
        <v>296.72199999999998</v>
      </c>
      <c r="DB95" s="52">
        <v>260.06400000000002</v>
      </c>
      <c r="DC95" s="52">
        <v>239.54000000000002</v>
      </c>
      <c r="DD95" s="52">
        <v>280.24799999999999</v>
      </c>
      <c r="DE95" s="52">
        <v>286.95800000000003</v>
      </c>
      <c r="DF95" s="52">
        <v>261.45899999999995</v>
      </c>
      <c r="DG95" s="52">
        <v>304.33699999999999</v>
      </c>
      <c r="DH95" s="52">
        <v>244.07600000000002</v>
      </c>
      <c r="DI95" s="52">
        <v>295.988</v>
      </c>
      <c r="DJ95" s="52">
        <v>287.78899999999999</v>
      </c>
      <c r="DK95" s="52">
        <v>271.23599999999999</v>
      </c>
      <c r="DL95" s="52">
        <v>277.82799999999997</v>
      </c>
      <c r="DM95" s="52">
        <v>307.20999999999998</v>
      </c>
      <c r="DN95" s="52">
        <v>278.29500000000002</v>
      </c>
      <c r="DO95" s="52">
        <v>282.33300000000003</v>
      </c>
      <c r="DP95" s="52">
        <v>298.57599999999996</v>
      </c>
      <c r="DQ95" s="52">
        <v>316.423</v>
      </c>
      <c r="DR95" s="52">
        <v>304.16899999999998</v>
      </c>
      <c r="DS95" s="52">
        <v>323.36900000000003</v>
      </c>
      <c r="DT95" s="52">
        <v>275.24099999999999</v>
      </c>
      <c r="DU95" s="52">
        <v>349.43200000000002</v>
      </c>
      <c r="DV95" s="52">
        <v>340.62200000000001</v>
      </c>
      <c r="DW95" s="52">
        <v>304.04699999999997</v>
      </c>
      <c r="DX95" s="52">
        <v>337.32299999999998</v>
      </c>
      <c r="DY95" s="52">
        <v>335.459</v>
      </c>
      <c r="DZ95" s="52">
        <v>385.58299999999997</v>
      </c>
      <c r="EA95" s="52">
        <v>300.44099999999997</v>
      </c>
      <c r="EB95" s="52">
        <v>283.69899999999996</v>
      </c>
      <c r="EC95" s="52">
        <v>334.14400000000001</v>
      </c>
      <c r="ED95" s="52">
        <v>309.64499999999998</v>
      </c>
      <c r="EE95" s="52">
        <v>282.72199999999998</v>
      </c>
      <c r="EF95" s="52">
        <v>305.85400000000004</v>
      </c>
      <c r="EG95" s="52">
        <v>290.67599999999999</v>
      </c>
      <c r="EH95" s="52">
        <v>287.73200000000003</v>
      </c>
      <c r="EI95" s="52">
        <v>309.77199999999999</v>
      </c>
      <c r="EJ95" s="52">
        <v>308.14299999999997</v>
      </c>
      <c r="EK95" s="52">
        <v>291.79899999999998</v>
      </c>
      <c r="EL95" s="52">
        <v>314.52300000000002</v>
      </c>
      <c r="EM95" s="52">
        <v>237.71799999999999</v>
      </c>
      <c r="EN95" s="52">
        <v>289.88799999999998</v>
      </c>
      <c r="EO95" s="52">
        <v>301.286</v>
      </c>
      <c r="EP95" s="52">
        <v>261.82600000000002</v>
      </c>
      <c r="EQ95" s="52">
        <v>259.67</v>
      </c>
      <c r="ER95" s="52">
        <v>248.536</v>
      </c>
      <c r="ES95" s="52">
        <v>286.33100000000002</v>
      </c>
      <c r="ET95" s="52">
        <v>255.11</v>
      </c>
      <c r="EU95" s="52">
        <v>287.58300000000003</v>
      </c>
      <c r="EV95" s="52">
        <v>271.15899999999999</v>
      </c>
      <c r="EW95" s="52">
        <v>279.221</v>
      </c>
      <c r="EX95" s="52">
        <v>251.12</v>
      </c>
      <c r="EY95" s="52">
        <v>246.476</v>
      </c>
      <c r="EZ95" s="52">
        <v>267.53300000000002</v>
      </c>
      <c r="FA95" s="52">
        <v>253.13499999999999</v>
      </c>
      <c r="FB95" s="52">
        <v>276.017</v>
      </c>
      <c r="FC95" s="52">
        <v>257.66699999999997</v>
      </c>
      <c r="FD95" s="52">
        <v>244.37700000000001</v>
      </c>
      <c r="FE95" s="52">
        <v>253.17500000000001</v>
      </c>
      <c r="FF95" s="52">
        <v>205.29400000000001</v>
      </c>
      <c r="FG95" s="52">
        <v>236.52600000000001</v>
      </c>
      <c r="FH95" s="52">
        <v>227.09700000000001</v>
      </c>
      <c r="FI95" s="52">
        <v>247.23699999999999</v>
      </c>
      <c r="FJ95" s="52">
        <v>298.46699999999998</v>
      </c>
      <c r="FK95" s="52">
        <v>259.51</v>
      </c>
      <c r="FL95" s="52">
        <v>278.83600000000001</v>
      </c>
      <c r="FM95" s="52">
        <v>302.17099999999999</v>
      </c>
      <c r="FN95" s="52">
        <v>264.42500000000001</v>
      </c>
      <c r="FO95" s="52">
        <v>315.52699999999999</v>
      </c>
      <c r="FP95" s="52">
        <v>278.97800000000001</v>
      </c>
      <c r="FQ95" s="52">
        <v>300.14561718750002</v>
      </c>
      <c r="FR95" s="52">
        <v>294.23598199999998</v>
      </c>
      <c r="FS95" s="52">
        <v>250.88001800000001</v>
      </c>
      <c r="FT95" s="52">
        <v>290.282963</v>
      </c>
      <c r="FU95" s="52">
        <v>271.132002</v>
      </c>
      <c r="FV95" s="52">
        <v>304.08303799999999</v>
      </c>
      <c r="FW95" s="52">
        <v>306.929506</v>
      </c>
      <c r="FX95" s="52">
        <v>237.45267200000001</v>
      </c>
      <c r="FY95" s="52">
        <v>314.27457099999998</v>
      </c>
      <c r="FZ95" s="52">
        <v>323.66997199999997</v>
      </c>
      <c r="GA95" s="52">
        <v>295.31728500000003</v>
      </c>
      <c r="GB95" s="52">
        <v>299.56099399999999</v>
      </c>
      <c r="GC95" s="52">
        <v>291.95547399999998</v>
      </c>
      <c r="GD95" s="52">
        <v>311.544194</v>
      </c>
      <c r="GE95" s="52">
        <v>276.46657900000002</v>
      </c>
    </row>
    <row r="96" spans="1:187" ht="15" x14ac:dyDescent="0.25">
      <c r="A96" s="37" t="s">
        <v>39</v>
      </c>
      <c r="B96" s="90">
        <v>3</v>
      </c>
      <c r="C96" s="52">
        <v>265.70600000000002</v>
      </c>
      <c r="D96" s="52">
        <v>273.64</v>
      </c>
      <c r="E96" s="52">
        <v>295.49</v>
      </c>
      <c r="F96" s="52">
        <v>258.83799999999997</v>
      </c>
      <c r="G96" s="52">
        <v>299.75100000000003</v>
      </c>
      <c r="H96" s="52">
        <v>277.48700000000002</v>
      </c>
      <c r="I96" s="52">
        <v>302.79999999999995</v>
      </c>
      <c r="J96" s="52">
        <v>202.488</v>
      </c>
      <c r="K96" s="52">
        <v>309.13799999999998</v>
      </c>
      <c r="L96" s="52">
        <v>359.01</v>
      </c>
      <c r="M96" s="52">
        <v>289.50599999999997</v>
      </c>
      <c r="N96" s="52">
        <v>340.46699999999998</v>
      </c>
      <c r="O96" s="52">
        <v>270.36099999999999</v>
      </c>
      <c r="P96" s="52">
        <v>333.57299999999998</v>
      </c>
      <c r="Q96" s="52">
        <v>328.62200000000001</v>
      </c>
      <c r="R96" s="52">
        <v>254.00200000000001</v>
      </c>
      <c r="S96" s="52">
        <v>307.64</v>
      </c>
      <c r="T96" s="52">
        <v>205.33699999999999</v>
      </c>
      <c r="U96" s="52">
        <v>346.71199999999999</v>
      </c>
      <c r="V96" s="52">
        <v>313.47399999999999</v>
      </c>
      <c r="W96" s="52">
        <v>287.27100000000002</v>
      </c>
      <c r="X96" s="52">
        <v>333.43899999999996</v>
      </c>
      <c r="Y96" s="52">
        <v>302.71499999999997</v>
      </c>
      <c r="Z96" s="52">
        <v>300.16399999999999</v>
      </c>
      <c r="AA96" s="52">
        <v>302.60599999999999</v>
      </c>
      <c r="AB96" s="52">
        <v>167.50900000000001</v>
      </c>
      <c r="AC96" s="52">
        <v>339.642</v>
      </c>
      <c r="AD96" s="52">
        <v>345.69299999999998</v>
      </c>
      <c r="AE96" s="52">
        <v>307.40300000000002</v>
      </c>
      <c r="AF96" s="52">
        <v>327.12199999999996</v>
      </c>
      <c r="AG96" s="52">
        <v>221.03100000000001</v>
      </c>
      <c r="AH96" s="52">
        <v>369.49299999999999</v>
      </c>
      <c r="AI96" s="52">
        <v>365.517</v>
      </c>
      <c r="AJ96" s="52">
        <v>366.57300000000004</v>
      </c>
      <c r="AK96" s="52">
        <v>366.12100000000004</v>
      </c>
      <c r="AL96" s="52">
        <v>33.176000000000002</v>
      </c>
      <c r="AM96" s="52">
        <v>286.95699999999999</v>
      </c>
      <c r="AN96" s="52">
        <v>369.19099999999997</v>
      </c>
      <c r="AO96" s="52">
        <v>253.11500000000001</v>
      </c>
      <c r="AP96" s="52">
        <v>268.16200000000003</v>
      </c>
      <c r="AQ96" s="52">
        <v>336.09000000000003</v>
      </c>
      <c r="AR96" s="52">
        <v>142.10400000000001</v>
      </c>
      <c r="AS96" s="52">
        <v>324.91000000000003</v>
      </c>
      <c r="AT96" s="52">
        <v>342.51600000000002</v>
      </c>
      <c r="AU96" s="52">
        <v>241.09200000000001</v>
      </c>
      <c r="AV96" s="52">
        <v>316.92700000000002</v>
      </c>
      <c r="AW96" s="52">
        <v>6.3100000000000005</v>
      </c>
      <c r="AX96" s="52">
        <v>111.795</v>
      </c>
      <c r="AY96" s="52">
        <v>477.14199999999994</v>
      </c>
      <c r="AZ96" s="52">
        <v>490.33299999999997</v>
      </c>
      <c r="BA96" s="52">
        <v>535.99800000000005</v>
      </c>
      <c r="BB96" s="52">
        <v>500.81600000000003</v>
      </c>
      <c r="BC96" s="52">
        <v>464.13799999999998</v>
      </c>
      <c r="BD96" s="52">
        <v>443.50700000000001</v>
      </c>
      <c r="BE96" s="52">
        <v>421.238</v>
      </c>
      <c r="BF96" s="52">
        <v>423.76</v>
      </c>
      <c r="BG96" s="52">
        <v>478.62799999999999</v>
      </c>
      <c r="BH96" s="52">
        <v>501.83</v>
      </c>
      <c r="BI96" s="52">
        <v>549.69299999999998</v>
      </c>
      <c r="BJ96" s="52">
        <v>518.24300000000005</v>
      </c>
      <c r="BK96" s="52">
        <v>518.23</v>
      </c>
      <c r="BL96" s="52">
        <v>478.654</v>
      </c>
      <c r="BM96" s="52">
        <v>526.91800000000001</v>
      </c>
      <c r="BN96" s="52">
        <v>540.90200000000004</v>
      </c>
      <c r="BO96" s="52">
        <v>495.54399999999998</v>
      </c>
      <c r="BP96" s="52">
        <v>518.59100000000001</v>
      </c>
      <c r="BQ96" s="52">
        <v>472.55</v>
      </c>
      <c r="BR96" s="52">
        <v>507.72900000000004</v>
      </c>
      <c r="BS96" s="52">
        <v>385.99299999999994</v>
      </c>
      <c r="BT96" s="52">
        <v>408.09399999999999</v>
      </c>
      <c r="BU96" s="52">
        <v>441.27800000000002</v>
      </c>
      <c r="BV96" s="52">
        <v>363.80600000000004</v>
      </c>
      <c r="BW96" s="52">
        <v>380.62</v>
      </c>
      <c r="BX96" s="52">
        <v>424.13900000000001</v>
      </c>
      <c r="BY96" s="52">
        <v>405.589</v>
      </c>
      <c r="BZ96" s="52">
        <v>415.08600000000001</v>
      </c>
      <c r="CA96" s="52">
        <v>399.09399999999999</v>
      </c>
      <c r="CB96" s="52">
        <v>400.77699999999999</v>
      </c>
      <c r="CC96" s="52">
        <v>406.92400000000004</v>
      </c>
      <c r="CD96" s="52">
        <v>311.786</v>
      </c>
      <c r="CE96" s="52">
        <v>348.053</v>
      </c>
      <c r="CF96" s="52">
        <v>321.28999999999996</v>
      </c>
      <c r="CG96" s="52">
        <v>333</v>
      </c>
      <c r="CH96" s="52">
        <v>234.25400000000002</v>
      </c>
      <c r="CI96" s="52">
        <v>243.952</v>
      </c>
      <c r="CJ96" s="52">
        <v>276.47199999999998</v>
      </c>
      <c r="CK96" s="52">
        <v>258.69600000000003</v>
      </c>
      <c r="CL96" s="52">
        <v>213.80499999999998</v>
      </c>
      <c r="CM96" s="52">
        <v>208.94200000000001</v>
      </c>
      <c r="CN96" s="52">
        <v>147.19499999999999</v>
      </c>
      <c r="CO96" s="52">
        <v>193.858</v>
      </c>
      <c r="CP96" s="52">
        <v>137.51300000000001</v>
      </c>
      <c r="CQ96" s="52">
        <v>120.66800000000001</v>
      </c>
      <c r="CR96" s="52">
        <v>114.57299999999999</v>
      </c>
      <c r="CS96" s="52">
        <v>101.934</v>
      </c>
      <c r="CT96" s="52">
        <v>78.474000000000004</v>
      </c>
      <c r="CU96" s="52">
        <v>145.727</v>
      </c>
      <c r="CV96" s="52">
        <v>86.748999999999995</v>
      </c>
      <c r="CW96" s="52">
        <v>95.662000000000006</v>
      </c>
      <c r="CX96" s="52">
        <v>134.017</v>
      </c>
      <c r="CY96" s="52">
        <v>145.256</v>
      </c>
      <c r="CZ96" s="52">
        <v>147.517</v>
      </c>
      <c r="DA96" s="52">
        <v>25.163</v>
      </c>
      <c r="DB96" s="52">
        <v>66.027999999999992</v>
      </c>
      <c r="DC96" s="52">
        <v>91.754999999999995</v>
      </c>
      <c r="DD96" s="52">
        <v>90.11</v>
      </c>
      <c r="DE96" s="52">
        <v>99.478999999999999</v>
      </c>
      <c r="DF96" s="52">
        <v>79.811999999999998</v>
      </c>
      <c r="DG96" s="52">
        <v>92.795999999999992</v>
      </c>
      <c r="DH96" s="52">
        <v>140.60000000000002</v>
      </c>
      <c r="DI96" s="52">
        <v>60.282000000000004</v>
      </c>
      <c r="DJ96" s="52">
        <v>74.087000000000003</v>
      </c>
      <c r="DK96" s="52">
        <v>98.472000000000008</v>
      </c>
      <c r="DL96" s="52">
        <v>104.203</v>
      </c>
      <c r="DM96" s="52">
        <v>89.027000000000001</v>
      </c>
      <c r="DN96" s="52">
        <v>103.67500000000001</v>
      </c>
      <c r="DO96" s="52">
        <v>72.179000000000002</v>
      </c>
      <c r="DP96" s="52">
        <v>89.527000000000001</v>
      </c>
      <c r="DQ96" s="52">
        <v>78.983999999999995</v>
      </c>
      <c r="DR96" s="52">
        <v>78.298000000000002</v>
      </c>
      <c r="DS96" s="52">
        <v>86.884999999999991</v>
      </c>
      <c r="DT96" s="52">
        <v>93.994</v>
      </c>
      <c r="DU96" s="52">
        <v>60.524999999999999</v>
      </c>
      <c r="DV96" s="52">
        <v>97.301000000000002</v>
      </c>
      <c r="DW96" s="52">
        <v>94.338999999999999</v>
      </c>
      <c r="DX96" s="52">
        <v>76.44</v>
      </c>
      <c r="DY96" s="52">
        <v>59.722999999999999</v>
      </c>
      <c r="DZ96" s="52">
        <v>52.411999999999999</v>
      </c>
      <c r="EA96" s="52">
        <v>61.243000000000002</v>
      </c>
      <c r="EB96" s="52">
        <v>61.53</v>
      </c>
      <c r="EC96" s="52">
        <v>49.185999999999993</v>
      </c>
      <c r="ED96" s="52">
        <v>82.203000000000003</v>
      </c>
      <c r="EE96" s="52">
        <v>64.173000000000002</v>
      </c>
      <c r="EF96" s="52">
        <v>57.154000000000003</v>
      </c>
      <c r="EG96" s="52">
        <v>64.754999999999995</v>
      </c>
      <c r="EH96" s="52">
        <v>69.843000000000004</v>
      </c>
      <c r="EI96" s="52">
        <v>56.194999999999993</v>
      </c>
      <c r="EJ96" s="52">
        <v>72.914000000000001</v>
      </c>
      <c r="EK96" s="52">
        <v>78.093999999999994</v>
      </c>
      <c r="EL96" s="52">
        <v>71.850999999999999</v>
      </c>
      <c r="EM96" s="52">
        <v>86.074000000000012</v>
      </c>
      <c r="EN96" s="52">
        <v>71.256999999999991</v>
      </c>
      <c r="EO96" s="52">
        <v>62.451999999999998</v>
      </c>
      <c r="EP96" s="52">
        <v>105.26999999999998</v>
      </c>
      <c r="EQ96" s="52">
        <v>96.209000000000003</v>
      </c>
      <c r="ER96" s="52">
        <v>77.822999999999993</v>
      </c>
      <c r="ES96" s="52">
        <v>67.125</v>
      </c>
      <c r="ET96" s="52">
        <v>81.814999999999998</v>
      </c>
      <c r="EU96" s="52">
        <v>39.892000000000003</v>
      </c>
      <c r="EV96" s="52">
        <v>69.353999999999999</v>
      </c>
      <c r="EW96" s="52">
        <v>56.119</v>
      </c>
      <c r="EX96" s="52">
        <v>66.771000000000001</v>
      </c>
      <c r="EY96" s="52">
        <v>101.554</v>
      </c>
      <c r="EZ96" s="52">
        <v>65.356999999999999</v>
      </c>
      <c r="FA96" s="52">
        <v>70.489000000000004</v>
      </c>
      <c r="FB96" s="52">
        <v>100.721</v>
      </c>
      <c r="FC96" s="52">
        <v>78.588999999999999</v>
      </c>
      <c r="FD96" s="52">
        <v>91.531000000000006</v>
      </c>
      <c r="FE96" s="52">
        <v>96.042000000000002</v>
      </c>
      <c r="FF96" s="52">
        <v>73.447999999999993</v>
      </c>
      <c r="FG96" s="52">
        <v>96.692999999999998</v>
      </c>
      <c r="FH96" s="52">
        <v>69.757999999999996</v>
      </c>
      <c r="FI96" s="52">
        <v>75.930999999999997</v>
      </c>
      <c r="FJ96" s="52">
        <v>79.31</v>
      </c>
      <c r="FK96" s="52">
        <v>87.495000000000005</v>
      </c>
      <c r="FL96" s="52">
        <v>78.040999999999997</v>
      </c>
      <c r="FM96" s="52">
        <v>79.572000000000003</v>
      </c>
      <c r="FN96" s="52">
        <v>97.215999999999994</v>
      </c>
      <c r="FO96" s="52">
        <v>78.692999999999998</v>
      </c>
      <c r="FP96" s="52">
        <v>88.367999999999995</v>
      </c>
      <c r="FQ96" s="52">
        <v>75.857660278320296</v>
      </c>
      <c r="FR96" s="52">
        <v>89.138036999999997</v>
      </c>
      <c r="FS96" s="52">
        <v>66.732083000000003</v>
      </c>
      <c r="FT96" s="52">
        <v>88.804809000000006</v>
      </c>
      <c r="FU96" s="52">
        <v>86.961320999999998</v>
      </c>
      <c r="FV96" s="52">
        <v>72.853160000000003</v>
      </c>
      <c r="FW96" s="52">
        <v>67.940847000000005</v>
      </c>
      <c r="FX96" s="52">
        <v>65.765804000000003</v>
      </c>
      <c r="FY96" s="52">
        <v>77.367649999999998</v>
      </c>
      <c r="FZ96" s="52">
        <v>82.205117999999999</v>
      </c>
      <c r="GA96" s="52">
        <v>70.972631000000007</v>
      </c>
      <c r="GB96" s="52">
        <v>80.094543000000002</v>
      </c>
      <c r="GC96" s="52">
        <v>73.757040000000003</v>
      </c>
      <c r="GD96" s="52">
        <v>65.306685999999999</v>
      </c>
      <c r="GE96" s="52">
        <v>69.570134999999993</v>
      </c>
    </row>
    <row r="97" spans="1:187" ht="15" x14ac:dyDescent="0.25">
      <c r="A97" s="36" t="s">
        <v>25</v>
      </c>
      <c r="B97" s="90"/>
      <c r="C97" s="52">
        <v>125.529</v>
      </c>
      <c r="D97" s="52">
        <v>154.059</v>
      </c>
      <c r="E97" s="52">
        <v>169.517</v>
      </c>
      <c r="F97" s="52">
        <v>152.28899999999999</v>
      </c>
      <c r="G97" s="52">
        <v>160.98099999999999</v>
      </c>
      <c r="H97" s="52">
        <v>137.31700000000001</v>
      </c>
      <c r="I97" s="52">
        <v>142.66800000000001</v>
      </c>
      <c r="J97" s="52">
        <v>114.044</v>
      </c>
      <c r="K97" s="52">
        <v>183.88800000000001</v>
      </c>
      <c r="L97" s="52">
        <v>161.673</v>
      </c>
      <c r="M97" s="52">
        <v>145.929</v>
      </c>
      <c r="N97" s="52">
        <v>193.649</v>
      </c>
      <c r="O97" s="52">
        <v>162.197</v>
      </c>
      <c r="P97" s="52">
        <v>179.928</v>
      </c>
      <c r="Q97" s="52">
        <v>170.20500000000001</v>
      </c>
      <c r="R97" s="52">
        <v>156.50399999999999</v>
      </c>
      <c r="S97" s="52">
        <v>172.72200000000001</v>
      </c>
      <c r="T97" s="52">
        <v>103.22199999999999</v>
      </c>
      <c r="U97" s="52">
        <v>184.51400000000001</v>
      </c>
      <c r="V97" s="52">
        <v>168.81100000000001</v>
      </c>
      <c r="W97" s="52">
        <v>141.34299999999999</v>
      </c>
      <c r="X97" s="52">
        <v>167.45599999999999</v>
      </c>
      <c r="Y97" s="52">
        <v>153.26900000000001</v>
      </c>
      <c r="Z97" s="52">
        <v>199.54300000000001</v>
      </c>
      <c r="AA97" s="52">
        <v>183.02500000000001</v>
      </c>
      <c r="AB97" s="52">
        <v>100.539</v>
      </c>
      <c r="AC97" s="52">
        <v>202.33699999999999</v>
      </c>
      <c r="AD97" s="52">
        <v>187.57</v>
      </c>
      <c r="AE97" s="52">
        <v>169.54400000000001</v>
      </c>
      <c r="AF97" s="52">
        <v>201.78899999999999</v>
      </c>
      <c r="AG97" s="52">
        <v>130.875</v>
      </c>
      <c r="AH97" s="52">
        <v>206.023</v>
      </c>
      <c r="AI97" s="52">
        <v>194.233</v>
      </c>
      <c r="AJ97" s="52">
        <v>196.92400000000001</v>
      </c>
      <c r="AK97" s="52">
        <v>167.43199999999999</v>
      </c>
      <c r="AL97" s="52">
        <v>9.69</v>
      </c>
      <c r="AM97" s="52">
        <v>163.84200000000001</v>
      </c>
      <c r="AN97" s="52">
        <v>185.29499999999999</v>
      </c>
      <c r="AO97" s="52">
        <v>126.773</v>
      </c>
      <c r="AP97" s="52">
        <v>152.43899999999999</v>
      </c>
      <c r="AQ97" s="52">
        <v>186.51900000000001</v>
      </c>
      <c r="AR97" s="52">
        <v>56.061999999999998</v>
      </c>
      <c r="AS97" s="52">
        <v>190.446</v>
      </c>
      <c r="AT97" s="52">
        <v>192.91499999999999</v>
      </c>
      <c r="AU97" s="52">
        <v>128.96100000000001</v>
      </c>
      <c r="AV97" s="52">
        <v>169.84299999999999</v>
      </c>
      <c r="AW97" s="52">
        <v>21.844999999999999</v>
      </c>
      <c r="AX97" s="52">
        <v>42.262999999999998</v>
      </c>
      <c r="AY97" s="52">
        <v>146.16</v>
      </c>
      <c r="AZ97" s="52">
        <v>118.946</v>
      </c>
      <c r="BA97" s="52">
        <v>171.76499999999999</v>
      </c>
      <c r="BB97" s="52">
        <v>216.517</v>
      </c>
      <c r="BC97" s="52">
        <v>228.798</v>
      </c>
      <c r="BD97" s="52">
        <v>251.94</v>
      </c>
      <c r="BE97" s="52">
        <v>276.31599999999997</v>
      </c>
      <c r="BF97" s="52">
        <v>257.96100000000001</v>
      </c>
      <c r="BG97" s="52">
        <v>267.38400000000001</v>
      </c>
      <c r="BH97" s="52">
        <v>306.17099999999999</v>
      </c>
      <c r="BI97" s="52">
        <v>260.23700000000002</v>
      </c>
      <c r="BJ97" s="52">
        <v>361.75599999999997</v>
      </c>
      <c r="BK97" s="52">
        <v>350.89100000000002</v>
      </c>
      <c r="BL97" s="52">
        <v>360.1</v>
      </c>
      <c r="BM97" s="52">
        <v>308.12799999999999</v>
      </c>
      <c r="BN97" s="52">
        <v>344.64</v>
      </c>
      <c r="BO97" s="52">
        <v>363.947</v>
      </c>
      <c r="BP97" s="52">
        <v>276.75400000000002</v>
      </c>
      <c r="BQ97" s="52">
        <v>349.71600000000001</v>
      </c>
      <c r="BR97" s="52">
        <v>360.613</v>
      </c>
      <c r="BS97" s="52">
        <v>371.28500000000003</v>
      </c>
      <c r="BT97" s="52">
        <v>302.97399999999999</v>
      </c>
      <c r="BU97" s="52">
        <v>360.79399999999998</v>
      </c>
      <c r="BV97" s="52">
        <v>397.38400000000001</v>
      </c>
      <c r="BW97" s="52">
        <v>392.38900000000001</v>
      </c>
      <c r="BX97" s="52">
        <v>294.49700000000001</v>
      </c>
      <c r="BY97" s="52">
        <v>350.57600000000002</v>
      </c>
      <c r="BZ97" s="52">
        <v>367.68299999999999</v>
      </c>
      <c r="CA97" s="52">
        <v>372.322</v>
      </c>
      <c r="CB97" s="52">
        <v>418.03899999999999</v>
      </c>
      <c r="CC97" s="52">
        <v>405.16199999999998</v>
      </c>
      <c r="CD97" s="52">
        <v>292.529</v>
      </c>
      <c r="CE97" s="52">
        <v>401.34899999999999</v>
      </c>
      <c r="CF97" s="52">
        <v>354.37099999999998</v>
      </c>
      <c r="CG97" s="52">
        <v>407.32799999999997</v>
      </c>
      <c r="CH97" s="52">
        <v>407.04700000000003</v>
      </c>
      <c r="CI97" s="52">
        <v>348.983</v>
      </c>
      <c r="CJ97" s="52">
        <v>407.68599999999998</v>
      </c>
      <c r="CK97" s="52">
        <v>409.36700000000002</v>
      </c>
      <c r="CL97" s="52">
        <v>382.80399999999997</v>
      </c>
      <c r="CM97" s="52">
        <v>311.28500000000003</v>
      </c>
      <c r="CN97" s="52">
        <v>401.471</v>
      </c>
      <c r="CO97" s="52">
        <v>400.13200000000001</v>
      </c>
      <c r="CP97" s="52">
        <v>341.863</v>
      </c>
      <c r="CQ97" s="52">
        <v>353.25200000000001</v>
      </c>
      <c r="CR97" s="52">
        <v>426.16500000000002</v>
      </c>
      <c r="CS97" s="52">
        <v>408.72500000000002</v>
      </c>
      <c r="CT97" s="52">
        <v>425.57499999999999</v>
      </c>
      <c r="CU97" s="52">
        <v>398.29500000000002</v>
      </c>
      <c r="CV97" s="52">
        <v>473.73700000000002</v>
      </c>
      <c r="CW97" s="52">
        <v>479.07499999999999</v>
      </c>
      <c r="CX97" s="52">
        <v>417.255</v>
      </c>
      <c r="CY97" s="52">
        <v>379.50099999999998</v>
      </c>
      <c r="CZ97" s="52">
        <v>457.86399999999998</v>
      </c>
      <c r="DA97" s="52">
        <v>475.79199999999997</v>
      </c>
      <c r="DB97" s="52">
        <v>401.673</v>
      </c>
      <c r="DC97" s="52">
        <v>468.64600000000002</v>
      </c>
      <c r="DD97" s="52">
        <v>448.24</v>
      </c>
      <c r="DE97" s="52">
        <v>473.887</v>
      </c>
      <c r="DF97" s="52">
        <v>444.41300000000001</v>
      </c>
      <c r="DG97" s="52">
        <v>442.178</v>
      </c>
      <c r="DH97" s="52">
        <v>412.702</v>
      </c>
      <c r="DI97" s="52">
        <v>504.41</v>
      </c>
      <c r="DJ97" s="52">
        <v>409.41300000000001</v>
      </c>
      <c r="DK97" s="52">
        <v>445.44</v>
      </c>
      <c r="DL97" s="52">
        <v>505.12299999999999</v>
      </c>
      <c r="DM97" s="52">
        <v>485.52300000000002</v>
      </c>
      <c r="DN97" s="52">
        <v>472.69799999999998</v>
      </c>
      <c r="DO97" s="52">
        <v>491.89100000000002</v>
      </c>
      <c r="DP97" s="52">
        <v>459.34100000000001</v>
      </c>
      <c r="DQ97" s="52">
        <v>452.411</v>
      </c>
      <c r="DR97" s="52">
        <v>448.37299999999999</v>
      </c>
      <c r="DS97" s="52">
        <v>414.84800000000001</v>
      </c>
      <c r="DT97" s="52">
        <v>351.77499999999998</v>
      </c>
      <c r="DU97" s="52">
        <v>433.916</v>
      </c>
      <c r="DV97" s="52">
        <v>428.56900000000002</v>
      </c>
      <c r="DW97" s="52">
        <v>340.17</v>
      </c>
      <c r="DX97" s="52">
        <v>449.392</v>
      </c>
      <c r="DY97" s="52">
        <v>425.334</v>
      </c>
      <c r="DZ97" s="52">
        <v>421.96100000000001</v>
      </c>
      <c r="EA97" s="52">
        <v>437.48599999999999</v>
      </c>
      <c r="EB97" s="52">
        <v>393.79700000000003</v>
      </c>
      <c r="EC97" s="52">
        <v>411.44799999999998</v>
      </c>
      <c r="ED97" s="52">
        <v>400.98</v>
      </c>
      <c r="EE97" s="52">
        <v>330.80700000000002</v>
      </c>
      <c r="EF97" s="52">
        <v>394.79199999999997</v>
      </c>
      <c r="EG97" s="52">
        <v>467.32900000000001</v>
      </c>
      <c r="EH97" s="52">
        <v>387.70699999999999</v>
      </c>
      <c r="EI97" s="52">
        <v>416.52300000000002</v>
      </c>
      <c r="EJ97" s="52">
        <v>434.81599999999997</v>
      </c>
      <c r="EK97" s="52">
        <v>370.23</v>
      </c>
      <c r="EL97" s="52">
        <v>394.50099999999998</v>
      </c>
      <c r="EM97" s="52">
        <v>369.53399999999999</v>
      </c>
      <c r="EN97" s="52">
        <v>408.76400000000001</v>
      </c>
      <c r="EO97" s="52">
        <v>384.63400000000001</v>
      </c>
      <c r="EP97" s="52">
        <v>413.68799999999999</v>
      </c>
      <c r="EQ97" s="52">
        <v>505.83800000000002</v>
      </c>
      <c r="ER97" s="52">
        <v>363.96100000000001</v>
      </c>
      <c r="ES97" s="52">
        <v>503.36799999999999</v>
      </c>
      <c r="ET97" s="52">
        <v>413.71800000000002</v>
      </c>
      <c r="EU97" s="52">
        <v>397.91</v>
      </c>
      <c r="EV97" s="52">
        <v>486.495</v>
      </c>
      <c r="EW97" s="52">
        <v>461.12400000000002</v>
      </c>
      <c r="EX97" s="52">
        <v>464.44099999999997</v>
      </c>
      <c r="EY97" s="52">
        <v>470.88099999999997</v>
      </c>
      <c r="EZ97" s="52">
        <v>439.31900000000002</v>
      </c>
      <c r="FA97" s="52">
        <v>519.77499999999998</v>
      </c>
      <c r="FB97" s="52">
        <v>584.75199999999995</v>
      </c>
      <c r="FC97" s="52">
        <v>435.06019997406003</v>
      </c>
      <c r="FD97" s="52">
        <v>507.53800000000001</v>
      </c>
      <c r="FE97" s="52">
        <v>540.34400000000005</v>
      </c>
      <c r="FF97" s="52">
        <v>432.72500000000002</v>
      </c>
      <c r="FG97" s="52">
        <v>426.43200000000002</v>
      </c>
      <c r="FH97" s="52">
        <v>452.57299999999998</v>
      </c>
      <c r="FI97" s="52">
        <v>463.66</v>
      </c>
      <c r="FJ97" s="52">
        <v>514.11199999999997</v>
      </c>
      <c r="FK97" s="52">
        <v>489.66199999999998</v>
      </c>
      <c r="FL97" s="52">
        <v>439.38799999999998</v>
      </c>
      <c r="FM97" s="52">
        <v>572.14200000000005</v>
      </c>
      <c r="FN97" s="52">
        <v>525.84799999999996</v>
      </c>
      <c r="FO97" s="52">
        <v>449.75200000000001</v>
      </c>
      <c r="FP97" s="52">
        <v>419.74200000000002</v>
      </c>
      <c r="FQ97" s="52">
        <v>468.66509313964798</v>
      </c>
      <c r="FR97" s="52">
        <v>467.71387099999998</v>
      </c>
      <c r="FS97" s="52">
        <v>427.60601000000003</v>
      </c>
      <c r="FT97" s="52">
        <v>531.77329199999997</v>
      </c>
      <c r="FU97" s="52">
        <v>523.92080699999997</v>
      </c>
      <c r="FV97" s="52">
        <v>509.56646499999999</v>
      </c>
      <c r="FW97" s="52">
        <v>414.09141199999999</v>
      </c>
      <c r="FX97" s="52">
        <v>336.61246999999997</v>
      </c>
      <c r="FY97" s="52">
        <v>488.37571500000001</v>
      </c>
      <c r="FZ97" s="52">
        <v>487.50650400000001</v>
      </c>
      <c r="GA97" s="52">
        <v>488.46738299999998</v>
      </c>
      <c r="GB97" s="52">
        <v>496.41237000000001</v>
      </c>
      <c r="GC97" s="52">
        <v>475.42849999999999</v>
      </c>
      <c r="GD97" s="52">
        <v>469.586094</v>
      </c>
      <c r="GE97" s="52">
        <v>442.66585600000002</v>
      </c>
    </row>
    <row r="98" spans="1:187" ht="15" x14ac:dyDescent="0.25">
      <c r="A98" s="36" t="s">
        <v>26</v>
      </c>
      <c r="B98" s="90"/>
      <c r="C98" s="52">
        <v>257.072</v>
      </c>
      <c r="D98" s="52">
        <v>374.45800000000003</v>
      </c>
      <c r="E98" s="52">
        <v>452.54199999999997</v>
      </c>
      <c r="F98" s="52">
        <v>366.09800000000001</v>
      </c>
      <c r="G98" s="52">
        <v>273.012</v>
      </c>
      <c r="H98" s="52">
        <v>246.69</v>
      </c>
      <c r="I98" s="52">
        <v>239.417</v>
      </c>
      <c r="J98" s="52">
        <v>230.74100000000001</v>
      </c>
      <c r="K98" s="52">
        <v>289.06799999999998</v>
      </c>
      <c r="L98" s="52">
        <v>258.35700000000003</v>
      </c>
      <c r="M98" s="52">
        <v>290.68200000000002</v>
      </c>
      <c r="N98" s="52">
        <v>319.45400000000001</v>
      </c>
      <c r="O98" s="52">
        <v>257.762</v>
      </c>
      <c r="P98" s="52">
        <v>281.45699999999999</v>
      </c>
      <c r="Q98" s="52">
        <v>300.61700000000002</v>
      </c>
      <c r="R98" s="52">
        <v>225.25</v>
      </c>
      <c r="S98" s="52">
        <v>232.15600000000001</v>
      </c>
      <c r="T98" s="52">
        <v>143.48400000000001</v>
      </c>
      <c r="U98" s="52">
        <v>260.62099999999998</v>
      </c>
      <c r="V98" s="52">
        <v>215.13200000000001</v>
      </c>
      <c r="W98" s="52">
        <v>196.489</v>
      </c>
      <c r="X98" s="52">
        <v>237.012</v>
      </c>
      <c r="Y98" s="52">
        <v>187.34399999999999</v>
      </c>
      <c r="Z98" s="52">
        <v>258.00799999999998</v>
      </c>
      <c r="AA98" s="52">
        <v>234.06</v>
      </c>
      <c r="AB98" s="52">
        <v>164.297</v>
      </c>
      <c r="AC98" s="52">
        <v>207.16300000000001</v>
      </c>
      <c r="AD98" s="52">
        <v>179.077</v>
      </c>
      <c r="AE98" s="52">
        <v>141.577</v>
      </c>
      <c r="AF98" s="52">
        <v>184.976</v>
      </c>
      <c r="AG98" s="52">
        <v>123.754</v>
      </c>
      <c r="AH98" s="52">
        <v>119.782</v>
      </c>
      <c r="AI98" s="52">
        <v>169.05500000000001</v>
      </c>
      <c r="AJ98" s="52">
        <v>92.671999999999997</v>
      </c>
      <c r="AK98" s="52">
        <v>111.732</v>
      </c>
      <c r="AL98" s="52">
        <v>24.058</v>
      </c>
      <c r="AM98" s="52">
        <v>62.037999999999997</v>
      </c>
      <c r="AN98" s="52">
        <v>116.648</v>
      </c>
      <c r="AO98" s="52">
        <v>83.424000000000007</v>
      </c>
      <c r="AP98" s="52">
        <v>90.460999999999999</v>
      </c>
      <c r="AQ98" s="52">
        <v>111.938</v>
      </c>
      <c r="AR98" s="52">
        <v>49.652000000000001</v>
      </c>
      <c r="AS98" s="52">
        <v>110.949</v>
      </c>
      <c r="AT98" s="52">
        <v>81.8</v>
      </c>
      <c r="AU98" s="52">
        <v>106.557</v>
      </c>
      <c r="AV98" s="52">
        <v>146.73400000000001</v>
      </c>
      <c r="AW98" s="52">
        <v>14.744</v>
      </c>
      <c r="AX98" s="52">
        <v>40.253999999999998</v>
      </c>
      <c r="AY98" s="52">
        <v>65.137</v>
      </c>
      <c r="AZ98" s="52">
        <v>25.25</v>
      </c>
      <c r="BA98" s="52">
        <v>64.692999999999998</v>
      </c>
      <c r="BB98" s="52">
        <v>53.639000000000003</v>
      </c>
      <c r="BC98" s="52">
        <v>68.132000000000005</v>
      </c>
      <c r="BD98" s="52">
        <v>75.238</v>
      </c>
      <c r="BE98" s="52">
        <v>102.973</v>
      </c>
      <c r="BF98" s="52">
        <v>73.853999999999999</v>
      </c>
      <c r="BG98" s="52">
        <v>72.430000000000007</v>
      </c>
      <c r="BH98" s="52">
        <v>82.671999999999997</v>
      </c>
      <c r="BI98" s="52">
        <v>70.385000000000005</v>
      </c>
      <c r="BJ98" s="52">
        <v>70.161000000000001</v>
      </c>
      <c r="BK98" s="52">
        <v>88.436000000000007</v>
      </c>
      <c r="BL98" s="52">
        <v>91.582999999999998</v>
      </c>
      <c r="BM98" s="52">
        <v>77.543000000000006</v>
      </c>
      <c r="BN98" s="52">
        <v>85.18</v>
      </c>
      <c r="BO98" s="52">
        <v>92.132000000000005</v>
      </c>
      <c r="BP98" s="52">
        <v>70.126999999999995</v>
      </c>
      <c r="BQ98" s="52">
        <v>119.646</v>
      </c>
      <c r="BR98" s="52">
        <v>113.533</v>
      </c>
      <c r="BS98" s="52">
        <v>110.541</v>
      </c>
      <c r="BT98" s="52">
        <v>66.590999999999994</v>
      </c>
      <c r="BU98" s="52">
        <v>87.698999999999998</v>
      </c>
      <c r="BV98" s="52">
        <v>116.45399999999999</v>
      </c>
      <c r="BW98" s="52">
        <v>126.093</v>
      </c>
      <c r="BX98" s="52">
        <v>98.457999999999998</v>
      </c>
      <c r="BY98" s="52">
        <v>103.056</v>
      </c>
      <c r="BZ98" s="52">
        <v>97.662999999999997</v>
      </c>
      <c r="CA98" s="52">
        <v>106.96899999999999</v>
      </c>
      <c r="CB98" s="52">
        <v>84.423000000000002</v>
      </c>
      <c r="CC98" s="52">
        <v>123.86199999999999</v>
      </c>
      <c r="CD98" s="52">
        <v>70.671999999999997</v>
      </c>
      <c r="CE98" s="52">
        <v>125.88800000000001</v>
      </c>
      <c r="CF98" s="52">
        <v>150.477</v>
      </c>
      <c r="CG98" s="52">
        <v>114.91800000000001</v>
      </c>
      <c r="CH98" s="52">
        <v>117.093</v>
      </c>
      <c r="CI98" s="52">
        <v>88.085999999999999</v>
      </c>
      <c r="CJ98" s="52">
        <v>114.92100000000001</v>
      </c>
      <c r="CK98" s="52">
        <v>108.67100000000001</v>
      </c>
      <c r="CL98" s="52">
        <v>88.484999999999999</v>
      </c>
      <c r="CM98" s="52">
        <v>75.325999999999993</v>
      </c>
      <c r="CN98" s="52">
        <v>132.66</v>
      </c>
      <c r="CO98" s="52">
        <v>119.553</v>
      </c>
      <c r="CP98" s="52">
        <v>118.13800000000001</v>
      </c>
      <c r="CQ98" s="52">
        <v>116.137</v>
      </c>
      <c r="CR98" s="52">
        <v>123.83799999999999</v>
      </c>
      <c r="CS98" s="52">
        <v>149.744</v>
      </c>
      <c r="CT98" s="52">
        <v>98.981999999999999</v>
      </c>
      <c r="CU98" s="52">
        <v>135.78399999999999</v>
      </c>
      <c r="CV98" s="52">
        <v>131.791</v>
      </c>
      <c r="CW98" s="52">
        <v>117.392</v>
      </c>
      <c r="CX98" s="52">
        <v>114.471</v>
      </c>
      <c r="CY98" s="52">
        <v>105.70099999999999</v>
      </c>
      <c r="CZ98" s="52">
        <v>121.962</v>
      </c>
      <c r="DA98" s="52">
        <v>134.434</v>
      </c>
      <c r="DB98" s="52">
        <v>142.21100000000001</v>
      </c>
      <c r="DC98" s="52">
        <v>138.89500000000001</v>
      </c>
      <c r="DD98" s="52">
        <v>145.191</v>
      </c>
      <c r="DE98" s="52">
        <v>124.58499999999999</v>
      </c>
      <c r="DF98" s="52">
        <v>101.819</v>
      </c>
      <c r="DG98" s="52">
        <v>129.65600000000001</v>
      </c>
      <c r="DH98" s="52">
        <v>105.27800000000001</v>
      </c>
      <c r="DI98" s="52">
        <v>137.58199999999999</v>
      </c>
      <c r="DJ98" s="52">
        <v>99.317999999999998</v>
      </c>
      <c r="DK98" s="52">
        <v>163.14099999999999</v>
      </c>
      <c r="DL98" s="52">
        <v>140.697</v>
      </c>
      <c r="DM98" s="52">
        <v>147.63</v>
      </c>
      <c r="DN98" s="52">
        <v>124.682</v>
      </c>
      <c r="DO98" s="52">
        <v>124.718</v>
      </c>
      <c r="DP98" s="52">
        <v>112.172</v>
      </c>
      <c r="DQ98" s="52">
        <v>159.28800000000001</v>
      </c>
      <c r="DR98" s="52">
        <v>128.715</v>
      </c>
      <c r="DS98" s="52">
        <v>144.017</v>
      </c>
      <c r="DT98" s="52">
        <v>92.415000000000006</v>
      </c>
      <c r="DU98" s="52">
        <v>116.834</v>
      </c>
      <c r="DV98" s="52">
        <v>132.54499999999999</v>
      </c>
      <c r="DW98" s="52">
        <v>158.11799999999999</v>
      </c>
      <c r="DX98" s="52">
        <v>133.90799999999999</v>
      </c>
      <c r="DY98" s="52">
        <v>139.095</v>
      </c>
      <c r="DZ98" s="52">
        <v>134.298</v>
      </c>
      <c r="EA98" s="52">
        <v>121.967</v>
      </c>
      <c r="EB98" s="52">
        <v>161.14400000000001</v>
      </c>
      <c r="EC98" s="52">
        <v>119.372</v>
      </c>
      <c r="ED98" s="52">
        <v>145.46100000000001</v>
      </c>
      <c r="EE98" s="52">
        <v>122.529</v>
      </c>
      <c r="EF98" s="52">
        <v>134.09899999999999</v>
      </c>
      <c r="EG98" s="52">
        <v>144.80000000000001</v>
      </c>
      <c r="EH98" s="52">
        <v>149.774</v>
      </c>
      <c r="EI98" s="52">
        <v>156.05099999999999</v>
      </c>
      <c r="EJ98" s="52">
        <v>146.89599999999999</v>
      </c>
      <c r="EK98" s="52">
        <v>199.75899999999999</v>
      </c>
      <c r="EL98" s="52">
        <v>175.79599999999999</v>
      </c>
      <c r="EM98" s="52">
        <v>174.125</v>
      </c>
      <c r="EN98" s="52">
        <v>179.435</v>
      </c>
      <c r="EO98" s="52">
        <v>191.03700000000001</v>
      </c>
      <c r="EP98" s="52">
        <v>167.089</v>
      </c>
      <c r="EQ98" s="52">
        <v>109.661</v>
      </c>
      <c r="ER98" s="52">
        <v>129.46899999999999</v>
      </c>
      <c r="ES98" s="52">
        <v>136.42099999999999</v>
      </c>
      <c r="ET98" s="52">
        <v>146.68100000000001</v>
      </c>
      <c r="EU98" s="52">
        <v>187.28700000000001</v>
      </c>
      <c r="EV98" s="52">
        <v>180.28299999999999</v>
      </c>
      <c r="EW98" s="52">
        <v>187.934</v>
      </c>
      <c r="EX98" s="52">
        <v>184.75299999999999</v>
      </c>
      <c r="EY98" s="52">
        <v>202.29499999999999</v>
      </c>
      <c r="EZ98" s="52">
        <v>173.43799999999999</v>
      </c>
      <c r="FA98" s="52">
        <v>185.239</v>
      </c>
      <c r="FB98" s="52">
        <v>156.80699999999999</v>
      </c>
      <c r="FC98" s="52">
        <v>159.01</v>
      </c>
      <c r="FD98" s="52">
        <v>177.93799999999999</v>
      </c>
      <c r="FE98" s="52">
        <v>162.31899999999999</v>
      </c>
      <c r="FF98" s="52">
        <v>137.83099999999999</v>
      </c>
      <c r="FG98" s="52">
        <v>119.42</v>
      </c>
      <c r="FH98" s="52">
        <v>198.21199999999999</v>
      </c>
      <c r="FI98" s="52">
        <v>149.56800000000001</v>
      </c>
      <c r="FJ98" s="52">
        <v>169.09700000000001</v>
      </c>
      <c r="FK98" s="52">
        <v>199.685</v>
      </c>
      <c r="FL98" s="52">
        <v>157.786</v>
      </c>
      <c r="FM98" s="52">
        <v>120.06699999999999</v>
      </c>
      <c r="FN98" s="52">
        <v>127.538</v>
      </c>
      <c r="FO98" s="52">
        <v>145.726</v>
      </c>
      <c r="FP98" s="52">
        <v>191.63200000000001</v>
      </c>
      <c r="FQ98" s="52">
        <v>141.273435058594</v>
      </c>
      <c r="FR98" s="52">
        <v>177.893475</v>
      </c>
      <c r="FS98" s="52">
        <v>144.53355199999999</v>
      </c>
      <c r="FT98" s="52">
        <v>110.169977</v>
      </c>
      <c r="FU98" s="52">
        <v>186.34879599999999</v>
      </c>
      <c r="FV98" s="52">
        <v>147.74032399999999</v>
      </c>
      <c r="FW98" s="52">
        <v>147.101133</v>
      </c>
      <c r="FX98" s="52">
        <v>152.62561700000001</v>
      </c>
      <c r="FY98" s="52">
        <v>191.83643599999999</v>
      </c>
      <c r="FZ98" s="52">
        <v>138.364059</v>
      </c>
      <c r="GA98" s="52">
        <v>117.980711</v>
      </c>
      <c r="GB98" s="52">
        <v>114.40242499999999</v>
      </c>
      <c r="GC98" s="52">
        <v>194.96964700000001</v>
      </c>
      <c r="GD98" s="52">
        <v>186.627847</v>
      </c>
      <c r="GE98" s="52">
        <v>57.182977000000001</v>
      </c>
    </row>
    <row r="99" spans="1:187" ht="15" x14ac:dyDescent="0.25">
      <c r="A99" s="36" t="s">
        <v>27</v>
      </c>
      <c r="B99" s="90"/>
      <c r="C99" s="13">
        <f t="shared" ref="C99" si="137">SUM(C100:C101)</f>
        <v>0</v>
      </c>
      <c r="D99" s="13">
        <f t="shared" ref="D99:BO99" si="138">SUM(D100:D101)</f>
        <v>0</v>
      </c>
      <c r="E99" s="13">
        <f t="shared" si="138"/>
        <v>0</v>
      </c>
      <c r="F99" s="13">
        <f t="shared" si="138"/>
        <v>0</v>
      </c>
      <c r="G99" s="13">
        <f t="shared" si="138"/>
        <v>0</v>
      </c>
      <c r="H99" s="13">
        <f t="shared" si="138"/>
        <v>0</v>
      </c>
      <c r="I99" s="13">
        <f t="shared" si="138"/>
        <v>0</v>
      </c>
      <c r="J99" s="13">
        <f t="shared" si="138"/>
        <v>0</v>
      </c>
      <c r="K99" s="13">
        <f t="shared" si="138"/>
        <v>0</v>
      </c>
      <c r="L99" s="13">
        <f t="shared" si="138"/>
        <v>0</v>
      </c>
      <c r="M99" s="13">
        <f t="shared" si="138"/>
        <v>0</v>
      </c>
      <c r="N99" s="13">
        <f t="shared" si="138"/>
        <v>0</v>
      </c>
      <c r="O99" s="13">
        <f t="shared" si="138"/>
        <v>0</v>
      </c>
      <c r="P99" s="13">
        <f t="shared" si="138"/>
        <v>0</v>
      </c>
      <c r="Q99" s="13">
        <f t="shared" si="138"/>
        <v>0</v>
      </c>
      <c r="R99" s="13">
        <f t="shared" si="138"/>
        <v>0</v>
      </c>
      <c r="S99" s="13">
        <f t="shared" si="138"/>
        <v>0</v>
      </c>
      <c r="T99" s="13">
        <f t="shared" si="138"/>
        <v>0</v>
      </c>
      <c r="U99" s="13">
        <f t="shared" si="138"/>
        <v>0</v>
      </c>
      <c r="V99" s="13">
        <f t="shared" si="138"/>
        <v>0</v>
      </c>
      <c r="W99" s="13">
        <f t="shared" si="138"/>
        <v>0</v>
      </c>
      <c r="X99" s="13">
        <f t="shared" si="138"/>
        <v>0</v>
      </c>
      <c r="Y99" s="13">
        <f t="shared" si="138"/>
        <v>0</v>
      </c>
      <c r="Z99" s="13">
        <f t="shared" si="138"/>
        <v>0</v>
      </c>
      <c r="AA99" s="13">
        <f t="shared" si="138"/>
        <v>0</v>
      </c>
      <c r="AB99" s="13">
        <f t="shared" si="138"/>
        <v>0</v>
      </c>
      <c r="AC99" s="13">
        <f t="shared" si="138"/>
        <v>0</v>
      </c>
      <c r="AD99" s="13">
        <f t="shared" si="138"/>
        <v>0</v>
      </c>
      <c r="AE99" s="13">
        <f t="shared" si="138"/>
        <v>0</v>
      </c>
      <c r="AF99" s="13">
        <f t="shared" si="138"/>
        <v>0</v>
      </c>
      <c r="AG99" s="13">
        <f t="shared" si="138"/>
        <v>0</v>
      </c>
      <c r="AH99" s="13">
        <f t="shared" si="138"/>
        <v>0</v>
      </c>
      <c r="AI99" s="13">
        <f t="shared" si="138"/>
        <v>0</v>
      </c>
      <c r="AJ99" s="13">
        <f t="shared" si="138"/>
        <v>0</v>
      </c>
      <c r="AK99" s="13">
        <f t="shared" si="138"/>
        <v>0</v>
      </c>
      <c r="AL99" s="13">
        <f t="shared" si="138"/>
        <v>0</v>
      </c>
      <c r="AM99" s="13">
        <f t="shared" si="138"/>
        <v>0</v>
      </c>
      <c r="AN99" s="13">
        <f t="shared" si="138"/>
        <v>0</v>
      </c>
      <c r="AO99" s="13">
        <f t="shared" si="138"/>
        <v>0</v>
      </c>
      <c r="AP99" s="13">
        <f t="shared" si="138"/>
        <v>0</v>
      </c>
      <c r="AQ99" s="13">
        <f t="shared" si="138"/>
        <v>0</v>
      </c>
      <c r="AR99" s="13">
        <f t="shared" si="138"/>
        <v>0</v>
      </c>
      <c r="AS99" s="13">
        <f t="shared" si="138"/>
        <v>0</v>
      </c>
      <c r="AT99" s="13">
        <f t="shared" si="138"/>
        <v>0</v>
      </c>
      <c r="AU99" s="13">
        <f t="shared" si="138"/>
        <v>0</v>
      </c>
      <c r="AV99" s="13">
        <f t="shared" si="138"/>
        <v>0</v>
      </c>
      <c r="AW99" s="13">
        <f t="shared" si="138"/>
        <v>0</v>
      </c>
      <c r="AX99" s="13">
        <f t="shared" si="138"/>
        <v>0</v>
      </c>
      <c r="AY99" s="13">
        <f t="shared" si="138"/>
        <v>0</v>
      </c>
      <c r="AZ99" s="13">
        <f t="shared" si="138"/>
        <v>0</v>
      </c>
      <c r="BA99" s="13">
        <f t="shared" si="138"/>
        <v>2.7469999999999999</v>
      </c>
      <c r="BB99" s="13">
        <f t="shared" si="138"/>
        <v>19.589000000000002</v>
      </c>
      <c r="BC99" s="13">
        <f t="shared" si="138"/>
        <v>82.748999999999995</v>
      </c>
      <c r="BD99" s="13">
        <f t="shared" si="138"/>
        <v>113.733</v>
      </c>
      <c r="BE99" s="13">
        <f t="shared" si="138"/>
        <v>123.53700000000001</v>
      </c>
      <c r="BF99" s="13">
        <f t="shared" si="138"/>
        <v>167.10599999999999</v>
      </c>
      <c r="BG99" s="13">
        <f t="shared" si="138"/>
        <v>146.99799999999999</v>
      </c>
      <c r="BH99" s="13">
        <f t="shared" si="138"/>
        <v>142.52500000000001</v>
      </c>
      <c r="BI99" s="13">
        <f t="shared" si="138"/>
        <v>148.292</v>
      </c>
      <c r="BJ99" s="13">
        <f t="shared" si="138"/>
        <v>223.36099999999999</v>
      </c>
      <c r="BK99" s="13">
        <f t="shared" si="138"/>
        <v>185.34399999999999</v>
      </c>
      <c r="BL99" s="13">
        <f t="shared" si="138"/>
        <v>152.577</v>
      </c>
      <c r="BM99" s="13">
        <f t="shared" si="138"/>
        <v>191.94200000000001</v>
      </c>
      <c r="BN99" s="13">
        <f t="shared" si="138"/>
        <v>235.17599999999999</v>
      </c>
      <c r="BO99" s="13">
        <f t="shared" si="138"/>
        <v>208.774</v>
      </c>
      <c r="BP99" s="13">
        <f t="shared" ref="BP99:EA99" si="139">SUM(BP100:BP101)</f>
        <v>184.292</v>
      </c>
      <c r="BQ99" s="13">
        <f t="shared" si="139"/>
        <v>196.37100000000001</v>
      </c>
      <c r="BR99" s="13">
        <f t="shared" si="139"/>
        <v>202.48699999999999</v>
      </c>
      <c r="BS99" s="13">
        <f t="shared" si="139"/>
        <v>183.36600000000001</v>
      </c>
      <c r="BT99" s="13">
        <f t="shared" si="139"/>
        <v>146.59100000000001</v>
      </c>
      <c r="BU99" s="13">
        <f t="shared" si="139"/>
        <v>196.77199999999999</v>
      </c>
      <c r="BV99" s="13">
        <f t="shared" si="139"/>
        <v>189.01499999999999</v>
      </c>
      <c r="BW99" s="13">
        <f t="shared" si="139"/>
        <v>178.59399999999999</v>
      </c>
      <c r="BX99" s="13">
        <f t="shared" si="139"/>
        <v>140.03200000000001</v>
      </c>
      <c r="BY99" s="13">
        <f t="shared" si="139"/>
        <v>182.56100000000001</v>
      </c>
      <c r="BZ99" s="13">
        <f t="shared" si="139"/>
        <v>203.96</v>
      </c>
      <c r="CA99" s="13">
        <f t="shared" si="139"/>
        <v>173.99600000000001</v>
      </c>
      <c r="CB99" s="13">
        <f t="shared" si="139"/>
        <v>189.53200000000001</v>
      </c>
      <c r="CC99" s="13">
        <f t="shared" si="139"/>
        <v>182.17400000000001</v>
      </c>
      <c r="CD99" s="13">
        <f t="shared" si="139"/>
        <v>206.053</v>
      </c>
      <c r="CE99" s="13">
        <f t="shared" si="139"/>
        <v>221.167</v>
      </c>
      <c r="CF99" s="13">
        <f t="shared" si="139"/>
        <v>172.053</v>
      </c>
      <c r="CG99" s="13">
        <f t="shared" si="139"/>
        <v>207.37100000000001</v>
      </c>
      <c r="CH99" s="13">
        <f t="shared" si="139"/>
        <v>213.321</v>
      </c>
      <c r="CI99" s="13">
        <f t="shared" si="139"/>
        <v>153.095</v>
      </c>
      <c r="CJ99" s="13">
        <f t="shared" si="139"/>
        <v>195.04599999999999</v>
      </c>
      <c r="CK99" s="13">
        <f t="shared" si="139"/>
        <v>189.89699999999999</v>
      </c>
      <c r="CL99" s="13">
        <f t="shared" si="139"/>
        <v>213.05199999999999</v>
      </c>
      <c r="CM99" s="13">
        <f t="shared" si="139"/>
        <v>174.446</v>
      </c>
      <c r="CN99" s="13">
        <f t="shared" si="139"/>
        <v>185.874</v>
      </c>
      <c r="CO99" s="13">
        <f t="shared" si="139"/>
        <v>198.06899999999999</v>
      </c>
      <c r="CP99" s="13">
        <f t="shared" si="139"/>
        <v>198.38800000000001</v>
      </c>
      <c r="CQ99" s="13">
        <f t="shared" si="139"/>
        <v>189.43799999999999</v>
      </c>
      <c r="CR99" s="13">
        <f t="shared" si="139"/>
        <v>188.47800000000001</v>
      </c>
      <c r="CS99" s="13">
        <f t="shared" si="139"/>
        <v>212.86600000000001</v>
      </c>
      <c r="CT99" s="13">
        <f t="shared" si="139"/>
        <v>238.40800000000002</v>
      </c>
      <c r="CU99" s="13">
        <f t="shared" si="139"/>
        <v>180.81299999999999</v>
      </c>
      <c r="CV99" s="13">
        <f t="shared" si="139"/>
        <v>200.53199999999998</v>
      </c>
      <c r="CW99" s="13">
        <f t="shared" si="139"/>
        <v>221.197</v>
      </c>
      <c r="CX99" s="13">
        <f t="shared" si="139"/>
        <v>210.66</v>
      </c>
      <c r="CY99" s="13">
        <f t="shared" si="139"/>
        <v>207.637</v>
      </c>
      <c r="CZ99" s="13">
        <f t="shared" si="139"/>
        <v>202.43299999999999</v>
      </c>
      <c r="DA99" s="13">
        <f t="shared" si="139"/>
        <v>220.01500000000001</v>
      </c>
      <c r="DB99" s="13">
        <f t="shared" si="139"/>
        <v>208.953</v>
      </c>
      <c r="DC99" s="13">
        <f t="shared" si="139"/>
        <v>206.93600000000001</v>
      </c>
      <c r="DD99" s="13">
        <f t="shared" si="139"/>
        <v>194.578</v>
      </c>
      <c r="DE99" s="13">
        <f t="shared" si="139"/>
        <v>241.21899999999999</v>
      </c>
      <c r="DF99" s="13">
        <f t="shared" si="139"/>
        <v>196.874</v>
      </c>
      <c r="DG99" s="13">
        <f t="shared" si="139"/>
        <v>218.18100000000001</v>
      </c>
      <c r="DH99" s="13">
        <f t="shared" si="139"/>
        <v>183.232</v>
      </c>
      <c r="DI99" s="13">
        <f t="shared" si="139"/>
        <v>223.77</v>
      </c>
      <c r="DJ99" s="13">
        <f t="shared" si="139"/>
        <v>192.739</v>
      </c>
      <c r="DK99" s="13">
        <f t="shared" si="139"/>
        <v>226.63500000000002</v>
      </c>
      <c r="DL99" s="13">
        <f t="shared" si="139"/>
        <v>182.95099999999999</v>
      </c>
      <c r="DM99" s="13">
        <f t="shared" si="139"/>
        <v>217.029</v>
      </c>
      <c r="DN99" s="13">
        <f t="shared" si="139"/>
        <v>245.36799999999999</v>
      </c>
      <c r="DO99" s="13">
        <f t="shared" si="139"/>
        <v>202.024</v>
      </c>
      <c r="DP99" s="13">
        <f t="shared" si="139"/>
        <v>189.46899999999999</v>
      </c>
      <c r="DQ99" s="13">
        <f t="shared" si="139"/>
        <v>217.80199999999999</v>
      </c>
      <c r="DR99" s="13">
        <f t="shared" si="139"/>
        <v>226.02</v>
      </c>
      <c r="DS99" s="13">
        <f t="shared" si="139"/>
        <v>232.512</v>
      </c>
      <c r="DT99" s="13">
        <f t="shared" si="139"/>
        <v>217.98299999999998</v>
      </c>
      <c r="DU99" s="13">
        <f t="shared" si="139"/>
        <v>222.471</v>
      </c>
      <c r="DV99" s="13">
        <f t="shared" si="139"/>
        <v>259.93399999999997</v>
      </c>
      <c r="DW99" s="13">
        <f t="shared" si="139"/>
        <v>204.43600000000001</v>
      </c>
      <c r="DX99" s="13">
        <f t="shared" si="139"/>
        <v>224.773</v>
      </c>
      <c r="DY99" s="13">
        <f t="shared" si="139"/>
        <v>216.45600000000002</v>
      </c>
      <c r="DZ99" s="13">
        <f t="shared" si="139"/>
        <v>233.148</v>
      </c>
      <c r="EA99" s="13">
        <f t="shared" si="139"/>
        <v>234.5</v>
      </c>
      <c r="EB99" s="13">
        <f t="shared" ref="EB99:GB99" si="140">SUM(EB100:EB101)</f>
        <v>229.13</v>
      </c>
      <c r="EC99" s="13">
        <f t="shared" si="140"/>
        <v>218.77200000000002</v>
      </c>
      <c r="ED99" s="13">
        <f t="shared" si="140"/>
        <v>228.398</v>
      </c>
      <c r="EE99" s="13">
        <f t="shared" si="140"/>
        <v>199.32500000000002</v>
      </c>
      <c r="EF99" s="13">
        <f t="shared" si="140"/>
        <v>204.76599999999999</v>
      </c>
      <c r="EG99" s="13">
        <f t="shared" si="140"/>
        <v>213.27700000000002</v>
      </c>
      <c r="EH99" s="13">
        <f t="shared" si="140"/>
        <v>222.41299999999998</v>
      </c>
      <c r="EI99" s="13">
        <f t="shared" si="140"/>
        <v>234.43299999999999</v>
      </c>
      <c r="EJ99" s="13">
        <f t="shared" si="140"/>
        <v>211.07999999999998</v>
      </c>
      <c r="EK99" s="13">
        <f t="shared" si="140"/>
        <v>214.56800000000001</v>
      </c>
      <c r="EL99" s="13">
        <f t="shared" si="140"/>
        <v>243.07999999999998</v>
      </c>
      <c r="EM99" s="13">
        <f t="shared" si="140"/>
        <v>201.203</v>
      </c>
      <c r="EN99" s="13">
        <f t="shared" si="140"/>
        <v>216.35900000000001</v>
      </c>
      <c r="EO99" s="13">
        <f t="shared" si="140"/>
        <v>206.17200000000003</v>
      </c>
      <c r="EP99" s="13">
        <f t="shared" si="140"/>
        <v>234.185</v>
      </c>
      <c r="EQ99" s="13">
        <f t="shared" si="140"/>
        <v>274.07400000000001</v>
      </c>
      <c r="ER99" s="13">
        <f t="shared" si="140"/>
        <v>228.86199999999999</v>
      </c>
      <c r="ES99" s="13">
        <f t="shared" si="140"/>
        <v>249.626</v>
      </c>
      <c r="ET99" s="13">
        <f t="shared" si="140"/>
        <v>241.28200000000001</v>
      </c>
      <c r="EU99" s="13">
        <f t="shared" si="140"/>
        <v>261.74699999999996</v>
      </c>
      <c r="EV99" s="13">
        <f t="shared" si="140"/>
        <v>249.43</v>
      </c>
      <c r="EW99" s="13">
        <f t="shared" si="140"/>
        <v>267.40100000000001</v>
      </c>
      <c r="EX99" s="13">
        <f t="shared" si="140"/>
        <v>272.92700000000002</v>
      </c>
      <c r="EY99" s="13">
        <f t="shared" si="140"/>
        <v>295.68900000000002</v>
      </c>
      <c r="EZ99" s="13">
        <f t="shared" si="140"/>
        <v>227.93700000000001</v>
      </c>
      <c r="FA99" s="13">
        <f t="shared" si="140"/>
        <v>256.00900000000001</v>
      </c>
      <c r="FB99" s="13">
        <f t="shared" si="140"/>
        <v>258.096</v>
      </c>
      <c r="FC99" s="13">
        <f t="shared" si="140"/>
        <v>240.601</v>
      </c>
      <c r="FD99" s="13">
        <f t="shared" si="140"/>
        <v>239.82599999999999</v>
      </c>
      <c r="FE99" s="13">
        <f t="shared" si="140"/>
        <v>256.98</v>
      </c>
      <c r="FF99" s="13">
        <f t="shared" si="140"/>
        <v>244.17099999999999</v>
      </c>
      <c r="FG99" s="13">
        <f t="shared" si="140"/>
        <v>239.01599999999999</v>
      </c>
      <c r="FH99" s="13">
        <f t="shared" si="140"/>
        <v>212.35599999999999</v>
      </c>
      <c r="FI99" s="13">
        <f t="shared" si="140"/>
        <v>245.14</v>
      </c>
      <c r="FJ99" s="13">
        <f t="shared" si="140"/>
        <v>256.83300000000003</v>
      </c>
      <c r="FK99" s="13">
        <f t="shared" si="140"/>
        <v>281.57900000000001</v>
      </c>
      <c r="FL99" s="13">
        <f t="shared" si="140"/>
        <v>228.46299999999999</v>
      </c>
      <c r="FM99" s="13">
        <f t="shared" si="140"/>
        <v>270.74200000000002</v>
      </c>
      <c r="FN99" s="13">
        <f t="shared" si="140"/>
        <v>296.67399999999998</v>
      </c>
      <c r="FO99" s="13">
        <f t="shared" si="140"/>
        <v>292.04599999999999</v>
      </c>
      <c r="FP99" s="13">
        <f t="shared" si="140"/>
        <v>261.77199999999999</v>
      </c>
      <c r="FQ99" s="13">
        <f t="shared" si="140"/>
        <v>293.06302050781198</v>
      </c>
      <c r="FR99" s="13">
        <f t="shared" si="140"/>
        <v>306.84740399999998</v>
      </c>
      <c r="FS99" s="13">
        <f t="shared" si="140"/>
        <v>316.67331200000001</v>
      </c>
      <c r="FT99" s="13">
        <f t="shared" si="140"/>
        <v>302.34976499999999</v>
      </c>
      <c r="FU99" s="13">
        <f t="shared" si="140"/>
        <v>281.82624800000002</v>
      </c>
      <c r="FV99" s="13">
        <f t="shared" si="140"/>
        <v>326.56303500000001</v>
      </c>
      <c r="FW99" s="13">
        <f t="shared" si="140"/>
        <v>348.408906</v>
      </c>
      <c r="FX99" s="13">
        <f t="shared" si="140"/>
        <v>290.480863</v>
      </c>
      <c r="FY99" s="13">
        <f t="shared" si="140"/>
        <v>342.43239</v>
      </c>
      <c r="FZ99" s="13">
        <f t="shared" si="140"/>
        <v>349.93944499999998</v>
      </c>
      <c r="GA99" s="13">
        <f t="shared" si="140"/>
        <v>345.82282400000003</v>
      </c>
      <c r="GB99" s="13">
        <f t="shared" si="140"/>
        <v>312.01655</v>
      </c>
      <c r="GC99" s="13">
        <f t="shared" ref="GC99:GD99" si="141">SUM(GC100:GC101)</f>
        <v>334.08957600000002</v>
      </c>
      <c r="GD99" s="13">
        <f t="shared" si="141"/>
        <v>338.11274100000003</v>
      </c>
      <c r="GE99" s="13">
        <f t="shared" ref="GE99" si="142">SUM(GE100:GE101)</f>
        <v>301.887812</v>
      </c>
    </row>
    <row r="100" spans="1:187" ht="15" x14ac:dyDescent="0.25">
      <c r="A100" s="37" t="s">
        <v>42</v>
      </c>
      <c r="B100" s="90"/>
      <c r="C100" s="52">
        <v>0</v>
      </c>
      <c r="D100" s="52">
        <v>0</v>
      </c>
      <c r="E100" s="52">
        <v>0</v>
      </c>
      <c r="F100" s="52">
        <v>0</v>
      </c>
      <c r="G100" s="52">
        <v>0</v>
      </c>
      <c r="H100" s="52">
        <v>0</v>
      </c>
      <c r="I100" s="52">
        <v>0</v>
      </c>
      <c r="J100" s="52">
        <v>0</v>
      </c>
      <c r="K100" s="52">
        <v>0</v>
      </c>
      <c r="L100" s="52">
        <v>0</v>
      </c>
      <c r="M100" s="52">
        <v>0</v>
      </c>
      <c r="N100" s="52">
        <v>0</v>
      </c>
      <c r="O100" s="52">
        <v>0</v>
      </c>
      <c r="P100" s="52">
        <v>0</v>
      </c>
      <c r="Q100" s="52">
        <v>0</v>
      </c>
      <c r="R100" s="52">
        <v>0</v>
      </c>
      <c r="S100" s="52">
        <v>0</v>
      </c>
      <c r="T100" s="52">
        <v>0</v>
      </c>
      <c r="U100" s="52">
        <v>0</v>
      </c>
      <c r="V100" s="52">
        <v>0</v>
      </c>
      <c r="W100" s="52">
        <v>0</v>
      </c>
      <c r="X100" s="52">
        <v>0</v>
      </c>
      <c r="Y100" s="52">
        <v>0</v>
      </c>
      <c r="Z100" s="52">
        <v>0</v>
      </c>
      <c r="AA100" s="52">
        <v>0</v>
      </c>
      <c r="AB100" s="52">
        <v>0</v>
      </c>
      <c r="AC100" s="52">
        <v>0</v>
      </c>
      <c r="AD100" s="52">
        <v>0</v>
      </c>
      <c r="AE100" s="52">
        <v>0</v>
      </c>
      <c r="AF100" s="52">
        <v>0</v>
      </c>
      <c r="AG100" s="52">
        <v>0</v>
      </c>
      <c r="AH100" s="52">
        <v>0</v>
      </c>
      <c r="AI100" s="52">
        <v>0</v>
      </c>
      <c r="AJ100" s="52">
        <v>0</v>
      </c>
      <c r="AK100" s="52">
        <v>0</v>
      </c>
      <c r="AL100" s="52">
        <v>0</v>
      </c>
      <c r="AM100" s="52">
        <v>0</v>
      </c>
      <c r="AN100" s="52">
        <v>0</v>
      </c>
      <c r="AO100" s="52">
        <v>0</v>
      </c>
      <c r="AP100" s="52">
        <v>0</v>
      </c>
      <c r="AQ100" s="52">
        <v>0</v>
      </c>
      <c r="AR100" s="52">
        <v>0</v>
      </c>
      <c r="AS100" s="52">
        <v>0</v>
      </c>
      <c r="AT100" s="52">
        <v>0</v>
      </c>
      <c r="AU100" s="52">
        <v>0</v>
      </c>
      <c r="AV100" s="52">
        <v>0</v>
      </c>
      <c r="AW100" s="52">
        <v>0</v>
      </c>
      <c r="AX100" s="52">
        <v>0</v>
      </c>
      <c r="AY100" s="52">
        <v>0</v>
      </c>
      <c r="AZ100" s="52">
        <v>0</v>
      </c>
      <c r="BA100" s="52">
        <v>2.4929999999999999</v>
      </c>
      <c r="BB100" s="52">
        <v>17.018000000000001</v>
      </c>
      <c r="BC100" s="52">
        <v>80.846999999999994</v>
      </c>
      <c r="BD100" s="52">
        <v>112.452</v>
      </c>
      <c r="BE100" s="52">
        <v>121.345</v>
      </c>
      <c r="BF100" s="52">
        <v>164.702</v>
      </c>
      <c r="BG100" s="52">
        <v>144.815</v>
      </c>
      <c r="BH100" s="52">
        <v>135.04400000000001</v>
      </c>
      <c r="BI100" s="52">
        <v>146.55199999999999</v>
      </c>
      <c r="BJ100" s="52">
        <v>219.09399999999999</v>
      </c>
      <c r="BK100" s="52">
        <v>185.34399999999999</v>
      </c>
      <c r="BL100" s="52">
        <v>151.52000000000001</v>
      </c>
      <c r="BM100" s="52">
        <v>190.988</v>
      </c>
      <c r="BN100" s="52">
        <v>233.035</v>
      </c>
      <c r="BO100" s="52">
        <v>206.066</v>
      </c>
      <c r="BP100" s="52">
        <v>181.39400000000001</v>
      </c>
      <c r="BQ100" s="52">
        <v>196.37100000000001</v>
      </c>
      <c r="BR100" s="52">
        <v>202.48699999999999</v>
      </c>
      <c r="BS100" s="52">
        <v>183.36600000000001</v>
      </c>
      <c r="BT100" s="52">
        <v>146.59100000000001</v>
      </c>
      <c r="BU100" s="52">
        <v>196.77199999999999</v>
      </c>
      <c r="BV100" s="52">
        <v>189.01499999999999</v>
      </c>
      <c r="BW100" s="52">
        <v>178.59399999999999</v>
      </c>
      <c r="BX100" s="52">
        <v>140.03200000000001</v>
      </c>
      <c r="BY100" s="52">
        <v>182.56100000000001</v>
      </c>
      <c r="BZ100" s="52">
        <v>203.96</v>
      </c>
      <c r="CA100" s="52">
        <v>173.99600000000001</v>
      </c>
      <c r="CB100" s="52">
        <v>189.53200000000001</v>
      </c>
      <c r="CC100" s="52">
        <v>182.17400000000001</v>
      </c>
      <c r="CD100" s="52">
        <v>206.053</v>
      </c>
      <c r="CE100" s="52">
        <v>221.167</v>
      </c>
      <c r="CF100" s="52">
        <v>172.053</v>
      </c>
      <c r="CG100" s="52">
        <v>207.37100000000001</v>
      </c>
      <c r="CH100" s="52">
        <v>213.321</v>
      </c>
      <c r="CI100" s="52">
        <v>153.095</v>
      </c>
      <c r="CJ100" s="52">
        <v>195.04599999999999</v>
      </c>
      <c r="CK100" s="52">
        <v>189.89699999999999</v>
      </c>
      <c r="CL100" s="52">
        <v>213.05199999999999</v>
      </c>
      <c r="CM100" s="52">
        <v>174.446</v>
      </c>
      <c r="CN100" s="52">
        <v>185.874</v>
      </c>
      <c r="CO100" s="52">
        <v>198.06899999999999</v>
      </c>
      <c r="CP100" s="52">
        <v>198.38800000000001</v>
      </c>
      <c r="CQ100" s="52">
        <v>189.43799999999999</v>
      </c>
      <c r="CR100" s="52">
        <v>186.471</v>
      </c>
      <c r="CS100" s="52">
        <v>211.328</v>
      </c>
      <c r="CT100" s="52">
        <v>238.108</v>
      </c>
      <c r="CU100" s="52">
        <v>179.613</v>
      </c>
      <c r="CV100" s="52">
        <v>199.392</v>
      </c>
      <c r="CW100" s="52">
        <v>220.589</v>
      </c>
      <c r="CX100" s="52">
        <v>209.88800000000001</v>
      </c>
      <c r="CY100" s="52">
        <v>207.01400000000001</v>
      </c>
      <c r="CZ100" s="52">
        <v>201.63800000000001</v>
      </c>
      <c r="DA100" s="52">
        <v>218.899</v>
      </c>
      <c r="DB100" s="52">
        <v>208.714</v>
      </c>
      <c r="DC100" s="52">
        <v>205.761</v>
      </c>
      <c r="DD100" s="52">
        <v>194.173</v>
      </c>
      <c r="DE100" s="52">
        <v>241.21899999999999</v>
      </c>
      <c r="DF100" s="52">
        <v>196.874</v>
      </c>
      <c r="DG100" s="52">
        <v>217.08</v>
      </c>
      <c r="DH100" s="52">
        <v>182.79900000000001</v>
      </c>
      <c r="DI100" s="52">
        <v>222.602</v>
      </c>
      <c r="DJ100" s="52">
        <v>192.739</v>
      </c>
      <c r="DK100" s="52">
        <v>226.02500000000001</v>
      </c>
      <c r="DL100" s="52">
        <v>181.904</v>
      </c>
      <c r="DM100" s="52">
        <v>216.35499999999999</v>
      </c>
      <c r="DN100" s="52">
        <v>245.06299999999999</v>
      </c>
      <c r="DO100" s="52">
        <v>201.172</v>
      </c>
      <c r="DP100" s="52">
        <v>188.452</v>
      </c>
      <c r="DQ100" s="52">
        <v>217.16800000000001</v>
      </c>
      <c r="DR100" s="52">
        <v>225.614</v>
      </c>
      <c r="DS100" s="52">
        <v>232.21899999999999</v>
      </c>
      <c r="DT100" s="52">
        <v>217.27099999999999</v>
      </c>
      <c r="DU100" s="52">
        <v>221.39099999999999</v>
      </c>
      <c r="DV100" s="52">
        <v>258.892</v>
      </c>
      <c r="DW100" s="52">
        <v>204.43600000000001</v>
      </c>
      <c r="DX100" s="52">
        <v>224.381</v>
      </c>
      <c r="DY100" s="52">
        <v>215.78100000000001</v>
      </c>
      <c r="DZ100" s="52">
        <v>232.59299999999999</v>
      </c>
      <c r="EA100" s="52">
        <v>234.09700000000001</v>
      </c>
      <c r="EB100" s="52">
        <v>228.62799999999999</v>
      </c>
      <c r="EC100" s="52">
        <v>217.63900000000001</v>
      </c>
      <c r="ED100" s="52">
        <v>228.398</v>
      </c>
      <c r="EE100" s="52">
        <v>198.37100000000001</v>
      </c>
      <c r="EF100" s="52">
        <v>204.76599999999999</v>
      </c>
      <c r="EG100" s="52">
        <v>212.161</v>
      </c>
      <c r="EH100" s="52">
        <v>221.85499999999999</v>
      </c>
      <c r="EI100" s="52">
        <v>234.04599999999999</v>
      </c>
      <c r="EJ100" s="52">
        <v>210.6</v>
      </c>
      <c r="EK100" s="52">
        <v>214.56800000000001</v>
      </c>
      <c r="EL100" s="52">
        <v>242.66</v>
      </c>
      <c r="EM100" s="52">
        <v>200.50800000000001</v>
      </c>
      <c r="EN100" s="52">
        <v>216.006</v>
      </c>
      <c r="EO100" s="52">
        <v>205.67500000000001</v>
      </c>
      <c r="EP100" s="52">
        <v>234.185</v>
      </c>
      <c r="EQ100" s="52">
        <v>273.048</v>
      </c>
      <c r="ER100" s="52">
        <v>228.249</v>
      </c>
      <c r="ES100" s="52">
        <v>249.023</v>
      </c>
      <c r="ET100" s="52">
        <v>241.28200000000001</v>
      </c>
      <c r="EU100" s="52">
        <v>260.65499999999997</v>
      </c>
      <c r="EV100" s="52">
        <v>249.43</v>
      </c>
      <c r="EW100" s="52">
        <v>267.40100000000001</v>
      </c>
      <c r="EX100" s="52">
        <v>272.22300000000001</v>
      </c>
      <c r="EY100" s="52">
        <v>295.68900000000002</v>
      </c>
      <c r="EZ100" s="52">
        <v>227.93700000000001</v>
      </c>
      <c r="FA100" s="52">
        <v>256.00900000000001</v>
      </c>
      <c r="FB100" s="52">
        <v>258.096</v>
      </c>
      <c r="FC100" s="52">
        <v>240.601</v>
      </c>
      <c r="FD100" s="52">
        <v>239.82599999999999</v>
      </c>
      <c r="FE100" s="52">
        <v>256.98</v>
      </c>
      <c r="FF100" s="52">
        <v>244.17099999999999</v>
      </c>
      <c r="FG100" s="52">
        <v>239.01599999999999</v>
      </c>
      <c r="FH100" s="52">
        <v>212.35599999999999</v>
      </c>
      <c r="FI100" s="52">
        <v>245.14</v>
      </c>
      <c r="FJ100" s="52">
        <v>256.83300000000003</v>
      </c>
      <c r="FK100" s="52">
        <v>281.57900000000001</v>
      </c>
      <c r="FL100" s="52">
        <v>228.46299999999999</v>
      </c>
      <c r="FM100" s="52">
        <v>270.74200000000002</v>
      </c>
      <c r="FN100" s="52">
        <v>296.67399999999998</v>
      </c>
      <c r="FO100" s="52">
        <v>292.04599999999999</v>
      </c>
      <c r="FP100" s="52">
        <v>261.77199999999999</v>
      </c>
      <c r="FQ100" s="52">
        <v>293.06302050781198</v>
      </c>
      <c r="FR100" s="52">
        <v>306.84740399999998</v>
      </c>
      <c r="FS100" s="52">
        <v>316.67331200000001</v>
      </c>
      <c r="FT100" s="52">
        <v>302.34976499999999</v>
      </c>
      <c r="FU100" s="52">
        <v>281.82624800000002</v>
      </c>
      <c r="FV100" s="52">
        <v>326.56303500000001</v>
      </c>
      <c r="FW100" s="52">
        <v>348.408906</v>
      </c>
      <c r="FX100" s="52">
        <v>290.480863</v>
      </c>
      <c r="FY100" s="52">
        <v>342.43239</v>
      </c>
      <c r="FZ100" s="52">
        <v>349.93944499999998</v>
      </c>
      <c r="GA100" s="52">
        <v>345.82282400000003</v>
      </c>
      <c r="GB100" s="52">
        <v>312.01655</v>
      </c>
      <c r="GC100" s="52">
        <v>334.08957600000002</v>
      </c>
      <c r="GD100" s="52">
        <v>338.11274100000003</v>
      </c>
      <c r="GE100" s="52">
        <v>301.887812</v>
      </c>
    </row>
    <row r="101" spans="1:187" ht="15" x14ac:dyDescent="0.25">
      <c r="A101" s="37" t="s">
        <v>44</v>
      </c>
      <c r="B101" s="90"/>
      <c r="C101" s="52">
        <v>0</v>
      </c>
      <c r="D101" s="52">
        <v>0</v>
      </c>
      <c r="E101" s="52">
        <v>0</v>
      </c>
      <c r="F101" s="52">
        <v>0</v>
      </c>
      <c r="G101" s="52">
        <v>0</v>
      </c>
      <c r="H101" s="52">
        <v>0</v>
      </c>
      <c r="I101" s="52">
        <v>0</v>
      </c>
      <c r="J101" s="52">
        <v>0</v>
      </c>
      <c r="K101" s="52">
        <v>0</v>
      </c>
      <c r="L101" s="52">
        <v>0</v>
      </c>
      <c r="M101" s="52">
        <v>0</v>
      </c>
      <c r="N101" s="52">
        <v>0</v>
      </c>
      <c r="O101" s="52">
        <v>0</v>
      </c>
      <c r="P101" s="52">
        <v>0</v>
      </c>
      <c r="Q101" s="52">
        <v>0</v>
      </c>
      <c r="R101" s="52">
        <v>0</v>
      </c>
      <c r="S101" s="52">
        <v>0</v>
      </c>
      <c r="T101" s="52">
        <v>0</v>
      </c>
      <c r="U101" s="52">
        <v>0</v>
      </c>
      <c r="V101" s="52">
        <v>0</v>
      </c>
      <c r="W101" s="52">
        <v>0</v>
      </c>
      <c r="X101" s="52">
        <v>0</v>
      </c>
      <c r="Y101" s="52">
        <v>0</v>
      </c>
      <c r="Z101" s="52">
        <v>0</v>
      </c>
      <c r="AA101" s="52">
        <v>0</v>
      </c>
      <c r="AB101" s="52">
        <v>0</v>
      </c>
      <c r="AC101" s="52">
        <v>0</v>
      </c>
      <c r="AD101" s="52">
        <v>0</v>
      </c>
      <c r="AE101" s="52">
        <v>0</v>
      </c>
      <c r="AF101" s="52">
        <v>0</v>
      </c>
      <c r="AG101" s="52">
        <v>0</v>
      </c>
      <c r="AH101" s="52">
        <v>0</v>
      </c>
      <c r="AI101" s="52">
        <v>0</v>
      </c>
      <c r="AJ101" s="52">
        <v>0</v>
      </c>
      <c r="AK101" s="52">
        <v>0</v>
      </c>
      <c r="AL101" s="52">
        <v>0</v>
      </c>
      <c r="AM101" s="52">
        <v>0</v>
      </c>
      <c r="AN101" s="52">
        <v>0</v>
      </c>
      <c r="AO101" s="52">
        <v>0</v>
      </c>
      <c r="AP101" s="52">
        <v>0</v>
      </c>
      <c r="AQ101" s="52">
        <v>0</v>
      </c>
      <c r="AR101" s="52">
        <v>0</v>
      </c>
      <c r="AS101" s="52">
        <v>0</v>
      </c>
      <c r="AT101" s="52">
        <v>0</v>
      </c>
      <c r="AU101" s="52">
        <v>0</v>
      </c>
      <c r="AV101" s="52">
        <v>0</v>
      </c>
      <c r="AW101" s="52">
        <v>0</v>
      </c>
      <c r="AX101" s="52">
        <v>0</v>
      </c>
      <c r="AY101" s="52">
        <v>0</v>
      </c>
      <c r="AZ101" s="52">
        <v>0</v>
      </c>
      <c r="BA101" s="52">
        <v>0.254</v>
      </c>
      <c r="BB101" s="52">
        <v>2.5710000000000002</v>
      </c>
      <c r="BC101" s="52">
        <v>1.9019999999999999</v>
      </c>
      <c r="BD101" s="52">
        <v>1.2809999999999999</v>
      </c>
      <c r="BE101" s="52">
        <v>2.1920000000000002</v>
      </c>
      <c r="BF101" s="52">
        <v>2.4039999999999999</v>
      </c>
      <c r="BG101" s="52">
        <v>2.1829999999999998</v>
      </c>
      <c r="BH101" s="52">
        <v>7.4809999999999999</v>
      </c>
      <c r="BI101" s="52">
        <v>1.74</v>
      </c>
      <c r="BJ101" s="52">
        <v>4.2670000000000003</v>
      </c>
      <c r="BK101" s="52">
        <v>0</v>
      </c>
      <c r="BL101" s="52">
        <v>1.0569999999999999</v>
      </c>
      <c r="BM101" s="52">
        <v>0.95399999999999996</v>
      </c>
      <c r="BN101" s="52">
        <v>2.141</v>
      </c>
      <c r="BO101" s="52">
        <v>2.7080000000000002</v>
      </c>
      <c r="BP101" s="52">
        <v>2.8980000000000001</v>
      </c>
      <c r="BQ101" s="52">
        <v>0</v>
      </c>
      <c r="BR101" s="52">
        <v>0</v>
      </c>
      <c r="BS101" s="52">
        <v>0</v>
      </c>
      <c r="BT101" s="52">
        <v>0</v>
      </c>
      <c r="BU101" s="52">
        <v>0</v>
      </c>
      <c r="BV101" s="52">
        <v>0</v>
      </c>
      <c r="BW101" s="52">
        <v>0</v>
      </c>
      <c r="BX101" s="52">
        <v>0</v>
      </c>
      <c r="BY101" s="52">
        <v>0</v>
      </c>
      <c r="BZ101" s="52">
        <v>0</v>
      </c>
      <c r="CA101" s="52">
        <v>0</v>
      </c>
      <c r="CB101" s="52">
        <v>0</v>
      </c>
      <c r="CC101" s="52">
        <v>0</v>
      </c>
      <c r="CD101" s="52">
        <v>0</v>
      </c>
      <c r="CE101" s="52">
        <v>0</v>
      </c>
      <c r="CF101" s="52">
        <v>0</v>
      </c>
      <c r="CG101" s="52">
        <v>0</v>
      </c>
      <c r="CH101" s="52">
        <v>0</v>
      </c>
      <c r="CI101" s="52">
        <v>0</v>
      </c>
      <c r="CJ101" s="52">
        <v>0</v>
      </c>
      <c r="CK101" s="52">
        <v>0</v>
      </c>
      <c r="CL101" s="52">
        <v>0</v>
      </c>
      <c r="CM101" s="52">
        <v>0</v>
      </c>
      <c r="CN101" s="52">
        <v>0</v>
      </c>
      <c r="CO101" s="52">
        <v>0</v>
      </c>
      <c r="CP101" s="52">
        <v>0</v>
      </c>
      <c r="CQ101" s="52">
        <v>0</v>
      </c>
      <c r="CR101" s="52">
        <v>2.0070000000000001</v>
      </c>
      <c r="CS101" s="52">
        <v>1.538</v>
      </c>
      <c r="CT101" s="52">
        <v>0.3</v>
      </c>
      <c r="CU101" s="52">
        <v>1.2</v>
      </c>
      <c r="CV101" s="52">
        <v>1.1399999999999999</v>
      </c>
      <c r="CW101" s="52">
        <v>0.60799999999999998</v>
      </c>
      <c r="CX101" s="52">
        <v>0.77200000000000002</v>
      </c>
      <c r="CY101" s="52">
        <v>0.623</v>
      </c>
      <c r="CZ101" s="52">
        <v>0.79500000000000004</v>
      </c>
      <c r="DA101" s="52">
        <v>1.1160000000000001</v>
      </c>
      <c r="DB101" s="52">
        <v>0.23899999999999999</v>
      </c>
      <c r="DC101" s="52">
        <v>1.175</v>
      </c>
      <c r="DD101" s="52">
        <v>0.40500000000000003</v>
      </c>
      <c r="DE101" s="52">
        <v>0</v>
      </c>
      <c r="DF101" s="52">
        <v>0</v>
      </c>
      <c r="DG101" s="52">
        <v>1.101</v>
      </c>
      <c r="DH101" s="52">
        <v>0.433</v>
      </c>
      <c r="DI101" s="52">
        <v>1.1679999999999999</v>
      </c>
      <c r="DJ101" s="52">
        <v>0</v>
      </c>
      <c r="DK101" s="52">
        <v>0.61</v>
      </c>
      <c r="DL101" s="52">
        <v>1.0469999999999999</v>
      </c>
      <c r="DM101" s="52">
        <v>0.67400000000000004</v>
      </c>
      <c r="DN101" s="52">
        <v>0.30499999999999999</v>
      </c>
      <c r="DO101" s="52">
        <v>0.85199999999999998</v>
      </c>
      <c r="DP101" s="52">
        <v>1.0169999999999999</v>
      </c>
      <c r="DQ101" s="52">
        <v>0.63400000000000001</v>
      </c>
      <c r="DR101" s="52">
        <v>0.40600000000000003</v>
      </c>
      <c r="DS101" s="52">
        <v>0.29299999999999998</v>
      </c>
      <c r="DT101" s="52">
        <v>0.71199999999999997</v>
      </c>
      <c r="DU101" s="52">
        <v>1.08</v>
      </c>
      <c r="DV101" s="52">
        <v>1.042</v>
      </c>
      <c r="DW101" s="52">
        <v>0</v>
      </c>
      <c r="DX101" s="52">
        <v>0.39200000000000002</v>
      </c>
      <c r="DY101" s="52">
        <v>0.67500000000000004</v>
      </c>
      <c r="DZ101" s="52">
        <v>0.55500000000000005</v>
      </c>
      <c r="EA101" s="52">
        <v>0.40300000000000002</v>
      </c>
      <c r="EB101" s="52">
        <v>0.502</v>
      </c>
      <c r="EC101" s="52">
        <v>1.133</v>
      </c>
      <c r="ED101" s="52">
        <v>0</v>
      </c>
      <c r="EE101" s="52">
        <v>0.95399999999999996</v>
      </c>
      <c r="EF101" s="52">
        <v>0</v>
      </c>
      <c r="EG101" s="52">
        <v>1.1160000000000001</v>
      </c>
      <c r="EH101" s="52">
        <v>0.55800000000000005</v>
      </c>
      <c r="EI101" s="52">
        <v>0.38700000000000001</v>
      </c>
      <c r="EJ101" s="52">
        <v>0.48</v>
      </c>
      <c r="EK101" s="52">
        <v>0</v>
      </c>
      <c r="EL101" s="52">
        <v>0.42</v>
      </c>
      <c r="EM101" s="52">
        <v>0.69499999999999995</v>
      </c>
      <c r="EN101" s="52">
        <v>0.35299999999999998</v>
      </c>
      <c r="EO101" s="52">
        <v>0.497</v>
      </c>
      <c r="EP101" s="52">
        <v>0</v>
      </c>
      <c r="EQ101" s="52">
        <v>1.026</v>
      </c>
      <c r="ER101" s="52">
        <v>0.61299999999999999</v>
      </c>
      <c r="ES101" s="52">
        <v>0.60299999999999998</v>
      </c>
      <c r="ET101" s="52">
        <v>0</v>
      </c>
      <c r="EU101" s="52">
        <v>1.0920000000000001</v>
      </c>
      <c r="EV101" s="52">
        <v>0</v>
      </c>
      <c r="EW101" s="52">
        <v>0</v>
      </c>
      <c r="EX101" s="52">
        <v>0.70399999999999996</v>
      </c>
      <c r="EY101" s="52">
        <v>0</v>
      </c>
      <c r="EZ101" s="52">
        <v>0</v>
      </c>
      <c r="FA101" s="52">
        <v>0</v>
      </c>
      <c r="FB101" s="52">
        <v>0</v>
      </c>
      <c r="FC101" s="52">
        <v>0</v>
      </c>
      <c r="FD101" s="52">
        <v>0</v>
      </c>
      <c r="FE101" s="52">
        <v>0</v>
      </c>
      <c r="FF101" s="52">
        <v>0</v>
      </c>
      <c r="FG101" s="52">
        <v>0</v>
      </c>
      <c r="FH101" s="52">
        <v>0</v>
      </c>
      <c r="FI101" s="52">
        <v>0</v>
      </c>
      <c r="FJ101" s="52">
        <v>0</v>
      </c>
      <c r="FK101" s="52">
        <v>0</v>
      </c>
      <c r="FL101" s="52">
        <v>0</v>
      </c>
      <c r="FM101" s="52">
        <v>0</v>
      </c>
      <c r="FN101" s="52">
        <v>0</v>
      </c>
      <c r="FO101" s="52">
        <v>0</v>
      </c>
      <c r="FP101" s="52">
        <v>0</v>
      </c>
      <c r="FQ101" s="52">
        <v>0</v>
      </c>
      <c r="FR101" s="52">
        <v>0</v>
      </c>
      <c r="FS101" s="52">
        <v>0</v>
      </c>
      <c r="FT101" s="52">
        <v>0</v>
      </c>
      <c r="FU101" s="52">
        <v>0</v>
      </c>
      <c r="FV101" s="52">
        <v>0</v>
      </c>
      <c r="FW101" s="52">
        <v>0</v>
      </c>
      <c r="FX101" s="52">
        <v>0</v>
      </c>
      <c r="FY101" s="52">
        <v>0</v>
      </c>
      <c r="FZ101" s="52">
        <v>0</v>
      </c>
      <c r="GA101" s="52">
        <v>0</v>
      </c>
      <c r="GB101" s="52">
        <v>0</v>
      </c>
      <c r="GC101" s="52">
        <v>0</v>
      </c>
      <c r="GD101" s="52">
        <v>0</v>
      </c>
      <c r="GE101" s="52">
        <v>0</v>
      </c>
    </row>
    <row r="102" spans="1:187" ht="15" x14ac:dyDescent="0.25">
      <c r="A102" s="36" t="s">
        <v>154</v>
      </c>
      <c r="B102" s="90">
        <v>4</v>
      </c>
      <c r="C102" s="52">
        <v>44.353000000000002</v>
      </c>
      <c r="D102" s="52">
        <v>25.754999999999999</v>
      </c>
      <c r="E102" s="52">
        <v>16.922999999999998</v>
      </c>
      <c r="F102" s="52">
        <v>36.476999999999997</v>
      </c>
      <c r="G102" s="52">
        <v>29.234000000000002</v>
      </c>
      <c r="H102" s="52">
        <v>26.026</v>
      </c>
      <c r="I102" s="52">
        <v>12.911</v>
      </c>
      <c r="J102" s="52">
        <v>14.247</v>
      </c>
      <c r="K102" s="52">
        <v>28.463000000000001</v>
      </c>
      <c r="L102" s="52">
        <v>31.6</v>
      </c>
      <c r="M102" s="52">
        <v>19.54</v>
      </c>
      <c r="N102" s="52">
        <v>30.381</v>
      </c>
      <c r="O102" s="52">
        <v>33.171999999999997</v>
      </c>
      <c r="P102" s="52">
        <v>14.728</v>
      </c>
      <c r="Q102" s="52">
        <v>32.863</v>
      </c>
      <c r="R102" s="52">
        <v>29.059000000000001</v>
      </c>
      <c r="S102" s="52">
        <v>32.045999999999999</v>
      </c>
      <c r="T102" s="52">
        <v>17.155000000000001</v>
      </c>
      <c r="U102" s="52">
        <v>23.135000000000002</v>
      </c>
      <c r="V102" s="52">
        <v>29.581</v>
      </c>
      <c r="W102" s="52">
        <v>27.219000000000001</v>
      </c>
      <c r="X102" s="52">
        <v>15.085000000000001</v>
      </c>
      <c r="Y102" s="52">
        <v>26.152000000000001</v>
      </c>
      <c r="Z102" s="52">
        <v>30.853000000000002</v>
      </c>
      <c r="AA102" s="52">
        <v>38.415999999999997</v>
      </c>
      <c r="AB102" s="52">
        <v>21.186</v>
      </c>
      <c r="AC102" s="52">
        <v>15.500999999999999</v>
      </c>
      <c r="AD102" s="52">
        <v>28.709</v>
      </c>
      <c r="AE102" s="52">
        <v>30.873999999999999</v>
      </c>
      <c r="AF102" s="52">
        <v>22.073</v>
      </c>
      <c r="AG102" s="52">
        <v>7.4770000000000003</v>
      </c>
      <c r="AH102" s="52">
        <v>29.562000000000001</v>
      </c>
      <c r="AI102" s="52">
        <v>35.825000000000003</v>
      </c>
      <c r="AJ102" s="52">
        <v>24.927</v>
      </c>
      <c r="AK102" s="52">
        <v>8.2829999999999995</v>
      </c>
      <c r="AL102" s="52">
        <v>0.50900000000000001</v>
      </c>
      <c r="AM102" s="52">
        <v>47.478000000000002</v>
      </c>
      <c r="AN102" s="52">
        <v>17.975999999999999</v>
      </c>
      <c r="AO102" s="52">
        <v>14.926</v>
      </c>
      <c r="AP102" s="52">
        <v>33.104999999999997</v>
      </c>
      <c r="AQ102" s="52">
        <v>49.787999999999997</v>
      </c>
      <c r="AR102" s="52">
        <v>13.673999999999999</v>
      </c>
      <c r="AS102" s="52">
        <v>11.294</v>
      </c>
      <c r="AT102" s="52">
        <v>58.643999999999998</v>
      </c>
      <c r="AU102" s="52">
        <v>46.36</v>
      </c>
      <c r="AV102" s="52">
        <v>40.048000000000002</v>
      </c>
      <c r="AW102" s="52">
        <v>3.2709999999999999</v>
      </c>
      <c r="AX102" s="52">
        <v>13.694000000000001</v>
      </c>
      <c r="AY102" s="52">
        <v>30.234000000000002</v>
      </c>
      <c r="AZ102" s="52">
        <v>16.169</v>
      </c>
      <c r="BA102" s="52">
        <v>22.638999999999999</v>
      </c>
      <c r="BB102" s="52">
        <v>38.393999999999998</v>
      </c>
      <c r="BC102" s="52">
        <v>41.844000000000001</v>
      </c>
      <c r="BD102" s="52">
        <v>33.460999999999999</v>
      </c>
      <c r="BE102" s="52">
        <v>10.627000000000001</v>
      </c>
      <c r="BF102" s="52">
        <v>48.555999999999997</v>
      </c>
      <c r="BG102" s="52">
        <v>41.959000000000003</v>
      </c>
      <c r="BH102" s="52">
        <v>25.245000000000001</v>
      </c>
      <c r="BI102" s="52">
        <v>35.314999999999998</v>
      </c>
      <c r="BJ102" s="52">
        <v>42.244999999999997</v>
      </c>
      <c r="BK102" s="52">
        <v>39.673999999999999</v>
      </c>
      <c r="BL102" s="52">
        <v>27.033000000000001</v>
      </c>
      <c r="BM102" s="52">
        <v>29.472999999999999</v>
      </c>
      <c r="BN102" s="52">
        <v>50.195999999999998</v>
      </c>
      <c r="BO102" s="52">
        <v>47.314</v>
      </c>
      <c r="BP102" s="52">
        <v>20.794</v>
      </c>
      <c r="BQ102" s="52">
        <v>35.933</v>
      </c>
      <c r="BR102" s="52">
        <v>50.033999999999999</v>
      </c>
      <c r="BS102" s="52">
        <v>37.423999999999999</v>
      </c>
      <c r="BT102" s="52">
        <v>14.173999999999999</v>
      </c>
      <c r="BU102" s="52">
        <v>27.488</v>
      </c>
      <c r="BV102" s="52">
        <v>48.213000000000001</v>
      </c>
      <c r="BW102" s="52">
        <v>43.343000000000004</v>
      </c>
      <c r="BX102" s="52">
        <v>33.03</v>
      </c>
      <c r="BY102" s="52">
        <v>34.244</v>
      </c>
      <c r="BZ102" s="52">
        <v>54.631999999999998</v>
      </c>
      <c r="CA102" s="52">
        <v>41.231000000000002</v>
      </c>
      <c r="CB102" s="52">
        <v>39.484999999999999</v>
      </c>
      <c r="CC102" s="52">
        <v>27.657</v>
      </c>
      <c r="CD102" s="52">
        <v>56.685000000000002</v>
      </c>
      <c r="CE102" s="52">
        <v>53.677</v>
      </c>
      <c r="CF102" s="52">
        <v>40.091000000000001</v>
      </c>
      <c r="CG102" s="52">
        <v>35.381</v>
      </c>
      <c r="CH102" s="52">
        <v>45.706000000000003</v>
      </c>
      <c r="CI102" s="52">
        <v>47.648000000000003</v>
      </c>
      <c r="CJ102" s="52">
        <v>31.812000000000001</v>
      </c>
      <c r="CK102" s="52">
        <v>24.088000000000001</v>
      </c>
      <c r="CL102" s="52">
        <v>51.460999999999999</v>
      </c>
      <c r="CM102" s="52">
        <v>52.439</v>
      </c>
      <c r="CN102" s="52">
        <v>50.424999999999997</v>
      </c>
      <c r="CO102" s="52">
        <v>34.072000000000003</v>
      </c>
      <c r="CP102" s="52">
        <v>32.183</v>
      </c>
      <c r="CQ102" s="52">
        <v>51.179000000000002</v>
      </c>
      <c r="CR102" s="52">
        <v>42.259</v>
      </c>
      <c r="CS102" s="52">
        <v>12.269</v>
      </c>
      <c r="CT102" s="52">
        <v>56.262999999999998</v>
      </c>
      <c r="CU102" s="52">
        <v>52.210999999999999</v>
      </c>
      <c r="CV102" s="52">
        <v>44.216000000000001</v>
      </c>
      <c r="CW102" s="52">
        <v>19.643999999999998</v>
      </c>
      <c r="CX102" s="52">
        <v>43.143000000000001</v>
      </c>
      <c r="CY102" s="52">
        <v>46.628999999999998</v>
      </c>
      <c r="CZ102" s="52">
        <v>41.585999999999999</v>
      </c>
      <c r="DA102" s="52">
        <v>34.433999999999997</v>
      </c>
      <c r="DB102" s="52">
        <v>46.195999999999998</v>
      </c>
      <c r="DC102" s="52">
        <v>46.162999999999997</v>
      </c>
      <c r="DD102" s="52">
        <v>42.134999999999998</v>
      </c>
      <c r="DE102" s="52">
        <v>25.878</v>
      </c>
      <c r="DF102" s="52">
        <v>49.078000000000003</v>
      </c>
      <c r="DG102" s="52">
        <v>50.122999999999998</v>
      </c>
      <c r="DH102" s="52">
        <v>28.361000000000001</v>
      </c>
      <c r="DI102" s="52">
        <v>30.492000000000001</v>
      </c>
      <c r="DJ102" s="52">
        <v>30.869</v>
      </c>
      <c r="DK102" s="52">
        <v>43.142000000000003</v>
      </c>
      <c r="DL102" s="52">
        <v>26.879000000000001</v>
      </c>
      <c r="DM102" s="52">
        <v>23.785</v>
      </c>
      <c r="DN102" s="52">
        <v>39.494</v>
      </c>
      <c r="DO102" s="52">
        <v>56.808</v>
      </c>
      <c r="DP102" s="52">
        <v>30.896999999999998</v>
      </c>
      <c r="DQ102" s="52">
        <v>20.224</v>
      </c>
      <c r="DR102" s="52">
        <v>55.845999999999997</v>
      </c>
      <c r="DS102" s="52">
        <v>29.155000000000001</v>
      </c>
      <c r="DT102" s="52">
        <v>25.53</v>
      </c>
      <c r="DU102" s="52">
        <v>34.784999999999997</v>
      </c>
      <c r="DV102" s="52">
        <v>42.237000000000002</v>
      </c>
      <c r="DW102" s="52">
        <v>36.543999999999997</v>
      </c>
      <c r="DX102" s="52">
        <v>46.433</v>
      </c>
      <c r="DY102" s="52">
        <v>31.298999999999999</v>
      </c>
      <c r="DZ102" s="52">
        <v>36.607999999999997</v>
      </c>
      <c r="EA102" s="52">
        <v>45.192999999999998</v>
      </c>
      <c r="EB102" s="52">
        <v>33.229999999999997</v>
      </c>
      <c r="EC102" s="52">
        <v>40.600999999999999</v>
      </c>
      <c r="ED102" s="52">
        <v>40.487000000000002</v>
      </c>
      <c r="EE102" s="52">
        <v>46.963000000000001</v>
      </c>
      <c r="EF102" s="52">
        <v>40.738999999999997</v>
      </c>
      <c r="EG102" s="52">
        <v>31.713000000000001</v>
      </c>
      <c r="EH102" s="52">
        <v>43.773000000000003</v>
      </c>
      <c r="EI102" s="52">
        <v>40.430999999999997</v>
      </c>
      <c r="EJ102" s="52">
        <v>49.610999999999997</v>
      </c>
      <c r="EK102" s="52">
        <v>18.420999999999999</v>
      </c>
      <c r="EL102" s="52">
        <v>42.563000000000002</v>
      </c>
      <c r="EM102" s="52">
        <v>47.255000000000003</v>
      </c>
      <c r="EN102" s="52">
        <v>41.011000000000003</v>
      </c>
      <c r="EO102" s="52">
        <v>31.193999999999999</v>
      </c>
      <c r="EP102" s="52">
        <v>37.298000000000002</v>
      </c>
      <c r="EQ102" s="52">
        <v>49.607999999999997</v>
      </c>
      <c r="ER102" s="52">
        <v>43.09</v>
      </c>
      <c r="ES102" s="52">
        <v>42.402000000000001</v>
      </c>
      <c r="ET102" s="52">
        <v>45.37</v>
      </c>
      <c r="EU102" s="52">
        <v>42.146999999999998</v>
      </c>
      <c r="EV102" s="52">
        <v>40.652000000000001</v>
      </c>
      <c r="EW102" s="52">
        <v>35.051000000000002</v>
      </c>
      <c r="EX102" s="52">
        <v>38.304000000000002</v>
      </c>
      <c r="EY102" s="52">
        <v>34.238</v>
      </c>
      <c r="EZ102" s="52">
        <v>37.634</v>
      </c>
      <c r="FA102" s="52">
        <v>36.292999999999999</v>
      </c>
      <c r="FB102" s="52">
        <v>41.106000000000002</v>
      </c>
      <c r="FC102" s="52">
        <v>35.799999999999997</v>
      </c>
      <c r="FD102" s="52">
        <v>34.146000000000001</v>
      </c>
      <c r="FE102" s="52">
        <v>41.194000000000003</v>
      </c>
      <c r="FF102" s="52">
        <v>21.303999999999998</v>
      </c>
      <c r="FG102" s="52">
        <v>39.624000000000002</v>
      </c>
      <c r="FH102" s="52">
        <v>30.576000000000001</v>
      </c>
      <c r="FI102" s="52">
        <v>35.093000000000004</v>
      </c>
      <c r="FJ102" s="52">
        <v>42.116</v>
      </c>
      <c r="FK102" s="52">
        <v>40.732999999999997</v>
      </c>
      <c r="FL102" s="52">
        <v>33.686999999999998</v>
      </c>
      <c r="FM102" s="52">
        <v>29.776</v>
      </c>
      <c r="FN102" s="52">
        <v>31.888000000000002</v>
      </c>
      <c r="FO102" s="52">
        <v>36.671999999999997</v>
      </c>
      <c r="FP102" s="52">
        <v>52.197000000000003</v>
      </c>
      <c r="FQ102" s="52">
        <v>25.904603210449199</v>
      </c>
      <c r="FR102" s="52">
        <v>48.842134000000001</v>
      </c>
      <c r="FS102" s="52">
        <v>46.989125999999999</v>
      </c>
      <c r="FT102" s="52">
        <v>32.988683999999999</v>
      </c>
      <c r="FU102" s="52">
        <v>42.594914000000003</v>
      </c>
      <c r="FV102" s="52">
        <v>37.744742000000002</v>
      </c>
      <c r="FW102" s="52">
        <v>36.411847000000002</v>
      </c>
      <c r="FX102" s="52">
        <v>14.880159000000001</v>
      </c>
      <c r="FY102" s="52">
        <v>47.409694000000002</v>
      </c>
      <c r="FZ102" s="52">
        <v>37.606513</v>
      </c>
      <c r="GA102" s="52">
        <v>41.243969999999997</v>
      </c>
      <c r="GB102" s="52">
        <v>44.653731000000001</v>
      </c>
      <c r="GC102" s="52">
        <v>35.355660999999998</v>
      </c>
      <c r="GD102" s="52">
        <v>38.916313000000002</v>
      </c>
      <c r="GE102" s="52">
        <v>35.641764999999999</v>
      </c>
    </row>
    <row r="103" spans="1:187" ht="15" x14ac:dyDescent="0.25">
      <c r="A103" s="36"/>
      <c r="B103" s="90"/>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row>
    <row r="104" spans="1:187" ht="15" x14ac:dyDescent="0.2">
      <c r="A104" s="9" t="s">
        <v>33</v>
      </c>
      <c r="B104" s="89"/>
      <c r="C104" s="16">
        <f>SUM(C105:C107)</f>
        <v>39.050385837494325</v>
      </c>
      <c r="D104" s="16">
        <f t="shared" ref="D104:BO104" si="143">SUM(D105:D107)</f>
        <v>159.99001361779392</v>
      </c>
      <c r="E104" s="16">
        <f t="shared" si="143"/>
        <v>187.0921470721743</v>
      </c>
      <c r="F104" s="16">
        <f t="shared" si="143"/>
        <v>180.09804811620518</v>
      </c>
      <c r="G104" s="16">
        <f t="shared" si="143"/>
        <v>68.775306400363135</v>
      </c>
      <c r="H104" s="16">
        <f t="shared" si="143"/>
        <v>50.707217430776211</v>
      </c>
      <c r="I104" s="16">
        <f t="shared" si="143"/>
        <v>89.757603268270543</v>
      </c>
      <c r="J104" s="16">
        <f t="shared" si="143"/>
        <v>20.108034498411257</v>
      </c>
      <c r="K104" s="16">
        <f t="shared" si="143"/>
        <v>80.140717203812983</v>
      </c>
      <c r="L104" s="16">
        <f t="shared" si="143"/>
        <v>90.049024058102589</v>
      </c>
      <c r="M104" s="16">
        <f t="shared" si="143"/>
        <v>123.56241488878801</v>
      </c>
      <c r="N104" s="16">
        <f t="shared" si="143"/>
        <v>79.266454834316832</v>
      </c>
      <c r="O104" s="16">
        <f t="shared" si="143"/>
        <v>57.118474807081249</v>
      </c>
      <c r="P104" s="16">
        <f t="shared" si="143"/>
        <v>84.803449841125726</v>
      </c>
      <c r="Q104" s="16">
        <f t="shared" si="143"/>
        <v>65.278256922378574</v>
      </c>
      <c r="R104" s="16">
        <f t="shared" si="143"/>
        <v>5.2455742169768493</v>
      </c>
      <c r="S104" s="16">
        <f t="shared" si="143"/>
        <v>23.022242396731727</v>
      </c>
      <c r="T104" s="16">
        <f t="shared" si="143"/>
        <v>24.479346345891962</v>
      </c>
      <c r="U104" s="16">
        <f t="shared" si="143"/>
        <v>8.4512029051293691</v>
      </c>
      <c r="V104" s="16">
        <f t="shared" si="143"/>
        <v>2.0399455288243304</v>
      </c>
      <c r="W104" s="16">
        <f t="shared" si="143"/>
        <v>2.6227871084884247</v>
      </c>
      <c r="X104" s="16">
        <f t="shared" si="143"/>
        <v>5.5369950068088967</v>
      </c>
      <c r="Y104" s="16">
        <f t="shared" si="143"/>
        <v>4.0798910576486609</v>
      </c>
      <c r="Z104" s="16">
        <f t="shared" si="143"/>
        <v>1.7485247389922831</v>
      </c>
      <c r="AA104" s="16">
        <f t="shared" si="143"/>
        <v>0</v>
      </c>
      <c r="AB104" s="16">
        <f t="shared" si="143"/>
        <v>0</v>
      </c>
      <c r="AC104" s="16">
        <f t="shared" si="143"/>
        <v>0</v>
      </c>
      <c r="AD104" s="16">
        <f t="shared" si="143"/>
        <v>0.87426236949614156</v>
      </c>
      <c r="AE104" s="16">
        <f t="shared" si="143"/>
        <v>0</v>
      </c>
      <c r="AF104" s="16">
        <f t="shared" si="143"/>
        <v>0</v>
      </c>
      <c r="AG104" s="16">
        <f t="shared" si="143"/>
        <v>0.87426236949614156</v>
      </c>
      <c r="AH104" s="16">
        <f t="shared" si="143"/>
        <v>0</v>
      </c>
      <c r="AI104" s="16">
        <f t="shared" si="143"/>
        <v>3.2056286881525193</v>
      </c>
      <c r="AJ104" s="16">
        <f t="shared" si="143"/>
        <v>0</v>
      </c>
      <c r="AK104" s="16">
        <f t="shared" si="143"/>
        <v>1.1656831593281889</v>
      </c>
      <c r="AL104" s="16">
        <f t="shared" si="143"/>
        <v>0</v>
      </c>
      <c r="AM104" s="16">
        <f t="shared" si="143"/>
        <v>5.8284157966409431</v>
      </c>
      <c r="AN104" s="16">
        <f t="shared" si="143"/>
        <v>31.764866091693143</v>
      </c>
      <c r="AO104" s="16">
        <f t="shared" si="143"/>
        <v>4.954153427144802</v>
      </c>
      <c r="AP104" s="16">
        <f t="shared" si="143"/>
        <v>0</v>
      </c>
      <c r="AQ104" s="16">
        <f t="shared" si="143"/>
        <v>0</v>
      </c>
      <c r="AR104" s="16">
        <f t="shared" si="143"/>
        <v>0</v>
      </c>
      <c r="AS104" s="16">
        <f t="shared" si="143"/>
        <v>0.87426236949614156</v>
      </c>
      <c r="AT104" s="16">
        <f t="shared" si="143"/>
        <v>0.58284157966409444</v>
      </c>
      <c r="AU104" s="16">
        <f t="shared" si="143"/>
        <v>2.3313663186563778</v>
      </c>
      <c r="AV104" s="16">
        <f t="shared" si="143"/>
        <v>6.639968225147526</v>
      </c>
      <c r="AW104" s="16">
        <f t="shared" si="143"/>
        <v>3.5689741261915566</v>
      </c>
      <c r="AX104" s="16">
        <f t="shared" si="143"/>
        <v>1.3279936450295051</v>
      </c>
      <c r="AY104" s="16">
        <f t="shared" si="143"/>
        <v>1.5859371152904111</v>
      </c>
      <c r="AZ104" s="16">
        <f t="shared" si="143"/>
        <v>0.13248450511452117</v>
      </c>
      <c r="BA104" s="16">
        <f t="shared" si="143"/>
        <v>5.8642888212266202E-2</v>
      </c>
      <c r="BB104" s="16">
        <f t="shared" si="143"/>
        <v>5.4751048493128021E-2</v>
      </c>
      <c r="BC104" s="16">
        <f t="shared" si="143"/>
        <v>0.33772265369478172</v>
      </c>
      <c r="BD104" s="16">
        <f t="shared" si="143"/>
        <v>0.87313990057055746</v>
      </c>
      <c r="BE104" s="16">
        <f t="shared" si="143"/>
        <v>0.87243351675332192</v>
      </c>
      <c r="BF104" s="16">
        <f t="shared" si="143"/>
        <v>0.87371971314374774</v>
      </c>
      <c r="BG104" s="16">
        <f t="shared" si="143"/>
        <v>0.87701469110590413</v>
      </c>
      <c r="BH104" s="16">
        <f t="shared" si="143"/>
        <v>5.5850369725967811E-2</v>
      </c>
      <c r="BI104" s="16">
        <f t="shared" si="143"/>
        <v>8.3775554588951723E-2</v>
      </c>
      <c r="BJ104" s="16">
        <f t="shared" si="143"/>
        <v>1.1020041277888883</v>
      </c>
      <c r="BK104" s="16">
        <f t="shared" si="143"/>
        <v>2.7925184862983905E-2</v>
      </c>
      <c r="BL104" s="16">
        <f t="shared" si="143"/>
        <v>0</v>
      </c>
      <c r="BM104" s="16">
        <f t="shared" si="143"/>
        <v>5.5850369725967811E-2</v>
      </c>
      <c r="BN104" s="16">
        <f t="shared" si="143"/>
        <v>6.1435406698564607E-2</v>
      </c>
      <c r="BO104" s="16">
        <f t="shared" si="143"/>
        <v>0.34575906241490606</v>
      </c>
      <c r="BP104" s="16">
        <f t="shared" ref="BP104:DJ104" si="144">SUM(BP105:BP107)</f>
        <v>1.0037918346071044</v>
      </c>
      <c r="BQ104" s="16">
        <f t="shared" si="144"/>
        <v>1.0206285433914204</v>
      </c>
      <c r="BR104" s="16">
        <f t="shared" si="144"/>
        <v>0.97292453516919197</v>
      </c>
      <c r="BS104" s="16">
        <f t="shared" si="144"/>
        <v>0.9262467954712349</v>
      </c>
      <c r="BT104" s="16">
        <f t="shared" si="144"/>
        <v>9.5456759041287781E-2</v>
      </c>
      <c r="BU104" s="16">
        <f t="shared" si="144"/>
        <v>3.3525931502692661</v>
      </c>
      <c r="BV104" s="16">
        <f t="shared" si="144"/>
        <v>2.7841912725786537</v>
      </c>
      <c r="BW104" s="16">
        <f t="shared" si="144"/>
        <v>4.0046543696895635E-2</v>
      </c>
      <c r="BX104" s="16">
        <f t="shared" si="144"/>
        <v>31.361029855169257</v>
      </c>
      <c r="BY104" s="16">
        <f t="shared" si="144"/>
        <v>26.685553875343921</v>
      </c>
      <c r="BZ104" s="16">
        <f t="shared" si="144"/>
        <v>0</v>
      </c>
      <c r="CA104" s="16">
        <f t="shared" si="144"/>
        <v>0</v>
      </c>
      <c r="CB104" s="16">
        <f t="shared" si="144"/>
        <v>6.2762233785639525</v>
      </c>
      <c r="CC104" s="16">
        <f t="shared" si="144"/>
        <v>5.672366106280724</v>
      </c>
      <c r="CD104" s="16">
        <f t="shared" si="144"/>
        <v>5.672366106280724</v>
      </c>
      <c r="CE104" s="16">
        <f t="shared" si="144"/>
        <v>5.6692364420130898</v>
      </c>
      <c r="CF104" s="16">
        <f t="shared" si="144"/>
        <v>0.30000290465281437</v>
      </c>
      <c r="CG104" s="16">
        <f t="shared" si="144"/>
        <v>0</v>
      </c>
      <c r="CH104" s="16">
        <f t="shared" si="144"/>
        <v>0</v>
      </c>
      <c r="CI104" s="16">
        <f t="shared" si="144"/>
        <v>0.3537237315884077</v>
      </c>
      <c r="CJ104" s="16">
        <f t="shared" si="144"/>
        <v>5.2071662090915067</v>
      </c>
      <c r="CK104" s="16">
        <f t="shared" si="144"/>
        <v>4.359803083696808</v>
      </c>
      <c r="CL104" s="16">
        <f t="shared" si="144"/>
        <v>4.359803083696808</v>
      </c>
      <c r="CM104" s="16">
        <f t="shared" si="144"/>
        <v>5.5575623367079316</v>
      </c>
      <c r="CN104" s="16">
        <f t="shared" si="144"/>
        <v>0</v>
      </c>
      <c r="CO104" s="16">
        <f t="shared" si="144"/>
        <v>0</v>
      </c>
      <c r="CP104" s="16">
        <f t="shared" si="144"/>
        <v>0</v>
      </c>
      <c r="CQ104" s="16">
        <f t="shared" si="144"/>
        <v>2.5386015145393539E-2</v>
      </c>
      <c r="CR104" s="16">
        <f t="shared" si="144"/>
        <v>0</v>
      </c>
      <c r="CS104" s="16">
        <f t="shared" si="144"/>
        <v>0</v>
      </c>
      <c r="CT104" s="16">
        <f t="shared" si="144"/>
        <v>0</v>
      </c>
      <c r="CU104" s="16">
        <f t="shared" si="144"/>
        <v>0</v>
      </c>
      <c r="CV104" s="16">
        <f t="shared" si="144"/>
        <v>0.3049872633586963</v>
      </c>
      <c r="CW104" s="16">
        <f t="shared" si="144"/>
        <v>0.59712168942598787</v>
      </c>
      <c r="CX104" s="16">
        <f t="shared" si="144"/>
        <v>0</v>
      </c>
      <c r="CY104" s="16">
        <f t="shared" si="144"/>
        <v>0</v>
      </c>
      <c r="CZ104" s="16">
        <f t="shared" si="144"/>
        <v>4.64557108607046E-3</v>
      </c>
      <c r="DA104" s="16">
        <f t="shared" si="144"/>
        <v>5.0770717012302144E-3</v>
      </c>
      <c r="DB104" s="16">
        <f t="shared" si="144"/>
        <v>4.5379976485023944E-3</v>
      </c>
      <c r="DC104" s="16">
        <f t="shared" si="144"/>
        <v>4.5148749473880919E-3</v>
      </c>
      <c r="DD104" s="16">
        <f t="shared" si="144"/>
        <v>0</v>
      </c>
      <c r="DE104" s="16">
        <f t="shared" si="144"/>
        <v>0</v>
      </c>
      <c r="DF104" s="16">
        <f t="shared" si="144"/>
        <v>0</v>
      </c>
      <c r="DG104" s="16">
        <f t="shared" si="144"/>
        <v>0</v>
      </c>
      <c r="DH104" s="16">
        <f t="shared" si="144"/>
        <v>0</v>
      </c>
      <c r="DI104" s="16">
        <f t="shared" si="144"/>
        <v>0</v>
      </c>
      <c r="DJ104" s="16">
        <f t="shared" si="144"/>
        <v>0</v>
      </c>
      <c r="DK104" s="16">
        <f t="shared" ref="DK104:EA104" si="145">SUM(DK105:DK107)</f>
        <v>1.4073414044796435E-4</v>
      </c>
      <c r="DL104" s="16">
        <f t="shared" si="145"/>
        <v>3.5183535111991076E-4</v>
      </c>
      <c r="DM104" s="16">
        <f t="shared" si="145"/>
        <v>3.5183535111991076E-4</v>
      </c>
      <c r="DN104" s="16">
        <f t="shared" si="145"/>
        <v>3.5183535111991076E-4</v>
      </c>
      <c r="DO104" s="16">
        <f t="shared" si="145"/>
        <v>3.5186811417771814E-4</v>
      </c>
      <c r="DP104" s="16">
        <f t="shared" si="145"/>
        <v>1.0133801688318282E-4</v>
      </c>
      <c r="DQ104" s="16">
        <f t="shared" si="145"/>
        <v>3.4293890740291446</v>
      </c>
      <c r="DR104" s="16">
        <f t="shared" si="145"/>
        <v>2.1502542471177115</v>
      </c>
      <c r="DS104" s="16">
        <f t="shared" si="145"/>
        <v>1.0138707867337754E-4</v>
      </c>
      <c r="DT104" s="16">
        <f t="shared" si="145"/>
        <v>6.545438972554094</v>
      </c>
      <c r="DU104" s="16">
        <f t="shared" si="145"/>
        <v>0.1613913314015715</v>
      </c>
      <c r="DV104" s="16">
        <f t="shared" si="145"/>
        <v>2.9285099677383537E-2</v>
      </c>
      <c r="DW104" s="16">
        <f t="shared" si="145"/>
        <v>0.26941367376567782</v>
      </c>
      <c r="DX104" s="16">
        <f t="shared" si="145"/>
        <v>6.9400646075648859E-2</v>
      </c>
      <c r="DY104" s="16">
        <f t="shared" si="145"/>
        <v>4.7125751093748759E-2</v>
      </c>
      <c r="DZ104" s="16">
        <f t="shared" si="145"/>
        <v>0.64311539687266484</v>
      </c>
      <c r="EA104" s="16">
        <f t="shared" si="145"/>
        <v>5.6629320109675376</v>
      </c>
      <c r="EB104" s="16">
        <f t="shared" ref="EB104:EU104" si="146">SUM(EB105:EB107)</f>
        <v>0.39530174528427608</v>
      </c>
      <c r="EC104" s="16">
        <f t="shared" si="146"/>
        <v>0.1167420605964674</v>
      </c>
      <c r="ED104" s="16">
        <f t="shared" si="146"/>
        <v>0.1590701046230095</v>
      </c>
      <c r="EE104" s="16">
        <f t="shared" si="146"/>
        <v>0.18411793565015502</v>
      </c>
      <c r="EF104" s="16">
        <f t="shared" si="146"/>
        <v>7.8002771953334021E-2</v>
      </c>
      <c r="EG104" s="16">
        <f t="shared" si="146"/>
        <v>5.8258582207343104E-2</v>
      </c>
      <c r="EH104" s="16">
        <f t="shared" si="146"/>
        <v>4.5064413271528089E-2</v>
      </c>
      <c r="EI104" s="16">
        <f t="shared" si="146"/>
        <v>7.2680262163188578</v>
      </c>
      <c r="EJ104" s="16">
        <f t="shared" si="146"/>
        <v>27.075524504631289</v>
      </c>
      <c r="EK104" s="16">
        <f t="shared" si="146"/>
        <v>0.19856457174922604</v>
      </c>
      <c r="EL104" s="16">
        <f t="shared" si="146"/>
        <v>0.2074795620239375</v>
      </c>
      <c r="EM104" s="16">
        <f t="shared" si="146"/>
        <v>8.0408853887401835E-2</v>
      </c>
      <c r="EN104" s="16">
        <f t="shared" si="146"/>
        <v>0.64105009089696252</v>
      </c>
      <c r="EO104" s="16">
        <f t="shared" si="146"/>
        <v>0.92379926799945999</v>
      </c>
      <c r="EP104" s="16">
        <f t="shared" si="146"/>
        <v>0.82823850054672532</v>
      </c>
      <c r="EQ104" s="16">
        <f t="shared" si="146"/>
        <v>0.21382332997411538</v>
      </c>
      <c r="ER104" s="16">
        <f t="shared" si="146"/>
        <v>0.16336428287875468</v>
      </c>
      <c r="ES104" s="16">
        <f t="shared" si="146"/>
        <v>8.4564874577778407E-2</v>
      </c>
      <c r="ET104" s="16">
        <f t="shared" si="146"/>
        <v>0.12149907562359655</v>
      </c>
      <c r="EU104" s="16">
        <f t="shared" si="146"/>
        <v>5.9163551202392854E-2</v>
      </c>
      <c r="EV104" s="16">
        <f t="shared" ref="EV104:FQ104" si="147">SUM(EV105:EV107)</f>
        <v>0.21451862193811036</v>
      </c>
      <c r="EW104" s="16">
        <f t="shared" si="147"/>
        <v>9.6395128046810399E-2</v>
      </c>
      <c r="EX104" s="16">
        <f t="shared" si="147"/>
        <v>0.29021648151872248</v>
      </c>
      <c r="EY104" s="16">
        <f t="shared" si="147"/>
        <v>4.4586637709877482E-2</v>
      </c>
      <c r="EZ104" s="16">
        <f t="shared" si="147"/>
        <v>0.14927609784172488</v>
      </c>
      <c r="FA104" s="16">
        <f t="shared" si="147"/>
        <v>0.20212495715436932</v>
      </c>
      <c r="FB104" s="16">
        <f t="shared" si="147"/>
        <v>0.4851611837035949</v>
      </c>
      <c r="FC104" s="16">
        <f t="shared" si="147"/>
        <v>0.40670515608866231</v>
      </c>
      <c r="FD104" s="16">
        <f t="shared" si="147"/>
        <v>0.18871922862352247</v>
      </c>
      <c r="FE104" s="16">
        <f t="shared" si="147"/>
        <v>0.16832800033771292</v>
      </c>
      <c r="FF104" s="16">
        <f t="shared" si="147"/>
        <v>0.10577324552585149</v>
      </c>
      <c r="FG104" s="16">
        <f t="shared" si="147"/>
        <v>0.18106403422983294</v>
      </c>
      <c r="FH104" s="16">
        <f t="shared" si="147"/>
        <v>0.21106079639047171</v>
      </c>
      <c r="FI104" s="16">
        <f t="shared" si="147"/>
        <v>0.27865792323657695</v>
      </c>
      <c r="FJ104" s="16">
        <f t="shared" si="147"/>
        <v>0.16413070110828509</v>
      </c>
      <c r="FK104" s="16">
        <f t="shared" si="147"/>
        <v>7.8222447058270056E-2</v>
      </c>
      <c r="FL104" s="16">
        <f t="shared" si="147"/>
        <v>0.17464916407659545</v>
      </c>
      <c r="FM104" s="16">
        <f t="shared" si="147"/>
        <v>7.7481694120963993E-2</v>
      </c>
      <c r="FN104" s="16">
        <f t="shared" si="147"/>
        <v>7.1269797223074798E-3</v>
      </c>
      <c r="FO104" s="16">
        <f t="shared" si="147"/>
        <v>4.6919639939258705E-2</v>
      </c>
      <c r="FP104" s="16">
        <f t="shared" si="147"/>
        <v>0.20486397468854675</v>
      </c>
      <c r="FQ104" s="16">
        <f t="shared" si="147"/>
        <v>0.55740812110267168</v>
      </c>
      <c r="FR104" s="16">
        <f t="shared" ref="FR104:FT104" si="148">SUM(FR105:FR107)</f>
        <v>7.5628607710293658E-2</v>
      </c>
      <c r="FS104" s="16">
        <f t="shared" si="148"/>
        <v>0.11077852696164421</v>
      </c>
      <c r="FT104" s="16">
        <f t="shared" si="148"/>
        <v>0.24497660376424124</v>
      </c>
      <c r="FU104" s="16">
        <f t="shared" ref="FU104:FV104" si="149">SUM(FU105:FU107)</f>
        <v>0.85286808282969329</v>
      </c>
      <c r="FV104" s="16">
        <f t="shared" si="149"/>
        <v>0.17028330664684863</v>
      </c>
      <c r="FW104" s="16">
        <f t="shared" ref="FW104:FY104" si="150">SUM(FW105:FW107)</f>
        <v>0.1392393276120428</v>
      </c>
      <c r="FX104" s="16">
        <f t="shared" si="150"/>
        <v>0.67702494724323348</v>
      </c>
      <c r="FY104" s="16">
        <f t="shared" si="150"/>
        <v>0.28820435924294946</v>
      </c>
      <c r="FZ104" s="16">
        <f t="shared" ref="FZ104:GA104" si="151">SUM(FZ105:FZ107)</f>
        <v>1.6407207483667052</v>
      </c>
      <c r="GA104" s="16">
        <f t="shared" si="151"/>
        <v>0.27151734526547516</v>
      </c>
      <c r="GB104" s="16">
        <f t="shared" ref="GB104:GC104" si="152">SUM(GB105:GB107)</f>
        <v>0.17881280399641047</v>
      </c>
      <c r="GC104" s="16">
        <f t="shared" si="152"/>
        <v>0.25155962533062265</v>
      </c>
      <c r="GD104" s="16">
        <f t="shared" ref="GD104:GE104" si="153">SUM(GD105:GD107)</f>
        <v>0.21734902661714747</v>
      </c>
      <c r="GE104" s="16">
        <f t="shared" si="153"/>
        <v>0.1247242938791254</v>
      </c>
    </row>
    <row r="105" spans="1:187" ht="15" x14ac:dyDescent="0.25">
      <c r="A105" s="36" t="s">
        <v>23</v>
      </c>
      <c r="B105" s="90"/>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0</v>
      </c>
      <c r="BY105" s="44">
        <v>0</v>
      </c>
      <c r="BZ105" s="44">
        <v>0</v>
      </c>
      <c r="CA105" s="44">
        <v>0</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0</v>
      </c>
      <c r="CY105" s="44">
        <v>0</v>
      </c>
      <c r="CZ105" s="44">
        <v>0</v>
      </c>
      <c r="DA105" s="44">
        <v>0</v>
      </c>
      <c r="DB105" s="44">
        <v>0</v>
      </c>
      <c r="DC105" s="44">
        <v>0</v>
      </c>
      <c r="DD105" s="44">
        <v>0</v>
      </c>
      <c r="DE105" s="44">
        <v>0</v>
      </c>
      <c r="DF105" s="44">
        <v>0</v>
      </c>
      <c r="DG105" s="44">
        <v>0</v>
      </c>
      <c r="DH105" s="44">
        <v>0</v>
      </c>
      <c r="DI105" s="44">
        <v>0</v>
      </c>
      <c r="DJ105" s="44">
        <v>0</v>
      </c>
      <c r="DK105" s="44">
        <v>0</v>
      </c>
      <c r="DL105" s="44">
        <v>0</v>
      </c>
      <c r="DM105" s="44">
        <v>0</v>
      </c>
      <c r="DN105" s="44">
        <v>0</v>
      </c>
      <c r="DO105" s="44">
        <v>0</v>
      </c>
      <c r="DP105" s="44">
        <v>0</v>
      </c>
      <c r="DQ105" s="44">
        <v>0</v>
      </c>
      <c r="DR105" s="44">
        <v>0</v>
      </c>
      <c r="DS105" s="44">
        <v>0</v>
      </c>
      <c r="DT105" s="44">
        <v>0</v>
      </c>
      <c r="DU105" s="44">
        <v>0</v>
      </c>
      <c r="DV105" s="44">
        <v>0</v>
      </c>
      <c r="DW105" s="44">
        <v>0</v>
      </c>
      <c r="DX105" s="44">
        <v>0</v>
      </c>
      <c r="DY105" s="44">
        <v>0</v>
      </c>
      <c r="DZ105" s="44">
        <v>0</v>
      </c>
      <c r="EA105" s="44">
        <v>0</v>
      </c>
      <c r="EB105" s="44">
        <v>0</v>
      </c>
      <c r="EC105" s="44">
        <v>0</v>
      </c>
      <c r="ED105" s="44">
        <v>0</v>
      </c>
      <c r="EE105" s="44">
        <v>0</v>
      </c>
      <c r="EF105" s="44">
        <v>0</v>
      </c>
      <c r="EG105" s="44">
        <v>0</v>
      </c>
      <c r="EH105" s="44">
        <v>0</v>
      </c>
      <c r="EI105" s="44">
        <v>0</v>
      </c>
      <c r="EJ105" s="44">
        <v>0</v>
      </c>
      <c r="EK105" s="44">
        <v>0</v>
      </c>
      <c r="EL105" s="44">
        <v>0</v>
      </c>
      <c r="EM105" s="44">
        <v>0</v>
      </c>
      <c r="EN105" s="44">
        <v>0</v>
      </c>
      <c r="EO105" s="44">
        <v>0</v>
      </c>
      <c r="EP105" s="44">
        <v>0</v>
      </c>
      <c r="EQ105" s="44">
        <v>0</v>
      </c>
      <c r="ER105" s="44">
        <v>2.676868960468521E-2</v>
      </c>
      <c r="ES105" s="44">
        <v>0</v>
      </c>
      <c r="ET105" s="44">
        <v>0</v>
      </c>
      <c r="EU105" s="44">
        <v>8.9887481698389463E-3</v>
      </c>
      <c r="EV105" s="44">
        <v>0.17172460102489021</v>
      </c>
      <c r="EW105" s="44">
        <v>0</v>
      </c>
      <c r="EX105" s="44">
        <v>4.122141075290895E-2</v>
      </c>
      <c r="EY105" s="44">
        <v>0</v>
      </c>
      <c r="EZ105" s="44">
        <v>0</v>
      </c>
      <c r="FA105" s="44">
        <v>0</v>
      </c>
      <c r="FB105" s="44">
        <v>0</v>
      </c>
      <c r="FC105" s="44">
        <v>0</v>
      </c>
      <c r="FD105" s="44">
        <v>0</v>
      </c>
      <c r="FE105" s="44">
        <v>0</v>
      </c>
      <c r="FF105" s="44">
        <v>0</v>
      </c>
      <c r="FG105" s="44">
        <v>0</v>
      </c>
      <c r="FH105" s="44">
        <v>0</v>
      </c>
      <c r="FI105" s="44">
        <v>0</v>
      </c>
      <c r="FJ105" s="44">
        <v>0</v>
      </c>
      <c r="FK105" s="44">
        <v>0</v>
      </c>
      <c r="FL105" s="44">
        <v>0</v>
      </c>
      <c r="FM105" s="44">
        <v>0</v>
      </c>
      <c r="FN105" s="44">
        <v>0</v>
      </c>
      <c r="FO105" s="44">
        <v>0</v>
      </c>
      <c r="FP105" s="44">
        <v>0</v>
      </c>
      <c r="FQ105" s="44">
        <v>0</v>
      </c>
      <c r="FR105" s="44">
        <v>0</v>
      </c>
      <c r="FS105" s="44">
        <v>0</v>
      </c>
      <c r="FT105" s="44">
        <v>0</v>
      </c>
      <c r="FU105" s="44">
        <v>0</v>
      </c>
      <c r="FV105" s="44">
        <v>0</v>
      </c>
      <c r="FW105" s="44">
        <v>0</v>
      </c>
      <c r="FX105" s="44">
        <v>0</v>
      </c>
      <c r="FY105" s="44">
        <v>0</v>
      </c>
      <c r="FZ105" s="44">
        <v>0</v>
      </c>
      <c r="GA105" s="44">
        <v>6.1735907759882867E-4</v>
      </c>
      <c r="GB105" s="44">
        <v>3.5559882869692526E-4</v>
      </c>
      <c r="GC105" s="44">
        <v>0</v>
      </c>
      <c r="GD105" s="44">
        <v>0</v>
      </c>
      <c r="GE105" s="44">
        <v>0</v>
      </c>
    </row>
    <row r="106" spans="1:187" ht="15" x14ac:dyDescent="0.25">
      <c r="A106" s="36" t="s">
        <v>25</v>
      </c>
      <c r="B106" s="90"/>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0</v>
      </c>
      <c r="S106" s="44">
        <v>0</v>
      </c>
      <c r="T106" s="44">
        <v>0</v>
      </c>
      <c r="U106" s="44">
        <v>0</v>
      </c>
      <c r="V106" s="44">
        <v>0</v>
      </c>
      <c r="W106" s="44">
        <v>0</v>
      </c>
      <c r="X106" s="44">
        <v>0</v>
      </c>
      <c r="Y106" s="44">
        <v>0</v>
      </c>
      <c r="Z106" s="44">
        <v>0</v>
      </c>
      <c r="AA106" s="44">
        <v>0</v>
      </c>
      <c r="AB106" s="44">
        <v>0</v>
      </c>
      <c r="AC106" s="44">
        <v>0</v>
      </c>
      <c r="AD106" s="44">
        <v>0</v>
      </c>
      <c r="AE106" s="44">
        <v>0</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8.6568073075250121E-2</v>
      </c>
      <c r="AZ106" s="44">
        <v>0.13096911700739453</v>
      </c>
      <c r="BA106" s="44">
        <v>5.8642888212266202E-2</v>
      </c>
      <c r="BB106" s="44">
        <v>4.7472814267072644E-2</v>
      </c>
      <c r="BC106" s="44">
        <v>4.0770769899956504E-2</v>
      </c>
      <c r="BD106" s="44">
        <v>6.1435406698564607E-2</v>
      </c>
      <c r="BE106" s="44">
        <v>6.7020443671161375E-2</v>
      </c>
      <c r="BF106" s="44">
        <v>5.0265332753371028E-2</v>
      </c>
      <c r="BG106" s="44">
        <v>5.5850369725967811E-2</v>
      </c>
      <c r="BH106" s="44">
        <v>5.5850369725967811E-2</v>
      </c>
      <c r="BI106" s="44">
        <v>8.3775554588951723E-2</v>
      </c>
      <c r="BJ106" s="44">
        <v>0.16755110917790345</v>
      </c>
      <c r="BK106" s="44">
        <v>2.7925184862983905E-2</v>
      </c>
      <c r="BL106" s="44">
        <v>0</v>
      </c>
      <c r="BM106" s="44">
        <v>5.5850369725967811E-2</v>
      </c>
      <c r="BN106" s="44">
        <v>6.1435406698564607E-2</v>
      </c>
      <c r="BO106" s="44">
        <v>4.7704008222228506E-2</v>
      </c>
      <c r="BP106" s="44">
        <v>0.10943860709805364</v>
      </c>
      <c r="BQ106" s="44">
        <v>0.12627531588236957</v>
      </c>
      <c r="BR106" s="44">
        <v>7.857130766014106E-2</v>
      </c>
      <c r="BS106" s="44">
        <v>3.0883069101593101E-2</v>
      </c>
      <c r="BT106" s="44">
        <v>9.5456759041287781E-2</v>
      </c>
      <c r="BU106" s="44">
        <v>3.9305724311118492E-2</v>
      </c>
      <c r="BV106" s="44">
        <v>3.3690620838101565E-2</v>
      </c>
      <c r="BW106" s="44">
        <v>2.5256618256936012E-2</v>
      </c>
      <c r="BX106" s="44">
        <v>3.951253240582115</v>
      </c>
      <c r="BY106" s="44">
        <v>2.5481077818634468</v>
      </c>
      <c r="BZ106" s="44">
        <v>0</v>
      </c>
      <c r="CA106" s="44">
        <v>0</v>
      </c>
      <c r="CB106" s="44">
        <v>0</v>
      </c>
      <c r="CC106" s="44">
        <v>0</v>
      </c>
      <c r="CD106" s="44">
        <v>0</v>
      </c>
      <c r="CE106" s="44">
        <v>0</v>
      </c>
      <c r="CF106" s="44">
        <v>0</v>
      </c>
      <c r="CG106" s="44">
        <v>0</v>
      </c>
      <c r="CH106" s="44">
        <v>0</v>
      </c>
      <c r="CI106" s="44">
        <v>0</v>
      </c>
      <c r="CJ106" s="44">
        <v>0</v>
      </c>
      <c r="CK106" s="44">
        <v>0</v>
      </c>
      <c r="CL106" s="44">
        <v>0</v>
      </c>
      <c r="CM106" s="44">
        <v>0</v>
      </c>
      <c r="CN106" s="44">
        <v>0</v>
      </c>
      <c r="CO106" s="44">
        <v>0</v>
      </c>
      <c r="CP106" s="44">
        <v>0</v>
      </c>
      <c r="CQ106" s="44">
        <v>0</v>
      </c>
      <c r="CR106" s="44">
        <v>0</v>
      </c>
      <c r="CS106" s="44">
        <v>0</v>
      </c>
      <c r="CT106" s="44">
        <v>0</v>
      </c>
      <c r="CU106" s="44">
        <v>0</v>
      </c>
      <c r="CV106" s="44">
        <v>0</v>
      </c>
      <c r="CW106" s="44">
        <v>0</v>
      </c>
      <c r="CX106" s="44">
        <v>0</v>
      </c>
      <c r="CY106" s="44">
        <v>0</v>
      </c>
      <c r="CZ106" s="44">
        <v>0</v>
      </c>
      <c r="DA106" s="44">
        <v>0</v>
      </c>
      <c r="DB106" s="44">
        <v>0</v>
      </c>
      <c r="DC106" s="44">
        <v>0</v>
      </c>
      <c r="DD106" s="44">
        <v>0</v>
      </c>
      <c r="DE106" s="44">
        <v>0</v>
      </c>
      <c r="DF106" s="44">
        <v>0</v>
      </c>
      <c r="DG106" s="44">
        <v>0</v>
      </c>
      <c r="DH106" s="44">
        <v>0</v>
      </c>
      <c r="DI106" s="44">
        <v>0</v>
      </c>
      <c r="DJ106" s="44">
        <v>0</v>
      </c>
      <c r="DK106" s="44">
        <v>1.4073414044796435E-4</v>
      </c>
      <c r="DL106" s="44">
        <v>3.5183535111991076E-4</v>
      </c>
      <c r="DM106" s="44">
        <v>3.5183535111991076E-4</v>
      </c>
      <c r="DN106" s="44">
        <v>3.5183535111991076E-4</v>
      </c>
      <c r="DO106" s="44">
        <v>3.5186811417771814E-4</v>
      </c>
      <c r="DP106" s="44">
        <v>1.0133801688318282E-4</v>
      </c>
      <c r="DQ106" s="44">
        <v>1.0133801688318282E-4</v>
      </c>
      <c r="DR106" s="44">
        <v>1.0133801688318282E-4</v>
      </c>
      <c r="DS106" s="44">
        <v>1.0138707867337754E-4</v>
      </c>
      <c r="DT106" s="44">
        <v>5.8555395841096711</v>
      </c>
      <c r="DU106" s="44">
        <v>0.1613913314015715</v>
      </c>
      <c r="DV106" s="44">
        <v>2.9285099677383537E-2</v>
      </c>
      <c r="DW106" s="44">
        <v>0.26941367376567782</v>
      </c>
      <c r="DX106" s="44">
        <v>3.0713418215535252E-2</v>
      </c>
      <c r="DY106" s="44">
        <v>4.7125751093748759E-2</v>
      </c>
      <c r="DZ106" s="44">
        <v>0.63745385133216037</v>
      </c>
      <c r="EA106" s="44">
        <v>5.6629320109675376</v>
      </c>
      <c r="EB106" s="44">
        <v>0.35929009135435763</v>
      </c>
      <c r="EC106" s="44">
        <v>0.1167420605964674</v>
      </c>
      <c r="ED106" s="44">
        <v>0.1590701046230095</v>
      </c>
      <c r="EE106" s="44">
        <v>0.18411793565015502</v>
      </c>
      <c r="EF106" s="44">
        <v>4.2976575610028295E-2</v>
      </c>
      <c r="EG106" s="44">
        <v>5.8258582207343104E-2</v>
      </c>
      <c r="EH106" s="44">
        <v>4.5064413271528089E-2</v>
      </c>
      <c r="EI106" s="44">
        <v>7.2680262163188578</v>
      </c>
      <c r="EJ106" s="44">
        <v>27.075524504631289</v>
      </c>
      <c r="EK106" s="44">
        <v>0.19856457174922604</v>
      </c>
      <c r="EL106" s="44">
        <v>0.2074795620239375</v>
      </c>
      <c r="EM106" s="44">
        <v>8.0408853887401835E-2</v>
      </c>
      <c r="EN106" s="44">
        <v>0.64105009089696252</v>
      </c>
      <c r="EO106" s="44">
        <v>0.56639491235035422</v>
      </c>
      <c r="EP106" s="44">
        <v>0.82823850054672532</v>
      </c>
      <c r="EQ106" s="44">
        <v>0.21382332997411538</v>
      </c>
      <c r="ER106" s="44">
        <v>0.13659559327406948</v>
      </c>
      <c r="ES106" s="44">
        <v>6.7025714094041955E-2</v>
      </c>
      <c r="ET106" s="44">
        <v>0.12149907562359655</v>
      </c>
      <c r="EU106" s="44">
        <v>5.0174803032553908E-2</v>
      </c>
      <c r="EV106" s="44">
        <v>4.2794020913220147E-2</v>
      </c>
      <c r="EW106" s="44">
        <v>9.6395128046810399E-2</v>
      </c>
      <c r="EX106" s="44">
        <v>0.15888667356285849</v>
      </c>
      <c r="EY106" s="44">
        <v>4.4586637709877482E-2</v>
      </c>
      <c r="EZ106" s="44">
        <v>0.14927609784172488</v>
      </c>
      <c r="FA106" s="44">
        <v>0.20212495715436932</v>
      </c>
      <c r="FB106" s="44">
        <v>0.4851611837035949</v>
      </c>
      <c r="FC106" s="44">
        <v>0.40670515608866231</v>
      </c>
      <c r="FD106" s="44">
        <v>0.18871922862352247</v>
      </c>
      <c r="FE106" s="44">
        <v>0.16832800033771292</v>
      </c>
      <c r="FF106" s="44">
        <v>0.10577324552585149</v>
      </c>
      <c r="FG106" s="44">
        <v>0.18106403422983294</v>
      </c>
      <c r="FH106" s="44">
        <v>0.21106079639047171</v>
      </c>
      <c r="FI106" s="44">
        <v>0.27865792323657695</v>
      </c>
      <c r="FJ106" s="44">
        <v>0.16413070110828509</v>
      </c>
      <c r="FK106" s="44">
        <v>7.8222447058270056E-2</v>
      </c>
      <c r="FL106" s="44">
        <v>0.17464916407659545</v>
      </c>
      <c r="FM106" s="44">
        <v>7.7481694120963993E-2</v>
      </c>
      <c r="FN106" s="44">
        <v>7.1269797223074798E-3</v>
      </c>
      <c r="FO106" s="44">
        <v>4.6919639939258705E-2</v>
      </c>
      <c r="FP106" s="44">
        <v>0.20486397468854675</v>
      </c>
      <c r="FQ106" s="44">
        <v>0.55740812110267168</v>
      </c>
      <c r="FR106" s="44">
        <v>7.5628607710293658E-2</v>
      </c>
      <c r="FS106" s="44">
        <v>0.11077852696164421</v>
      </c>
      <c r="FT106" s="44">
        <v>0.24497660376424124</v>
      </c>
      <c r="FU106" s="44">
        <v>0.85286808282969329</v>
      </c>
      <c r="FV106" s="44">
        <v>0.17028330664684863</v>
      </c>
      <c r="FW106" s="44">
        <v>0.1392393276120428</v>
      </c>
      <c r="FX106" s="44">
        <v>0.67702494724323348</v>
      </c>
      <c r="FY106" s="44">
        <v>0.28820435924294946</v>
      </c>
      <c r="FZ106" s="44">
        <v>1.6407207483667052</v>
      </c>
      <c r="GA106" s="44">
        <v>0.27089998618787631</v>
      </c>
      <c r="GB106" s="44">
        <v>0.17845720516771355</v>
      </c>
      <c r="GC106" s="44">
        <v>0.25155962533062265</v>
      </c>
      <c r="GD106" s="44">
        <v>0.21734902661714747</v>
      </c>
      <c r="GE106" s="44">
        <v>0.1247242938791254</v>
      </c>
    </row>
    <row r="107" spans="1:187" ht="15" x14ac:dyDescent="0.25">
      <c r="A107" s="36" t="s">
        <v>26</v>
      </c>
      <c r="B107" s="90"/>
      <c r="C107" s="44">
        <v>39.050385837494325</v>
      </c>
      <c r="D107" s="44">
        <v>159.99001361779392</v>
      </c>
      <c r="E107" s="44">
        <v>187.0921470721743</v>
      </c>
      <c r="F107" s="44">
        <v>180.09804811620518</v>
      </c>
      <c r="G107" s="44">
        <v>68.775306400363135</v>
      </c>
      <c r="H107" s="44">
        <v>50.707217430776211</v>
      </c>
      <c r="I107" s="44">
        <v>89.757603268270543</v>
      </c>
      <c r="J107" s="44">
        <v>20.108034498411257</v>
      </c>
      <c r="K107" s="44">
        <v>80.140717203812983</v>
      </c>
      <c r="L107" s="44">
        <v>90.049024058102589</v>
      </c>
      <c r="M107" s="44">
        <v>123.56241488878801</v>
      </c>
      <c r="N107" s="44">
        <v>79.266454834316832</v>
      </c>
      <c r="O107" s="44">
        <v>57.118474807081249</v>
      </c>
      <c r="P107" s="44">
        <v>84.803449841125726</v>
      </c>
      <c r="Q107" s="44">
        <v>65.278256922378574</v>
      </c>
      <c r="R107" s="44">
        <v>5.2455742169768493</v>
      </c>
      <c r="S107" s="44">
        <v>23.022242396731727</v>
      </c>
      <c r="T107" s="44">
        <v>24.479346345891962</v>
      </c>
      <c r="U107" s="44">
        <v>8.4512029051293691</v>
      </c>
      <c r="V107" s="44">
        <v>2.0399455288243304</v>
      </c>
      <c r="W107" s="44">
        <v>2.6227871084884247</v>
      </c>
      <c r="X107" s="44">
        <v>5.5369950068088967</v>
      </c>
      <c r="Y107" s="44">
        <v>4.0798910576486609</v>
      </c>
      <c r="Z107" s="44">
        <v>1.7485247389922831</v>
      </c>
      <c r="AA107" s="44">
        <v>0</v>
      </c>
      <c r="AB107" s="44">
        <v>0</v>
      </c>
      <c r="AC107" s="44">
        <v>0</v>
      </c>
      <c r="AD107" s="44">
        <v>0.87426236949614156</v>
      </c>
      <c r="AE107" s="44">
        <v>0</v>
      </c>
      <c r="AF107" s="44">
        <v>0</v>
      </c>
      <c r="AG107" s="44">
        <v>0.87426236949614156</v>
      </c>
      <c r="AH107" s="44">
        <v>0</v>
      </c>
      <c r="AI107" s="44">
        <v>3.2056286881525193</v>
      </c>
      <c r="AJ107" s="44">
        <v>0</v>
      </c>
      <c r="AK107" s="44">
        <v>1.1656831593281889</v>
      </c>
      <c r="AL107" s="44">
        <v>0</v>
      </c>
      <c r="AM107" s="44">
        <v>5.8284157966409431</v>
      </c>
      <c r="AN107" s="44">
        <v>31.764866091693143</v>
      </c>
      <c r="AO107" s="44">
        <v>4.954153427144802</v>
      </c>
      <c r="AP107" s="44">
        <v>0</v>
      </c>
      <c r="AQ107" s="44">
        <v>0</v>
      </c>
      <c r="AR107" s="44">
        <v>0</v>
      </c>
      <c r="AS107" s="44">
        <v>0.87426236949614156</v>
      </c>
      <c r="AT107" s="44">
        <v>0.58284157966409444</v>
      </c>
      <c r="AU107" s="44">
        <v>2.3313663186563778</v>
      </c>
      <c r="AV107" s="44">
        <v>6.639968225147526</v>
      </c>
      <c r="AW107" s="44">
        <v>3.5689741261915566</v>
      </c>
      <c r="AX107" s="44">
        <v>1.3279936450295051</v>
      </c>
      <c r="AY107" s="44">
        <v>1.4993690422151611</v>
      </c>
      <c r="AZ107" s="44">
        <v>1.5153881071266453E-3</v>
      </c>
      <c r="BA107" s="44">
        <v>0</v>
      </c>
      <c r="BB107" s="44">
        <v>7.2782342260553782E-3</v>
      </c>
      <c r="BC107" s="44">
        <v>0.29695188379482523</v>
      </c>
      <c r="BD107" s="44">
        <v>0.81170449387199284</v>
      </c>
      <c r="BE107" s="44">
        <v>0.80541307308216059</v>
      </c>
      <c r="BF107" s="44">
        <v>0.82345438039037666</v>
      </c>
      <c r="BG107" s="44">
        <v>0.82116432137993633</v>
      </c>
      <c r="BH107" s="44">
        <v>0</v>
      </c>
      <c r="BI107" s="44">
        <v>0</v>
      </c>
      <c r="BJ107" s="44">
        <v>0.93445301861098495</v>
      </c>
      <c r="BK107" s="44">
        <v>0</v>
      </c>
      <c r="BL107" s="44">
        <v>0</v>
      </c>
      <c r="BM107" s="44">
        <v>0</v>
      </c>
      <c r="BN107" s="44">
        <v>0</v>
      </c>
      <c r="BO107" s="44">
        <v>0.29805505419267758</v>
      </c>
      <c r="BP107" s="44">
        <v>0.89435322750905089</v>
      </c>
      <c r="BQ107" s="44">
        <v>0.89435322750905089</v>
      </c>
      <c r="BR107" s="44">
        <v>0.89435322750905089</v>
      </c>
      <c r="BS107" s="44">
        <v>0.89536372636964179</v>
      </c>
      <c r="BT107" s="44">
        <v>0</v>
      </c>
      <c r="BU107" s="44">
        <v>3.3132874259581477</v>
      </c>
      <c r="BV107" s="44">
        <v>2.7505006517405524</v>
      </c>
      <c r="BW107" s="44">
        <v>1.4789925439959623E-2</v>
      </c>
      <c r="BX107" s="44">
        <v>27.409776614587141</v>
      </c>
      <c r="BY107" s="44">
        <v>24.137446093480474</v>
      </c>
      <c r="BZ107" s="44">
        <v>0</v>
      </c>
      <c r="CA107" s="44">
        <v>0</v>
      </c>
      <c r="CB107" s="44">
        <v>6.2762233785639525</v>
      </c>
      <c r="CC107" s="44">
        <v>5.672366106280724</v>
      </c>
      <c r="CD107" s="44">
        <v>5.672366106280724</v>
      </c>
      <c r="CE107" s="44">
        <v>5.6692364420130898</v>
      </c>
      <c r="CF107" s="44">
        <v>0.30000290465281437</v>
      </c>
      <c r="CG107" s="44">
        <v>0</v>
      </c>
      <c r="CH107" s="44">
        <v>0</v>
      </c>
      <c r="CI107" s="44">
        <v>0.3537237315884077</v>
      </c>
      <c r="CJ107" s="44">
        <v>5.2071662090915067</v>
      </c>
      <c r="CK107" s="44">
        <v>4.359803083696808</v>
      </c>
      <c r="CL107" s="44">
        <v>4.359803083696808</v>
      </c>
      <c r="CM107" s="44">
        <v>5.5575623367079316</v>
      </c>
      <c r="CN107" s="44">
        <v>0</v>
      </c>
      <c r="CO107" s="44">
        <v>0</v>
      </c>
      <c r="CP107" s="44">
        <v>0</v>
      </c>
      <c r="CQ107" s="44">
        <v>2.5386015145393539E-2</v>
      </c>
      <c r="CR107" s="44">
        <v>0</v>
      </c>
      <c r="CS107" s="44">
        <v>0</v>
      </c>
      <c r="CT107" s="44">
        <v>0</v>
      </c>
      <c r="CU107" s="44">
        <v>0</v>
      </c>
      <c r="CV107" s="44">
        <v>0.3049872633586963</v>
      </c>
      <c r="CW107" s="44">
        <v>0.59712168942598787</v>
      </c>
      <c r="CX107" s="44">
        <v>0</v>
      </c>
      <c r="CY107" s="44">
        <v>0</v>
      </c>
      <c r="CZ107" s="44">
        <v>4.64557108607046E-3</v>
      </c>
      <c r="DA107" s="44">
        <v>5.0770717012302144E-3</v>
      </c>
      <c r="DB107" s="44">
        <v>4.5379976485023944E-3</v>
      </c>
      <c r="DC107" s="44">
        <v>4.5148749473880919E-3</v>
      </c>
      <c r="DD107" s="44">
        <v>0</v>
      </c>
      <c r="DE107" s="44">
        <v>0</v>
      </c>
      <c r="DF107" s="44">
        <v>0</v>
      </c>
      <c r="DG107" s="44">
        <v>0</v>
      </c>
      <c r="DH107" s="44">
        <v>0</v>
      </c>
      <c r="DI107" s="44">
        <v>0</v>
      </c>
      <c r="DJ107" s="44">
        <v>0</v>
      </c>
      <c r="DK107" s="44">
        <v>0</v>
      </c>
      <c r="DL107" s="44">
        <v>0</v>
      </c>
      <c r="DM107" s="44">
        <v>0</v>
      </c>
      <c r="DN107" s="44">
        <v>0</v>
      </c>
      <c r="DO107" s="44">
        <v>0</v>
      </c>
      <c r="DP107" s="44">
        <v>0</v>
      </c>
      <c r="DQ107" s="44">
        <v>3.4292877360122613</v>
      </c>
      <c r="DR107" s="44">
        <v>2.1501529091008282</v>
      </c>
      <c r="DS107" s="44">
        <v>0</v>
      </c>
      <c r="DT107" s="44">
        <v>0.68989938844442278</v>
      </c>
      <c r="DU107" s="44">
        <v>0</v>
      </c>
      <c r="DV107" s="44">
        <v>0</v>
      </c>
      <c r="DW107" s="44">
        <v>0</v>
      </c>
      <c r="DX107" s="44">
        <v>3.868722786011361E-2</v>
      </c>
      <c r="DY107" s="44">
        <v>0</v>
      </c>
      <c r="DZ107" s="44">
        <v>5.6615455405044307E-3</v>
      </c>
      <c r="EA107" s="44">
        <v>0</v>
      </c>
      <c r="EB107" s="44">
        <v>3.6011653929918473E-2</v>
      </c>
      <c r="EC107" s="44">
        <v>0</v>
      </c>
      <c r="ED107" s="44">
        <v>0</v>
      </c>
      <c r="EE107" s="44">
        <v>0</v>
      </c>
      <c r="EF107" s="44">
        <v>3.5026196343305734E-2</v>
      </c>
      <c r="EG107" s="44">
        <v>0</v>
      </c>
      <c r="EH107" s="44">
        <v>0</v>
      </c>
      <c r="EI107" s="44">
        <v>0</v>
      </c>
      <c r="EJ107" s="44">
        <v>0</v>
      </c>
      <c r="EK107" s="44">
        <v>0</v>
      </c>
      <c r="EL107" s="44">
        <v>0</v>
      </c>
      <c r="EM107" s="44">
        <v>0</v>
      </c>
      <c r="EN107" s="44">
        <v>0</v>
      </c>
      <c r="EO107" s="44">
        <v>0.35740435564910578</v>
      </c>
      <c r="EP107" s="44">
        <v>0</v>
      </c>
      <c r="EQ107" s="44">
        <v>0</v>
      </c>
      <c r="ER107" s="44">
        <v>0</v>
      </c>
      <c r="ES107" s="44">
        <v>1.7539160483736448E-2</v>
      </c>
      <c r="ET107" s="44">
        <v>0</v>
      </c>
      <c r="EU107" s="44">
        <v>0</v>
      </c>
      <c r="EV107" s="44">
        <v>0</v>
      </c>
      <c r="EW107" s="44">
        <v>0</v>
      </c>
      <c r="EX107" s="44">
        <v>9.0108397202955048E-2</v>
      </c>
      <c r="EY107" s="44">
        <v>0</v>
      </c>
      <c r="EZ107" s="44">
        <v>0</v>
      </c>
      <c r="FA107" s="44">
        <v>0</v>
      </c>
      <c r="FB107" s="44">
        <v>0</v>
      </c>
      <c r="FC107" s="44">
        <v>0</v>
      </c>
      <c r="FD107" s="44">
        <v>0</v>
      </c>
      <c r="FE107" s="44">
        <v>0</v>
      </c>
      <c r="FF107" s="44">
        <v>0</v>
      </c>
      <c r="FG107" s="44">
        <v>0</v>
      </c>
      <c r="FH107" s="44">
        <v>0</v>
      </c>
      <c r="FI107" s="44">
        <v>0</v>
      </c>
      <c r="FJ107" s="44">
        <v>0</v>
      </c>
      <c r="FK107" s="44">
        <v>0</v>
      </c>
      <c r="FL107" s="44">
        <v>0</v>
      </c>
      <c r="FM107" s="44">
        <v>0</v>
      </c>
      <c r="FN107" s="44">
        <v>0</v>
      </c>
      <c r="FO107" s="44">
        <v>0</v>
      </c>
      <c r="FP107" s="44">
        <v>0</v>
      </c>
      <c r="FQ107" s="44">
        <v>0</v>
      </c>
      <c r="FR107" s="44">
        <v>0</v>
      </c>
      <c r="FS107" s="44">
        <v>0</v>
      </c>
      <c r="FT107" s="44">
        <v>0</v>
      </c>
      <c r="FU107" s="44">
        <v>0</v>
      </c>
      <c r="FV107" s="44">
        <v>0</v>
      </c>
      <c r="FW107" s="44">
        <v>0</v>
      </c>
      <c r="FX107" s="44">
        <v>0</v>
      </c>
      <c r="FY107" s="44">
        <v>0</v>
      </c>
      <c r="FZ107" s="44">
        <v>0</v>
      </c>
      <c r="GA107" s="44">
        <v>0</v>
      </c>
      <c r="GB107" s="44">
        <v>0</v>
      </c>
      <c r="GC107" s="44">
        <v>0</v>
      </c>
      <c r="GD107" s="44">
        <v>0</v>
      </c>
      <c r="GE107" s="44">
        <v>0</v>
      </c>
    </row>
    <row r="108" spans="1:187" ht="15" x14ac:dyDescent="0.25">
      <c r="A108" s="39"/>
      <c r="B108" s="90"/>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c r="ES108" s="13"/>
      <c r="ET108" s="13"/>
      <c r="EU108" s="13"/>
      <c r="EV108" s="13"/>
      <c r="EW108" s="13"/>
      <c r="EX108" s="13"/>
      <c r="EY108" s="13"/>
      <c r="EZ108" s="13"/>
      <c r="FA108" s="13"/>
      <c r="FB108" s="13"/>
      <c r="FC108" s="13"/>
      <c r="FD108" s="13"/>
      <c r="FE108" s="13"/>
      <c r="FF108" s="13"/>
      <c r="FG108" s="13"/>
      <c r="FH108" s="13"/>
      <c r="FI108" s="13"/>
      <c r="FJ108" s="13"/>
      <c r="FK108" s="13"/>
      <c r="FL108" s="13"/>
      <c r="FM108" s="13"/>
      <c r="FN108" s="13"/>
      <c r="FO108" s="13"/>
      <c r="FP108" s="13"/>
      <c r="FQ108" s="13"/>
      <c r="FR108" s="13"/>
      <c r="FS108" s="13"/>
      <c r="FT108" s="13"/>
      <c r="FU108" s="13"/>
      <c r="FV108" s="13"/>
      <c r="FW108" s="13"/>
      <c r="FX108" s="13"/>
      <c r="FY108" s="13"/>
      <c r="FZ108" s="13"/>
      <c r="GA108" s="13"/>
      <c r="GB108" s="13"/>
      <c r="GC108" s="13"/>
      <c r="GD108" s="13"/>
      <c r="GE108" s="13"/>
    </row>
    <row r="109" spans="1:187" ht="15" x14ac:dyDescent="0.25">
      <c r="A109" s="32" t="s">
        <v>155</v>
      </c>
      <c r="B109" s="87">
        <v>7</v>
      </c>
      <c r="C109" s="96">
        <v>50.488</v>
      </c>
      <c r="D109" s="96">
        <v>30.65</v>
      </c>
      <c r="E109" s="96">
        <v>19.591999999999999</v>
      </c>
      <c r="F109" s="96">
        <v>36.566000000000003</v>
      </c>
      <c r="G109" s="96">
        <v>43.478000000000002</v>
      </c>
      <c r="H109" s="96">
        <v>36.039000000000001</v>
      </c>
      <c r="I109" s="96">
        <v>25.233000000000001</v>
      </c>
      <c r="J109" s="96">
        <v>19.231999999999999</v>
      </c>
      <c r="K109" s="96">
        <v>35.042999999999999</v>
      </c>
      <c r="L109" s="96">
        <v>22.577000000000002</v>
      </c>
      <c r="M109" s="96">
        <v>13.16</v>
      </c>
      <c r="N109" s="96">
        <v>25.824999999999999</v>
      </c>
      <c r="O109" s="96">
        <v>36.401000000000003</v>
      </c>
      <c r="P109" s="96">
        <v>22.492999999999999</v>
      </c>
      <c r="Q109" s="96">
        <v>21.805</v>
      </c>
      <c r="R109" s="96">
        <v>32.694000000000003</v>
      </c>
      <c r="S109" s="96">
        <v>23.635999999999999</v>
      </c>
      <c r="T109" s="96">
        <v>16.510999999999999</v>
      </c>
      <c r="U109" s="96">
        <v>26.337</v>
      </c>
      <c r="V109" s="96">
        <v>33.930999999999997</v>
      </c>
      <c r="W109" s="96">
        <v>30.637</v>
      </c>
      <c r="X109" s="96">
        <v>23.308</v>
      </c>
      <c r="Y109" s="96">
        <v>22.986999999999998</v>
      </c>
      <c r="Z109" s="96">
        <v>48.58</v>
      </c>
      <c r="AA109" s="96">
        <v>48.932000000000002</v>
      </c>
      <c r="AB109" s="96">
        <v>39.098999999999997</v>
      </c>
      <c r="AC109" s="96">
        <v>24.456</v>
      </c>
      <c r="AD109" s="96">
        <v>38.731999999999999</v>
      </c>
      <c r="AE109" s="96">
        <v>50.271000000000001</v>
      </c>
      <c r="AF109" s="96">
        <v>32.667000000000002</v>
      </c>
      <c r="AG109" s="96">
        <v>25.683</v>
      </c>
      <c r="AH109" s="96">
        <v>50.073999999999998</v>
      </c>
      <c r="AI109" s="96">
        <v>56.274000000000001</v>
      </c>
      <c r="AJ109" s="96">
        <v>30.015999999999998</v>
      </c>
      <c r="AK109" s="96">
        <v>23.867000000000001</v>
      </c>
      <c r="AL109" s="96">
        <v>49.484000000000002</v>
      </c>
      <c r="AM109" s="96">
        <v>52.953000000000003</v>
      </c>
      <c r="AN109" s="96">
        <v>27.25</v>
      </c>
      <c r="AO109" s="96">
        <v>28.71</v>
      </c>
      <c r="AP109" s="96">
        <v>52.597000000000001</v>
      </c>
      <c r="AQ109" s="96">
        <v>66.617000000000004</v>
      </c>
      <c r="AR109" s="96">
        <v>34.255000000000003</v>
      </c>
      <c r="AS109" s="96">
        <v>25.687999999999999</v>
      </c>
      <c r="AT109" s="96">
        <v>65.587999999999994</v>
      </c>
      <c r="AU109" s="96">
        <v>51.668999999999997</v>
      </c>
      <c r="AV109" s="96">
        <v>14.407</v>
      </c>
      <c r="AW109" s="96">
        <v>27.228999999999999</v>
      </c>
      <c r="AX109" s="96">
        <v>62.798000000000002</v>
      </c>
      <c r="AY109" s="96">
        <v>51.662999999999997</v>
      </c>
      <c r="AZ109" s="96">
        <v>35.570999999999998</v>
      </c>
      <c r="BA109" s="96">
        <v>26.228000000000002</v>
      </c>
      <c r="BB109" s="96">
        <v>53.356999999999999</v>
      </c>
      <c r="BC109" s="96">
        <v>52.203000000000003</v>
      </c>
      <c r="BD109" s="96">
        <v>32.991</v>
      </c>
      <c r="BE109" s="96">
        <v>25.817</v>
      </c>
      <c r="BF109" s="96">
        <v>50.779000000000003</v>
      </c>
      <c r="BG109" s="96">
        <v>55.256</v>
      </c>
      <c r="BH109" s="96">
        <v>32.435000000000002</v>
      </c>
      <c r="BI109" s="96">
        <v>25.241</v>
      </c>
      <c r="BJ109" s="96">
        <v>63.898000000000003</v>
      </c>
      <c r="BK109" s="96">
        <v>63.125999999999998</v>
      </c>
      <c r="BL109" s="96">
        <v>37.173000000000002</v>
      </c>
      <c r="BM109" s="96">
        <v>35.234000000000002</v>
      </c>
      <c r="BN109" s="96">
        <v>61.805999999999997</v>
      </c>
      <c r="BO109" s="96">
        <v>95.19</v>
      </c>
      <c r="BP109" s="96">
        <v>61.058999999999997</v>
      </c>
      <c r="BQ109" s="96">
        <v>63.564999999999998</v>
      </c>
      <c r="BR109" s="96">
        <v>102.139</v>
      </c>
      <c r="BS109" s="96">
        <v>74.981999999999999</v>
      </c>
      <c r="BT109" s="96">
        <v>65.69</v>
      </c>
      <c r="BU109" s="96">
        <v>54.36</v>
      </c>
      <c r="BV109" s="96">
        <v>97.218000000000004</v>
      </c>
      <c r="BW109" s="96">
        <v>92.766999999999996</v>
      </c>
      <c r="BX109" s="96">
        <v>59.289000000000001</v>
      </c>
      <c r="BY109" s="96">
        <v>62.484000000000002</v>
      </c>
      <c r="BZ109" s="96">
        <v>83.198999999999998</v>
      </c>
      <c r="CA109" s="96">
        <v>87.314999999999998</v>
      </c>
      <c r="CB109" s="96">
        <v>79.585999999999999</v>
      </c>
      <c r="CC109" s="96">
        <v>49.326999999999998</v>
      </c>
      <c r="CD109" s="96">
        <v>97.584000000000003</v>
      </c>
      <c r="CE109" s="96">
        <v>100.71599999999999</v>
      </c>
      <c r="CF109" s="96">
        <v>90.781000000000006</v>
      </c>
      <c r="CG109" s="96">
        <v>62.505000000000003</v>
      </c>
      <c r="CH109" s="96">
        <v>80.516999999999996</v>
      </c>
      <c r="CI109" s="96">
        <v>90.685000000000002</v>
      </c>
      <c r="CJ109" s="96">
        <v>69.195999999999998</v>
      </c>
      <c r="CK109" s="96">
        <v>86.769000000000005</v>
      </c>
      <c r="CL109" s="96">
        <v>86.058000000000007</v>
      </c>
      <c r="CM109" s="96">
        <v>95.338999999999999</v>
      </c>
      <c r="CN109" s="96">
        <v>91.016000000000005</v>
      </c>
      <c r="CO109" s="96">
        <v>56.198</v>
      </c>
      <c r="CP109" s="96">
        <v>75.209000000000003</v>
      </c>
      <c r="CQ109" s="96">
        <v>115.166</v>
      </c>
      <c r="CR109" s="96">
        <v>64.55</v>
      </c>
      <c r="CS109" s="96">
        <v>75.123999999999995</v>
      </c>
      <c r="CT109" s="96">
        <v>67.360399993896493</v>
      </c>
      <c r="CU109" s="96">
        <v>98.888000000000005</v>
      </c>
      <c r="CV109" s="96">
        <v>56.145000000000003</v>
      </c>
      <c r="CW109" s="96">
        <v>64.691000000000003</v>
      </c>
      <c r="CX109" s="96">
        <v>80.626999999999995</v>
      </c>
      <c r="CY109" s="96">
        <v>89.323599998474094</v>
      </c>
      <c r="CZ109" s="96">
        <v>82.920399999618496</v>
      </c>
      <c r="DA109" s="96">
        <v>47.448999999999998</v>
      </c>
      <c r="DB109" s="96">
        <v>87.028999999999996</v>
      </c>
      <c r="DC109" s="96">
        <v>106.41203498840299</v>
      </c>
      <c r="DD109" s="96">
        <v>52.529000000000003</v>
      </c>
      <c r="DE109" s="96">
        <v>65.05</v>
      </c>
      <c r="DF109" s="96">
        <v>89.561000000000007</v>
      </c>
      <c r="DG109" s="96">
        <v>63.152999999999999</v>
      </c>
      <c r="DH109" s="96">
        <v>67.912000000000006</v>
      </c>
      <c r="DI109" s="96">
        <v>40.335000000000001</v>
      </c>
      <c r="DJ109" s="96">
        <v>59.843000000000004</v>
      </c>
      <c r="DK109" s="96">
        <v>74.254999999999995</v>
      </c>
      <c r="DL109" s="96">
        <v>56.628999999999998</v>
      </c>
      <c r="DM109" s="96">
        <v>68.546999999999997</v>
      </c>
      <c r="DN109" s="96">
        <v>71.914000000000001</v>
      </c>
      <c r="DO109" s="96">
        <v>91.602000000000004</v>
      </c>
      <c r="DP109" s="96">
        <v>54.198</v>
      </c>
      <c r="DQ109" s="96">
        <v>59.244999999999997</v>
      </c>
      <c r="DR109" s="96">
        <v>79.164000000000001</v>
      </c>
      <c r="DS109" s="96">
        <v>88.34</v>
      </c>
      <c r="DT109" s="96">
        <v>65.793999999999997</v>
      </c>
      <c r="DU109" s="96">
        <v>57.183999999999997</v>
      </c>
      <c r="DV109" s="96">
        <v>96.037000000000006</v>
      </c>
      <c r="DW109" s="96">
        <v>88.706999999999994</v>
      </c>
      <c r="DX109" s="96">
        <v>54.000999999999998</v>
      </c>
      <c r="DY109" s="96">
        <v>60.540999999999997</v>
      </c>
      <c r="DZ109" s="96">
        <v>87.177999999999997</v>
      </c>
      <c r="EA109" s="96">
        <v>97.04</v>
      </c>
      <c r="EB109" s="96">
        <v>69.894999999999996</v>
      </c>
      <c r="EC109" s="96">
        <v>67.316999999999993</v>
      </c>
      <c r="ED109" s="96">
        <v>93.92</v>
      </c>
      <c r="EE109" s="96">
        <v>91.662000000000006</v>
      </c>
      <c r="EF109" s="96">
        <v>68.063999999999993</v>
      </c>
      <c r="EG109" s="96">
        <v>66.777000000000001</v>
      </c>
      <c r="EH109" s="96">
        <v>92.854217183883094</v>
      </c>
      <c r="EI109" s="96">
        <v>84.141210305222003</v>
      </c>
      <c r="EJ109" s="96">
        <v>91.185383889738503</v>
      </c>
      <c r="EK109" s="96">
        <v>61.594550858496603</v>
      </c>
      <c r="EL109" s="96">
        <v>120.345241132835</v>
      </c>
      <c r="EM109" s="96">
        <v>95.931906350569605</v>
      </c>
      <c r="EN109" s="96">
        <v>78.446253245999998</v>
      </c>
      <c r="EO109" s="96">
        <v>60.781321842660603</v>
      </c>
      <c r="EP109" s="96">
        <v>75.293075300189699</v>
      </c>
      <c r="EQ109" s="96">
        <v>107.59879044221</v>
      </c>
      <c r="ER109" s="96">
        <v>34.363793660935897</v>
      </c>
      <c r="ES109" s="96">
        <v>50.1746984101568</v>
      </c>
      <c r="ET109" s="96">
        <v>84.743871286577601</v>
      </c>
      <c r="EU109" s="96">
        <v>88.2779225796926</v>
      </c>
      <c r="EV109" s="96">
        <v>73.564915809837899</v>
      </c>
      <c r="EW109" s="96">
        <v>63.7255825056749</v>
      </c>
      <c r="EX109" s="96">
        <v>95.848473820013396</v>
      </c>
      <c r="EY109" s="96">
        <v>101.207852495691</v>
      </c>
      <c r="EZ109" s="96">
        <v>66.840796779748601</v>
      </c>
      <c r="FA109" s="96">
        <v>67.515168238792896</v>
      </c>
      <c r="FB109" s="96">
        <v>90.405419546565895</v>
      </c>
      <c r="FC109" s="96">
        <v>108.167871755042</v>
      </c>
      <c r="FD109" s="96">
        <v>69.975186928614704</v>
      </c>
      <c r="FE109" s="96">
        <v>51.875430873668599</v>
      </c>
      <c r="FF109" s="96">
        <v>76.221272503138707</v>
      </c>
      <c r="FG109" s="96">
        <v>116.518534117972</v>
      </c>
      <c r="FH109" s="96">
        <v>82.762009211446397</v>
      </c>
      <c r="FI109" s="96">
        <v>59.809804796627503</v>
      </c>
      <c r="FJ109" s="96">
        <v>80.399258213461906</v>
      </c>
      <c r="FK109" s="96">
        <v>96.049663840646005</v>
      </c>
      <c r="FL109" s="96">
        <v>69.929647178378502</v>
      </c>
      <c r="FM109" s="96">
        <v>74.434428623569204</v>
      </c>
      <c r="FN109" s="96">
        <v>150.52376906066601</v>
      </c>
      <c r="FO109" s="96">
        <v>93.588887972429106</v>
      </c>
      <c r="FP109" s="96">
        <v>136.12014482757999</v>
      </c>
      <c r="FQ109" s="96">
        <v>102.31690449662101</v>
      </c>
      <c r="FR109" s="96">
        <v>85.283943936480199</v>
      </c>
      <c r="FS109" s="96">
        <v>126.566696968694</v>
      </c>
      <c r="FT109" s="96">
        <v>97.219391718268696</v>
      </c>
      <c r="FU109" s="96">
        <v>145.25973338958801</v>
      </c>
      <c r="FV109" s="96">
        <v>118.274338329965</v>
      </c>
      <c r="FW109" s="96">
        <v>84.692350011163597</v>
      </c>
      <c r="FX109" s="96">
        <v>104.262153893773</v>
      </c>
      <c r="FY109" s="96">
        <v>97.276581190836396</v>
      </c>
      <c r="FZ109" s="96">
        <v>101.60975589878799</v>
      </c>
      <c r="GA109" s="96">
        <v>103.406984586493</v>
      </c>
      <c r="GB109" s="96">
        <v>76.928548798055004</v>
      </c>
      <c r="GC109" s="96">
        <v>60.768117004841898</v>
      </c>
      <c r="GD109" s="96">
        <v>187.15503175596299</v>
      </c>
      <c r="GE109" s="96">
        <v>105.146938083056</v>
      </c>
    </row>
    <row r="110" spans="1:187" ht="15" x14ac:dyDescent="0.25">
      <c r="A110" s="47"/>
      <c r="B110" s="90"/>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c r="ES110" s="13"/>
      <c r="ET110" s="13"/>
      <c r="EU110" s="13"/>
      <c r="EV110" s="13"/>
      <c r="EW110" s="13"/>
      <c r="EX110" s="13"/>
      <c r="EY110" s="13"/>
      <c r="EZ110" s="13"/>
      <c r="FA110" s="13"/>
      <c r="FB110" s="13"/>
      <c r="FC110" s="13"/>
      <c r="FD110" s="13"/>
      <c r="FE110" s="13"/>
      <c r="FF110" s="13"/>
      <c r="FG110" s="13"/>
      <c r="FH110" s="13"/>
      <c r="FI110" s="13"/>
      <c r="FJ110" s="13"/>
      <c r="FK110" s="13"/>
      <c r="FL110" s="13"/>
      <c r="FM110" s="13"/>
      <c r="FN110" s="13"/>
      <c r="FO110" s="13"/>
      <c r="FP110" s="13"/>
      <c r="FQ110" s="13"/>
      <c r="FR110" s="13"/>
      <c r="FS110" s="13"/>
      <c r="FT110" s="13"/>
      <c r="FU110" s="13"/>
      <c r="FV110" s="13"/>
      <c r="FW110" s="13"/>
      <c r="FX110" s="13"/>
      <c r="FY110" s="13"/>
      <c r="FZ110" s="13"/>
      <c r="GA110" s="13"/>
      <c r="GB110" s="13"/>
      <c r="GC110" s="13"/>
      <c r="GD110" s="13"/>
      <c r="GE110" s="13"/>
    </row>
    <row r="111" spans="1:187" ht="15" x14ac:dyDescent="0.25">
      <c r="A111" s="32" t="s">
        <v>51</v>
      </c>
      <c r="B111" s="87"/>
      <c r="C111" s="14">
        <v>803.48270608604048</v>
      </c>
      <c r="D111" s="14">
        <v>748.22238757828814</v>
      </c>
      <c r="E111" s="14">
        <v>826.39974785176878</v>
      </c>
      <c r="F111" s="14">
        <v>779.31824100786753</v>
      </c>
      <c r="G111" s="14">
        <v>763.28568797370338</v>
      </c>
      <c r="H111" s="14">
        <v>822.10114281786082</v>
      </c>
      <c r="I111" s="14">
        <v>831.4023983581975</v>
      </c>
      <c r="J111" s="14">
        <v>858.22450754954821</v>
      </c>
      <c r="K111" s="14">
        <v>768.29038530731054</v>
      </c>
      <c r="L111" s="14">
        <v>819.53081680623075</v>
      </c>
      <c r="M111" s="14">
        <v>773.03704013818458</v>
      </c>
      <c r="N111" s="14">
        <v>870.30553700135169</v>
      </c>
      <c r="O111" s="14">
        <v>845.83044696067577</v>
      </c>
      <c r="P111" s="14">
        <v>824.25231111886956</v>
      </c>
      <c r="Q111" s="14">
        <v>880.86821713513132</v>
      </c>
      <c r="R111" s="14">
        <v>862.96876146748218</v>
      </c>
      <c r="S111" s="14">
        <v>830.63135470420184</v>
      </c>
      <c r="T111" s="14">
        <v>785.59687847314353</v>
      </c>
      <c r="U111" s="14">
        <v>858.746440162873</v>
      </c>
      <c r="V111" s="14">
        <v>879.3511137852845</v>
      </c>
      <c r="W111" s="14">
        <v>842.78656791216827</v>
      </c>
      <c r="X111" s="14">
        <v>797.90405590988871</v>
      </c>
      <c r="Y111" s="14">
        <v>761.81258979296922</v>
      </c>
      <c r="Z111" s="14">
        <v>829.60196848231544</v>
      </c>
      <c r="AA111" s="14">
        <v>798.76904444143884</v>
      </c>
      <c r="AB111" s="14">
        <v>823.05916321474433</v>
      </c>
      <c r="AC111" s="14">
        <v>806.13097133750637</v>
      </c>
      <c r="AD111" s="14">
        <v>823.80625757394682</v>
      </c>
      <c r="AE111" s="14">
        <v>780.22946502001923</v>
      </c>
      <c r="AF111" s="14">
        <v>765.76637112654407</v>
      </c>
      <c r="AG111" s="14">
        <v>753.55123111030184</v>
      </c>
      <c r="AH111" s="14">
        <v>769.57230080971999</v>
      </c>
      <c r="AI111" s="14">
        <v>791.59536085858804</v>
      </c>
      <c r="AJ111" s="14">
        <v>790.25828483327007</v>
      </c>
      <c r="AK111" s="14">
        <v>771.47891539004547</v>
      </c>
      <c r="AL111" s="14">
        <v>759.69655767845484</v>
      </c>
      <c r="AM111" s="14">
        <v>728.29158475695635</v>
      </c>
      <c r="AN111" s="14">
        <v>713.41825087096049</v>
      </c>
      <c r="AO111" s="14">
        <v>754.49025828677941</v>
      </c>
      <c r="AP111" s="14">
        <v>759.4244373403701</v>
      </c>
      <c r="AQ111" s="14">
        <v>776.11892448227479</v>
      </c>
      <c r="AR111" s="14">
        <v>752.10997326093639</v>
      </c>
      <c r="AS111" s="14">
        <v>735.56893644235356</v>
      </c>
      <c r="AT111" s="14">
        <v>772.86470459137377</v>
      </c>
      <c r="AU111" s="14">
        <v>762.41954748463036</v>
      </c>
      <c r="AV111" s="14">
        <v>731.97459354537773</v>
      </c>
      <c r="AW111" s="14">
        <v>733.66443623831231</v>
      </c>
      <c r="AX111" s="14">
        <v>756.58343926415944</v>
      </c>
      <c r="AY111" s="14">
        <v>719.53595743764481</v>
      </c>
      <c r="AZ111" s="14">
        <v>757.15366421897897</v>
      </c>
      <c r="BA111" s="14">
        <v>768.79523391052135</v>
      </c>
      <c r="BB111" s="14">
        <v>783.18962927808707</v>
      </c>
      <c r="BC111" s="14">
        <v>814.44940388467001</v>
      </c>
      <c r="BD111" s="14">
        <v>784.98315046400535</v>
      </c>
      <c r="BE111" s="14">
        <v>756.76326693078863</v>
      </c>
      <c r="BF111" s="14">
        <v>801.68263104634298</v>
      </c>
      <c r="BG111" s="14">
        <v>800.22561331458496</v>
      </c>
      <c r="BH111" s="14">
        <v>772.52278987830903</v>
      </c>
      <c r="BI111" s="14">
        <v>776.59888130515674</v>
      </c>
      <c r="BJ111" s="14">
        <v>828.95503774286726</v>
      </c>
      <c r="BK111" s="14">
        <v>827.22180445639458</v>
      </c>
      <c r="BL111" s="14">
        <v>814.60544637948351</v>
      </c>
      <c r="BM111" s="14">
        <v>810.56714473998477</v>
      </c>
      <c r="BN111" s="14">
        <v>851.79437436120816</v>
      </c>
      <c r="BO111" s="14">
        <v>856.71426966283821</v>
      </c>
      <c r="BP111" s="14">
        <v>861.10358557558095</v>
      </c>
      <c r="BQ111" s="14">
        <v>898.59321396583709</v>
      </c>
      <c r="BR111" s="14">
        <v>897.83902392974005</v>
      </c>
      <c r="BS111" s="14">
        <v>886.94032249449265</v>
      </c>
      <c r="BT111" s="14">
        <v>848.65973995291279</v>
      </c>
      <c r="BU111" s="14">
        <v>864.76452404422389</v>
      </c>
      <c r="BV111" s="14">
        <v>867.62556910750573</v>
      </c>
      <c r="BW111" s="14">
        <v>887.21033651183234</v>
      </c>
      <c r="BX111" s="14">
        <v>903.30940444920043</v>
      </c>
      <c r="BY111" s="14">
        <v>962.1475714099206</v>
      </c>
      <c r="BZ111" s="14">
        <v>953.30221246877079</v>
      </c>
      <c r="CA111" s="14">
        <v>916.34270644995217</v>
      </c>
      <c r="CB111" s="14">
        <v>904.67797350595924</v>
      </c>
      <c r="CC111" s="14">
        <v>928.24685023687289</v>
      </c>
      <c r="CD111" s="14">
        <v>953.7953740574261</v>
      </c>
      <c r="CE111" s="14">
        <v>1023.1733000579037</v>
      </c>
      <c r="CF111" s="14">
        <v>987.90049790234013</v>
      </c>
      <c r="CG111" s="14">
        <v>985.1671468168106</v>
      </c>
      <c r="CH111" s="14">
        <v>1046.209741438867</v>
      </c>
      <c r="CI111" s="14">
        <v>1030.6552229605491</v>
      </c>
      <c r="CJ111" s="14">
        <v>1050.2993978619659</v>
      </c>
      <c r="CK111" s="14">
        <v>1072.4657686171704</v>
      </c>
      <c r="CL111" s="14">
        <v>1080.6425383311814</v>
      </c>
      <c r="CM111" s="14">
        <v>1059.8706579784639</v>
      </c>
      <c r="CN111" s="14">
        <v>1071.617433928747</v>
      </c>
      <c r="CO111" s="14">
        <v>1026.3379049858709</v>
      </c>
      <c r="CP111" s="14">
        <v>1118.715668051284</v>
      </c>
      <c r="CQ111" s="14">
        <v>1075.5143762589489</v>
      </c>
      <c r="CR111" s="14">
        <v>1087.5396091052364</v>
      </c>
      <c r="CS111" s="14">
        <v>1065.0567679104058</v>
      </c>
      <c r="CT111" s="14">
        <v>1136.2319808916027</v>
      </c>
      <c r="CU111" s="14">
        <v>1124.8948125260654</v>
      </c>
      <c r="CV111" s="14">
        <v>1085.5551529485479</v>
      </c>
      <c r="CW111" s="14">
        <v>1076.3863102855998</v>
      </c>
      <c r="CX111" s="14">
        <v>1144.9368057153445</v>
      </c>
      <c r="CY111" s="14">
        <v>1135.1729915667759</v>
      </c>
      <c r="CZ111" s="14">
        <v>1104.3135547545783</v>
      </c>
      <c r="DA111" s="14">
        <v>1117.9013332315344</v>
      </c>
      <c r="DB111" s="14">
        <v>1169.2015398881404</v>
      </c>
      <c r="DC111" s="14">
        <v>1223.5226696879658</v>
      </c>
      <c r="DD111" s="14">
        <v>1151.7354177584668</v>
      </c>
      <c r="DE111" s="14">
        <v>1150.5544177584668</v>
      </c>
      <c r="DF111" s="14">
        <v>1228.851340170198</v>
      </c>
      <c r="DG111" s="14">
        <v>1205.3771413707775</v>
      </c>
      <c r="DH111" s="14">
        <v>1175.2275815989199</v>
      </c>
      <c r="DI111" s="14">
        <v>1189.2415983606306</v>
      </c>
      <c r="DJ111" s="14">
        <v>1221.1822430469429</v>
      </c>
      <c r="DK111" s="14">
        <v>1210.3242362173012</v>
      </c>
      <c r="DL111" s="14">
        <v>1219.3427371168086</v>
      </c>
      <c r="DM111" s="14">
        <v>1251.0690594039775</v>
      </c>
      <c r="DN111" s="14">
        <v>1325.8567371168085</v>
      </c>
      <c r="DO111" s="14">
        <v>1328.037395918006</v>
      </c>
      <c r="DP111" s="14">
        <v>1287.1726464481035</v>
      </c>
      <c r="DQ111" s="14">
        <v>1271.5174276667324</v>
      </c>
      <c r="DR111" s="14">
        <v>1352.7874935390025</v>
      </c>
      <c r="DS111" s="14">
        <v>1365.9129556785447</v>
      </c>
      <c r="DT111" s="14">
        <v>1309.0766180930696</v>
      </c>
      <c r="DU111" s="14">
        <v>1324.5376657342217</v>
      </c>
      <c r="DV111" s="14">
        <v>1371.724771965946</v>
      </c>
      <c r="DW111" s="14">
        <v>1396.6595075779435</v>
      </c>
      <c r="DX111" s="14">
        <v>1338.0795206056337</v>
      </c>
      <c r="DY111" s="14">
        <v>1310.1887955006155</v>
      </c>
      <c r="DZ111" s="14">
        <v>1394.1288058548366</v>
      </c>
      <c r="EA111" s="14">
        <v>1377.4153209159042</v>
      </c>
      <c r="EB111" s="14">
        <v>1360.0549511815875</v>
      </c>
      <c r="EC111" s="14">
        <v>1304.7965108662752</v>
      </c>
      <c r="ED111" s="14">
        <v>1412.0231828222488</v>
      </c>
      <c r="EE111" s="14">
        <v>1405.3129354436232</v>
      </c>
      <c r="EF111" s="14">
        <v>1330.4290506073198</v>
      </c>
      <c r="EG111" s="14">
        <v>1344.7357947970659</v>
      </c>
      <c r="EH111" s="14">
        <v>1453.177988966002</v>
      </c>
      <c r="EI111" s="14">
        <v>1415.7214696135554</v>
      </c>
      <c r="EJ111" s="14">
        <v>1401.1769713252429</v>
      </c>
      <c r="EK111" s="14">
        <v>1291.9169312581248</v>
      </c>
      <c r="EL111" s="14">
        <v>1368.4750162678504</v>
      </c>
      <c r="EM111" s="14">
        <v>1315.8371639600946</v>
      </c>
      <c r="EN111" s="14">
        <v>1298.5453642691439</v>
      </c>
      <c r="EO111" s="14">
        <v>1299.5594434880691</v>
      </c>
      <c r="EP111" s="14">
        <v>1385.3437700175336</v>
      </c>
      <c r="EQ111" s="14">
        <f t="shared" ref="EQ111" si="154">EQ112+EQ120+EQ128+EQ136+EQ144</f>
        <v>1297.3104925518969</v>
      </c>
      <c r="ER111" s="14">
        <f t="shared" ref="ER111:GB111" si="155">ER112+ER120+ER128+ER136+ER144</f>
        <v>1306.4282095098686</v>
      </c>
      <c r="ES111" s="14">
        <f t="shared" si="155"/>
        <v>1285.519223676383</v>
      </c>
      <c r="ET111" s="14">
        <f t="shared" si="155"/>
        <v>1390.1535865058931</v>
      </c>
      <c r="EU111" s="14">
        <f t="shared" si="155"/>
        <v>1394.4073593263151</v>
      </c>
      <c r="EV111" s="14">
        <f t="shared" si="155"/>
        <v>1320.4905499723436</v>
      </c>
      <c r="EW111" s="14">
        <f t="shared" si="155"/>
        <v>1311.4516617212475</v>
      </c>
      <c r="EX111" s="14">
        <f t="shared" si="155"/>
        <v>1345.0609803563132</v>
      </c>
      <c r="EY111" s="14">
        <f t="shared" si="155"/>
        <v>1334.4557186635459</v>
      </c>
      <c r="EZ111" s="14">
        <f t="shared" si="155"/>
        <v>1304.6628576205173</v>
      </c>
      <c r="FA111" s="14">
        <f t="shared" si="155"/>
        <v>1271.0234418776913</v>
      </c>
      <c r="FB111" s="14">
        <f t="shared" si="155"/>
        <v>1379.2298367570154</v>
      </c>
      <c r="FC111" s="14">
        <f t="shared" si="155"/>
        <v>1350.746258733117</v>
      </c>
      <c r="FD111" s="14">
        <f t="shared" si="155"/>
        <v>1324.8246684012252</v>
      </c>
      <c r="FE111" s="14">
        <f t="shared" si="155"/>
        <v>1307.8332159932388</v>
      </c>
      <c r="FF111" s="14">
        <f t="shared" si="155"/>
        <v>1428.5825547483223</v>
      </c>
      <c r="FG111" s="14">
        <f t="shared" si="155"/>
        <v>1371.6003195204062</v>
      </c>
      <c r="FH111" s="14">
        <f t="shared" si="155"/>
        <v>1319.629939059736</v>
      </c>
      <c r="FI111" s="14">
        <f t="shared" si="155"/>
        <v>1376.5801389991334</v>
      </c>
      <c r="FJ111" s="14">
        <f t="shared" si="155"/>
        <v>1440.9906558756547</v>
      </c>
      <c r="FK111" s="14">
        <f t="shared" si="155"/>
        <v>1433.7162130914412</v>
      </c>
      <c r="FL111" s="14">
        <f t="shared" si="155"/>
        <v>1362.0674725414192</v>
      </c>
      <c r="FM111" s="14">
        <f t="shared" si="155"/>
        <v>1371.526518858841</v>
      </c>
      <c r="FN111" s="14">
        <f t="shared" si="155"/>
        <v>1485.8219866065704</v>
      </c>
      <c r="FO111" s="14">
        <f t="shared" si="155"/>
        <v>1442.6580285595185</v>
      </c>
      <c r="FP111" s="14">
        <f t="shared" si="155"/>
        <v>1381.2475167670082</v>
      </c>
      <c r="FQ111" s="14">
        <f t="shared" si="155"/>
        <v>1407.9361504541953</v>
      </c>
      <c r="FR111" s="14">
        <f t="shared" si="155"/>
        <v>1514.4890056212316</v>
      </c>
      <c r="FS111" s="14">
        <f t="shared" si="155"/>
        <v>1509.5872592262051</v>
      </c>
      <c r="FT111" s="14">
        <f t="shared" si="155"/>
        <v>1466.089106175494</v>
      </c>
      <c r="FU111" s="14">
        <f t="shared" si="155"/>
        <v>1457.3006079154418</v>
      </c>
      <c r="FV111" s="14">
        <f t="shared" si="155"/>
        <v>1592.777505129455</v>
      </c>
      <c r="FW111" s="14">
        <f t="shared" si="155"/>
        <v>1554.0649042683499</v>
      </c>
      <c r="FX111" s="14">
        <f t="shared" si="155"/>
        <v>1493.1352506755397</v>
      </c>
      <c r="FY111" s="14">
        <f t="shared" si="155"/>
        <v>1459.8951269989709</v>
      </c>
      <c r="FZ111" s="14">
        <f t="shared" si="155"/>
        <v>1601.1448865311309</v>
      </c>
      <c r="GA111" s="14">
        <f t="shared" si="155"/>
        <v>1571.0419203542724</v>
      </c>
      <c r="GB111" s="14">
        <f t="shared" si="155"/>
        <v>1504.7958997936448</v>
      </c>
      <c r="GC111" s="14">
        <f>GC112+GC120+GC128+GC136+GC144</f>
        <v>1499.5579421952225</v>
      </c>
      <c r="GD111" s="14">
        <f>GD112+GD120+GD128+GD136+GD144</f>
        <v>1609.3670788014888</v>
      </c>
      <c r="GE111" s="14">
        <f>GE112+GE120+GE128+GE136+GE144</f>
        <v>1533.5001779600991</v>
      </c>
    </row>
    <row r="112" spans="1:187" ht="15" x14ac:dyDescent="0.2">
      <c r="A112" s="25" t="s">
        <v>52</v>
      </c>
      <c r="B112" s="86"/>
      <c r="C112" s="15">
        <v>69.524358872777299</v>
      </c>
      <c r="D112" s="15">
        <v>60.062725573270086</v>
      </c>
      <c r="E112" s="15">
        <v>65.039637452793301</v>
      </c>
      <c r="F112" s="15">
        <v>77.008330139175584</v>
      </c>
      <c r="G112" s="15">
        <v>66.042060554489055</v>
      </c>
      <c r="H112" s="15">
        <v>62.173028160452304</v>
      </c>
      <c r="I112" s="15">
        <v>65.504890887915266</v>
      </c>
      <c r="J112" s="15">
        <v>80.006765481253524</v>
      </c>
      <c r="K112" s="15">
        <v>64.775207246102937</v>
      </c>
      <c r="L112" s="15">
        <v>61.665952036845717</v>
      </c>
      <c r="M112" s="15">
        <v>67.745806462236928</v>
      </c>
      <c r="N112" s="15">
        <v>79.84538801651108</v>
      </c>
      <c r="O112" s="15">
        <v>81.002142269071541</v>
      </c>
      <c r="P112" s="15">
        <v>61.350710799095886</v>
      </c>
      <c r="Q112" s="15">
        <v>91.338188633901396</v>
      </c>
      <c r="R112" s="15">
        <v>76.426455633817625</v>
      </c>
      <c r="S112" s="15">
        <v>70.574670318465593</v>
      </c>
      <c r="T112" s="15">
        <v>63.422073986832928</v>
      </c>
      <c r="U112" s="15">
        <v>62.278950836596977</v>
      </c>
      <c r="V112" s="15">
        <v>77.401191393585776</v>
      </c>
      <c r="W112" s="15">
        <v>81.426403978566299</v>
      </c>
      <c r="X112" s="15">
        <v>62.899641031871383</v>
      </c>
      <c r="Y112" s="15">
        <v>60.120773394062297</v>
      </c>
      <c r="Z112" s="15">
        <v>79.955629213138437</v>
      </c>
      <c r="AA112" s="15">
        <v>88.58604711319056</v>
      </c>
      <c r="AB112" s="15">
        <v>81.070971290437981</v>
      </c>
      <c r="AC112" s="15">
        <v>73.891911044016354</v>
      </c>
      <c r="AD112" s="15">
        <v>81.362203236952382</v>
      </c>
      <c r="AE112" s="15">
        <v>80.310872472548013</v>
      </c>
      <c r="AF112" s="15">
        <v>77.008356503307439</v>
      </c>
      <c r="AG112" s="15">
        <v>72.120840559710302</v>
      </c>
      <c r="AH112" s="15">
        <v>75.890074349713146</v>
      </c>
      <c r="AI112" s="15">
        <v>88.882915612958072</v>
      </c>
      <c r="AJ112" s="15">
        <v>86.387031086064781</v>
      </c>
      <c r="AK112" s="15">
        <v>78.151756975102515</v>
      </c>
      <c r="AL112" s="15">
        <v>78.528698756099018</v>
      </c>
      <c r="AM112" s="15">
        <v>77.125706171619157</v>
      </c>
      <c r="AN112" s="15">
        <v>80.593165743621753</v>
      </c>
      <c r="AO112" s="15">
        <v>74.804011026761913</v>
      </c>
      <c r="AP112" s="15">
        <v>82.23694345097401</v>
      </c>
      <c r="AQ112" s="15">
        <v>83.367267886174645</v>
      </c>
      <c r="AR112" s="15">
        <v>78.696546540531912</v>
      </c>
      <c r="AS112" s="15">
        <v>77.503815800818728</v>
      </c>
      <c r="AT112" s="15">
        <v>78.857379417523759</v>
      </c>
      <c r="AU112" s="15">
        <v>83.890253057688668</v>
      </c>
      <c r="AV112" s="15">
        <v>77.884362083126874</v>
      </c>
      <c r="AW112" s="15">
        <v>73.235799105365828</v>
      </c>
      <c r="AX112" s="15">
        <v>81.954806497668073</v>
      </c>
      <c r="AY112" s="15">
        <v>79.275478968709564</v>
      </c>
      <c r="AZ112" s="15">
        <v>70.563049732394617</v>
      </c>
      <c r="BA112" s="15">
        <v>76.354616932725961</v>
      </c>
      <c r="BB112" s="15">
        <v>77.397289395765796</v>
      </c>
      <c r="BC112" s="15">
        <v>110.44837876005315</v>
      </c>
      <c r="BD112" s="15">
        <v>88.6191098704724</v>
      </c>
      <c r="BE112" s="15">
        <v>65.300779523188865</v>
      </c>
      <c r="BF112" s="15">
        <v>74.770127286134823</v>
      </c>
      <c r="BG112" s="15">
        <v>73.42369788116801</v>
      </c>
      <c r="BH112" s="15">
        <v>65.08884978596538</v>
      </c>
      <c r="BI112" s="15">
        <v>66.693431666300199</v>
      </c>
      <c r="BJ112" s="15">
        <v>66.208968593606002</v>
      </c>
      <c r="BK112" s="15">
        <v>79.743770860063464</v>
      </c>
      <c r="BL112" s="15">
        <v>74.636649974303964</v>
      </c>
      <c r="BM112" s="15">
        <v>80.792907055467353</v>
      </c>
      <c r="BN112" s="15">
        <v>78.877492893463099</v>
      </c>
      <c r="BO112" s="15">
        <v>86.386892248908069</v>
      </c>
      <c r="BP112" s="15">
        <v>80.226879975992674</v>
      </c>
      <c r="BQ112" s="15">
        <v>95.108938227475434</v>
      </c>
      <c r="BR112" s="15">
        <v>78.185167886930714</v>
      </c>
      <c r="BS112" s="15">
        <v>80.869771211171226</v>
      </c>
      <c r="BT112" s="15">
        <v>77.933715603567691</v>
      </c>
      <c r="BU112" s="15">
        <v>71.892148844241419</v>
      </c>
      <c r="BV112" s="15">
        <v>72.539651568132086</v>
      </c>
      <c r="BW112" s="15">
        <v>86.382609322894069</v>
      </c>
      <c r="BX112" s="15">
        <v>69.863078648591426</v>
      </c>
      <c r="BY112" s="15">
        <v>92.914834797768393</v>
      </c>
      <c r="BZ112" s="15">
        <v>88.791418130477624</v>
      </c>
      <c r="CA112" s="15">
        <v>92.366029143618434</v>
      </c>
      <c r="CB112" s="15">
        <v>82.231487476876325</v>
      </c>
      <c r="CC112" s="15">
        <v>82.52613164645355</v>
      </c>
      <c r="CD112" s="15">
        <v>85.390404532720751</v>
      </c>
      <c r="CE112" s="15">
        <v>91.29350047134362</v>
      </c>
      <c r="CF112" s="15">
        <v>82.54141626450037</v>
      </c>
      <c r="CG112" s="15">
        <v>89.572884037949663</v>
      </c>
      <c r="CH112" s="15">
        <v>91.860011241919665</v>
      </c>
      <c r="CI112" s="15">
        <v>98.470687361726362</v>
      </c>
      <c r="CJ112" s="15">
        <v>96.7804959276517</v>
      </c>
      <c r="CK112" s="15">
        <v>79.673487736838723</v>
      </c>
      <c r="CL112" s="15">
        <v>92.720255102032908</v>
      </c>
      <c r="CM112" s="15">
        <v>101.3081841435699</v>
      </c>
      <c r="CN112" s="15">
        <v>95.656424444718411</v>
      </c>
      <c r="CO112" s="15">
        <v>87.575809398130218</v>
      </c>
      <c r="CP112" s="15">
        <v>94.394815049191365</v>
      </c>
      <c r="CQ112" s="15">
        <v>101.79621367771331</v>
      </c>
      <c r="CR112" s="15">
        <v>106.38759400395239</v>
      </c>
      <c r="CS112" s="15">
        <v>102.49970827226126</v>
      </c>
      <c r="CT112" s="15">
        <v>99.038336109728775</v>
      </c>
      <c r="CU112" s="15">
        <v>108.24466469516675</v>
      </c>
      <c r="CV112" s="15">
        <v>112.27842063289518</v>
      </c>
      <c r="CW112" s="15">
        <v>103.4655045522083</v>
      </c>
      <c r="CX112" s="15">
        <v>108.35774154490782</v>
      </c>
      <c r="CY112" s="15">
        <v>115.18012272839725</v>
      </c>
      <c r="CZ112" s="15">
        <v>110.55203049134622</v>
      </c>
      <c r="DA112" s="15">
        <v>116.15467897391001</v>
      </c>
      <c r="DB112" s="15">
        <v>110.21771390907867</v>
      </c>
      <c r="DC112" s="15">
        <v>112.13631595415664</v>
      </c>
      <c r="DD112" s="15">
        <v>105.43881852379101</v>
      </c>
      <c r="DE112" s="15">
        <v>101.49320961280392</v>
      </c>
      <c r="DF112" s="15">
        <v>109.02647091172706</v>
      </c>
      <c r="DG112" s="15">
        <v>110.02973395480548</v>
      </c>
      <c r="DH112" s="15">
        <v>100.7013731884911</v>
      </c>
      <c r="DI112" s="15">
        <v>111.09096437103736</v>
      </c>
      <c r="DJ112" s="15">
        <v>111.2888285224859</v>
      </c>
      <c r="DK112" s="15">
        <v>117.47171670625059</v>
      </c>
      <c r="DL112" s="15">
        <v>117.24812378752252</v>
      </c>
      <c r="DM112" s="15">
        <v>116.80244648826316</v>
      </c>
      <c r="DN112" s="15">
        <v>126.21877473112131</v>
      </c>
      <c r="DO112" s="15">
        <v>139.72405822867415</v>
      </c>
      <c r="DP112" s="15">
        <v>133.03301608182372</v>
      </c>
      <c r="DQ112" s="15">
        <v>115.52334807011114</v>
      </c>
      <c r="DR112" s="15">
        <v>122.00432029612342</v>
      </c>
      <c r="DS112" s="15">
        <v>121.91942936398932</v>
      </c>
      <c r="DT112" s="15">
        <v>114.61388613852961</v>
      </c>
      <c r="DU112" s="15">
        <v>103.37330741048829</v>
      </c>
      <c r="DV112" s="15">
        <v>117.27130244071375</v>
      </c>
      <c r="DW112" s="15">
        <v>126.95006341902806</v>
      </c>
      <c r="DX112" s="15">
        <v>120.25165213410533</v>
      </c>
      <c r="DY112" s="15">
        <v>120.01398094423938</v>
      </c>
      <c r="DZ112" s="15">
        <v>121.63315903100244</v>
      </c>
      <c r="EA112" s="15">
        <v>126.18360476736272</v>
      </c>
      <c r="EB112" s="15">
        <v>113.73121997341383</v>
      </c>
      <c r="EC112" s="15">
        <v>119.21592600621182</v>
      </c>
      <c r="ED112" s="15">
        <v>119.73907750140799</v>
      </c>
      <c r="EE112" s="15">
        <v>123.89713470145821</v>
      </c>
      <c r="EF112" s="15">
        <v>111.57611281700724</v>
      </c>
      <c r="EG112" s="15">
        <v>117.74551749290947</v>
      </c>
      <c r="EH112" s="15">
        <v>119.82315824269592</v>
      </c>
      <c r="EI112" s="15">
        <v>120.44840303766131</v>
      </c>
      <c r="EJ112" s="15">
        <v>99.080014226739749</v>
      </c>
      <c r="EK112" s="15">
        <v>118.29134839610198</v>
      </c>
      <c r="EL112" s="15">
        <v>101.93163932476314</v>
      </c>
      <c r="EM112" s="15">
        <v>114.11673967426825</v>
      </c>
      <c r="EN112" s="15">
        <v>104.5645199618336</v>
      </c>
      <c r="EO112" s="15">
        <v>92.236114490056082</v>
      </c>
      <c r="EP112" s="15">
        <v>88.347602968930957</v>
      </c>
      <c r="EQ112" s="15">
        <f t="shared" ref="EQ112" si="156">SUM(EQ113,EQ116:EQ118)</f>
        <v>84.085868874565676</v>
      </c>
      <c r="ER112" s="15">
        <f t="shared" ref="ER112:GB112" si="157">SUM(ER113,ER116:ER118)</f>
        <v>84.980521381681754</v>
      </c>
      <c r="ES112" s="15">
        <f t="shared" si="157"/>
        <v>82.810943638633304</v>
      </c>
      <c r="ET112" s="15">
        <f t="shared" si="157"/>
        <v>94.145072279683703</v>
      </c>
      <c r="EU112" s="15">
        <f t="shared" si="157"/>
        <v>99.381654269757504</v>
      </c>
      <c r="EV112" s="15">
        <f t="shared" si="157"/>
        <v>85.814965365392368</v>
      </c>
      <c r="EW112" s="15">
        <f t="shared" si="157"/>
        <v>95.25978314779708</v>
      </c>
      <c r="EX112" s="15">
        <f t="shared" si="157"/>
        <v>103.54333844450693</v>
      </c>
      <c r="EY112" s="15">
        <f t="shared" si="157"/>
        <v>102.52508536056841</v>
      </c>
      <c r="EZ112" s="15">
        <f t="shared" si="157"/>
        <v>98.351120455817053</v>
      </c>
      <c r="FA112" s="15">
        <f t="shared" si="157"/>
        <v>94.406966297965909</v>
      </c>
      <c r="FB112" s="15">
        <f t="shared" si="157"/>
        <v>107.5987389893546</v>
      </c>
      <c r="FC112" s="15">
        <f t="shared" si="157"/>
        <v>108.08209467376793</v>
      </c>
      <c r="FD112" s="15">
        <f t="shared" si="157"/>
        <v>111.02262921704013</v>
      </c>
      <c r="FE112" s="15">
        <f t="shared" si="157"/>
        <v>96.573552574862447</v>
      </c>
      <c r="FF112" s="15">
        <f t="shared" si="157"/>
        <v>114.91749768670658</v>
      </c>
      <c r="FG112" s="15">
        <f t="shared" si="157"/>
        <v>111.81850263753748</v>
      </c>
      <c r="FH112" s="15">
        <f t="shared" si="157"/>
        <v>109.4198258889198</v>
      </c>
      <c r="FI112" s="15">
        <f t="shared" si="157"/>
        <v>98.350425317344673</v>
      </c>
      <c r="FJ112" s="15">
        <f t="shared" si="157"/>
        <v>122.81510791840346</v>
      </c>
      <c r="FK112" s="15">
        <f t="shared" si="157"/>
        <v>107.56557644016961</v>
      </c>
      <c r="FL112" s="15">
        <f t="shared" si="157"/>
        <v>93.714425721269265</v>
      </c>
      <c r="FM112" s="15">
        <f t="shared" si="157"/>
        <v>101.78741489608525</v>
      </c>
      <c r="FN112" s="15">
        <f t="shared" si="157"/>
        <v>111.49533799811313</v>
      </c>
      <c r="FO112" s="15">
        <f t="shared" si="157"/>
        <v>108.55262496438098</v>
      </c>
      <c r="FP112" s="15">
        <f t="shared" si="157"/>
        <v>97.554665785759966</v>
      </c>
      <c r="FQ112" s="15">
        <f t="shared" si="157"/>
        <v>99.574836214175306</v>
      </c>
      <c r="FR112" s="15">
        <f t="shared" si="157"/>
        <v>106.72382095044777</v>
      </c>
      <c r="FS112" s="15">
        <f t="shared" si="157"/>
        <v>86.730706284300695</v>
      </c>
      <c r="FT112" s="15">
        <f t="shared" si="157"/>
        <v>86.903652719058002</v>
      </c>
      <c r="FU112" s="15">
        <f t="shared" si="157"/>
        <v>87.132927275715744</v>
      </c>
      <c r="FV112" s="15">
        <f t="shared" si="157"/>
        <v>106.37705913021378</v>
      </c>
      <c r="FW112" s="15">
        <f t="shared" si="157"/>
        <v>93.466599471045001</v>
      </c>
      <c r="FX112" s="15">
        <f t="shared" si="157"/>
        <v>89.883872167792788</v>
      </c>
      <c r="FY112" s="15">
        <f t="shared" si="157"/>
        <v>93.37031460510876</v>
      </c>
      <c r="FZ112" s="15">
        <f t="shared" si="157"/>
        <v>86.105131768059209</v>
      </c>
      <c r="GA112" s="15">
        <f t="shared" si="157"/>
        <v>100.03149133166028</v>
      </c>
      <c r="GB112" s="15">
        <f t="shared" si="157"/>
        <v>91.939829215062531</v>
      </c>
      <c r="GC112" s="15">
        <f t="shared" ref="GC112:GD112" si="158">SUM(GC113,GC116:GC118)</f>
        <v>97.731036109045405</v>
      </c>
      <c r="GD112" s="15">
        <f t="shared" si="158"/>
        <v>102.66142706338024</v>
      </c>
      <c r="GE112" s="15">
        <f t="shared" ref="GE112" si="159">SUM(GE113,GE116:GE118)</f>
        <v>102.6341895168015</v>
      </c>
    </row>
    <row r="113" spans="1:187" ht="15" x14ac:dyDescent="0.25">
      <c r="A113" s="36" t="s">
        <v>24</v>
      </c>
      <c r="B113" s="90"/>
      <c r="C113" s="31">
        <v>29.624623287902114</v>
      </c>
      <c r="D113" s="31">
        <v>27.378882608010194</v>
      </c>
      <c r="E113" s="31">
        <v>29.353737578897608</v>
      </c>
      <c r="F113" s="31">
        <v>33.336424792732466</v>
      </c>
      <c r="G113" s="31">
        <v>30.839392090942219</v>
      </c>
      <c r="H113" s="31">
        <v>29.521424792732468</v>
      </c>
      <c r="I113" s="31">
        <v>29.667073909568849</v>
      </c>
      <c r="J113" s="31">
        <v>34.946034014167601</v>
      </c>
      <c r="K113" s="31">
        <v>28.185324072392795</v>
      </c>
      <c r="L113" s="31">
        <v>28.056643235602735</v>
      </c>
      <c r="M113" s="31">
        <v>30.328153700371324</v>
      </c>
      <c r="N113" s="31">
        <v>32.38494424951481</v>
      </c>
      <c r="O113" s="31">
        <v>36.139879011204698</v>
      </c>
      <c r="P113" s="31">
        <v>25.738956021767866</v>
      </c>
      <c r="Q113" s="31">
        <v>30.313731201852782</v>
      </c>
      <c r="R113" s="31">
        <v>31.597067532524029</v>
      </c>
      <c r="S113" s="31">
        <v>31.388755562925077</v>
      </c>
      <c r="T113" s="31">
        <v>30.158905170679745</v>
      </c>
      <c r="U113" s="31">
        <v>28.529383750224262</v>
      </c>
      <c r="V113" s="31">
        <v>31.413769133580882</v>
      </c>
      <c r="W113" s="31">
        <v>33.941592219244221</v>
      </c>
      <c r="X113" s="31">
        <v>25.863711905447957</v>
      </c>
      <c r="Y113" s="31">
        <v>25.951309354630023</v>
      </c>
      <c r="Z113" s="31">
        <v>28.557341074583704</v>
      </c>
      <c r="AA113" s="31">
        <v>29.946866908410858</v>
      </c>
      <c r="AB113" s="31">
        <v>27.664825214606868</v>
      </c>
      <c r="AC113" s="31">
        <v>28.033207817724172</v>
      </c>
      <c r="AD113" s="31">
        <v>30.951147974622309</v>
      </c>
      <c r="AE113" s="31">
        <v>29.453653860748833</v>
      </c>
      <c r="AF113" s="31">
        <v>26.429815240756554</v>
      </c>
      <c r="AG113" s="31">
        <v>28.083988393017332</v>
      </c>
      <c r="AH113" s="31">
        <v>27.000129825324429</v>
      </c>
      <c r="AI113" s="31">
        <v>30.244211414529666</v>
      </c>
      <c r="AJ113" s="31">
        <v>28.650101702176251</v>
      </c>
      <c r="AK113" s="31">
        <v>29.268777143758051</v>
      </c>
      <c r="AL113" s="31">
        <v>29.096930348318217</v>
      </c>
      <c r="AM113" s="31">
        <v>28.036982015972516</v>
      </c>
      <c r="AN113" s="31">
        <v>27.210143395980236</v>
      </c>
      <c r="AO113" s="31">
        <v>27.840454383742621</v>
      </c>
      <c r="AP113" s="31">
        <v>27.614396339043505</v>
      </c>
      <c r="AQ113" s="31">
        <v>28.714922172870654</v>
      </c>
      <c r="AR113" s="31">
        <v>26.073497875949361</v>
      </c>
      <c r="AS113" s="31">
        <v>27.416830609815108</v>
      </c>
      <c r="AT113" s="31">
        <v>26.705579465154589</v>
      </c>
      <c r="AU113" s="31">
        <v>26.931862329768787</v>
      </c>
      <c r="AV113" s="31">
        <v>24.428609386705524</v>
      </c>
      <c r="AW113" s="31">
        <v>23.555720897461697</v>
      </c>
      <c r="AX113" s="31">
        <v>32.651537460381377</v>
      </c>
      <c r="AY113" s="31">
        <v>26.06645308115105</v>
      </c>
      <c r="AZ113" s="31">
        <v>20.215844180470917</v>
      </c>
      <c r="BA113" s="31">
        <v>23.610298398943144</v>
      </c>
      <c r="BB113" s="31">
        <v>22.492797421999466</v>
      </c>
      <c r="BC113" s="31">
        <v>59.121428292768044</v>
      </c>
      <c r="BD113" s="31">
        <v>37.058376420700228</v>
      </c>
      <c r="BE113" s="31">
        <v>19.592225801751649</v>
      </c>
      <c r="BF113" s="31">
        <v>20.608428875563359</v>
      </c>
      <c r="BG113" s="31">
        <v>20.481580281720767</v>
      </c>
      <c r="BH113" s="31">
        <v>18.149771583279421</v>
      </c>
      <c r="BI113" s="31">
        <v>18.636640124822634</v>
      </c>
      <c r="BJ113" s="31">
        <v>18.680651897075691</v>
      </c>
      <c r="BK113" s="31">
        <v>20.202190988492653</v>
      </c>
      <c r="BL113" s="31">
        <v>18.909312473099131</v>
      </c>
      <c r="BM113" s="31">
        <v>19.46607767933374</v>
      </c>
      <c r="BN113" s="31">
        <v>20.261703251663995</v>
      </c>
      <c r="BO113" s="31">
        <v>20.19167511419208</v>
      </c>
      <c r="BP113" s="31">
        <v>18.860171026468301</v>
      </c>
      <c r="BQ113" s="31">
        <v>19.942210921869538</v>
      </c>
      <c r="BR113" s="31">
        <v>18.141676912594829</v>
      </c>
      <c r="BS113" s="31">
        <v>18.779375392879597</v>
      </c>
      <c r="BT113" s="31">
        <v>17.083719898998414</v>
      </c>
      <c r="BU113" s="31">
        <v>18.214969245256182</v>
      </c>
      <c r="BV113" s="31">
        <v>17.371632914584936</v>
      </c>
      <c r="BW113" s="31">
        <v>16.994920387661452</v>
      </c>
      <c r="BX113" s="31">
        <v>15.867266692183012</v>
      </c>
      <c r="BY113" s="31">
        <v>16.099637523047257</v>
      </c>
      <c r="BZ113" s="31">
        <v>16.611406326087362</v>
      </c>
      <c r="CA113" s="31">
        <v>16.262482603480048</v>
      </c>
      <c r="CB113" s="31">
        <v>14.954058306558755</v>
      </c>
      <c r="CC113" s="31">
        <v>15.147472629629741</v>
      </c>
      <c r="CD113" s="31">
        <v>15.353604088086524</v>
      </c>
      <c r="CE113" s="31">
        <v>15.076467505330687</v>
      </c>
      <c r="CF113" s="31">
        <v>14.288730422244265</v>
      </c>
      <c r="CG113" s="31">
        <v>14.250184640716492</v>
      </c>
      <c r="CH113" s="31">
        <v>14.638003313008152</v>
      </c>
      <c r="CI113" s="31">
        <v>14.487850795318536</v>
      </c>
      <c r="CJ113" s="31">
        <v>13.603101123412877</v>
      </c>
      <c r="CK113" s="31">
        <v>14.006617799955894</v>
      </c>
      <c r="CL113" s="31">
        <v>13.483528035303095</v>
      </c>
      <c r="CM113" s="31">
        <v>12.756184982008536</v>
      </c>
      <c r="CN113" s="31">
        <v>11.315477820473042</v>
      </c>
      <c r="CO113" s="31">
        <v>11.5394379250718</v>
      </c>
      <c r="CP113" s="31">
        <v>11.912276545064081</v>
      </c>
      <c r="CQ113" s="31">
        <v>12.110902800045734</v>
      </c>
      <c r="CR113" s="31">
        <v>10.536237332314229</v>
      </c>
      <c r="CS113" s="31">
        <v>11.393621733834284</v>
      </c>
      <c r="CT113" s="31">
        <v>11.8649245461491</v>
      </c>
      <c r="CU113" s="31">
        <v>11.915525798713233</v>
      </c>
      <c r="CV113" s="31">
        <v>11.067203038697791</v>
      </c>
      <c r="CW113" s="31">
        <v>11.392900226382974</v>
      </c>
      <c r="CX113" s="31">
        <v>11.778455981761059</v>
      </c>
      <c r="CY113" s="31">
        <v>12.216263578340893</v>
      </c>
      <c r="CZ113" s="31">
        <v>11.299638006010635</v>
      </c>
      <c r="DA113" s="31">
        <v>11.800486599853224</v>
      </c>
      <c r="DB113" s="31">
        <v>11.562213709089338</v>
      </c>
      <c r="DC113" s="31">
        <v>12.123081566274621</v>
      </c>
      <c r="DD113" s="31">
        <v>10.998252920132654</v>
      </c>
      <c r="DE113" s="31">
        <v>11.510292815533896</v>
      </c>
      <c r="DF113" s="31">
        <v>11.41856570629778</v>
      </c>
      <c r="DG113" s="31">
        <v>12.058933743130829</v>
      </c>
      <c r="DH113" s="31">
        <v>11.139338092351505</v>
      </c>
      <c r="DI113" s="31">
        <v>11.719499472359223</v>
      </c>
      <c r="DJ113" s="31">
        <v>11.669883873879275</v>
      </c>
      <c r="DK113" s="31">
        <v>11.981397889289511</v>
      </c>
      <c r="DL113" s="31">
        <v>11.852519373895991</v>
      </c>
      <c r="DM113" s="31">
        <v>12.190973592368213</v>
      </c>
      <c r="DN113" s="31">
        <v>12.569650832352776</v>
      </c>
      <c r="DO113" s="31">
        <v>12.428095064258754</v>
      </c>
      <c r="DP113" s="31">
        <v>11.345650819636836</v>
      </c>
      <c r="DQ113" s="31">
        <v>11.592226522715542</v>
      </c>
      <c r="DR113" s="31">
        <v>12.168216548865232</v>
      </c>
      <c r="DS113" s="31">
        <v>12.467581193684214</v>
      </c>
      <c r="DT113" s="31">
        <v>11.345752547542247</v>
      </c>
      <c r="DU113" s="31">
        <v>11.650874032148723</v>
      </c>
      <c r="DV113" s="31">
        <v>12.268186818313854</v>
      </c>
      <c r="DW113" s="31">
        <v>12.564215427960573</v>
      </c>
      <c r="DX113" s="31">
        <v>11.648336912567048</v>
      </c>
      <c r="DY113" s="31">
        <v>12.240771183338655</v>
      </c>
      <c r="DZ113" s="31">
        <v>12.274508266425077</v>
      </c>
      <c r="EA113" s="31">
        <v>13.020701813152018</v>
      </c>
      <c r="EB113" s="31">
        <v>11.966116136223002</v>
      </c>
      <c r="EC113" s="31">
        <v>12.348994651616524</v>
      </c>
      <c r="ED113" s="31">
        <v>12.311277516230719</v>
      </c>
      <c r="EE113" s="31">
        <v>12.026491155935645</v>
      </c>
      <c r="EF113" s="31">
        <v>11.490218265171759</v>
      </c>
      <c r="EG113" s="31">
        <v>11.694783994400153</v>
      </c>
      <c r="EH113" s="31">
        <v>12.06622823902207</v>
      </c>
      <c r="EI113" s="31">
        <v>11.851974940461499</v>
      </c>
      <c r="EJ113" s="31">
        <v>9.1438434820047121</v>
      </c>
      <c r="EK113" s="31">
        <v>11.227257805075698</v>
      </c>
      <c r="EL113" s="31">
        <v>9.9921063989182883</v>
      </c>
      <c r="EM113" s="31">
        <v>10.89380474226968</v>
      </c>
      <c r="EN113" s="31">
        <v>10.479895315122382</v>
      </c>
      <c r="EO113" s="31">
        <v>8.0075081610530265</v>
      </c>
      <c r="EP113" s="31">
        <v>7.998395767608522</v>
      </c>
      <c r="EQ113" s="31">
        <f t="shared" ref="EQ113" si="160">SUM(EQ114:EQ115)</f>
        <v>5.5001197764926477</v>
      </c>
      <c r="ER113" s="31">
        <f t="shared" ref="ER113:GB113" si="161">SUM(ER114:ER115)</f>
        <v>6.7717282343834349</v>
      </c>
      <c r="ES113" s="31">
        <f t="shared" si="161"/>
        <v>7.5688946489453013</v>
      </c>
      <c r="ET113" s="31">
        <f t="shared" si="161"/>
        <v>8.9968076441806293</v>
      </c>
      <c r="EU113" s="31">
        <f t="shared" si="161"/>
        <v>7.8228234323921226</v>
      </c>
      <c r="EV113" s="31">
        <f t="shared" si="161"/>
        <v>6.9760447885122074</v>
      </c>
      <c r="EW113" s="31">
        <f t="shared" si="161"/>
        <v>11.223949908405839</v>
      </c>
      <c r="EX113" s="31">
        <f t="shared" si="161"/>
        <v>8.9146989636542671</v>
      </c>
      <c r="EY113" s="31">
        <f t="shared" si="161"/>
        <v>8.3360183054045613</v>
      </c>
      <c r="EZ113" s="31">
        <f t="shared" si="161"/>
        <v>7.4407688845558599</v>
      </c>
      <c r="FA113" s="31">
        <f t="shared" si="161"/>
        <v>7.5558040906051689</v>
      </c>
      <c r="FB113" s="31">
        <f t="shared" si="161"/>
        <v>8.5730960137713055</v>
      </c>
      <c r="FC113" s="31">
        <f t="shared" si="161"/>
        <v>8.4845883703362635</v>
      </c>
      <c r="FD113" s="31">
        <f t="shared" si="161"/>
        <v>24.943486882421098</v>
      </c>
      <c r="FE113" s="31">
        <f t="shared" si="161"/>
        <v>7.7242377353545892</v>
      </c>
      <c r="FF113" s="31">
        <f t="shared" si="161"/>
        <v>9.2167090395084426</v>
      </c>
      <c r="FG113" s="31">
        <f t="shared" si="161"/>
        <v>8.1346174151012551</v>
      </c>
      <c r="FH113" s="31">
        <f t="shared" si="161"/>
        <v>7.441169148577008</v>
      </c>
      <c r="FI113" s="31">
        <f t="shared" si="161"/>
        <v>7.7408543436720274</v>
      </c>
      <c r="FJ113" s="31">
        <f t="shared" si="161"/>
        <v>8.8056735663774983</v>
      </c>
      <c r="FK113" s="31">
        <f t="shared" si="161"/>
        <v>6.9804896966655869</v>
      </c>
      <c r="FL113" s="31">
        <f t="shared" si="161"/>
        <v>6.1391140343302109</v>
      </c>
      <c r="FM113" s="31">
        <f t="shared" si="161"/>
        <v>6.4260463320032866</v>
      </c>
      <c r="FN113" s="31">
        <f t="shared" si="161"/>
        <v>7.7178002254406586</v>
      </c>
      <c r="FO113" s="31">
        <f t="shared" si="161"/>
        <v>10.47872171174766</v>
      </c>
      <c r="FP113" s="31">
        <f t="shared" si="161"/>
        <v>6.7869982469741901</v>
      </c>
      <c r="FQ113" s="31">
        <f t="shared" si="161"/>
        <v>7.1314517950805856</v>
      </c>
      <c r="FR113" s="31">
        <f t="shared" si="161"/>
        <v>8.5217626391570462</v>
      </c>
      <c r="FS113" s="31">
        <f t="shared" si="161"/>
        <v>6.1616061029751306</v>
      </c>
      <c r="FT113" s="31">
        <f t="shared" si="161"/>
        <v>5.8069608359814655</v>
      </c>
      <c r="FU113" s="31">
        <f t="shared" si="161"/>
        <v>5.6919892738071107</v>
      </c>
      <c r="FV113" s="31">
        <f t="shared" si="161"/>
        <v>7.7216834580825404</v>
      </c>
      <c r="FW113" s="31">
        <f t="shared" si="161"/>
        <v>5.9057833610096999</v>
      </c>
      <c r="FX113" s="31">
        <f t="shared" si="161"/>
        <v>5.2577878620550447</v>
      </c>
      <c r="FY113" s="31">
        <f t="shared" si="161"/>
        <v>5.4544732736000494</v>
      </c>
      <c r="FZ113" s="31">
        <f t="shared" si="161"/>
        <v>6.7986841104809832</v>
      </c>
      <c r="GA113" s="31">
        <f t="shared" si="161"/>
        <v>6.2195272706031091</v>
      </c>
      <c r="GB113" s="31">
        <f t="shared" si="161"/>
        <v>5.5268559832377173</v>
      </c>
      <c r="GC113" s="31">
        <f t="shared" ref="GC113:GD113" si="162">SUM(GC114:GC115)</f>
        <v>6.2190764599166037</v>
      </c>
      <c r="GD113" s="31">
        <f t="shared" si="162"/>
        <v>7.2882594152245925</v>
      </c>
      <c r="GE113" s="31">
        <f t="shared" ref="GE113" si="163">SUM(GE114:GE115)</f>
        <v>6.8257731766419978</v>
      </c>
    </row>
    <row r="114" spans="1:187" ht="15" x14ac:dyDescent="0.25">
      <c r="A114" s="37" t="s">
        <v>38</v>
      </c>
      <c r="B114" s="90">
        <v>8</v>
      </c>
      <c r="C114" s="13">
        <v>6.7621805111421631</v>
      </c>
      <c r="D114" s="13">
        <v>5.4736963711190043</v>
      </c>
      <c r="E114" s="13">
        <v>5.6854035326544965</v>
      </c>
      <c r="F114" s="13">
        <v>6.6175150434106635</v>
      </c>
      <c r="G114" s="13">
        <v>5.9183654356560007</v>
      </c>
      <c r="H114" s="13">
        <v>4.944688195671441</v>
      </c>
      <c r="I114" s="13">
        <v>4.9870825710418032</v>
      </c>
      <c r="J114" s="13">
        <v>5.9259112171837733</v>
      </c>
      <c r="K114" s="13">
        <v>4.5054787448149147</v>
      </c>
      <c r="L114" s="13">
        <v>3.9050544478936202</v>
      </c>
      <c r="M114" s="13">
        <v>4.1282974171065741</v>
      </c>
      <c r="N114" s="13">
        <v>4.4851759325000975</v>
      </c>
      <c r="O114" s="13">
        <v>4.790337312507817</v>
      </c>
      <c r="P114" s="13">
        <v>2.9400761939969899</v>
      </c>
      <c r="Q114" s="13">
        <v>3.3436419232253831</v>
      </c>
      <c r="R114" s="13">
        <v>3.6006618709260048</v>
      </c>
      <c r="S114" s="13">
        <v>3.4291994770062151</v>
      </c>
      <c r="T114" s="13">
        <v>2.8881595816049717</v>
      </c>
      <c r="U114" s="13">
        <v>2.5566953892824329</v>
      </c>
      <c r="V114" s="13">
        <v>2.7186854154321227</v>
      </c>
      <c r="W114" s="13">
        <v>2.8755240354244029</v>
      </c>
      <c r="X114" s="13">
        <v>1.7102611185108272</v>
      </c>
      <c r="Y114" s="13">
        <v>1.6668069000385997</v>
      </c>
      <c r="Z114" s="13">
        <v>1.8582411708102058</v>
      </c>
      <c r="AA114" s="13">
        <v>1.8143925769676152</v>
      </c>
      <c r="AB114" s="13">
        <v>1.370362655416683</v>
      </c>
      <c r="AC114" s="13">
        <v>1.3438069000385997</v>
      </c>
      <c r="AD114" s="13">
        <v>1.3865240354244028</v>
      </c>
      <c r="AE114" s="13">
        <v>1.2473826031173043</v>
      </c>
      <c r="AF114" s="13">
        <v>0.83623119695989512</v>
      </c>
      <c r="AG114" s="13">
        <v>0.72662557233025826</v>
      </c>
      <c r="AH114" s="13">
        <v>0.83821124925927359</v>
      </c>
      <c r="AI114" s="13">
        <v>0.888079790802486</v>
      </c>
      <c r="AJ114" s="13">
        <v>0.67992838464507666</v>
      </c>
      <c r="AK114" s="13">
        <v>0.58421124925927359</v>
      </c>
      <c r="AL114" s="13">
        <v>0.57820127540896282</v>
      </c>
      <c r="AM114" s="13">
        <v>0.42020127540896285</v>
      </c>
      <c r="AN114" s="13">
        <v>0.37289846309414448</v>
      </c>
      <c r="AO114" s="13">
        <v>0.40020127540896294</v>
      </c>
      <c r="AP114" s="13">
        <v>1.0759283846450767</v>
      </c>
      <c r="AQ114" s="13">
        <v>1.4179682800463194</v>
      </c>
      <c r="AR114" s="13">
        <v>1.0985340092747136</v>
      </c>
      <c r="AS114" s="13">
        <v>1.1521097123534181</v>
      </c>
      <c r="AT114" s="13">
        <v>1.1969383584953874</v>
      </c>
      <c r="AU114" s="13">
        <v>1.2578467954398427</v>
      </c>
      <c r="AV114" s="13">
        <v>1.0308268477392213</v>
      </c>
      <c r="AW114" s="13">
        <v>0.99793835849538759</v>
      </c>
      <c r="AX114" s="13">
        <v>0.99809794010035924</v>
      </c>
      <c r="AY114" s="13">
        <v>0.94879692618828904</v>
      </c>
      <c r="AZ114" s="13">
        <v>0.78663554618056919</v>
      </c>
      <c r="BA114" s="13">
        <v>0.9213427077160613</v>
      </c>
      <c r="BB114" s="13">
        <v>0.71420127540896294</v>
      </c>
      <c r="BC114" s="13">
        <v>0.41345421847222763</v>
      </c>
      <c r="BD114" s="13">
        <v>0.19146419232253836</v>
      </c>
      <c r="BE114" s="13">
        <v>0.13201994770062148</v>
      </c>
      <c r="BF114" s="13">
        <v>0.10572710923611381</v>
      </c>
      <c r="BG114" s="13">
        <v>0.18474705693673529</v>
      </c>
      <c r="BH114" s="13">
        <v>0.18089846309414451</v>
      </c>
      <c r="BI114" s="13">
        <v>0.20432276001543989</v>
      </c>
      <c r="BJ114" s="13">
        <v>0.22987851539352303</v>
      </c>
      <c r="BK114" s="13">
        <v>0.25142762432701837</v>
      </c>
      <c r="BL114" s="13">
        <v>0.26671048894121535</v>
      </c>
      <c r="BM114" s="13">
        <v>0.38373043664183681</v>
      </c>
      <c r="BN114" s="13">
        <v>0.54646751972826135</v>
      </c>
      <c r="BO114" s="13">
        <v>0.72918480256635532</v>
      </c>
      <c r="BP114" s="13">
        <v>0.81801344870832482</v>
      </c>
      <c r="BQ114" s="13">
        <v>1.4044576933302415</v>
      </c>
      <c r="BR114" s="13">
        <v>1.4832047502669772</v>
      </c>
      <c r="BS114" s="13">
        <v>2.0658502008475104</v>
      </c>
      <c r="BT114" s="13">
        <v>2.1532844716191168</v>
      </c>
      <c r="BU114" s="13">
        <v>2.6197686116422765</v>
      </c>
      <c r="BV114" s="13">
        <v>2.6371711624602021</v>
      </c>
      <c r="BW114" s="13">
        <v>2.70000228476205</v>
      </c>
      <c r="BX114" s="13">
        <v>2.7973767124317912</v>
      </c>
      <c r="BY114" s="13">
        <v>3.0848808001555734</v>
      </c>
      <c r="BZ114" s="13">
        <v>3.2907194201478531</v>
      </c>
      <c r="CA114" s="13">
        <v>3.3305606028581503</v>
      </c>
      <c r="CB114" s="13">
        <v>3.3321462797871653</v>
      </c>
      <c r="CC114" s="13">
        <v>3.5825606028581505</v>
      </c>
      <c r="CD114" s="13">
        <v>3.7539948736297561</v>
      </c>
      <c r="CE114" s="13">
        <v>3.899727901895635</v>
      </c>
      <c r="CF114" s="13">
        <v>3.8000007926595214</v>
      </c>
      <c r="CG114" s="13">
        <v>3.9744749588323707</v>
      </c>
      <c r="CH114" s="13">
        <v>4.1254550111317494</v>
      </c>
      <c r="CI114" s="13">
        <v>4.2412255411056998</v>
      </c>
      <c r="CJ114" s="13">
        <v>4.2083316566536224</v>
      </c>
      <c r="CK114" s="13">
        <v>4.3924068688140414</v>
      </c>
      <c r="CL114" s="13">
        <v>4.2988012441844043</v>
      </c>
      <c r="CM114" s="13">
        <v>4.5197954169923786</v>
      </c>
      <c r="CN114" s="13">
        <v>5.3167138277871446</v>
      </c>
      <c r="CO114" s="13">
        <v>5.6872496354646058</v>
      </c>
      <c r="CP114" s="13">
        <v>6.0695225262284929</v>
      </c>
      <c r="CQ114" s="13">
        <v>5.9165509312861913</v>
      </c>
      <c r="CR114" s="13">
        <v>6.2957939004991443</v>
      </c>
      <c r="CS114" s="13">
        <v>6.4632082235701294</v>
      </c>
      <c r="CT114" s="13">
        <v>6.8233596297275367</v>
      </c>
      <c r="CU114" s="13">
        <v>7.0678570412803259</v>
      </c>
      <c r="CV114" s="13">
        <v>6.611534281264885</v>
      </c>
      <c r="CW114" s="13">
        <v>6.9238171458790827</v>
      </c>
      <c r="CX114" s="13">
        <v>7.2903928489577883</v>
      </c>
      <c r="CY114" s="13">
        <v>7.6745734517958057</v>
      </c>
      <c r="CZ114" s="13">
        <v>7.1301192333235788</v>
      </c>
      <c r="DA114" s="13">
        <v>7.5922506917803663</v>
      </c>
      <c r="DB114" s="13">
        <v>7.4441292071738889</v>
      </c>
      <c r="DC114" s="13">
        <v>8.023438015545473</v>
      </c>
      <c r="DD114" s="13">
        <v>7.3358922340177006</v>
      </c>
      <c r="DE114" s="13">
        <v>7.8637906971118445</v>
      </c>
      <c r="DF114" s="13">
        <v>7.8812149940331402</v>
      </c>
      <c r="DG114" s="13">
        <v>8.6337219782733623</v>
      </c>
      <c r="DH114" s="13">
        <v>7.9145605982656431</v>
      </c>
      <c r="DI114" s="13">
        <v>8.4727219782733627</v>
      </c>
      <c r="DJ114" s="13">
        <v>8.4572478121005137</v>
      </c>
      <c r="DK114" s="13">
        <v>8.959575498057843</v>
      </c>
      <c r="DL114" s="13">
        <v>8.8774141180501243</v>
      </c>
      <c r="DM114" s="13">
        <v>9.1830097688294465</v>
      </c>
      <c r="DN114" s="13">
        <v>9.590121279585615</v>
      </c>
      <c r="DO114" s="13">
        <v>9.6541086392527244</v>
      </c>
      <c r="DP114" s="13">
        <v>8.8688058269379049</v>
      </c>
      <c r="DQ114" s="13">
        <v>9.1165229623237103</v>
      </c>
      <c r="DR114" s="13">
        <v>9.6388058269379062</v>
      </c>
      <c r="DS114" s="13">
        <v>10.109632687232521</v>
      </c>
      <c r="DT114" s="13">
        <v>9.4943797441692581</v>
      </c>
      <c r="DU114" s="13">
        <v>9.862066958004128</v>
      </c>
      <c r="DV114" s="13">
        <v>10.365238311862161</v>
      </c>
      <c r="DW114" s="13">
        <v>10.857901597089565</v>
      </c>
      <c r="DX114" s="13">
        <v>10.086305946310238</v>
      </c>
      <c r="DY114" s="13">
        <v>10.673881649388944</v>
      </c>
      <c r="DZ114" s="13">
        <v>10.71119443555407</v>
      </c>
      <c r="EA114" s="13">
        <v>11.618194214233638</v>
      </c>
      <c r="EB114" s="13">
        <v>10.705608537304622</v>
      </c>
      <c r="EC114" s="13">
        <v>11.104769917312341</v>
      </c>
      <c r="ED114" s="13">
        <v>11.066628485005241</v>
      </c>
      <c r="EE114" s="13">
        <v>11.098194325191775</v>
      </c>
      <c r="EF114" s="13">
        <v>10.603780002120789</v>
      </c>
      <c r="EG114" s="13">
        <v>10.831345731349185</v>
      </c>
      <c r="EH114" s="13">
        <v>11.151789975971102</v>
      </c>
      <c r="EI114" s="13">
        <v>11.185858781686866</v>
      </c>
      <c r="EJ114" s="13">
        <v>8.4448687555371773</v>
      </c>
      <c r="EK114" s="13">
        <v>10.575424510915262</v>
      </c>
      <c r="EL114" s="13">
        <v>9.4147073755294581</v>
      </c>
      <c r="EM114" s="13">
        <v>10.693624305687058</v>
      </c>
      <c r="EN114" s="13">
        <v>10.314052687742835</v>
      </c>
      <c r="EO114" s="13">
        <v>7.8231570843952989</v>
      </c>
      <c r="EP114" s="13">
        <v>7.8127650771096562</v>
      </c>
      <c r="EQ114" s="52">
        <v>4.9613366489349797</v>
      </c>
      <c r="ER114" s="52">
        <v>6.1046102018306199</v>
      </c>
      <c r="ES114" s="52">
        <v>6.8308596443895899</v>
      </c>
      <c r="ET114" s="52">
        <v>8.0815878941274608</v>
      </c>
      <c r="EU114" s="52">
        <v>7.2368654777058197</v>
      </c>
      <c r="EV114" s="52">
        <v>6.5007763787443</v>
      </c>
      <c r="EW114" s="52">
        <v>10.7415256799591</v>
      </c>
      <c r="EX114" s="52">
        <v>8.3295866532764506</v>
      </c>
      <c r="EY114" s="52">
        <v>7.9518918827579297</v>
      </c>
      <c r="EZ114" s="52">
        <v>7.1294900547733802</v>
      </c>
      <c r="FA114" s="52">
        <v>7.2569642458932702</v>
      </c>
      <c r="FB114" s="52">
        <v>8.21712016324744</v>
      </c>
      <c r="FC114" s="52">
        <v>8.15313445151736</v>
      </c>
      <c r="FD114" s="52">
        <v>24.075028373576998</v>
      </c>
      <c r="FE114" s="52">
        <v>7.4465042075033603</v>
      </c>
      <c r="FF114" s="52">
        <v>8.8495846437379697</v>
      </c>
      <c r="FG114" s="52">
        <v>7.62184758823543</v>
      </c>
      <c r="FH114" s="52">
        <v>6.9806515884768503</v>
      </c>
      <c r="FI114" s="52">
        <v>6.8210645121201097</v>
      </c>
      <c r="FJ114" s="52">
        <v>8.1827136701225403</v>
      </c>
      <c r="FK114" s="52">
        <v>6.5132638176338897</v>
      </c>
      <c r="FL114" s="52">
        <v>5.7393572814285099</v>
      </c>
      <c r="FM114" s="52">
        <v>6.0143267892605401</v>
      </c>
      <c r="FN114" s="52">
        <v>7.2332867061882702</v>
      </c>
      <c r="FO114" s="52">
        <v>7.3126982072702704</v>
      </c>
      <c r="FP114" s="52">
        <v>6.2530893153968004</v>
      </c>
      <c r="FQ114" s="52">
        <v>6.5701334484147997</v>
      </c>
      <c r="FR114" s="52">
        <v>7.8114573749334397</v>
      </c>
      <c r="FS114" s="52">
        <v>5.8036585298534602</v>
      </c>
      <c r="FT114" s="52">
        <v>5.4818081801080201</v>
      </c>
      <c r="FU114" s="52">
        <v>5.3347465132090397</v>
      </c>
      <c r="FV114" s="52">
        <v>7.2791690497508901</v>
      </c>
      <c r="FW114" s="52">
        <v>5.7297142935180601</v>
      </c>
      <c r="FX114" s="52">
        <v>5.10423824072865</v>
      </c>
      <c r="FY114" s="52">
        <v>5.28637866677151</v>
      </c>
      <c r="FZ114" s="52">
        <v>6.58790276255462</v>
      </c>
      <c r="GA114" s="52">
        <v>6.0077028554824201</v>
      </c>
      <c r="GB114" s="52">
        <v>5.3398519954296404</v>
      </c>
      <c r="GC114" s="52">
        <v>6.0211640108326598</v>
      </c>
      <c r="GD114" s="52">
        <v>7.0031645218918497</v>
      </c>
      <c r="GE114" s="52">
        <v>6.56300592574022</v>
      </c>
    </row>
    <row r="115" spans="1:187" ht="15" x14ac:dyDescent="0.25">
      <c r="A115" s="37" t="s">
        <v>39</v>
      </c>
      <c r="B115" s="90">
        <v>9</v>
      </c>
      <c r="C115" s="13">
        <v>22.862442776759952</v>
      </c>
      <c r="D115" s="13">
        <v>21.90518623689119</v>
      </c>
      <c r="E115" s="13">
        <v>23.66833404624311</v>
      </c>
      <c r="F115" s="13">
        <v>26.718909749321803</v>
      </c>
      <c r="G115" s="13">
        <v>24.921026655286219</v>
      </c>
      <c r="H115" s="13">
        <v>24.576736597061025</v>
      </c>
      <c r="I115" s="13">
        <v>24.679991338527046</v>
      </c>
      <c r="J115" s="13">
        <v>29.020122796983831</v>
      </c>
      <c r="K115" s="13">
        <v>23.67984532757788</v>
      </c>
      <c r="L115" s="13">
        <v>24.151588787709116</v>
      </c>
      <c r="M115" s="13">
        <v>26.199856283264751</v>
      </c>
      <c r="N115" s="13">
        <v>27.899768317014711</v>
      </c>
      <c r="O115" s="13">
        <v>31.349541698696878</v>
      </c>
      <c r="P115" s="13">
        <v>22.798879827770875</v>
      </c>
      <c r="Q115" s="13">
        <v>26.970089278627398</v>
      </c>
      <c r="R115" s="13">
        <v>27.996405661598025</v>
      </c>
      <c r="S115" s="13">
        <v>27.959556085918862</v>
      </c>
      <c r="T115" s="13">
        <v>27.270745589074775</v>
      </c>
      <c r="U115" s="13">
        <v>25.972688360941831</v>
      </c>
      <c r="V115" s="13">
        <v>28.695083718148759</v>
      </c>
      <c r="W115" s="13">
        <v>31.066068183819816</v>
      </c>
      <c r="X115" s="13">
        <v>24.153450786937128</v>
      </c>
      <c r="Y115" s="13">
        <v>24.284502454591422</v>
      </c>
      <c r="Z115" s="13">
        <v>26.699099903773497</v>
      </c>
      <c r="AA115" s="13">
        <v>28.132474331443241</v>
      </c>
      <c r="AB115" s="13">
        <v>26.294462559190183</v>
      </c>
      <c r="AC115" s="13">
        <v>26.689400917685571</v>
      </c>
      <c r="AD115" s="13">
        <v>29.564623939197904</v>
      </c>
      <c r="AE115" s="13">
        <v>28.206271257631528</v>
      </c>
      <c r="AF115" s="13">
        <v>25.59358404379666</v>
      </c>
      <c r="AG115" s="13">
        <v>27.357362820687072</v>
      </c>
      <c r="AH115" s="13">
        <v>26.161918576065155</v>
      </c>
      <c r="AI115" s="13">
        <v>29.35613162372718</v>
      </c>
      <c r="AJ115" s="13">
        <v>27.970173317531174</v>
      </c>
      <c r="AK115" s="13">
        <v>28.684565894498778</v>
      </c>
      <c r="AL115" s="13">
        <v>28.518729072909256</v>
      </c>
      <c r="AM115" s="13">
        <v>27.616780740563552</v>
      </c>
      <c r="AN115" s="13">
        <v>26.83724493288609</v>
      </c>
      <c r="AO115" s="13">
        <v>27.440253108333657</v>
      </c>
      <c r="AP115" s="13">
        <v>26.538467954398428</v>
      </c>
      <c r="AQ115" s="13">
        <v>27.296953892824334</v>
      </c>
      <c r="AR115" s="13">
        <v>24.974963866674646</v>
      </c>
      <c r="AS115" s="13">
        <v>26.264720897461689</v>
      </c>
      <c r="AT115" s="13">
        <v>25.508641106659201</v>
      </c>
      <c r="AU115" s="13">
        <v>25.674015534328944</v>
      </c>
      <c r="AV115" s="13">
        <v>23.397782538966304</v>
      </c>
      <c r="AW115" s="13">
        <v>22.557782538966308</v>
      </c>
      <c r="AX115" s="13">
        <v>31.653439520281019</v>
      </c>
      <c r="AY115" s="13">
        <v>25.117656154962759</v>
      </c>
      <c r="AZ115" s="13">
        <v>19.429208634290347</v>
      </c>
      <c r="BA115" s="13">
        <v>22.688955691227083</v>
      </c>
      <c r="BB115" s="13">
        <v>21.778596146590502</v>
      </c>
      <c r="BC115" s="13">
        <v>58.707974074295819</v>
      </c>
      <c r="BD115" s="13">
        <v>36.866912228377686</v>
      </c>
      <c r="BE115" s="13">
        <v>19.460205854051029</v>
      </c>
      <c r="BF115" s="13">
        <v>20.502701766327245</v>
      </c>
      <c r="BG115" s="13">
        <v>20.296833224784031</v>
      </c>
      <c r="BH115" s="13">
        <v>17.968873120185275</v>
      </c>
      <c r="BI115" s="13">
        <v>18.432317364807194</v>
      </c>
      <c r="BJ115" s="13">
        <v>18.450773381682168</v>
      </c>
      <c r="BK115" s="13">
        <v>19.950763364165635</v>
      </c>
      <c r="BL115" s="13">
        <v>18.642601984157917</v>
      </c>
      <c r="BM115" s="13">
        <v>19.082347242691903</v>
      </c>
      <c r="BN115" s="13">
        <v>19.715235731935735</v>
      </c>
      <c r="BO115" s="13">
        <v>19.462490311625725</v>
      </c>
      <c r="BP115" s="13">
        <v>18.042157577759976</v>
      </c>
      <c r="BQ115" s="13">
        <v>18.537753228539298</v>
      </c>
      <c r="BR115" s="13">
        <v>16.65847216232785</v>
      </c>
      <c r="BS115" s="13">
        <v>16.713525192032087</v>
      </c>
      <c r="BT115" s="13">
        <v>14.930435427379296</v>
      </c>
      <c r="BU115" s="13">
        <v>15.595200633613905</v>
      </c>
      <c r="BV115" s="13">
        <v>14.734461752124732</v>
      </c>
      <c r="BW115" s="13">
        <v>14.294918102899404</v>
      </c>
      <c r="BX115" s="13">
        <v>13.06988997975122</v>
      </c>
      <c r="BY115" s="13">
        <v>13.014756722891685</v>
      </c>
      <c r="BZ115" s="13">
        <v>13.320686905939509</v>
      </c>
      <c r="CA115" s="13">
        <v>12.931922000621899</v>
      </c>
      <c r="CB115" s="13">
        <v>11.621912026771589</v>
      </c>
      <c r="CC115" s="13">
        <v>11.564912026771591</v>
      </c>
      <c r="CD115" s="13">
        <v>11.599609214456768</v>
      </c>
      <c r="CE115" s="13">
        <v>11.176739603435053</v>
      </c>
      <c r="CF115" s="13">
        <v>10.488729629584745</v>
      </c>
      <c r="CG115" s="13">
        <v>10.275709681884122</v>
      </c>
      <c r="CH115" s="13">
        <v>10.512548301876402</v>
      </c>
      <c r="CI115" s="13">
        <v>10.246625254212836</v>
      </c>
      <c r="CJ115" s="13">
        <v>9.3947694667592536</v>
      </c>
      <c r="CK115" s="13">
        <v>9.6142109311418515</v>
      </c>
      <c r="CL115" s="13">
        <v>9.1847267911186901</v>
      </c>
      <c r="CM115" s="13">
        <v>8.2363895650161574</v>
      </c>
      <c r="CN115" s="13">
        <v>5.9987639926858982</v>
      </c>
      <c r="CO115" s="13">
        <v>5.8521882896071942</v>
      </c>
      <c r="CP115" s="13">
        <v>5.8427540188355875</v>
      </c>
      <c r="CQ115" s="13">
        <v>6.1943518687595427</v>
      </c>
      <c r="CR115" s="13">
        <v>4.2404434318150859</v>
      </c>
      <c r="CS115" s="13">
        <v>4.9304135102641542</v>
      </c>
      <c r="CT115" s="13">
        <v>5.0415649164215628</v>
      </c>
      <c r="CU115" s="13">
        <v>4.8476687574329063</v>
      </c>
      <c r="CV115" s="13">
        <v>4.4556687574329059</v>
      </c>
      <c r="CW115" s="13">
        <v>4.469083080503891</v>
      </c>
      <c r="CX115" s="13">
        <v>4.4880631328032701</v>
      </c>
      <c r="CY115" s="13">
        <v>4.5416901265450864</v>
      </c>
      <c r="CZ115" s="13">
        <v>4.1695187726870557</v>
      </c>
      <c r="DA115" s="13">
        <v>4.208235908072858</v>
      </c>
      <c r="DB115" s="13">
        <v>4.1180845019154484</v>
      </c>
      <c r="DC115" s="13">
        <v>4.0996435507291489</v>
      </c>
      <c r="DD115" s="13">
        <v>3.662360686114952</v>
      </c>
      <c r="DE115" s="13">
        <v>3.6465021184220512</v>
      </c>
      <c r="DF115" s="13">
        <v>3.5373507122646406</v>
      </c>
      <c r="DG115" s="13">
        <v>3.4252117648574663</v>
      </c>
      <c r="DH115" s="13">
        <v>3.2247774940858607</v>
      </c>
      <c r="DI115" s="13">
        <v>3.2467774940858605</v>
      </c>
      <c r="DJ115" s="13">
        <v>3.2126360617787619</v>
      </c>
      <c r="DK115" s="13">
        <v>3.0218223912316686</v>
      </c>
      <c r="DL115" s="13">
        <v>2.9751052558458655</v>
      </c>
      <c r="DM115" s="13">
        <v>3.0079638235387667</v>
      </c>
      <c r="DN115" s="13">
        <v>2.9795295527671608</v>
      </c>
      <c r="DO115" s="13">
        <v>2.7739864250060298</v>
      </c>
      <c r="DP115" s="13">
        <v>2.4768449926989313</v>
      </c>
      <c r="DQ115" s="13">
        <v>2.4757035603918323</v>
      </c>
      <c r="DR115" s="13">
        <v>2.5294107219273245</v>
      </c>
      <c r="DS115" s="13">
        <v>2.3579485064516934</v>
      </c>
      <c r="DT115" s="13">
        <v>1.8513728033729886</v>
      </c>
      <c r="DU115" s="13">
        <v>1.7888070741445947</v>
      </c>
      <c r="DV115" s="13">
        <v>1.9029485064516931</v>
      </c>
      <c r="DW115" s="13">
        <v>1.7063138308710069</v>
      </c>
      <c r="DX115" s="13">
        <v>1.5620309662568099</v>
      </c>
      <c r="DY115" s="13">
        <v>1.5668895339497113</v>
      </c>
      <c r="DZ115" s="13">
        <v>1.5633138308710068</v>
      </c>
      <c r="EA115" s="13">
        <v>1.4025075989183802</v>
      </c>
      <c r="EB115" s="13">
        <v>1.2605075989183803</v>
      </c>
      <c r="EC115" s="13">
        <v>1.2442247343041835</v>
      </c>
      <c r="ED115" s="13">
        <v>1.2446490312254785</v>
      </c>
      <c r="EE115" s="13">
        <v>0.92829683074387026</v>
      </c>
      <c r="EF115" s="13">
        <v>0.88643826305096873</v>
      </c>
      <c r="EG115" s="13">
        <v>0.86343826305096882</v>
      </c>
      <c r="EH115" s="13">
        <v>0.91443826305096876</v>
      </c>
      <c r="EI115" s="13">
        <v>0.66611615877463348</v>
      </c>
      <c r="EJ115" s="13">
        <v>0.698974726467535</v>
      </c>
      <c r="EK115" s="13">
        <v>0.65183329416043645</v>
      </c>
      <c r="EL115" s="13">
        <v>0.57739902338883042</v>
      </c>
      <c r="EM115" s="13">
        <v>0.20018043658262138</v>
      </c>
      <c r="EN115" s="13">
        <v>0.16584262737954619</v>
      </c>
      <c r="EO115" s="13">
        <v>0.18435107665772826</v>
      </c>
      <c r="EP115" s="13">
        <v>0.18563069049886602</v>
      </c>
      <c r="EQ115" s="52">
        <v>0.538783127557668</v>
      </c>
      <c r="ER115" s="52">
        <v>0.66711803255281499</v>
      </c>
      <c r="ES115" s="52">
        <v>0.73803500455571103</v>
      </c>
      <c r="ET115" s="52">
        <v>0.91521975005316902</v>
      </c>
      <c r="EU115" s="52">
        <v>0.58595795468630296</v>
      </c>
      <c r="EV115" s="52">
        <v>0.47526840976790702</v>
      </c>
      <c r="EW115" s="52">
        <v>0.48242422844673899</v>
      </c>
      <c r="EX115" s="52">
        <v>0.58511231037781697</v>
      </c>
      <c r="EY115" s="52">
        <v>0.38412642264663099</v>
      </c>
      <c r="EZ115" s="52">
        <v>0.31127882978248</v>
      </c>
      <c r="FA115" s="52">
        <v>0.29883984471189901</v>
      </c>
      <c r="FB115" s="52">
        <v>0.35597585052386499</v>
      </c>
      <c r="FC115" s="52">
        <v>0.33145391881890401</v>
      </c>
      <c r="FD115" s="52">
        <v>0.86845850884410103</v>
      </c>
      <c r="FE115" s="52">
        <v>0.27773352785122901</v>
      </c>
      <c r="FF115" s="52">
        <v>0.36712439577047201</v>
      </c>
      <c r="FG115" s="52">
        <v>0.51276982686582495</v>
      </c>
      <c r="FH115" s="52">
        <v>0.46051756010015799</v>
      </c>
      <c r="FI115" s="52">
        <v>0.91978983155191796</v>
      </c>
      <c r="FJ115" s="52">
        <v>0.62295989625495796</v>
      </c>
      <c r="FK115" s="52">
        <v>0.46722587903169699</v>
      </c>
      <c r="FL115" s="52">
        <v>0.39975675290170098</v>
      </c>
      <c r="FM115" s="52">
        <v>0.41171954274274603</v>
      </c>
      <c r="FN115" s="52">
        <v>0.484513519252388</v>
      </c>
      <c r="FO115" s="52">
        <v>3.1660235044773901</v>
      </c>
      <c r="FP115" s="52">
        <v>0.53390893157738994</v>
      </c>
      <c r="FQ115" s="52">
        <v>0.56131834666578595</v>
      </c>
      <c r="FR115" s="52">
        <v>0.71030526422360596</v>
      </c>
      <c r="FS115" s="52">
        <v>0.35794757312167003</v>
      </c>
      <c r="FT115" s="52">
        <v>0.325152655873445</v>
      </c>
      <c r="FU115" s="52">
        <v>0.35724276059807097</v>
      </c>
      <c r="FV115" s="52">
        <v>0.44251440833165001</v>
      </c>
      <c r="FW115" s="52">
        <v>0.17606906749164</v>
      </c>
      <c r="FX115" s="52">
        <v>0.15354962132639499</v>
      </c>
      <c r="FY115" s="52">
        <v>0.16809460682853899</v>
      </c>
      <c r="FZ115" s="52">
        <v>0.21078134792636299</v>
      </c>
      <c r="GA115" s="52">
        <v>0.211824415120689</v>
      </c>
      <c r="GB115" s="52">
        <v>0.187003987808077</v>
      </c>
      <c r="GC115" s="52">
        <v>0.19791244908394401</v>
      </c>
      <c r="GD115" s="52">
        <v>0.28509489333274302</v>
      </c>
      <c r="GE115" s="52">
        <v>0.26276725090177799</v>
      </c>
    </row>
    <row r="116" spans="1:187" ht="15" x14ac:dyDescent="0.25">
      <c r="A116" s="36" t="s">
        <v>25</v>
      </c>
      <c r="B116" s="90"/>
      <c r="C116" s="13">
        <v>33.957207438756811</v>
      </c>
      <c r="D116" s="13">
        <v>27.547055921272705</v>
      </c>
      <c r="E116" s="13">
        <v>30.733538155955511</v>
      </c>
      <c r="F116" s="13">
        <v>38.24334691009674</v>
      </c>
      <c r="G116" s="13">
        <v>31.219179611144288</v>
      </c>
      <c r="H116" s="13">
        <v>28.97481792273927</v>
      </c>
      <c r="I116" s="13">
        <v>31.565347393487944</v>
      </c>
      <c r="J116" s="13">
        <v>40.691989354213376</v>
      </c>
      <c r="K116" s="13">
        <v>32.094946109513806</v>
      </c>
      <c r="L116" s="13">
        <v>30.902532527826043</v>
      </c>
      <c r="M116" s="13">
        <v>32.493816076068448</v>
      </c>
      <c r="N116" s="13">
        <v>40.638181671114232</v>
      </c>
      <c r="O116" s="13">
        <v>39.427400068120193</v>
      </c>
      <c r="P116" s="13">
        <v>32.360506059477565</v>
      </c>
      <c r="Q116" s="13">
        <v>34.195458095205261</v>
      </c>
      <c r="R116" s="13">
        <v>41.950203582101842</v>
      </c>
      <c r="S116" s="13">
        <v>37.030287409840092</v>
      </c>
      <c r="T116" s="13">
        <v>32.202048075430667</v>
      </c>
      <c r="U116" s="13">
        <v>31.69959022423318</v>
      </c>
      <c r="V116" s="13">
        <v>40.507679726942868</v>
      </c>
      <c r="W116" s="13">
        <v>45.391225894609377</v>
      </c>
      <c r="X116" s="13">
        <v>35.122579609984314</v>
      </c>
      <c r="Y116" s="13">
        <v>32.734887682434767</v>
      </c>
      <c r="Z116" s="13">
        <v>49.411246741604927</v>
      </c>
      <c r="AA116" s="13">
        <v>57.067382644622597</v>
      </c>
      <c r="AB116" s="13">
        <v>51.650068751254501</v>
      </c>
      <c r="AC116" s="13">
        <v>43.707678825576671</v>
      </c>
      <c r="AD116" s="13">
        <v>47.870760520872359</v>
      </c>
      <c r="AE116" s="13">
        <v>47.835118569551561</v>
      </c>
      <c r="AF116" s="13">
        <v>47.82717668503566</v>
      </c>
      <c r="AG116" s="13">
        <v>40.683188893365759</v>
      </c>
      <c r="AH116" s="13">
        <v>45.639925929147793</v>
      </c>
      <c r="AI116" s="13">
        <v>53.716528598686601</v>
      </c>
      <c r="AJ116" s="13">
        <v>53.192485294524829</v>
      </c>
      <c r="AK116" s="13">
        <v>45.979781429893755</v>
      </c>
      <c r="AL116" s="13">
        <v>46.960314810701902</v>
      </c>
      <c r="AM116" s="13">
        <v>45.34753517787324</v>
      </c>
      <c r="AN116" s="13">
        <v>49.074067782983512</v>
      </c>
      <c r="AO116" s="13">
        <v>44.060318527663284</v>
      </c>
      <c r="AP116" s="13">
        <v>51.28028064150471</v>
      </c>
      <c r="AQ116" s="13">
        <v>50.965929894972177</v>
      </c>
      <c r="AR116" s="13">
        <v>47.876167974374233</v>
      </c>
      <c r="AS116" s="13">
        <v>46.791654521919114</v>
      </c>
      <c r="AT116" s="13">
        <v>48.902143999485276</v>
      </c>
      <c r="AU116" s="13">
        <v>52.31458517501629</v>
      </c>
      <c r="AV116" s="13">
        <v>47.59652585586295</v>
      </c>
      <c r="AW116" s="13">
        <v>44.54728047967123</v>
      </c>
      <c r="AX116" s="13">
        <v>45.185042196728283</v>
      </c>
      <c r="AY116" s="13">
        <v>48.645855757139721</v>
      </c>
      <c r="AZ116" s="13">
        <v>45.088007066435104</v>
      </c>
      <c r="BA116" s="13">
        <v>46.994747646108316</v>
      </c>
      <c r="BB116" s="13">
        <v>49.663439049905222</v>
      </c>
      <c r="BC116" s="13">
        <v>44.518820050771595</v>
      </c>
      <c r="BD116" s="13">
        <v>45.329784522512959</v>
      </c>
      <c r="BE116" s="13">
        <v>42.296115185434417</v>
      </c>
      <c r="BF116" s="13">
        <v>48.153823189686165</v>
      </c>
      <c r="BG116" s="13">
        <v>47.165724414748539</v>
      </c>
      <c r="BH116" s="13">
        <v>40.583685017987264</v>
      </c>
      <c r="BI116" s="13">
        <v>40.723405929335868</v>
      </c>
      <c r="BJ116" s="13">
        <v>42.869689098716208</v>
      </c>
      <c r="BK116" s="13">
        <v>53.709551516501016</v>
      </c>
      <c r="BL116" s="13">
        <v>48.790887606366532</v>
      </c>
      <c r="BM116" s="13">
        <v>55.523844521247611</v>
      </c>
      <c r="BN116" s="13">
        <v>53.353513663658106</v>
      </c>
      <c r="BO116" s="13">
        <v>59.614503163381094</v>
      </c>
      <c r="BP116" s="13">
        <v>53.844654717351865</v>
      </c>
      <c r="BQ116" s="13">
        <v>67.450588008224003</v>
      </c>
      <c r="BR116" s="13">
        <v>56.312149405186879</v>
      </c>
      <c r="BS116" s="13">
        <v>56.69811132253087</v>
      </c>
      <c r="BT116" s="13">
        <v>55.093111966064214</v>
      </c>
      <c r="BU116" s="13">
        <v>49.632757114153975</v>
      </c>
      <c r="BV116" s="13">
        <v>51.855248335321299</v>
      </c>
      <c r="BW116" s="13">
        <v>64.215792686171966</v>
      </c>
      <c r="BX116" s="13">
        <v>50.944006073804388</v>
      </c>
      <c r="BY116" s="13">
        <v>67.006745199062095</v>
      </c>
      <c r="BZ116" s="13">
        <v>62.733531373661428</v>
      </c>
      <c r="CA116" s="13">
        <v>69.63694741498017</v>
      </c>
      <c r="CB116" s="13">
        <v>60.072911408128157</v>
      </c>
      <c r="CC116" s="13">
        <v>58.947078823058099</v>
      </c>
      <c r="CD116" s="13">
        <v>62.663178685842908</v>
      </c>
      <c r="CE116" s="13">
        <v>68.916483341685961</v>
      </c>
      <c r="CF116" s="13">
        <v>60.396599490799019</v>
      </c>
      <c r="CG116" s="13">
        <v>63.915348342432679</v>
      </c>
      <c r="CH116" s="13">
        <v>69.63933924690653</v>
      </c>
      <c r="CI116" s="13">
        <v>76.831684276306689</v>
      </c>
      <c r="CJ116" s="13">
        <v>71.479800275894291</v>
      </c>
      <c r="CK116" s="13">
        <v>62.311402206849081</v>
      </c>
      <c r="CL116" s="13">
        <v>70.447372588899469</v>
      </c>
      <c r="CM116" s="13">
        <v>77.868861343874357</v>
      </c>
      <c r="CN116" s="13">
        <v>74.537181292782137</v>
      </c>
      <c r="CO116" s="13">
        <v>63.847439713416996</v>
      </c>
      <c r="CP116" s="13">
        <v>70.423867661550773</v>
      </c>
      <c r="CQ116" s="13">
        <v>77.914646667615045</v>
      </c>
      <c r="CR116" s="13">
        <v>83.613736045807329</v>
      </c>
      <c r="CS116" s="13">
        <v>76.693792879440053</v>
      </c>
      <c r="CT116" s="13">
        <v>72.612647143203745</v>
      </c>
      <c r="CU116" s="13">
        <v>78.37751724655179</v>
      </c>
      <c r="CV116" s="13">
        <v>82.03113098838125</v>
      </c>
      <c r="CW116" s="13">
        <v>73.46930610860268</v>
      </c>
      <c r="CX116" s="13">
        <v>83.779781035764842</v>
      </c>
      <c r="CY116" s="13">
        <v>87.213792302682108</v>
      </c>
      <c r="CZ116" s="13">
        <v>84.960467497348233</v>
      </c>
      <c r="DA116" s="13">
        <v>88.747588715514539</v>
      </c>
      <c r="DB116" s="13">
        <v>89.925520352982687</v>
      </c>
      <c r="DC116" s="13">
        <v>89.521246280399069</v>
      </c>
      <c r="DD116" s="13">
        <v>83.766923310373912</v>
      </c>
      <c r="DE116" s="13">
        <v>78.280007949521888</v>
      </c>
      <c r="DF116" s="13">
        <v>88.658346042196044</v>
      </c>
      <c r="DG116" s="13">
        <v>87.543265971814478</v>
      </c>
      <c r="DH116" s="13">
        <v>80.70722285894233</v>
      </c>
      <c r="DI116" s="13">
        <v>85.530828513336374</v>
      </c>
      <c r="DJ116" s="13">
        <v>90.159669306615257</v>
      </c>
      <c r="DK116" s="13">
        <v>94.796386146445528</v>
      </c>
      <c r="DL116" s="13">
        <v>95.633845911921966</v>
      </c>
      <c r="DM116" s="13">
        <v>92.864249018086497</v>
      </c>
      <c r="DN116" s="13">
        <v>104.03471474542729</v>
      </c>
      <c r="DO116" s="13">
        <v>102.14749876832902</v>
      </c>
      <c r="DP116" s="13">
        <v>92.267602170288512</v>
      </c>
      <c r="DQ116" s="13">
        <v>92.482687441537223</v>
      </c>
      <c r="DR116" s="13">
        <v>100.48709109713043</v>
      </c>
      <c r="DS116" s="13">
        <v>97.028990304813902</v>
      </c>
      <c r="DT116" s="13">
        <v>95.156459149908642</v>
      </c>
      <c r="DU116" s="13">
        <v>82.452038701680351</v>
      </c>
      <c r="DV116" s="13">
        <v>97.948189687933592</v>
      </c>
      <c r="DW116" s="13">
        <v>104.97108586357852</v>
      </c>
      <c r="DX116" s="13">
        <v>100.31118641330012</v>
      </c>
      <c r="DY116" s="13">
        <v>96.647141449080664</v>
      </c>
      <c r="DZ116" s="13">
        <v>100.5911646152294</v>
      </c>
      <c r="EA116" s="13">
        <v>103.66257277792067</v>
      </c>
      <c r="EB116" s="13">
        <v>92.719280265878695</v>
      </c>
      <c r="EC116" s="13">
        <v>94.450922591788256</v>
      </c>
      <c r="ED116" s="13">
        <v>95.844456598931444</v>
      </c>
      <c r="EE116" s="13">
        <v>98.720424031334403</v>
      </c>
      <c r="EF116" s="13">
        <v>92.850181052073324</v>
      </c>
      <c r="EG116" s="13">
        <v>91.357920378975649</v>
      </c>
      <c r="EH116" s="13">
        <v>96.388041242608097</v>
      </c>
      <c r="EI116" s="13">
        <v>95.707975392588381</v>
      </c>
      <c r="EJ116" s="13">
        <v>80.238574329616426</v>
      </c>
      <c r="EK116" s="13">
        <v>94.812853368137766</v>
      </c>
      <c r="EL116" s="13">
        <v>80.111397764400024</v>
      </c>
      <c r="EM116" s="13">
        <v>88.977349404371282</v>
      </c>
      <c r="EN116" s="13">
        <v>82.260373540092559</v>
      </c>
      <c r="EO116" s="13">
        <v>65.865294676838644</v>
      </c>
      <c r="EP116" s="13">
        <v>67.168193107938677</v>
      </c>
      <c r="EQ116" s="52">
        <v>62.681259586384897</v>
      </c>
      <c r="ER116" s="52">
        <v>64.773106609436397</v>
      </c>
      <c r="ES116" s="52">
        <v>60.995826062124799</v>
      </c>
      <c r="ET116" s="52">
        <v>72.5084178813741</v>
      </c>
      <c r="EU116" s="52">
        <v>75.372469996204401</v>
      </c>
      <c r="EV116" s="52">
        <v>64.660700871201698</v>
      </c>
      <c r="EW116" s="52">
        <v>70.210943445830694</v>
      </c>
      <c r="EX116" s="52">
        <v>83.162527373189604</v>
      </c>
      <c r="EY116" s="52">
        <v>80.326090167915495</v>
      </c>
      <c r="EZ116" s="52">
        <v>77.249374670934799</v>
      </c>
      <c r="FA116" s="52">
        <v>71.997388488969307</v>
      </c>
      <c r="FB116" s="52">
        <v>86.768694554674994</v>
      </c>
      <c r="FC116" s="52">
        <v>85.0744996368485</v>
      </c>
      <c r="FD116" s="52">
        <v>74.840478827752605</v>
      </c>
      <c r="FE116" s="52">
        <v>77.731158758960703</v>
      </c>
      <c r="FF116" s="52">
        <v>95.944870189094502</v>
      </c>
      <c r="FG116" s="52">
        <v>91.719094064403194</v>
      </c>
      <c r="FH116" s="52">
        <v>86.351351394922503</v>
      </c>
      <c r="FI116" s="52">
        <v>77.383233274009001</v>
      </c>
      <c r="FJ116" s="52">
        <v>99.795827934747095</v>
      </c>
      <c r="FK116" s="52">
        <v>89.477190484088098</v>
      </c>
      <c r="FL116" s="52">
        <v>79.630647862996994</v>
      </c>
      <c r="FM116" s="52">
        <v>82.896624291106207</v>
      </c>
      <c r="FN116" s="52">
        <v>96.648340298073407</v>
      </c>
      <c r="FO116" s="52">
        <v>87.358339915348907</v>
      </c>
      <c r="FP116" s="52">
        <v>83.094361926136301</v>
      </c>
      <c r="FQ116" s="52">
        <v>82.950900632501202</v>
      </c>
      <c r="FR116" s="52">
        <v>92.734362215046005</v>
      </c>
      <c r="FS116" s="52">
        <v>74.482220583855906</v>
      </c>
      <c r="FT116" s="52">
        <v>76.004393987754895</v>
      </c>
      <c r="FU116" s="52">
        <v>74.458857298409598</v>
      </c>
      <c r="FV116" s="52">
        <v>94.104964288002506</v>
      </c>
      <c r="FW116" s="52">
        <v>79.154609995909397</v>
      </c>
      <c r="FX116" s="52">
        <v>79.041058798312307</v>
      </c>
      <c r="FY116" s="52">
        <v>80.1237450577175</v>
      </c>
      <c r="FZ116" s="52">
        <v>72.858634943084994</v>
      </c>
      <c r="GA116" s="52">
        <v>87.868341233965594</v>
      </c>
      <c r="GB116" s="52">
        <v>79.935872483328495</v>
      </c>
      <c r="GC116" s="52">
        <v>85.359353425825304</v>
      </c>
      <c r="GD116" s="52">
        <v>89.925984245007101</v>
      </c>
      <c r="GE116" s="52">
        <v>88.355051656854599</v>
      </c>
    </row>
    <row r="117" spans="1:187" ht="15" x14ac:dyDescent="0.25">
      <c r="A117" s="36" t="s">
        <v>26</v>
      </c>
      <c r="B117" s="90"/>
      <c r="C117" s="13">
        <v>5.9425281461183763</v>
      </c>
      <c r="D117" s="13">
        <v>5.1367870439871819</v>
      </c>
      <c r="E117" s="13">
        <v>4.9523617179401827</v>
      </c>
      <c r="F117" s="13">
        <v>5.4285584363463748</v>
      </c>
      <c r="G117" s="13">
        <v>3.9834888524025502</v>
      </c>
      <c r="H117" s="13">
        <v>3.6767854449805633</v>
      </c>
      <c r="I117" s="13">
        <v>4.2724695848584746</v>
      </c>
      <c r="J117" s="13">
        <v>4.3687421128725523</v>
      </c>
      <c r="K117" s="13">
        <v>4.4949370641963373</v>
      </c>
      <c r="L117" s="13">
        <v>2.7067762734169443</v>
      </c>
      <c r="M117" s="13">
        <v>4.9238366857971494</v>
      </c>
      <c r="N117" s="13">
        <v>6.8222620958820448</v>
      </c>
      <c r="O117" s="13">
        <v>5.4348631897466477</v>
      </c>
      <c r="P117" s="13">
        <v>3.2512487178504546</v>
      </c>
      <c r="Q117" s="13">
        <v>26.828999336843349</v>
      </c>
      <c r="R117" s="13">
        <v>2.8791845191917491</v>
      </c>
      <c r="S117" s="13">
        <v>2.1556273457004171</v>
      </c>
      <c r="T117" s="13">
        <v>1.0611207407225161</v>
      </c>
      <c r="U117" s="13">
        <v>2.04997686213953</v>
      </c>
      <c r="V117" s="13">
        <v>5.4797425330620255</v>
      </c>
      <c r="W117" s="13">
        <v>2.0935858647127099</v>
      </c>
      <c r="X117" s="13">
        <v>1.9133495164391134</v>
      </c>
      <c r="Y117" s="13">
        <v>1.4345763569975136</v>
      </c>
      <c r="Z117" s="13">
        <v>1.9870413969498126</v>
      </c>
      <c r="AA117" s="13">
        <v>1.5717975601571115</v>
      </c>
      <c r="AB117" s="13">
        <v>1.7560773245766119</v>
      </c>
      <c r="AC117" s="13">
        <v>2.1510244007155115</v>
      </c>
      <c r="AD117" s="13">
        <v>2.5402947414577102</v>
      </c>
      <c r="AE117" s="13">
        <v>3.0221000422476099</v>
      </c>
      <c r="AF117" s="13">
        <v>2.7513645775152171</v>
      </c>
      <c r="AG117" s="13">
        <v>3.3536632733272165</v>
      </c>
      <c r="AH117" s="13">
        <v>3.2500185952409204</v>
      </c>
      <c r="AI117" s="13">
        <v>4.9221755997418128</v>
      </c>
      <c r="AJ117" s="13">
        <v>4.5444440893637097</v>
      </c>
      <c r="AK117" s="13">
        <v>2.9031984014507057</v>
      </c>
      <c r="AL117" s="13">
        <v>2.4714535970789062</v>
      </c>
      <c r="AM117" s="13">
        <v>3.7411889777734042</v>
      </c>
      <c r="AN117" s="13">
        <v>4.3089545646580047</v>
      </c>
      <c r="AO117" s="13">
        <v>2.9032381153560047</v>
      </c>
      <c r="AP117" s="13">
        <v>3.3422664704258045</v>
      </c>
      <c r="AQ117" s="13">
        <v>3.6864158183318039</v>
      </c>
      <c r="AR117" s="13">
        <v>4.7468806902083145</v>
      </c>
      <c r="AS117" s="13">
        <v>3.2953306690845099</v>
      </c>
      <c r="AT117" s="13">
        <v>3.2496559528839004</v>
      </c>
      <c r="AU117" s="13">
        <v>4.6438055529035829</v>
      </c>
      <c r="AV117" s="13">
        <v>5.8592268405584003</v>
      </c>
      <c r="AW117" s="13">
        <v>5.1327977282328998</v>
      </c>
      <c r="AX117" s="13">
        <v>4.1182268405583997</v>
      </c>
      <c r="AY117" s="13">
        <v>4.5631701304187997</v>
      </c>
      <c r="AZ117" s="13">
        <v>5.2591984854886</v>
      </c>
      <c r="BA117" s="13">
        <v>5.7495708876745004</v>
      </c>
      <c r="BB117" s="13">
        <v>5.2410529238611003</v>
      </c>
      <c r="BC117" s="13">
        <v>6.8081304165135013</v>
      </c>
      <c r="BD117" s="13">
        <v>6.2309489272592016</v>
      </c>
      <c r="BE117" s="13">
        <v>3.412438536002802</v>
      </c>
      <c r="BF117" s="13">
        <v>6.0078752208853015</v>
      </c>
      <c r="BG117" s="13">
        <v>5.7763931846987004</v>
      </c>
      <c r="BH117" s="13">
        <v>6.3553931846987011</v>
      </c>
      <c r="BI117" s="13">
        <v>7.3333856121417007</v>
      </c>
      <c r="BJ117" s="13">
        <v>4.6586275978141005</v>
      </c>
      <c r="BK117" s="13">
        <v>5.8320283550698004</v>
      </c>
      <c r="BL117" s="13">
        <v>6.9364498948383009</v>
      </c>
      <c r="BM117" s="13">
        <v>5.8029848548860015</v>
      </c>
      <c r="BN117" s="13">
        <v>5.2622759781410018</v>
      </c>
      <c r="BO117" s="13">
        <v>6.4432192680014015</v>
      </c>
      <c r="BP117" s="13">
        <v>7.3845595288390014</v>
      </c>
      <c r="BQ117" s="13">
        <v>7.5786445940484013</v>
      </c>
      <c r="BR117" s="13">
        <v>3.5938468658155012</v>
      </c>
      <c r="BS117" s="13">
        <v>5.2467863693974017</v>
      </c>
      <c r="BT117" s="13">
        <v>5.6113856121417012</v>
      </c>
      <c r="BU117" s="13">
        <v>3.8989243584679016</v>
      </c>
      <c r="BV117" s="13">
        <v>3.1672721918625011</v>
      </c>
      <c r="BW117" s="13">
        <v>5.018394699667426</v>
      </c>
      <c r="BX117" s="13">
        <v>2.8983043332108007</v>
      </c>
      <c r="BY117" s="13">
        <v>9.6549505262658215</v>
      </c>
      <c r="BZ117" s="13">
        <v>9.2929788813356211</v>
      </c>
      <c r="CA117" s="13">
        <v>6.3050941527351245</v>
      </c>
      <c r="CB117" s="13">
        <v>7.0430127897663297</v>
      </c>
      <c r="CC117" s="13">
        <v>8.2700752213426263</v>
      </c>
      <c r="CD117" s="13">
        <v>7.2121167863682274</v>
      </c>
      <c r="CE117" s="13">
        <v>7.1310412288740244</v>
      </c>
      <c r="CF117" s="13">
        <v>7.6865779560041325</v>
      </c>
      <c r="CG117" s="13">
        <v>11.237842659347528</v>
      </c>
      <c r="CH117" s="13">
        <v>7.4131602865520261</v>
      </c>
      <c r="CI117" s="13">
        <v>6.9736404716183245</v>
      </c>
      <c r="CJ117" s="13">
        <v>11.520082709861731</v>
      </c>
      <c r="CK117" s="13">
        <v>3.1779559115509408</v>
      </c>
      <c r="CL117" s="13">
        <v>8.6118426593475288</v>
      </c>
      <c r="CM117" s="13">
        <v>10.505489188554128</v>
      </c>
      <c r="CN117" s="13">
        <v>9.626116702330334</v>
      </c>
      <c r="CO117" s="13">
        <v>12.011283130508527</v>
      </c>
      <c r="CP117" s="13">
        <v>11.881022213443632</v>
      </c>
      <c r="CQ117" s="13">
        <v>11.584772739252129</v>
      </c>
      <c r="CR117" s="13">
        <v>12.051729155030435</v>
      </c>
      <c r="CS117" s="13">
        <v>14.22640218818653</v>
      </c>
      <c r="CT117" s="13">
        <v>14.374872949575527</v>
      </c>
      <c r="CU117" s="13">
        <v>17.757487337433822</v>
      </c>
      <c r="CV117" s="13">
        <v>18.98595229334823</v>
      </c>
      <c r="CW117" s="13">
        <v>18.409163904754735</v>
      </c>
      <c r="CX117" s="13">
        <v>12.60537021491402</v>
      </c>
      <c r="CY117" s="13">
        <v>15.547689693238819</v>
      </c>
      <c r="CZ117" s="13">
        <v>14.089547833851924</v>
      </c>
      <c r="DA117" s="13">
        <v>15.404226504406823</v>
      </c>
      <c r="DB117" s="13">
        <v>8.5276026928712216</v>
      </c>
      <c r="DC117" s="13">
        <v>10.281368111680035</v>
      </c>
      <c r="DD117" s="13">
        <v>10.463022297481526</v>
      </c>
      <c r="DE117" s="13">
        <v>11.492288851945224</v>
      </c>
      <c r="DF117" s="13">
        <v>8.7389391674303223</v>
      </c>
      <c r="DG117" s="13">
        <v>10.211441818053936</v>
      </c>
      <c r="DH117" s="13">
        <v>8.6387198153910258</v>
      </c>
      <c r="DI117" s="13">
        <v>13.624543963535531</v>
      </c>
      <c r="DJ117" s="13">
        <v>9.243182920185129</v>
      </c>
      <c r="DK117" s="13">
        <v>10.461422970699331</v>
      </c>
      <c r="DL117" s="13">
        <v>9.5292488018883486</v>
      </c>
      <c r="DM117" s="13">
        <v>11.514714177992225</v>
      </c>
      <c r="DN117" s="13">
        <v>9.3818994535250244</v>
      </c>
      <c r="DO117" s="13">
        <v>24.90487303361342</v>
      </c>
      <c r="DP117" s="13">
        <v>29.17617172942542</v>
      </c>
      <c r="DQ117" s="13">
        <v>11.204842743385424</v>
      </c>
      <c r="DR117" s="13">
        <v>9.1054212876548171</v>
      </c>
      <c r="DS117" s="13">
        <v>12.170048885468917</v>
      </c>
      <c r="DT117" s="13">
        <v>7.8588654610564221</v>
      </c>
      <c r="DU117" s="13">
        <v>9.017585696636921</v>
      </c>
      <c r="DV117" s="13">
        <v>6.8021169544440161</v>
      </c>
      <c r="DW117" s="13">
        <v>9.1343002948186189</v>
      </c>
      <c r="DX117" s="13">
        <v>8.011666975567822</v>
      </c>
      <c r="DY117" s="13">
        <v>10.845606479149721</v>
      </c>
      <c r="DZ117" s="13">
        <v>8.4870243166776156</v>
      </c>
      <c r="EA117" s="13">
        <v>9.2138144723535191</v>
      </c>
      <c r="EB117" s="13">
        <v>8.7593078673756164</v>
      </c>
      <c r="EC117" s="13">
        <v>12.129493058870521</v>
      </c>
      <c r="ED117" s="13">
        <v>11.296827682309321</v>
      </c>
      <c r="EE117" s="13">
        <v>12.845542196453124</v>
      </c>
      <c r="EF117" s="13">
        <v>6.9310361820271078</v>
      </c>
      <c r="EG117" s="13">
        <v>14.388135801798621</v>
      </c>
      <c r="EH117" s="13">
        <v>11.064211443330718</v>
      </c>
      <c r="EI117" s="13">
        <v>12.57667833440332</v>
      </c>
      <c r="EJ117" s="13">
        <v>9.3858220449105172</v>
      </c>
      <c r="EK117" s="13">
        <v>11.939462852680419</v>
      </c>
      <c r="EL117" s="13">
        <v>11.516360791236719</v>
      </c>
      <c r="EM117" s="13">
        <v>13.912520000000001</v>
      </c>
      <c r="EN117" s="13">
        <v>11.491185578991377</v>
      </c>
      <c r="EO117" s="13">
        <v>18.030246124537133</v>
      </c>
      <c r="EP117" s="13">
        <v>12.84794856575647</v>
      </c>
      <c r="EQ117" s="52">
        <v>15.635807317865099</v>
      </c>
      <c r="ER117" s="52">
        <v>13.0841306231438</v>
      </c>
      <c r="ES117" s="52">
        <v>13.855767037377399</v>
      </c>
      <c r="ET117" s="52">
        <v>12.316978941171</v>
      </c>
      <c r="EU117" s="52">
        <v>15.9159521948023</v>
      </c>
      <c r="EV117" s="52">
        <v>13.8207012036553</v>
      </c>
      <c r="EW117" s="52">
        <v>13.4256044480551</v>
      </c>
      <c r="EX117" s="52">
        <v>11.1378211790888</v>
      </c>
      <c r="EY117" s="52">
        <v>13.592449020721199</v>
      </c>
      <c r="EZ117" s="52">
        <v>13.3009008124027</v>
      </c>
      <c r="FA117" s="52">
        <v>14.451090378888701</v>
      </c>
      <c r="FB117" s="52">
        <v>11.927043196538801</v>
      </c>
      <c r="FC117" s="52">
        <v>14.2262824420859</v>
      </c>
      <c r="FD117" s="52">
        <v>10.838005502832299</v>
      </c>
      <c r="FE117" s="52">
        <v>10.6889206671929</v>
      </c>
      <c r="FF117" s="52">
        <v>9.3997617876565798</v>
      </c>
      <c r="FG117" s="52">
        <v>11.6527251221044</v>
      </c>
      <c r="FH117" s="52">
        <v>15.2298139576131</v>
      </c>
      <c r="FI117" s="52">
        <v>12.761567858579999</v>
      </c>
      <c r="FJ117" s="52">
        <v>13.8288843449751</v>
      </c>
      <c r="FK117" s="52">
        <v>10.771577548805499</v>
      </c>
      <c r="FL117" s="52">
        <v>7.4837718118514296</v>
      </c>
      <c r="FM117" s="52">
        <v>11.9287369798017</v>
      </c>
      <c r="FN117" s="52">
        <v>6.7166162070208504</v>
      </c>
      <c r="FO117" s="52">
        <v>10.3496740300601</v>
      </c>
      <c r="FP117" s="52">
        <v>7.1933178042748702</v>
      </c>
      <c r="FQ117" s="52">
        <v>8.9294815503394904</v>
      </c>
      <c r="FR117" s="52">
        <v>5.0196209790184101</v>
      </c>
      <c r="FS117" s="52">
        <v>5.6799024077843496</v>
      </c>
      <c r="FT117" s="52">
        <v>4.5371656312178903</v>
      </c>
      <c r="FU117" s="52">
        <v>6.3797585573315496</v>
      </c>
      <c r="FV117" s="52">
        <v>4.0641133370049101</v>
      </c>
      <c r="FW117" s="52">
        <v>7.98026994497791</v>
      </c>
      <c r="FX117" s="52">
        <v>4.9751424194617604</v>
      </c>
      <c r="FY117" s="52">
        <v>7.1374143501880196</v>
      </c>
      <c r="FZ117" s="52">
        <v>5.8937545557925999</v>
      </c>
      <c r="GA117" s="52">
        <v>5.48814160044404</v>
      </c>
      <c r="GB117" s="52">
        <v>5.8650977265099797</v>
      </c>
      <c r="GC117" s="52">
        <v>5.4618854213152996</v>
      </c>
      <c r="GD117" s="52">
        <v>4.8844871224820698</v>
      </c>
      <c r="GE117" s="52">
        <v>6.9618202112146301</v>
      </c>
    </row>
    <row r="118" spans="1:187" ht="15" x14ac:dyDescent="0.25">
      <c r="A118" s="36" t="s">
        <v>23</v>
      </c>
      <c r="B118" s="90"/>
      <c r="C118" s="13">
        <v>0</v>
      </c>
      <c r="D118" s="13">
        <v>0</v>
      </c>
      <c r="E118" s="13">
        <v>0</v>
      </c>
      <c r="F118" s="13">
        <v>0</v>
      </c>
      <c r="G118" s="13">
        <v>0</v>
      </c>
      <c r="H118" s="13">
        <v>0</v>
      </c>
      <c r="I118" s="13">
        <v>0</v>
      </c>
      <c r="J118" s="13">
        <v>0</v>
      </c>
      <c r="K118" s="13">
        <v>0</v>
      </c>
      <c r="L118" s="13">
        <v>0</v>
      </c>
      <c r="M118" s="13">
        <v>0</v>
      </c>
      <c r="N118" s="13">
        <v>0</v>
      </c>
      <c r="O118" s="13">
        <v>0</v>
      </c>
      <c r="P118" s="13">
        <v>0</v>
      </c>
      <c r="Q118" s="13">
        <v>0</v>
      </c>
      <c r="R118" s="13">
        <v>0</v>
      </c>
      <c r="S118" s="13">
        <v>0</v>
      </c>
      <c r="T118" s="13">
        <v>0</v>
      </c>
      <c r="U118" s="13">
        <v>0</v>
      </c>
      <c r="V118" s="13">
        <v>0</v>
      </c>
      <c r="W118" s="13">
        <v>0</v>
      </c>
      <c r="X118" s="13">
        <v>0</v>
      </c>
      <c r="Y118" s="13">
        <v>0</v>
      </c>
      <c r="Z118" s="13">
        <v>0</v>
      </c>
      <c r="AA118" s="13">
        <v>0</v>
      </c>
      <c r="AB118" s="13">
        <v>0</v>
      </c>
      <c r="AC118" s="13">
        <v>0</v>
      </c>
      <c r="AD118" s="13">
        <v>0</v>
      </c>
      <c r="AE118" s="13">
        <v>0</v>
      </c>
      <c r="AF118" s="13">
        <v>0</v>
      </c>
      <c r="AG118" s="13">
        <v>0</v>
      </c>
      <c r="AH118" s="13">
        <v>0</v>
      </c>
      <c r="AI118" s="13">
        <v>0</v>
      </c>
      <c r="AJ118" s="13">
        <v>0</v>
      </c>
      <c r="AK118" s="13">
        <v>0</v>
      </c>
      <c r="AL118" s="13">
        <v>0</v>
      </c>
      <c r="AM118" s="13">
        <v>0</v>
      </c>
      <c r="AN118" s="13">
        <v>0</v>
      </c>
      <c r="AO118" s="13">
        <v>0</v>
      </c>
      <c r="AP118" s="13">
        <v>0</v>
      </c>
      <c r="AQ118" s="13">
        <v>0</v>
      </c>
      <c r="AR118" s="13">
        <v>0</v>
      </c>
      <c r="AS118" s="13">
        <v>0</v>
      </c>
      <c r="AT118" s="13">
        <v>0</v>
      </c>
      <c r="AU118" s="13">
        <v>0</v>
      </c>
      <c r="AV118" s="13">
        <v>0</v>
      </c>
      <c r="AW118" s="13">
        <v>0</v>
      </c>
      <c r="AX118" s="13">
        <v>0</v>
      </c>
      <c r="AY118" s="13">
        <v>0</v>
      </c>
      <c r="AZ118" s="13">
        <v>0</v>
      </c>
      <c r="BA118" s="13">
        <v>0</v>
      </c>
      <c r="BB118" s="13">
        <v>0</v>
      </c>
      <c r="BC118" s="13">
        <v>0</v>
      </c>
      <c r="BD118" s="13">
        <v>0</v>
      </c>
      <c r="BE118" s="13">
        <v>0</v>
      </c>
      <c r="BF118" s="13">
        <v>0</v>
      </c>
      <c r="BG118" s="13">
        <v>0</v>
      </c>
      <c r="BH118" s="13">
        <v>0</v>
      </c>
      <c r="BI118" s="13">
        <v>0</v>
      </c>
      <c r="BJ118" s="13">
        <v>0</v>
      </c>
      <c r="BK118" s="13">
        <v>0</v>
      </c>
      <c r="BL118" s="13">
        <v>0</v>
      </c>
      <c r="BM118" s="13">
        <v>0</v>
      </c>
      <c r="BN118" s="13">
        <v>0</v>
      </c>
      <c r="BO118" s="13">
        <v>0.13749470333350694</v>
      </c>
      <c r="BP118" s="13">
        <v>0.13749470333350694</v>
      </c>
      <c r="BQ118" s="13">
        <v>0.13749470333350694</v>
      </c>
      <c r="BR118" s="13">
        <v>0.13749470333350694</v>
      </c>
      <c r="BS118" s="13">
        <v>0.14549812636336779</v>
      </c>
      <c r="BT118" s="13">
        <v>0.14549812636336779</v>
      </c>
      <c r="BU118" s="13">
        <v>0.14549812636336779</v>
      </c>
      <c r="BV118" s="13">
        <v>0.14549812636336779</v>
      </c>
      <c r="BW118" s="13">
        <v>0.15350154939322863</v>
      </c>
      <c r="BX118" s="13">
        <v>0.15350154939322863</v>
      </c>
      <c r="BY118" s="13">
        <v>0.15350154939322863</v>
      </c>
      <c r="BZ118" s="13">
        <v>0.15350154939322863</v>
      </c>
      <c r="CA118" s="13">
        <v>0.1615049724230895</v>
      </c>
      <c r="CB118" s="13">
        <v>0.1615049724230895</v>
      </c>
      <c r="CC118" s="13">
        <v>0.1615049724230895</v>
      </c>
      <c r="CD118" s="13">
        <v>0.1615049724230895</v>
      </c>
      <c r="CE118" s="13">
        <v>0.16950839545295038</v>
      </c>
      <c r="CF118" s="13">
        <v>0.16950839545295038</v>
      </c>
      <c r="CG118" s="13">
        <v>0.16950839545295038</v>
      </c>
      <c r="CH118" s="13">
        <v>0.16950839545295038</v>
      </c>
      <c r="CI118" s="13">
        <v>0.1775118184828112</v>
      </c>
      <c r="CJ118" s="13">
        <v>0.1775118184828112</v>
      </c>
      <c r="CK118" s="13">
        <v>0.1775118184828112</v>
      </c>
      <c r="CL118" s="13">
        <v>0.1775118184828112</v>
      </c>
      <c r="CM118" s="13">
        <v>0.17764862913289431</v>
      </c>
      <c r="CN118" s="13">
        <v>0.17764862913289431</v>
      </c>
      <c r="CO118" s="13">
        <v>0.17764862913289431</v>
      </c>
      <c r="CP118" s="13">
        <v>0.17764862913289431</v>
      </c>
      <c r="CQ118" s="13">
        <v>0.18589147080040055</v>
      </c>
      <c r="CR118" s="13">
        <v>0.18589147080040055</v>
      </c>
      <c r="CS118" s="13">
        <v>0.18589147080040055</v>
      </c>
      <c r="CT118" s="13">
        <v>0.18589147080040055</v>
      </c>
      <c r="CU118" s="13">
        <v>0.19413431246790683</v>
      </c>
      <c r="CV118" s="13">
        <v>0.19413431246790683</v>
      </c>
      <c r="CW118" s="13">
        <v>0.19413431246790683</v>
      </c>
      <c r="CX118" s="13">
        <v>0.19413431246790683</v>
      </c>
      <c r="CY118" s="13">
        <v>0.20237715413541307</v>
      </c>
      <c r="CZ118" s="13">
        <v>0.20237715413541307</v>
      </c>
      <c r="DA118" s="13">
        <v>0.20237715413541307</v>
      </c>
      <c r="DB118" s="13">
        <v>0.20237715413541307</v>
      </c>
      <c r="DC118" s="13">
        <v>0.21061999580291935</v>
      </c>
      <c r="DD118" s="13">
        <v>0.21061999580291935</v>
      </c>
      <c r="DE118" s="13">
        <v>0.21061999580291935</v>
      </c>
      <c r="DF118" s="13">
        <v>0.21061999580291935</v>
      </c>
      <c r="DG118" s="13">
        <v>0.21609242180624297</v>
      </c>
      <c r="DH118" s="13">
        <v>0.21609242180624297</v>
      </c>
      <c r="DI118" s="13">
        <v>0.21609242180624297</v>
      </c>
      <c r="DJ118" s="13">
        <v>0.21609242180624297</v>
      </c>
      <c r="DK118" s="13">
        <v>0.23250969981621397</v>
      </c>
      <c r="DL118" s="13">
        <v>0.23250969981621397</v>
      </c>
      <c r="DM118" s="13">
        <v>0.23250969981621397</v>
      </c>
      <c r="DN118" s="13">
        <v>0.23250969981621397</v>
      </c>
      <c r="DO118" s="13">
        <v>0.24359136247294441</v>
      </c>
      <c r="DP118" s="13">
        <v>0.24359136247294441</v>
      </c>
      <c r="DQ118" s="13">
        <v>0.24359136247294441</v>
      </c>
      <c r="DR118" s="13">
        <v>0.24359136247294441</v>
      </c>
      <c r="DS118" s="13">
        <v>0.25280898002229268</v>
      </c>
      <c r="DT118" s="13">
        <v>0.25280898002229268</v>
      </c>
      <c r="DU118" s="13">
        <v>0.25280898002229268</v>
      </c>
      <c r="DV118" s="13">
        <v>0.25280898002229268</v>
      </c>
      <c r="DW118" s="13">
        <v>0.28046183267033753</v>
      </c>
      <c r="DX118" s="13">
        <v>0.28046183267033753</v>
      </c>
      <c r="DY118" s="13">
        <v>0.28046183267033753</v>
      </c>
      <c r="DZ118" s="13">
        <v>0.28046183267033753</v>
      </c>
      <c r="EA118" s="13">
        <v>0.28651570393651432</v>
      </c>
      <c r="EB118" s="13">
        <v>0.28651570393651432</v>
      </c>
      <c r="EC118" s="13">
        <v>0.28651570393651432</v>
      </c>
      <c r="ED118" s="13">
        <v>0.28651570393651432</v>
      </c>
      <c r="EE118" s="13">
        <v>0.30467731773504475</v>
      </c>
      <c r="EF118" s="13">
        <v>0.30467731773504475</v>
      </c>
      <c r="EG118" s="13">
        <v>0.30467731773504475</v>
      </c>
      <c r="EH118" s="13">
        <v>0.30467731773504475</v>
      </c>
      <c r="EI118" s="13">
        <v>0.31177437020810511</v>
      </c>
      <c r="EJ118" s="13">
        <v>0.31177437020810511</v>
      </c>
      <c r="EK118" s="13">
        <v>0.31177437020810511</v>
      </c>
      <c r="EL118" s="13">
        <v>0.31177437020810511</v>
      </c>
      <c r="EM118" s="13">
        <v>0.33306552762728625</v>
      </c>
      <c r="EN118" s="13">
        <v>0.33306552762728625</v>
      </c>
      <c r="EO118" s="13">
        <v>0.33306552762728625</v>
      </c>
      <c r="EP118" s="13">
        <v>0.33306552762728625</v>
      </c>
      <c r="EQ118" s="52">
        <v>0.26868219382303099</v>
      </c>
      <c r="ER118" s="52">
        <v>0.35155591471812903</v>
      </c>
      <c r="ES118" s="52">
        <v>0.39045589018580501</v>
      </c>
      <c r="ET118" s="52">
        <v>0.32286781295796901</v>
      </c>
      <c r="EU118" s="52">
        <v>0.27040864635867401</v>
      </c>
      <c r="EV118" s="52">
        <v>0.357518502023151</v>
      </c>
      <c r="EW118" s="52">
        <v>0.39928534550544698</v>
      </c>
      <c r="EX118" s="52">
        <v>0.32829092857426001</v>
      </c>
      <c r="EY118" s="52">
        <v>0.270527866527147</v>
      </c>
      <c r="EZ118" s="52">
        <v>0.36007608792368601</v>
      </c>
      <c r="FA118" s="52">
        <v>0.40268333950274299</v>
      </c>
      <c r="FB118" s="52">
        <v>0.32990522436949898</v>
      </c>
      <c r="FC118" s="52">
        <v>0.296724224497252</v>
      </c>
      <c r="FD118" s="52">
        <v>0.40065800403412699</v>
      </c>
      <c r="FE118" s="52">
        <v>0.42923541335424997</v>
      </c>
      <c r="FF118" s="52">
        <v>0.35615667044707</v>
      </c>
      <c r="FG118" s="52">
        <v>0.31206603592862298</v>
      </c>
      <c r="FH118" s="52">
        <v>0.39749138780719501</v>
      </c>
      <c r="FI118" s="52">
        <v>0.46476984108365799</v>
      </c>
      <c r="FJ118" s="52">
        <v>0.38472207230377098</v>
      </c>
      <c r="FK118" s="52">
        <v>0.33631871061042601</v>
      </c>
      <c r="FL118" s="52">
        <v>0.46089201209063801</v>
      </c>
      <c r="FM118" s="52">
        <v>0.53600729317406803</v>
      </c>
      <c r="FN118" s="52">
        <v>0.412581267578218</v>
      </c>
      <c r="FO118" s="52">
        <v>0.36588930722431401</v>
      </c>
      <c r="FP118" s="52">
        <v>0.47998780837459998</v>
      </c>
      <c r="FQ118" s="52">
        <v>0.56300223625403401</v>
      </c>
      <c r="FR118" s="52">
        <v>0.448075117226307</v>
      </c>
      <c r="FS118" s="52">
        <v>0.406977189685305</v>
      </c>
      <c r="FT118" s="52">
        <v>0.55513226410374905</v>
      </c>
      <c r="FU118" s="52">
        <v>0.60232214616747803</v>
      </c>
      <c r="FV118" s="52">
        <v>0.48629804712383001</v>
      </c>
      <c r="FW118" s="52">
        <v>0.42593616914799698</v>
      </c>
      <c r="FX118" s="52">
        <v>0.60988308796368595</v>
      </c>
      <c r="FY118" s="52">
        <v>0.65468192360319299</v>
      </c>
      <c r="FZ118" s="52">
        <v>0.55405815870063801</v>
      </c>
      <c r="GA118" s="52">
        <v>0.45548122664753599</v>
      </c>
      <c r="GB118" s="52">
        <v>0.61200302198633305</v>
      </c>
      <c r="GC118" s="52">
        <v>0.69072080198819796</v>
      </c>
      <c r="GD118" s="52">
        <v>0.56269628066648303</v>
      </c>
      <c r="GE118" s="52">
        <v>0.49154447209027302</v>
      </c>
    </row>
    <row r="119" spans="1:187" x14ac:dyDescent="0.2">
      <c r="A119" s="23"/>
      <c r="B119" s="94"/>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c r="AA119" s="46"/>
      <c r="AB119" s="46"/>
      <c r="AC119" s="46"/>
      <c r="AD119" s="46"/>
      <c r="AE119" s="46"/>
      <c r="AF119" s="46"/>
      <c r="AG119" s="46"/>
      <c r="AH119" s="46"/>
      <c r="AI119" s="46"/>
      <c r="AJ119" s="46"/>
      <c r="AK119" s="46"/>
      <c r="AL119" s="46"/>
      <c r="AM119" s="46"/>
      <c r="AN119" s="46"/>
      <c r="AO119" s="46"/>
      <c r="AP119" s="46"/>
      <c r="AQ119" s="46"/>
      <c r="AR119" s="46"/>
      <c r="AS119" s="46"/>
      <c r="AT119" s="46"/>
      <c r="AU119" s="46"/>
      <c r="AV119" s="46"/>
      <c r="AW119" s="46"/>
      <c r="AX119" s="46"/>
      <c r="AY119" s="46"/>
      <c r="AZ119" s="46"/>
      <c r="BA119" s="46"/>
      <c r="BB119" s="46"/>
      <c r="BC119" s="46"/>
      <c r="BD119" s="46"/>
      <c r="BE119" s="46"/>
      <c r="BF119" s="46"/>
      <c r="BG119" s="46"/>
      <c r="BH119" s="46"/>
      <c r="BI119" s="46"/>
      <c r="BJ119" s="46"/>
      <c r="BK119" s="46"/>
      <c r="BL119" s="46"/>
      <c r="BM119" s="46"/>
      <c r="BN119" s="46"/>
      <c r="BO119" s="46"/>
      <c r="BP119" s="46"/>
      <c r="BQ119" s="46"/>
      <c r="BR119" s="46"/>
      <c r="BS119" s="46"/>
      <c r="BT119" s="46"/>
      <c r="BU119" s="46"/>
      <c r="BV119" s="46"/>
      <c r="BW119" s="46"/>
      <c r="BX119" s="46"/>
      <c r="BY119" s="46"/>
      <c r="BZ119" s="46"/>
      <c r="CA119" s="46"/>
      <c r="CB119" s="46"/>
      <c r="CC119" s="46"/>
      <c r="CD119" s="46"/>
      <c r="CE119" s="46"/>
      <c r="CF119" s="46"/>
      <c r="CG119" s="46"/>
      <c r="CH119" s="46"/>
      <c r="CI119" s="46"/>
      <c r="CJ119" s="46"/>
      <c r="CK119" s="46"/>
      <c r="CL119" s="46"/>
      <c r="CM119" s="46"/>
      <c r="CN119" s="46"/>
      <c r="CO119" s="46"/>
      <c r="CP119" s="46"/>
      <c r="CQ119" s="46"/>
      <c r="CR119" s="46"/>
      <c r="CS119" s="46"/>
      <c r="CT119" s="46"/>
      <c r="CU119" s="46"/>
      <c r="CV119" s="46"/>
      <c r="CW119" s="46"/>
      <c r="CX119" s="46"/>
      <c r="CY119" s="46"/>
      <c r="CZ119" s="46"/>
      <c r="DA119" s="46"/>
      <c r="DB119" s="46"/>
      <c r="DC119" s="46"/>
      <c r="DD119" s="46"/>
      <c r="DE119" s="46"/>
      <c r="DF119" s="46"/>
      <c r="DG119" s="46"/>
      <c r="DH119" s="46"/>
      <c r="DI119" s="46"/>
      <c r="DJ119" s="46"/>
      <c r="DK119" s="46"/>
      <c r="DL119" s="46"/>
      <c r="DM119" s="46"/>
      <c r="DN119" s="46"/>
      <c r="DO119" s="46"/>
      <c r="DP119" s="46"/>
      <c r="DQ119" s="46"/>
      <c r="DR119" s="46"/>
      <c r="DS119" s="46"/>
      <c r="DT119" s="46"/>
      <c r="DU119" s="46"/>
      <c r="DV119" s="46"/>
      <c r="DW119" s="46"/>
      <c r="DX119" s="46"/>
      <c r="DY119" s="46"/>
      <c r="DZ119" s="46"/>
      <c r="EA119" s="46"/>
      <c r="EB119" s="46"/>
      <c r="EC119" s="46"/>
      <c r="ED119" s="46"/>
      <c r="EE119" s="46"/>
      <c r="EF119" s="46"/>
      <c r="EG119" s="46"/>
      <c r="EH119" s="46"/>
      <c r="EI119" s="46"/>
      <c r="EJ119" s="46"/>
      <c r="EK119" s="46"/>
      <c r="EL119" s="46"/>
      <c r="EM119" s="46"/>
      <c r="EN119" s="46"/>
      <c r="EO119" s="46"/>
      <c r="EP119" s="46"/>
      <c r="EQ119" s="46"/>
      <c r="ER119" s="46"/>
      <c r="ES119" s="46"/>
      <c r="ET119" s="46"/>
      <c r="EU119" s="46"/>
      <c r="EV119" s="46"/>
      <c r="EW119" s="46"/>
      <c r="EX119" s="46"/>
      <c r="EY119" s="46"/>
      <c r="EZ119" s="46"/>
      <c r="FA119" s="46"/>
      <c r="FB119" s="46"/>
      <c r="FC119" s="46"/>
      <c r="FD119" s="46"/>
      <c r="FE119" s="46"/>
      <c r="FF119" s="46"/>
      <c r="FG119" s="46"/>
      <c r="FH119" s="46"/>
      <c r="FI119" s="46"/>
      <c r="FJ119" s="46"/>
      <c r="FK119" s="46"/>
      <c r="FL119" s="46"/>
      <c r="FM119" s="46"/>
      <c r="FN119" s="46"/>
      <c r="FO119" s="46"/>
      <c r="FP119" s="46"/>
      <c r="FQ119" s="46"/>
      <c r="FR119" s="46"/>
      <c r="FS119" s="46"/>
      <c r="FT119" s="46"/>
      <c r="FU119" s="46"/>
      <c r="FV119" s="46"/>
      <c r="FW119" s="46"/>
      <c r="FX119" s="46"/>
      <c r="FY119" s="46"/>
      <c r="FZ119" s="46"/>
      <c r="GA119" s="46"/>
      <c r="GB119" s="46"/>
      <c r="GC119" s="46"/>
      <c r="GD119" s="46"/>
      <c r="GE119" s="46"/>
    </row>
    <row r="120" spans="1:187" ht="15" x14ac:dyDescent="0.2">
      <c r="A120" s="25" t="s">
        <v>157</v>
      </c>
      <c r="B120" s="86">
        <v>10</v>
      </c>
      <c r="C120" s="15">
        <v>192.42921806362261</v>
      </c>
      <c r="D120" s="15">
        <v>124.00028643202023</v>
      </c>
      <c r="E120" s="15">
        <v>160.15664207119067</v>
      </c>
      <c r="F120" s="15">
        <v>112.98188614517277</v>
      </c>
      <c r="G120" s="15">
        <v>147.95371555860609</v>
      </c>
      <c r="H120" s="15">
        <v>175.50818330882106</v>
      </c>
      <c r="I120" s="15">
        <v>153.01422571028431</v>
      </c>
      <c r="J120" s="15">
        <v>174.96739758671566</v>
      </c>
      <c r="K120" s="15">
        <v>131.42803821801638</v>
      </c>
      <c r="L120" s="15">
        <v>170.91865117712456</v>
      </c>
      <c r="M120" s="15">
        <v>119.02115444266109</v>
      </c>
      <c r="N120" s="15">
        <v>178.20271847252633</v>
      </c>
      <c r="O120" s="15">
        <v>159.41656957844128</v>
      </c>
      <c r="P120" s="15">
        <v>192.78388543007804</v>
      </c>
      <c r="Q120" s="15">
        <v>195.04816703328697</v>
      </c>
      <c r="R120" s="15">
        <v>190.1335437918018</v>
      </c>
      <c r="S120" s="15">
        <v>181.91152889507509</v>
      </c>
      <c r="T120" s="15">
        <v>143.78374072077708</v>
      </c>
      <c r="U120" s="15">
        <v>217.48146390367668</v>
      </c>
      <c r="V120" s="15">
        <v>185.93649152489814</v>
      </c>
      <c r="W120" s="15">
        <v>179.51736239260822</v>
      </c>
      <c r="X120" s="15">
        <v>171.62755394504444</v>
      </c>
      <c r="Y120" s="15">
        <v>167.45883306159425</v>
      </c>
      <c r="Z120" s="15">
        <v>174.5661379606168</v>
      </c>
      <c r="AA120" s="15">
        <v>142.42049182277563</v>
      </c>
      <c r="AB120" s="15">
        <v>166.17200784084497</v>
      </c>
      <c r="AC120" s="15">
        <v>164.03766007740191</v>
      </c>
      <c r="AD120" s="15">
        <v>163.85313679589882</v>
      </c>
      <c r="AE120" s="15">
        <v>149.57410378428176</v>
      </c>
      <c r="AF120" s="15">
        <v>144.99014358977186</v>
      </c>
      <c r="AG120" s="15">
        <v>137.07142823112912</v>
      </c>
      <c r="AH120" s="15">
        <v>132.09245590488814</v>
      </c>
      <c r="AI120" s="15">
        <v>131.55751543073004</v>
      </c>
      <c r="AJ120" s="15">
        <v>140.61227532990955</v>
      </c>
      <c r="AK120" s="15">
        <v>143.45574330363519</v>
      </c>
      <c r="AL120" s="15">
        <v>131.0612624815823</v>
      </c>
      <c r="AM120" s="15">
        <v>101.87683293847729</v>
      </c>
      <c r="AN120" s="15">
        <v>85.596301496356929</v>
      </c>
      <c r="AO120" s="15">
        <v>132.55019521008438</v>
      </c>
      <c r="AP120" s="15">
        <v>109.22770770604839</v>
      </c>
      <c r="AQ120" s="15">
        <v>107.95794670198157</v>
      </c>
      <c r="AR120" s="15">
        <v>96.002088131986511</v>
      </c>
      <c r="AS120" s="15">
        <v>93.385903907901422</v>
      </c>
      <c r="AT120" s="15">
        <v>91.048170600899311</v>
      </c>
      <c r="AU120" s="15">
        <v>93.013426357036892</v>
      </c>
      <c r="AV120" s="15">
        <v>91.018098239635165</v>
      </c>
      <c r="AW120" s="15">
        <v>83.144185163993825</v>
      </c>
      <c r="AX120" s="15">
        <v>85.220098788161295</v>
      </c>
      <c r="AY120" s="15">
        <v>74.62329176066045</v>
      </c>
      <c r="AZ120" s="15">
        <v>83.508759617254981</v>
      </c>
      <c r="BA120" s="15">
        <v>79.660475560775623</v>
      </c>
      <c r="BB120" s="15">
        <v>79.647428532093002</v>
      </c>
      <c r="BC120" s="15">
        <v>78.06848901379594</v>
      </c>
      <c r="BD120" s="15">
        <v>83.143119783199595</v>
      </c>
      <c r="BE120" s="15">
        <v>79.040397984743464</v>
      </c>
      <c r="BF120" s="15">
        <v>73.852021041403617</v>
      </c>
      <c r="BG120" s="15">
        <v>71.553835486623001</v>
      </c>
      <c r="BH120" s="15">
        <v>75.408317966805441</v>
      </c>
      <c r="BI120" s="15">
        <v>73.853857374506362</v>
      </c>
      <c r="BJ120" s="15">
        <v>69.642342311939146</v>
      </c>
      <c r="BK120" s="15">
        <v>67.966988602241827</v>
      </c>
      <c r="BL120" s="15">
        <v>69.304466236352454</v>
      </c>
      <c r="BM120" s="15">
        <v>68.989620909092025</v>
      </c>
      <c r="BN120" s="15">
        <v>66.482857093456744</v>
      </c>
      <c r="BO120" s="15">
        <v>65.274119384446536</v>
      </c>
      <c r="BP120" s="15">
        <v>63.407025499287819</v>
      </c>
      <c r="BQ120" s="15">
        <v>66.313369186260317</v>
      </c>
      <c r="BR120" s="15">
        <v>67.292665480105512</v>
      </c>
      <c r="BS120" s="15">
        <v>65.811149530610592</v>
      </c>
      <c r="BT120" s="15">
        <v>64.816244260630285</v>
      </c>
      <c r="BU120" s="15">
        <v>59.601819882363088</v>
      </c>
      <c r="BV120" s="15">
        <v>60.7429607513034</v>
      </c>
      <c r="BW120" s="15">
        <v>61.623916080027513</v>
      </c>
      <c r="BX120" s="15">
        <v>38.259862325199997</v>
      </c>
      <c r="BY120" s="15">
        <v>123.88316189576959</v>
      </c>
      <c r="BZ120" s="15">
        <v>64.724386727620157</v>
      </c>
      <c r="CA120" s="15">
        <v>64.440457882734634</v>
      </c>
      <c r="CB120" s="15">
        <v>58.549224718547563</v>
      </c>
      <c r="CC120" s="15">
        <v>57.941755510194646</v>
      </c>
      <c r="CD120" s="15">
        <v>61.481147153063212</v>
      </c>
      <c r="CE120" s="15">
        <v>61.214550889712221</v>
      </c>
      <c r="CF120" s="15">
        <v>66.69713952096285</v>
      </c>
      <c r="CG120" s="15">
        <v>72.947795958271811</v>
      </c>
      <c r="CH120" s="15">
        <v>71.374626942638855</v>
      </c>
      <c r="CI120" s="15">
        <v>67.602872388886425</v>
      </c>
      <c r="CJ120" s="15">
        <v>64.895587428843314</v>
      </c>
      <c r="CK120" s="15">
        <v>68.344511943699018</v>
      </c>
      <c r="CL120" s="15">
        <v>75.183664147091037</v>
      </c>
      <c r="CM120" s="15">
        <v>70.159904947526456</v>
      </c>
      <c r="CN120" s="15">
        <v>71.364442754801587</v>
      </c>
      <c r="CO120" s="15">
        <v>73.238292702655912</v>
      </c>
      <c r="CP120" s="15">
        <v>85.761812457586743</v>
      </c>
      <c r="CQ120" s="15">
        <v>78.954843057247729</v>
      </c>
      <c r="CR120" s="15">
        <v>71.02240024877068</v>
      </c>
      <c r="CS120" s="15">
        <v>73.780587741842751</v>
      </c>
      <c r="CT120" s="15">
        <v>71.911818384816868</v>
      </c>
      <c r="CU120" s="15">
        <v>74.474641512061794</v>
      </c>
      <c r="CV120" s="15">
        <v>62.766136778756859</v>
      </c>
      <c r="CW120" s="15">
        <v>63.328254022517719</v>
      </c>
      <c r="CX120" s="15">
        <v>62.99874067884187</v>
      </c>
      <c r="CY120" s="15">
        <v>65.784379209101004</v>
      </c>
      <c r="CZ120" s="15">
        <v>66.168429390635083</v>
      </c>
      <c r="DA120" s="15">
        <v>50.76543799900918</v>
      </c>
      <c r="DB120" s="15">
        <v>55.221942137893222</v>
      </c>
      <c r="DC120" s="15">
        <v>74.616985902272674</v>
      </c>
      <c r="DD120" s="15">
        <v>76.215213465019701</v>
      </c>
      <c r="DE120" s="15">
        <v>73.253804437887268</v>
      </c>
      <c r="DF120" s="15">
        <v>81.121992457935164</v>
      </c>
      <c r="DG120" s="15">
        <v>78.056992243761599</v>
      </c>
      <c r="DH120" s="15">
        <v>75.508963067126729</v>
      </c>
      <c r="DI120" s="15">
        <v>78.005405408002105</v>
      </c>
      <c r="DJ120" s="15">
        <v>77.191999352246214</v>
      </c>
      <c r="DK120" s="15">
        <v>78.372763307371159</v>
      </c>
      <c r="DL120" s="15">
        <v>81.633653696829938</v>
      </c>
      <c r="DM120" s="15">
        <v>80.763856712034752</v>
      </c>
      <c r="DN120" s="15">
        <v>88.432206182007675</v>
      </c>
      <c r="DO120" s="15">
        <v>85.451879799534112</v>
      </c>
      <c r="DP120" s="15">
        <v>82.459172476481854</v>
      </c>
      <c r="DQ120" s="15">
        <v>83.604621706823366</v>
      </c>
      <c r="DR120" s="15">
        <v>82.310715353081292</v>
      </c>
      <c r="DS120" s="15">
        <v>102.59505669642098</v>
      </c>
      <c r="DT120" s="15">
        <v>87.684262336405283</v>
      </c>
      <c r="DU120" s="15">
        <v>99.519888705599101</v>
      </c>
      <c r="DV120" s="15">
        <v>98.340999907097867</v>
      </c>
      <c r="DW120" s="15">
        <v>101.03028013717125</v>
      </c>
      <c r="DX120" s="15">
        <v>99.445704449784017</v>
      </c>
      <c r="DY120" s="15">
        <v>100.14465053463184</v>
      </c>
      <c r="DZ120" s="15">
        <v>104.41048280208989</v>
      </c>
      <c r="EA120" s="15">
        <v>100.30729434826833</v>
      </c>
      <c r="EB120" s="15">
        <v>104.98930940790048</v>
      </c>
      <c r="EC120" s="15">
        <v>101.59316305979027</v>
      </c>
      <c r="ED120" s="15">
        <v>105.69668352056756</v>
      </c>
      <c r="EE120" s="15">
        <v>108.04502258871405</v>
      </c>
      <c r="EF120" s="15">
        <v>112.06615963686187</v>
      </c>
      <c r="EG120" s="15">
        <v>112.74049915070562</v>
      </c>
      <c r="EH120" s="15">
        <v>116.60805256985496</v>
      </c>
      <c r="EI120" s="15">
        <v>105.46355255474987</v>
      </c>
      <c r="EJ120" s="15">
        <v>108.25544307735902</v>
      </c>
      <c r="EK120" s="15">
        <v>105.83306884087884</v>
      </c>
      <c r="EL120" s="15">
        <v>115.76786292194299</v>
      </c>
      <c r="EM120" s="15">
        <v>105.63850059419612</v>
      </c>
      <c r="EN120" s="15">
        <v>92.486080644609174</v>
      </c>
      <c r="EO120" s="15">
        <v>91.38061690974844</v>
      </c>
      <c r="EP120" s="15">
        <v>93.62659792603074</v>
      </c>
      <c r="EQ120" s="15">
        <f t="shared" ref="EQ120" si="164">SUM(EQ121,EQ124:EQ126)</f>
        <v>78.086594341396676</v>
      </c>
      <c r="ER120" s="15">
        <f t="shared" ref="ER120:GB120" si="165">SUM(ER121,ER124:ER126)</f>
        <v>78.315949503954101</v>
      </c>
      <c r="ES120" s="15">
        <f t="shared" si="165"/>
        <v>75.344952659548852</v>
      </c>
      <c r="ET120" s="15">
        <f t="shared" si="165"/>
        <v>78.101990447492739</v>
      </c>
      <c r="EU120" s="15">
        <f t="shared" si="165"/>
        <v>104.33436338812039</v>
      </c>
      <c r="EV120" s="15">
        <f t="shared" si="165"/>
        <v>77.29873754698022</v>
      </c>
      <c r="EW120" s="15">
        <f t="shared" si="165"/>
        <v>83.389012463126818</v>
      </c>
      <c r="EX120" s="15">
        <f t="shared" si="165"/>
        <v>78.458601896309276</v>
      </c>
      <c r="EY120" s="15">
        <f t="shared" si="165"/>
        <v>85.14355170926666</v>
      </c>
      <c r="EZ120" s="15">
        <f t="shared" si="165"/>
        <v>81.742924548381055</v>
      </c>
      <c r="FA120" s="15">
        <f t="shared" si="165"/>
        <v>80.030591686753169</v>
      </c>
      <c r="FB120" s="15">
        <f t="shared" si="165"/>
        <v>95.207083831659759</v>
      </c>
      <c r="FC120" s="15">
        <f t="shared" si="165"/>
        <v>95.677087845985596</v>
      </c>
      <c r="FD120" s="15">
        <f t="shared" si="165"/>
        <v>117.90216051321568</v>
      </c>
      <c r="FE120" s="15">
        <f t="shared" si="165"/>
        <v>95.026540225315301</v>
      </c>
      <c r="FF120" s="15">
        <f t="shared" si="165"/>
        <v>108.59581374562791</v>
      </c>
      <c r="FG120" s="15">
        <f t="shared" si="165"/>
        <v>99.565974555625559</v>
      </c>
      <c r="FH120" s="15">
        <f t="shared" si="165"/>
        <v>90.171059230624451</v>
      </c>
      <c r="FI120" s="15">
        <f t="shared" si="165"/>
        <v>115.43220034294288</v>
      </c>
      <c r="FJ120" s="15">
        <f t="shared" si="165"/>
        <v>96.621223135727874</v>
      </c>
      <c r="FK120" s="15">
        <f t="shared" si="165"/>
        <v>97.840375970606004</v>
      </c>
      <c r="FL120" s="15">
        <f t="shared" si="165"/>
        <v>99.116496084725355</v>
      </c>
      <c r="FM120" s="15">
        <f t="shared" si="165"/>
        <v>99.495889156925159</v>
      </c>
      <c r="FN120" s="15">
        <f t="shared" si="165"/>
        <v>104.26709944089541</v>
      </c>
      <c r="FO120" s="15">
        <f t="shared" si="165"/>
        <v>100.004181853483</v>
      </c>
      <c r="FP120" s="15">
        <f t="shared" si="165"/>
        <v>106.94560519303671</v>
      </c>
      <c r="FQ120" s="15">
        <f t="shared" si="165"/>
        <v>107.84095592970306</v>
      </c>
      <c r="FR120" s="15">
        <f t="shared" si="165"/>
        <v>116.90069060435899</v>
      </c>
      <c r="FS120" s="15">
        <f t="shared" si="165"/>
        <v>119.5860462077309</v>
      </c>
      <c r="FT120" s="15">
        <f t="shared" si="165"/>
        <v>96.745322213681504</v>
      </c>
      <c r="FU120" s="15">
        <f t="shared" si="165"/>
        <v>100.11985369561519</v>
      </c>
      <c r="FV120" s="15">
        <f t="shared" si="165"/>
        <v>119.7934993833187</v>
      </c>
      <c r="FW120" s="15">
        <f t="shared" si="165"/>
        <v>107.09268247354842</v>
      </c>
      <c r="FX120" s="15">
        <f t="shared" si="165"/>
        <v>114.91898650630992</v>
      </c>
      <c r="FY120" s="15">
        <f t="shared" si="165"/>
        <v>111.96657976871293</v>
      </c>
      <c r="FZ120" s="15">
        <f t="shared" si="165"/>
        <v>100.29517008342498</v>
      </c>
      <c r="GA120" s="15">
        <f t="shared" si="165"/>
        <v>112.03129151742576</v>
      </c>
      <c r="GB120" s="15">
        <f t="shared" si="165"/>
        <v>109.5322763449232</v>
      </c>
      <c r="GC120" s="15">
        <f t="shared" ref="GC120:GD120" si="166">SUM(GC121,GC124:GC126)</f>
        <v>108.67150949829499</v>
      </c>
      <c r="GD120" s="15">
        <f t="shared" si="166"/>
        <v>121.04052350975492</v>
      </c>
      <c r="GE120" s="15">
        <f t="shared" ref="GE120" si="167">SUM(GE121,GE124:GE126)</f>
        <v>113.03101255402908</v>
      </c>
    </row>
    <row r="121" spans="1:187" ht="15" x14ac:dyDescent="0.25">
      <c r="A121" s="36" t="s">
        <v>24</v>
      </c>
      <c r="B121" s="90"/>
      <c r="C121" s="13">
        <v>11.261376712097881</v>
      </c>
      <c r="D121" s="13">
        <v>11.950117391989803</v>
      </c>
      <c r="E121" s="13">
        <v>12.1362624211024</v>
      </c>
      <c r="F121" s="13">
        <v>12.623575207267523</v>
      </c>
      <c r="G121" s="13">
        <v>11.38960790905778</v>
      </c>
      <c r="H121" s="13">
        <v>12.636575207267526</v>
      </c>
      <c r="I121" s="13">
        <v>12.596926090431152</v>
      </c>
      <c r="J121" s="13">
        <v>13.156965985832395</v>
      </c>
      <c r="K121" s="13">
        <v>11.616675927607201</v>
      </c>
      <c r="L121" s="13">
        <v>11.80135676439726</v>
      </c>
      <c r="M121" s="13">
        <v>11.943846299628666</v>
      </c>
      <c r="N121" s="13">
        <v>12.12805575048519</v>
      </c>
      <c r="O121" s="13">
        <v>12.331120988795298</v>
      </c>
      <c r="P121" s="13">
        <v>11.241043978232133</v>
      </c>
      <c r="Q121" s="13">
        <v>11.911268798147214</v>
      </c>
      <c r="R121" s="13">
        <v>11.878932467475963</v>
      </c>
      <c r="S121" s="13">
        <v>10.727244437074916</v>
      </c>
      <c r="T121" s="13">
        <v>11.269094829320258</v>
      </c>
      <c r="U121" s="13">
        <v>11.206616249775733</v>
      </c>
      <c r="V121" s="13">
        <v>11.324230866419109</v>
      </c>
      <c r="W121" s="13">
        <v>13.285407780755776</v>
      </c>
      <c r="X121" s="13">
        <v>12.323288094552048</v>
      </c>
      <c r="Y121" s="13">
        <v>12.017690645369976</v>
      </c>
      <c r="Z121" s="13">
        <v>12.077658925416294</v>
      </c>
      <c r="AA121" s="13">
        <v>12.097133091589143</v>
      </c>
      <c r="AB121" s="13">
        <v>12.055174785393135</v>
      </c>
      <c r="AC121" s="13">
        <v>12.04279218227583</v>
      </c>
      <c r="AD121" s="13">
        <v>12.953852025377692</v>
      </c>
      <c r="AE121" s="13">
        <v>10.386346139251165</v>
      </c>
      <c r="AF121" s="13">
        <v>10.708184759243444</v>
      </c>
      <c r="AG121" s="13">
        <v>10.638011606982666</v>
      </c>
      <c r="AH121" s="13">
        <v>10.539870174675569</v>
      </c>
      <c r="AI121" s="13">
        <v>10.448788585470332</v>
      </c>
      <c r="AJ121" s="13">
        <v>11.091898297823754</v>
      </c>
      <c r="AK121" s="13">
        <v>10.913222856241941</v>
      </c>
      <c r="AL121" s="13">
        <v>10.645069651681782</v>
      </c>
      <c r="AM121" s="13">
        <v>9.5000179840274797</v>
      </c>
      <c r="AN121" s="13">
        <v>9.7148566040197597</v>
      </c>
      <c r="AO121" s="13">
        <v>10.040545616257379</v>
      </c>
      <c r="AP121" s="13">
        <v>9.5156036609564989</v>
      </c>
      <c r="AQ121" s="13">
        <v>9.4500778271293466</v>
      </c>
      <c r="AR121" s="13">
        <v>9.3345021240506405</v>
      </c>
      <c r="AS121" s="13">
        <v>9.3281693901848879</v>
      </c>
      <c r="AT121" s="13">
        <v>9.1044205348454064</v>
      </c>
      <c r="AU121" s="13">
        <v>8.3491376702312099</v>
      </c>
      <c r="AV121" s="13">
        <v>8.5203906132944738</v>
      </c>
      <c r="AW121" s="13">
        <v>7.8982791025383081</v>
      </c>
      <c r="AX121" s="13">
        <v>9.127462539618616</v>
      </c>
      <c r="AY121" s="13">
        <v>7.0345469188489487</v>
      </c>
      <c r="AZ121" s="13">
        <v>7.0281558195290827</v>
      </c>
      <c r="BA121" s="13">
        <v>7.1077016010568554</v>
      </c>
      <c r="BB121" s="13">
        <v>7.8702025780005354</v>
      </c>
      <c r="BC121" s="13">
        <v>12.386571707231946</v>
      </c>
      <c r="BD121" s="13">
        <v>8.5946235792997676</v>
      </c>
      <c r="BE121" s="13">
        <v>5.6447741982483493</v>
      </c>
      <c r="BF121" s="13">
        <v>5.4825711244366389</v>
      </c>
      <c r="BG121" s="13">
        <v>5.0844197182792294</v>
      </c>
      <c r="BH121" s="13">
        <v>4.8032284167205761</v>
      </c>
      <c r="BI121" s="13">
        <v>4.5143598751773641</v>
      </c>
      <c r="BJ121" s="13">
        <v>5.3713481029243049</v>
      </c>
      <c r="BK121" s="13">
        <v>5.1078895388180783</v>
      </c>
      <c r="BL121" s="13">
        <v>5.0037680542116005</v>
      </c>
      <c r="BM121" s="13">
        <v>4.8020028479769925</v>
      </c>
      <c r="BN121" s="13">
        <v>4.7783772756467346</v>
      </c>
      <c r="BO121" s="13">
        <v>4.5640968615044475</v>
      </c>
      <c r="BP121" s="13">
        <v>4.3746009492282285</v>
      </c>
      <c r="BQ121" s="13">
        <v>4.3685610538269852</v>
      </c>
      <c r="BR121" s="13">
        <v>4.0080950631016998</v>
      </c>
      <c r="BS121" s="13">
        <v>3.6817475630576224</v>
      </c>
      <c r="BT121" s="13">
        <v>3.3534030569388129</v>
      </c>
      <c r="BU121" s="13">
        <v>3.3641537106810446</v>
      </c>
      <c r="BV121" s="13">
        <v>3.1434900413522917</v>
      </c>
      <c r="BW121" s="13">
        <v>2.5124014309750211</v>
      </c>
      <c r="BX121" s="13">
        <v>9.8810551264534645</v>
      </c>
      <c r="BY121" s="13">
        <v>13.163684295589221</v>
      </c>
      <c r="BZ121" s="13">
        <v>2.3379154925491132</v>
      </c>
      <c r="CA121" s="13">
        <v>2.0051574029644392</v>
      </c>
      <c r="CB121" s="13">
        <v>2.0055816998857345</v>
      </c>
      <c r="CC121" s="13">
        <v>3.9361673768147498</v>
      </c>
      <c r="CD121" s="13">
        <v>1.828035918357962</v>
      </c>
      <c r="CE121" s="13">
        <v>1.8927921011763251</v>
      </c>
      <c r="CF121" s="13">
        <v>1.8395291842627497</v>
      </c>
      <c r="CG121" s="13">
        <v>1.7110749657905218</v>
      </c>
      <c r="CH121" s="13">
        <v>1.7522562934988635</v>
      </c>
      <c r="CI121" s="13">
        <v>1.6063507955639618</v>
      </c>
      <c r="CJ121" s="13">
        <v>1.5011004674696227</v>
      </c>
      <c r="CK121" s="13">
        <v>1.3775837909266047</v>
      </c>
      <c r="CL121" s="13">
        <v>1.4256735555794016</v>
      </c>
      <c r="CM121" s="13">
        <v>1.3358287653924079</v>
      </c>
      <c r="CN121" s="13">
        <v>1.2525359269279002</v>
      </c>
      <c r="CO121" s="13">
        <v>1.171575822329143</v>
      </c>
      <c r="CP121" s="13">
        <v>6.2847372023368626</v>
      </c>
      <c r="CQ121" s="13">
        <v>2.6135423236955146</v>
      </c>
      <c r="CR121" s="13">
        <v>1.1802077914270157</v>
      </c>
      <c r="CS121" s="13">
        <v>1.1298233899069632</v>
      </c>
      <c r="CT121" s="13">
        <v>1.1935205775921447</v>
      </c>
      <c r="CU121" s="13">
        <v>1.2385715915000115</v>
      </c>
      <c r="CV121" s="13">
        <v>0.90089435151545127</v>
      </c>
      <c r="CW121" s="13">
        <v>0.84219716383026966</v>
      </c>
      <c r="CX121" s="13">
        <v>0.87364140845218652</v>
      </c>
      <c r="CY121" s="13">
        <v>0.90417806456282201</v>
      </c>
      <c r="CZ121" s="13">
        <v>0.72680363689308058</v>
      </c>
      <c r="DA121" s="13">
        <v>0.76195504305048978</v>
      </c>
      <c r="DB121" s="13">
        <v>0.86622793381437613</v>
      </c>
      <c r="DC121" s="13">
        <v>1.0921015161549124</v>
      </c>
      <c r="DD121" s="13">
        <v>1.0299301622968817</v>
      </c>
      <c r="DE121" s="13">
        <v>0.97689026689563874</v>
      </c>
      <c r="DF121" s="13">
        <v>1.0196173761317526</v>
      </c>
      <c r="DG121" s="13">
        <v>1.1319738807399808</v>
      </c>
      <c r="DH121" s="13">
        <v>0.84656953151930714</v>
      </c>
      <c r="DI121" s="13">
        <v>0.83540815151158743</v>
      </c>
      <c r="DJ121" s="13">
        <v>0.97302374999153485</v>
      </c>
      <c r="DK121" s="13">
        <v>1.0456078815524772</v>
      </c>
      <c r="DL121" s="13">
        <v>0.87848639694600017</v>
      </c>
      <c r="DM121" s="13">
        <v>0.85403217847377255</v>
      </c>
      <c r="DN121" s="13">
        <v>0.9803549384892124</v>
      </c>
      <c r="DO121" s="13">
        <v>1.0128179870819223</v>
      </c>
      <c r="DP121" s="13">
        <v>0.88126223170383911</v>
      </c>
      <c r="DQ121" s="13">
        <v>0.85968652862513462</v>
      </c>
      <c r="DR121" s="13">
        <v>1.0186965024754451</v>
      </c>
      <c r="DS121" s="13">
        <v>1.2417995289611461</v>
      </c>
      <c r="DT121" s="13">
        <v>2.5666281751031157</v>
      </c>
      <c r="DU121" s="13">
        <v>2.4465066904966379</v>
      </c>
      <c r="DV121" s="13">
        <v>2.7571939043315097</v>
      </c>
      <c r="DW121" s="13">
        <v>2.8475200995593841</v>
      </c>
      <c r="DX121" s="13">
        <v>2.3513986149529069</v>
      </c>
      <c r="DY121" s="13">
        <v>2.4529643441813009</v>
      </c>
      <c r="DZ121" s="13">
        <v>2.9152272610948757</v>
      </c>
      <c r="EA121" s="13">
        <v>3.0531102506034173</v>
      </c>
      <c r="EB121" s="13">
        <v>2.4366959275324329</v>
      </c>
      <c r="EC121" s="13">
        <v>2.5838174121389099</v>
      </c>
      <c r="ED121" s="13">
        <v>2.8185345475247132</v>
      </c>
      <c r="EE121" s="13">
        <v>2.5466334365551431</v>
      </c>
      <c r="EF121" s="13">
        <v>2.2269063273190284</v>
      </c>
      <c r="EG121" s="13">
        <v>2.2163405980906346</v>
      </c>
      <c r="EH121" s="13">
        <v>2.5378963534687182</v>
      </c>
      <c r="EI121" s="13">
        <v>2.1218587434918534</v>
      </c>
      <c r="EJ121" s="13">
        <v>1.808990201948641</v>
      </c>
      <c r="EK121" s="13">
        <v>1.7815758788776561</v>
      </c>
      <c r="EL121" s="13">
        <v>2.1287272850350658</v>
      </c>
      <c r="EM121" s="13">
        <v>2.8323248908009084</v>
      </c>
      <c r="EN121" s="13">
        <v>0.52695230391903103</v>
      </c>
      <c r="EO121" s="13">
        <v>0.52764072617821789</v>
      </c>
      <c r="EP121" s="13">
        <v>1.9705445279984268</v>
      </c>
      <c r="EQ121" s="13">
        <f t="shared" ref="EQ121" si="168">SUM(EQ122:EQ123)</f>
        <v>0.46235282661610799</v>
      </c>
      <c r="ER121" s="13">
        <f t="shared" ref="ER121:GB121" si="169">SUM(ER122:ER123)</f>
        <v>0.44067003441564767</v>
      </c>
      <c r="ES121" s="13">
        <f t="shared" si="169"/>
        <v>0.46592823275429507</v>
      </c>
      <c r="ET121" s="13">
        <f t="shared" si="169"/>
        <v>0.53828210959621048</v>
      </c>
      <c r="EU121" s="13">
        <f t="shared" si="169"/>
        <v>19.648748241317548</v>
      </c>
      <c r="EV121" s="13">
        <f t="shared" si="169"/>
        <v>0.41139491324595978</v>
      </c>
      <c r="EW121" s="13">
        <f t="shared" si="169"/>
        <v>0.48362109377629198</v>
      </c>
      <c r="EX121" s="13">
        <f t="shared" si="169"/>
        <v>1.3922173288689843</v>
      </c>
      <c r="EY121" s="13">
        <f t="shared" si="169"/>
        <v>0.62607514459681013</v>
      </c>
      <c r="EZ121" s="13">
        <f t="shared" si="169"/>
        <v>0.33499357468540081</v>
      </c>
      <c r="FA121" s="13">
        <f t="shared" si="169"/>
        <v>0.34699395459620364</v>
      </c>
      <c r="FB121" s="13">
        <f t="shared" si="169"/>
        <v>0.39672807442371072</v>
      </c>
      <c r="FC121" s="13">
        <f t="shared" si="169"/>
        <v>0.62297339603708102</v>
      </c>
      <c r="FD121" s="13">
        <f t="shared" si="169"/>
        <v>1.2782057185183722</v>
      </c>
      <c r="FE121" s="13">
        <f t="shared" si="169"/>
        <v>0.57374796309320719</v>
      </c>
      <c r="FF121" s="13">
        <f t="shared" si="169"/>
        <v>0.660322313822576</v>
      </c>
      <c r="FG121" s="13">
        <f t="shared" si="169"/>
        <v>0.74935671836939299</v>
      </c>
      <c r="FH121" s="13">
        <f t="shared" si="169"/>
        <v>0.44110529600129716</v>
      </c>
      <c r="FI121" s="13">
        <f t="shared" si="169"/>
        <v>0.758319228162734</v>
      </c>
      <c r="FJ121" s="13">
        <f t="shared" si="169"/>
        <v>1.0685783572483369</v>
      </c>
      <c r="FK121" s="13">
        <f t="shared" si="169"/>
        <v>2.0263664062722881</v>
      </c>
      <c r="FL121" s="13">
        <f t="shared" si="169"/>
        <v>2.4356350310253916</v>
      </c>
      <c r="FM121" s="13">
        <f t="shared" si="169"/>
        <v>2.0721553396402941</v>
      </c>
      <c r="FN121" s="13">
        <f t="shared" si="169"/>
        <v>2.0286143549654141</v>
      </c>
      <c r="FO121" s="13">
        <f t="shared" si="169"/>
        <v>2.94133972094706</v>
      </c>
      <c r="FP121" s="13">
        <f t="shared" si="169"/>
        <v>1.857965421287453</v>
      </c>
      <c r="FQ121" s="13">
        <f t="shared" si="169"/>
        <v>1.9629601760299009</v>
      </c>
      <c r="FR121" s="13">
        <f t="shared" si="169"/>
        <v>2.7612893117132971</v>
      </c>
      <c r="FS121" s="13">
        <f t="shared" si="169"/>
        <v>2.531928280231265</v>
      </c>
      <c r="FT121" s="13">
        <f t="shared" si="169"/>
        <v>0.51806656942349494</v>
      </c>
      <c r="FU121" s="13">
        <f t="shared" si="169"/>
        <v>0.53114279905403006</v>
      </c>
      <c r="FV121" s="13">
        <f t="shared" si="169"/>
        <v>0.66372480006560597</v>
      </c>
      <c r="FW121" s="13">
        <f t="shared" si="169"/>
        <v>0.38122440679209868</v>
      </c>
      <c r="FX121" s="13">
        <f t="shared" si="169"/>
        <v>0.32473783647193255</v>
      </c>
      <c r="FY121" s="13">
        <f t="shared" si="169"/>
        <v>0.325332424415812</v>
      </c>
      <c r="FZ121" s="13">
        <f t="shared" si="169"/>
        <v>0.39775566796824668</v>
      </c>
      <c r="GA121" s="13">
        <f t="shared" si="169"/>
        <v>0.40262900389352468</v>
      </c>
      <c r="GB121" s="13">
        <f t="shared" si="169"/>
        <v>0.34881391385402394</v>
      </c>
      <c r="GC121" s="13">
        <f t="shared" ref="GC121:GD121" si="170">SUM(GC122:GC123)</f>
        <v>0.37753575938588935</v>
      </c>
      <c r="GD121" s="13">
        <f t="shared" si="170"/>
        <v>0.46551621039825497</v>
      </c>
      <c r="GE121" s="13">
        <f t="shared" ref="GE121" si="171">SUM(GE122:GE123)</f>
        <v>0.42055626188724526</v>
      </c>
    </row>
    <row r="122" spans="1:187" ht="15" x14ac:dyDescent="0.25">
      <c r="A122" s="37" t="s">
        <v>38</v>
      </c>
      <c r="B122" s="90">
        <v>8</v>
      </c>
      <c r="C122" s="13">
        <v>1.4828194888578361</v>
      </c>
      <c r="D122" s="13">
        <v>1.2713036288809967</v>
      </c>
      <c r="E122" s="13">
        <v>1.1925964673455038</v>
      </c>
      <c r="F122" s="13">
        <v>1.2484849565893377</v>
      </c>
      <c r="G122" s="13">
        <v>1.025634564343999</v>
      </c>
      <c r="H122" s="13">
        <v>1.0823118043285589</v>
      </c>
      <c r="I122" s="13">
        <v>0.96891742895819577</v>
      </c>
      <c r="J122" s="13">
        <v>1.0210887828162267</v>
      </c>
      <c r="K122" s="13">
        <v>0.85452125518508459</v>
      </c>
      <c r="L122" s="13">
        <v>0.77994555210637995</v>
      </c>
      <c r="M122" s="13">
        <v>0.67970258289342622</v>
      </c>
      <c r="N122" s="13">
        <v>0.68282406749990299</v>
      </c>
      <c r="O122" s="13">
        <v>0.71066268749218309</v>
      </c>
      <c r="P122" s="13">
        <v>0.50792380600301024</v>
      </c>
      <c r="Q122" s="13">
        <v>0.50035807677461652</v>
      </c>
      <c r="R122" s="13">
        <v>0.51433812907399512</v>
      </c>
      <c r="S122" s="13">
        <v>0.43080052299378535</v>
      </c>
      <c r="T122" s="13">
        <v>0.37784041839502813</v>
      </c>
      <c r="U122" s="13">
        <v>0.3773046107175666</v>
      </c>
      <c r="V122" s="13">
        <v>0.37731458456787731</v>
      </c>
      <c r="W122" s="13">
        <v>0.40147596457559714</v>
      </c>
      <c r="X122" s="13">
        <v>0.36773888148917261</v>
      </c>
      <c r="Y122" s="13">
        <v>0.30219309996140031</v>
      </c>
      <c r="Z122" s="13">
        <v>0.32275882918979409</v>
      </c>
      <c r="AA122" s="13">
        <v>0.44660742303238482</v>
      </c>
      <c r="AB122" s="13">
        <v>0.42963734458331726</v>
      </c>
      <c r="AC122" s="13">
        <v>0.46119309996140034</v>
      </c>
      <c r="AD122" s="13">
        <v>0.38747596457559708</v>
      </c>
      <c r="AE122" s="13">
        <v>0.29861739688269567</v>
      </c>
      <c r="AF122" s="13">
        <v>0.19576880304010491</v>
      </c>
      <c r="AG122" s="13">
        <v>0.18837442766974172</v>
      </c>
      <c r="AH122" s="13">
        <v>0.19278875074072638</v>
      </c>
      <c r="AI122" s="13">
        <v>0.1669202091975141</v>
      </c>
      <c r="AJ122" s="13">
        <v>0.16107161535492329</v>
      </c>
      <c r="AK122" s="13">
        <v>0.12778875074072635</v>
      </c>
      <c r="AL122" s="13">
        <v>0.16079872459103714</v>
      </c>
      <c r="AM122" s="13">
        <v>0.10979872459103711</v>
      </c>
      <c r="AN122" s="13">
        <v>8.5101536905855521E-2</v>
      </c>
      <c r="AO122" s="13">
        <v>0.10279872459103713</v>
      </c>
      <c r="AP122" s="13">
        <v>0.3990716153549233</v>
      </c>
      <c r="AQ122" s="13">
        <v>0.54403171995368038</v>
      </c>
      <c r="AR122" s="13">
        <v>0.69446599072528625</v>
      </c>
      <c r="AS122" s="13">
        <v>0.81889028764658189</v>
      </c>
      <c r="AT122" s="13">
        <v>0.85706164150461261</v>
      </c>
      <c r="AU122" s="13">
        <v>0.74915320456015755</v>
      </c>
      <c r="AV122" s="13">
        <v>0.74417315226077896</v>
      </c>
      <c r="AW122" s="13">
        <v>0.7330616415046125</v>
      </c>
      <c r="AX122" s="13">
        <v>0.66890205989964069</v>
      </c>
      <c r="AY122" s="13">
        <v>0.51420307381171104</v>
      </c>
      <c r="AZ122" s="13">
        <v>0.51036445381943096</v>
      </c>
      <c r="BA122" s="13">
        <v>0.49565729228393862</v>
      </c>
      <c r="BB122" s="13">
        <v>0.47379872459103711</v>
      </c>
      <c r="BC122" s="13">
        <v>0.25354578152777241</v>
      </c>
      <c r="BD122" s="13">
        <v>0.12753580767746167</v>
      </c>
      <c r="BE122" s="13">
        <v>0.12098005229937851</v>
      </c>
      <c r="BF122" s="13">
        <v>0.14527289076388616</v>
      </c>
      <c r="BG122" s="13">
        <v>0.15725294306326468</v>
      </c>
      <c r="BH122" s="13">
        <v>0.18810153690585554</v>
      </c>
      <c r="BI122" s="13">
        <v>0.26267723998456005</v>
      </c>
      <c r="BJ122" s="13">
        <v>0.37212148460647693</v>
      </c>
      <c r="BK122" s="13">
        <v>0.31310716056171195</v>
      </c>
      <c r="BL122" s="13">
        <v>0.39782429594751506</v>
      </c>
      <c r="BM122" s="13">
        <v>0.3608043482468935</v>
      </c>
      <c r="BN122" s="13">
        <v>0.424067265160469</v>
      </c>
      <c r="BO122" s="13">
        <v>0.39957030156352502</v>
      </c>
      <c r="BP122" s="13">
        <v>0.42274165542155578</v>
      </c>
      <c r="BQ122" s="13">
        <v>0.64129741079963898</v>
      </c>
      <c r="BR122" s="13">
        <v>0.83155035386290377</v>
      </c>
      <c r="BS122" s="13">
        <v>0.76162621019033649</v>
      </c>
      <c r="BT122" s="13">
        <v>0.76519193941873043</v>
      </c>
      <c r="BU122" s="13">
        <v>0.9377077993955707</v>
      </c>
      <c r="BV122" s="13">
        <v>0.93430524857764496</v>
      </c>
      <c r="BW122" s="13">
        <v>0.78373793568837347</v>
      </c>
      <c r="BX122" s="13">
        <v>0.72636350801863203</v>
      </c>
      <c r="BY122" s="13">
        <v>0.8088594202948507</v>
      </c>
      <c r="BZ122" s="13">
        <v>0.86002080030257055</v>
      </c>
      <c r="CA122" s="13">
        <v>0.75814652795974891</v>
      </c>
      <c r="CB122" s="13">
        <v>0.81456085103073383</v>
      </c>
      <c r="CC122" s="13">
        <v>0.71514652795974898</v>
      </c>
      <c r="CD122" s="13">
        <v>0.77771225718814274</v>
      </c>
      <c r="CE122" s="13">
        <v>0.80801037358682526</v>
      </c>
      <c r="CF122" s="13">
        <v>0.85873748282293905</v>
      </c>
      <c r="CG122" s="13">
        <v>0.8462633166500898</v>
      </c>
      <c r="CH122" s="13">
        <v>0.85228326435071133</v>
      </c>
      <c r="CI122" s="13">
        <v>0.75516147837082681</v>
      </c>
      <c r="CJ122" s="13">
        <v>0.70605536282290493</v>
      </c>
      <c r="CK122" s="13">
        <v>0.70198015066248531</v>
      </c>
      <c r="CL122" s="13">
        <v>0.77958577529212214</v>
      </c>
      <c r="CM122" s="13">
        <v>0.73422393200194647</v>
      </c>
      <c r="CN122" s="13">
        <v>0.81130552120718058</v>
      </c>
      <c r="CO122" s="13">
        <v>0.7687697135297189</v>
      </c>
      <c r="CP122" s="13">
        <v>5.8474968227658319</v>
      </c>
      <c r="CQ122" s="13">
        <v>1.617317441769305</v>
      </c>
      <c r="CR122" s="13">
        <v>0.79107447255635077</v>
      </c>
      <c r="CS122" s="13">
        <v>0.78766014948536611</v>
      </c>
      <c r="CT122" s="13">
        <v>0.82850874332795699</v>
      </c>
      <c r="CU122" s="13">
        <v>0.84942886099352954</v>
      </c>
      <c r="CV122" s="13">
        <v>0.59475162100896917</v>
      </c>
      <c r="CW122" s="13">
        <v>0.57446875639477224</v>
      </c>
      <c r="CX122" s="13">
        <v>0.58189305331606767</v>
      </c>
      <c r="CY122" s="13">
        <v>0.55738290846525984</v>
      </c>
      <c r="CZ122" s="13">
        <v>0.47783712693748753</v>
      </c>
      <c r="DA122" s="13">
        <v>0.50570566848069987</v>
      </c>
      <c r="DB122" s="13">
        <v>0.58682715308717703</v>
      </c>
      <c r="DC122" s="13">
        <v>0.78776286171626775</v>
      </c>
      <c r="DD122" s="13">
        <v>0.78630864324404015</v>
      </c>
      <c r="DE122" s="13">
        <v>0.74541018014989568</v>
      </c>
      <c r="DF122" s="13">
        <v>0.77898588322860041</v>
      </c>
      <c r="DG122" s="13">
        <v>0.85156230267996746</v>
      </c>
      <c r="DH122" s="13">
        <v>0.62672368268768752</v>
      </c>
      <c r="DI122" s="13">
        <v>0.57456230267996777</v>
      </c>
      <c r="DJ122" s="13">
        <v>0.66403646885281686</v>
      </c>
      <c r="DK122" s="13">
        <v>0.66520316862499196</v>
      </c>
      <c r="DL122" s="13">
        <v>0.62836454863271185</v>
      </c>
      <c r="DM122" s="13">
        <v>0.59076889785338582</v>
      </c>
      <c r="DN122" s="13">
        <v>0.60665738709721961</v>
      </c>
      <c r="DO122" s="13">
        <v>0.59785191018786599</v>
      </c>
      <c r="DP122" s="13">
        <v>0.54415472250268448</v>
      </c>
      <c r="DQ122" s="13">
        <v>0.52043758711688148</v>
      </c>
      <c r="DR122" s="13">
        <v>0.5781547225026844</v>
      </c>
      <c r="DS122" s="13">
        <v>0.7159034045366951</v>
      </c>
      <c r="DT122" s="13">
        <v>1.63315634759996</v>
      </c>
      <c r="DU122" s="13">
        <v>1.6914691337650887</v>
      </c>
      <c r="DV122" s="13">
        <v>2.0232977799070588</v>
      </c>
      <c r="DW122" s="13">
        <v>2.0838652596417173</v>
      </c>
      <c r="DX122" s="13">
        <v>1.7764609104210429</v>
      </c>
      <c r="DY122" s="13">
        <v>1.8598852073423386</v>
      </c>
      <c r="DZ122" s="13">
        <v>2.2685724211772089</v>
      </c>
      <c r="EA122" s="13">
        <v>2.3429831163472614</v>
      </c>
      <c r="EB122" s="13">
        <v>1.9215687932762771</v>
      </c>
      <c r="EC122" s="13">
        <v>2.0914074132685569</v>
      </c>
      <c r="ED122" s="13">
        <v>2.2275488455756558</v>
      </c>
      <c r="EE122" s="13">
        <v>1.9397485957349196</v>
      </c>
      <c r="EF122" s="13">
        <v>1.7881629188059038</v>
      </c>
      <c r="EG122" s="13">
        <v>1.7785971895775097</v>
      </c>
      <c r="EH122" s="13">
        <v>1.9391529449555933</v>
      </c>
      <c r="EI122" s="13">
        <v>1.6089430384822054</v>
      </c>
      <c r="EJ122" s="13">
        <v>1.4569330646318945</v>
      </c>
      <c r="EK122" s="13">
        <v>1.4333773092538111</v>
      </c>
      <c r="EL122" s="13">
        <v>1.6120944446396146</v>
      </c>
      <c r="EM122" s="13">
        <v>0.2242939534988001</v>
      </c>
      <c r="EN122" s="13">
        <v>0.34789814647057932</v>
      </c>
      <c r="EO122" s="13">
        <v>0.35860646185034667</v>
      </c>
      <c r="EP122" s="13">
        <v>1.8138835940900526</v>
      </c>
      <c r="EQ122" s="52">
        <v>0.349376611002227</v>
      </c>
      <c r="ER122" s="52">
        <v>0.34974590245186299</v>
      </c>
      <c r="ES122" s="52">
        <v>0.372098205183923</v>
      </c>
      <c r="ET122" s="52">
        <v>0.44312705488753501</v>
      </c>
      <c r="EU122" s="52">
        <v>17.7111505697894</v>
      </c>
      <c r="EV122" s="52">
        <v>0.32392188432313401</v>
      </c>
      <c r="EW122" s="52">
        <v>0.39300170284505098</v>
      </c>
      <c r="EX122" s="52">
        <v>1.3001394678281299</v>
      </c>
      <c r="EY122" s="52">
        <v>0.53813557892720398</v>
      </c>
      <c r="EZ122" s="52">
        <v>0.267681308379495</v>
      </c>
      <c r="FA122" s="52">
        <v>0.27577507201248203</v>
      </c>
      <c r="FB122" s="52">
        <v>0.31907104634137801</v>
      </c>
      <c r="FC122" s="52">
        <v>0.51877744497162004</v>
      </c>
      <c r="FD122" s="52">
        <v>1.14524517573238</v>
      </c>
      <c r="FE122" s="52">
        <v>0.47982928807924002</v>
      </c>
      <c r="FF122" s="52">
        <v>0.54918156029394105</v>
      </c>
      <c r="FG122" s="52">
        <v>0.60634238120866402</v>
      </c>
      <c r="FH122" s="52">
        <v>0.38274821316135799</v>
      </c>
      <c r="FI122" s="52">
        <v>0.487887073095636</v>
      </c>
      <c r="FJ122" s="52">
        <v>0.90553423233659402</v>
      </c>
      <c r="FK122" s="52">
        <v>1.6905265768250499</v>
      </c>
      <c r="FL122" s="52">
        <v>2.2134204513052098</v>
      </c>
      <c r="FM122" s="52">
        <v>1.8844691715503199</v>
      </c>
      <c r="FN122" s="52">
        <v>1.84452032674928</v>
      </c>
      <c r="FO122" s="52">
        <v>1.73222438186307</v>
      </c>
      <c r="FP122" s="52">
        <v>1.6549517203764601</v>
      </c>
      <c r="FQ122" s="52">
        <v>1.75013305149833</v>
      </c>
      <c r="FR122" s="52">
        <v>2.4940920026230402</v>
      </c>
      <c r="FS122" s="52">
        <v>2.4177706738849301</v>
      </c>
      <c r="FT122" s="52">
        <v>0.412366904099847</v>
      </c>
      <c r="FU122" s="52">
        <v>0.41711221776528001</v>
      </c>
      <c r="FV122" s="52">
        <v>0.52210438259657299</v>
      </c>
      <c r="FW122" s="52">
        <v>0.316848109007555</v>
      </c>
      <c r="FX122" s="52">
        <v>0.26854532690592903</v>
      </c>
      <c r="FY122" s="52">
        <v>0.26650473143362502</v>
      </c>
      <c r="FZ122" s="52">
        <v>0.32217119359563501</v>
      </c>
      <c r="GA122" s="52">
        <v>0.324942871953388</v>
      </c>
      <c r="GB122" s="52">
        <v>0.27694979403426001</v>
      </c>
      <c r="GC122" s="52">
        <v>0.30566293236534697</v>
      </c>
      <c r="GD122" s="52">
        <v>0.36140837861935099</v>
      </c>
      <c r="GE122" s="52">
        <v>0.32580208080765899</v>
      </c>
    </row>
    <row r="123" spans="1:187" ht="15" x14ac:dyDescent="0.25">
      <c r="A123" s="37" t="s">
        <v>39</v>
      </c>
      <c r="B123" s="90">
        <v>9</v>
      </c>
      <c r="C123" s="13">
        <v>9.7785572232400462</v>
      </c>
      <c r="D123" s="13">
        <v>10.678813763108806</v>
      </c>
      <c r="E123" s="13">
        <v>10.943665953756895</v>
      </c>
      <c r="F123" s="13">
        <v>11.375090250678186</v>
      </c>
      <c r="G123" s="13">
        <v>10.363973344713781</v>
      </c>
      <c r="H123" s="13">
        <v>11.554263402938968</v>
      </c>
      <c r="I123" s="13">
        <v>11.628008661472956</v>
      </c>
      <c r="J123" s="13">
        <v>12.135877203016168</v>
      </c>
      <c r="K123" s="13">
        <v>10.762154672422117</v>
      </c>
      <c r="L123" s="13">
        <v>11.02141121229088</v>
      </c>
      <c r="M123" s="13">
        <v>11.264143716735239</v>
      </c>
      <c r="N123" s="13">
        <v>11.445231682985288</v>
      </c>
      <c r="O123" s="13">
        <v>11.620458301303115</v>
      </c>
      <c r="P123" s="13">
        <v>10.733120172229123</v>
      </c>
      <c r="Q123" s="13">
        <v>11.410910721372597</v>
      </c>
      <c r="R123" s="13">
        <v>11.364594338401968</v>
      </c>
      <c r="S123" s="13">
        <v>10.296443914081131</v>
      </c>
      <c r="T123" s="13">
        <v>10.89125441092523</v>
      </c>
      <c r="U123" s="13">
        <v>10.829311639058167</v>
      </c>
      <c r="V123" s="13">
        <v>10.946916281851232</v>
      </c>
      <c r="W123" s="13">
        <v>12.883931816180178</v>
      </c>
      <c r="X123" s="13">
        <v>11.955549213062875</v>
      </c>
      <c r="Y123" s="13">
        <v>11.715497545408576</v>
      </c>
      <c r="Z123" s="13">
        <v>11.7549000962265</v>
      </c>
      <c r="AA123" s="13">
        <v>11.650525668556758</v>
      </c>
      <c r="AB123" s="13">
        <v>11.625537440809817</v>
      </c>
      <c r="AC123" s="13">
        <v>11.58159908231443</v>
      </c>
      <c r="AD123" s="13">
        <v>12.566376060802096</v>
      </c>
      <c r="AE123" s="13">
        <v>10.087728742368469</v>
      </c>
      <c r="AF123" s="13">
        <v>10.512415956203339</v>
      </c>
      <c r="AG123" s="13">
        <v>10.449637179312925</v>
      </c>
      <c r="AH123" s="13">
        <v>10.347081423934842</v>
      </c>
      <c r="AI123" s="13">
        <v>10.281868376272818</v>
      </c>
      <c r="AJ123" s="13">
        <v>10.93082668246883</v>
      </c>
      <c r="AK123" s="13">
        <v>10.785434105501214</v>
      </c>
      <c r="AL123" s="13">
        <v>10.484270927090744</v>
      </c>
      <c r="AM123" s="13">
        <v>9.3902192594364422</v>
      </c>
      <c r="AN123" s="13">
        <v>9.6297550671139049</v>
      </c>
      <c r="AO123" s="13">
        <v>9.9377468916663414</v>
      </c>
      <c r="AP123" s="13">
        <v>9.1165320456015753</v>
      </c>
      <c r="AQ123" s="13">
        <v>8.9060461071756656</v>
      </c>
      <c r="AR123" s="13">
        <v>8.6400361333253546</v>
      </c>
      <c r="AS123" s="13">
        <v>8.5092791025383061</v>
      </c>
      <c r="AT123" s="13">
        <v>8.2473588933407935</v>
      </c>
      <c r="AU123" s="13">
        <v>7.599984465671052</v>
      </c>
      <c r="AV123" s="13">
        <v>7.7762174610336956</v>
      </c>
      <c r="AW123" s="13">
        <v>7.1652174610336958</v>
      </c>
      <c r="AX123" s="13">
        <v>8.458560479718976</v>
      </c>
      <c r="AY123" s="13">
        <v>6.520343845037238</v>
      </c>
      <c r="AZ123" s="13">
        <v>6.5177913657096518</v>
      </c>
      <c r="BA123" s="13">
        <v>6.6120443087729166</v>
      </c>
      <c r="BB123" s="13">
        <v>7.396403853409498</v>
      </c>
      <c r="BC123" s="13">
        <v>12.133025925704173</v>
      </c>
      <c r="BD123" s="13">
        <v>8.4670877716223067</v>
      </c>
      <c r="BE123" s="13">
        <v>5.5237941459489708</v>
      </c>
      <c r="BF123" s="13">
        <v>5.3372982336727528</v>
      </c>
      <c r="BG123" s="13">
        <v>4.9271667752159649</v>
      </c>
      <c r="BH123" s="13">
        <v>4.6151268798147207</v>
      </c>
      <c r="BI123" s="13">
        <v>4.2516826351928039</v>
      </c>
      <c r="BJ123" s="13">
        <v>4.9992266183178282</v>
      </c>
      <c r="BK123" s="13">
        <v>4.7947823782563663</v>
      </c>
      <c r="BL123" s="13">
        <v>4.6059437582640852</v>
      </c>
      <c r="BM123" s="13">
        <v>4.4411984997300991</v>
      </c>
      <c r="BN123" s="13">
        <v>4.354310010486266</v>
      </c>
      <c r="BO123" s="13">
        <v>4.1645265599409225</v>
      </c>
      <c r="BP123" s="13">
        <v>3.951859293806673</v>
      </c>
      <c r="BQ123" s="13">
        <v>3.7272636430273463</v>
      </c>
      <c r="BR123" s="13">
        <v>3.1765447092387959</v>
      </c>
      <c r="BS123" s="13">
        <v>2.920121352867286</v>
      </c>
      <c r="BT123" s="13">
        <v>2.5882111175200824</v>
      </c>
      <c r="BU123" s="13">
        <v>2.4264459112854739</v>
      </c>
      <c r="BV123" s="13">
        <v>2.2091847927746469</v>
      </c>
      <c r="BW123" s="13">
        <v>1.7286634952866478</v>
      </c>
      <c r="BX123" s="13">
        <v>9.1546916184348319</v>
      </c>
      <c r="BY123" s="13">
        <v>12.354824875294369</v>
      </c>
      <c r="BZ123" s="13">
        <v>1.4778946922465428</v>
      </c>
      <c r="CA123" s="13">
        <v>1.2470108750046904</v>
      </c>
      <c r="CB123" s="13">
        <v>1.1910208488550007</v>
      </c>
      <c r="CC123" s="13">
        <v>3.2210208488550007</v>
      </c>
      <c r="CD123" s="13">
        <v>1.0503236611698192</v>
      </c>
      <c r="CE123" s="13">
        <v>1.0847817275895</v>
      </c>
      <c r="CF123" s="13">
        <v>0.98079170143981054</v>
      </c>
      <c r="CG123" s="13">
        <v>0.86481164914043185</v>
      </c>
      <c r="CH123" s="13">
        <v>0.89997302914815203</v>
      </c>
      <c r="CI123" s="13">
        <v>0.85118931719313495</v>
      </c>
      <c r="CJ123" s="13">
        <v>0.79504510464671785</v>
      </c>
      <c r="CK123" s="13">
        <v>0.67560364026411945</v>
      </c>
      <c r="CL123" s="13">
        <v>0.64608778028727942</v>
      </c>
      <c r="CM123" s="13">
        <v>0.60160483339046145</v>
      </c>
      <c r="CN123" s="13">
        <v>0.44123040572071964</v>
      </c>
      <c r="CO123" s="13">
        <v>0.40280610879942419</v>
      </c>
      <c r="CP123" s="13">
        <v>0.43724037957103029</v>
      </c>
      <c r="CQ123" s="13">
        <v>0.99622488192620973</v>
      </c>
      <c r="CR123" s="13">
        <v>0.38913331887066488</v>
      </c>
      <c r="CS123" s="13">
        <v>0.34216324042159713</v>
      </c>
      <c r="CT123" s="13">
        <v>0.36501183426418782</v>
      </c>
      <c r="CU123" s="13">
        <v>0.38914273050648207</v>
      </c>
      <c r="CV123" s="13">
        <v>0.30614273050648205</v>
      </c>
      <c r="CW123" s="13">
        <v>0.26772840743549742</v>
      </c>
      <c r="CX123" s="13">
        <v>0.29174835513611885</v>
      </c>
      <c r="CY123" s="13">
        <v>0.34679515609756217</v>
      </c>
      <c r="CZ123" s="13">
        <v>0.248966509955593</v>
      </c>
      <c r="DA123" s="13">
        <v>0.25624937456978997</v>
      </c>
      <c r="DB123" s="13">
        <v>0.27940078072719909</v>
      </c>
      <c r="DC123" s="13">
        <v>0.30433865443864461</v>
      </c>
      <c r="DD123" s="13">
        <v>0.24362151905284157</v>
      </c>
      <c r="DE123" s="13">
        <v>0.23148008674574311</v>
      </c>
      <c r="DF123" s="13">
        <v>0.24063149290315228</v>
      </c>
      <c r="DG123" s="13">
        <v>0.28041157806001349</v>
      </c>
      <c r="DH123" s="13">
        <v>0.21984584883161959</v>
      </c>
      <c r="DI123" s="13">
        <v>0.2608458488316196</v>
      </c>
      <c r="DJ123" s="13">
        <v>0.30898728113871804</v>
      </c>
      <c r="DK123" s="13">
        <v>0.38040471292748523</v>
      </c>
      <c r="DL123" s="13">
        <v>0.25012184831328826</v>
      </c>
      <c r="DM123" s="13">
        <v>0.26326328062038667</v>
      </c>
      <c r="DN123" s="13">
        <v>0.37369755139199279</v>
      </c>
      <c r="DO123" s="13">
        <v>0.41496607689405623</v>
      </c>
      <c r="DP123" s="13">
        <v>0.33710750920115462</v>
      </c>
      <c r="DQ123" s="13">
        <v>0.33924894150825313</v>
      </c>
      <c r="DR123" s="13">
        <v>0.44054177997276078</v>
      </c>
      <c r="DS123" s="13">
        <v>0.52589612442445099</v>
      </c>
      <c r="DT123" s="13">
        <v>0.93347182750315572</v>
      </c>
      <c r="DU123" s="13">
        <v>0.75503755673154938</v>
      </c>
      <c r="DV123" s="13">
        <v>0.73389612442445096</v>
      </c>
      <c r="DW123" s="13">
        <v>0.76365483991766703</v>
      </c>
      <c r="DX123" s="13">
        <v>0.57493770453186388</v>
      </c>
      <c r="DY123" s="13">
        <v>0.59307913683896241</v>
      </c>
      <c r="DZ123" s="13">
        <v>0.64665483991766692</v>
      </c>
      <c r="EA123" s="13">
        <v>0.7101271342561557</v>
      </c>
      <c r="EB123" s="13">
        <v>0.51512713425615586</v>
      </c>
      <c r="EC123" s="13">
        <v>0.49240999887035281</v>
      </c>
      <c r="ED123" s="13">
        <v>0.59098570194905753</v>
      </c>
      <c r="EE123" s="13">
        <v>0.60688484082022331</v>
      </c>
      <c r="EF123" s="13">
        <v>0.43874340851312477</v>
      </c>
      <c r="EG123" s="13">
        <v>0.43774340851312477</v>
      </c>
      <c r="EH123" s="13">
        <v>0.59874340851312469</v>
      </c>
      <c r="EI123" s="13">
        <v>0.512915705009648</v>
      </c>
      <c r="EJ123" s="13">
        <v>0.35205713731674654</v>
      </c>
      <c r="EK123" s="13">
        <v>0.34819856962384493</v>
      </c>
      <c r="EL123" s="13">
        <v>0.5166328403954511</v>
      </c>
      <c r="EM123" s="13">
        <v>2.6080309373021082</v>
      </c>
      <c r="EN123" s="13">
        <v>0.17905415744845174</v>
      </c>
      <c r="EO123" s="13">
        <v>0.16903426432787116</v>
      </c>
      <c r="EP123" s="13">
        <v>0.15666093390837413</v>
      </c>
      <c r="EQ123" s="52">
        <v>0.11297621561388101</v>
      </c>
      <c r="ER123" s="52">
        <v>9.0924131963784696E-2</v>
      </c>
      <c r="ES123" s="52">
        <v>9.3830027570372093E-2</v>
      </c>
      <c r="ET123" s="52">
        <v>9.5155054708675496E-2</v>
      </c>
      <c r="EU123" s="52">
        <v>1.93759767152815</v>
      </c>
      <c r="EV123" s="52">
        <v>8.7473028922825796E-2</v>
      </c>
      <c r="EW123" s="52">
        <v>9.0619390931240995E-2</v>
      </c>
      <c r="EX123" s="52">
        <v>9.2077861040854303E-2</v>
      </c>
      <c r="EY123" s="52">
        <v>8.7939565669606104E-2</v>
      </c>
      <c r="EZ123" s="52">
        <v>6.7312266305905796E-2</v>
      </c>
      <c r="FA123" s="52">
        <v>7.1218882583721596E-2</v>
      </c>
      <c r="FB123" s="52">
        <v>7.7657028082332699E-2</v>
      </c>
      <c r="FC123" s="52">
        <v>0.10419595106546101</v>
      </c>
      <c r="FD123" s="52">
        <v>0.13296054278599201</v>
      </c>
      <c r="FE123" s="52">
        <v>9.3918675013967196E-2</v>
      </c>
      <c r="FF123" s="52">
        <v>0.11114075352863501</v>
      </c>
      <c r="FG123" s="52">
        <v>0.143014337160729</v>
      </c>
      <c r="FH123" s="52">
        <v>5.8357082839939199E-2</v>
      </c>
      <c r="FI123" s="52">
        <v>0.270432155067098</v>
      </c>
      <c r="FJ123" s="52">
        <v>0.163044124911743</v>
      </c>
      <c r="FK123" s="52">
        <v>0.335839829447238</v>
      </c>
      <c r="FL123" s="52">
        <v>0.22221457972018199</v>
      </c>
      <c r="FM123" s="52">
        <v>0.18768616808997399</v>
      </c>
      <c r="FN123" s="52">
        <v>0.18409402821613399</v>
      </c>
      <c r="FO123" s="52">
        <v>1.2091153390839899</v>
      </c>
      <c r="FP123" s="52">
        <v>0.20301370091099299</v>
      </c>
      <c r="FQ123" s="52">
        <v>0.21282712453157099</v>
      </c>
      <c r="FR123" s="52">
        <v>0.26719730909025702</v>
      </c>
      <c r="FS123" s="52">
        <v>0.114157606346335</v>
      </c>
      <c r="FT123" s="52">
        <v>0.105699665323648</v>
      </c>
      <c r="FU123" s="52">
        <v>0.11403058128875</v>
      </c>
      <c r="FV123" s="52">
        <v>0.14162041746903301</v>
      </c>
      <c r="FW123" s="52">
        <v>6.4376297784543707E-2</v>
      </c>
      <c r="FX123" s="52">
        <v>5.6192509566003503E-2</v>
      </c>
      <c r="FY123" s="52">
        <v>5.8827692982186999E-2</v>
      </c>
      <c r="FZ123" s="52">
        <v>7.5584474372611704E-2</v>
      </c>
      <c r="GA123" s="52">
        <v>7.7686131940136696E-2</v>
      </c>
      <c r="GB123" s="52">
        <v>7.18641198197639E-2</v>
      </c>
      <c r="GC123" s="52">
        <v>7.1872827020542401E-2</v>
      </c>
      <c r="GD123" s="52">
        <v>0.10410783177890399</v>
      </c>
      <c r="GE123" s="52">
        <v>9.4754181079586303E-2</v>
      </c>
    </row>
    <row r="124" spans="1:187" ht="15" x14ac:dyDescent="0.25">
      <c r="A124" s="36" t="s">
        <v>25</v>
      </c>
      <c r="B124" s="90"/>
      <c r="C124" s="13">
        <v>51.224755335137459</v>
      </c>
      <c r="D124" s="13">
        <v>55.687969701811546</v>
      </c>
      <c r="E124" s="13">
        <v>72.382888440202763</v>
      </c>
      <c r="F124" s="13">
        <v>60.509917490456793</v>
      </c>
      <c r="G124" s="13">
        <v>49.567902902313975</v>
      </c>
      <c r="H124" s="13">
        <v>54.972610977310325</v>
      </c>
      <c r="I124" s="13">
        <v>56.969372472982187</v>
      </c>
      <c r="J124" s="13">
        <v>56.234208212167069</v>
      </c>
      <c r="K124" s="13">
        <v>51.892016558418497</v>
      </c>
      <c r="L124" s="13">
        <v>52.97509474424681</v>
      </c>
      <c r="M124" s="13">
        <v>55.915559717617576</v>
      </c>
      <c r="N124" s="13">
        <v>57.241379652240006</v>
      </c>
      <c r="O124" s="13">
        <v>57.379786586473877</v>
      </c>
      <c r="P124" s="13">
        <v>63.325540010822095</v>
      </c>
      <c r="Q124" s="13">
        <v>65.18415449436165</v>
      </c>
      <c r="R124" s="13">
        <v>55.438370060494464</v>
      </c>
      <c r="S124" s="13">
        <v>48.059154200432332</v>
      </c>
      <c r="T124" s="13">
        <v>50.041112978071304</v>
      </c>
      <c r="U124" s="13">
        <v>73.044027421169872</v>
      </c>
      <c r="V124" s="13">
        <v>60.681948720365384</v>
      </c>
      <c r="W124" s="13">
        <v>50.968327585053601</v>
      </c>
      <c r="X124" s="13">
        <v>56.425610373740369</v>
      </c>
      <c r="Y124" s="13">
        <v>55.12660983087045</v>
      </c>
      <c r="Z124" s="13">
        <v>54.984045171142625</v>
      </c>
      <c r="AA124" s="13">
        <v>51.328156291343596</v>
      </c>
      <c r="AB124" s="13">
        <v>53.234910380028467</v>
      </c>
      <c r="AC124" s="13">
        <v>58.99689229584159</v>
      </c>
      <c r="AD124" s="13">
        <v>56.665841881474968</v>
      </c>
      <c r="AE124" s="13">
        <v>51.3388576872782</v>
      </c>
      <c r="AF124" s="13">
        <v>56.224323408043631</v>
      </c>
      <c r="AG124" s="13">
        <v>56.579342266969775</v>
      </c>
      <c r="AH124" s="13">
        <v>57.520604325453498</v>
      </c>
      <c r="AI124" s="13">
        <v>52.88653113315403</v>
      </c>
      <c r="AJ124" s="13">
        <v>56.216821121449513</v>
      </c>
      <c r="AK124" s="13">
        <v>63.194402008172126</v>
      </c>
      <c r="AL124" s="13">
        <v>58.894646426979435</v>
      </c>
      <c r="AM124" s="13">
        <v>47.236419728864171</v>
      </c>
      <c r="AN124" s="13">
        <v>47.702265548688317</v>
      </c>
      <c r="AO124" s="13">
        <v>55.85204113632782</v>
      </c>
      <c r="AP124" s="13">
        <v>53.077370515517707</v>
      </c>
      <c r="AQ124" s="13">
        <v>53.990694979011728</v>
      </c>
      <c r="AR124" s="13">
        <v>52.559876983971883</v>
      </c>
      <c r="AS124" s="13">
        <v>52.730737842124874</v>
      </c>
      <c r="AT124" s="13">
        <v>54.846657884429597</v>
      </c>
      <c r="AU124" s="13">
        <v>51.898918153782468</v>
      </c>
      <c r="AV124" s="13">
        <v>51.612360287463439</v>
      </c>
      <c r="AW124" s="13">
        <v>49.429135511296792</v>
      </c>
      <c r="AX124" s="13">
        <v>50.801314329547395</v>
      </c>
      <c r="AY124" s="13">
        <v>43.94610171089063</v>
      </c>
      <c r="AZ124" s="13">
        <v>47.309135367766793</v>
      </c>
      <c r="BA124" s="13">
        <v>46.730162543838439</v>
      </c>
      <c r="BB124" s="13">
        <v>46.960374808624792</v>
      </c>
      <c r="BC124" s="13">
        <v>42.482890973150624</v>
      </c>
      <c r="BD124" s="13">
        <v>42.630040991309343</v>
      </c>
      <c r="BE124" s="13">
        <v>44.224366761858391</v>
      </c>
      <c r="BF124" s="13">
        <v>46.140670884520965</v>
      </c>
      <c r="BG124" s="13">
        <v>44.807721310395848</v>
      </c>
      <c r="BH124" s="13">
        <v>42.929230770757002</v>
      </c>
      <c r="BI124" s="13">
        <v>40.423631147444141</v>
      </c>
      <c r="BJ124" s="13">
        <v>39.692822861413362</v>
      </c>
      <c r="BK124" s="13">
        <v>45.85499205197597</v>
      </c>
      <c r="BL124" s="13">
        <v>44.277012710461584</v>
      </c>
      <c r="BM124" s="13">
        <v>45.633467549483456</v>
      </c>
      <c r="BN124" s="13">
        <v>45.404620429433436</v>
      </c>
      <c r="BO124" s="13">
        <v>46.499765954002953</v>
      </c>
      <c r="BP124" s="13">
        <v>43.953806415274414</v>
      </c>
      <c r="BQ124" s="13">
        <v>45.008275062857564</v>
      </c>
      <c r="BR124" s="13">
        <v>44.896239619195143</v>
      </c>
      <c r="BS124" s="13">
        <v>42.914139185254378</v>
      </c>
      <c r="BT124" s="13">
        <v>42.011813937767535</v>
      </c>
      <c r="BU124" s="13">
        <v>42.519465078042451</v>
      </c>
      <c r="BV124" s="13">
        <v>45.061830675488515</v>
      </c>
      <c r="BW124" s="13">
        <v>44.659904882011304</v>
      </c>
      <c r="BX124" s="13">
        <v>37.924093754395898</v>
      </c>
      <c r="BY124" s="13">
        <v>61.870079827778085</v>
      </c>
      <c r="BZ124" s="13">
        <v>45.753655724258088</v>
      </c>
      <c r="CA124" s="13">
        <v>46.838023450920673</v>
      </c>
      <c r="CB124" s="13">
        <v>43.532508005407472</v>
      </c>
      <c r="CC124" s="13">
        <v>44.790658279418601</v>
      </c>
      <c r="CD124" s="13">
        <v>47.386222945769561</v>
      </c>
      <c r="CE124" s="13">
        <v>47.051548735365472</v>
      </c>
      <c r="CF124" s="13">
        <v>45.75370347329951</v>
      </c>
      <c r="CG124" s="13">
        <v>45.636075927771266</v>
      </c>
      <c r="CH124" s="13">
        <v>50.741043211634477</v>
      </c>
      <c r="CI124" s="13">
        <v>51.165581440568452</v>
      </c>
      <c r="CJ124" s="13">
        <v>47.875431524366178</v>
      </c>
      <c r="CK124" s="13">
        <v>54.63838279205941</v>
      </c>
      <c r="CL124" s="13">
        <v>54.865331978595229</v>
      </c>
      <c r="CM124" s="13">
        <v>55.651327847161951</v>
      </c>
      <c r="CN124" s="13">
        <v>48.349223669969867</v>
      </c>
      <c r="CO124" s="13">
        <v>51.001200150601129</v>
      </c>
      <c r="CP124" s="13">
        <v>52.58929760845934</v>
      </c>
      <c r="CQ124" s="13">
        <v>55.782094699447583</v>
      </c>
      <c r="CR124" s="13">
        <v>48.406556823871931</v>
      </c>
      <c r="CS124" s="13">
        <v>49.770801751620162</v>
      </c>
      <c r="CT124" s="13">
        <v>57.533805968298083</v>
      </c>
      <c r="CU124" s="13">
        <v>56.872532074632282</v>
      </c>
      <c r="CV124" s="13">
        <v>45.106156800585012</v>
      </c>
      <c r="CW124" s="13">
        <v>46.209317269504851</v>
      </c>
      <c r="CX124" s="13">
        <v>49.633444301940379</v>
      </c>
      <c r="CY124" s="13">
        <v>53.072417087337826</v>
      </c>
      <c r="CZ124" s="13">
        <v>50.517345408240821</v>
      </c>
      <c r="DA124" s="13">
        <v>35.65431278162756</v>
      </c>
      <c r="DB124" s="13">
        <v>38.923381144159386</v>
      </c>
      <c r="DC124" s="13">
        <v>55.404747891218911</v>
      </c>
      <c r="DD124" s="13">
        <v>53.58528611867807</v>
      </c>
      <c r="DE124" s="13">
        <v>52.655183541410587</v>
      </c>
      <c r="DF124" s="13">
        <v>58.318294767707449</v>
      </c>
      <c r="DG124" s="13">
        <v>57.342474230214606</v>
      </c>
      <c r="DH124" s="13">
        <v>53.529127400137504</v>
      </c>
      <c r="DI124" s="13">
        <v>53.648555269165101</v>
      </c>
      <c r="DJ124" s="13">
        <v>56.831172571578854</v>
      </c>
      <c r="DK124" s="13">
        <v>57.88240595703418</v>
      </c>
      <c r="DL124" s="13">
        <v>56.469243662288456</v>
      </c>
      <c r="DM124" s="13">
        <v>57.305366272069371</v>
      </c>
      <c r="DN124" s="13">
        <v>63.867578257559664</v>
      </c>
      <c r="DO124" s="13">
        <v>65.103324734251061</v>
      </c>
      <c r="DP124" s="13">
        <v>61.78547186238886</v>
      </c>
      <c r="DQ124" s="13">
        <v>62.314455545781364</v>
      </c>
      <c r="DR124" s="13">
        <v>64.924982935546922</v>
      </c>
      <c r="DS124" s="13">
        <v>82.452412878295448</v>
      </c>
      <c r="DT124" s="13">
        <v>66.609505836169717</v>
      </c>
      <c r="DU124" s="13">
        <v>76.70307453710609</v>
      </c>
      <c r="DV124" s="13">
        <v>76.906029782577065</v>
      </c>
      <c r="DW124" s="13">
        <v>78.570116675177289</v>
      </c>
      <c r="DX124" s="13">
        <v>77.807716381005847</v>
      </c>
      <c r="DY124" s="13">
        <v>77.154349012347083</v>
      </c>
      <c r="DZ124" s="13">
        <v>81.195997745959957</v>
      </c>
      <c r="EA124" s="13">
        <v>77.371929444586286</v>
      </c>
      <c r="EB124" s="13">
        <v>81.682863876241441</v>
      </c>
      <c r="EC124" s="13">
        <v>77.733769581089732</v>
      </c>
      <c r="ED124" s="13">
        <v>82.327907529920012</v>
      </c>
      <c r="EE124" s="13">
        <v>82.713870003540862</v>
      </c>
      <c r="EF124" s="13">
        <v>83.431254342842095</v>
      </c>
      <c r="EG124" s="13">
        <v>88.506233009342438</v>
      </c>
      <c r="EH124" s="13">
        <v>90.8193063146458</v>
      </c>
      <c r="EI124" s="13">
        <v>81.464084527606559</v>
      </c>
      <c r="EJ124" s="13">
        <v>83.755987302266107</v>
      </c>
      <c r="EK124" s="13">
        <v>79.444668196626822</v>
      </c>
      <c r="EL124" s="13">
        <v>75.931208810089871</v>
      </c>
      <c r="EM124" s="13">
        <v>83.50703231904086</v>
      </c>
      <c r="EN124" s="13">
        <v>73.452144788407679</v>
      </c>
      <c r="EO124" s="13">
        <v>69.44531534780279</v>
      </c>
      <c r="EP124" s="13">
        <v>66.575326515426084</v>
      </c>
      <c r="EQ124" s="52">
        <v>60.591417829514199</v>
      </c>
      <c r="ER124" s="52">
        <v>55.963580374882397</v>
      </c>
      <c r="ES124" s="52">
        <v>57.3993980459339</v>
      </c>
      <c r="ET124" s="52">
        <v>62.373656183007697</v>
      </c>
      <c r="EU124" s="52">
        <v>72.487964515949997</v>
      </c>
      <c r="EV124" s="52">
        <v>57.900792035274002</v>
      </c>
      <c r="EW124" s="52">
        <v>58.975427091153001</v>
      </c>
      <c r="EX124" s="52">
        <v>59.422405152725901</v>
      </c>
      <c r="EY124" s="52">
        <v>64.337890206600804</v>
      </c>
      <c r="EZ124" s="52">
        <v>61.594449323311501</v>
      </c>
      <c r="FA124" s="52">
        <v>58.461884171385897</v>
      </c>
      <c r="FB124" s="52">
        <v>76.612361233965203</v>
      </c>
      <c r="FC124" s="52">
        <v>78.656350663829201</v>
      </c>
      <c r="FD124" s="52">
        <v>78.852250456240498</v>
      </c>
      <c r="FE124" s="52">
        <v>74.472206552050295</v>
      </c>
      <c r="FF124" s="52">
        <v>88.212907689527995</v>
      </c>
      <c r="FG124" s="52">
        <v>77.042556238815195</v>
      </c>
      <c r="FH124" s="52">
        <v>70.267309249663299</v>
      </c>
      <c r="FI124" s="52">
        <v>86.717898896978397</v>
      </c>
      <c r="FJ124" s="52">
        <v>76.544705930292906</v>
      </c>
      <c r="FK124" s="52">
        <v>76.906968289903304</v>
      </c>
      <c r="FL124" s="52">
        <v>72.941645618132696</v>
      </c>
      <c r="FM124" s="52">
        <v>70.918160828132002</v>
      </c>
      <c r="FN124" s="52">
        <v>77.569500449623305</v>
      </c>
      <c r="FO124" s="52">
        <v>78.125712546282401</v>
      </c>
      <c r="FP124" s="52">
        <v>79.914003459238103</v>
      </c>
      <c r="FQ124" s="52">
        <v>81.142399076424894</v>
      </c>
      <c r="FR124" s="52">
        <v>92.268418014799707</v>
      </c>
      <c r="FS124" s="52">
        <v>93.656179738599903</v>
      </c>
      <c r="FT124" s="52">
        <v>71.542214578279101</v>
      </c>
      <c r="FU124" s="52">
        <v>72.549155882912501</v>
      </c>
      <c r="FV124" s="52">
        <v>85.474043856273397</v>
      </c>
      <c r="FW124" s="52">
        <v>87.6435818795335</v>
      </c>
      <c r="FX124" s="52">
        <v>88.345582575034598</v>
      </c>
      <c r="FY124" s="52">
        <v>85.915870586495402</v>
      </c>
      <c r="FZ124" s="52">
        <v>76.248090772712104</v>
      </c>
      <c r="GA124" s="52">
        <v>90.256821253633404</v>
      </c>
      <c r="GB124" s="52">
        <v>81.110180601851894</v>
      </c>
      <c r="GC124" s="52">
        <v>83.753197526200296</v>
      </c>
      <c r="GD124" s="52">
        <v>93.222901538150197</v>
      </c>
      <c r="GE124" s="52">
        <v>91.125087816426799</v>
      </c>
    </row>
    <row r="125" spans="1:187" ht="15" x14ac:dyDescent="0.25">
      <c r="A125" s="36" t="s">
        <v>26</v>
      </c>
      <c r="B125" s="90"/>
      <c r="C125" s="13">
        <v>129.94308601638727</v>
      </c>
      <c r="D125" s="13">
        <v>56.362199338218886</v>
      </c>
      <c r="E125" s="13">
        <v>75.637491209885496</v>
      </c>
      <c r="F125" s="13">
        <v>39.848393447448444</v>
      </c>
      <c r="G125" s="13">
        <v>86.99620474723433</v>
      </c>
      <c r="H125" s="13">
        <v>107.89899712424321</v>
      </c>
      <c r="I125" s="13">
        <v>83.447927146870967</v>
      </c>
      <c r="J125" s="13">
        <v>105.57622338871619</v>
      </c>
      <c r="K125" s="13">
        <v>67.919345731990688</v>
      </c>
      <c r="L125" s="13">
        <v>106.14219966848049</v>
      </c>
      <c r="M125" s="13">
        <v>51.161748425414842</v>
      </c>
      <c r="N125" s="13">
        <v>108.83328306980114</v>
      </c>
      <c r="O125" s="13">
        <v>89.705662003172108</v>
      </c>
      <c r="P125" s="13">
        <v>118.21730144102382</v>
      </c>
      <c r="Q125" s="13">
        <v>117.95274374077809</v>
      </c>
      <c r="R125" s="13">
        <v>122.81624126383139</v>
      </c>
      <c r="S125" s="13">
        <v>123.12513025756785</v>
      </c>
      <c r="T125" s="13">
        <v>82.473532913385526</v>
      </c>
      <c r="U125" s="13">
        <v>133.23082023273108</v>
      </c>
      <c r="V125" s="13">
        <v>113.93031193811363</v>
      </c>
      <c r="W125" s="13">
        <v>115.26362702679886</v>
      </c>
      <c r="X125" s="13">
        <v>102.878655476752</v>
      </c>
      <c r="Y125" s="13">
        <v>100.31453258535383</v>
      </c>
      <c r="Z125" s="13">
        <v>107.50443386405789</v>
      </c>
      <c r="AA125" s="13">
        <v>78.995202439842885</v>
      </c>
      <c r="AB125" s="13">
        <v>100.88192267542338</v>
      </c>
      <c r="AC125" s="13">
        <v>92.997975599284487</v>
      </c>
      <c r="AD125" s="13">
        <v>94.23344288904616</v>
      </c>
      <c r="AE125" s="13">
        <v>87.848899957752394</v>
      </c>
      <c r="AF125" s="13">
        <v>78.057635422484793</v>
      </c>
      <c r="AG125" s="13">
        <v>69.854074357176657</v>
      </c>
      <c r="AH125" s="13">
        <v>64.03198140475908</v>
      </c>
      <c r="AI125" s="13">
        <v>68.222195712105673</v>
      </c>
      <c r="AJ125" s="13">
        <v>73.303555910636291</v>
      </c>
      <c r="AK125" s="13">
        <v>69.348118439221111</v>
      </c>
      <c r="AL125" s="13">
        <v>61.521546402921089</v>
      </c>
      <c r="AM125" s="13">
        <v>45.14039522558565</v>
      </c>
      <c r="AN125" s="13">
        <v>28.179179343648855</v>
      </c>
      <c r="AO125" s="13">
        <v>66.657608457499194</v>
      </c>
      <c r="AP125" s="13">
        <v>46.634733529574191</v>
      </c>
      <c r="AQ125" s="13">
        <v>43.383584181668191</v>
      </c>
      <c r="AR125" s="13">
        <v>32.974119309791682</v>
      </c>
      <c r="AS125" s="13">
        <v>30.193406961419349</v>
      </c>
      <c r="AT125" s="13">
        <v>25.963502467452006</v>
      </c>
      <c r="AU125" s="13">
        <v>30.455828128440039</v>
      </c>
      <c r="AV125" s="13">
        <v>28.575804934294069</v>
      </c>
      <c r="AW125" s="13">
        <v>23.507228145575542</v>
      </c>
      <c r="AX125" s="13">
        <v>22.981779514412096</v>
      </c>
      <c r="AY125" s="13">
        <v>20.637460827366041</v>
      </c>
      <c r="AZ125" s="13">
        <v>26.166286126404273</v>
      </c>
      <c r="BA125" s="13">
        <v>22.817429112325499</v>
      </c>
      <c r="BB125" s="13">
        <v>21.811668841912841</v>
      </c>
      <c r="BC125" s="13">
        <v>19.901917699691673</v>
      </c>
      <c r="BD125" s="13">
        <v>28.621346578868803</v>
      </c>
      <c r="BE125" s="13">
        <v>25.874148390915035</v>
      </c>
      <c r="BF125" s="13">
        <v>18.931670398724322</v>
      </c>
      <c r="BG125" s="13">
        <v>17.884442493921366</v>
      </c>
      <c r="BH125" s="13">
        <v>23.898606815301299</v>
      </c>
      <c r="BI125" s="13">
        <v>25.138614387858301</v>
      </c>
      <c r="BJ125" s="13">
        <v>20.800919383574918</v>
      </c>
      <c r="BK125" s="13">
        <v>13.098971644930199</v>
      </c>
      <c r="BL125" s="13">
        <v>16.118550105161699</v>
      </c>
      <c r="BM125" s="13">
        <v>14.649015145113999</v>
      </c>
      <c r="BN125" s="13">
        <v>12.394724021859</v>
      </c>
      <c r="BO125" s="13">
        <v>9.9297256778059211</v>
      </c>
      <c r="BP125" s="13">
        <v>10.798087243651949</v>
      </c>
      <c r="BQ125" s="13">
        <v>12.656002178442549</v>
      </c>
      <c r="BR125" s="13">
        <v>14.107799906675448</v>
      </c>
      <c r="BS125" s="13">
        <v>14.069849904232957</v>
      </c>
      <c r="BT125" s="13">
        <v>14.305614387858299</v>
      </c>
      <c r="BU125" s="13">
        <v>8.572788215573949</v>
      </c>
      <c r="BV125" s="13">
        <v>7.3922271563969471</v>
      </c>
      <c r="BW125" s="13">
        <v>9.2928153748926139</v>
      </c>
      <c r="BX125" s="13">
        <v>-14.704080947797943</v>
      </c>
      <c r="BY125" s="13">
        <v>43.690603380253705</v>
      </c>
      <c r="BZ125" s="13">
        <v>11.474021118664378</v>
      </c>
      <c r="CA125" s="13">
        <v>10.161905847264876</v>
      </c>
      <c r="CB125" s="13">
        <v>7.5757638316697173</v>
      </c>
      <c r="CC125" s="13">
        <v>3.779558672376651</v>
      </c>
      <c r="CD125" s="13">
        <v>6.8315171073510479</v>
      </c>
      <c r="CE125" s="13">
        <v>6.2707223291128864</v>
      </c>
      <c r="CF125" s="13">
        <v>13.104419139343053</v>
      </c>
      <c r="CG125" s="13">
        <v>19.60115734065247</v>
      </c>
      <c r="CH125" s="13">
        <v>12.881839713447974</v>
      </c>
      <c r="CI125" s="13">
        <v>9.4226357967932675</v>
      </c>
      <c r="CJ125" s="13">
        <v>10.110751081046764</v>
      </c>
      <c r="CK125" s="13">
        <v>6.9202410047522518</v>
      </c>
      <c r="CL125" s="13">
        <v>13.484354256955662</v>
      </c>
      <c r="CM125" s="13">
        <v>7.8549484747379417</v>
      </c>
      <c r="CN125" s="13">
        <v>16.444883297669666</v>
      </c>
      <c r="CO125" s="13">
        <v>15.747716869491473</v>
      </c>
      <c r="CP125" s="13">
        <v>21.569977786556372</v>
      </c>
      <c r="CQ125" s="13">
        <v>16.220841245602479</v>
      </c>
      <c r="CR125" s="13">
        <v>17.097270844969565</v>
      </c>
      <c r="CS125" s="13">
        <v>18.541597811813471</v>
      </c>
      <c r="CT125" s="13">
        <v>8.8461270504244727</v>
      </c>
      <c r="CU125" s="13">
        <v>11.904512662566175</v>
      </c>
      <c r="CV125" s="13">
        <v>12.300060443293074</v>
      </c>
      <c r="CW125" s="13">
        <v>11.817714405819274</v>
      </c>
      <c r="CX125" s="13">
        <v>8.0326297850859802</v>
      </c>
      <c r="CY125" s="13">
        <v>6.9103103067611809</v>
      </c>
      <c r="CZ125" s="13">
        <v>10.026806595062006</v>
      </c>
      <c r="DA125" s="13">
        <v>9.4516964238919474</v>
      </c>
      <c r="DB125" s="13">
        <v>10.534859309480277</v>
      </c>
      <c r="DC125" s="13">
        <v>11.380117013372578</v>
      </c>
      <c r="DD125" s="13">
        <v>14.859977702518474</v>
      </c>
      <c r="DE125" s="13">
        <v>12.881711148054775</v>
      </c>
      <c r="DF125" s="13">
        <v>15.044060832569677</v>
      </c>
      <c r="DG125" s="13">
        <v>9.8195581819460642</v>
      </c>
      <c r="DH125" s="13">
        <v>11.370280184608973</v>
      </c>
      <c r="DI125" s="13">
        <v>13.758456036464469</v>
      </c>
      <c r="DJ125" s="13">
        <v>9.6248170798148713</v>
      </c>
      <c r="DK125" s="13">
        <v>8.3315770293006679</v>
      </c>
      <c r="DL125" s="13">
        <v>13.172751198111651</v>
      </c>
      <c r="DM125" s="13">
        <v>11.491285822007773</v>
      </c>
      <c r="DN125" s="13">
        <v>12.471100546474975</v>
      </c>
      <c r="DO125" s="13">
        <v>7.0961269663865787</v>
      </c>
      <c r="DP125" s="13">
        <v>7.5528282705745804</v>
      </c>
      <c r="DQ125" s="13">
        <v>8.1908695206023161</v>
      </c>
      <c r="DR125" s="13">
        <v>4.1274258032443552</v>
      </c>
      <c r="DS125" s="13">
        <v>4.9759511145310826</v>
      </c>
      <c r="DT125" s="13">
        <v>4.5832351504991555</v>
      </c>
      <c r="DU125" s="13">
        <v>6.4454143033630791</v>
      </c>
      <c r="DV125" s="13">
        <v>4.7528830455559836</v>
      </c>
      <c r="DW125" s="13">
        <v>5.0936997051813817</v>
      </c>
      <c r="DX125" s="13">
        <v>4.7676457965720651</v>
      </c>
      <c r="DY125" s="13">
        <v>6.0183935208502781</v>
      </c>
      <c r="DZ125" s="13">
        <v>5.780314137781879</v>
      </c>
      <c r="EA125" s="13">
        <v>4.6561855276464819</v>
      </c>
      <c r="EB125" s="13">
        <v>5.6436804786944643</v>
      </c>
      <c r="EC125" s="13">
        <v>6.0495069411294784</v>
      </c>
      <c r="ED125" s="13">
        <v>5.3241723176906799</v>
      </c>
      <c r="EE125" s="13">
        <v>5.9324578035468774</v>
      </c>
      <c r="EF125" s="13">
        <v>9.5559376216295853</v>
      </c>
      <c r="EG125" s="13">
        <v>5.1658641982013798</v>
      </c>
      <c r="EH125" s="13">
        <v>6.398788556669281</v>
      </c>
      <c r="EI125" s="13">
        <v>5.7413216655966801</v>
      </c>
      <c r="EJ125" s="13">
        <v>6.5541779550894823</v>
      </c>
      <c r="EK125" s="13">
        <v>8.4705371473195807</v>
      </c>
      <c r="EL125" s="13">
        <v>21.57163920876328</v>
      </c>
      <c r="EM125" s="13">
        <v>3.3336300000000003</v>
      </c>
      <c r="EN125" s="13">
        <v>2.5414701679281073</v>
      </c>
      <c r="EO125" s="13">
        <v>5.4421474514130725</v>
      </c>
      <c r="EP125" s="13">
        <v>9.1152134982518742</v>
      </c>
      <c r="EQ125" s="52">
        <v>6.2898908449840798</v>
      </c>
      <c r="ER125" s="52">
        <v>7.8551606702733698</v>
      </c>
      <c r="ES125" s="52">
        <v>1.86771944473676</v>
      </c>
      <c r="ET125" s="52">
        <v>2.2805728122388298</v>
      </c>
      <c r="EU125" s="52">
        <v>2.0540661592409499</v>
      </c>
      <c r="EV125" s="52">
        <v>5.57529628292437</v>
      </c>
      <c r="EW125" s="52">
        <v>8.9519497622008206</v>
      </c>
      <c r="EX125" s="52">
        <v>5.3291114912978896</v>
      </c>
      <c r="EY125" s="52">
        <v>8.6623332066020495</v>
      </c>
      <c r="EZ125" s="52">
        <v>4.48386880256745</v>
      </c>
      <c r="FA125" s="52">
        <v>4.0781711210651697</v>
      </c>
      <c r="FB125" s="52">
        <v>4.1528536886804499</v>
      </c>
      <c r="FC125" s="52">
        <v>4.1259957064496096</v>
      </c>
      <c r="FD125" s="52">
        <v>21.201496384924202</v>
      </c>
      <c r="FE125" s="52">
        <v>2.2284879392892898</v>
      </c>
      <c r="FF125" s="52">
        <v>4.9928390874243496</v>
      </c>
      <c r="FG125" s="52">
        <v>8.9078589128611796</v>
      </c>
      <c r="FH125" s="52">
        <v>3.0744313823449501</v>
      </c>
      <c r="FI125" s="52">
        <v>8.7939386466943397</v>
      </c>
      <c r="FJ125" s="52">
        <v>3.1461929675527198</v>
      </c>
      <c r="FK125" s="52">
        <v>6.2643604690666104</v>
      </c>
      <c r="FL125" s="52">
        <v>6.4136536670060798</v>
      </c>
      <c r="FM125" s="52">
        <v>6.3563249599630698</v>
      </c>
      <c r="FN125" s="52">
        <v>9.1594898990190003</v>
      </c>
      <c r="FO125" s="52">
        <v>5.7411954016260403</v>
      </c>
      <c r="FP125" s="52">
        <v>7.8626971741566702</v>
      </c>
      <c r="FQ125" s="52">
        <v>4.4307112686904597</v>
      </c>
      <c r="FR125" s="52">
        <v>5.7109872354837901</v>
      </c>
      <c r="FS125" s="52">
        <v>9.7396395863248308</v>
      </c>
      <c r="FT125" s="52">
        <v>6.0546057019837098</v>
      </c>
      <c r="FU125" s="52">
        <v>6.8254104969487601</v>
      </c>
      <c r="FV125" s="52">
        <v>17.335396060060798</v>
      </c>
      <c r="FW125" s="52">
        <v>5.3966390675961202</v>
      </c>
      <c r="FX125" s="52">
        <v>6.6733003129306798</v>
      </c>
      <c r="FY125" s="52">
        <v>4.7121065454694202</v>
      </c>
      <c r="FZ125" s="52">
        <v>5.8657658838161399</v>
      </c>
      <c r="GA125" s="52">
        <v>6.7522989338907298</v>
      </c>
      <c r="GB125" s="52">
        <v>8.42987270470109</v>
      </c>
      <c r="GC125" s="52">
        <v>2.3707691754378102</v>
      </c>
      <c r="GD125" s="52">
        <v>9.2912909336905791</v>
      </c>
      <c r="GE125" s="52">
        <v>5.7083072173816296</v>
      </c>
    </row>
    <row r="126" spans="1:187" ht="15" x14ac:dyDescent="0.25">
      <c r="A126" s="36" t="s">
        <v>23</v>
      </c>
      <c r="B126" s="90"/>
      <c r="C126" s="13">
        <v>0</v>
      </c>
      <c r="D126" s="13">
        <v>0</v>
      </c>
      <c r="E126" s="13">
        <v>0</v>
      </c>
      <c r="F126" s="13">
        <v>0</v>
      </c>
      <c r="G126" s="13">
        <v>0</v>
      </c>
      <c r="H126" s="13">
        <v>0</v>
      </c>
      <c r="I126" s="13">
        <v>0</v>
      </c>
      <c r="J126" s="13">
        <v>0</v>
      </c>
      <c r="K126" s="13">
        <v>0</v>
      </c>
      <c r="L126" s="13">
        <v>0</v>
      </c>
      <c r="M126" s="13">
        <v>0</v>
      </c>
      <c r="N126" s="13">
        <v>0</v>
      </c>
      <c r="O126" s="13">
        <v>0</v>
      </c>
      <c r="P126" s="13">
        <v>0</v>
      </c>
      <c r="Q126" s="13">
        <v>0</v>
      </c>
      <c r="R126" s="13">
        <v>0</v>
      </c>
      <c r="S126" s="13">
        <v>0</v>
      </c>
      <c r="T126" s="13">
        <v>0</v>
      </c>
      <c r="U126" s="13">
        <v>0</v>
      </c>
      <c r="V126" s="13">
        <v>0</v>
      </c>
      <c r="W126" s="13">
        <v>0</v>
      </c>
      <c r="X126" s="13">
        <v>0</v>
      </c>
      <c r="Y126" s="13">
        <v>0</v>
      </c>
      <c r="Z126" s="13">
        <v>0</v>
      </c>
      <c r="AA126" s="13">
        <v>0</v>
      </c>
      <c r="AB126" s="13">
        <v>0</v>
      </c>
      <c r="AC126" s="13">
        <v>0</v>
      </c>
      <c r="AD126" s="13">
        <v>0</v>
      </c>
      <c r="AE126" s="13">
        <v>0</v>
      </c>
      <c r="AF126" s="13">
        <v>0</v>
      </c>
      <c r="AG126" s="13">
        <v>0</v>
      </c>
      <c r="AH126" s="13">
        <v>0</v>
      </c>
      <c r="AI126" s="13">
        <v>0</v>
      </c>
      <c r="AJ126" s="13">
        <v>0</v>
      </c>
      <c r="AK126" s="13">
        <v>0</v>
      </c>
      <c r="AL126" s="13">
        <v>0</v>
      </c>
      <c r="AM126" s="13">
        <v>0</v>
      </c>
      <c r="AN126" s="13">
        <v>0</v>
      </c>
      <c r="AO126" s="13">
        <v>0</v>
      </c>
      <c r="AP126" s="13">
        <v>0</v>
      </c>
      <c r="AQ126" s="13">
        <v>1.1335897141722995</v>
      </c>
      <c r="AR126" s="13">
        <v>1.1335897141722995</v>
      </c>
      <c r="AS126" s="13">
        <v>1.1335897141722995</v>
      </c>
      <c r="AT126" s="13">
        <v>1.1335897141722995</v>
      </c>
      <c r="AU126" s="13">
        <v>2.3095424045831887</v>
      </c>
      <c r="AV126" s="13">
        <v>2.3095424045831887</v>
      </c>
      <c r="AW126" s="13">
        <v>2.3095424045831887</v>
      </c>
      <c r="AX126" s="13">
        <v>2.3095424045831887</v>
      </c>
      <c r="AY126" s="13">
        <v>3.0051823035548302</v>
      </c>
      <c r="AZ126" s="13">
        <v>3.0051823035548302</v>
      </c>
      <c r="BA126" s="13">
        <v>3.0051823035548302</v>
      </c>
      <c r="BB126" s="13">
        <v>3.0051823035548302</v>
      </c>
      <c r="BC126" s="13">
        <v>3.2971086337216939</v>
      </c>
      <c r="BD126" s="13">
        <v>3.2971086337216939</v>
      </c>
      <c r="BE126" s="13">
        <v>3.2971086337216939</v>
      </c>
      <c r="BF126" s="13">
        <v>3.2971086337216939</v>
      </c>
      <c r="BG126" s="13">
        <v>3.7772519640265667</v>
      </c>
      <c r="BH126" s="13">
        <v>3.7772519640265667</v>
      </c>
      <c r="BI126" s="13">
        <v>3.7772519640265667</v>
      </c>
      <c r="BJ126" s="13">
        <v>3.7772519640265667</v>
      </c>
      <c r="BK126" s="13">
        <v>3.9051353665175768</v>
      </c>
      <c r="BL126" s="13">
        <v>3.9051353665175768</v>
      </c>
      <c r="BM126" s="13">
        <v>3.9051353665175768</v>
      </c>
      <c r="BN126" s="13">
        <v>3.9051353665175768</v>
      </c>
      <c r="BO126" s="13">
        <v>4.2805308911332238</v>
      </c>
      <c r="BP126" s="13">
        <v>4.2805308911332238</v>
      </c>
      <c r="BQ126" s="13">
        <v>4.2805308911332238</v>
      </c>
      <c r="BR126" s="13">
        <v>4.2805308911332238</v>
      </c>
      <c r="BS126" s="13">
        <v>5.1454128780656401</v>
      </c>
      <c r="BT126" s="13">
        <v>5.1454128780656401</v>
      </c>
      <c r="BU126" s="13">
        <v>5.1454128780656401</v>
      </c>
      <c r="BV126" s="13">
        <v>5.1454128780656401</v>
      </c>
      <c r="BW126" s="13">
        <v>5.1587943921485762</v>
      </c>
      <c r="BX126" s="13">
        <v>5.1587943921485762</v>
      </c>
      <c r="BY126" s="13">
        <v>5.1587943921485762</v>
      </c>
      <c r="BZ126" s="13">
        <v>5.1587943921485762</v>
      </c>
      <c r="CA126" s="13">
        <v>5.4353711815846406</v>
      </c>
      <c r="CB126" s="13">
        <v>5.4353711815846406</v>
      </c>
      <c r="CC126" s="13">
        <v>5.4353711815846406</v>
      </c>
      <c r="CD126" s="13">
        <v>5.4353711815846406</v>
      </c>
      <c r="CE126" s="13">
        <v>5.9994877240575395</v>
      </c>
      <c r="CF126" s="13">
        <v>5.9994877240575395</v>
      </c>
      <c r="CG126" s="13">
        <v>5.9994877240575395</v>
      </c>
      <c r="CH126" s="13">
        <v>5.9994877240575395</v>
      </c>
      <c r="CI126" s="13">
        <v>5.4083043559607464</v>
      </c>
      <c r="CJ126" s="13">
        <v>5.4083043559607464</v>
      </c>
      <c r="CK126" s="13">
        <v>5.4083043559607464</v>
      </c>
      <c r="CL126" s="13">
        <v>5.4083043559607464</v>
      </c>
      <c r="CM126" s="13">
        <v>5.3177998602341612</v>
      </c>
      <c r="CN126" s="13">
        <v>5.3177998602341612</v>
      </c>
      <c r="CO126" s="13">
        <v>5.3177998602341612</v>
      </c>
      <c r="CP126" s="13">
        <v>5.3177998602341612</v>
      </c>
      <c r="CQ126" s="13">
        <v>4.3383647885021581</v>
      </c>
      <c r="CR126" s="13">
        <v>4.3383647885021581</v>
      </c>
      <c r="CS126" s="13">
        <v>4.3383647885021581</v>
      </c>
      <c r="CT126" s="13">
        <v>4.3383647885021581</v>
      </c>
      <c r="CU126" s="13">
        <v>4.4590251833633205</v>
      </c>
      <c r="CV126" s="13">
        <v>4.4590251833633205</v>
      </c>
      <c r="CW126" s="13">
        <v>4.4590251833633205</v>
      </c>
      <c r="CX126" s="13">
        <v>4.4590251833633205</v>
      </c>
      <c r="CY126" s="13">
        <v>4.8974737504391808</v>
      </c>
      <c r="CZ126" s="13">
        <v>4.8974737504391808</v>
      </c>
      <c r="DA126" s="13">
        <v>4.8974737504391808</v>
      </c>
      <c r="DB126" s="13">
        <v>4.8974737504391808</v>
      </c>
      <c r="DC126" s="13">
        <v>6.7400194815262715</v>
      </c>
      <c r="DD126" s="13">
        <v>6.7400194815262715</v>
      </c>
      <c r="DE126" s="13">
        <v>6.7400194815262715</v>
      </c>
      <c r="DF126" s="13">
        <v>6.7400194815262715</v>
      </c>
      <c r="DG126" s="13">
        <v>9.7629859508609478</v>
      </c>
      <c r="DH126" s="13">
        <v>9.7629859508609478</v>
      </c>
      <c r="DI126" s="13">
        <v>9.7629859508609478</v>
      </c>
      <c r="DJ126" s="13">
        <v>9.7629859508609478</v>
      </c>
      <c r="DK126" s="13">
        <v>11.113172439483831</v>
      </c>
      <c r="DL126" s="13">
        <v>11.113172439483831</v>
      </c>
      <c r="DM126" s="13">
        <v>11.113172439483831</v>
      </c>
      <c r="DN126" s="13">
        <v>11.113172439483831</v>
      </c>
      <c r="DO126" s="13">
        <v>12.239610111814564</v>
      </c>
      <c r="DP126" s="13">
        <v>12.239610111814564</v>
      </c>
      <c r="DQ126" s="13">
        <v>12.239610111814564</v>
      </c>
      <c r="DR126" s="13">
        <v>12.239610111814564</v>
      </c>
      <c r="DS126" s="13">
        <v>13.924893174633302</v>
      </c>
      <c r="DT126" s="13">
        <v>13.924893174633302</v>
      </c>
      <c r="DU126" s="13">
        <v>13.924893174633302</v>
      </c>
      <c r="DV126" s="13">
        <v>13.924893174633302</v>
      </c>
      <c r="DW126" s="13">
        <v>14.518943657253182</v>
      </c>
      <c r="DX126" s="13">
        <v>14.518943657253182</v>
      </c>
      <c r="DY126" s="13">
        <v>14.518943657253182</v>
      </c>
      <c r="DZ126" s="13">
        <v>14.518943657253182</v>
      </c>
      <c r="EA126" s="13">
        <v>15.226069125432147</v>
      </c>
      <c r="EB126" s="13">
        <v>15.226069125432147</v>
      </c>
      <c r="EC126" s="13">
        <v>15.226069125432147</v>
      </c>
      <c r="ED126" s="13">
        <v>15.226069125432147</v>
      </c>
      <c r="EE126" s="13">
        <v>16.85206134507116</v>
      </c>
      <c r="EF126" s="13">
        <v>16.85206134507116</v>
      </c>
      <c r="EG126" s="13">
        <v>16.85206134507116</v>
      </c>
      <c r="EH126" s="13">
        <v>16.85206134507116</v>
      </c>
      <c r="EI126" s="13">
        <v>16.136287618054773</v>
      </c>
      <c r="EJ126" s="13">
        <v>16.136287618054773</v>
      </c>
      <c r="EK126" s="13">
        <v>16.136287618054773</v>
      </c>
      <c r="EL126" s="13">
        <v>16.136287618054773</v>
      </c>
      <c r="EM126" s="13">
        <v>15.965513384354347</v>
      </c>
      <c r="EN126" s="13">
        <v>15.965513384354347</v>
      </c>
      <c r="EO126" s="13">
        <v>15.965513384354347</v>
      </c>
      <c r="EP126" s="13">
        <v>15.965513384354347</v>
      </c>
      <c r="EQ126" s="52">
        <v>10.7429328402823</v>
      </c>
      <c r="ER126" s="52">
        <v>14.056538424382699</v>
      </c>
      <c r="ES126" s="52">
        <v>15.6119069361239</v>
      </c>
      <c r="ET126" s="52">
        <v>12.90947934265</v>
      </c>
      <c r="EU126" s="52">
        <v>10.1435844716119</v>
      </c>
      <c r="EV126" s="52">
        <v>13.411254315535899</v>
      </c>
      <c r="EW126" s="52">
        <v>14.9780145159967</v>
      </c>
      <c r="EX126" s="52">
        <v>12.3148679234165</v>
      </c>
      <c r="EY126" s="52">
        <v>11.517253151466999</v>
      </c>
      <c r="EZ126" s="52">
        <v>15.3296128478167</v>
      </c>
      <c r="FA126" s="52">
        <v>17.1435424397059</v>
      </c>
      <c r="FB126" s="52">
        <v>14.0451408345904</v>
      </c>
      <c r="FC126" s="52">
        <v>12.2717680796697</v>
      </c>
      <c r="FD126" s="52">
        <v>16.570207953532599</v>
      </c>
      <c r="FE126" s="52">
        <v>17.7520977708825</v>
      </c>
      <c r="FF126" s="52">
        <v>14.729744654853</v>
      </c>
      <c r="FG126" s="52">
        <v>12.8662026855798</v>
      </c>
      <c r="FH126" s="52">
        <v>16.388213302614901</v>
      </c>
      <c r="FI126" s="52">
        <v>19.1620435711074</v>
      </c>
      <c r="FJ126" s="52">
        <v>15.861745880633899</v>
      </c>
      <c r="FK126" s="52">
        <v>12.642680805363799</v>
      </c>
      <c r="FL126" s="52">
        <v>17.325561768561201</v>
      </c>
      <c r="FM126" s="52">
        <v>20.149248029189799</v>
      </c>
      <c r="FN126" s="52">
        <v>15.509494737287699</v>
      </c>
      <c r="FO126" s="52">
        <v>13.1959341846275</v>
      </c>
      <c r="FP126" s="52">
        <v>17.310939138354499</v>
      </c>
      <c r="FQ126" s="52">
        <v>20.304885408557801</v>
      </c>
      <c r="FR126" s="52">
        <v>16.159996042362199</v>
      </c>
      <c r="FS126" s="52">
        <v>13.6582986025749</v>
      </c>
      <c r="FT126" s="52">
        <v>18.630435363995201</v>
      </c>
      <c r="FU126" s="52">
        <v>20.2141445166999</v>
      </c>
      <c r="FV126" s="52">
        <v>16.3203346669189</v>
      </c>
      <c r="FW126" s="52">
        <v>13.671237119626699</v>
      </c>
      <c r="FX126" s="52">
        <v>19.575365781872701</v>
      </c>
      <c r="FY126" s="52">
        <v>21.013270212332301</v>
      </c>
      <c r="FZ126" s="52">
        <v>17.783557758928499</v>
      </c>
      <c r="GA126" s="52">
        <v>14.6195423260081</v>
      </c>
      <c r="GB126" s="52">
        <v>19.6434091245162</v>
      </c>
      <c r="GC126" s="52">
        <v>22.170007037270999</v>
      </c>
      <c r="GD126" s="52">
        <v>18.060814827515902</v>
      </c>
      <c r="GE126" s="52">
        <v>15.777061258333401</v>
      </c>
    </row>
    <row r="127" spans="1:187" x14ac:dyDescent="0.2">
      <c r="A127" s="23"/>
      <c r="B127" s="94"/>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c r="AA127" s="46"/>
      <c r="AB127" s="46"/>
      <c r="AC127" s="46"/>
      <c r="AD127" s="46"/>
      <c r="AE127" s="46"/>
      <c r="AF127" s="46"/>
      <c r="AG127" s="46"/>
      <c r="AH127" s="46"/>
      <c r="AI127" s="46"/>
      <c r="AJ127" s="46"/>
      <c r="AK127" s="46"/>
      <c r="AL127" s="46"/>
      <c r="AM127" s="46"/>
      <c r="AN127" s="46"/>
      <c r="AO127" s="46"/>
      <c r="AP127" s="46"/>
      <c r="AQ127" s="46"/>
      <c r="AR127" s="46"/>
      <c r="AS127" s="46"/>
      <c r="AT127" s="46"/>
      <c r="AU127" s="46"/>
      <c r="AV127" s="46"/>
      <c r="AW127" s="46"/>
      <c r="AX127" s="46"/>
      <c r="AY127" s="46"/>
      <c r="AZ127" s="46"/>
      <c r="BA127" s="46"/>
      <c r="BB127" s="46"/>
      <c r="BC127" s="46"/>
      <c r="BD127" s="46"/>
      <c r="BE127" s="46"/>
      <c r="BF127" s="46"/>
      <c r="BG127" s="46"/>
      <c r="BH127" s="46"/>
      <c r="BI127" s="46"/>
      <c r="BJ127" s="46"/>
      <c r="BK127" s="46"/>
      <c r="BL127" s="46"/>
      <c r="BM127" s="46"/>
      <c r="BN127" s="46"/>
      <c r="BO127" s="46"/>
      <c r="BP127" s="46"/>
      <c r="BQ127" s="46"/>
      <c r="BR127" s="46"/>
      <c r="BS127" s="46"/>
      <c r="BT127" s="46"/>
      <c r="BU127" s="46"/>
      <c r="BV127" s="46"/>
      <c r="BW127" s="46"/>
      <c r="BX127" s="46"/>
      <c r="BY127" s="46"/>
      <c r="BZ127" s="46"/>
      <c r="CA127" s="46"/>
      <c r="CB127" s="46"/>
      <c r="CC127" s="46"/>
      <c r="CD127" s="46"/>
      <c r="CE127" s="46"/>
      <c r="CF127" s="46"/>
      <c r="CG127" s="46"/>
      <c r="CH127" s="46"/>
      <c r="CI127" s="46"/>
      <c r="CJ127" s="46"/>
      <c r="CK127" s="46"/>
      <c r="CL127" s="46"/>
      <c r="CM127" s="46"/>
      <c r="CN127" s="46"/>
      <c r="CO127" s="46"/>
      <c r="CP127" s="46"/>
      <c r="CQ127" s="46"/>
      <c r="CR127" s="46"/>
      <c r="CS127" s="46"/>
      <c r="CT127" s="46"/>
      <c r="CU127" s="46"/>
      <c r="CV127" s="46"/>
      <c r="CW127" s="46"/>
      <c r="CX127" s="46"/>
      <c r="CY127" s="46"/>
      <c r="CZ127" s="46"/>
      <c r="DA127" s="46"/>
      <c r="DB127" s="46"/>
      <c r="DC127" s="46"/>
      <c r="DD127" s="46"/>
      <c r="DE127" s="46"/>
      <c r="DF127" s="46"/>
      <c r="DG127" s="46"/>
      <c r="DH127" s="46"/>
      <c r="DI127" s="46"/>
      <c r="DJ127" s="46"/>
      <c r="DK127" s="46"/>
      <c r="DL127" s="46"/>
      <c r="DM127" s="46"/>
      <c r="DN127" s="46"/>
      <c r="DO127" s="46"/>
      <c r="DP127" s="46"/>
      <c r="DQ127" s="46"/>
      <c r="DR127" s="46"/>
      <c r="DS127" s="46"/>
      <c r="DT127" s="46"/>
      <c r="DU127" s="46"/>
      <c r="DV127" s="46"/>
      <c r="DW127" s="46"/>
      <c r="DX127" s="46"/>
      <c r="DY127" s="46"/>
      <c r="DZ127" s="46"/>
      <c r="EA127" s="46"/>
      <c r="EB127" s="46"/>
      <c r="EC127" s="46"/>
      <c r="ED127" s="46"/>
      <c r="EE127" s="46"/>
      <c r="EF127" s="46"/>
      <c r="EG127" s="46"/>
      <c r="EH127" s="46"/>
      <c r="EI127" s="46"/>
      <c r="EJ127" s="46"/>
      <c r="EK127" s="46"/>
      <c r="EL127" s="46"/>
      <c r="EM127" s="46"/>
      <c r="EN127" s="46"/>
      <c r="EO127" s="46"/>
      <c r="EP127" s="46"/>
      <c r="EQ127" s="46"/>
      <c r="ER127" s="46"/>
      <c r="ES127" s="46"/>
      <c r="ET127" s="46"/>
      <c r="EU127" s="46"/>
      <c r="EV127" s="46"/>
      <c r="EW127" s="46"/>
      <c r="EX127" s="46"/>
      <c r="EY127" s="46"/>
      <c r="EZ127" s="46"/>
      <c r="FA127" s="46"/>
      <c r="FB127" s="46"/>
      <c r="FC127" s="46"/>
      <c r="FD127" s="46"/>
      <c r="FE127" s="46"/>
      <c r="FF127" s="46"/>
      <c r="FG127" s="46"/>
      <c r="FH127" s="46"/>
      <c r="FI127" s="46"/>
      <c r="FJ127" s="46"/>
      <c r="FK127" s="46"/>
      <c r="FL127" s="46"/>
      <c r="FM127" s="46"/>
      <c r="FN127" s="46"/>
      <c r="FO127" s="46"/>
      <c r="FP127" s="46"/>
      <c r="FQ127" s="46"/>
      <c r="FR127" s="46"/>
      <c r="FS127" s="46"/>
      <c r="FT127" s="46"/>
      <c r="FU127" s="46"/>
      <c r="FV127" s="46"/>
      <c r="FW127" s="46"/>
      <c r="FX127" s="46"/>
      <c r="FY127" s="46"/>
      <c r="FZ127" s="46"/>
      <c r="GA127" s="46"/>
      <c r="GB127" s="46"/>
      <c r="GC127" s="46"/>
      <c r="GD127" s="46"/>
      <c r="GE127" s="46"/>
    </row>
    <row r="128" spans="1:187" ht="15" x14ac:dyDescent="0.25">
      <c r="A128" s="41" t="s">
        <v>53</v>
      </c>
      <c r="B128" s="90"/>
      <c r="C128" s="15">
        <v>70.151054776344779</v>
      </c>
      <c r="D128" s="15">
        <v>79.681910238726445</v>
      </c>
      <c r="E128" s="15">
        <v>96.340692013299588</v>
      </c>
      <c r="F128" s="15">
        <v>77.019736848861868</v>
      </c>
      <c r="G128" s="15">
        <v>61.417643548269382</v>
      </c>
      <c r="H128" s="15">
        <v>72.149527063672565</v>
      </c>
      <c r="I128" s="15">
        <v>101.39742018971353</v>
      </c>
      <c r="J128" s="15">
        <v>75.565635711377894</v>
      </c>
      <c r="K128" s="15">
        <v>60.634654786875259</v>
      </c>
      <c r="L128" s="15">
        <v>83.401045117962724</v>
      </c>
      <c r="M128" s="15">
        <v>80.930329708051246</v>
      </c>
      <c r="N128" s="15">
        <v>80.31539798014451</v>
      </c>
      <c r="O128" s="15">
        <v>70.288685959340171</v>
      </c>
      <c r="P128" s="15">
        <v>78.98249479918212</v>
      </c>
      <c r="Q128" s="15">
        <v>83.524703319740382</v>
      </c>
      <c r="R128" s="15">
        <v>72.336148633199443</v>
      </c>
      <c r="S128" s="15">
        <v>68.867027567424998</v>
      </c>
      <c r="T128" s="15">
        <v>70.476180558648096</v>
      </c>
      <c r="U128" s="15">
        <v>74.680642437785949</v>
      </c>
      <c r="V128" s="15">
        <v>75.833414409456594</v>
      </c>
      <c r="W128" s="15">
        <v>48.636488632520731</v>
      </c>
      <c r="X128" s="15">
        <v>51.458447751354264</v>
      </c>
      <c r="Y128" s="15">
        <v>63.240167059700504</v>
      </c>
      <c r="Z128" s="15">
        <v>57.051751353980251</v>
      </c>
      <c r="AA128" s="15">
        <v>71.062089999165295</v>
      </c>
      <c r="AB128" s="15">
        <v>102.96047986227451</v>
      </c>
      <c r="AC128" s="15">
        <v>84.240061136777527</v>
      </c>
      <c r="AD128" s="15">
        <v>55.291940782428355</v>
      </c>
      <c r="AE128" s="15">
        <v>55.910436659518822</v>
      </c>
      <c r="AF128" s="15">
        <v>58.412184796064928</v>
      </c>
      <c r="AG128" s="15">
        <v>59.102567160567808</v>
      </c>
      <c r="AH128" s="15">
        <v>58.627969808590933</v>
      </c>
      <c r="AI128" s="15">
        <v>68.174389132562339</v>
      </c>
      <c r="AJ128" s="15">
        <v>73.006696723012098</v>
      </c>
      <c r="AK128" s="15">
        <v>69.207664956234282</v>
      </c>
      <c r="AL128" s="15">
        <v>57.731928262147242</v>
      </c>
      <c r="AM128" s="15">
        <v>64.97282887877023</v>
      </c>
      <c r="AN128" s="15">
        <v>57.967845977633871</v>
      </c>
      <c r="AO128" s="15">
        <v>58.908934291482851</v>
      </c>
      <c r="AP128" s="15">
        <v>55.989766005019504</v>
      </c>
      <c r="AQ128" s="15">
        <v>50.614396629136216</v>
      </c>
      <c r="AR128" s="15">
        <v>56.991848742008592</v>
      </c>
      <c r="AS128" s="15">
        <v>55.307067349436146</v>
      </c>
      <c r="AT128" s="15">
        <v>54.276144584660912</v>
      </c>
      <c r="AU128" s="15">
        <v>57.198399011196457</v>
      </c>
      <c r="AV128" s="15">
        <v>50.307493860028373</v>
      </c>
      <c r="AW128" s="15">
        <v>35.253609809123994</v>
      </c>
      <c r="AX128" s="15">
        <v>51.520151358332058</v>
      </c>
      <c r="AY128" s="15">
        <v>40.401898266449393</v>
      </c>
      <c r="AZ128" s="15">
        <v>50.896320439301093</v>
      </c>
      <c r="BA128" s="15">
        <v>47.769069926834092</v>
      </c>
      <c r="BB128" s="15">
        <v>42.904161780075015</v>
      </c>
      <c r="BC128" s="15">
        <v>38.307157956181229</v>
      </c>
      <c r="BD128" s="15">
        <v>29.442653636019145</v>
      </c>
      <c r="BE128" s="15">
        <v>32.559117770922398</v>
      </c>
      <c r="BF128" s="15">
        <v>23.820262779432674</v>
      </c>
      <c r="BG128" s="15">
        <v>36.633223049350903</v>
      </c>
      <c r="BH128" s="15">
        <v>29.700011307927099</v>
      </c>
      <c r="BI128" s="15">
        <v>29.145627465638036</v>
      </c>
      <c r="BJ128" s="15">
        <v>28.773080871399095</v>
      </c>
      <c r="BK128" s="15">
        <v>23.270499263175481</v>
      </c>
      <c r="BL128" s="15">
        <v>32.751706159253445</v>
      </c>
      <c r="BM128" s="15">
        <v>30.724844475261495</v>
      </c>
      <c r="BN128" s="15">
        <v>30.762524866408043</v>
      </c>
      <c r="BO128" s="15">
        <v>31.404962751627124</v>
      </c>
      <c r="BP128" s="15">
        <v>37.496747827489123</v>
      </c>
      <c r="BQ128" s="15">
        <v>41.948013649093397</v>
      </c>
      <c r="BR128" s="15">
        <v>48.141468788815708</v>
      </c>
      <c r="BS128" s="15">
        <v>58.215001774299196</v>
      </c>
      <c r="BT128" s="15">
        <v>30.772891008587315</v>
      </c>
      <c r="BU128" s="15">
        <v>43.601892910791413</v>
      </c>
      <c r="BV128" s="15">
        <v>27.640597183964957</v>
      </c>
      <c r="BW128" s="15">
        <v>39.492490454913714</v>
      </c>
      <c r="BX128" s="15">
        <v>88.564237361937245</v>
      </c>
      <c r="BY128" s="15">
        <v>41.780817868735248</v>
      </c>
      <c r="BZ128" s="15">
        <v>37.520692114787096</v>
      </c>
      <c r="CA128" s="15">
        <v>21.495935899677441</v>
      </c>
      <c r="CB128" s="15">
        <v>30.03697874808099</v>
      </c>
      <c r="CC128" s="15">
        <v>25.427924992089551</v>
      </c>
      <c r="CD128" s="15">
        <v>22.784875190292425</v>
      </c>
      <c r="CE128" s="15">
        <v>55.254499661728445</v>
      </c>
      <c r="CF128" s="15">
        <v>40.107522873773497</v>
      </c>
      <c r="CG128" s="15">
        <v>32.443535819791769</v>
      </c>
      <c r="CH128" s="15">
        <v>48.820490379350204</v>
      </c>
      <c r="CI128" s="15">
        <v>43.755681590154701</v>
      </c>
      <c r="CJ128" s="15">
        <v>46.787676930866276</v>
      </c>
      <c r="CK128" s="15">
        <v>28.906636212737016</v>
      </c>
      <c r="CL128" s="15">
        <v>25.857717007189827</v>
      </c>
      <c r="CM128" s="15">
        <v>24.311869511943492</v>
      </c>
      <c r="CN128" s="15">
        <v>34.036888460263562</v>
      </c>
      <c r="CO128" s="15">
        <v>26.758888460263552</v>
      </c>
      <c r="CP128" s="15">
        <v>23.946888460263555</v>
      </c>
      <c r="CQ128" s="15">
        <v>27.918087895568739</v>
      </c>
      <c r="CR128" s="15">
        <v>24.376087895568737</v>
      </c>
      <c r="CS128" s="15">
        <v>24.687087895568737</v>
      </c>
      <c r="CT128" s="15">
        <v>23.331087895568736</v>
      </c>
      <c r="CU128" s="15">
        <v>26.037320729386526</v>
      </c>
      <c r="CV128" s="15">
        <v>25.652320729386524</v>
      </c>
      <c r="CW128" s="15">
        <v>28.033320729386528</v>
      </c>
      <c r="CX128" s="15">
        <v>25.791320729386527</v>
      </c>
      <c r="CY128" s="15">
        <v>26.287259833362736</v>
      </c>
      <c r="CZ128" s="15">
        <v>29.265259833362737</v>
      </c>
      <c r="DA128" s="15">
        <v>25.617259833362738</v>
      </c>
      <c r="DB128" s="15">
        <v>21.307259833362735</v>
      </c>
      <c r="DC128" s="15">
        <v>28.095262439559061</v>
      </c>
      <c r="DD128" s="15">
        <v>26.635262439559067</v>
      </c>
      <c r="DE128" s="15">
        <v>28.457262439559067</v>
      </c>
      <c r="DF128" s="15">
        <v>25.543262439559065</v>
      </c>
      <c r="DG128" s="15">
        <v>19.972442795642756</v>
      </c>
      <c r="DH128" s="15">
        <v>19.754442795642756</v>
      </c>
      <c r="DI128" s="15">
        <v>30.167442795642756</v>
      </c>
      <c r="DJ128" s="15">
        <v>27.375442795642762</v>
      </c>
      <c r="DK128" s="15">
        <v>22.234139159891434</v>
      </c>
      <c r="DL128" s="15">
        <v>22.726139159891439</v>
      </c>
      <c r="DM128" s="15">
        <v>25.848139159891431</v>
      </c>
      <c r="DN128" s="15">
        <v>21.657139159891436</v>
      </c>
      <c r="DO128" s="15">
        <v>22.288097223210897</v>
      </c>
      <c r="DP128" s="15">
        <v>30.208097223210899</v>
      </c>
      <c r="DQ128" s="15">
        <v>36.3540972232109</v>
      </c>
      <c r="DR128" s="15">
        <v>32.825097223210904</v>
      </c>
      <c r="DS128" s="15">
        <v>25.449770077972598</v>
      </c>
      <c r="DT128" s="15">
        <v>29.243770077972599</v>
      </c>
      <c r="DU128" s="15">
        <v>59.478770077972584</v>
      </c>
      <c r="DV128" s="15">
        <v>31.886770077972599</v>
      </c>
      <c r="DW128" s="15">
        <v>38.182013117420276</v>
      </c>
      <c r="DX128" s="15">
        <v>46.78801311742027</v>
      </c>
      <c r="DY128" s="15">
        <v>24.983013117420267</v>
      </c>
      <c r="DZ128" s="15">
        <v>28.43301311742027</v>
      </c>
      <c r="EA128" s="15">
        <v>23.411725302601923</v>
      </c>
      <c r="EB128" s="15">
        <v>31.115725302601923</v>
      </c>
      <c r="EC128" s="15">
        <v>24.713725302601922</v>
      </c>
      <c r="ED128" s="15">
        <v>25.113725302601921</v>
      </c>
      <c r="EE128" s="15">
        <v>26.681145306736006</v>
      </c>
      <c r="EF128" s="15">
        <v>28.598145306736008</v>
      </c>
      <c r="EG128" s="15">
        <v>28.115145306736011</v>
      </c>
      <c r="EH128" s="15">
        <v>29.065145306736007</v>
      </c>
      <c r="EI128" s="15">
        <v>29.146239494399058</v>
      </c>
      <c r="EJ128" s="15">
        <v>29.87723949439906</v>
      </c>
      <c r="EK128" s="15">
        <v>29.69423949439906</v>
      </c>
      <c r="EL128" s="15">
        <v>24.911239494399059</v>
      </c>
      <c r="EM128" s="15">
        <v>26.872754769815902</v>
      </c>
      <c r="EN128" s="15">
        <v>20.369621003430176</v>
      </c>
      <c r="EO128" s="15">
        <v>20.747891950125631</v>
      </c>
      <c r="EP128" s="15">
        <v>19.617471131041462</v>
      </c>
      <c r="EQ128" s="15">
        <f t="shared" ref="EQ128" si="172">SUM(EQ129,EQ132:EQ134)</f>
        <v>24.607865156925996</v>
      </c>
      <c r="ER128" s="15">
        <f t="shared" ref="ER128:GB128" si="173">SUM(ER129,ER132:ER134)</f>
        <v>26.529925575530797</v>
      </c>
      <c r="ES128" s="15">
        <f t="shared" si="173"/>
        <v>27.003844074977991</v>
      </c>
      <c r="ET128" s="15">
        <f t="shared" si="173"/>
        <v>34.356068544787441</v>
      </c>
      <c r="EU128" s="15">
        <f t="shared" si="173"/>
        <v>32.919331896994656</v>
      </c>
      <c r="EV128" s="15">
        <f t="shared" si="173"/>
        <v>31.910974852154247</v>
      </c>
      <c r="EW128" s="15">
        <f t="shared" si="173"/>
        <v>31.583988914192723</v>
      </c>
      <c r="EX128" s="15">
        <f t="shared" si="173"/>
        <v>33.092800128642473</v>
      </c>
      <c r="EY128" s="15">
        <f t="shared" si="173"/>
        <v>28.890905365223766</v>
      </c>
      <c r="EZ128" s="15">
        <f t="shared" si="173"/>
        <v>26.998129803472878</v>
      </c>
      <c r="FA128" s="15">
        <f t="shared" si="173"/>
        <v>26.235930508224968</v>
      </c>
      <c r="FB128" s="15">
        <f t="shared" si="173"/>
        <v>28.272900776937266</v>
      </c>
      <c r="FC128" s="15">
        <f t="shared" si="173"/>
        <v>25.786030861196274</v>
      </c>
      <c r="FD128" s="15">
        <f t="shared" si="173"/>
        <v>28.929725592863761</v>
      </c>
      <c r="FE128" s="15">
        <f t="shared" si="173"/>
        <v>28.648008032429601</v>
      </c>
      <c r="FF128" s="15">
        <f t="shared" si="173"/>
        <v>30.055285121666238</v>
      </c>
      <c r="FG128" s="15">
        <f t="shared" si="173"/>
        <v>28.60784836484855</v>
      </c>
      <c r="FH128" s="15">
        <f t="shared" si="173"/>
        <v>28.741944182041358</v>
      </c>
      <c r="FI128" s="15">
        <f t="shared" si="173"/>
        <v>28.859069698953402</v>
      </c>
      <c r="FJ128" s="15">
        <f t="shared" si="173"/>
        <v>34.974153729546174</v>
      </c>
      <c r="FK128" s="15">
        <f t="shared" si="173"/>
        <v>31.47421254086299</v>
      </c>
      <c r="FL128" s="15">
        <f t="shared" si="173"/>
        <v>30.479721625679375</v>
      </c>
      <c r="FM128" s="15">
        <f t="shared" si="173"/>
        <v>33.637281213107741</v>
      </c>
      <c r="FN128" s="15">
        <f t="shared" si="173"/>
        <v>36.41643435928178</v>
      </c>
      <c r="FO128" s="15">
        <f t="shared" si="173"/>
        <v>35.447515740658041</v>
      </c>
      <c r="FP128" s="15">
        <f t="shared" si="173"/>
        <v>34.567767612119106</v>
      </c>
      <c r="FQ128" s="15">
        <f t="shared" si="173"/>
        <v>36.693009748409743</v>
      </c>
      <c r="FR128" s="15">
        <f t="shared" si="173"/>
        <v>38.818150705509609</v>
      </c>
      <c r="FS128" s="15">
        <f t="shared" si="173"/>
        <v>37.109728505205204</v>
      </c>
      <c r="FT128" s="15">
        <f t="shared" si="173"/>
        <v>40.413007534955639</v>
      </c>
      <c r="FU128" s="15">
        <f t="shared" si="173"/>
        <v>42.191605797725778</v>
      </c>
      <c r="FV128" s="15">
        <f t="shared" si="173"/>
        <v>49.834868381182901</v>
      </c>
      <c r="FW128" s="15">
        <f t="shared" si="173"/>
        <v>36.486452350990923</v>
      </c>
      <c r="FX128" s="15">
        <f t="shared" si="173"/>
        <v>39.359205217142431</v>
      </c>
      <c r="FY128" s="15">
        <f t="shared" si="173"/>
        <v>40.68775996508095</v>
      </c>
      <c r="FZ128" s="15">
        <f t="shared" si="173"/>
        <v>35.415061391120972</v>
      </c>
      <c r="GA128" s="15">
        <f t="shared" si="173"/>
        <v>41.831808641436531</v>
      </c>
      <c r="GB128" s="15">
        <f t="shared" si="173"/>
        <v>42.554828987827634</v>
      </c>
      <c r="GC128" s="15">
        <f t="shared" ref="GC128:GD128" si="174">SUM(GC129,GC132:GC134)</f>
        <v>54.043818823658327</v>
      </c>
      <c r="GD128" s="15">
        <f t="shared" si="174"/>
        <v>48.800910165881071</v>
      </c>
      <c r="GE128" s="15">
        <f t="shared" ref="GE128" si="175">SUM(GE129,GE132:GE134)</f>
        <v>45.955377227028343</v>
      </c>
    </row>
    <row r="129" spans="1:187" ht="15" x14ac:dyDescent="0.25">
      <c r="A129" s="36" t="s">
        <v>24</v>
      </c>
      <c r="B129" s="90"/>
      <c r="C129" s="13">
        <v>15.372</v>
      </c>
      <c r="D129" s="13">
        <v>15.908999999999999</v>
      </c>
      <c r="E129" s="13">
        <v>16.981999999999996</v>
      </c>
      <c r="F129" s="13">
        <v>17.521999999999998</v>
      </c>
      <c r="G129" s="13">
        <v>15.940999999999997</v>
      </c>
      <c r="H129" s="13">
        <v>17.123999999999999</v>
      </c>
      <c r="I129" s="13">
        <v>17.595999999999997</v>
      </c>
      <c r="J129" s="13">
        <v>18.277000000000001</v>
      </c>
      <c r="K129" s="13">
        <v>15.601999999999999</v>
      </c>
      <c r="L129" s="13">
        <v>17.131</v>
      </c>
      <c r="M129" s="13">
        <v>16.904</v>
      </c>
      <c r="N129" s="13">
        <v>16.997999999999998</v>
      </c>
      <c r="O129" s="13">
        <v>17.241999999999997</v>
      </c>
      <c r="P129" s="13">
        <v>16.006</v>
      </c>
      <c r="Q129" s="13">
        <v>16.793999999999997</v>
      </c>
      <c r="R129" s="13">
        <v>17.517999999999997</v>
      </c>
      <c r="S129" s="13">
        <v>18.344999999999999</v>
      </c>
      <c r="T129" s="13">
        <v>19.771999999999998</v>
      </c>
      <c r="U129" s="13">
        <v>19.128999999999998</v>
      </c>
      <c r="V129" s="13">
        <v>19.349999999999998</v>
      </c>
      <c r="W129" s="13">
        <v>16.884999999999998</v>
      </c>
      <c r="X129" s="13">
        <v>16.362999999999996</v>
      </c>
      <c r="Y129" s="13">
        <v>16.756999999999998</v>
      </c>
      <c r="Z129" s="13">
        <v>17.669</v>
      </c>
      <c r="AA129" s="13">
        <v>17.950999999999997</v>
      </c>
      <c r="AB129" s="13">
        <v>18.196000000000002</v>
      </c>
      <c r="AC129" s="13">
        <v>19.615999999999996</v>
      </c>
      <c r="AD129" s="13">
        <v>16.178000000000001</v>
      </c>
      <c r="AE129" s="13">
        <v>15.618999999999998</v>
      </c>
      <c r="AF129" s="13">
        <v>16.149999999999999</v>
      </c>
      <c r="AG129" s="13">
        <v>16.606999999999999</v>
      </c>
      <c r="AH129" s="13">
        <v>16.674999999999997</v>
      </c>
      <c r="AI129" s="13">
        <v>17.594000000000001</v>
      </c>
      <c r="AJ129" s="13">
        <v>18.742999999999999</v>
      </c>
      <c r="AK129" s="13">
        <v>18.378</v>
      </c>
      <c r="AL129" s="13">
        <v>17.755000000000003</v>
      </c>
      <c r="AM129" s="13">
        <v>16.334</v>
      </c>
      <c r="AN129" s="13">
        <v>16.408999999999999</v>
      </c>
      <c r="AO129" s="13">
        <v>16.787999999999997</v>
      </c>
      <c r="AP129" s="13">
        <v>16.636999999999997</v>
      </c>
      <c r="AQ129" s="13">
        <v>15.88</v>
      </c>
      <c r="AR129" s="13">
        <v>15.906999999999998</v>
      </c>
      <c r="AS129" s="13">
        <v>15.322999999999997</v>
      </c>
      <c r="AT129" s="13">
        <v>15.804999999999998</v>
      </c>
      <c r="AU129" s="13">
        <v>13.622999999999999</v>
      </c>
      <c r="AV129" s="13">
        <v>13.911</v>
      </c>
      <c r="AW129" s="13">
        <v>13.515999999999998</v>
      </c>
      <c r="AX129" s="13">
        <v>13.759</v>
      </c>
      <c r="AY129" s="13">
        <v>11.881999999999998</v>
      </c>
      <c r="AZ129" s="13">
        <v>12.097999999999999</v>
      </c>
      <c r="BA129" s="13">
        <v>12.104999999999997</v>
      </c>
      <c r="BB129" s="13">
        <v>9.843</v>
      </c>
      <c r="BC129" s="13">
        <v>7.4989999999999997</v>
      </c>
      <c r="BD129" s="13">
        <v>7.3409999999999993</v>
      </c>
      <c r="BE129" s="13">
        <v>7.0859999999999994</v>
      </c>
      <c r="BF129" s="13">
        <v>7.2409999999999997</v>
      </c>
      <c r="BG129" s="13">
        <v>6.8609999999999998</v>
      </c>
      <c r="BH129" s="13">
        <v>6.3969999999999994</v>
      </c>
      <c r="BI129" s="13">
        <v>6.0649999999999995</v>
      </c>
      <c r="BJ129" s="13">
        <v>6.2929999999999993</v>
      </c>
      <c r="BK129" s="13">
        <v>5.7726777301561576</v>
      </c>
      <c r="BL129" s="13">
        <v>5.8956777301561569</v>
      </c>
      <c r="BM129" s="13">
        <v>5.6496777301561574</v>
      </c>
      <c r="BN129" s="13">
        <v>6.318677730156157</v>
      </c>
      <c r="BO129" s="13">
        <v>5.8960241913293219</v>
      </c>
      <c r="BP129" s="13">
        <v>5.7790241913293219</v>
      </c>
      <c r="BQ129" s="13">
        <v>5.8650241913293222</v>
      </c>
      <c r="BR129" s="13">
        <v>5.492024191329322</v>
      </c>
      <c r="BS129" s="13">
        <v>5.0439722741321935</v>
      </c>
      <c r="BT129" s="13">
        <v>4.8319722741321938</v>
      </c>
      <c r="BU129" s="13">
        <v>4.8609722741321937</v>
      </c>
      <c r="BV129" s="13">
        <v>4.6209722741321944</v>
      </c>
      <c r="BW129" s="13">
        <v>12.491547890282746</v>
      </c>
      <c r="BX129" s="13">
        <v>11.684547890282747</v>
      </c>
      <c r="BY129" s="13">
        <v>4.0075478902827477</v>
      </c>
      <c r="BZ129" s="13">
        <v>4.1335478902827472</v>
      </c>
      <c r="CA129" s="13">
        <v>4.5530747098310176</v>
      </c>
      <c r="CB129" s="13">
        <v>4.8360747098310179</v>
      </c>
      <c r="CC129" s="13">
        <v>4.1280747098310178</v>
      </c>
      <c r="CD129" s="13">
        <v>4.2920747098310184</v>
      </c>
      <c r="CE129" s="13">
        <v>33.67688652670482</v>
      </c>
      <c r="CF129" s="13">
        <v>8.5298865267048143</v>
      </c>
      <c r="CG129" s="13">
        <v>8.8148865267048144</v>
      </c>
      <c r="CH129" s="13">
        <v>27.598886526704817</v>
      </c>
      <c r="CI129" s="13">
        <v>21.86257283523803</v>
      </c>
      <c r="CJ129" s="13">
        <v>15.45457283523803</v>
      </c>
      <c r="CK129" s="13">
        <v>3.0865728352380311</v>
      </c>
      <c r="CL129" s="13">
        <v>3.5095728352380311</v>
      </c>
      <c r="CM129" s="13">
        <v>3.5478786013249719</v>
      </c>
      <c r="CN129" s="13">
        <v>3.159878601324972</v>
      </c>
      <c r="CO129" s="13">
        <v>3.252878601324972</v>
      </c>
      <c r="CP129" s="13">
        <v>3.1818786013249714</v>
      </c>
      <c r="CQ129" s="13">
        <v>4.3574227859000327</v>
      </c>
      <c r="CR129" s="13">
        <v>2.6464227859000324</v>
      </c>
      <c r="CS129" s="13">
        <v>3.5064227859000323</v>
      </c>
      <c r="CT129" s="13">
        <v>3.8524227859000328</v>
      </c>
      <c r="CU129" s="13">
        <v>1.8488985713272608</v>
      </c>
      <c r="CV129" s="13">
        <v>1.8438985713272604</v>
      </c>
      <c r="CW129" s="13">
        <v>1.9688985713272604</v>
      </c>
      <c r="CX129" s="13">
        <v>1.3718985713272607</v>
      </c>
      <c r="CY129" s="13">
        <v>1.1646825148546007</v>
      </c>
      <c r="CZ129" s="13">
        <v>0.86568251485460079</v>
      </c>
      <c r="DA129" s="13">
        <v>0.8626825148546009</v>
      </c>
      <c r="DB129" s="13">
        <v>1.0156825148546007</v>
      </c>
      <c r="DC129" s="13">
        <v>0.8657606280544401</v>
      </c>
      <c r="DD129" s="13">
        <v>0.75476062805444011</v>
      </c>
      <c r="DE129" s="13">
        <v>0.75576062805444022</v>
      </c>
      <c r="DF129" s="13">
        <v>0.75176062805443999</v>
      </c>
      <c r="DG129" s="13">
        <v>0.91513881764420002</v>
      </c>
      <c r="DH129" s="13">
        <v>0.84013881764419995</v>
      </c>
      <c r="DI129" s="13">
        <v>0.98113881764420008</v>
      </c>
      <c r="DJ129" s="13">
        <v>1.1381388176442002</v>
      </c>
      <c r="DK129" s="13">
        <v>1.0864309019487322</v>
      </c>
      <c r="DL129" s="13">
        <v>0.81943090194873225</v>
      </c>
      <c r="DM129" s="13">
        <v>0.86843090194873229</v>
      </c>
      <c r="DN129" s="13">
        <v>0.97743090194873228</v>
      </c>
      <c r="DO129" s="13">
        <v>0.91598151166193187</v>
      </c>
      <c r="DP129" s="13">
        <v>0.67198151166193176</v>
      </c>
      <c r="DQ129" s="13">
        <v>0.69398151166193189</v>
      </c>
      <c r="DR129" s="13">
        <v>0.86398151166193182</v>
      </c>
      <c r="DS129" s="13">
        <v>0.74271896133556325</v>
      </c>
      <c r="DT129" s="13">
        <v>4.1787189613355631</v>
      </c>
      <c r="DU129" s="13">
        <v>5.3257189613355624</v>
      </c>
      <c r="DV129" s="13">
        <v>0.85271896133556313</v>
      </c>
      <c r="DW129" s="13">
        <v>1.0249305760742655</v>
      </c>
      <c r="DX129" s="13">
        <v>0.66193057607426553</v>
      </c>
      <c r="DY129" s="13">
        <v>0.59393057607426547</v>
      </c>
      <c r="DZ129" s="13">
        <v>1.3949305760742654</v>
      </c>
      <c r="EA129" s="13">
        <v>0.84188664420902493</v>
      </c>
      <c r="EB129" s="13">
        <v>0.61688664420902506</v>
      </c>
      <c r="EC129" s="13">
        <v>0.63488664420902496</v>
      </c>
      <c r="ED129" s="13">
        <v>0.77088664420902497</v>
      </c>
      <c r="EE129" s="13">
        <v>0.90821022380623351</v>
      </c>
      <c r="EF129" s="13">
        <v>5.6692102238062345</v>
      </c>
      <c r="EG129" s="13">
        <v>0.65821022380623351</v>
      </c>
      <c r="EH129" s="13">
        <v>0.78221022380623362</v>
      </c>
      <c r="EI129" s="13">
        <v>0.8068875836410575</v>
      </c>
      <c r="EJ129" s="13">
        <v>0.5548875836410575</v>
      </c>
      <c r="EK129" s="13">
        <v>0.52688758364105759</v>
      </c>
      <c r="EL129" s="13">
        <v>0.83888758364105742</v>
      </c>
      <c r="EM129" s="13">
        <v>0.69605933555871646</v>
      </c>
      <c r="EN129" s="13">
        <v>0.54887478188038619</v>
      </c>
      <c r="EO129" s="13">
        <v>0.53226477127453886</v>
      </c>
      <c r="EP129" s="13">
        <v>0.56294622259302729</v>
      </c>
      <c r="EQ129" s="13">
        <f t="shared" ref="EQ129" si="176">SUM(EQ130:EQ131)</f>
        <v>0.2258566705035413</v>
      </c>
      <c r="ER129" s="13">
        <f t="shared" ref="ER129:GB129" si="177">SUM(ER130:ER131)</f>
        <v>0.2223298386150015</v>
      </c>
      <c r="ES129" s="13">
        <f t="shared" si="177"/>
        <v>0.2546624192885858</v>
      </c>
      <c r="ET129" s="13">
        <f t="shared" si="177"/>
        <v>0.30475945283123995</v>
      </c>
      <c r="EU129" s="13">
        <f t="shared" si="177"/>
        <v>0.3248782601712859</v>
      </c>
      <c r="EV129" s="13">
        <f t="shared" si="177"/>
        <v>0.20715372569679849</v>
      </c>
      <c r="EW129" s="13">
        <f t="shared" si="177"/>
        <v>0.60072452521675102</v>
      </c>
      <c r="EX129" s="13">
        <f t="shared" si="177"/>
        <v>0.77400997183564502</v>
      </c>
      <c r="EY129" s="13">
        <f t="shared" si="177"/>
        <v>1.1580559556110579</v>
      </c>
      <c r="EZ129" s="13">
        <f t="shared" si="177"/>
        <v>0.82091663947506999</v>
      </c>
      <c r="FA129" s="13">
        <f t="shared" si="177"/>
        <v>0.75384633600119699</v>
      </c>
      <c r="FB129" s="13">
        <f t="shared" si="177"/>
        <v>0.90618594427869104</v>
      </c>
      <c r="FC129" s="13">
        <f t="shared" si="177"/>
        <v>1.272510844159656</v>
      </c>
      <c r="FD129" s="13">
        <f t="shared" si="177"/>
        <v>2.706305748846352</v>
      </c>
      <c r="FE129" s="13">
        <f t="shared" si="177"/>
        <v>1.246641862908958</v>
      </c>
      <c r="FF129" s="13">
        <f t="shared" si="177"/>
        <v>1.2955428856511169</v>
      </c>
      <c r="FG129" s="13">
        <f t="shared" si="177"/>
        <v>1.3751321678926831</v>
      </c>
      <c r="FH129" s="13">
        <f t="shared" si="177"/>
        <v>1.2202545797925064</v>
      </c>
      <c r="FI129" s="13">
        <f t="shared" si="177"/>
        <v>1.2157688100961319</v>
      </c>
      <c r="FJ129" s="13">
        <f t="shared" si="177"/>
        <v>1.4948766631168942</v>
      </c>
      <c r="FK129" s="13">
        <f t="shared" si="177"/>
        <v>1.5655582403599371</v>
      </c>
      <c r="FL129" s="13">
        <f t="shared" si="177"/>
        <v>1.3414853755169309</v>
      </c>
      <c r="FM129" s="13">
        <f t="shared" si="177"/>
        <v>1.464976702506501</v>
      </c>
      <c r="FN129" s="13">
        <f t="shared" si="177"/>
        <v>1.89858826453087</v>
      </c>
      <c r="FO129" s="13">
        <f t="shared" si="177"/>
        <v>3.2972011370547598</v>
      </c>
      <c r="FP129" s="13">
        <f t="shared" si="177"/>
        <v>2.0006371241298471</v>
      </c>
      <c r="FQ129" s="13">
        <f t="shared" si="177"/>
        <v>2.1612069321725818</v>
      </c>
      <c r="FR129" s="13">
        <f t="shared" si="177"/>
        <v>2.6054070925564767</v>
      </c>
      <c r="FS129" s="13">
        <f t="shared" si="177"/>
        <v>3.096366788652718</v>
      </c>
      <c r="FT129" s="13">
        <f t="shared" si="177"/>
        <v>2.7857041834608531</v>
      </c>
      <c r="FU129" s="13">
        <f t="shared" si="177"/>
        <v>2.773121970243122</v>
      </c>
      <c r="FV129" s="13">
        <f t="shared" si="177"/>
        <v>4.5559806762808952</v>
      </c>
      <c r="FW129" s="13">
        <f t="shared" si="177"/>
        <v>2.5403439563194024</v>
      </c>
      <c r="FX129" s="13">
        <f t="shared" si="177"/>
        <v>2.9524909560800809</v>
      </c>
      <c r="FY129" s="13">
        <f t="shared" si="177"/>
        <v>2.894411887865818</v>
      </c>
      <c r="FZ129" s="13">
        <f t="shared" si="177"/>
        <v>3.100049311472532</v>
      </c>
      <c r="GA129" s="13">
        <f t="shared" si="177"/>
        <v>2.694824923983743</v>
      </c>
      <c r="GB129" s="13">
        <f t="shared" si="177"/>
        <v>3.3092548602850709</v>
      </c>
      <c r="GC129" s="13">
        <f t="shared" ref="GC129:GD129" si="178">SUM(GC130:GC131)</f>
        <v>4.6683242561954499</v>
      </c>
      <c r="GD129" s="13">
        <f t="shared" si="178"/>
        <v>5.1661487672583695</v>
      </c>
      <c r="GE129" s="13">
        <f t="shared" ref="GE129" si="179">SUM(GE130:GE131)</f>
        <v>6.8339453203473317</v>
      </c>
    </row>
    <row r="130" spans="1:187" ht="15" x14ac:dyDescent="0.25">
      <c r="A130" s="37" t="s">
        <v>38</v>
      </c>
      <c r="B130" s="90">
        <v>8</v>
      </c>
      <c r="C130" s="13">
        <v>1.6779999999999999</v>
      </c>
      <c r="D130" s="13">
        <v>1.5209999999999997</v>
      </c>
      <c r="E130" s="13">
        <v>1.5309999999999999</v>
      </c>
      <c r="F130" s="13">
        <v>1.677</v>
      </c>
      <c r="G130" s="13">
        <v>1.4269999999999998</v>
      </c>
      <c r="H130" s="13">
        <v>1.294</v>
      </c>
      <c r="I130" s="13">
        <v>1.2429999999999999</v>
      </c>
      <c r="J130" s="13">
        <v>1.3560000000000001</v>
      </c>
      <c r="K130" s="13">
        <v>0.96799999999999986</v>
      </c>
      <c r="L130" s="13">
        <v>1.5949999999999998</v>
      </c>
      <c r="M130" s="13">
        <v>0.79700000000000004</v>
      </c>
      <c r="N130" s="13">
        <v>0.92599999999999993</v>
      </c>
      <c r="O130" s="13">
        <v>0.90000000000000013</v>
      </c>
      <c r="P130" s="13">
        <v>0.67699999999999994</v>
      </c>
      <c r="Q130" s="13">
        <v>0.68500000000000005</v>
      </c>
      <c r="R130" s="13">
        <v>0.78200000000000003</v>
      </c>
      <c r="S130" s="13">
        <v>0.71299999999999997</v>
      </c>
      <c r="T130" s="13">
        <v>0.624</v>
      </c>
      <c r="U130" s="13">
        <v>0.56700000000000006</v>
      </c>
      <c r="V130" s="13">
        <v>0.65399999999999991</v>
      </c>
      <c r="W130" s="13">
        <v>0.57200000000000006</v>
      </c>
      <c r="X130" s="13">
        <v>0.436</v>
      </c>
      <c r="Y130" s="13">
        <v>0.41799999999999998</v>
      </c>
      <c r="Z130" s="13">
        <v>0.52100000000000002</v>
      </c>
      <c r="AA130" s="13">
        <v>0.47899999999999998</v>
      </c>
      <c r="AB130" s="13">
        <v>0.50099999999999989</v>
      </c>
      <c r="AC130" s="13">
        <v>0.55199999999999994</v>
      </c>
      <c r="AD130" s="13">
        <v>0.48300000000000004</v>
      </c>
      <c r="AE130" s="13">
        <v>0.34699999999999998</v>
      </c>
      <c r="AF130" s="13">
        <v>0.28200000000000003</v>
      </c>
      <c r="AG130" s="13">
        <v>0.22800000000000001</v>
      </c>
      <c r="AH130" s="13">
        <v>0.34200000000000003</v>
      </c>
      <c r="AI130" s="13">
        <v>0.33499999999999996</v>
      </c>
      <c r="AJ130" s="13">
        <v>0.33799999999999997</v>
      </c>
      <c r="AK130" s="13">
        <v>0.23499999999999999</v>
      </c>
      <c r="AL130" s="13">
        <v>0.311</v>
      </c>
      <c r="AM130" s="13">
        <v>0.23599999999999999</v>
      </c>
      <c r="AN130" s="13">
        <v>0.24299999999999999</v>
      </c>
      <c r="AO130" s="13">
        <v>0.26600000000000001</v>
      </c>
      <c r="AP130" s="13">
        <v>0.89600000000000002</v>
      </c>
      <c r="AQ130" s="13">
        <v>1.159</v>
      </c>
      <c r="AR130" s="13">
        <v>1.0980000000000001</v>
      </c>
      <c r="AS130" s="13">
        <v>1.1440000000000001</v>
      </c>
      <c r="AT130" s="13">
        <v>1.292</v>
      </c>
      <c r="AU130" s="13">
        <v>1.052</v>
      </c>
      <c r="AV130" s="13">
        <v>1.1359999999999999</v>
      </c>
      <c r="AW130" s="13">
        <v>1.0579999999999998</v>
      </c>
      <c r="AX130" s="13">
        <v>1.0250000000000001</v>
      </c>
      <c r="AY130" s="13">
        <v>0.873</v>
      </c>
      <c r="AZ130" s="13">
        <v>0.86699999999999999</v>
      </c>
      <c r="BA130" s="13">
        <v>0.82199999999999995</v>
      </c>
      <c r="BB130" s="13">
        <v>0.78900000000000003</v>
      </c>
      <c r="BC130" s="13">
        <v>0.48899999999999993</v>
      </c>
      <c r="BD130" s="13">
        <v>0.36599999999999999</v>
      </c>
      <c r="BE130" s="13">
        <v>0.36399999999999999</v>
      </c>
      <c r="BF130" s="13">
        <v>0.41899999999999998</v>
      </c>
      <c r="BG130" s="13">
        <v>0.48700000000000004</v>
      </c>
      <c r="BH130" s="13">
        <v>0.49700000000000005</v>
      </c>
      <c r="BI130" s="13">
        <v>0.505</v>
      </c>
      <c r="BJ130" s="13">
        <v>0.65200000000000002</v>
      </c>
      <c r="BK130" s="13">
        <v>0.57683892071045084</v>
      </c>
      <c r="BL130" s="13">
        <v>0.68283892071045083</v>
      </c>
      <c r="BM130" s="13">
        <v>0.72083892071045086</v>
      </c>
      <c r="BN130" s="13">
        <v>1.0078389207104508</v>
      </c>
      <c r="BO130" s="13">
        <v>0.98768553543530768</v>
      </c>
      <c r="BP130" s="13">
        <v>1.0456855354353078</v>
      </c>
      <c r="BQ130" s="13">
        <v>1.2016855354353078</v>
      </c>
      <c r="BR130" s="13">
        <v>1.4026855354353078</v>
      </c>
      <c r="BS130" s="13">
        <v>1.5099291224792732</v>
      </c>
      <c r="BT130" s="13">
        <v>1.5029291224792731</v>
      </c>
      <c r="BU130" s="13">
        <v>1.9159291224792734</v>
      </c>
      <c r="BV130" s="13">
        <v>2.0419291224792735</v>
      </c>
      <c r="BW130" s="13">
        <v>1.8196477830782027</v>
      </c>
      <c r="BX130" s="13">
        <v>2.3836477830782026</v>
      </c>
      <c r="BY130" s="13">
        <v>2.0276477830782031</v>
      </c>
      <c r="BZ130" s="13">
        <v>2.0896477830782025</v>
      </c>
      <c r="CA130" s="13">
        <v>2.257676372922889</v>
      </c>
      <c r="CB130" s="13">
        <v>2.2166763729228887</v>
      </c>
      <c r="CC130" s="13">
        <v>2.1936763729228885</v>
      </c>
      <c r="CD130" s="13">
        <v>2.3926763729228888</v>
      </c>
      <c r="CE130" s="13">
        <v>2.2256267209091276</v>
      </c>
      <c r="CF130" s="13">
        <v>6.8826267209091281</v>
      </c>
      <c r="CG130" s="13">
        <v>2.318626720909128</v>
      </c>
      <c r="CH130" s="13">
        <v>12.073626720909127</v>
      </c>
      <c r="CI130" s="13">
        <v>10.191095139263657</v>
      </c>
      <c r="CJ130" s="13">
        <v>2.1720951392636572</v>
      </c>
      <c r="CK130" s="13">
        <v>1.8100951392636575</v>
      </c>
      <c r="CL130" s="13">
        <v>2.2420951392636574</v>
      </c>
      <c r="CM130" s="13">
        <v>2.3755085689932542</v>
      </c>
      <c r="CN130" s="13">
        <v>2.3525085689932541</v>
      </c>
      <c r="CO130" s="13">
        <v>2.4625085689932544</v>
      </c>
      <c r="CP130" s="13">
        <v>2.3585085689932539</v>
      </c>
      <c r="CQ130" s="13">
        <v>2.3792962642223561</v>
      </c>
      <c r="CR130" s="13">
        <v>1.9642962642223563</v>
      </c>
      <c r="CS130" s="13">
        <v>2.646296264222356</v>
      </c>
      <c r="CT130" s="13">
        <v>2.8782962642223566</v>
      </c>
      <c r="CU130" s="13">
        <v>1.4339593058610531</v>
      </c>
      <c r="CV130" s="13">
        <v>1.3659593058610531</v>
      </c>
      <c r="CW130" s="13">
        <v>1.4639593058610529</v>
      </c>
      <c r="CX130" s="13">
        <v>0.96995930586105317</v>
      </c>
      <c r="CY130" s="13">
        <v>0.7577750990653167</v>
      </c>
      <c r="CZ130" s="13">
        <v>0.58377509906531677</v>
      </c>
      <c r="DA130" s="13">
        <v>0.53977509906531673</v>
      </c>
      <c r="DB130" s="13">
        <v>0.65877509906531673</v>
      </c>
      <c r="DC130" s="13">
        <v>0.45602615222276216</v>
      </c>
      <c r="DD130" s="13">
        <v>0.49902615222276225</v>
      </c>
      <c r="DE130" s="13">
        <v>0.48202615222276224</v>
      </c>
      <c r="DF130" s="13">
        <v>0.49702615222276209</v>
      </c>
      <c r="DG130" s="13">
        <v>0.59593362014602924</v>
      </c>
      <c r="DH130" s="13">
        <v>0.57793362014602923</v>
      </c>
      <c r="DI130" s="13">
        <v>0.68093362014602932</v>
      </c>
      <c r="DJ130" s="13">
        <v>0.78493362014602941</v>
      </c>
      <c r="DK130" s="13">
        <v>0.73909671748180972</v>
      </c>
      <c r="DL130" s="13">
        <v>0.53809671748180965</v>
      </c>
      <c r="DM130" s="13">
        <v>0.55809671748180978</v>
      </c>
      <c r="DN130" s="13">
        <v>0.60409671748180971</v>
      </c>
      <c r="DO130" s="13">
        <v>0.63568448758599871</v>
      </c>
      <c r="DP130" s="13">
        <v>0.46868448758599868</v>
      </c>
      <c r="DQ130" s="13">
        <v>0.48868448758599881</v>
      </c>
      <c r="DR130" s="13">
        <v>0.64568448758599872</v>
      </c>
      <c r="DS130" s="13">
        <v>0.54659348209252323</v>
      </c>
      <c r="DT130" s="13">
        <v>0.41659348209252317</v>
      </c>
      <c r="DU130" s="13">
        <v>1.0855934820925233</v>
      </c>
      <c r="DV130" s="13">
        <v>0.67759348209252313</v>
      </c>
      <c r="DW130" s="13">
        <v>0.78866763268519324</v>
      </c>
      <c r="DX130" s="13">
        <v>0.49666763268519321</v>
      </c>
      <c r="DY130" s="13">
        <v>0.43766763268519321</v>
      </c>
      <c r="DZ130" s="13">
        <v>1.2226676326851931</v>
      </c>
      <c r="EA130" s="13">
        <v>0.56102802067330892</v>
      </c>
      <c r="EB130" s="13">
        <v>0.41702802067330902</v>
      </c>
      <c r="EC130" s="13">
        <v>0.41102802067330901</v>
      </c>
      <c r="ED130" s="13">
        <v>0.45402802067330905</v>
      </c>
      <c r="EE130" s="13">
        <v>0.46825869941394949</v>
      </c>
      <c r="EF130" s="13">
        <v>5.3742586994139501</v>
      </c>
      <c r="EG130" s="13">
        <v>0.38525869941394952</v>
      </c>
      <c r="EH130" s="13">
        <v>0.40725869941394954</v>
      </c>
      <c r="EI130" s="13">
        <v>0.36295516217817064</v>
      </c>
      <c r="EJ130" s="13">
        <v>0.31495516217817066</v>
      </c>
      <c r="EK130" s="13">
        <v>0.26995516217817067</v>
      </c>
      <c r="EL130" s="13">
        <v>0.46295516217817062</v>
      </c>
      <c r="EM130" s="13">
        <v>0.3965844507869708</v>
      </c>
      <c r="EN130" s="13">
        <v>0.33282032592734817</v>
      </c>
      <c r="EO130" s="13">
        <v>0.29093244676368757</v>
      </c>
      <c r="EP130" s="13">
        <v>0.28107165243387922</v>
      </c>
      <c r="EQ130" s="52">
        <v>0.151864815603662</v>
      </c>
      <c r="ER130" s="52">
        <v>0.143716814519008</v>
      </c>
      <c r="ES130" s="52">
        <v>0.16749998147508399</v>
      </c>
      <c r="ET130" s="52">
        <v>0.19694616893925199</v>
      </c>
      <c r="EU130" s="52">
        <v>0.26181747929342802</v>
      </c>
      <c r="EV130" s="52">
        <v>0.15664033577813799</v>
      </c>
      <c r="EW130" s="52">
        <v>0.41442456710469</v>
      </c>
      <c r="EX130" s="52">
        <v>0.56694747562933201</v>
      </c>
      <c r="EY130" s="52">
        <v>0.88244482693061399</v>
      </c>
      <c r="EZ130" s="52">
        <v>0.68366723402009599</v>
      </c>
      <c r="FA130" s="52">
        <v>0.62247743195245797</v>
      </c>
      <c r="FB130" s="52">
        <v>0.69006809121713597</v>
      </c>
      <c r="FC130" s="52">
        <v>1.0944050201683599</v>
      </c>
      <c r="FD130" s="52">
        <v>2.5670834854158402</v>
      </c>
      <c r="FE130" s="52">
        <v>0.97873763603052399</v>
      </c>
      <c r="FF130" s="52">
        <v>1.1797951347442099</v>
      </c>
      <c r="FG130" s="52">
        <v>1.2309294868161</v>
      </c>
      <c r="FH130" s="52">
        <v>1.1270735534529499</v>
      </c>
      <c r="FI130" s="52">
        <v>1.1239157449235899</v>
      </c>
      <c r="FJ130" s="52">
        <v>1.3551920880947601</v>
      </c>
      <c r="FK130" s="52">
        <v>1.38800695340767</v>
      </c>
      <c r="FL130" s="52">
        <v>1.2326596958934399</v>
      </c>
      <c r="FM130" s="52">
        <v>1.37537005066719</v>
      </c>
      <c r="FN130" s="52">
        <v>1.7451584939690601</v>
      </c>
      <c r="FO130" s="52">
        <v>2.0177520858402298</v>
      </c>
      <c r="FP130" s="52">
        <v>1.7608922363534401</v>
      </c>
      <c r="FQ130" s="52">
        <v>1.9174120737014699</v>
      </c>
      <c r="FR130" s="52">
        <v>2.2678444623465399</v>
      </c>
      <c r="FS130" s="52">
        <v>2.5922598989431598</v>
      </c>
      <c r="FT130" s="52">
        <v>2.3969826243413501</v>
      </c>
      <c r="FU130" s="52">
        <v>2.3775402253736599</v>
      </c>
      <c r="FV130" s="52">
        <v>4.0212143941193501</v>
      </c>
      <c r="FW130" s="52">
        <v>2.2614070598354101</v>
      </c>
      <c r="FX130" s="52">
        <v>2.7718350412583801</v>
      </c>
      <c r="FY130" s="52">
        <v>2.7705270377910001</v>
      </c>
      <c r="FZ130" s="52">
        <v>2.9317652010378499</v>
      </c>
      <c r="GA130" s="52">
        <v>2.5229772885061799</v>
      </c>
      <c r="GB130" s="52">
        <v>3.09972804898569</v>
      </c>
      <c r="GC130" s="52">
        <v>4.4928088023122301</v>
      </c>
      <c r="GD130" s="52">
        <v>4.9332357601020398</v>
      </c>
      <c r="GE130" s="52">
        <v>6.5198144466511696</v>
      </c>
    </row>
    <row r="131" spans="1:187" ht="15" x14ac:dyDescent="0.25">
      <c r="A131" s="37" t="s">
        <v>39</v>
      </c>
      <c r="B131" s="90">
        <v>9</v>
      </c>
      <c r="C131" s="13">
        <v>13.693999999999999</v>
      </c>
      <c r="D131" s="13">
        <v>14.388</v>
      </c>
      <c r="E131" s="13">
        <v>15.450999999999997</v>
      </c>
      <c r="F131" s="13">
        <v>15.844999999999999</v>
      </c>
      <c r="G131" s="13">
        <v>14.513999999999998</v>
      </c>
      <c r="H131" s="13">
        <v>15.83</v>
      </c>
      <c r="I131" s="13">
        <v>16.352999999999998</v>
      </c>
      <c r="J131" s="13">
        <v>16.920999999999999</v>
      </c>
      <c r="K131" s="13">
        <v>14.633999999999999</v>
      </c>
      <c r="L131" s="13">
        <v>15.536</v>
      </c>
      <c r="M131" s="13">
        <v>16.106999999999999</v>
      </c>
      <c r="N131" s="13">
        <v>16.071999999999999</v>
      </c>
      <c r="O131" s="13">
        <v>16.341999999999999</v>
      </c>
      <c r="P131" s="13">
        <v>15.328999999999999</v>
      </c>
      <c r="Q131" s="13">
        <v>16.108999999999998</v>
      </c>
      <c r="R131" s="13">
        <v>16.735999999999997</v>
      </c>
      <c r="S131" s="13">
        <v>17.631999999999998</v>
      </c>
      <c r="T131" s="13">
        <v>19.148</v>
      </c>
      <c r="U131" s="13">
        <v>18.561999999999998</v>
      </c>
      <c r="V131" s="13">
        <v>18.695999999999998</v>
      </c>
      <c r="W131" s="13">
        <v>16.312999999999999</v>
      </c>
      <c r="X131" s="13">
        <v>15.926999999999996</v>
      </c>
      <c r="Y131" s="13">
        <v>16.338999999999999</v>
      </c>
      <c r="Z131" s="13">
        <v>17.148</v>
      </c>
      <c r="AA131" s="13">
        <v>17.471999999999998</v>
      </c>
      <c r="AB131" s="13">
        <v>17.695</v>
      </c>
      <c r="AC131" s="13">
        <v>19.063999999999997</v>
      </c>
      <c r="AD131" s="13">
        <v>15.695</v>
      </c>
      <c r="AE131" s="13">
        <v>15.271999999999998</v>
      </c>
      <c r="AF131" s="13">
        <v>15.868</v>
      </c>
      <c r="AG131" s="13">
        <v>16.378999999999998</v>
      </c>
      <c r="AH131" s="13">
        <v>16.332999999999998</v>
      </c>
      <c r="AI131" s="13">
        <v>17.259</v>
      </c>
      <c r="AJ131" s="13">
        <v>18.404999999999998</v>
      </c>
      <c r="AK131" s="13">
        <v>18.143000000000001</v>
      </c>
      <c r="AL131" s="13">
        <v>17.444000000000003</v>
      </c>
      <c r="AM131" s="13">
        <v>16.097999999999999</v>
      </c>
      <c r="AN131" s="13">
        <v>16.166</v>
      </c>
      <c r="AO131" s="13">
        <v>16.521999999999998</v>
      </c>
      <c r="AP131" s="13">
        <v>15.740999999999998</v>
      </c>
      <c r="AQ131" s="13">
        <v>14.721</v>
      </c>
      <c r="AR131" s="13">
        <v>14.808999999999997</v>
      </c>
      <c r="AS131" s="13">
        <v>14.178999999999997</v>
      </c>
      <c r="AT131" s="13">
        <v>14.512999999999998</v>
      </c>
      <c r="AU131" s="13">
        <v>12.571</v>
      </c>
      <c r="AV131" s="13">
        <v>12.775</v>
      </c>
      <c r="AW131" s="13">
        <v>12.457999999999998</v>
      </c>
      <c r="AX131" s="13">
        <v>12.734</v>
      </c>
      <c r="AY131" s="13">
        <v>11.008999999999999</v>
      </c>
      <c r="AZ131" s="13">
        <v>11.231</v>
      </c>
      <c r="BA131" s="13">
        <v>11.282999999999998</v>
      </c>
      <c r="BB131" s="13">
        <v>9.0540000000000003</v>
      </c>
      <c r="BC131" s="13">
        <v>7.01</v>
      </c>
      <c r="BD131" s="13">
        <v>6.9749999999999996</v>
      </c>
      <c r="BE131" s="13">
        <v>6.7219999999999995</v>
      </c>
      <c r="BF131" s="13">
        <v>6.8220000000000001</v>
      </c>
      <c r="BG131" s="13">
        <v>6.3739999999999997</v>
      </c>
      <c r="BH131" s="13">
        <v>5.8999999999999995</v>
      </c>
      <c r="BI131" s="13">
        <v>5.56</v>
      </c>
      <c r="BJ131" s="13">
        <v>5.6409999999999991</v>
      </c>
      <c r="BK131" s="13">
        <v>5.1958388094457071</v>
      </c>
      <c r="BL131" s="13">
        <v>5.2128388094457065</v>
      </c>
      <c r="BM131" s="13">
        <v>4.9288388094457067</v>
      </c>
      <c r="BN131" s="13">
        <v>5.3108388094457064</v>
      </c>
      <c r="BO131" s="13">
        <v>4.9083386558940143</v>
      </c>
      <c r="BP131" s="13">
        <v>4.7333386558940145</v>
      </c>
      <c r="BQ131" s="13">
        <v>4.6633386558940142</v>
      </c>
      <c r="BR131" s="13">
        <v>4.0893386558940144</v>
      </c>
      <c r="BS131" s="13">
        <v>3.5340431516529205</v>
      </c>
      <c r="BT131" s="13">
        <v>3.3290431516529204</v>
      </c>
      <c r="BU131" s="13">
        <v>2.9450431516529205</v>
      </c>
      <c r="BV131" s="13">
        <v>2.5790431516529209</v>
      </c>
      <c r="BW131" s="13">
        <v>10.671900107204543</v>
      </c>
      <c r="BX131" s="13">
        <v>9.3009001072045443</v>
      </c>
      <c r="BY131" s="13">
        <v>1.9799001072045448</v>
      </c>
      <c r="BZ131" s="13">
        <v>2.0439001072045446</v>
      </c>
      <c r="CA131" s="13">
        <v>2.295398336908129</v>
      </c>
      <c r="CB131" s="13">
        <v>2.6193983369081293</v>
      </c>
      <c r="CC131" s="13">
        <v>1.9343983369081295</v>
      </c>
      <c r="CD131" s="13">
        <v>1.8993983369081293</v>
      </c>
      <c r="CE131" s="13">
        <v>31.45125980579569</v>
      </c>
      <c r="CF131" s="13">
        <v>1.6472598057956862</v>
      </c>
      <c r="CG131" s="13">
        <v>6.4962598057956864</v>
      </c>
      <c r="CH131" s="13">
        <v>15.525259805795688</v>
      </c>
      <c r="CI131" s="13">
        <v>11.671477695974373</v>
      </c>
      <c r="CJ131" s="13">
        <v>13.282477695974373</v>
      </c>
      <c r="CK131" s="13">
        <v>1.2764776959743735</v>
      </c>
      <c r="CL131" s="13">
        <v>1.2674776959743737</v>
      </c>
      <c r="CM131" s="13">
        <v>1.1723700323317177</v>
      </c>
      <c r="CN131" s="13">
        <v>0.80737003233171767</v>
      </c>
      <c r="CO131" s="13">
        <v>0.79037003233171776</v>
      </c>
      <c r="CP131" s="13">
        <v>0.82337003233171768</v>
      </c>
      <c r="CQ131" s="13">
        <v>1.9781265216776764</v>
      </c>
      <c r="CR131" s="13">
        <v>0.68212652167767629</v>
      </c>
      <c r="CS131" s="13">
        <v>0.86012652167767634</v>
      </c>
      <c r="CT131" s="13">
        <v>0.97412652167767633</v>
      </c>
      <c r="CU131" s="13">
        <v>0.41493926546620752</v>
      </c>
      <c r="CV131" s="13">
        <v>0.47793926546620746</v>
      </c>
      <c r="CW131" s="13">
        <v>0.50493926546620749</v>
      </c>
      <c r="CX131" s="13">
        <v>0.40193926546620745</v>
      </c>
      <c r="CY131" s="13">
        <v>0.40690741578928413</v>
      </c>
      <c r="CZ131" s="13">
        <v>0.28190741578928408</v>
      </c>
      <c r="DA131" s="13">
        <v>0.32290741578928411</v>
      </c>
      <c r="DB131" s="13">
        <v>0.35690741578928409</v>
      </c>
      <c r="DC131" s="13">
        <v>0.40973447583167788</v>
      </c>
      <c r="DD131" s="13">
        <v>0.25573447583167791</v>
      </c>
      <c r="DE131" s="13">
        <v>0.27373447583167793</v>
      </c>
      <c r="DF131" s="13">
        <v>0.25473447583167791</v>
      </c>
      <c r="DG131" s="13">
        <v>0.31920519749817078</v>
      </c>
      <c r="DH131" s="13">
        <v>0.26220519749817078</v>
      </c>
      <c r="DI131" s="13">
        <v>0.30020519749817076</v>
      </c>
      <c r="DJ131" s="13">
        <v>0.35320519749817081</v>
      </c>
      <c r="DK131" s="13">
        <v>0.34733418446692249</v>
      </c>
      <c r="DL131" s="13">
        <v>0.28133418446692254</v>
      </c>
      <c r="DM131" s="13">
        <v>0.31033418446692251</v>
      </c>
      <c r="DN131" s="13">
        <v>0.37333418446692257</v>
      </c>
      <c r="DO131" s="13">
        <v>0.2802970240759331</v>
      </c>
      <c r="DP131" s="13">
        <v>0.20329702407593309</v>
      </c>
      <c r="DQ131" s="13">
        <v>0.20529702407593306</v>
      </c>
      <c r="DR131" s="13">
        <v>0.2182970240759331</v>
      </c>
      <c r="DS131" s="13">
        <v>0.19612547924304005</v>
      </c>
      <c r="DT131" s="13">
        <v>3.7621254792430396</v>
      </c>
      <c r="DU131" s="13">
        <v>4.240125479243039</v>
      </c>
      <c r="DV131" s="13">
        <v>0.17512547924304003</v>
      </c>
      <c r="DW131" s="13">
        <v>0.23626294338907228</v>
      </c>
      <c r="DX131" s="13">
        <v>0.1652629433890723</v>
      </c>
      <c r="DY131" s="13">
        <v>0.15626294338907229</v>
      </c>
      <c r="DZ131" s="13">
        <v>0.1722629433890723</v>
      </c>
      <c r="EA131" s="13">
        <v>0.280858623535716</v>
      </c>
      <c r="EB131" s="13">
        <v>0.19985862353571598</v>
      </c>
      <c r="EC131" s="13">
        <v>0.22385862353571595</v>
      </c>
      <c r="ED131" s="13">
        <v>0.31685862353571592</v>
      </c>
      <c r="EE131" s="13">
        <v>0.43995152439228402</v>
      </c>
      <c r="EF131" s="13">
        <v>0.29495152439228411</v>
      </c>
      <c r="EG131" s="13">
        <v>0.27295152439228404</v>
      </c>
      <c r="EH131" s="13">
        <v>0.37495152439228407</v>
      </c>
      <c r="EI131" s="13">
        <v>0.44393242146288686</v>
      </c>
      <c r="EJ131" s="13">
        <v>0.23993242146288687</v>
      </c>
      <c r="EK131" s="13">
        <v>0.25693242146288686</v>
      </c>
      <c r="EL131" s="13">
        <v>0.37593242146288686</v>
      </c>
      <c r="EM131" s="13">
        <v>0.29947488477174566</v>
      </c>
      <c r="EN131" s="13">
        <v>0.21605445595303802</v>
      </c>
      <c r="EO131" s="13">
        <v>0.24133232451085129</v>
      </c>
      <c r="EP131" s="13">
        <v>0.28187457015914802</v>
      </c>
      <c r="EQ131" s="52">
        <v>7.3991854899879306E-2</v>
      </c>
      <c r="ER131" s="52">
        <v>7.8613024095993494E-2</v>
      </c>
      <c r="ES131" s="52">
        <v>8.7162437813501803E-2</v>
      </c>
      <c r="ET131" s="52">
        <v>0.10781328389198799</v>
      </c>
      <c r="EU131" s="52">
        <v>6.3060780877857894E-2</v>
      </c>
      <c r="EV131" s="52">
        <v>5.0513389918660501E-2</v>
      </c>
      <c r="EW131" s="52">
        <v>0.18629995811206099</v>
      </c>
      <c r="EX131" s="52">
        <v>0.20706249620631301</v>
      </c>
      <c r="EY131" s="52">
        <v>0.27561112868044402</v>
      </c>
      <c r="EZ131" s="52">
        <v>0.13724940545497399</v>
      </c>
      <c r="FA131" s="52">
        <v>0.13136890404873899</v>
      </c>
      <c r="FB131" s="52">
        <v>0.21611785306155501</v>
      </c>
      <c r="FC131" s="52">
        <v>0.17810582399129599</v>
      </c>
      <c r="FD131" s="52">
        <v>0.139222263430512</v>
      </c>
      <c r="FE131" s="52">
        <v>0.26790422687843402</v>
      </c>
      <c r="FF131" s="52">
        <v>0.115747750906907</v>
      </c>
      <c r="FG131" s="52">
        <v>0.14420268107658299</v>
      </c>
      <c r="FH131" s="52">
        <v>9.3181026339556494E-2</v>
      </c>
      <c r="FI131" s="52">
        <v>9.1853065172542006E-2</v>
      </c>
      <c r="FJ131" s="52">
        <v>0.13968457502213399</v>
      </c>
      <c r="FK131" s="52">
        <v>0.17755128695226699</v>
      </c>
      <c r="FL131" s="52">
        <v>0.108825679623491</v>
      </c>
      <c r="FM131" s="52">
        <v>8.9606651839311005E-2</v>
      </c>
      <c r="FN131" s="52">
        <v>0.15342977056181001</v>
      </c>
      <c r="FO131" s="52">
        <v>1.27944905121453</v>
      </c>
      <c r="FP131" s="52">
        <v>0.23974488777640701</v>
      </c>
      <c r="FQ131" s="52">
        <v>0.24379485847111201</v>
      </c>
      <c r="FR131" s="52">
        <v>0.33756263020993699</v>
      </c>
      <c r="FS131" s="52">
        <v>0.50410688970955797</v>
      </c>
      <c r="FT131" s="52">
        <v>0.38872155911950301</v>
      </c>
      <c r="FU131" s="52">
        <v>0.39558174486946202</v>
      </c>
      <c r="FV131" s="52">
        <v>0.53476628216154498</v>
      </c>
      <c r="FW131" s="52">
        <v>0.278936896483992</v>
      </c>
      <c r="FX131" s="52">
        <v>0.18065591482170101</v>
      </c>
      <c r="FY131" s="52">
        <v>0.123884850074818</v>
      </c>
      <c r="FZ131" s="52">
        <v>0.168284110434682</v>
      </c>
      <c r="GA131" s="52">
        <v>0.17184763547756299</v>
      </c>
      <c r="GB131" s="52">
        <v>0.209526811299381</v>
      </c>
      <c r="GC131" s="52">
        <v>0.17551545388322001</v>
      </c>
      <c r="GD131" s="52">
        <v>0.23291300715633001</v>
      </c>
      <c r="GE131" s="52">
        <v>0.31413087369616199</v>
      </c>
    </row>
    <row r="132" spans="1:187" ht="15" x14ac:dyDescent="0.25">
      <c r="A132" s="36" t="s">
        <v>25</v>
      </c>
      <c r="B132" s="90"/>
      <c r="C132" s="13">
        <v>28.31205477634478</v>
      </c>
      <c r="D132" s="13">
        <v>42.166910238726445</v>
      </c>
      <c r="E132" s="13">
        <v>54.818692013299582</v>
      </c>
      <c r="F132" s="13">
        <v>37.187736848861874</v>
      </c>
      <c r="G132" s="13">
        <v>28.792643548269382</v>
      </c>
      <c r="H132" s="13">
        <v>35.454527063672565</v>
      </c>
      <c r="I132" s="13">
        <v>60.942420189713538</v>
      </c>
      <c r="J132" s="13">
        <v>39.104635711377888</v>
      </c>
      <c r="K132" s="13">
        <v>22.637654786875267</v>
      </c>
      <c r="L132" s="13">
        <v>46.940045117962725</v>
      </c>
      <c r="M132" s="13">
        <v>44.300329708051244</v>
      </c>
      <c r="N132" s="13">
        <v>45.157397980144509</v>
      </c>
      <c r="O132" s="13">
        <v>35.747685959340181</v>
      </c>
      <c r="P132" s="13">
        <v>40.859494799182123</v>
      </c>
      <c r="Q132" s="13">
        <v>46.971703319740378</v>
      </c>
      <c r="R132" s="13">
        <v>41.355148633199455</v>
      </c>
      <c r="S132" s="13">
        <v>40.356027567424995</v>
      </c>
      <c r="T132" s="13">
        <v>37.455180558648095</v>
      </c>
      <c r="U132" s="13">
        <v>44.256642437785949</v>
      </c>
      <c r="V132" s="13">
        <v>45.154414409456592</v>
      </c>
      <c r="W132" s="13">
        <v>27.695488632520735</v>
      </c>
      <c r="X132" s="13">
        <v>29.229447751354268</v>
      </c>
      <c r="Y132" s="13">
        <v>39.853167059700503</v>
      </c>
      <c r="Z132" s="13">
        <v>34.09175135398025</v>
      </c>
      <c r="AA132" s="13">
        <v>44.778089999165303</v>
      </c>
      <c r="AB132" s="13">
        <v>81.571479862274515</v>
      </c>
      <c r="AC132" s="13">
        <v>52.031061136777524</v>
      </c>
      <c r="AD132" s="13">
        <v>32.077940782428357</v>
      </c>
      <c r="AE132" s="13">
        <v>32.015436659518819</v>
      </c>
      <c r="AF132" s="13">
        <v>36.180184796064928</v>
      </c>
      <c r="AG132" s="13">
        <v>37.361567160567809</v>
      </c>
      <c r="AH132" s="13">
        <v>31.162969808590937</v>
      </c>
      <c r="AI132" s="13">
        <v>40.031389132562339</v>
      </c>
      <c r="AJ132" s="13">
        <v>49.220696723012097</v>
      </c>
      <c r="AK132" s="13">
        <v>40.159664956234288</v>
      </c>
      <c r="AL132" s="13">
        <v>31.823928262147241</v>
      </c>
      <c r="AM132" s="13">
        <v>42.574828878770241</v>
      </c>
      <c r="AN132" s="13">
        <v>36.048845977633874</v>
      </c>
      <c r="AO132" s="13">
        <v>36.069934291482852</v>
      </c>
      <c r="AP132" s="13">
        <v>35.638766005019505</v>
      </c>
      <c r="AQ132" s="13">
        <v>32.000133486395562</v>
      </c>
      <c r="AR132" s="13">
        <v>35.487585599267938</v>
      </c>
      <c r="AS132" s="13">
        <v>36.040804206695491</v>
      </c>
      <c r="AT132" s="13">
        <v>33.880881441920259</v>
      </c>
      <c r="AU132" s="13">
        <v>33.546747137520207</v>
      </c>
      <c r="AV132" s="13">
        <v>31.06084198635212</v>
      </c>
      <c r="AW132" s="13">
        <v>17.658957935447742</v>
      </c>
      <c r="AX132" s="13">
        <v>32.799499484655804</v>
      </c>
      <c r="AY132" s="13">
        <v>24.620028133350853</v>
      </c>
      <c r="AZ132" s="13">
        <v>34.181450306202549</v>
      </c>
      <c r="BA132" s="13">
        <v>31.643199793735555</v>
      </c>
      <c r="BB132" s="13">
        <v>28.687291646976483</v>
      </c>
      <c r="BC132" s="13">
        <v>26.388274157434093</v>
      </c>
      <c r="BD132" s="13">
        <v>19.368769837272016</v>
      </c>
      <c r="BE132" s="13">
        <v>24.440233972175271</v>
      </c>
      <c r="BF132" s="13">
        <v>13.688378980685544</v>
      </c>
      <c r="BG132" s="13">
        <v>27.363237285174307</v>
      </c>
      <c r="BH132" s="13">
        <v>19.552025543750499</v>
      </c>
      <c r="BI132" s="13">
        <v>20.086641701461438</v>
      </c>
      <c r="BJ132" s="13">
        <v>15.725095107222495</v>
      </c>
      <c r="BK132" s="13">
        <v>12.755137831575626</v>
      </c>
      <c r="BL132" s="13">
        <v>22.126344727653596</v>
      </c>
      <c r="BM132" s="13">
        <v>18.338483043661643</v>
      </c>
      <c r="BN132" s="13">
        <v>18.024163434808191</v>
      </c>
      <c r="BO132" s="13">
        <v>16.504498071781679</v>
      </c>
      <c r="BP132" s="13">
        <v>24.656283147643673</v>
      </c>
      <c r="BQ132" s="13">
        <v>31.751548969247956</v>
      </c>
      <c r="BR132" s="13">
        <v>34.633004108970262</v>
      </c>
      <c r="BS132" s="13">
        <v>43.813953219726969</v>
      </c>
      <c r="BT132" s="13">
        <v>19.192842454015086</v>
      </c>
      <c r="BU132" s="13">
        <v>32.642844356219186</v>
      </c>
      <c r="BV132" s="13">
        <v>18.13554862939273</v>
      </c>
      <c r="BW132" s="13">
        <v>21.357456694970416</v>
      </c>
      <c r="BX132" s="13">
        <v>47.304203601993962</v>
      </c>
      <c r="BY132" s="13">
        <v>26.408784108791949</v>
      </c>
      <c r="BZ132" s="13">
        <v>28.067658354843793</v>
      </c>
      <c r="CA132" s="13">
        <v>13.998566835024523</v>
      </c>
      <c r="CB132" s="13">
        <v>22.015609683428075</v>
      </c>
      <c r="CC132" s="13">
        <v>17.695555927436633</v>
      </c>
      <c r="CD132" s="13">
        <v>15.554506125639509</v>
      </c>
      <c r="CE132" s="13">
        <v>17.394269939961159</v>
      </c>
      <c r="CF132" s="13">
        <v>28.268293152006226</v>
      </c>
      <c r="CG132" s="13">
        <v>19.805306098024495</v>
      </c>
      <c r="CH132" s="13">
        <v>18.278260657582926</v>
      </c>
      <c r="CI132" s="13">
        <v>18.966756391204378</v>
      </c>
      <c r="CJ132" s="13">
        <v>28.319751731915957</v>
      </c>
      <c r="CK132" s="13">
        <v>22.348711013786698</v>
      </c>
      <c r="CL132" s="13">
        <v>18.574791808239507</v>
      </c>
      <c r="CM132" s="13">
        <v>16.727225747835544</v>
      </c>
      <c r="CN132" s="13">
        <v>27.035244696155608</v>
      </c>
      <c r="CO132" s="13">
        <v>18.567244696155601</v>
      </c>
      <c r="CP132" s="13">
        <v>17.531244696155607</v>
      </c>
      <c r="CQ132" s="13">
        <v>21.427844783426568</v>
      </c>
      <c r="CR132" s="13">
        <v>19.361844783426566</v>
      </c>
      <c r="CS132" s="13">
        <v>18.761844783426568</v>
      </c>
      <c r="CT132" s="13">
        <v>17.295844783426567</v>
      </c>
      <c r="CU132" s="13">
        <v>22.068823855921519</v>
      </c>
      <c r="CV132" s="13">
        <v>20.233823855921518</v>
      </c>
      <c r="CW132" s="13">
        <v>23.061823855921521</v>
      </c>
      <c r="CX132" s="13">
        <v>21.545823855921519</v>
      </c>
      <c r="CY132" s="13">
        <v>22.327732508426351</v>
      </c>
      <c r="CZ132" s="13">
        <v>25.434732508426354</v>
      </c>
      <c r="DA132" s="13">
        <v>20.416732508426353</v>
      </c>
      <c r="DB132" s="13">
        <v>16.232732508426352</v>
      </c>
      <c r="DC132" s="13">
        <v>22.140792446976988</v>
      </c>
      <c r="DD132" s="13">
        <v>20.983792446976992</v>
      </c>
      <c r="DE132" s="13">
        <v>21.996792446976993</v>
      </c>
      <c r="DF132" s="13">
        <v>19.741792446976991</v>
      </c>
      <c r="DG132" s="13">
        <v>12.979535082304103</v>
      </c>
      <c r="DH132" s="13">
        <v>12.813535082304103</v>
      </c>
      <c r="DI132" s="13">
        <v>22.271535082304101</v>
      </c>
      <c r="DJ132" s="13">
        <v>19.963535082304105</v>
      </c>
      <c r="DK132" s="13">
        <v>14.528115158105685</v>
      </c>
      <c r="DL132" s="13">
        <v>15.388115158105686</v>
      </c>
      <c r="DM132" s="13">
        <v>17.827115158105684</v>
      </c>
      <c r="DN132" s="13">
        <v>13.880115158105685</v>
      </c>
      <c r="DO132" s="13">
        <v>14.65815074182809</v>
      </c>
      <c r="DP132" s="13">
        <v>22.559150741828088</v>
      </c>
      <c r="DQ132" s="13">
        <v>18.199150741828088</v>
      </c>
      <c r="DR132" s="13">
        <v>17.34315074182809</v>
      </c>
      <c r="DS132" s="13">
        <v>17.42379634415995</v>
      </c>
      <c r="DT132" s="13">
        <v>18.678796344159949</v>
      </c>
      <c r="DU132" s="13">
        <v>46.601796344159943</v>
      </c>
      <c r="DV132" s="13">
        <v>16.241796344159951</v>
      </c>
      <c r="DW132" s="13">
        <v>19.623677882443072</v>
      </c>
      <c r="DX132" s="13">
        <v>29.69767788244307</v>
      </c>
      <c r="DY132" s="13">
        <v>16.684677882443069</v>
      </c>
      <c r="DZ132" s="13">
        <v>19.576677882443072</v>
      </c>
      <c r="EA132" s="13">
        <v>14.208572602453334</v>
      </c>
      <c r="EB132" s="13">
        <v>23.215572602453332</v>
      </c>
      <c r="EC132" s="13">
        <v>17.050572602453332</v>
      </c>
      <c r="ED132" s="13">
        <v>16.536572602453333</v>
      </c>
      <c r="EE132" s="13">
        <v>16.777348044514913</v>
      </c>
      <c r="EF132" s="13">
        <v>15.154348044514913</v>
      </c>
      <c r="EG132" s="13">
        <v>18.260348044514913</v>
      </c>
      <c r="EH132" s="13">
        <v>19.848348044514911</v>
      </c>
      <c r="EI132" s="13">
        <v>20.14112240049716</v>
      </c>
      <c r="EJ132" s="13">
        <v>20.982122400497161</v>
      </c>
      <c r="EK132" s="13">
        <v>20.590122400497162</v>
      </c>
      <c r="EL132" s="13">
        <v>16.91412240049716</v>
      </c>
      <c r="EM132" s="13">
        <v>19.891894788232918</v>
      </c>
      <c r="EN132" s="13">
        <v>13.666713419238938</v>
      </c>
      <c r="EO132" s="13">
        <v>14.069298352507177</v>
      </c>
      <c r="EP132" s="13">
        <v>12.933535665706614</v>
      </c>
      <c r="EQ132" s="52">
        <v>19.884169657070998</v>
      </c>
      <c r="ER132" s="52">
        <v>19.839443121253801</v>
      </c>
      <c r="ES132" s="52">
        <v>19.841633668311701</v>
      </c>
      <c r="ET132" s="52">
        <v>28.3618048399101</v>
      </c>
      <c r="EU132" s="52">
        <v>27.664006137946899</v>
      </c>
      <c r="EV132" s="52">
        <v>25.430187798105202</v>
      </c>
      <c r="EW132" s="52">
        <v>24.405722867291999</v>
      </c>
      <c r="EX132" s="52">
        <v>26.907820418297401</v>
      </c>
      <c r="EY132" s="52">
        <v>22.885572123943799</v>
      </c>
      <c r="EZ132" s="52">
        <v>19.742982518096301</v>
      </c>
      <c r="FA132" s="52">
        <v>18.299389769406201</v>
      </c>
      <c r="FB132" s="52">
        <v>21.469509387799299</v>
      </c>
      <c r="FC132" s="52">
        <v>19.5069069804618</v>
      </c>
      <c r="FD132" s="52">
        <v>19.502186420031201</v>
      </c>
      <c r="FE132" s="52">
        <v>20.255767551852401</v>
      </c>
      <c r="FF132" s="52">
        <v>22.584960764529001</v>
      </c>
      <c r="FG132" s="52">
        <v>22.1784800502118</v>
      </c>
      <c r="FH132" s="52">
        <v>21.105985852717399</v>
      </c>
      <c r="FI132" s="52">
        <v>20.130794667708098</v>
      </c>
      <c r="FJ132" s="52">
        <v>27.252437063749198</v>
      </c>
      <c r="FK132" s="52">
        <v>24.4839378910584</v>
      </c>
      <c r="FL132" s="52">
        <v>21.707122262586999</v>
      </c>
      <c r="FM132" s="52">
        <v>23.530454779508499</v>
      </c>
      <c r="FN132" s="52">
        <v>27.756787221573799</v>
      </c>
      <c r="FO132" s="52">
        <v>26.063719417500199</v>
      </c>
      <c r="FP132" s="52">
        <v>24.620308216072601</v>
      </c>
      <c r="FQ132" s="52">
        <v>25.005770110290602</v>
      </c>
      <c r="FR132" s="52">
        <v>28.796303823655698</v>
      </c>
      <c r="FS132" s="52">
        <v>27.172868814432899</v>
      </c>
      <c r="FT132" s="52">
        <v>28.358777638284099</v>
      </c>
      <c r="FU132" s="52">
        <v>29.225510108243999</v>
      </c>
      <c r="FV132" s="52">
        <v>36.711586627690899</v>
      </c>
      <c r="FW132" s="52">
        <v>26.148185889444498</v>
      </c>
      <c r="FX132" s="52">
        <v>26.380928125409</v>
      </c>
      <c r="FY132" s="52">
        <v>26.7652629924374</v>
      </c>
      <c r="FZ132" s="52">
        <v>23.603481458255199</v>
      </c>
      <c r="GA132" s="52">
        <v>31.9704152224888</v>
      </c>
      <c r="GB132" s="52">
        <v>27.814405961594701</v>
      </c>
      <c r="GC132" s="52">
        <v>33.605170504877101</v>
      </c>
      <c r="GD132" s="52">
        <v>31.5860321006619</v>
      </c>
      <c r="GE132" s="52">
        <v>29.421003682275</v>
      </c>
    </row>
    <row r="133" spans="1:187" ht="15" x14ac:dyDescent="0.25">
      <c r="A133" s="36" t="s">
        <v>26</v>
      </c>
      <c r="B133" s="90"/>
      <c r="C133" s="13">
        <v>26.466999999999999</v>
      </c>
      <c r="D133" s="13">
        <v>21.606000000000002</v>
      </c>
      <c r="E133" s="13">
        <v>24.54</v>
      </c>
      <c r="F133" s="13">
        <v>22.31</v>
      </c>
      <c r="G133" s="13">
        <v>16.684000000000001</v>
      </c>
      <c r="H133" s="13">
        <v>19.571000000000002</v>
      </c>
      <c r="I133" s="13">
        <v>22.859000000000002</v>
      </c>
      <c r="J133" s="13">
        <v>18.184000000000001</v>
      </c>
      <c r="K133" s="13">
        <v>22.395</v>
      </c>
      <c r="L133" s="13">
        <v>19.329999999999998</v>
      </c>
      <c r="M133" s="13">
        <v>19.725999999999999</v>
      </c>
      <c r="N133" s="13">
        <v>18.16</v>
      </c>
      <c r="O133" s="13">
        <v>17.298999999999999</v>
      </c>
      <c r="P133" s="13">
        <v>22.117000000000001</v>
      </c>
      <c r="Q133" s="13">
        <v>19.759</v>
      </c>
      <c r="R133" s="13">
        <v>13.462999999999999</v>
      </c>
      <c r="S133" s="13">
        <v>10.166</v>
      </c>
      <c r="T133" s="13">
        <v>13.249000000000001</v>
      </c>
      <c r="U133" s="13">
        <v>11.295</v>
      </c>
      <c r="V133" s="13">
        <v>11.329000000000001</v>
      </c>
      <c r="W133" s="13">
        <v>4.056</v>
      </c>
      <c r="X133" s="13">
        <v>5.8659999999999997</v>
      </c>
      <c r="Y133" s="13">
        <v>6.63</v>
      </c>
      <c r="Z133" s="13">
        <v>5.2910000000000004</v>
      </c>
      <c r="AA133" s="13">
        <v>8.3330000000000002</v>
      </c>
      <c r="AB133" s="13">
        <v>3.1930000000000001</v>
      </c>
      <c r="AC133" s="13">
        <v>12.593</v>
      </c>
      <c r="AD133" s="13">
        <v>7.0359999999999996</v>
      </c>
      <c r="AE133" s="13">
        <v>8.2759999999999998</v>
      </c>
      <c r="AF133" s="13">
        <v>6.0819999999999999</v>
      </c>
      <c r="AG133" s="13">
        <v>5.1340000000000003</v>
      </c>
      <c r="AH133" s="13">
        <v>10.79</v>
      </c>
      <c r="AI133" s="13">
        <v>10.548999999999999</v>
      </c>
      <c r="AJ133" s="13">
        <v>5.0430000000000001</v>
      </c>
      <c r="AK133" s="13">
        <v>10.67</v>
      </c>
      <c r="AL133" s="13">
        <v>8.1530000000000005</v>
      </c>
      <c r="AM133" s="13">
        <v>6.0640000000000001</v>
      </c>
      <c r="AN133" s="13">
        <v>5.51</v>
      </c>
      <c r="AO133" s="13">
        <v>6.0510000000000002</v>
      </c>
      <c r="AP133" s="13">
        <v>3.714</v>
      </c>
      <c r="AQ133" s="13">
        <v>2.2759999999999998</v>
      </c>
      <c r="AR133" s="13">
        <v>5.1390000000000002</v>
      </c>
      <c r="AS133" s="13">
        <v>3.4849999999999999</v>
      </c>
      <c r="AT133" s="13">
        <v>4.1319999999999997</v>
      </c>
      <c r="AU133" s="13">
        <v>9.0950000000000006</v>
      </c>
      <c r="AV133" s="13">
        <v>4.4020000000000001</v>
      </c>
      <c r="AW133" s="13">
        <v>3.145</v>
      </c>
      <c r="AX133" s="13">
        <v>4.0279999999999996</v>
      </c>
      <c r="AY133" s="13">
        <v>2.6850000000000001</v>
      </c>
      <c r="AZ133" s="13">
        <v>3.4020000000000001</v>
      </c>
      <c r="BA133" s="13">
        <v>2.806</v>
      </c>
      <c r="BB133" s="13">
        <v>3.1589999999999998</v>
      </c>
      <c r="BC133" s="13">
        <v>3.0870000000000002</v>
      </c>
      <c r="BD133" s="13">
        <v>1.4</v>
      </c>
      <c r="BE133" s="13">
        <v>-0.3</v>
      </c>
      <c r="BF133" s="13">
        <v>1.5580000000000001</v>
      </c>
      <c r="BG133" s="13">
        <v>0.88200000000000001</v>
      </c>
      <c r="BH133" s="13">
        <v>2.2240000000000002</v>
      </c>
      <c r="BI133" s="13">
        <v>1.4670000000000001</v>
      </c>
      <c r="BJ133" s="13">
        <v>5.2279999999999998</v>
      </c>
      <c r="BK133" s="13">
        <v>3.1640000000000001</v>
      </c>
      <c r="BL133" s="13">
        <v>3.1509999999999998</v>
      </c>
      <c r="BM133" s="13">
        <v>5.1580000000000004</v>
      </c>
      <c r="BN133" s="13">
        <v>4.8410000000000002</v>
      </c>
      <c r="BO133" s="13">
        <v>7.274</v>
      </c>
      <c r="BP133" s="13">
        <v>5.3310000000000004</v>
      </c>
      <c r="BQ133" s="13">
        <v>2.601</v>
      </c>
      <c r="BR133" s="13">
        <v>6.2859999999999996</v>
      </c>
      <c r="BS133" s="13">
        <v>7.2770000000000001</v>
      </c>
      <c r="BT133" s="13">
        <v>4.6680000000000001</v>
      </c>
      <c r="BU133" s="13">
        <v>4.0179999999999998</v>
      </c>
      <c r="BV133" s="13">
        <v>2.8039999999999998</v>
      </c>
      <c r="BW133" s="13">
        <v>3.5579999999999998</v>
      </c>
      <c r="BX133" s="13">
        <v>27.49</v>
      </c>
      <c r="BY133" s="13">
        <v>9.2789999999999999</v>
      </c>
      <c r="BZ133" s="13">
        <v>3.234</v>
      </c>
      <c r="CA133" s="13">
        <v>0.747</v>
      </c>
      <c r="CB133" s="13">
        <v>0.98799999999999999</v>
      </c>
      <c r="CC133" s="13">
        <v>1.407</v>
      </c>
      <c r="CD133" s="13">
        <v>0.74099999999999999</v>
      </c>
      <c r="CE133" s="13">
        <v>1.758</v>
      </c>
      <c r="CF133" s="13">
        <v>0.88400000000000001</v>
      </c>
      <c r="CG133" s="13">
        <v>1.3979999999999999</v>
      </c>
      <c r="CH133" s="13">
        <v>0.51800000000000002</v>
      </c>
      <c r="CI133" s="13">
        <v>0.74</v>
      </c>
      <c r="CJ133" s="13">
        <v>0.82699999999999996</v>
      </c>
      <c r="CK133" s="13">
        <v>1.2849999999999999</v>
      </c>
      <c r="CL133" s="13">
        <v>1.587</v>
      </c>
      <c r="CM133" s="13">
        <v>1.887</v>
      </c>
      <c r="CN133" s="13">
        <v>1.6919999999999999</v>
      </c>
      <c r="CO133" s="13">
        <v>2.7890000000000001</v>
      </c>
      <c r="CP133" s="13">
        <v>1.0840000000000001</v>
      </c>
      <c r="CQ133" s="13">
        <v>0.379</v>
      </c>
      <c r="CR133" s="13">
        <v>0.61399999999999999</v>
      </c>
      <c r="CS133" s="13">
        <v>0.66500000000000004</v>
      </c>
      <c r="CT133" s="13">
        <v>0.42899999999999999</v>
      </c>
      <c r="CU133" s="13">
        <v>0.317</v>
      </c>
      <c r="CV133" s="13">
        <v>1.772</v>
      </c>
      <c r="CW133" s="13">
        <v>1.2</v>
      </c>
      <c r="CX133" s="13">
        <v>1.071</v>
      </c>
      <c r="CY133" s="13">
        <v>0.81499999999999995</v>
      </c>
      <c r="CZ133" s="13">
        <v>0.98499999999999999</v>
      </c>
      <c r="DA133" s="13">
        <v>2.3580000000000001</v>
      </c>
      <c r="DB133" s="13">
        <v>2.0790000000000002</v>
      </c>
      <c r="DC133" s="13">
        <v>2.3639999999999999</v>
      </c>
      <c r="DD133" s="13">
        <v>2.1720000000000002</v>
      </c>
      <c r="DE133" s="13">
        <v>2.98</v>
      </c>
      <c r="DF133" s="13">
        <v>2.3250000000000002</v>
      </c>
      <c r="DG133" s="13">
        <v>2.1309999999999998</v>
      </c>
      <c r="DH133" s="13">
        <v>2.1539999999999999</v>
      </c>
      <c r="DI133" s="13">
        <v>2.968</v>
      </c>
      <c r="DJ133" s="13">
        <v>2.327</v>
      </c>
      <c r="DK133" s="13">
        <v>2.1269999999999998</v>
      </c>
      <c r="DL133" s="13">
        <v>2.0259999999999998</v>
      </c>
      <c r="DM133" s="13">
        <v>2.66</v>
      </c>
      <c r="DN133" s="13">
        <v>2.3069999999999999</v>
      </c>
      <c r="DO133" s="13">
        <v>1.766</v>
      </c>
      <c r="DP133" s="13">
        <v>2.0289999999999999</v>
      </c>
      <c r="DQ133" s="13">
        <v>12.513</v>
      </c>
      <c r="DR133" s="13">
        <v>9.67</v>
      </c>
      <c r="DS133" s="13">
        <v>1.6539999999999999</v>
      </c>
      <c r="DT133" s="13">
        <v>0.75700000000000001</v>
      </c>
      <c r="DU133" s="13">
        <v>1.9219999999999999</v>
      </c>
      <c r="DV133" s="13">
        <v>9.1630000000000003</v>
      </c>
      <c r="DW133" s="13">
        <v>11.664</v>
      </c>
      <c r="DX133" s="13">
        <v>10.558999999999999</v>
      </c>
      <c r="DY133" s="13">
        <v>1.835</v>
      </c>
      <c r="DZ133" s="13">
        <v>1.5920000000000001</v>
      </c>
      <c r="EA133" s="13">
        <v>2.206</v>
      </c>
      <c r="EB133" s="13">
        <v>1.1279999999999999</v>
      </c>
      <c r="EC133" s="13">
        <v>0.873</v>
      </c>
      <c r="ED133" s="13">
        <v>1.651</v>
      </c>
      <c r="EE133" s="13">
        <v>2.1829999999999998</v>
      </c>
      <c r="EF133" s="13">
        <v>0.96199999999999997</v>
      </c>
      <c r="EG133" s="13">
        <v>2.3839999999999999</v>
      </c>
      <c r="EH133" s="13">
        <v>1.6220000000000001</v>
      </c>
      <c r="EI133" s="13">
        <v>1.675</v>
      </c>
      <c r="EJ133" s="13">
        <v>1.8169999999999999</v>
      </c>
      <c r="EK133" s="13">
        <v>2.0539999999999998</v>
      </c>
      <c r="EL133" s="13">
        <v>0.63500000000000001</v>
      </c>
      <c r="EM133" s="13">
        <v>0.38963999999999999</v>
      </c>
      <c r="EN133" s="13">
        <v>0.25887215628658111</v>
      </c>
      <c r="EO133" s="13">
        <v>0.25116818031964455</v>
      </c>
      <c r="EP133" s="13">
        <v>0.22582859671755179</v>
      </c>
      <c r="EQ133" s="52">
        <v>0.15491819052560499</v>
      </c>
      <c r="ER133" s="52">
        <v>0.78567914763499502</v>
      </c>
      <c r="ES133" s="52">
        <v>0.59630376270107799</v>
      </c>
      <c r="ET133" s="52">
        <v>0.47073903148485902</v>
      </c>
      <c r="EU133" s="52">
        <v>0.52182671916143297</v>
      </c>
      <c r="EV133" s="52">
        <v>0.44481269566724801</v>
      </c>
      <c r="EW133" s="52">
        <v>6.7773084412434806E-2</v>
      </c>
      <c r="EX133" s="52">
        <v>5.8662299402258401E-2</v>
      </c>
      <c r="EY133" s="52">
        <v>6.3722825959439705E-2</v>
      </c>
      <c r="EZ133" s="52">
        <v>6.7257814844780897E-2</v>
      </c>
      <c r="FA133" s="52">
        <v>6.2327435609962997E-2</v>
      </c>
      <c r="FB133" s="52">
        <v>6.3722825959439705E-2</v>
      </c>
      <c r="FC133" s="52">
        <v>9.2786865913657507E-2</v>
      </c>
      <c r="FD133" s="52">
        <v>8.6238289889930195E-2</v>
      </c>
      <c r="FE133" s="52">
        <v>3.7354553374782599E-2</v>
      </c>
      <c r="FF133" s="52">
        <v>0.276739371743221</v>
      </c>
      <c r="FG133" s="52">
        <v>2.9744997356087599E-2</v>
      </c>
      <c r="FH133" s="52">
        <v>1.5802029845421499E-2</v>
      </c>
      <c r="FI133" s="52">
        <v>2.9372255357969099E-2</v>
      </c>
      <c r="FJ133" s="52">
        <v>3.2533590858220801E-2</v>
      </c>
      <c r="FK133" s="52">
        <v>2.0478665918472898E-2</v>
      </c>
      <c r="FL133" s="52">
        <v>2.51329081726713E-2</v>
      </c>
      <c r="FM133" s="52">
        <v>2.8856301976030001E-2</v>
      </c>
      <c r="FN133" s="52">
        <v>0.13137343441235599</v>
      </c>
      <c r="FO133" s="52">
        <v>0.17239685809116301</v>
      </c>
      <c r="FP133" s="52">
        <v>0.188347132836332</v>
      </c>
      <c r="FQ133" s="52">
        <v>0.42572062090589802</v>
      </c>
      <c r="FR133" s="52">
        <v>0.173798212185303</v>
      </c>
      <c r="FS133" s="52">
        <v>0.197633258566037</v>
      </c>
      <c r="FT133" s="52">
        <v>0.20741416319778999</v>
      </c>
      <c r="FU133" s="52">
        <v>0.36160828008866502</v>
      </c>
      <c r="FV133" s="52">
        <v>0.62973171496820102</v>
      </c>
      <c r="FW133" s="52">
        <v>1.30069199521831</v>
      </c>
      <c r="FX133" s="52">
        <v>0.72262924577874899</v>
      </c>
      <c r="FY133" s="52">
        <v>1.04156673651348</v>
      </c>
      <c r="FZ133" s="52">
        <v>0.25992722685216202</v>
      </c>
      <c r="GA133" s="52">
        <v>0.21865766496755501</v>
      </c>
      <c r="GB133" s="52">
        <v>2.0956738015669201</v>
      </c>
      <c r="GC133" s="52">
        <v>5.2340686477137801</v>
      </c>
      <c r="GD133" s="52">
        <v>3.4653599871841401</v>
      </c>
      <c r="GE133" s="52">
        <v>2.2024086326925798</v>
      </c>
    </row>
    <row r="134" spans="1:187" ht="15" x14ac:dyDescent="0.25">
      <c r="A134" s="36" t="s">
        <v>23</v>
      </c>
      <c r="B134" s="90"/>
      <c r="C134" s="13">
        <v>0</v>
      </c>
      <c r="D134" s="13">
        <v>0</v>
      </c>
      <c r="E134" s="13">
        <v>0</v>
      </c>
      <c r="F134" s="13">
        <v>0</v>
      </c>
      <c r="G134" s="13">
        <v>0</v>
      </c>
      <c r="H134" s="13">
        <v>0</v>
      </c>
      <c r="I134" s="13">
        <v>0</v>
      </c>
      <c r="J134" s="13">
        <v>0</v>
      </c>
      <c r="K134" s="13">
        <v>0</v>
      </c>
      <c r="L134" s="13">
        <v>0</v>
      </c>
      <c r="M134" s="13">
        <v>0</v>
      </c>
      <c r="N134" s="13">
        <v>0</v>
      </c>
      <c r="O134" s="13">
        <v>0</v>
      </c>
      <c r="P134" s="13">
        <v>0</v>
      </c>
      <c r="Q134" s="13">
        <v>0</v>
      </c>
      <c r="R134" s="13">
        <v>0</v>
      </c>
      <c r="S134" s="13">
        <v>0</v>
      </c>
      <c r="T134" s="13">
        <v>0</v>
      </c>
      <c r="U134" s="13">
        <v>0</v>
      </c>
      <c r="V134" s="13">
        <v>0</v>
      </c>
      <c r="W134" s="13">
        <v>0</v>
      </c>
      <c r="X134" s="13">
        <v>0</v>
      </c>
      <c r="Y134" s="13">
        <v>0</v>
      </c>
      <c r="Z134" s="13">
        <v>0</v>
      </c>
      <c r="AA134" s="13">
        <v>0</v>
      </c>
      <c r="AB134" s="13">
        <v>0</v>
      </c>
      <c r="AC134" s="13">
        <v>0</v>
      </c>
      <c r="AD134" s="13">
        <v>0</v>
      </c>
      <c r="AE134" s="13">
        <v>0</v>
      </c>
      <c r="AF134" s="13">
        <v>0</v>
      </c>
      <c r="AG134" s="13">
        <v>0</v>
      </c>
      <c r="AH134" s="13">
        <v>0</v>
      </c>
      <c r="AI134" s="13">
        <v>0</v>
      </c>
      <c r="AJ134" s="13">
        <v>0</v>
      </c>
      <c r="AK134" s="13">
        <v>0</v>
      </c>
      <c r="AL134" s="13">
        <v>0</v>
      </c>
      <c r="AM134" s="13">
        <v>0</v>
      </c>
      <c r="AN134" s="13">
        <v>0</v>
      </c>
      <c r="AO134" s="13">
        <v>0</v>
      </c>
      <c r="AP134" s="13">
        <v>0</v>
      </c>
      <c r="AQ134" s="13">
        <v>0.45826314274065488</v>
      </c>
      <c r="AR134" s="13">
        <v>0.45826314274065488</v>
      </c>
      <c r="AS134" s="13">
        <v>0.45826314274065488</v>
      </c>
      <c r="AT134" s="13">
        <v>0.45826314274065488</v>
      </c>
      <c r="AU134" s="13">
        <v>0.93365187367625768</v>
      </c>
      <c r="AV134" s="13">
        <v>0.93365187367625768</v>
      </c>
      <c r="AW134" s="13">
        <v>0.93365187367625768</v>
      </c>
      <c r="AX134" s="13">
        <v>0.93365187367625768</v>
      </c>
      <c r="AY134" s="13">
        <v>1.2148701330985396</v>
      </c>
      <c r="AZ134" s="13">
        <v>1.2148701330985396</v>
      </c>
      <c r="BA134" s="13">
        <v>1.2148701330985396</v>
      </c>
      <c r="BB134" s="13">
        <v>1.2148701330985396</v>
      </c>
      <c r="BC134" s="13">
        <v>1.3328837987471323</v>
      </c>
      <c r="BD134" s="13">
        <v>1.3328837987471323</v>
      </c>
      <c r="BE134" s="13">
        <v>1.3328837987471323</v>
      </c>
      <c r="BF134" s="13">
        <v>1.3328837987471323</v>
      </c>
      <c r="BG134" s="13">
        <v>1.5269857641766027</v>
      </c>
      <c r="BH134" s="13">
        <v>1.5269857641766027</v>
      </c>
      <c r="BI134" s="13">
        <v>1.5269857641766027</v>
      </c>
      <c r="BJ134" s="13">
        <v>1.5269857641766027</v>
      </c>
      <c r="BK134" s="13">
        <v>1.578683701443693</v>
      </c>
      <c r="BL134" s="13">
        <v>1.578683701443693</v>
      </c>
      <c r="BM134" s="13">
        <v>1.578683701443693</v>
      </c>
      <c r="BN134" s="13">
        <v>1.578683701443693</v>
      </c>
      <c r="BO134" s="13">
        <v>1.730440488516124</v>
      </c>
      <c r="BP134" s="13">
        <v>1.730440488516124</v>
      </c>
      <c r="BQ134" s="13">
        <v>1.730440488516124</v>
      </c>
      <c r="BR134" s="13">
        <v>1.730440488516124</v>
      </c>
      <c r="BS134" s="13">
        <v>2.0800762804400343</v>
      </c>
      <c r="BT134" s="13">
        <v>2.0800762804400343</v>
      </c>
      <c r="BU134" s="13">
        <v>2.0800762804400343</v>
      </c>
      <c r="BV134" s="13">
        <v>2.0800762804400343</v>
      </c>
      <c r="BW134" s="13">
        <v>2.0854858696605505</v>
      </c>
      <c r="BX134" s="13">
        <v>2.0854858696605505</v>
      </c>
      <c r="BY134" s="13">
        <v>2.0854858696605505</v>
      </c>
      <c r="BZ134" s="13">
        <v>2.0854858696605505</v>
      </c>
      <c r="CA134" s="13">
        <v>2.1972943548218988</v>
      </c>
      <c r="CB134" s="13">
        <v>2.1972943548218988</v>
      </c>
      <c r="CC134" s="13">
        <v>2.1972943548218988</v>
      </c>
      <c r="CD134" s="13">
        <v>2.1972943548218988</v>
      </c>
      <c r="CE134" s="13">
        <v>2.4253431950624611</v>
      </c>
      <c r="CF134" s="13">
        <v>2.4253431950624611</v>
      </c>
      <c r="CG134" s="13">
        <v>2.4253431950624611</v>
      </c>
      <c r="CH134" s="13">
        <v>2.4253431950624611</v>
      </c>
      <c r="CI134" s="13">
        <v>2.186352363712289</v>
      </c>
      <c r="CJ134" s="13">
        <v>2.186352363712289</v>
      </c>
      <c r="CK134" s="13">
        <v>2.186352363712289</v>
      </c>
      <c r="CL134" s="13">
        <v>2.186352363712289</v>
      </c>
      <c r="CM134" s="13">
        <v>2.1497651627829772</v>
      </c>
      <c r="CN134" s="13">
        <v>2.1497651627829772</v>
      </c>
      <c r="CO134" s="13">
        <v>2.1497651627829772</v>
      </c>
      <c r="CP134" s="13">
        <v>2.1497651627829772</v>
      </c>
      <c r="CQ134" s="13">
        <v>1.7538203262421388</v>
      </c>
      <c r="CR134" s="13">
        <v>1.7538203262421388</v>
      </c>
      <c r="CS134" s="13">
        <v>1.7538203262421388</v>
      </c>
      <c r="CT134" s="13">
        <v>1.7538203262421388</v>
      </c>
      <c r="CU134" s="13">
        <v>1.8025983021377461</v>
      </c>
      <c r="CV134" s="13">
        <v>1.8025983021377461</v>
      </c>
      <c r="CW134" s="13">
        <v>1.8025983021377461</v>
      </c>
      <c r="CX134" s="13">
        <v>1.8025983021377461</v>
      </c>
      <c r="CY134" s="13">
        <v>1.9798448100817843</v>
      </c>
      <c r="CZ134" s="13">
        <v>1.9798448100817843</v>
      </c>
      <c r="DA134" s="13">
        <v>1.9798448100817843</v>
      </c>
      <c r="DB134" s="13">
        <v>1.9798448100817843</v>
      </c>
      <c r="DC134" s="13">
        <v>2.7247093645276337</v>
      </c>
      <c r="DD134" s="13">
        <v>2.7247093645276337</v>
      </c>
      <c r="DE134" s="13">
        <v>2.7247093645276337</v>
      </c>
      <c r="DF134" s="13">
        <v>2.7247093645276337</v>
      </c>
      <c r="DG134" s="13">
        <v>3.9467688956944551</v>
      </c>
      <c r="DH134" s="13">
        <v>3.9467688956944551</v>
      </c>
      <c r="DI134" s="13">
        <v>3.9467688956944551</v>
      </c>
      <c r="DJ134" s="13">
        <v>3.9467688956944551</v>
      </c>
      <c r="DK134" s="13">
        <v>4.492593099837018</v>
      </c>
      <c r="DL134" s="13">
        <v>4.492593099837018</v>
      </c>
      <c r="DM134" s="13">
        <v>4.492593099837018</v>
      </c>
      <c r="DN134" s="13">
        <v>4.492593099837018</v>
      </c>
      <c r="DO134" s="13">
        <v>4.9479649697208767</v>
      </c>
      <c r="DP134" s="13">
        <v>4.9479649697208767</v>
      </c>
      <c r="DQ134" s="13">
        <v>4.9479649697208767</v>
      </c>
      <c r="DR134" s="13">
        <v>4.9479649697208767</v>
      </c>
      <c r="DS134" s="13">
        <v>5.6292547724770863</v>
      </c>
      <c r="DT134" s="13">
        <v>5.6292547724770863</v>
      </c>
      <c r="DU134" s="13">
        <v>5.6292547724770863</v>
      </c>
      <c r="DV134" s="13">
        <v>5.6292547724770863</v>
      </c>
      <c r="DW134" s="13">
        <v>5.8694046589029343</v>
      </c>
      <c r="DX134" s="13">
        <v>5.8694046589029343</v>
      </c>
      <c r="DY134" s="13">
        <v>5.8694046589029343</v>
      </c>
      <c r="DZ134" s="13">
        <v>5.8694046589029343</v>
      </c>
      <c r="EA134" s="13">
        <v>6.1552660559395651</v>
      </c>
      <c r="EB134" s="13">
        <v>6.1552660559395651</v>
      </c>
      <c r="EC134" s="13">
        <v>6.1552660559395651</v>
      </c>
      <c r="ED134" s="13">
        <v>6.1552660559395651</v>
      </c>
      <c r="EE134" s="13">
        <v>6.812587038414863</v>
      </c>
      <c r="EF134" s="13">
        <v>6.812587038414863</v>
      </c>
      <c r="EG134" s="13">
        <v>6.812587038414863</v>
      </c>
      <c r="EH134" s="13">
        <v>6.812587038414863</v>
      </c>
      <c r="EI134" s="13">
        <v>6.5232295102608404</v>
      </c>
      <c r="EJ134" s="13">
        <v>6.5232295102608404</v>
      </c>
      <c r="EK134" s="13">
        <v>6.5232295102608404</v>
      </c>
      <c r="EL134" s="13">
        <v>6.5232295102608404</v>
      </c>
      <c r="EM134" s="13">
        <v>5.8951606460242703</v>
      </c>
      <c r="EN134" s="13">
        <v>5.8951606460242703</v>
      </c>
      <c r="EO134" s="13">
        <v>5.8951606460242703</v>
      </c>
      <c r="EP134" s="13">
        <v>5.8951606460242703</v>
      </c>
      <c r="EQ134" s="52">
        <v>4.3429206388258503</v>
      </c>
      <c r="ER134" s="52">
        <v>5.6824734680270002</v>
      </c>
      <c r="ES134" s="52">
        <v>6.3112442246766296</v>
      </c>
      <c r="ET134" s="52">
        <v>5.2187652205612398</v>
      </c>
      <c r="EU134" s="52">
        <v>4.4086207797150401</v>
      </c>
      <c r="EV134" s="52">
        <v>5.8288206326849998</v>
      </c>
      <c r="EW134" s="52">
        <v>6.5097684372715401</v>
      </c>
      <c r="EX134" s="52">
        <v>5.3523074391071699</v>
      </c>
      <c r="EY134" s="52">
        <v>4.7835544597094701</v>
      </c>
      <c r="EZ134" s="52">
        <v>6.3669728310567297</v>
      </c>
      <c r="FA134" s="52">
        <v>7.1203669672076098</v>
      </c>
      <c r="FB134" s="52">
        <v>5.8334826188998399</v>
      </c>
      <c r="FC134" s="52">
        <v>4.9138261706611601</v>
      </c>
      <c r="FD134" s="52">
        <v>6.6349951340962798</v>
      </c>
      <c r="FE134" s="52">
        <v>7.1082440642934603</v>
      </c>
      <c r="FF134" s="52">
        <v>5.8980420997429004</v>
      </c>
      <c r="FG134" s="52">
        <v>5.0244911493879796</v>
      </c>
      <c r="FH134" s="52">
        <v>6.3999017196860297</v>
      </c>
      <c r="FI134" s="52">
        <v>7.4831339657912004</v>
      </c>
      <c r="FJ134" s="52">
        <v>6.1943064118218603</v>
      </c>
      <c r="FK134" s="52">
        <v>5.4042377435261804</v>
      </c>
      <c r="FL134" s="52">
        <v>7.4059810794027703</v>
      </c>
      <c r="FM134" s="52">
        <v>8.6129934291167096</v>
      </c>
      <c r="FN134" s="52">
        <v>6.6296854387647599</v>
      </c>
      <c r="FO134" s="52">
        <v>5.9141983280119197</v>
      </c>
      <c r="FP134" s="52">
        <v>7.7584751390803302</v>
      </c>
      <c r="FQ134" s="52">
        <v>9.1003120850406596</v>
      </c>
      <c r="FR134" s="52">
        <v>7.2426415771121304</v>
      </c>
      <c r="FS134" s="52">
        <v>6.6428596435535496</v>
      </c>
      <c r="FT134" s="52">
        <v>9.0611115500128996</v>
      </c>
      <c r="FU134" s="52">
        <v>9.8313654391499892</v>
      </c>
      <c r="FV134" s="52">
        <v>7.9375693622429004</v>
      </c>
      <c r="FW134" s="52">
        <v>6.49723051000871</v>
      </c>
      <c r="FX134" s="52">
        <v>9.3031568898746002</v>
      </c>
      <c r="FY134" s="52">
        <v>9.9865183482642497</v>
      </c>
      <c r="FZ134" s="52">
        <v>8.4516033945410793</v>
      </c>
      <c r="GA134" s="52">
        <v>6.9479108299964398</v>
      </c>
      <c r="GB134" s="52">
        <v>9.3354943643809403</v>
      </c>
      <c r="GC134" s="52">
        <v>10.536255414872</v>
      </c>
      <c r="GD134" s="52">
        <v>8.5833693107766695</v>
      </c>
      <c r="GE134" s="52">
        <v>7.4980195917134296</v>
      </c>
    </row>
    <row r="135" spans="1:187" ht="15" x14ac:dyDescent="0.25">
      <c r="A135" s="42"/>
      <c r="B135" s="9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c r="AE135" s="45"/>
      <c r="AF135" s="45"/>
      <c r="AG135" s="45"/>
      <c r="AH135" s="45"/>
      <c r="AI135" s="45"/>
      <c r="AJ135" s="45"/>
      <c r="AK135" s="45"/>
      <c r="AL135" s="45"/>
      <c r="AM135" s="45"/>
      <c r="AN135" s="45"/>
      <c r="AO135" s="45"/>
      <c r="AP135" s="45"/>
      <c r="AQ135" s="45"/>
      <c r="AR135" s="45"/>
      <c r="AS135" s="45"/>
      <c r="AT135" s="45"/>
      <c r="AU135" s="45"/>
      <c r="AV135" s="45"/>
      <c r="AW135" s="45"/>
      <c r="AX135" s="45"/>
      <c r="AY135" s="45"/>
      <c r="AZ135" s="45"/>
      <c r="BA135" s="45"/>
      <c r="BB135" s="45"/>
      <c r="BC135" s="45"/>
      <c r="BD135" s="45"/>
      <c r="BE135" s="45"/>
      <c r="BF135" s="45"/>
      <c r="BG135" s="45"/>
      <c r="BH135" s="45"/>
      <c r="BI135" s="45"/>
      <c r="BJ135" s="45"/>
      <c r="BK135" s="45"/>
      <c r="BL135" s="45"/>
      <c r="BM135" s="45"/>
      <c r="BN135" s="45"/>
      <c r="BO135" s="45"/>
      <c r="BP135" s="45"/>
      <c r="BQ135" s="45"/>
      <c r="BR135" s="45"/>
      <c r="BS135" s="45"/>
      <c r="BT135" s="45"/>
      <c r="BU135" s="45"/>
      <c r="BV135" s="45"/>
      <c r="BW135" s="45"/>
      <c r="BX135" s="45"/>
      <c r="BY135" s="45"/>
      <c r="BZ135" s="45"/>
      <c r="CA135" s="45"/>
      <c r="CB135" s="45"/>
      <c r="CC135" s="45"/>
      <c r="CD135" s="45"/>
      <c r="CE135" s="45"/>
      <c r="CF135" s="45"/>
      <c r="CG135" s="45"/>
      <c r="CH135" s="45"/>
      <c r="CI135" s="45"/>
      <c r="CJ135" s="45"/>
      <c r="CK135" s="45"/>
      <c r="CL135" s="45"/>
      <c r="CM135" s="45"/>
      <c r="CN135" s="45"/>
      <c r="CO135" s="45"/>
      <c r="CP135" s="45"/>
      <c r="CQ135" s="45"/>
      <c r="CR135" s="45"/>
      <c r="CS135" s="45"/>
      <c r="CT135" s="45"/>
      <c r="CU135" s="45"/>
      <c r="CV135" s="45"/>
      <c r="CW135" s="45"/>
      <c r="CX135" s="45"/>
      <c r="CY135" s="45"/>
      <c r="CZ135" s="45"/>
      <c r="DA135" s="45"/>
      <c r="DB135" s="45"/>
      <c r="DC135" s="45"/>
      <c r="DD135" s="45"/>
      <c r="DE135" s="45"/>
      <c r="DF135" s="45"/>
      <c r="DG135" s="45"/>
      <c r="DH135" s="45"/>
      <c r="DI135" s="45"/>
      <c r="DJ135" s="45"/>
      <c r="DK135" s="45"/>
      <c r="DL135" s="45"/>
      <c r="DM135" s="45"/>
      <c r="DN135" s="45"/>
      <c r="DO135" s="45"/>
      <c r="DP135" s="45"/>
      <c r="DQ135" s="45"/>
      <c r="DR135" s="45"/>
      <c r="DS135" s="45"/>
      <c r="DT135" s="45"/>
      <c r="DU135" s="45"/>
      <c r="DV135" s="45"/>
      <c r="DW135" s="45"/>
      <c r="DX135" s="45"/>
      <c r="DY135" s="45"/>
      <c r="DZ135" s="45"/>
      <c r="EA135" s="45"/>
      <c r="EB135" s="45"/>
      <c r="EC135" s="45"/>
      <c r="ED135" s="45"/>
      <c r="EE135" s="45"/>
      <c r="EF135" s="45"/>
      <c r="EG135" s="45"/>
      <c r="EH135" s="45"/>
      <c r="EI135" s="45"/>
      <c r="EJ135" s="45"/>
      <c r="EK135" s="45"/>
      <c r="EL135" s="45"/>
      <c r="EM135" s="45"/>
      <c r="EN135" s="45"/>
      <c r="EO135" s="45"/>
      <c r="EP135" s="45"/>
      <c r="EQ135" s="45"/>
      <c r="ER135" s="45"/>
      <c r="ES135" s="45"/>
      <c r="ET135" s="45"/>
      <c r="EU135" s="45"/>
      <c r="EV135" s="45"/>
      <c r="EW135" s="45"/>
      <c r="EX135" s="45"/>
      <c r="EY135" s="45"/>
      <c r="EZ135" s="45"/>
      <c r="FA135" s="45"/>
      <c r="FB135" s="45"/>
      <c r="FC135" s="45"/>
      <c r="FD135" s="45"/>
      <c r="FE135" s="45"/>
      <c r="FF135" s="45"/>
      <c r="FG135" s="45"/>
      <c r="FH135" s="45"/>
      <c r="FI135" s="45"/>
      <c r="FJ135" s="45"/>
      <c r="FK135" s="45"/>
      <c r="FL135" s="45"/>
      <c r="FM135" s="45"/>
      <c r="FN135" s="45"/>
      <c r="FO135" s="45"/>
      <c r="FP135" s="45"/>
      <c r="FQ135" s="45"/>
      <c r="FR135" s="45"/>
      <c r="FS135" s="45"/>
      <c r="FT135" s="45"/>
      <c r="FU135" s="45"/>
      <c r="FV135" s="45"/>
      <c r="FW135" s="45"/>
      <c r="FX135" s="45"/>
      <c r="FY135" s="45"/>
      <c r="FZ135" s="45"/>
      <c r="GA135" s="45"/>
      <c r="GB135" s="45"/>
      <c r="GC135" s="45"/>
      <c r="GD135" s="45"/>
      <c r="GE135" s="45"/>
    </row>
    <row r="136" spans="1:187" ht="15" x14ac:dyDescent="0.25">
      <c r="A136" s="41" t="s">
        <v>54</v>
      </c>
      <c r="B136" s="90"/>
      <c r="C136" s="15">
        <v>2.6993724128918939</v>
      </c>
      <c r="D136" s="15">
        <v>17.984659885511029</v>
      </c>
      <c r="E136" s="15">
        <v>25.197266722371758</v>
      </c>
      <c r="F136" s="15">
        <v>4.8493382147232724</v>
      </c>
      <c r="G136" s="15">
        <v>1.6307457116066035</v>
      </c>
      <c r="H136" s="15">
        <v>12.853507261520988</v>
      </c>
      <c r="I136" s="15">
        <v>23.530629565358009</v>
      </c>
      <c r="J136" s="15">
        <v>4.3049493356433421</v>
      </c>
      <c r="K136" s="15">
        <v>1.6190058007723562</v>
      </c>
      <c r="L136" s="15">
        <v>12.167091099198563</v>
      </c>
      <c r="M136" s="15">
        <v>18.757697127642139</v>
      </c>
      <c r="N136" s="15">
        <v>3.5206326892150903</v>
      </c>
      <c r="O136" s="15">
        <v>1.7508005084734268</v>
      </c>
      <c r="P136" s="15">
        <v>11.851072442926288</v>
      </c>
      <c r="Q136" s="15">
        <v>17.897795675990373</v>
      </c>
      <c r="R136" s="15">
        <v>4.234857611640841</v>
      </c>
      <c r="S136" s="15">
        <v>0.99753914754833539</v>
      </c>
      <c r="T136" s="15">
        <v>8.6768814293096863</v>
      </c>
      <c r="U136" s="15">
        <v>13.706238795094199</v>
      </c>
      <c r="V136" s="15">
        <v>2.9035410643383024</v>
      </c>
      <c r="W136" s="15">
        <v>2.2878599984234134</v>
      </c>
      <c r="X136" s="15">
        <v>5.6121784379053965</v>
      </c>
      <c r="Y136" s="15">
        <v>8.0631398291768264</v>
      </c>
      <c r="Z136" s="15">
        <v>2.6623149384593594</v>
      </c>
      <c r="AA136" s="15">
        <v>0.99695504170368432</v>
      </c>
      <c r="AB136" s="15">
        <v>4.2593411672359025</v>
      </c>
      <c r="AC136" s="15">
        <v>6.0887450228538027</v>
      </c>
      <c r="AD136" s="15">
        <v>1.5612107066369771</v>
      </c>
      <c r="AE136" s="15">
        <v>0.99070790153858512</v>
      </c>
      <c r="AF136" s="15">
        <v>3.0231165165513318</v>
      </c>
      <c r="AG136" s="15">
        <v>4.043491701634669</v>
      </c>
      <c r="AH136" s="15">
        <v>2.4354065039171346</v>
      </c>
      <c r="AI136" s="15">
        <v>0.56491331142111922</v>
      </c>
      <c r="AJ136" s="15">
        <v>2.9727963571934248</v>
      </c>
      <c r="AK136" s="15">
        <v>4.2750936813122191</v>
      </c>
      <c r="AL136" s="15">
        <v>1.7924020559137519</v>
      </c>
      <c r="AM136" s="15">
        <v>1.3359954304970985</v>
      </c>
      <c r="AN136" s="15">
        <v>3.2291477962326307</v>
      </c>
      <c r="AO136" s="15">
        <v>3.3959754866060354</v>
      </c>
      <c r="AP136" s="15">
        <v>1.3792877062033857</v>
      </c>
      <c r="AQ136" s="15">
        <v>7.7724463296979573</v>
      </c>
      <c r="AR136" s="15">
        <v>9.0344748529112024</v>
      </c>
      <c r="AS136" s="15">
        <v>9.3330045496905889</v>
      </c>
      <c r="AT136" s="15">
        <v>7.840711217225218</v>
      </c>
      <c r="AU136" s="15">
        <v>12.709162998956854</v>
      </c>
      <c r="AV136" s="15">
        <v>13.716962745841487</v>
      </c>
      <c r="AW136" s="15">
        <v>13.356456019844922</v>
      </c>
      <c r="AX136" s="15">
        <v>13.01647829842695</v>
      </c>
      <c r="AY136" s="15">
        <v>14.372307270252415</v>
      </c>
      <c r="AZ136" s="15">
        <v>15.1126868658957</v>
      </c>
      <c r="BA136" s="15">
        <v>15.594869915161132</v>
      </c>
      <c r="BB136" s="15">
        <v>14.13542608794728</v>
      </c>
      <c r="BC136" s="15">
        <v>14.539096690314945</v>
      </c>
      <c r="BD136" s="15">
        <v>14.440412157956942</v>
      </c>
      <c r="BE136" s="15">
        <v>14.438918860710235</v>
      </c>
      <c r="BF136" s="15">
        <v>14.164914149852805</v>
      </c>
      <c r="BG136" s="15">
        <v>14.331036345155411</v>
      </c>
      <c r="BH136" s="15">
        <v>14.85253857924058</v>
      </c>
      <c r="BI136" s="15">
        <v>14.731392468390647</v>
      </c>
      <c r="BJ136" s="15">
        <v>14.270972428922088</v>
      </c>
      <c r="BK136" s="15">
        <v>13.702839557978049</v>
      </c>
      <c r="BL136" s="15">
        <v>14.08426875475433</v>
      </c>
      <c r="BM136" s="15">
        <v>14.104277874804456</v>
      </c>
      <c r="BN136" s="15">
        <v>13.759839532000274</v>
      </c>
      <c r="BO136" s="15">
        <v>13.860649672611936</v>
      </c>
      <c r="BP136" s="15">
        <v>13.989888504243645</v>
      </c>
      <c r="BQ136" s="15">
        <v>14.169916602082669</v>
      </c>
      <c r="BR136" s="15">
        <v>13.850691819370473</v>
      </c>
      <c r="BS136" s="15">
        <v>15.433897667683942</v>
      </c>
      <c r="BT136" s="15">
        <v>15.625941368631931</v>
      </c>
      <c r="BU136" s="15">
        <v>15.523983344910771</v>
      </c>
      <c r="BV136" s="15">
        <v>15.374897092794225</v>
      </c>
      <c r="BW136" s="15">
        <v>15.555557132169136</v>
      </c>
      <c r="BX136" s="15">
        <v>14.555683784611878</v>
      </c>
      <c r="BY136" s="15">
        <v>15.317632273088458</v>
      </c>
      <c r="BZ136" s="15">
        <v>15.29658958921633</v>
      </c>
      <c r="CA136" s="15">
        <v>15.23224624891337</v>
      </c>
      <c r="CB136" s="15">
        <v>15.013409067839337</v>
      </c>
      <c r="CC136" s="15">
        <v>14.939429075728951</v>
      </c>
      <c r="CD136" s="15">
        <v>14.973382362890705</v>
      </c>
      <c r="CE136" s="15">
        <v>15.491620222732703</v>
      </c>
      <c r="CF136" s="15">
        <v>15.420656392995037</v>
      </c>
      <c r="CG136" s="15">
        <v>15.486660376385274</v>
      </c>
      <c r="CH136" s="15">
        <v>15.386616571291652</v>
      </c>
      <c r="CI136" s="15">
        <v>13.324364937953513</v>
      </c>
      <c r="CJ136" s="15">
        <v>14.150364735375756</v>
      </c>
      <c r="CK136" s="15">
        <v>13.493382747759954</v>
      </c>
      <c r="CL136" s="15">
        <v>13.136364937953514</v>
      </c>
      <c r="CM136" s="15">
        <v>12.590804729428756</v>
      </c>
      <c r="CN136" s="15">
        <v>12.340804729428756</v>
      </c>
      <c r="CO136" s="15">
        <v>12.238804729428756</v>
      </c>
      <c r="CP136" s="15">
        <v>12.226804729428757</v>
      </c>
      <c r="CQ136" s="15">
        <v>10.001765875515831</v>
      </c>
      <c r="CR136" s="15">
        <v>10.037765875515831</v>
      </c>
      <c r="CS136" s="15">
        <v>10.02576587551583</v>
      </c>
      <c r="CT136" s="15">
        <v>10.424765875515831</v>
      </c>
      <c r="CU136" s="15">
        <v>10.728224562409258</v>
      </c>
      <c r="CV136" s="15">
        <v>10.205224562409258</v>
      </c>
      <c r="CW136" s="15">
        <v>10.167224562409258</v>
      </c>
      <c r="CX136" s="15">
        <v>10.969224562409259</v>
      </c>
      <c r="CY136" s="15">
        <v>12.386421691230233</v>
      </c>
      <c r="CZ136" s="15">
        <v>12.087421691230233</v>
      </c>
      <c r="DA136" s="15">
        <v>11.943421691230235</v>
      </c>
      <c r="DB136" s="15">
        <v>11.945421691230234</v>
      </c>
      <c r="DC136" s="15">
        <v>13.577455769986438</v>
      </c>
      <c r="DD136" s="15">
        <v>13.295455769986438</v>
      </c>
      <c r="DE136" s="15">
        <v>13.221455769986438</v>
      </c>
      <c r="DF136" s="15">
        <v>13.214455769986438</v>
      </c>
      <c r="DG136" s="15">
        <v>15.936385834458786</v>
      </c>
      <c r="DH136" s="15">
        <v>16.033385834458787</v>
      </c>
      <c r="DI136" s="15">
        <v>15.939385834458786</v>
      </c>
      <c r="DJ136" s="15">
        <v>15.927385834458788</v>
      </c>
      <c r="DK136" s="15">
        <v>18.332387080596209</v>
      </c>
      <c r="DL136" s="15">
        <v>18.320387080596209</v>
      </c>
      <c r="DM136" s="15">
        <v>18.345387080596211</v>
      </c>
      <c r="DN136" s="15">
        <v>18.345387080596211</v>
      </c>
      <c r="DO136" s="15">
        <v>18.113007942911725</v>
      </c>
      <c r="DP136" s="15">
        <v>18.077007942911724</v>
      </c>
      <c r="DQ136" s="15">
        <v>18.039007942911724</v>
      </c>
      <c r="DR136" s="15">
        <v>18.069007942911725</v>
      </c>
      <c r="DS136" s="15">
        <v>20.423390957300118</v>
      </c>
      <c r="DT136" s="15">
        <v>20.408390957300117</v>
      </c>
      <c r="DU136" s="15">
        <v>20.404390957300116</v>
      </c>
      <c r="DV136" s="15">
        <v>20.422390957300117</v>
      </c>
      <c r="DW136" s="15">
        <v>20.595973709198919</v>
      </c>
      <c r="DX136" s="15">
        <v>20.58497370919892</v>
      </c>
      <c r="DY136" s="15">
        <v>20.580973709198922</v>
      </c>
      <c r="DZ136" s="15">
        <v>20.582973709198921</v>
      </c>
      <c r="EA136" s="15">
        <v>22.303798547800902</v>
      </c>
      <c r="EB136" s="15">
        <v>22.273798547800904</v>
      </c>
      <c r="EC136" s="15">
        <v>22.272798547800903</v>
      </c>
      <c r="ED136" s="15">
        <v>22.288798547800901</v>
      </c>
      <c r="EE136" s="15">
        <v>23.089561687559474</v>
      </c>
      <c r="EF136" s="15">
        <v>23.087561687559475</v>
      </c>
      <c r="EG136" s="15">
        <v>23.105561687559476</v>
      </c>
      <c r="EH136" s="15">
        <v>23.131561687559476</v>
      </c>
      <c r="EI136" s="15">
        <v>19.513963258234675</v>
      </c>
      <c r="EJ136" s="15">
        <v>19.481963258234675</v>
      </c>
      <c r="EK136" s="15">
        <v>19.532963258234677</v>
      </c>
      <c r="EL136" s="15">
        <v>19.516963258234675</v>
      </c>
      <c r="EM136" s="15">
        <v>17.974034333004465</v>
      </c>
      <c r="EN136" s="15">
        <v>17.974542525154913</v>
      </c>
      <c r="EO136" s="15">
        <v>17.939944333004462</v>
      </c>
      <c r="EP136" s="15">
        <v>17.939944333004462</v>
      </c>
      <c r="EQ136" s="15">
        <f t="shared" ref="EQ136" si="180">SUM(EQ137,EQ140:EQ142)</f>
        <v>12.518617327493132</v>
      </c>
      <c r="ER136" s="15">
        <f t="shared" ref="ER136:GB136" si="181">SUM(ER137,ER140:ER142)</f>
        <v>15.972340349767656</v>
      </c>
      <c r="ES136" s="15">
        <f t="shared" si="181"/>
        <v>17.575543374570898</v>
      </c>
      <c r="ET136" s="15">
        <f t="shared" si="181"/>
        <v>15.146066584481037</v>
      </c>
      <c r="EU136" s="15">
        <f t="shared" si="181"/>
        <v>12.135706680034033</v>
      </c>
      <c r="EV136" s="15">
        <f t="shared" si="181"/>
        <v>15.612169975680096</v>
      </c>
      <c r="EW136" s="15">
        <f t="shared" si="181"/>
        <v>17.412463353879897</v>
      </c>
      <c r="EX136" s="15">
        <f t="shared" si="181"/>
        <v>14.630662465328808</v>
      </c>
      <c r="EY136" s="15">
        <f t="shared" si="181"/>
        <v>13.121165767904081</v>
      </c>
      <c r="EZ136" s="15">
        <f t="shared" si="181"/>
        <v>16.944186463583488</v>
      </c>
      <c r="FA136" s="15">
        <f t="shared" si="181"/>
        <v>18.7217894566955</v>
      </c>
      <c r="FB136" s="15">
        <f t="shared" si="181"/>
        <v>15.81394889534284</v>
      </c>
      <c r="FC136" s="15">
        <f t="shared" si="181"/>
        <v>12.297721042787785</v>
      </c>
      <c r="FD136" s="15">
        <f t="shared" si="181"/>
        <v>16.320339398426107</v>
      </c>
      <c r="FE136" s="15">
        <f t="shared" si="181"/>
        <v>25.092574767924361</v>
      </c>
      <c r="FF136" s="15">
        <f t="shared" si="181"/>
        <v>14.726612401836462</v>
      </c>
      <c r="FG136" s="15">
        <f t="shared" si="181"/>
        <v>12.644577108508264</v>
      </c>
      <c r="FH136" s="15">
        <f t="shared" si="181"/>
        <v>15.917804825062717</v>
      </c>
      <c r="FI136" s="15">
        <f t="shared" si="181"/>
        <v>18.482186389939947</v>
      </c>
      <c r="FJ136" s="15">
        <f t="shared" si="181"/>
        <v>15.505287499840104</v>
      </c>
      <c r="FK136" s="15">
        <f t="shared" si="181"/>
        <v>12.947978563447586</v>
      </c>
      <c r="FL136" s="15">
        <f t="shared" si="181"/>
        <v>17.471493625733089</v>
      </c>
      <c r="FM136" s="15">
        <f t="shared" si="181"/>
        <v>20.257015881181736</v>
      </c>
      <c r="FN136" s="15">
        <f t="shared" si="181"/>
        <v>15.806073260342471</v>
      </c>
      <c r="FO136" s="15">
        <f t="shared" si="181"/>
        <v>13.889369771237419</v>
      </c>
      <c r="FP136" s="15">
        <f t="shared" si="181"/>
        <v>17.654333128660056</v>
      </c>
      <c r="FQ136" s="15">
        <f t="shared" si="181"/>
        <v>20.569828481363615</v>
      </c>
      <c r="FR136" s="15">
        <f t="shared" si="181"/>
        <v>16.678480093299147</v>
      </c>
      <c r="FS136" s="15">
        <f t="shared" si="181"/>
        <v>14.924045860334775</v>
      </c>
      <c r="FT136" s="15">
        <f t="shared" si="181"/>
        <v>20.066041249699861</v>
      </c>
      <c r="FU136" s="15">
        <f t="shared" si="181"/>
        <v>21.700140348541062</v>
      </c>
      <c r="FV136" s="15">
        <f t="shared" si="181"/>
        <v>17.86596145828663</v>
      </c>
      <c r="FW136" s="15">
        <f t="shared" si="181"/>
        <v>14.524317606316803</v>
      </c>
      <c r="FX136" s="15">
        <f t="shared" si="181"/>
        <v>20.485564071103905</v>
      </c>
      <c r="FY136" s="15">
        <f t="shared" si="181"/>
        <v>21.941884031652499</v>
      </c>
      <c r="FZ136" s="15">
        <f t="shared" si="181"/>
        <v>18.585165851674262</v>
      </c>
      <c r="GA136" s="15">
        <f t="shared" si="181"/>
        <v>15.534692274295107</v>
      </c>
      <c r="GB136" s="15">
        <f t="shared" si="181"/>
        <v>20.552398112650671</v>
      </c>
      <c r="GC136" s="15">
        <f t="shared" ref="GC136:GD136" si="182">SUM(GC137,GC140:GC142)</f>
        <v>23.150839525414451</v>
      </c>
      <c r="GD136" s="15">
        <f t="shared" si="182"/>
        <v>19.075564780938954</v>
      </c>
      <c r="GE136" s="15">
        <f t="shared" ref="GE136" si="183">SUM(GE137,GE140:GE142)</f>
        <v>16.732254300264724</v>
      </c>
    </row>
    <row r="137" spans="1:187" ht="15" x14ac:dyDescent="0.25">
      <c r="A137" s="36" t="s">
        <v>24</v>
      </c>
      <c r="B137" s="90"/>
      <c r="C137" s="13">
        <v>0.16599999999999998</v>
      </c>
      <c r="D137" s="13">
        <v>0.157</v>
      </c>
      <c r="E137" s="13">
        <v>0.14799999999999999</v>
      </c>
      <c r="F137" s="13">
        <v>0.21000000000000002</v>
      </c>
      <c r="G137" s="13">
        <v>0</v>
      </c>
      <c r="H137" s="13">
        <v>0</v>
      </c>
      <c r="I137" s="13">
        <v>0</v>
      </c>
      <c r="J137" s="13">
        <v>0</v>
      </c>
      <c r="K137" s="13">
        <v>0</v>
      </c>
      <c r="L137" s="13">
        <v>0</v>
      </c>
      <c r="M137" s="13">
        <v>0</v>
      </c>
      <c r="N137" s="13">
        <v>6.1999999999999993E-2</v>
      </c>
      <c r="O137" s="13">
        <v>8.5999999999999993E-2</v>
      </c>
      <c r="P137" s="13">
        <v>4.5999999999999999E-2</v>
      </c>
      <c r="Q137" s="13">
        <v>4.6999999999999993E-2</v>
      </c>
      <c r="R137" s="13">
        <v>8.3999999999999991E-2</v>
      </c>
      <c r="S137" s="13">
        <v>8.1000000000000003E-2</v>
      </c>
      <c r="T137" s="13">
        <v>8.6000000000000007E-2</v>
      </c>
      <c r="U137" s="13">
        <v>6.9999999999999993E-2</v>
      </c>
      <c r="V137" s="13">
        <v>0.127</v>
      </c>
      <c r="W137" s="13">
        <v>0.21</v>
      </c>
      <c r="X137" s="13">
        <v>0.46599999999999997</v>
      </c>
      <c r="Y137" s="13">
        <v>0.5159999999999999</v>
      </c>
      <c r="Z137" s="13">
        <v>0.28099999999999997</v>
      </c>
      <c r="AA137" s="13">
        <v>0.10299999999999998</v>
      </c>
      <c r="AB137" s="13">
        <v>0.12499999999999999</v>
      </c>
      <c r="AC137" s="13">
        <v>0.123</v>
      </c>
      <c r="AD137" s="13">
        <v>0.35099999999999998</v>
      </c>
      <c r="AE137" s="13">
        <v>0.12199999999999998</v>
      </c>
      <c r="AF137" s="13">
        <v>0.13800000000000001</v>
      </c>
      <c r="AG137" s="13">
        <v>9.5999999999999988E-2</v>
      </c>
      <c r="AH137" s="13">
        <v>0.21</v>
      </c>
      <c r="AI137" s="13">
        <v>8.5999999999999993E-2</v>
      </c>
      <c r="AJ137" s="13">
        <v>0.28499999999999998</v>
      </c>
      <c r="AK137" s="13">
        <v>0.64800000000000002</v>
      </c>
      <c r="AL137" s="13">
        <v>0.67</v>
      </c>
      <c r="AM137" s="13">
        <v>0.58299999999999996</v>
      </c>
      <c r="AN137" s="13">
        <v>0.55999999999999994</v>
      </c>
      <c r="AO137" s="13">
        <v>0.52699999999999991</v>
      </c>
      <c r="AP137" s="13">
        <v>0.51999999999999991</v>
      </c>
      <c r="AQ137" s="13">
        <v>0.46699999999999992</v>
      </c>
      <c r="AR137" s="13">
        <v>0.52200000000000002</v>
      </c>
      <c r="AS137" s="13">
        <v>0.47199999999999998</v>
      </c>
      <c r="AT137" s="13">
        <v>0.47399999999999992</v>
      </c>
      <c r="AU137" s="13">
        <v>0.46099999999999991</v>
      </c>
      <c r="AV137" s="13">
        <v>0.40900000000000003</v>
      </c>
      <c r="AW137" s="13">
        <v>0.23299999999999998</v>
      </c>
      <c r="AX137" s="13">
        <v>0.45899999999999996</v>
      </c>
      <c r="AY137" s="13">
        <v>0.17399999999999999</v>
      </c>
      <c r="AZ137" s="13">
        <v>0.13299999999999998</v>
      </c>
      <c r="BA137" s="13">
        <v>0.14899999999999997</v>
      </c>
      <c r="BB137" s="13">
        <v>0.12699999999999997</v>
      </c>
      <c r="BC137" s="13">
        <v>0.13600000000000001</v>
      </c>
      <c r="BD137" s="13">
        <v>0.11799999999999999</v>
      </c>
      <c r="BE137" s="13">
        <v>0.14300000000000002</v>
      </c>
      <c r="BF137" s="13">
        <v>0.19699999999999998</v>
      </c>
      <c r="BG137" s="13">
        <v>0.15199999999999997</v>
      </c>
      <c r="BH137" s="13">
        <v>0.13400000000000001</v>
      </c>
      <c r="BI137" s="13">
        <v>0.14899999999999997</v>
      </c>
      <c r="BJ137" s="13">
        <v>8.8999999999999996E-2</v>
      </c>
      <c r="BK137" s="13">
        <v>9.799999999999999E-2</v>
      </c>
      <c r="BL137" s="13">
        <v>7.5000000000000011E-2</v>
      </c>
      <c r="BM137" s="13">
        <v>6.3E-2</v>
      </c>
      <c r="BN137" s="13">
        <v>6.5000000000000002E-2</v>
      </c>
      <c r="BO137" s="13">
        <v>6.9000000000000006E-2</v>
      </c>
      <c r="BP137" s="13">
        <v>6.0999999999999999E-2</v>
      </c>
      <c r="BQ137" s="13">
        <v>6.5000000000000002E-2</v>
      </c>
      <c r="BR137" s="13">
        <v>5.7000000000000002E-2</v>
      </c>
      <c r="BS137" s="13">
        <v>6.9999999999999993E-2</v>
      </c>
      <c r="BT137" s="13">
        <v>7.8E-2</v>
      </c>
      <c r="BU137" s="13">
        <v>4.5999999999999999E-2</v>
      </c>
      <c r="BV137" s="13">
        <v>4.4999999999999998E-2</v>
      </c>
      <c r="BW137" s="13">
        <v>0.41100000000000003</v>
      </c>
      <c r="BX137" s="13">
        <v>0.11000000000000001</v>
      </c>
      <c r="BY137" s="13">
        <v>0.30599999999999999</v>
      </c>
      <c r="BZ137" s="13">
        <v>0.33399999999999996</v>
      </c>
      <c r="CA137" s="13">
        <v>0.28100000000000003</v>
      </c>
      <c r="CB137" s="13">
        <v>0.27500000000000002</v>
      </c>
      <c r="CC137" s="13">
        <v>0.24199999999999997</v>
      </c>
      <c r="CD137" s="13">
        <v>0.27</v>
      </c>
      <c r="CE137" s="13">
        <v>0.22299999999999998</v>
      </c>
      <c r="CF137" s="13">
        <v>0.16199999999999998</v>
      </c>
      <c r="CG137" s="13">
        <v>0.159</v>
      </c>
      <c r="CH137" s="13">
        <v>0.192</v>
      </c>
      <c r="CI137" s="13">
        <v>0.14400000000000002</v>
      </c>
      <c r="CJ137" s="13">
        <v>0.10699999999999998</v>
      </c>
      <c r="CK137" s="13">
        <v>0.14399999999999996</v>
      </c>
      <c r="CL137" s="13">
        <v>0.10099999999999998</v>
      </c>
      <c r="CM137" s="13">
        <v>7.4999999999999997E-2</v>
      </c>
      <c r="CN137" s="13">
        <v>5.3999999999999999E-2</v>
      </c>
      <c r="CO137" s="13">
        <v>2.9999999999999995E-2</v>
      </c>
      <c r="CP137" s="13">
        <v>5.4999999999999993E-2</v>
      </c>
      <c r="CQ137" s="13">
        <v>0.03</v>
      </c>
      <c r="CR137" s="13">
        <v>2.3999999999999997E-2</v>
      </c>
      <c r="CS137" s="13">
        <v>1.2E-2</v>
      </c>
      <c r="CT137" s="13">
        <v>4.2999999999999997E-2</v>
      </c>
      <c r="CU137" s="13">
        <v>2.6000000000000002E-2</v>
      </c>
      <c r="CV137" s="13">
        <v>2.1000000000000001E-2</v>
      </c>
      <c r="CW137" s="13">
        <v>1.4E-2</v>
      </c>
      <c r="CX137" s="13">
        <v>0.188</v>
      </c>
      <c r="CY137" s="13">
        <v>0.24</v>
      </c>
      <c r="CZ137" s="13">
        <v>9.6000000000000002E-2</v>
      </c>
      <c r="DA137" s="13">
        <v>9.0999999999999998E-2</v>
      </c>
      <c r="DB137" s="13">
        <v>0.13100000000000001</v>
      </c>
      <c r="DC137" s="13">
        <v>0.20300000000000001</v>
      </c>
      <c r="DD137" s="13">
        <v>1.4999999999999999E-2</v>
      </c>
      <c r="DE137" s="13">
        <v>1.9999999999999997E-2</v>
      </c>
      <c r="DF137" s="13">
        <v>2.3999999999999997E-2</v>
      </c>
      <c r="DG137" s="13">
        <v>2.8999999999999998E-2</v>
      </c>
      <c r="DH137" s="13">
        <v>9.0000000000000011E-3</v>
      </c>
      <c r="DI137" s="13">
        <v>1.5000000000000001E-2</v>
      </c>
      <c r="DJ137" s="13">
        <v>3.0000000000000002E-2</v>
      </c>
      <c r="DK137" s="13">
        <v>2.8000000000000001E-2</v>
      </c>
      <c r="DL137" s="13">
        <v>1.0999999999999999E-2</v>
      </c>
      <c r="DM137" s="13">
        <v>1.8000000000000002E-2</v>
      </c>
      <c r="DN137" s="13">
        <v>2.5000000000000001E-2</v>
      </c>
      <c r="DO137" s="13">
        <v>3.5000000000000003E-2</v>
      </c>
      <c r="DP137" s="13">
        <v>5.0000000000000001E-3</v>
      </c>
      <c r="DQ137" s="13">
        <v>0</v>
      </c>
      <c r="DR137" s="13">
        <v>3.1E-2</v>
      </c>
      <c r="DS137" s="13">
        <v>2.1000000000000001E-2</v>
      </c>
      <c r="DT137" s="13">
        <v>8.0000000000000002E-3</v>
      </c>
      <c r="DU137" s="13">
        <v>1E-3</v>
      </c>
      <c r="DV137" s="13">
        <v>2.1999999999999999E-2</v>
      </c>
      <c r="DW137" s="13">
        <v>2.1999999999999999E-2</v>
      </c>
      <c r="DX137" s="13">
        <v>1.0999999999999999E-2</v>
      </c>
      <c r="DY137" s="13">
        <v>8.0000000000000002E-3</v>
      </c>
      <c r="DZ137" s="13">
        <v>9.0000000000000011E-3</v>
      </c>
      <c r="EA137" s="13">
        <v>0.03</v>
      </c>
      <c r="EB137" s="13">
        <v>0</v>
      </c>
      <c r="EC137" s="13">
        <v>0</v>
      </c>
      <c r="ED137" s="13">
        <v>1.4999999999999999E-2</v>
      </c>
      <c r="EE137" s="13">
        <v>1.4999999999999999E-2</v>
      </c>
      <c r="EF137" s="13">
        <v>0</v>
      </c>
      <c r="EG137" s="13">
        <v>0</v>
      </c>
      <c r="EH137" s="13">
        <v>2.8000000000000001E-2</v>
      </c>
      <c r="EI137" s="13">
        <v>8.0000000000000002E-3</v>
      </c>
      <c r="EJ137" s="13">
        <v>8.0000000000000002E-3</v>
      </c>
      <c r="EK137" s="13">
        <v>1.1999999999999999E-2</v>
      </c>
      <c r="EL137" s="13">
        <v>8.0000000000000002E-3</v>
      </c>
      <c r="EM137" s="13">
        <v>0</v>
      </c>
      <c r="EN137" s="13">
        <v>0</v>
      </c>
      <c r="EO137" s="13">
        <v>0</v>
      </c>
      <c r="EP137" s="13">
        <v>0</v>
      </c>
      <c r="EQ137" s="13">
        <f t="shared" ref="EQ137" si="184">SUM(EQ138:EQ139)</f>
        <v>0.14822809399713321</v>
      </c>
      <c r="ER137" s="13">
        <f t="shared" ref="ER137:GB137" si="185">SUM(ER138:ER139)</f>
        <v>0.1830283073644671</v>
      </c>
      <c r="ES137" s="13">
        <f t="shared" si="185"/>
        <v>0.20431640371563939</v>
      </c>
      <c r="ET137" s="13">
        <f t="shared" si="185"/>
        <v>0.24446331776509708</v>
      </c>
      <c r="EU137" s="13">
        <f t="shared" si="185"/>
        <v>1.3638716689660601E-4</v>
      </c>
      <c r="EV137" s="13">
        <f t="shared" si="185"/>
        <v>1.2247757177274201E-4</v>
      </c>
      <c r="EW137" s="13">
        <f t="shared" si="185"/>
        <v>2.02288979632097E-4</v>
      </c>
      <c r="EX137" s="13">
        <f t="shared" si="185"/>
        <v>1.5692247558853799E-4</v>
      </c>
      <c r="EY137" s="13">
        <f t="shared" si="185"/>
        <v>0</v>
      </c>
      <c r="EZ137" s="13">
        <f t="shared" si="185"/>
        <v>0</v>
      </c>
      <c r="FA137" s="13">
        <f t="shared" si="185"/>
        <v>0</v>
      </c>
      <c r="FB137" s="13">
        <f t="shared" si="185"/>
        <v>0</v>
      </c>
      <c r="FC137" s="13">
        <f t="shared" si="185"/>
        <v>0</v>
      </c>
      <c r="FD137" s="13">
        <f t="shared" si="185"/>
        <v>0</v>
      </c>
      <c r="FE137" s="13">
        <f t="shared" si="185"/>
        <v>0</v>
      </c>
      <c r="FF137" s="13">
        <f t="shared" si="185"/>
        <v>0</v>
      </c>
      <c r="FG137" s="13">
        <f t="shared" si="185"/>
        <v>0</v>
      </c>
      <c r="FH137" s="13">
        <f t="shared" si="185"/>
        <v>0</v>
      </c>
      <c r="FI137" s="13">
        <f t="shared" si="185"/>
        <v>0</v>
      </c>
      <c r="FJ137" s="13">
        <f t="shared" si="185"/>
        <v>0</v>
      </c>
      <c r="FK137" s="13">
        <f t="shared" si="185"/>
        <v>0</v>
      </c>
      <c r="FL137" s="13">
        <f t="shared" si="185"/>
        <v>0</v>
      </c>
      <c r="FM137" s="13">
        <f t="shared" si="185"/>
        <v>0</v>
      </c>
      <c r="FN137" s="13">
        <f t="shared" si="185"/>
        <v>0</v>
      </c>
      <c r="FO137" s="13">
        <f t="shared" si="185"/>
        <v>0.39976956929337898</v>
      </c>
      <c r="FP137" s="13">
        <f t="shared" si="185"/>
        <v>0.19834203581601573</v>
      </c>
      <c r="FQ137" s="13">
        <f t="shared" si="185"/>
        <v>0.20828574704652209</v>
      </c>
      <c r="FR137" s="13">
        <f t="shared" si="185"/>
        <v>0.2508932680694867</v>
      </c>
      <c r="FS137" s="13">
        <f t="shared" si="185"/>
        <v>0.1574256468990482</v>
      </c>
      <c r="FT137" s="13">
        <f t="shared" si="185"/>
        <v>0.14760178683223391</v>
      </c>
      <c r="FU137" s="13">
        <f t="shared" si="185"/>
        <v>0.1469666323605654</v>
      </c>
      <c r="FV137" s="13">
        <f t="shared" si="185"/>
        <v>0.1909997867319034</v>
      </c>
      <c r="FW137" s="13">
        <f t="shared" si="185"/>
        <v>1.2940612150766501E-3</v>
      </c>
      <c r="FX137" s="13">
        <f t="shared" si="185"/>
        <v>1.15071222834473E-3</v>
      </c>
      <c r="FY137" s="13">
        <f t="shared" si="185"/>
        <v>1.1792626301640899E-3</v>
      </c>
      <c r="FZ137" s="13">
        <f t="shared" si="185"/>
        <v>1.49406586885107E-3</v>
      </c>
      <c r="GA137" s="13">
        <f t="shared" si="185"/>
        <v>1.3612898654716001E-3</v>
      </c>
      <c r="GB137" s="13">
        <f t="shared" si="185"/>
        <v>1.2168460075784101E-3</v>
      </c>
      <c r="GC137" s="13">
        <f t="shared" ref="GC137:GD137" si="186">SUM(GC138:GC139)</f>
        <v>1.36547019270624E-3</v>
      </c>
      <c r="GD137" s="13">
        <f t="shared" si="186"/>
        <v>1.5964329426892999E-3</v>
      </c>
      <c r="GE137" s="13">
        <f t="shared" ref="GE137" si="187">SUM(GE138:GE139)</f>
        <v>1.50782157886643E-3</v>
      </c>
    </row>
    <row r="138" spans="1:187" ht="15" x14ac:dyDescent="0.25">
      <c r="A138" s="37" t="s">
        <v>38</v>
      </c>
      <c r="B138" s="90">
        <v>8</v>
      </c>
      <c r="C138" s="13">
        <v>4.9000000000000002E-2</v>
      </c>
      <c r="D138" s="13">
        <v>3.0000000000000002E-2</v>
      </c>
      <c r="E138" s="13">
        <v>2.9000000000000001E-2</v>
      </c>
      <c r="F138" s="13">
        <v>5.1000000000000004E-2</v>
      </c>
      <c r="G138" s="13">
        <v>0</v>
      </c>
      <c r="H138" s="13">
        <v>0</v>
      </c>
      <c r="I138" s="13">
        <v>0</v>
      </c>
      <c r="J138" s="13">
        <v>0</v>
      </c>
      <c r="K138" s="13">
        <v>0</v>
      </c>
      <c r="L138" s="13">
        <v>0</v>
      </c>
      <c r="M138" s="13">
        <v>0</v>
      </c>
      <c r="N138" s="13">
        <v>2.1999999999999999E-2</v>
      </c>
      <c r="O138" s="13">
        <v>2.1999999999999999E-2</v>
      </c>
      <c r="P138" s="13">
        <v>1.0999999999999999E-2</v>
      </c>
      <c r="Q138" s="13">
        <v>1.4E-2</v>
      </c>
      <c r="R138" s="13">
        <v>1.9999999999999997E-2</v>
      </c>
      <c r="S138" s="13">
        <v>2.0999999999999998E-2</v>
      </c>
      <c r="T138" s="13">
        <v>1.4E-2</v>
      </c>
      <c r="U138" s="13">
        <v>1.3000000000000001E-2</v>
      </c>
      <c r="V138" s="13">
        <v>3.0000000000000002E-2</v>
      </c>
      <c r="W138" s="13">
        <v>3.6999999999999998E-2</v>
      </c>
      <c r="X138" s="13">
        <v>3.2000000000000001E-2</v>
      </c>
      <c r="Y138" s="13">
        <v>3.0000000000000002E-2</v>
      </c>
      <c r="Z138" s="13">
        <v>1.5000000000000001E-2</v>
      </c>
      <c r="AA138" s="13">
        <v>1.0999999999999999E-2</v>
      </c>
      <c r="AB138" s="13">
        <v>1.0999999999999999E-2</v>
      </c>
      <c r="AC138" s="13">
        <v>8.0000000000000002E-3</v>
      </c>
      <c r="AD138" s="13">
        <v>2.5000000000000001E-2</v>
      </c>
      <c r="AE138" s="13">
        <v>1.5000000000000001E-2</v>
      </c>
      <c r="AF138" s="13">
        <v>9.0000000000000011E-3</v>
      </c>
      <c r="AG138" s="13">
        <v>9.9999999999999985E-3</v>
      </c>
      <c r="AH138" s="13">
        <v>2.4E-2</v>
      </c>
      <c r="AI138" s="13">
        <v>1.5000000000000001E-2</v>
      </c>
      <c r="AJ138" s="13">
        <v>9.9999999999999985E-3</v>
      </c>
      <c r="AK138" s="13">
        <v>1.6E-2</v>
      </c>
      <c r="AL138" s="13">
        <v>3.4000000000000002E-2</v>
      </c>
      <c r="AM138" s="13">
        <v>2.2999999999999996E-2</v>
      </c>
      <c r="AN138" s="13">
        <v>9.0000000000000011E-3</v>
      </c>
      <c r="AO138" s="13">
        <v>3.0000000000000002E-2</v>
      </c>
      <c r="AP138" s="13">
        <v>5.8999999999999997E-2</v>
      </c>
      <c r="AQ138" s="13">
        <v>4.7E-2</v>
      </c>
      <c r="AR138" s="13">
        <v>4.1000000000000002E-2</v>
      </c>
      <c r="AS138" s="13">
        <v>2.5000000000000001E-2</v>
      </c>
      <c r="AT138" s="13">
        <v>0.05</v>
      </c>
      <c r="AU138" s="13">
        <v>4.1000000000000002E-2</v>
      </c>
      <c r="AV138" s="13">
        <v>1.7000000000000001E-2</v>
      </c>
      <c r="AW138" s="13">
        <v>1.8000000000000002E-2</v>
      </c>
      <c r="AX138" s="13">
        <v>3.9999999999999994E-2</v>
      </c>
      <c r="AY138" s="13">
        <v>3.4000000000000002E-2</v>
      </c>
      <c r="AZ138" s="13">
        <v>1.8999999999999996E-2</v>
      </c>
      <c r="BA138" s="13">
        <v>1.8999999999999996E-2</v>
      </c>
      <c r="BB138" s="13">
        <v>3.4999999999999996E-2</v>
      </c>
      <c r="BC138" s="13">
        <v>2.7000000000000003E-2</v>
      </c>
      <c r="BD138" s="13">
        <v>1.4E-2</v>
      </c>
      <c r="BE138" s="13">
        <v>1.5000000000000001E-2</v>
      </c>
      <c r="BF138" s="13">
        <v>3.4999999999999996E-2</v>
      </c>
      <c r="BG138" s="13">
        <v>3.1E-2</v>
      </c>
      <c r="BH138" s="13">
        <v>1.4E-2</v>
      </c>
      <c r="BI138" s="13">
        <v>1.7000000000000001E-2</v>
      </c>
      <c r="BJ138" s="13">
        <v>4.9999999999999992E-3</v>
      </c>
      <c r="BK138" s="13">
        <v>7.0000000000000001E-3</v>
      </c>
      <c r="BL138" s="13">
        <v>3.0000000000000001E-3</v>
      </c>
      <c r="BM138" s="13">
        <v>3.0000000000000001E-3</v>
      </c>
      <c r="BN138" s="13">
        <v>4.9999999999999992E-3</v>
      </c>
      <c r="BO138" s="13">
        <v>8.0000000000000002E-3</v>
      </c>
      <c r="BP138" s="13">
        <v>5.0000000000000001E-3</v>
      </c>
      <c r="BQ138" s="13">
        <v>8.0000000000000002E-3</v>
      </c>
      <c r="BR138" s="13">
        <v>5.0000000000000001E-3</v>
      </c>
      <c r="BS138" s="13">
        <v>1.0999999999999998E-2</v>
      </c>
      <c r="BT138" s="13">
        <v>1.0999999999999998E-2</v>
      </c>
      <c r="BU138" s="13">
        <v>4.0000000000000001E-3</v>
      </c>
      <c r="BV138" s="13">
        <v>9.9999999999999985E-3</v>
      </c>
      <c r="BW138" s="13">
        <v>8.3000000000000004E-2</v>
      </c>
      <c r="BX138" s="13">
        <v>8.8000000000000009E-2</v>
      </c>
      <c r="BY138" s="13">
        <v>5.3999999999999999E-2</v>
      </c>
      <c r="BZ138" s="13">
        <v>6.9999999999999993E-2</v>
      </c>
      <c r="CA138" s="13">
        <v>6.2E-2</v>
      </c>
      <c r="CB138" s="13">
        <v>7.0000000000000007E-2</v>
      </c>
      <c r="CC138" s="13">
        <v>4.9999999999999996E-2</v>
      </c>
      <c r="CD138" s="13">
        <v>8.2000000000000003E-2</v>
      </c>
      <c r="CE138" s="13">
        <v>7.5999999999999998E-2</v>
      </c>
      <c r="CF138" s="13">
        <v>4.9000000000000002E-2</v>
      </c>
      <c r="CG138" s="13">
        <v>5.6000000000000001E-2</v>
      </c>
      <c r="CH138" s="13">
        <v>7.4999999999999997E-2</v>
      </c>
      <c r="CI138" s="13">
        <v>4.5999999999999999E-2</v>
      </c>
      <c r="CJ138" s="13">
        <v>3.7999999999999992E-2</v>
      </c>
      <c r="CK138" s="13">
        <v>5.099999999999999E-2</v>
      </c>
      <c r="CL138" s="13">
        <v>3.9E-2</v>
      </c>
      <c r="CM138" s="13">
        <v>2.8000000000000001E-2</v>
      </c>
      <c r="CN138" s="13">
        <v>0.03</v>
      </c>
      <c r="CO138" s="13">
        <v>2.2999999999999996E-2</v>
      </c>
      <c r="CP138" s="13">
        <v>4.5999999999999992E-2</v>
      </c>
      <c r="CQ138" s="13">
        <v>2.4E-2</v>
      </c>
      <c r="CR138" s="13">
        <v>2.0999999999999998E-2</v>
      </c>
      <c r="CS138" s="13">
        <v>1.0999999999999999E-2</v>
      </c>
      <c r="CT138" s="13">
        <v>3.6999999999999998E-2</v>
      </c>
      <c r="CU138" s="13">
        <v>2.5000000000000001E-2</v>
      </c>
      <c r="CV138" s="13">
        <v>2.1000000000000001E-2</v>
      </c>
      <c r="CW138" s="13">
        <v>1.4E-2</v>
      </c>
      <c r="CX138" s="13">
        <v>0.11</v>
      </c>
      <c r="CY138" s="13">
        <v>0.12200000000000001</v>
      </c>
      <c r="CZ138" s="13">
        <v>0.05</v>
      </c>
      <c r="DA138" s="13">
        <v>5.8999999999999997E-2</v>
      </c>
      <c r="DB138" s="13">
        <v>7.1000000000000008E-2</v>
      </c>
      <c r="DC138" s="13">
        <v>7.9999999999999988E-2</v>
      </c>
      <c r="DD138" s="13">
        <v>1.4999999999999999E-2</v>
      </c>
      <c r="DE138" s="13">
        <v>1.9999999999999997E-2</v>
      </c>
      <c r="DF138" s="13">
        <v>2.3999999999999997E-2</v>
      </c>
      <c r="DG138" s="13">
        <v>2.8999999999999998E-2</v>
      </c>
      <c r="DH138" s="13">
        <v>9.0000000000000011E-3</v>
      </c>
      <c r="DI138" s="13">
        <v>1.5000000000000001E-2</v>
      </c>
      <c r="DJ138" s="13">
        <v>3.0000000000000002E-2</v>
      </c>
      <c r="DK138" s="13">
        <v>2.8000000000000001E-2</v>
      </c>
      <c r="DL138" s="13">
        <v>1.0999999999999999E-2</v>
      </c>
      <c r="DM138" s="13">
        <v>1.8000000000000002E-2</v>
      </c>
      <c r="DN138" s="13">
        <v>2.5000000000000001E-2</v>
      </c>
      <c r="DO138" s="13">
        <v>3.5000000000000003E-2</v>
      </c>
      <c r="DP138" s="13">
        <v>5.0000000000000001E-3</v>
      </c>
      <c r="DQ138" s="13">
        <v>0</v>
      </c>
      <c r="DR138" s="13">
        <v>3.1E-2</v>
      </c>
      <c r="DS138" s="13">
        <v>2.1000000000000001E-2</v>
      </c>
      <c r="DT138" s="13">
        <v>8.0000000000000002E-3</v>
      </c>
      <c r="DU138" s="13">
        <v>1E-3</v>
      </c>
      <c r="DV138" s="13">
        <v>2.1999999999999999E-2</v>
      </c>
      <c r="DW138" s="13">
        <v>2.1999999999999999E-2</v>
      </c>
      <c r="DX138" s="13">
        <v>1.0999999999999999E-2</v>
      </c>
      <c r="DY138" s="13">
        <v>8.0000000000000002E-3</v>
      </c>
      <c r="DZ138" s="13">
        <v>9.0000000000000011E-3</v>
      </c>
      <c r="EA138" s="13">
        <v>0.03</v>
      </c>
      <c r="EB138" s="13">
        <v>0</v>
      </c>
      <c r="EC138" s="13">
        <v>0</v>
      </c>
      <c r="ED138" s="13">
        <v>1.4999999999999999E-2</v>
      </c>
      <c r="EE138" s="13">
        <v>1.4999999999999999E-2</v>
      </c>
      <c r="EF138" s="13">
        <v>0</v>
      </c>
      <c r="EG138" s="13">
        <v>0</v>
      </c>
      <c r="EH138" s="13">
        <v>2.8000000000000001E-2</v>
      </c>
      <c r="EI138" s="13">
        <v>8.0000000000000002E-3</v>
      </c>
      <c r="EJ138" s="13">
        <v>8.0000000000000002E-3</v>
      </c>
      <c r="EK138" s="13">
        <v>1.1999999999999999E-2</v>
      </c>
      <c r="EL138" s="13">
        <v>8.0000000000000002E-3</v>
      </c>
      <c r="EM138" s="13">
        <v>0</v>
      </c>
      <c r="EN138" s="13">
        <v>0</v>
      </c>
      <c r="EO138" s="13">
        <v>0</v>
      </c>
      <c r="EP138" s="13">
        <v>0</v>
      </c>
      <c r="EQ138" s="52">
        <v>0.111566806174678</v>
      </c>
      <c r="ER138" s="52">
        <v>0.13763013695601101</v>
      </c>
      <c r="ES138" s="52">
        <v>0.15398103943500899</v>
      </c>
      <c r="ET138" s="52">
        <v>0.18220231342506499</v>
      </c>
      <c r="EU138" s="52">
        <v>1.3638716689660601E-4</v>
      </c>
      <c r="EV138" s="52">
        <v>1.2247757177274201E-4</v>
      </c>
      <c r="EW138" s="52">
        <v>2.02288979632097E-4</v>
      </c>
      <c r="EX138" s="52">
        <v>1.5692247558853799E-4</v>
      </c>
      <c r="EY138" s="52">
        <v>0</v>
      </c>
      <c r="EZ138" s="52">
        <v>0</v>
      </c>
      <c r="FA138" s="52">
        <v>0</v>
      </c>
      <c r="FB138" s="52">
        <v>0</v>
      </c>
      <c r="FC138" s="52">
        <v>0</v>
      </c>
      <c r="FD138" s="52">
        <v>0</v>
      </c>
      <c r="FE138" s="52">
        <v>0</v>
      </c>
      <c r="FF138" s="52">
        <v>0</v>
      </c>
      <c r="FG138" s="52">
        <v>0</v>
      </c>
      <c r="FH138" s="52">
        <v>0</v>
      </c>
      <c r="FI138" s="52">
        <v>0</v>
      </c>
      <c r="FJ138" s="52">
        <v>0</v>
      </c>
      <c r="FK138" s="52">
        <v>0</v>
      </c>
      <c r="FL138" s="52">
        <v>0</v>
      </c>
      <c r="FM138" s="52">
        <v>0</v>
      </c>
      <c r="FN138" s="52">
        <v>0</v>
      </c>
      <c r="FO138" s="52">
        <v>0.19161777210126699</v>
      </c>
      <c r="FP138" s="52">
        <v>0.16328115910803001</v>
      </c>
      <c r="FQ138" s="52">
        <v>0.171422395272888</v>
      </c>
      <c r="FR138" s="52">
        <v>0.204425839327561</v>
      </c>
      <c r="FS138" s="52">
        <v>0.12502739291480799</v>
      </c>
      <c r="FT138" s="52">
        <v>0.118053149704109</v>
      </c>
      <c r="FU138" s="52">
        <v>0.11470099793392501</v>
      </c>
      <c r="FV138" s="52">
        <v>0.15096736840456801</v>
      </c>
      <c r="FW138" s="52">
        <v>1.2940612150766501E-3</v>
      </c>
      <c r="FX138" s="52">
        <v>1.15071222834473E-3</v>
      </c>
      <c r="FY138" s="52">
        <v>1.1792626301640899E-3</v>
      </c>
      <c r="FZ138" s="52">
        <v>1.49406586885107E-3</v>
      </c>
      <c r="GA138" s="52">
        <v>1.3612898654716001E-3</v>
      </c>
      <c r="GB138" s="52">
        <v>1.2168460075784101E-3</v>
      </c>
      <c r="GC138" s="52">
        <v>1.36547019270624E-3</v>
      </c>
      <c r="GD138" s="52">
        <v>1.5964329426892999E-3</v>
      </c>
      <c r="GE138" s="52">
        <v>1.50782157886643E-3</v>
      </c>
    </row>
    <row r="139" spans="1:187" ht="15" x14ac:dyDescent="0.25">
      <c r="A139" s="37" t="s">
        <v>39</v>
      </c>
      <c r="B139" s="90">
        <v>9</v>
      </c>
      <c r="C139" s="13">
        <v>0.11699999999999998</v>
      </c>
      <c r="D139" s="13">
        <v>0.127</v>
      </c>
      <c r="E139" s="13">
        <v>0.11899999999999999</v>
      </c>
      <c r="F139" s="13">
        <v>0.159</v>
      </c>
      <c r="G139" s="13">
        <v>0</v>
      </c>
      <c r="H139" s="13">
        <v>0</v>
      </c>
      <c r="I139" s="13">
        <v>0</v>
      </c>
      <c r="J139" s="13">
        <v>0</v>
      </c>
      <c r="K139" s="13">
        <v>0</v>
      </c>
      <c r="L139" s="13">
        <v>0</v>
      </c>
      <c r="M139" s="13">
        <v>0</v>
      </c>
      <c r="N139" s="13">
        <v>3.9999999999999994E-2</v>
      </c>
      <c r="O139" s="13">
        <v>6.4000000000000001E-2</v>
      </c>
      <c r="P139" s="13">
        <v>3.4999999999999996E-2</v>
      </c>
      <c r="Q139" s="13">
        <v>3.2999999999999995E-2</v>
      </c>
      <c r="R139" s="13">
        <v>6.4000000000000001E-2</v>
      </c>
      <c r="S139" s="13">
        <v>6.0000000000000005E-2</v>
      </c>
      <c r="T139" s="13">
        <v>7.2000000000000008E-2</v>
      </c>
      <c r="U139" s="13">
        <v>5.6999999999999995E-2</v>
      </c>
      <c r="V139" s="13">
        <v>9.6999999999999989E-2</v>
      </c>
      <c r="W139" s="13">
        <v>0.17299999999999999</v>
      </c>
      <c r="X139" s="13">
        <v>0.434</v>
      </c>
      <c r="Y139" s="13">
        <v>0.48599999999999993</v>
      </c>
      <c r="Z139" s="13">
        <v>0.26599999999999996</v>
      </c>
      <c r="AA139" s="13">
        <v>9.1999999999999985E-2</v>
      </c>
      <c r="AB139" s="13">
        <v>0.11399999999999999</v>
      </c>
      <c r="AC139" s="13">
        <v>0.115</v>
      </c>
      <c r="AD139" s="13">
        <v>0.32599999999999996</v>
      </c>
      <c r="AE139" s="13">
        <v>0.10699999999999998</v>
      </c>
      <c r="AF139" s="13">
        <v>0.129</v>
      </c>
      <c r="AG139" s="13">
        <v>8.5999999999999993E-2</v>
      </c>
      <c r="AH139" s="13">
        <v>0.186</v>
      </c>
      <c r="AI139" s="13">
        <v>7.0999999999999994E-2</v>
      </c>
      <c r="AJ139" s="13">
        <v>0.27499999999999997</v>
      </c>
      <c r="AK139" s="13">
        <v>0.63200000000000001</v>
      </c>
      <c r="AL139" s="13">
        <v>0.63600000000000001</v>
      </c>
      <c r="AM139" s="13">
        <v>0.55999999999999994</v>
      </c>
      <c r="AN139" s="13">
        <v>0.55099999999999993</v>
      </c>
      <c r="AO139" s="13">
        <v>0.49699999999999994</v>
      </c>
      <c r="AP139" s="13">
        <v>0.46099999999999991</v>
      </c>
      <c r="AQ139" s="13">
        <v>0.41999999999999993</v>
      </c>
      <c r="AR139" s="13">
        <v>0.48099999999999998</v>
      </c>
      <c r="AS139" s="13">
        <v>0.44699999999999995</v>
      </c>
      <c r="AT139" s="13">
        <v>0.42399999999999993</v>
      </c>
      <c r="AU139" s="13">
        <v>0.41999999999999993</v>
      </c>
      <c r="AV139" s="13">
        <v>0.39200000000000002</v>
      </c>
      <c r="AW139" s="13">
        <v>0.215</v>
      </c>
      <c r="AX139" s="13">
        <v>0.41899999999999998</v>
      </c>
      <c r="AY139" s="13">
        <v>0.13999999999999999</v>
      </c>
      <c r="AZ139" s="13">
        <v>0.11399999999999999</v>
      </c>
      <c r="BA139" s="13">
        <v>0.12999999999999998</v>
      </c>
      <c r="BB139" s="13">
        <v>9.1999999999999985E-2</v>
      </c>
      <c r="BC139" s="13">
        <v>0.109</v>
      </c>
      <c r="BD139" s="13">
        <v>0.104</v>
      </c>
      <c r="BE139" s="13">
        <v>0.128</v>
      </c>
      <c r="BF139" s="13">
        <v>0.16199999999999998</v>
      </c>
      <c r="BG139" s="13">
        <v>0.12099999999999998</v>
      </c>
      <c r="BH139" s="13">
        <v>0.12000000000000001</v>
      </c>
      <c r="BI139" s="13">
        <v>0.13199999999999998</v>
      </c>
      <c r="BJ139" s="13">
        <v>8.3999999999999991E-2</v>
      </c>
      <c r="BK139" s="13">
        <v>9.0999999999999984E-2</v>
      </c>
      <c r="BL139" s="13">
        <v>7.2000000000000008E-2</v>
      </c>
      <c r="BM139" s="13">
        <v>6.0000000000000005E-2</v>
      </c>
      <c r="BN139" s="13">
        <v>6.0000000000000005E-2</v>
      </c>
      <c r="BO139" s="13">
        <v>6.0999999999999999E-2</v>
      </c>
      <c r="BP139" s="13">
        <v>5.6000000000000001E-2</v>
      </c>
      <c r="BQ139" s="13">
        <v>5.6999999999999995E-2</v>
      </c>
      <c r="BR139" s="13">
        <v>5.2000000000000005E-2</v>
      </c>
      <c r="BS139" s="13">
        <v>5.8999999999999997E-2</v>
      </c>
      <c r="BT139" s="13">
        <v>6.7000000000000004E-2</v>
      </c>
      <c r="BU139" s="13">
        <v>4.1999999999999996E-2</v>
      </c>
      <c r="BV139" s="13">
        <v>3.4999999999999996E-2</v>
      </c>
      <c r="BW139" s="13">
        <v>0.32800000000000001</v>
      </c>
      <c r="BX139" s="13">
        <v>2.1999999999999999E-2</v>
      </c>
      <c r="BY139" s="13">
        <v>0.252</v>
      </c>
      <c r="BZ139" s="13">
        <v>0.26399999999999996</v>
      </c>
      <c r="CA139" s="13">
        <v>0.219</v>
      </c>
      <c r="CB139" s="13">
        <v>0.20499999999999999</v>
      </c>
      <c r="CC139" s="13">
        <v>0.19199999999999998</v>
      </c>
      <c r="CD139" s="13">
        <v>0.18800000000000003</v>
      </c>
      <c r="CE139" s="13">
        <v>0.14699999999999999</v>
      </c>
      <c r="CF139" s="13">
        <v>0.11299999999999999</v>
      </c>
      <c r="CG139" s="13">
        <v>0.10299999999999999</v>
      </c>
      <c r="CH139" s="13">
        <v>0.11699999999999999</v>
      </c>
      <c r="CI139" s="13">
        <v>9.8000000000000004E-2</v>
      </c>
      <c r="CJ139" s="13">
        <v>6.8999999999999992E-2</v>
      </c>
      <c r="CK139" s="13">
        <v>9.2999999999999985E-2</v>
      </c>
      <c r="CL139" s="13">
        <v>6.1999999999999986E-2</v>
      </c>
      <c r="CM139" s="13">
        <v>4.7E-2</v>
      </c>
      <c r="CN139" s="13">
        <v>2.4E-2</v>
      </c>
      <c r="CO139" s="13">
        <v>7.0000000000000001E-3</v>
      </c>
      <c r="CP139" s="13">
        <v>9.0000000000000011E-3</v>
      </c>
      <c r="CQ139" s="13">
        <v>6.0000000000000001E-3</v>
      </c>
      <c r="CR139" s="13">
        <v>3.0000000000000001E-3</v>
      </c>
      <c r="CS139" s="13">
        <v>1E-3</v>
      </c>
      <c r="CT139" s="13">
        <v>6.0000000000000001E-3</v>
      </c>
      <c r="CU139" s="13">
        <v>1E-3</v>
      </c>
      <c r="CV139" s="13">
        <v>0</v>
      </c>
      <c r="CW139" s="13">
        <v>0</v>
      </c>
      <c r="CX139" s="13">
        <v>7.8E-2</v>
      </c>
      <c r="CY139" s="13">
        <v>0.11799999999999999</v>
      </c>
      <c r="CZ139" s="13">
        <v>4.5999999999999999E-2</v>
      </c>
      <c r="DA139" s="13">
        <v>3.2000000000000001E-2</v>
      </c>
      <c r="DB139" s="13">
        <v>6.0000000000000005E-2</v>
      </c>
      <c r="DC139" s="13">
        <v>0.12300000000000001</v>
      </c>
      <c r="DD139" s="13">
        <v>0</v>
      </c>
      <c r="DE139" s="13">
        <v>0</v>
      </c>
      <c r="DF139" s="13">
        <v>0</v>
      </c>
      <c r="DG139" s="13">
        <v>0</v>
      </c>
      <c r="DH139" s="13">
        <v>0</v>
      </c>
      <c r="DI139" s="13">
        <v>0</v>
      </c>
      <c r="DJ139" s="13">
        <v>0</v>
      </c>
      <c r="DK139" s="13">
        <v>0</v>
      </c>
      <c r="DL139" s="13">
        <v>0</v>
      </c>
      <c r="DM139" s="13">
        <v>0</v>
      </c>
      <c r="DN139" s="13">
        <v>0</v>
      </c>
      <c r="DO139" s="13">
        <v>0</v>
      </c>
      <c r="DP139" s="13">
        <v>0</v>
      </c>
      <c r="DQ139" s="13">
        <v>0</v>
      </c>
      <c r="DR139" s="13">
        <v>0</v>
      </c>
      <c r="DS139" s="13">
        <v>0</v>
      </c>
      <c r="DT139" s="13">
        <v>0</v>
      </c>
      <c r="DU139" s="13">
        <v>0</v>
      </c>
      <c r="DV139" s="13">
        <v>0</v>
      </c>
      <c r="DW139" s="13">
        <v>0</v>
      </c>
      <c r="DX139" s="13">
        <v>0</v>
      </c>
      <c r="DY139" s="13">
        <v>0</v>
      </c>
      <c r="DZ139" s="13">
        <v>0</v>
      </c>
      <c r="EA139" s="13">
        <v>0</v>
      </c>
      <c r="EB139" s="13">
        <v>0</v>
      </c>
      <c r="EC139" s="13">
        <v>0</v>
      </c>
      <c r="ED139" s="13">
        <v>0</v>
      </c>
      <c r="EE139" s="13">
        <v>0</v>
      </c>
      <c r="EF139" s="13">
        <v>0</v>
      </c>
      <c r="EG139" s="13">
        <v>0</v>
      </c>
      <c r="EH139" s="13">
        <v>0</v>
      </c>
      <c r="EI139" s="13">
        <v>0</v>
      </c>
      <c r="EJ139" s="13">
        <v>0</v>
      </c>
      <c r="EK139" s="13">
        <v>0</v>
      </c>
      <c r="EL139" s="13">
        <v>0</v>
      </c>
      <c r="EM139" s="13">
        <v>0</v>
      </c>
      <c r="EN139" s="13">
        <v>0</v>
      </c>
      <c r="EO139" s="13">
        <v>0</v>
      </c>
      <c r="EP139" s="13">
        <v>0</v>
      </c>
      <c r="EQ139" s="52">
        <v>3.6661287822455202E-2</v>
      </c>
      <c r="ER139" s="52">
        <v>4.5398170408456097E-2</v>
      </c>
      <c r="ES139" s="52">
        <v>5.0335364280630401E-2</v>
      </c>
      <c r="ET139" s="52">
        <v>6.2261004340032101E-2</v>
      </c>
      <c r="EU139" s="52">
        <v>0</v>
      </c>
      <c r="EV139" s="52">
        <v>0</v>
      </c>
      <c r="EW139" s="52">
        <v>0</v>
      </c>
      <c r="EX139" s="52">
        <v>0</v>
      </c>
      <c r="EY139" s="52">
        <v>0</v>
      </c>
      <c r="EZ139" s="52">
        <v>0</v>
      </c>
      <c r="FA139" s="52">
        <v>0</v>
      </c>
      <c r="FB139" s="52">
        <v>0</v>
      </c>
      <c r="FC139" s="52">
        <v>0</v>
      </c>
      <c r="FD139" s="52">
        <v>0</v>
      </c>
      <c r="FE139" s="52">
        <v>0</v>
      </c>
      <c r="FF139" s="52">
        <v>0</v>
      </c>
      <c r="FG139" s="52">
        <v>0</v>
      </c>
      <c r="FH139" s="52">
        <v>0</v>
      </c>
      <c r="FI139" s="52">
        <v>0</v>
      </c>
      <c r="FJ139" s="52">
        <v>0</v>
      </c>
      <c r="FK139" s="52">
        <v>0</v>
      </c>
      <c r="FL139" s="52">
        <v>0</v>
      </c>
      <c r="FM139" s="52">
        <v>0</v>
      </c>
      <c r="FN139" s="52">
        <v>0</v>
      </c>
      <c r="FO139" s="52">
        <v>0.20815179719211199</v>
      </c>
      <c r="FP139" s="52">
        <v>3.5060876707985703E-2</v>
      </c>
      <c r="FQ139" s="52">
        <v>3.6863351773634097E-2</v>
      </c>
      <c r="FR139" s="52">
        <v>4.64674287419257E-2</v>
      </c>
      <c r="FS139" s="52">
        <v>3.2398253984240198E-2</v>
      </c>
      <c r="FT139" s="52">
        <v>2.9548637128124899E-2</v>
      </c>
      <c r="FU139" s="52">
        <v>3.2265634426640398E-2</v>
      </c>
      <c r="FV139" s="52">
        <v>4.0032418327335402E-2</v>
      </c>
      <c r="FW139" s="52">
        <v>0</v>
      </c>
      <c r="FX139" s="52">
        <v>0</v>
      </c>
      <c r="FY139" s="52">
        <v>0</v>
      </c>
      <c r="FZ139" s="52">
        <v>0</v>
      </c>
      <c r="GA139" s="52">
        <v>0</v>
      </c>
      <c r="GB139" s="52">
        <v>0</v>
      </c>
      <c r="GC139" s="52">
        <v>0</v>
      </c>
      <c r="GD139" s="52">
        <v>0</v>
      </c>
      <c r="GE139" s="52">
        <v>0</v>
      </c>
    </row>
    <row r="140" spans="1:187" ht="15" x14ac:dyDescent="0.25">
      <c r="A140" s="36" t="s">
        <v>25</v>
      </c>
      <c r="B140" s="90"/>
      <c r="C140" s="13">
        <v>2.5243724128918941</v>
      </c>
      <c r="D140" s="13">
        <v>17.827659885511029</v>
      </c>
      <c r="E140" s="13">
        <v>25.040266722371758</v>
      </c>
      <c r="F140" s="13">
        <v>4.6373382147232727</v>
      </c>
      <c r="G140" s="13">
        <v>1.6307457116066035</v>
      </c>
      <c r="H140" s="13">
        <v>12.853507261520988</v>
      </c>
      <c r="I140" s="13">
        <v>23.530629565358009</v>
      </c>
      <c r="J140" s="13">
        <v>4.3049493356433421</v>
      </c>
      <c r="K140" s="13">
        <v>1.6190058007723562</v>
      </c>
      <c r="L140" s="13">
        <v>12.167091099198563</v>
      </c>
      <c r="M140" s="13">
        <v>18.757697127642139</v>
      </c>
      <c r="N140" s="13">
        <v>3.4586326892150905</v>
      </c>
      <c r="O140" s="13">
        <v>1.6648005084734268</v>
      </c>
      <c r="P140" s="13">
        <v>11.805072442926289</v>
      </c>
      <c r="Q140" s="13">
        <v>16.947795675990374</v>
      </c>
      <c r="R140" s="13">
        <v>3.9128576116408409</v>
      </c>
      <c r="S140" s="13">
        <v>0.91653914754833543</v>
      </c>
      <c r="T140" s="13">
        <v>8.590881429309686</v>
      </c>
      <c r="U140" s="13">
        <v>13.636238795094199</v>
      </c>
      <c r="V140" s="13">
        <v>2.7765410643383022</v>
      </c>
      <c r="W140" s="13">
        <v>2.0778599984234134</v>
      </c>
      <c r="X140" s="13">
        <v>5.1461784379053963</v>
      </c>
      <c r="Y140" s="13">
        <v>7.5471398291768272</v>
      </c>
      <c r="Z140" s="13">
        <v>2.3813149384593593</v>
      </c>
      <c r="AA140" s="13">
        <v>0.89395504170368434</v>
      </c>
      <c r="AB140" s="13">
        <v>4.1343411672359025</v>
      </c>
      <c r="AC140" s="13">
        <v>5.9657450228538025</v>
      </c>
      <c r="AD140" s="13">
        <v>1.2102107066369772</v>
      </c>
      <c r="AE140" s="13">
        <v>0.86870790153858513</v>
      </c>
      <c r="AF140" s="13">
        <v>2.8851165165513319</v>
      </c>
      <c r="AG140" s="13">
        <v>3.9404917016346697</v>
      </c>
      <c r="AH140" s="13">
        <v>2.2184065039171346</v>
      </c>
      <c r="AI140" s="13">
        <v>0.47891331142111926</v>
      </c>
      <c r="AJ140" s="13">
        <v>2.6877963571934247</v>
      </c>
      <c r="AK140" s="13">
        <v>3.6270936813122194</v>
      </c>
      <c r="AL140" s="13">
        <v>1.1224020559137518</v>
      </c>
      <c r="AM140" s="13">
        <v>0.75299543049709861</v>
      </c>
      <c r="AN140" s="13">
        <v>2.6691477962326307</v>
      </c>
      <c r="AO140" s="13">
        <v>2.8689754866060357</v>
      </c>
      <c r="AP140" s="13">
        <v>0.8592877062033859</v>
      </c>
      <c r="AQ140" s="13">
        <v>0.7478127372446346</v>
      </c>
      <c r="AR140" s="13">
        <v>1.9548412604578784</v>
      </c>
      <c r="AS140" s="13">
        <v>2.302370957237267</v>
      </c>
      <c r="AT140" s="13">
        <v>0.80707762477189471</v>
      </c>
      <c r="AU140" s="13">
        <v>0.54841087635002128</v>
      </c>
      <c r="AV140" s="13">
        <v>1.4542106232346532</v>
      </c>
      <c r="AW140" s="13">
        <v>1.4617038972380887</v>
      </c>
      <c r="AX140" s="13">
        <v>0.85472617582011701</v>
      </c>
      <c r="AY140" s="13">
        <v>0.6842829433904104</v>
      </c>
      <c r="AZ140" s="13">
        <v>1.4516625390336948</v>
      </c>
      <c r="BA140" s="13">
        <v>1.9088455882991278</v>
      </c>
      <c r="BB140" s="13">
        <v>0.49140176108527472</v>
      </c>
      <c r="BC140" s="13">
        <v>1.0983102061241385</v>
      </c>
      <c r="BD140" s="13">
        <v>0.91262567376613402</v>
      </c>
      <c r="BE140" s="13">
        <v>0.97313237651942763</v>
      </c>
      <c r="BF140" s="13">
        <v>0.64612766566199809</v>
      </c>
      <c r="BG140" s="13">
        <v>0.3771368923577188</v>
      </c>
      <c r="BH140" s="13">
        <v>0.89563912644288812</v>
      </c>
      <c r="BI140" s="13">
        <v>0.76349301559295579</v>
      </c>
      <c r="BJ140" s="13">
        <v>0.29807297612439554</v>
      </c>
      <c r="BK140" s="13">
        <v>0.59377113658017011</v>
      </c>
      <c r="BL140" s="13">
        <v>0.99320033335645186</v>
      </c>
      <c r="BM140" s="13">
        <v>1.0362094534065778</v>
      </c>
      <c r="BN140" s="13">
        <v>0.66977111060239702</v>
      </c>
      <c r="BO140" s="13">
        <v>0.70802563891358805</v>
      </c>
      <c r="BP140" s="13">
        <v>0.84326447054529696</v>
      </c>
      <c r="BQ140" s="13">
        <v>1.0212925683843215</v>
      </c>
      <c r="BR140" s="13">
        <v>0.71006778567212514</v>
      </c>
      <c r="BS140" s="13">
        <v>0.84660739011403296</v>
      </c>
      <c r="BT140" s="13">
        <v>1.0126510910620232</v>
      </c>
      <c r="BU140" s="13">
        <v>0.96069306734086379</v>
      </c>
      <c r="BV140" s="13">
        <v>0.81760681522431611</v>
      </c>
      <c r="BW140" s="13">
        <v>1.6410110884646723</v>
      </c>
      <c r="BX140" s="13">
        <v>0.95713774090741355</v>
      </c>
      <c r="BY140" s="13">
        <v>1.5230862293839942</v>
      </c>
      <c r="BZ140" s="13">
        <v>1.4590435455118671</v>
      </c>
      <c r="CA140" s="13">
        <v>1.722870156845129</v>
      </c>
      <c r="CB140" s="13">
        <v>1.510032975771096</v>
      </c>
      <c r="CC140" s="13">
        <v>1.4690529836607085</v>
      </c>
      <c r="CD140" s="13">
        <v>1.452006270822463</v>
      </c>
      <c r="CE140" s="13">
        <v>1.6200874791594677</v>
      </c>
      <c r="CF140" s="13">
        <v>1.6191236494218006</v>
      </c>
      <c r="CG140" s="13">
        <v>1.6771276328120384</v>
      </c>
      <c r="CH140" s="13">
        <v>1.5550838277184165</v>
      </c>
      <c r="CI140" s="13">
        <v>1.6454288350646746</v>
      </c>
      <c r="CJ140" s="13">
        <v>1.693428632486917</v>
      </c>
      <c r="CK140" s="13">
        <v>1.8184466448711154</v>
      </c>
      <c r="CL140" s="13">
        <v>1.5074288350646747</v>
      </c>
      <c r="CM140" s="13">
        <v>1.8695349755356092</v>
      </c>
      <c r="CN140" s="13">
        <v>1.6405349755356093</v>
      </c>
      <c r="CO140" s="13">
        <v>1.562534975535609</v>
      </c>
      <c r="CP140" s="13">
        <v>1.5255349755356091</v>
      </c>
      <c r="CQ140" s="13">
        <v>1.7782272540351156</v>
      </c>
      <c r="CR140" s="13">
        <v>1.8302272540351157</v>
      </c>
      <c r="CS140" s="13">
        <v>1.8312272540351155</v>
      </c>
      <c r="CT140" s="13">
        <v>2.1992272540351157</v>
      </c>
      <c r="CU140" s="13">
        <v>2.4256405649470771</v>
      </c>
      <c r="CV140" s="13">
        <v>1.9076405649470771</v>
      </c>
      <c r="CW140" s="13">
        <v>1.8766405649470772</v>
      </c>
      <c r="CX140" s="13">
        <v>2.5046405649470773</v>
      </c>
      <c r="CY140" s="13">
        <v>2.6412687869284093</v>
      </c>
      <c r="CZ140" s="13">
        <v>2.4972687869284091</v>
      </c>
      <c r="DA140" s="13">
        <v>2.3582687869284094</v>
      </c>
      <c r="DB140" s="13">
        <v>2.3202687869284091</v>
      </c>
      <c r="DC140" s="13">
        <v>2.4266550774646478</v>
      </c>
      <c r="DD140" s="13">
        <v>2.332655077464648</v>
      </c>
      <c r="DE140" s="13">
        <v>2.2536550774646478</v>
      </c>
      <c r="DF140" s="13">
        <v>2.2426550774646481</v>
      </c>
      <c r="DG140" s="13">
        <v>2.361813481450425</v>
      </c>
      <c r="DH140" s="13">
        <v>2.478813481450425</v>
      </c>
      <c r="DI140" s="13">
        <v>2.3788134814504249</v>
      </c>
      <c r="DJ140" s="13">
        <v>2.3518134814504252</v>
      </c>
      <c r="DK140" s="13">
        <v>2.5782034053173737</v>
      </c>
      <c r="DL140" s="13">
        <v>2.5832034053173736</v>
      </c>
      <c r="DM140" s="13">
        <v>2.6012034053173738</v>
      </c>
      <c r="DN140" s="13">
        <v>2.5942034053173737</v>
      </c>
      <c r="DO140" s="13">
        <v>2.8606385076396315</v>
      </c>
      <c r="DP140" s="13">
        <v>2.8546385076396308</v>
      </c>
      <c r="DQ140" s="13">
        <v>2.8216385076396304</v>
      </c>
      <c r="DR140" s="13">
        <v>2.820638507639631</v>
      </c>
      <c r="DS140" s="13">
        <v>3.1160763275114616</v>
      </c>
      <c r="DT140" s="13">
        <v>3.1140763275114614</v>
      </c>
      <c r="DU140" s="13">
        <v>3.117076327511461</v>
      </c>
      <c r="DV140" s="13">
        <v>3.1140763275114614</v>
      </c>
      <c r="DW140" s="13">
        <v>3.3074494925245683</v>
      </c>
      <c r="DX140" s="13">
        <v>3.3074494925245683</v>
      </c>
      <c r="DY140" s="13">
        <v>3.3064494925245689</v>
      </c>
      <c r="DZ140" s="13">
        <v>3.3074494925245683</v>
      </c>
      <c r="EA140" s="13">
        <v>3.3260403611347678</v>
      </c>
      <c r="EB140" s="13">
        <v>3.3260403611347678</v>
      </c>
      <c r="EC140" s="13">
        <v>3.3250403611347674</v>
      </c>
      <c r="ED140" s="13">
        <v>3.3260403611347678</v>
      </c>
      <c r="EE140" s="13">
        <v>3.4691304085555914</v>
      </c>
      <c r="EF140" s="13">
        <v>3.4821304085555917</v>
      </c>
      <c r="EG140" s="13">
        <v>3.5001304085555915</v>
      </c>
      <c r="EH140" s="13">
        <v>3.4981304085555913</v>
      </c>
      <c r="EI140" s="13">
        <v>1.5465181597607753</v>
      </c>
      <c r="EJ140" s="13">
        <v>1.5145181597607755</v>
      </c>
      <c r="EK140" s="13">
        <v>1.5615181597607755</v>
      </c>
      <c r="EL140" s="13">
        <v>1.5495181597607752</v>
      </c>
      <c r="EM140" s="13">
        <v>1.7013856594097756</v>
      </c>
      <c r="EN140" s="13">
        <v>1.7018938515602262</v>
      </c>
      <c r="EO140" s="13">
        <v>1.6672956594097756</v>
      </c>
      <c r="EP140" s="13">
        <v>1.6672956594097756</v>
      </c>
      <c r="EQ140" s="52">
        <v>1.3803643789939</v>
      </c>
      <c r="ER140" s="52">
        <v>1.40946726919789</v>
      </c>
      <c r="ES140" s="52">
        <v>1.4002395500993601</v>
      </c>
      <c r="ET140" s="52">
        <v>1.6952004208915401</v>
      </c>
      <c r="EU140" s="52">
        <v>0.93959436504813698</v>
      </c>
      <c r="EV140" s="52">
        <v>0.80938273016372397</v>
      </c>
      <c r="EW140" s="52">
        <v>0.88028556482576503</v>
      </c>
      <c r="EX140" s="52">
        <v>1.0379766680054201</v>
      </c>
      <c r="EY140" s="52">
        <v>1.37235813614958</v>
      </c>
      <c r="EZ140" s="52">
        <v>1.3063716088036901</v>
      </c>
      <c r="FA140" s="52">
        <v>1.2335759389376999</v>
      </c>
      <c r="FB140" s="52">
        <v>1.48643037540094</v>
      </c>
      <c r="FC140" s="52">
        <v>0.57347968661968496</v>
      </c>
      <c r="FD140" s="52">
        <v>0.48944069598400602</v>
      </c>
      <c r="FE140" s="52">
        <v>8.1325183609813596</v>
      </c>
      <c r="FF140" s="52">
        <v>0.65406145994546205</v>
      </c>
      <c r="FG140" s="52">
        <v>0.53218087348616405</v>
      </c>
      <c r="FH140" s="52">
        <v>0.48974590540901602</v>
      </c>
      <c r="FI140" s="52">
        <v>0.44281066440884598</v>
      </c>
      <c r="FJ140" s="52">
        <v>0.57285127288740501</v>
      </c>
      <c r="FK140" s="52">
        <v>0.56709266484548604</v>
      </c>
      <c r="FL140" s="52">
        <v>0.50469625988229005</v>
      </c>
      <c r="FM140" s="52">
        <v>0.52500297722593903</v>
      </c>
      <c r="FN140" s="52">
        <v>0.61773720697457002</v>
      </c>
      <c r="FO140" s="52">
        <v>0.65355867498384002</v>
      </c>
      <c r="FP140" s="52">
        <v>0.61717312499943999</v>
      </c>
      <c r="FQ140" s="52">
        <v>0.61043238033839498</v>
      </c>
      <c r="FR140" s="52">
        <v>0.70832228714795797</v>
      </c>
      <c r="FS140" s="52">
        <v>0.65706704236382796</v>
      </c>
      <c r="FT140" s="52">
        <v>0.67247581707702797</v>
      </c>
      <c r="FU140" s="52">
        <v>0.67117697814309496</v>
      </c>
      <c r="FV140" s="52">
        <v>0.81542180842942902</v>
      </c>
      <c r="FW140" s="52">
        <v>0.66710887912702599</v>
      </c>
      <c r="FX140" s="52">
        <v>0.64461426421415902</v>
      </c>
      <c r="FY140" s="52">
        <v>0.64357734979603698</v>
      </c>
      <c r="FZ140" s="52">
        <v>0.55988530554610905</v>
      </c>
      <c r="GA140" s="52">
        <v>0.71630095618413603</v>
      </c>
      <c r="GB140" s="52">
        <v>0.64241966763729397</v>
      </c>
      <c r="GC140" s="52">
        <v>0.67998406214094398</v>
      </c>
      <c r="GD140" s="52">
        <v>0.76917947934516495</v>
      </c>
      <c r="GE140" s="52">
        <v>0.74056120412205895</v>
      </c>
    </row>
    <row r="141" spans="1:187" ht="15" x14ac:dyDescent="0.25">
      <c r="A141" s="36" t="s">
        <v>26</v>
      </c>
      <c r="B141" s="90"/>
      <c r="C141" s="13">
        <v>8.9999999999999993E-3</v>
      </c>
      <c r="D141" s="13">
        <v>0</v>
      </c>
      <c r="E141" s="13">
        <v>8.9999999999999993E-3</v>
      </c>
      <c r="F141" s="13">
        <v>2E-3</v>
      </c>
      <c r="G141" s="13">
        <v>0</v>
      </c>
      <c r="H141" s="13">
        <v>0</v>
      </c>
      <c r="I141" s="13">
        <v>0</v>
      </c>
      <c r="J141" s="13">
        <v>0</v>
      </c>
      <c r="K141" s="13">
        <v>0</v>
      </c>
      <c r="L141" s="13">
        <v>0</v>
      </c>
      <c r="M141" s="13">
        <v>0</v>
      </c>
      <c r="N141" s="13">
        <v>0</v>
      </c>
      <c r="O141" s="13">
        <v>0</v>
      </c>
      <c r="P141" s="13">
        <v>0</v>
      </c>
      <c r="Q141" s="13">
        <v>0.90300000000000002</v>
      </c>
      <c r="R141" s="13">
        <v>0.23799999999999999</v>
      </c>
      <c r="S141" s="13">
        <v>0</v>
      </c>
      <c r="T141" s="13">
        <v>0</v>
      </c>
      <c r="U141" s="13">
        <v>0</v>
      </c>
      <c r="V141" s="13">
        <v>0</v>
      </c>
      <c r="W141" s="13">
        <v>0</v>
      </c>
      <c r="X141" s="13">
        <v>0</v>
      </c>
      <c r="Y141" s="13">
        <v>0</v>
      </c>
      <c r="Z141" s="13">
        <v>0</v>
      </c>
      <c r="AA141" s="13">
        <v>0</v>
      </c>
      <c r="AB141" s="13">
        <v>0</v>
      </c>
      <c r="AC141" s="13">
        <v>0</v>
      </c>
      <c r="AD141" s="13">
        <v>0</v>
      </c>
      <c r="AE141" s="13">
        <v>0</v>
      </c>
      <c r="AF141" s="13">
        <v>0</v>
      </c>
      <c r="AG141" s="13">
        <v>7.0000000000000001E-3</v>
      </c>
      <c r="AH141" s="13">
        <v>7.0000000000000001E-3</v>
      </c>
      <c r="AI141" s="13">
        <v>0</v>
      </c>
      <c r="AJ141" s="13">
        <v>0</v>
      </c>
      <c r="AK141" s="13">
        <v>0</v>
      </c>
      <c r="AL141" s="13">
        <v>0</v>
      </c>
      <c r="AM141" s="13">
        <v>0</v>
      </c>
      <c r="AN141" s="13">
        <v>0</v>
      </c>
      <c r="AO141" s="13">
        <v>0</v>
      </c>
      <c r="AP141" s="13">
        <v>0</v>
      </c>
      <c r="AQ141" s="13">
        <v>0</v>
      </c>
      <c r="AR141" s="13">
        <v>0</v>
      </c>
      <c r="AS141" s="13">
        <v>1E-3</v>
      </c>
      <c r="AT141" s="13">
        <v>2E-3</v>
      </c>
      <c r="AU141" s="13">
        <v>3.0000000000000001E-3</v>
      </c>
      <c r="AV141" s="13">
        <v>0.157</v>
      </c>
      <c r="AW141" s="13">
        <v>-3.5000000000000003E-2</v>
      </c>
      <c r="AX141" s="13">
        <v>6.0000000000000001E-3</v>
      </c>
      <c r="AY141" s="13">
        <v>6.0000000000000001E-3</v>
      </c>
      <c r="AZ141" s="13">
        <v>0.02</v>
      </c>
      <c r="BA141" s="13">
        <v>2.9000000000000001E-2</v>
      </c>
      <c r="BB141" s="13">
        <v>8.9999999999999993E-3</v>
      </c>
      <c r="BC141" s="13">
        <v>7.0000000000000001E-3</v>
      </c>
      <c r="BD141" s="13">
        <v>0.112</v>
      </c>
      <c r="BE141" s="13">
        <v>2.5000000000000001E-2</v>
      </c>
      <c r="BF141" s="13">
        <v>2.4E-2</v>
      </c>
      <c r="BG141" s="13">
        <v>0.01</v>
      </c>
      <c r="BH141" s="13">
        <v>3.1E-2</v>
      </c>
      <c r="BI141" s="13">
        <v>2.7E-2</v>
      </c>
      <c r="BJ141" s="13">
        <v>9.1999999999999998E-2</v>
      </c>
      <c r="BK141" s="13">
        <v>6.0000000000000001E-3</v>
      </c>
      <c r="BL141" s="13">
        <v>1.0999999999999999E-2</v>
      </c>
      <c r="BM141" s="13">
        <v>0</v>
      </c>
      <c r="BN141" s="13">
        <v>0.02</v>
      </c>
      <c r="BO141" s="13">
        <v>0</v>
      </c>
      <c r="BP141" s="13">
        <v>2E-3</v>
      </c>
      <c r="BQ141" s="13">
        <v>0</v>
      </c>
      <c r="BR141" s="13">
        <v>0</v>
      </c>
      <c r="BS141" s="13">
        <v>5.0000000000000001E-3</v>
      </c>
      <c r="BT141" s="13">
        <v>2.3E-2</v>
      </c>
      <c r="BU141" s="13">
        <v>5.0000000000000001E-3</v>
      </c>
      <c r="BV141" s="13">
        <v>0</v>
      </c>
      <c r="BW141" s="13">
        <v>1.4999999999999999E-2</v>
      </c>
      <c r="BX141" s="13">
        <v>0</v>
      </c>
      <c r="BY141" s="13">
        <v>0</v>
      </c>
      <c r="BZ141" s="13">
        <v>1.4999999999999999E-2</v>
      </c>
      <c r="CA141" s="13">
        <v>0</v>
      </c>
      <c r="CB141" s="13">
        <v>0</v>
      </c>
      <c r="CC141" s="13">
        <v>0</v>
      </c>
      <c r="CD141" s="13">
        <v>2.3E-2</v>
      </c>
      <c r="CE141" s="13">
        <v>8.9999999999999993E-3</v>
      </c>
      <c r="CF141" s="13">
        <v>0</v>
      </c>
      <c r="CG141" s="13">
        <v>1.0999999999999999E-2</v>
      </c>
      <c r="CH141" s="13">
        <v>0</v>
      </c>
      <c r="CI141" s="13">
        <v>1.2999999999999999E-2</v>
      </c>
      <c r="CJ141" s="13">
        <v>0.82799999999999996</v>
      </c>
      <c r="CK141" s="13">
        <v>8.9999999999999993E-3</v>
      </c>
      <c r="CL141" s="13">
        <v>6.0000000000000001E-3</v>
      </c>
      <c r="CM141" s="13">
        <v>0</v>
      </c>
      <c r="CN141" s="13">
        <v>0</v>
      </c>
      <c r="CO141" s="13">
        <v>0</v>
      </c>
      <c r="CP141" s="13">
        <v>0</v>
      </c>
      <c r="CQ141" s="13">
        <v>1.0999999999999999E-2</v>
      </c>
      <c r="CR141" s="13">
        <v>1E-3</v>
      </c>
      <c r="CS141" s="13">
        <v>0</v>
      </c>
      <c r="CT141" s="13">
        <v>0</v>
      </c>
      <c r="CU141" s="13">
        <v>0</v>
      </c>
      <c r="CV141" s="13">
        <v>0</v>
      </c>
      <c r="CW141" s="13">
        <v>0</v>
      </c>
      <c r="CX141" s="13">
        <v>0</v>
      </c>
      <c r="CY141" s="13">
        <v>1.0999999999999999E-2</v>
      </c>
      <c r="CZ141" s="13">
        <v>0</v>
      </c>
      <c r="DA141" s="13">
        <v>0</v>
      </c>
      <c r="DB141" s="13">
        <v>0</v>
      </c>
      <c r="DC141" s="13">
        <v>0</v>
      </c>
      <c r="DD141" s="13">
        <v>0</v>
      </c>
      <c r="DE141" s="13">
        <v>0</v>
      </c>
      <c r="DF141" s="13">
        <v>0</v>
      </c>
      <c r="DG141" s="13">
        <v>0</v>
      </c>
      <c r="DH141" s="13">
        <v>0</v>
      </c>
      <c r="DI141" s="13">
        <v>0</v>
      </c>
      <c r="DJ141" s="13">
        <v>0</v>
      </c>
      <c r="DK141" s="13">
        <v>0</v>
      </c>
      <c r="DL141" s="13">
        <v>0</v>
      </c>
      <c r="DM141" s="13">
        <v>0</v>
      </c>
      <c r="DN141" s="13">
        <v>0</v>
      </c>
      <c r="DO141" s="13">
        <v>0</v>
      </c>
      <c r="DP141" s="13">
        <v>0</v>
      </c>
      <c r="DQ141" s="13">
        <v>0</v>
      </c>
      <c r="DR141" s="13">
        <v>0</v>
      </c>
      <c r="DS141" s="13">
        <v>0</v>
      </c>
      <c r="DT141" s="13">
        <v>0</v>
      </c>
      <c r="DU141" s="13">
        <v>0</v>
      </c>
      <c r="DV141" s="13">
        <v>0</v>
      </c>
      <c r="DW141" s="13">
        <v>0</v>
      </c>
      <c r="DX141" s="13">
        <v>0</v>
      </c>
      <c r="DY141" s="13">
        <v>0</v>
      </c>
      <c r="DZ141" s="13">
        <v>0</v>
      </c>
      <c r="EA141" s="13">
        <v>0</v>
      </c>
      <c r="EB141" s="13">
        <v>0</v>
      </c>
      <c r="EC141" s="13">
        <v>0</v>
      </c>
      <c r="ED141" s="13">
        <v>0</v>
      </c>
      <c r="EE141" s="13">
        <v>0</v>
      </c>
      <c r="EF141" s="13">
        <v>0</v>
      </c>
      <c r="EG141" s="13">
        <v>0</v>
      </c>
      <c r="EH141" s="13">
        <v>0</v>
      </c>
      <c r="EI141" s="13">
        <v>0</v>
      </c>
      <c r="EJ141" s="13">
        <v>0</v>
      </c>
      <c r="EK141" s="13">
        <v>0</v>
      </c>
      <c r="EL141" s="13">
        <v>0</v>
      </c>
      <c r="EM141" s="13">
        <v>0</v>
      </c>
      <c r="EN141" s="13">
        <v>0</v>
      </c>
      <c r="EO141" s="13">
        <v>0</v>
      </c>
      <c r="EP141" s="13">
        <v>0</v>
      </c>
      <c r="EQ141" s="52">
        <v>0</v>
      </c>
      <c r="ER141" s="52">
        <v>0</v>
      </c>
      <c r="ES141" s="52">
        <v>0</v>
      </c>
      <c r="ET141" s="52">
        <v>0</v>
      </c>
      <c r="EU141" s="52">
        <v>0</v>
      </c>
      <c r="EV141" s="52">
        <v>0</v>
      </c>
      <c r="EW141" s="52">
        <v>0</v>
      </c>
      <c r="EX141" s="52">
        <v>0</v>
      </c>
      <c r="EY141" s="52">
        <v>0</v>
      </c>
      <c r="EZ141" s="52">
        <v>0</v>
      </c>
      <c r="FA141" s="52">
        <v>0</v>
      </c>
      <c r="FB141" s="52">
        <v>0</v>
      </c>
      <c r="FC141" s="52">
        <v>0</v>
      </c>
      <c r="FD141" s="52">
        <v>0</v>
      </c>
      <c r="FE141" s="52">
        <v>0</v>
      </c>
      <c r="FF141" s="52">
        <v>0</v>
      </c>
      <c r="FG141" s="52">
        <v>0</v>
      </c>
      <c r="FH141" s="52">
        <v>0</v>
      </c>
      <c r="FI141" s="52">
        <v>0</v>
      </c>
      <c r="FJ141" s="52">
        <v>0</v>
      </c>
      <c r="FK141" s="52">
        <v>0</v>
      </c>
      <c r="FL141" s="52">
        <v>0</v>
      </c>
      <c r="FM141" s="52">
        <v>0</v>
      </c>
      <c r="FN141" s="52">
        <v>0</v>
      </c>
      <c r="FO141" s="52">
        <v>0</v>
      </c>
      <c r="FP141" s="52">
        <v>0</v>
      </c>
      <c r="FQ141" s="52">
        <v>0</v>
      </c>
      <c r="FR141" s="52">
        <v>0</v>
      </c>
      <c r="FS141" s="52">
        <v>0</v>
      </c>
      <c r="FT141" s="52">
        <v>0</v>
      </c>
      <c r="FU141" s="52">
        <v>0</v>
      </c>
      <c r="FV141" s="52">
        <v>0</v>
      </c>
      <c r="FW141" s="52">
        <v>0</v>
      </c>
      <c r="FX141" s="52">
        <v>0</v>
      </c>
      <c r="FY141" s="52">
        <v>0</v>
      </c>
      <c r="FZ141" s="52">
        <v>0</v>
      </c>
      <c r="GA141" s="52">
        <v>0</v>
      </c>
      <c r="GB141" s="52">
        <v>0</v>
      </c>
      <c r="GC141" s="52">
        <v>0</v>
      </c>
      <c r="GD141" s="52">
        <v>0</v>
      </c>
      <c r="GE141" s="52">
        <v>0</v>
      </c>
    </row>
    <row r="142" spans="1:187" ht="15" x14ac:dyDescent="0.25">
      <c r="A142" s="36" t="s">
        <v>23</v>
      </c>
      <c r="B142" s="90"/>
      <c r="C142" s="13">
        <v>0</v>
      </c>
      <c r="D142" s="13">
        <v>0</v>
      </c>
      <c r="E142" s="13">
        <v>0</v>
      </c>
      <c r="F142" s="13">
        <v>0</v>
      </c>
      <c r="G142" s="13">
        <v>0</v>
      </c>
      <c r="H142" s="13">
        <v>0</v>
      </c>
      <c r="I142" s="13">
        <v>0</v>
      </c>
      <c r="J142" s="13">
        <v>0</v>
      </c>
      <c r="K142" s="13">
        <v>0</v>
      </c>
      <c r="L142" s="13">
        <v>0</v>
      </c>
      <c r="M142" s="13">
        <v>0</v>
      </c>
      <c r="N142" s="13">
        <v>0</v>
      </c>
      <c r="O142" s="13">
        <v>0</v>
      </c>
      <c r="P142" s="13">
        <v>0</v>
      </c>
      <c r="Q142" s="13">
        <v>0</v>
      </c>
      <c r="R142" s="13">
        <v>0</v>
      </c>
      <c r="S142" s="13">
        <v>0</v>
      </c>
      <c r="T142" s="13">
        <v>0</v>
      </c>
      <c r="U142" s="13">
        <v>0</v>
      </c>
      <c r="V142" s="13">
        <v>0</v>
      </c>
      <c r="W142" s="13">
        <v>0</v>
      </c>
      <c r="X142" s="13">
        <v>0</v>
      </c>
      <c r="Y142" s="13">
        <v>0</v>
      </c>
      <c r="Z142" s="13">
        <v>0</v>
      </c>
      <c r="AA142" s="13">
        <v>0</v>
      </c>
      <c r="AB142" s="13">
        <v>0</v>
      </c>
      <c r="AC142" s="13">
        <v>0</v>
      </c>
      <c r="AD142" s="13">
        <v>0</v>
      </c>
      <c r="AE142" s="13">
        <v>0</v>
      </c>
      <c r="AF142" s="13">
        <v>0</v>
      </c>
      <c r="AG142" s="13">
        <v>0</v>
      </c>
      <c r="AH142" s="13">
        <v>0</v>
      </c>
      <c r="AI142" s="13">
        <v>0</v>
      </c>
      <c r="AJ142" s="13">
        <v>0</v>
      </c>
      <c r="AK142" s="13">
        <v>0</v>
      </c>
      <c r="AL142" s="13">
        <v>0</v>
      </c>
      <c r="AM142" s="13">
        <v>0</v>
      </c>
      <c r="AN142" s="13">
        <v>0</v>
      </c>
      <c r="AO142" s="13">
        <v>0</v>
      </c>
      <c r="AP142" s="13">
        <v>0</v>
      </c>
      <c r="AQ142" s="13">
        <v>6.5576335924533229</v>
      </c>
      <c r="AR142" s="13">
        <v>6.5576335924533229</v>
      </c>
      <c r="AS142" s="13">
        <v>6.5576335924533229</v>
      </c>
      <c r="AT142" s="13">
        <v>6.5576335924533229</v>
      </c>
      <c r="AU142" s="13">
        <v>11.696752122606833</v>
      </c>
      <c r="AV142" s="13">
        <v>11.696752122606833</v>
      </c>
      <c r="AW142" s="13">
        <v>11.696752122606833</v>
      </c>
      <c r="AX142" s="13">
        <v>11.696752122606833</v>
      </c>
      <c r="AY142" s="13">
        <v>13.508024326862005</v>
      </c>
      <c r="AZ142" s="13">
        <v>13.508024326862005</v>
      </c>
      <c r="BA142" s="13">
        <v>13.508024326862005</v>
      </c>
      <c r="BB142" s="13">
        <v>13.508024326862005</v>
      </c>
      <c r="BC142" s="13">
        <v>13.297786484190807</v>
      </c>
      <c r="BD142" s="13">
        <v>13.297786484190807</v>
      </c>
      <c r="BE142" s="13">
        <v>13.297786484190807</v>
      </c>
      <c r="BF142" s="13">
        <v>13.297786484190807</v>
      </c>
      <c r="BG142" s="13">
        <v>13.791899452797692</v>
      </c>
      <c r="BH142" s="13">
        <v>13.791899452797692</v>
      </c>
      <c r="BI142" s="13">
        <v>13.791899452797692</v>
      </c>
      <c r="BJ142" s="13">
        <v>13.791899452797692</v>
      </c>
      <c r="BK142" s="13">
        <v>13.005068421397878</v>
      </c>
      <c r="BL142" s="13">
        <v>13.005068421397878</v>
      </c>
      <c r="BM142" s="13">
        <v>13.005068421397878</v>
      </c>
      <c r="BN142" s="13">
        <v>13.005068421397878</v>
      </c>
      <c r="BO142" s="13">
        <v>13.083624033698348</v>
      </c>
      <c r="BP142" s="13">
        <v>13.083624033698348</v>
      </c>
      <c r="BQ142" s="13">
        <v>13.083624033698348</v>
      </c>
      <c r="BR142" s="13">
        <v>13.083624033698348</v>
      </c>
      <c r="BS142" s="13">
        <v>14.512290277569909</v>
      </c>
      <c r="BT142" s="13">
        <v>14.512290277569909</v>
      </c>
      <c r="BU142" s="13">
        <v>14.512290277569909</v>
      </c>
      <c r="BV142" s="13">
        <v>14.512290277569909</v>
      </c>
      <c r="BW142" s="13">
        <v>13.488546043704464</v>
      </c>
      <c r="BX142" s="13">
        <v>13.488546043704464</v>
      </c>
      <c r="BY142" s="13">
        <v>13.488546043704464</v>
      </c>
      <c r="BZ142" s="13">
        <v>13.488546043704464</v>
      </c>
      <c r="CA142" s="13">
        <v>13.228376092068242</v>
      </c>
      <c r="CB142" s="13">
        <v>13.228376092068242</v>
      </c>
      <c r="CC142" s="13">
        <v>13.228376092068242</v>
      </c>
      <c r="CD142" s="13">
        <v>13.228376092068242</v>
      </c>
      <c r="CE142" s="13">
        <v>13.639532743573236</v>
      </c>
      <c r="CF142" s="13">
        <v>13.639532743573236</v>
      </c>
      <c r="CG142" s="13">
        <v>13.639532743573236</v>
      </c>
      <c r="CH142" s="13">
        <v>13.639532743573236</v>
      </c>
      <c r="CI142" s="13">
        <v>11.521936102888839</v>
      </c>
      <c r="CJ142" s="13">
        <v>11.521936102888839</v>
      </c>
      <c r="CK142" s="13">
        <v>11.521936102888839</v>
      </c>
      <c r="CL142" s="13">
        <v>11.521936102888839</v>
      </c>
      <c r="CM142" s="13">
        <v>10.646269753893147</v>
      </c>
      <c r="CN142" s="13">
        <v>10.646269753893147</v>
      </c>
      <c r="CO142" s="13">
        <v>10.646269753893147</v>
      </c>
      <c r="CP142" s="13">
        <v>10.646269753893147</v>
      </c>
      <c r="CQ142" s="13">
        <v>8.182538621480715</v>
      </c>
      <c r="CR142" s="13">
        <v>8.182538621480715</v>
      </c>
      <c r="CS142" s="13">
        <v>8.182538621480715</v>
      </c>
      <c r="CT142" s="13">
        <v>8.182538621480715</v>
      </c>
      <c r="CU142" s="13">
        <v>8.2765839974621809</v>
      </c>
      <c r="CV142" s="13">
        <v>8.2765839974621809</v>
      </c>
      <c r="CW142" s="13">
        <v>8.2765839974621809</v>
      </c>
      <c r="CX142" s="13">
        <v>8.2765839974621809</v>
      </c>
      <c r="CY142" s="13">
        <v>9.4941529043018242</v>
      </c>
      <c r="CZ142" s="13">
        <v>9.4941529043018242</v>
      </c>
      <c r="DA142" s="13">
        <v>9.4941529043018242</v>
      </c>
      <c r="DB142" s="13">
        <v>9.4941529043018242</v>
      </c>
      <c r="DC142" s="13">
        <v>10.94780069252179</v>
      </c>
      <c r="DD142" s="13">
        <v>10.94780069252179</v>
      </c>
      <c r="DE142" s="13">
        <v>10.94780069252179</v>
      </c>
      <c r="DF142" s="13">
        <v>10.94780069252179</v>
      </c>
      <c r="DG142" s="13">
        <v>13.545572353008362</v>
      </c>
      <c r="DH142" s="13">
        <v>13.545572353008362</v>
      </c>
      <c r="DI142" s="13">
        <v>13.545572353008362</v>
      </c>
      <c r="DJ142" s="13">
        <v>13.545572353008362</v>
      </c>
      <c r="DK142" s="13">
        <v>15.726183675278836</v>
      </c>
      <c r="DL142" s="13">
        <v>15.726183675278836</v>
      </c>
      <c r="DM142" s="13">
        <v>15.726183675278836</v>
      </c>
      <c r="DN142" s="13">
        <v>15.726183675278836</v>
      </c>
      <c r="DO142" s="13">
        <v>15.217369435272094</v>
      </c>
      <c r="DP142" s="13">
        <v>15.217369435272094</v>
      </c>
      <c r="DQ142" s="13">
        <v>15.217369435272094</v>
      </c>
      <c r="DR142" s="13">
        <v>15.217369435272094</v>
      </c>
      <c r="DS142" s="13">
        <v>17.286314629788656</v>
      </c>
      <c r="DT142" s="13">
        <v>17.286314629788656</v>
      </c>
      <c r="DU142" s="13">
        <v>17.286314629788656</v>
      </c>
      <c r="DV142" s="13">
        <v>17.286314629788656</v>
      </c>
      <c r="DW142" s="13">
        <v>17.266524216674352</v>
      </c>
      <c r="DX142" s="13">
        <v>17.266524216674352</v>
      </c>
      <c r="DY142" s="13">
        <v>17.266524216674352</v>
      </c>
      <c r="DZ142" s="13">
        <v>17.266524216674352</v>
      </c>
      <c r="EA142" s="13">
        <v>18.947758186666135</v>
      </c>
      <c r="EB142" s="13">
        <v>18.947758186666135</v>
      </c>
      <c r="EC142" s="13">
        <v>18.947758186666135</v>
      </c>
      <c r="ED142" s="13">
        <v>18.947758186666135</v>
      </c>
      <c r="EE142" s="13">
        <v>19.605431279003884</v>
      </c>
      <c r="EF142" s="13">
        <v>19.605431279003884</v>
      </c>
      <c r="EG142" s="13">
        <v>19.605431279003884</v>
      </c>
      <c r="EH142" s="13">
        <v>19.605431279003884</v>
      </c>
      <c r="EI142" s="13">
        <v>17.9594450984739</v>
      </c>
      <c r="EJ142" s="13">
        <v>17.9594450984739</v>
      </c>
      <c r="EK142" s="13">
        <v>17.9594450984739</v>
      </c>
      <c r="EL142" s="13">
        <v>17.9594450984739</v>
      </c>
      <c r="EM142" s="13">
        <v>16.272648673594688</v>
      </c>
      <c r="EN142" s="13">
        <v>16.272648673594688</v>
      </c>
      <c r="EO142" s="13">
        <v>16.272648673594688</v>
      </c>
      <c r="EP142" s="13">
        <v>16.272648673594688</v>
      </c>
      <c r="EQ142" s="52">
        <v>10.990024854502099</v>
      </c>
      <c r="ER142" s="52">
        <v>14.379844773205299</v>
      </c>
      <c r="ES142" s="52">
        <v>15.9709874207559</v>
      </c>
      <c r="ET142" s="52">
        <v>13.2064028458244</v>
      </c>
      <c r="EU142" s="52">
        <v>11.195975927818999</v>
      </c>
      <c r="EV142" s="52">
        <v>14.8026647679446</v>
      </c>
      <c r="EW142" s="52">
        <v>16.531975500074498</v>
      </c>
      <c r="EX142" s="52">
        <v>13.592528874847799</v>
      </c>
      <c r="EY142" s="52">
        <v>11.7488076317545</v>
      </c>
      <c r="EZ142" s="52">
        <v>15.637814854779799</v>
      </c>
      <c r="FA142" s="52">
        <v>17.488213517757799</v>
      </c>
      <c r="FB142" s="52">
        <v>14.327518519941901</v>
      </c>
      <c r="FC142" s="52">
        <v>11.7242413561681</v>
      </c>
      <c r="FD142" s="52">
        <v>15.8308987024421</v>
      </c>
      <c r="FE142" s="52">
        <v>16.960056406943</v>
      </c>
      <c r="FF142" s="52">
        <v>14.072550941891</v>
      </c>
      <c r="FG142" s="52">
        <v>12.1123962350221</v>
      </c>
      <c r="FH142" s="52">
        <v>15.428058919653701</v>
      </c>
      <c r="FI142" s="52">
        <v>18.039375725531102</v>
      </c>
      <c r="FJ142" s="52">
        <v>14.932436226952699</v>
      </c>
      <c r="FK142" s="52">
        <v>12.3808858986021</v>
      </c>
      <c r="FL142" s="52">
        <v>16.966797365850798</v>
      </c>
      <c r="FM142" s="52">
        <v>19.732012903955798</v>
      </c>
      <c r="FN142" s="52">
        <v>15.1883360533679</v>
      </c>
      <c r="FO142" s="52">
        <v>12.8360415269602</v>
      </c>
      <c r="FP142" s="52">
        <v>16.838817967844601</v>
      </c>
      <c r="FQ142" s="52">
        <v>19.751110353978699</v>
      </c>
      <c r="FR142" s="52">
        <v>15.719264538081701</v>
      </c>
      <c r="FS142" s="52">
        <v>14.1095531710719</v>
      </c>
      <c r="FT142" s="52">
        <v>19.245963645790599</v>
      </c>
      <c r="FU142" s="52">
        <v>20.881996738037401</v>
      </c>
      <c r="FV142" s="52">
        <v>16.859539863125299</v>
      </c>
      <c r="FW142" s="52">
        <v>13.8559146659747</v>
      </c>
      <c r="FX142" s="52">
        <v>19.839799094661402</v>
      </c>
      <c r="FY142" s="52">
        <v>21.2971274192263</v>
      </c>
      <c r="FZ142" s="52">
        <v>18.0237864802593</v>
      </c>
      <c r="GA142" s="52">
        <v>14.817030028245499</v>
      </c>
      <c r="GB142" s="52">
        <v>19.9087615990058</v>
      </c>
      <c r="GC142" s="52">
        <v>22.469489993080799</v>
      </c>
      <c r="GD142" s="52">
        <v>18.304788868651102</v>
      </c>
      <c r="GE142" s="52">
        <v>15.9901852745638</v>
      </c>
    </row>
    <row r="143" spans="1:187" ht="15" x14ac:dyDescent="0.25">
      <c r="A143" s="42"/>
      <c r="B143" s="95"/>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c r="AA143" s="46"/>
      <c r="AB143" s="46"/>
      <c r="AC143" s="46"/>
      <c r="AD143" s="46"/>
      <c r="AE143" s="46"/>
      <c r="AF143" s="46"/>
      <c r="AG143" s="46"/>
      <c r="AH143" s="46"/>
      <c r="AI143" s="46"/>
      <c r="AJ143" s="46"/>
      <c r="AK143" s="46"/>
      <c r="AL143" s="46"/>
      <c r="AM143" s="46"/>
      <c r="AN143" s="46"/>
      <c r="AO143" s="46"/>
      <c r="AP143" s="46"/>
      <c r="AQ143" s="46"/>
      <c r="AR143" s="46"/>
      <c r="AS143" s="46"/>
      <c r="AT143" s="46"/>
      <c r="AU143" s="46"/>
      <c r="AV143" s="46"/>
      <c r="AW143" s="46"/>
      <c r="AX143" s="46"/>
      <c r="AY143" s="46"/>
      <c r="AZ143" s="46"/>
      <c r="BA143" s="46"/>
      <c r="BB143" s="46"/>
      <c r="BC143" s="46"/>
      <c r="BD143" s="46"/>
      <c r="BE143" s="46"/>
      <c r="BF143" s="46"/>
      <c r="BG143" s="46"/>
      <c r="BH143" s="46"/>
      <c r="BI143" s="46"/>
      <c r="BJ143" s="46"/>
      <c r="BK143" s="46"/>
      <c r="BL143" s="46"/>
      <c r="BM143" s="46"/>
      <c r="BN143" s="46"/>
      <c r="BO143" s="46"/>
      <c r="BP143" s="46"/>
      <c r="BQ143" s="46"/>
      <c r="BR143" s="46"/>
      <c r="BS143" s="46"/>
      <c r="BT143" s="46"/>
      <c r="BU143" s="46"/>
      <c r="BV143" s="46"/>
      <c r="BW143" s="46"/>
      <c r="BX143" s="46"/>
      <c r="BY143" s="46"/>
      <c r="BZ143" s="46"/>
      <c r="CA143" s="46"/>
      <c r="CB143" s="46"/>
      <c r="CC143" s="46"/>
      <c r="CD143" s="46"/>
      <c r="CE143" s="46"/>
      <c r="CF143" s="46"/>
      <c r="CG143" s="46"/>
      <c r="CH143" s="46"/>
      <c r="CI143" s="46"/>
      <c r="CJ143" s="46"/>
      <c r="CK143" s="46"/>
      <c r="CL143" s="46"/>
      <c r="CM143" s="46"/>
      <c r="CN143" s="46"/>
      <c r="CO143" s="46"/>
      <c r="CP143" s="46"/>
      <c r="CQ143" s="46"/>
      <c r="CR143" s="46"/>
      <c r="CS143" s="46"/>
      <c r="CT143" s="46"/>
      <c r="CU143" s="46"/>
      <c r="CV143" s="46"/>
      <c r="CW143" s="46"/>
      <c r="CX143" s="46"/>
      <c r="CY143" s="46"/>
      <c r="CZ143" s="46"/>
      <c r="DA143" s="46"/>
      <c r="DB143" s="46"/>
      <c r="DC143" s="46"/>
      <c r="DD143" s="46"/>
      <c r="DE143" s="46"/>
      <c r="DF143" s="46"/>
      <c r="DG143" s="46"/>
      <c r="DH143" s="46"/>
      <c r="DI143" s="46"/>
      <c r="DJ143" s="46"/>
      <c r="DK143" s="46"/>
      <c r="DL143" s="46"/>
      <c r="DM143" s="46"/>
      <c r="DN143" s="46"/>
      <c r="DO143" s="46"/>
      <c r="DP143" s="46"/>
      <c r="DQ143" s="46"/>
      <c r="DR143" s="46"/>
      <c r="DS143" s="46"/>
      <c r="DT143" s="46"/>
      <c r="DU143" s="46"/>
      <c r="DV143" s="46"/>
      <c r="DW143" s="46"/>
      <c r="DX143" s="46"/>
      <c r="DY143" s="46"/>
      <c r="DZ143" s="46"/>
      <c r="EA143" s="46"/>
      <c r="EB143" s="46"/>
      <c r="EC143" s="46"/>
      <c r="ED143" s="46"/>
      <c r="EE143" s="46"/>
      <c r="EF143" s="46"/>
      <c r="EG143" s="46"/>
      <c r="EH143" s="46"/>
      <c r="EI143" s="46"/>
      <c r="EJ143" s="46"/>
      <c r="EK143" s="46"/>
      <c r="EL143" s="46"/>
      <c r="EM143" s="46"/>
      <c r="EN143" s="46"/>
      <c r="EO143" s="46"/>
      <c r="EP143" s="46"/>
      <c r="EQ143" s="46"/>
      <c r="ER143" s="46"/>
      <c r="ES143" s="46"/>
      <c r="ET143" s="46"/>
      <c r="EU143" s="46"/>
      <c r="EV143" s="46"/>
      <c r="EW143" s="46"/>
      <c r="EX143" s="46"/>
      <c r="EY143" s="46"/>
      <c r="EZ143" s="46"/>
      <c r="FA143" s="46"/>
      <c r="FB143" s="46"/>
      <c r="FC143" s="46"/>
      <c r="FD143" s="46"/>
      <c r="FE143" s="46"/>
      <c r="FF143" s="46"/>
      <c r="FG143" s="46"/>
      <c r="FH143" s="46"/>
      <c r="FI143" s="46"/>
      <c r="FJ143" s="46"/>
      <c r="FK143" s="46"/>
      <c r="FL143" s="46"/>
      <c r="FM143" s="46"/>
      <c r="FN143" s="46"/>
      <c r="FO143" s="46"/>
      <c r="FP143" s="46"/>
      <c r="FQ143" s="46"/>
      <c r="FR143" s="46"/>
      <c r="FS143" s="46"/>
      <c r="FT143" s="46"/>
      <c r="FU143" s="46"/>
      <c r="FV143" s="46"/>
      <c r="FW143" s="46"/>
      <c r="FX143" s="46"/>
      <c r="FY143" s="46"/>
      <c r="FZ143" s="46"/>
      <c r="GA143" s="46"/>
      <c r="GB143" s="46"/>
      <c r="GC143" s="46"/>
      <c r="GD143" s="46"/>
      <c r="GE143" s="46"/>
    </row>
    <row r="144" spans="1:187" ht="15" x14ac:dyDescent="0.25">
      <c r="A144" s="41" t="s">
        <v>55</v>
      </c>
      <c r="B144" s="90"/>
      <c r="C144" s="15">
        <v>468.67870196040394</v>
      </c>
      <c r="D144" s="15">
        <v>466.49280544876029</v>
      </c>
      <c r="E144" s="15">
        <v>479.66550959211344</v>
      </c>
      <c r="F144" s="15">
        <v>507.45894965993409</v>
      </c>
      <c r="G144" s="15">
        <v>486.24152260073225</v>
      </c>
      <c r="H144" s="15">
        <v>499.41689702339386</v>
      </c>
      <c r="I144" s="15">
        <v>487.95523200492642</v>
      </c>
      <c r="J144" s="15">
        <v>523.37975943455774</v>
      </c>
      <c r="K144" s="15">
        <v>509.83347925554352</v>
      </c>
      <c r="L144" s="15">
        <v>491.37807737509917</v>
      </c>
      <c r="M144" s="15">
        <v>486.5820523975932</v>
      </c>
      <c r="N144" s="15">
        <v>528.42139984295466</v>
      </c>
      <c r="O144" s="15">
        <v>533.37224864534937</v>
      </c>
      <c r="P144" s="15">
        <v>479.28414764758713</v>
      </c>
      <c r="Q144" s="15">
        <v>493.05936247221223</v>
      </c>
      <c r="R144" s="15">
        <v>519.8377557970224</v>
      </c>
      <c r="S144" s="15">
        <v>508.28058877568787</v>
      </c>
      <c r="T144" s="15">
        <v>499.23800177757585</v>
      </c>
      <c r="U144" s="15">
        <v>490.59914418971925</v>
      </c>
      <c r="V144" s="15">
        <v>537.27647539300574</v>
      </c>
      <c r="W144" s="15">
        <v>530.9184529100495</v>
      </c>
      <c r="X144" s="15">
        <v>506.30623474371316</v>
      </c>
      <c r="Y144" s="15">
        <v>462.92967644843532</v>
      </c>
      <c r="Z144" s="15">
        <v>515.36613501612055</v>
      </c>
      <c r="AA144" s="15">
        <v>495.70346046460355</v>
      </c>
      <c r="AB144" s="15">
        <v>468.59636305395105</v>
      </c>
      <c r="AC144" s="15">
        <v>477.87259405645676</v>
      </c>
      <c r="AD144" s="15">
        <v>521.73776605203034</v>
      </c>
      <c r="AE144" s="15">
        <v>493.4433442021321</v>
      </c>
      <c r="AF144" s="15">
        <v>482.33256972084854</v>
      </c>
      <c r="AG144" s="15">
        <v>481.21290345725993</v>
      </c>
      <c r="AH144" s="15">
        <v>500.52639424261059</v>
      </c>
      <c r="AI144" s="15">
        <v>502.41562737091652</v>
      </c>
      <c r="AJ144" s="15">
        <v>487.27948533709019</v>
      </c>
      <c r="AK144" s="15">
        <v>476.38865647376127</v>
      </c>
      <c r="AL144" s="15">
        <v>490.58226612271261</v>
      </c>
      <c r="AM144" s="15">
        <v>482.98022133759258</v>
      </c>
      <c r="AN144" s="15">
        <v>486.03178985711526</v>
      </c>
      <c r="AO144" s="15">
        <v>484.83114227184416</v>
      </c>
      <c r="AP144" s="15">
        <v>510.59073247212478</v>
      </c>
      <c r="AQ144" s="15">
        <v>526.40686693528437</v>
      </c>
      <c r="AR144" s="15">
        <v>511.3850149934982</v>
      </c>
      <c r="AS144" s="15">
        <v>500.03914483450666</v>
      </c>
      <c r="AT144" s="15">
        <v>540.84229877106452</v>
      </c>
      <c r="AU144" s="15">
        <v>515.6083060597515</v>
      </c>
      <c r="AV144" s="15">
        <v>499.04767661674583</v>
      </c>
      <c r="AW144" s="15">
        <v>528.67438613998377</v>
      </c>
      <c r="AX144" s="15">
        <v>524.87190432157104</v>
      </c>
      <c r="AY144" s="15">
        <v>510.86298117157304</v>
      </c>
      <c r="AZ144" s="15">
        <v>537.07284756413264</v>
      </c>
      <c r="BA144" s="15">
        <v>549.4162015750245</v>
      </c>
      <c r="BB144" s="15">
        <v>569.1053234822059</v>
      </c>
      <c r="BC144" s="15">
        <v>573.08628146432477</v>
      </c>
      <c r="BD144" s="15">
        <v>569.33785501635725</v>
      </c>
      <c r="BE144" s="15">
        <v>565.42405279122363</v>
      </c>
      <c r="BF144" s="15">
        <v>615.07530578951901</v>
      </c>
      <c r="BG144" s="15">
        <v>604.28382055228758</v>
      </c>
      <c r="BH144" s="15">
        <v>587.47307223837049</v>
      </c>
      <c r="BI144" s="15">
        <v>592.17457233032144</v>
      </c>
      <c r="BJ144" s="15">
        <v>650.059673537001</v>
      </c>
      <c r="BK144" s="15">
        <v>642.53770617293571</v>
      </c>
      <c r="BL144" s="15">
        <v>623.82835525481926</v>
      </c>
      <c r="BM144" s="15">
        <v>615.95549442535946</v>
      </c>
      <c r="BN144" s="15">
        <v>661.91165997587996</v>
      </c>
      <c r="BO144" s="15">
        <v>659.78764560524451</v>
      </c>
      <c r="BP144" s="15">
        <v>665.98304376856765</v>
      </c>
      <c r="BQ144" s="15">
        <v>681.05297630092525</v>
      </c>
      <c r="BR144" s="15">
        <v>690.36902995451771</v>
      </c>
      <c r="BS144" s="15">
        <v>666.61050231072772</v>
      </c>
      <c r="BT144" s="15">
        <v>659.51094771149553</v>
      </c>
      <c r="BU144" s="15">
        <v>674.14467906191715</v>
      </c>
      <c r="BV144" s="15">
        <v>691.32746251131107</v>
      </c>
      <c r="BW144" s="15">
        <v>684.15576352182791</v>
      </c>
      <c r="BX144" s="15">
        <v>692.0665423288599</v>
      </c>
      <c r="BY144" s="15">
        <v>688.25112457455896</v>
      </c>
      <c r="BZ144" s="15">
        <v>746.96912590666955</v>
      </c>
      <c r="CA144" s="15">
        <v>722.80803727500836</v>
      </c>
      <c r="CB144" s="15">
        <v>718.84687349461501</v>
      </c>
      <c r="CC144" s="15">
        <v>747.41160901240619</v>
      </c>
      <c r="CD144" s="15">
        <v>769.16556481845896</v>
      </c>
      <c r="CE144" s="15">
        <v>799.9191288123867</v>
      </c>
      <c r="CF144" s="15">
        <v>783.13376285010838</v>
      </c>
      <c r="CG144" s="15">
        <v>774.71627062441212</v>
      </c>
      <c r="CH144" s="15">
        <v>818.76799630366656</v>
      </c>
      <c r="CI144" s="15">
        <v>807.50161668182807</v>
      </c>
      <c r="CJ144" s="15">
        <v>827.68527283922879</v>
      </c>
      <c r="CK144" s="15">
        <v>882.04774997613572</v>
      </c>
      <c r="CL144" s="15">
        <v>873.74453713691423</v>
      </c>
      <c r="CM144" s="15">
        <v>851.49989464599537</v>
      </c>
      <c r="CN144" s="15">
        <v>858.21887353953468</v>
      </c>
      <c r="CO144" s="15">
        <v>826.52610969539251</v>
      </c>
      <c r="CP144" s="15">
        <v>902.38534735481346</v>
      </c>
      <c r="CQ144" s="15">
        <v>856.84346575290328</v>
      </c>
      <c r="CR144" s="15">
        <v>875.71576108142881</v>
      </c>
      <c r="CS144" s="15">
        <v>854.06361812521732</v>
      </c>
      <c r="CT144" s="15">
        <v>931.5259726259726</v>
      </c>
      <c r="CU144" s="15">
        <v>905.40996102704094</v>
      </c>
      <c r="CV144" s="15">
        <v>874.65305024510008</v>
      </c>
      <c r="CW144" s="15">
        <v>871.39200641907803</v>
      </c>
      <c r="CX144" s="15">
        <v>936.81977819979886</v>
      </c>
      <c r="CY144" s="15">
        <v>915.53480810468466</v>
      </c>
      <c r="CZ144" s="15">
        <v>886.24041334800393</v>
      </c>
      <c r="DA144" s="15">
        <v>913.42053473402223</v>
      </c>
      <c r="DB144" s="15">
        <v>970.50920231657551</v>
      </c>
      <c r="DC144" s="15">
        <v>995.09664962199099</v>
      </c>
      <c r="DD144" s="15">
        <v>930.15066756011061</v>
      </c>
      <c r="DE144" s="15">
        <v>934.12868549823008</v>
      </c>
      <c r="DF144" s="15">
        <v>999.94515859099022</v>
      </c>
      <c r="DG144" s="15">
        <v>981.38158654210895</v>
      </c>
      <c r="DH144" s="15">
        <v>963.22941671320052</v>
      </c>
      <c r="DI144" s="15">
        <v>954.03839995148974</v>
      </c>
      <c r="DJ144" s="15">
        <v>989.39858654210911</v>
      </c>
      <c r="DK144" s="15">
        <v>973.91322996319184</v>
      </c>
      <c r="DL144" s="15">
        <v>979.41443339196849</v>
      </c>
      <c r="DM144" s="15">
        <v>1009.3092299631919</v>
      </c>
      <c r="DN144" s="15">
        <v>1071.2032299631919</v>
      </c>
      <c r="DO144" s="15">
        <v>1062.4603527236752</v>
      </c>
      <c r="DP144" s="15">
        <v>1023.3953527236754</v>
      </c>
      <c r="DQ144" s="15">
        <v>1017.9963527236753</v>
      </c>
      <c r="DR144" s="15">
        <v>1097.5783527236752</v>
      </c>
      <c r="DS144" s="15">
        <v>1095.5253085828615</v>
      </c>
      <c r="DT144" s="15">
        <v>1057.1263085828618</v>
      </c>
      <c r="DU144" s="15">
        <v>1041.7613085828616</v>
      </c>
      <c r="DV144" s="15">
        <v>1103.8033085828617</v>
      </c>
      <c r="DW144" s="15">
        <v>1109.901177195125</v>
      </c>
      <c r="DX144" s="15">
        <v>1051.0091771951252</v>
      </c>
      <c r="DY144" s="15">
        <v>1044.4661771951251</v>
      </c>
      <c r="DZ144" s="15">
        <v>1119.0691771951251</v>
      </c>
      <c r="EA144" s="15">
        <v>1105.2088979498703</v>
      </c>
      <c r="EB144" s="15">
        <v>1087.9448979498704</v>
      </c>
      <c r="EC144" s="15">
        <v>1037.0008979498703</v>
      </c>
      <c r="ED144" s="15">
        <v>1139.1848979498704</v>
      </c>
      <c r="EE144" s="15">
        <v>1123.6000711591555</v>
      </c>
      <c r="EF144" s="15">
        <v>1055.1010711591553</v>
      </c>
      <c r="EG144" s="15">
        <v>1063.0290711591554</v>
      </c>
      <c r="EH144" s="15">
        <v>1164.5500711591556</v>
      </c>
      <c r="EI144" s="15">
        <v>1141.1493112685105</v>
      </c>
      <c r="EJ144" s="15">
        <v>1144.4823112685103</v>
      </c>
      <c r="EK144" s="15">
        <v>1018.5653112685103</v>
      </c>
      <c r="EL144" s="15">
        <v>1106.3473112685106</v>
      </c>
      <c r="EM144" s="15">
        <v>1051.2351345888098</v>
      </c>
      <c r="EN144" s="15">
        <v>1063.1506001341161</v>
      </c>
      <c r="EO144" s="15">
        <v>1077.2548758051344</v>
      </c>
      <c r="EP144" s="15">
        <v>1165.8121536585261</v>
      </c>
      <c r="EQ144" s="15">
        <f t="shared" ref="EQ144" si="188">EQ145+EQ151+EQ153</f>
        <v>1098.0115468515155</v>
      </c>
      <c r="ER144" s="15">
        <f t="shared" ref="ER144:GB144" si="189">ER145+ER151+ER153</f>
        <v>1100.6294726989343</v>
      </c>
      <c r="ES144" s="15">
        <f t="shared" si="189"/>
        <v>1082.783939928652</v>
      </c>
      <c r="ET144" s="15">
        <f t="shared" si="189"/>
        <v>1168.4043886494483</v>
      </c>
      <c r="EU144" s="15">
        <f t="shared" si="189"/>
        <v>1145.6363030914085</v>
      </c>
      <c r="EV144" s="15">
        <f t="shared" si="189"/>
        <v>1109.8537022321366</v>
      </c>
      <c r="EW144" s="15">
        <f t="shared" si="189"/>
        <v>1083.806413842251</v>
      </c>
      <c r="EX144" s="15">
        <f t="shared" si="189"/>
        <v>1115.3355774215256</v>
      </c>
      <c r="EY144" s="15">
        <f t="shared" si="189"/>
        <v>1104.775010460583</v>
      </c>
      <c r="EZ144" s="15">
        <f t="shared" si="189"/>
        <v>1080.6264963492629</v>
      </c>
      <c r="FA144" s="15">
        <f t="shared" si="189"/>
        <v>1051.6281639280519</v>
      </c>
      <c r="FB144" s="15">
        <f t="shared" si="189"/>
        <v>1132.337164263721</v>
      </c>
      <c r="FC144" s="15">
        <f t="shared" si="189"/>
        <v>1108.9033243093793</v>
      </c>
      <c r="FD144" s="15">
        <f t="shared" si="189"/>
        <v>1050.6498136796795</v>
      </c>
      <c r="FE144" s="15">
        <f t="shared" si="189"/>
        <v>1062.492540392707</v>
      </c>
      <c r="FF144" s="15">
        <f t="shared" si="189"/>
        <v>1160.287345792485</v>
      </c>
      <c r="FG144" s="15">
        <f t="shared" si="189"/>
        <v>1118.9634168538864</v>
      </c>
      <c r="FH144" s="15">
        <f t="shared" si="189"/>
        <v>1075.3793049330877</v>
      </c>
      <c r="FI144" s="15">
        <f t="shared" si="189"/>
        <v>1115.4562572499526</v>
      </c>
      <c r="FJ144" s="15">
        <f t="shared" si="189"/>
        <v>1171.0748835921372</v>
      </c>
      <c r="FK144" s="15">
        <f t="shared" si="189"/>
        <v>1183.8880695763551</v>
      </c>
      <c r="FL144" s="15">
        <f t="shared" si="189"/>
        <v>1121.2853354840122</v>
      </c>
      <c r="FM144" s="15">
        <f t="shared" si="189"/>
        <v>1116.3489177115412</v>
      </c>
      <c r="FN144" s="15">
        <f t="shared" si="189"/>
        <v>1217.8370415479376</v>
      </c>
      <c r="FO144" s="15">
        <f t="shared" si="189"/>
        <v>1184.764336229759</v>
      </c>
      <c r="FP144" s="15">
        <f t="shared" si="189"/>
        <v>1124.5251450474323</v>
      </c>
      <c r="FQ144" s="15">
        <f t="shared" si="189"/>
        <v>1143.2575200805436</v>
      </c>
      <c r="FR144" s="15">
        <f t="shared" si="189"/>
        <v>1235.3678632676163</v>
      </c>
      <c r="FS144" s="15">
        <f t="shared" si="189"/>
        <v>1251.2367323686335</v>
      </c>
      <c r="FT144" s="15">
        <f t="shared" si="189"/>
        <v>1221.9610824580989</v>
      </c>
      <c r="FU144" s="15">
        <f t="shared" si="189"/>
        <v>1206.156080797844</v>
      </c>
      <c r="FV144" s="15">
        <f t="shared" si="189"/>
        <v>1298.906116776453</v>
      </c>
      <c r="FW144" s="15">
        <f t="shared" si="189"/>
        <v>1302.4948523664489</v>
      </c>
      <c r="FX144" s="15">
        <f t="shared" si="189"/>
        <v>1228.4876227131908</v>
      </c>
      <c r="FY144" s="15">
        <f t="shared" si="189"/>
        <v>1191.9285886284158</v>
      </c>
      <c r="FZ144" s="15">
        <f t="shared" si="189"/>
        <v>1360.7443574368515</v>
      </c>
      <c r="GA144" s="15">
        <f t="shared" si="189"/>
        <v>1301.6126365894547</v>
      </c>
      <c r="GB144" s="15">
        <f t="shared" si="189"/>
        <v>1240.2165671331809</v>
      </c>
      <c r="GC144" s="15">
        <f t="shared" ref="GC144:GD144" si="190">GC145+GC151+GC153</f>
        <v>1215.9607382388092</v>
      </c>
      <c r="GD144" s="15">
        <f t="shared" si="190"/>
        <v>1317.7886532815337</v>
      </c>
      <c r="GE144" s="15">
        <f t="shared" ref="GE144" si="191">GE145+GE151+GE153</f>
        <v>1255.1473443619755</v>
      </c>
    </row>
    <row r="145" spans="1:187" ht="15" x14ac:dyDescent="0.25">
      <c r="A145" s="33" t="s">
        <v>34</v>
      </c>
      <c r="B145" s="87"/>
      <c r="C145" s="26">
        <v>418.22670196040394</v>
      </c>
      <c r="D145" s="26">
        <v>413.55780544876029</v>
      </c>
      <c r="E145" s="26">
        <v>421.43950959211344</v>
      </c>
      <c r="F145" s="26">
        <v>452.68994965993409</v>
      </c>
      <c r="G145" s="26">
        <v>431.73052260073229</v>
      </c>
      <c r="H145" s="26">
        <v>437.18589702339386</v>
      </c>
      <c r="I145" s="26">
        <v>423.05323200492637</v>
      </c>
      <c r="J145" s="26">
        <v>457.29875943455772</v>
      </c>
      <c r="K145" s="26">
        <v>439.50547925554349</v>
      </c>
      <c r="L145" s="26">
        <v>428.1460773750992</v>
      </c>
      <c r="M145" s="26">
        <v>427.95605239759317</v>
      </c>
      <c r="N145" s="26">
        <v>462.42039984295462</v>
      </c>
      <c r="O145" s="26">
        <v>474.72224864534934</v>
      </c>
      <c r="P145" s="26">
        <v>419.79414764758712</v>
      </c>
      <c r="Q145" s="26">
        <v>430.47936247221224</v>
      </c>
      <c r="R145" s="26">
        <v>456.37775579702236</v>
      </c>
      <c r="S145" s="26">
        <v>454.34058877568788</v>
      </c>
      <c r="T145" s="26">
        <v>441.06900177757586</v>
      </c>
      <c r="U145" s="26">
        <v>431.54114418971926</v>
      </c>
      <c r="V145" s="26">
        <v>477.17847539300578</v>
      </c>
      <c r="W145" s="26">
        <v>472.83245291004948</v>
      </c>
      <c r="X145" s="26">
        <v>447.37223474371314</v>
      </c>
      <c r="Y145" s="26">
        <v>405.33167644843536</v>
      </c>
      <c r="Z145" s="26">
        <v>453.50813501612055</v>
      </c>
      <c r="AA145" s="26">
        <v>442.13346046460356</v>
      </c>
      <c r="AB145" s="26">
        <v>425.73936305395108</v>
      </c>
      <c r="AC145" s="26">
        <v>420.86059405645676</v>
      </c>
      <c r="AD145" s="26">
        <v>467.85076605203039</v>
      </c>
      <c r="AE145" s="26">
        <v>444.05534420213206</v>
      </c>
      <c r="AF145" s="26">
        <v>439.63756972084855</v>
      </c>
      <c r="AG145" s="26">
        <v>432.81190345725992</v>
      </c>
      <c r="AH145" s="26">
        <v>458.8913942426106</v>
      </c>
      <c r="AI145" s="26">
        <v>452.53762737091648</v>
      </c>
      <c r="AJ145" s="26">
        <v>443.20848533709017</v>
      </c>
      <c r="AK145" s="26">
        <v>435.41365647376131</v>
      </c>
      <c r="AL145" s="26">
        <v>450.96626612271257</v>
      </c>
      <c r="AM145" s="26">
        <v>445.31022133759257</v>
      </c>
      <c r="AN145" s="26">
        <v>444.28978985711524</v>
      </c>
      <c r="AO145" s="26">
        <v>445.56014227184414</v>
      </c>
      <c r="AP145" s="26">
        <v>472.1767324721248</v>
      </c>
      <c r="AQ145" s="26">
        <v>480.97886693528437</v>
      </c>
      <c r="AR145" s="26">
        <v>469.8490149934982</v>
      </c>
      <c r="AS145" s="26">
        <v>455.04014483450663</v>
      </c>
      <c r="AT145" s="26">
        <v>491.06129877106451</v>
      </c>
      <c r="AU145" s="26">
        <v>470.90730605975148</v>
      </c>
      <c r="AV145" s="26">
        <v>448.56767661674587</v>
      </c>
      <c r="AW145" s="26">
        <v>478.54938613998377</v>
      </c>
      <c r="AX145" s="26">
        <v>474.06290432157101</v>
      </c>
      <c r="AY145" s="26">
        <v>464.652981171573</v>
      </c>
      <c r="AZ145" s="26">
        <v>484.68984756413261</v>
      </c>
      <c r="BA145" s="26">
        <v>500.17920157502448</v>
      </c>
      <c r="BB145" s="26">
        <v>519.73432348220592</v>
      </c>
      <c r="BC145" s="26">
        <v>506.59328146432478</v>
      </c>
      <c r="BD145" s="26">
        <v>518.3158550163572</v>
      </c>
      <c r="BE145" s="26">
        <v>515.42005279122361</v>
      </c>
      <c r="BF145" s="26">
        <v>556.83030578951912</v>
      </c>
      <c r="BG145" s="26">
        <v>544.04482055228755</v>
      </c>
      <c r="BH145" s="26">
        <v>529.29707223837045</v>
      </c>
      <c r="BI145" s="26">
        <v>530.02457233032146</v>
      </c>
      <c r="BJ145" s="26">
        <v>571.58667353700093</v>
      </c>
      <c r="BK145" s="26">
        <v>560.62970617293581</v>
      </c>
      <c r="BL145" s="26">
        <v>551.46935525481933</v>
      </c>
      <c r="BM145" s="26">
        <v>544.65849442535944</v>
      </c>
      <c r="BN145" s="26">
        <v>587.27765997588006</v>
      </c>
      <c r="BO145" s="26">
        <v>572.5476456052445</v>
      </c>
      <c r="BP145" s="26">
        <v>578.5100437685677</v>
      </c>
      <c r="BQ145" s="26">
        <v>573.73097630092525</v>
      </c>
      <c r="BR145" s="26">
        <v>600.00002995451769</v>
      </c>
      <c r="BS145" s="26">
        <v>577.13950231072772</v>
      </c>
      <c r="BT145" s="26">
        <v>577.37694771149552</v>
      </c>
      <c r="BU145" s="26">
        <v>591.62067906191714</v>
      </c>
      <c r="BV145" s="26">
        <v>613.248462511311</v>
      </c>
      <c r="BW145" s="26">
        <v>614.03376352182795</v>
      </c>
      <c r="BX145" s="26">
        <v>604.59354232885994</v>
      </c>
      <c r="BY145" s="26">
        <v>605.92212457455889</v>
      </c>
      <c r="BZ145" s="26">
        <v>657.25312590666954</v>
      </c>
      <c r="CA145" s="26">
        <v>637.76303727500829</v>
      </c>
      <c r="CB145" s="26">
        <v>631.96387349461509</v>
      </c>
      <c r="CC145" s="26">
        <v>634.10760901240621</v>
      </c>
      <c r="CD145" s="26">
        <v>686.15356481845902</v>
      </c>
      <c r="CE145" s="26">
        <v>683.06912881238668</v>
      </c>
      <c r="CF145" s="26">
        <v>667.6947628501083</v>
      </c>
      <c r="CG145" s="26">
        <v>675.21527062441214</v>
      </c>
      <c r="CH145" s="26">
        <v>719.03899630366652</v>
      </c>
      <c r="CI145" s="26">
        <v>705.02761668182802</v>
      </c>
      <c r="CJ145" s="26">
        <v>717.69027283922878</v>
      </c>
      <c r="CK145" s="26">
        <v>766.51774997613563</v>
      </c>
      <c r="CL145" s="26">
        <v>756.6165371369143</v>
      </c>
      <c r="CM145" s="26">
        <v>740.3348946459954</v>
      </c>
      <c r="CN145" s="26">
        <v>746.70787353953472</v>
      </c>
      <c r="CO145" s="26">
        <v>723.30210969539246</v>
      </c>
      <c r="CP145" s="26">
        <v>802.71634735481348</v>
      </c>
      <c r="CQ145" s="26">
        <v>765.17746575290323</v>
      </c>
      <c r="CR145" s="26">
        <v>780.8027610814288</v>
      </c>
      <c r="CS145" s="26">
        <v>758.70561812521737</v>
      </c>
      <c r="CT145" s="26">
        <v>832.4969726259726</v>
      </c>
      <c r="CU145" s="26">
        <v>805.07196102704097</v>
      </c>
      <c r="CV145" s="26">
        <v>781.30505024510001</v>
      </c>
      <c r="CW145" s="26">
        <v>774.04000641907805</v>
      </c>
      <c r="CX145" s="26">
        <v>840.31377819979889</v>
      </c>
      <c r="CY145" s="26">
        <v>817.11780810468463</v>
      </c>
      <c r="CZ145" s="26">
        <v>790.86241334800388</v>
      </c>
      <c r="DA145" s="26">
        <v>808.97653473402215</v>
      </c>
      <c r="DB145" s="26">
        <v>865.57320231657559</v>
      </c>
      <c r="DC145" s="26">
        <v>865.45464962199105</v>
      </c>
      <c r="DD145" s="26">
        <v>813.23766756011059</v>
      </c>
      <c r="DE145" s="26">
        <v>812.12868549823008</v>
      </c>
      <c r="DF145" s="26">
        <v>880.12915859099019</v>
      </c>
      <c r="DG145" s="26">
        <v>855.36058654210899</v>
      </c>
      <c r="DH145" s="26">
        <v>827.3744167132005</v>
      </c>
      <c r="DI145" s="26">
        <v>840.99039995148974</v>
      </c>
      <c r="DJ145" s="26">
        <v>882.06858654210907</v>
      </c>
      <c r="DK145" s="26">
        <v>862.89922996319183</v>
      </c>
      <c r="DL145" s="26">
        <v>871.78943339196849</v>
      </c>
      <c r="DM145" s="26">
        <v>883.85422996319198</v>
      </c>
      <c r="DN145" s="26">
        <v>949.60522996319196</v>
      </c>
      <c r="DO145" s="26">
        <v>923.40535272367515</v>
      </c>
      <c r="DP145" s="26">
        <v>904.92535272367536</v>
      </c>
      <c r="DQ145" s="26">
        <v>894.84235272367528</v>
      </c>
      <c r="DR145" s="26">
        <v>969.13235272367513</v>
      </c>
      <c r="DS145" s="26">
        <v>969.16730858286155</v>
      </c>
      <c r="DT145" s="26">
        <v>935.25530858286174</v>
      </c>
      <c r="DU145" s="26">
        <v>912.5313085828617</v>
      </c>
      <c r="DV145" s="26">
        <v>972.60430858286168</v>
      </c>
      <c r="DW145" s="26">
        <v>989.16417719512503</v>
      </c>
      <c r="DX145" s="26">
        <v>933.80017719512523</v>
      </c>
      <c r="DY145" s="26">
        <v>918.88917719512517</v>
      </c>
      <c r="DZ145" s="26">
        <v>983.18117719512509</v>
      </c>
      <c r="EA145" s="26">
        <v>976.32889794987022</v>
      </c>
      <c r="EB145" s="26">
        <v>973.9698979498703</v>
      </c>
      <c r="EC145" s="26">
        <v>921.26289794987019</v>
      </c>
      <c r="ED145" s="26">
        <v>1014.6158979498703</v>
      </c>
      <c r="EE145" s="26">
        <v>1001.7900711591553</v>
      </c>
      <c r="EF145" s="26">
        <v>964.81207115915538</v>
      </c>
      <c r="EG145" s="26">
        <v>966.01907115915549</v>
      </c>
      <c r="EH145" s="26">
        <v>1047.8870711591555</v>
      </c>
      <c r="EI145" s="26">
        <v>1033.5563112685104</v>
      </c>
      <c r="EJ145" s="26">
        <v>1027.4963112685105</v>
      </c>
      <c r="EK145" s="26">
        <v>940.31331126851023</v>
      </c>
      <c r="EL145" s="26">
        <v>979.18531126851042</v>
      </c>
      <c r="EM145" s="26">
        <v>945.13853458880976</v>
      </c>
      <c r="EN145" s="26">
        <v>969.40881784251542</v>
      </c>
      <c r="EO145" s="26">
        <v>969.42498949578408</v>
      </c>
      <c r="EP145" s="26">
        <v>1056.170897177316</v>
      </c>
      <c r="EQ145" s="26">
        <f t="shared" ref="EQ145" si="192">SUM(EQ146,EQ149:EQ150)</f>
        <v>1005.7359160654703</v>
      </c>
      <c r="ER145" s="26">
        <f t="shared" ref="ER145:GB145" si="193">SUM(ER146,ER149:ER150)</f>
        <v>1001.7342285448931</v>
      </c>
      <c r="ES145" s="26">
        <f t="shared" si="193"/>
        <v>991.04859999735709</v>
      </c>
      <c r="ET145" s="26">
        <f t="shared" si="193"/>
        <v>1063.7669790836878</v>
      </c>
      <c r="EU145" s="26">
        <f t="shared" si="193"/>
        <v>1035.3782410938807</v>
      </c>
      <c r="EV145" s="26">
        <f t="shared" si="193"/>
        <v>992.85113132856054</v>
      </c>
      <c r="EW145" s="26">
        <f t="shared" si="193"/>
        <v>985.72004920054724</v>
      </c>
      <c r="EX145" s="26">
        <f t="shared" si="193"/>
        <v>1039.7488333344377</v>
      </c>
      <c r="EY145" s="26">
        <f t="shared" si="193"/>
        <v>1015.956211075865</v>
      </c>
      <c r="EZ145" s="26">
        <f t="shared" si="193"/>
        <v>994.10265300748256</v>
      </c>
      <c r="FA145" s="26">
        <f t="shared" si="193"/>
        <v>969.42404491513253</v>
      </c>
      <c r="FB145" s="26">
        <f t="shared" si="193"/>
        <v>1040.6830255753432</v>
      </c>
      <c r="FC145" s="26">
        <f t="shared" si="193"/>
        <v>1009.8542535448358</v>
      </c>
      <c r="FD145" s="26">
        <f t="shared" si="193"/>
        <v>956.32714246087392</v>
      </c>
      <c r="FE145" s="26">
        <f t="shared" si="193"/>
        <v>970.39663206085186</v>
      </c>
      <c r="FF145" s="26">
        <f t="shared" si="193"/>
        <v>1065.7867252713722</v>
      </c>
      <c r="FG145" s="26">
        <f t="shared" si="193"/>
        <v>1025.2797005789025</v>
      </c>
      <c r="FH145" s="26">
        <f t="shared" si="193"/>
        <v>997.20924193969211</v>
      </c>
      <c r="FI145" s="26">
        <f t="shared" si="193"/>
        <v>1012.0876357327828</v>
      </c>
      <c r="FJ145" s="26">
        <f t="shared" si="193"/>
        <v>1073.3778346191818</v>
      </c>
      <c r="FK145" s="26">
        <f t="shared" si="193"/>
        <v>1075.7370290690985</v>
      </c>
      <c r="FL145" s="26">
        <f t="shared" si="193"/>
        <v>1024.2986959856585</v>
      </c>
      <c r="FM145" s="26">
        <f t="shared" si="193"/>
        <v>1020.0583373631806</v>
      </c>
      <c r="FN145" s="26">
        <f t="shared" si="193"/>
        <v>1115.5655838381072</v>
      </c>
      <c r="FO145" s="26">
        <f t="shared" si="193"/>
        <v>1086.2406894486483</v>
      </c>
      <c r="FP145" s="26">
        <f t="shared" si="193"/>
        <v>1035.3545595521821</v>
      </c>
      <c r="FQ145" s="26">
        <f t="shared" si="193"/>
        <v>1050.0250281229166</v>
      </c>
      <c r="FR145" s="26">
        <f t="shared" si="193"/>
        <v>1140.1180438741296</v>
      </c>
      <c r="FS145" s="26">
        <f t="shared" si="193"/>
        <v>1139.9664176110991</v>
      </c>
      <c r="FT145" s="26">
        <f t="shared" si="193"/>
        <v>1125.5203648930565</v>
      </c>
      <c r="FU145" s="26">
        <f t="shared" si="193"/>
        <v>1107.9644778044831</v>
      </c>
      <c r="FV145" s="26">
        <f t="shared" si="193"/>
        <v>1205.8636691763029</v>
      </c>
      <c r="FW145" s="26">
        <f t="shared" si="193"/>
        <v>1169.621839204028</v>
      </c>
      <c r="FX145" s="26">
        <f t="shared" si="193"/>
        <v>1130.4588878914055</v>
      </c>
      <c r="FY145" s="26">
        <f t="shared" si="193"/>
        <v>1111.9260582239901</v>
      </c>
      <c r="FZ145" s="26">
        <f t="shared" si="193"/>
        <v>1249.0990291917294</v>
      </c>
      <c r="GA145" s="26">
        <f t="shared" si="193"/>
        <v>1186.4766154760264</v>
      </c>
      <c r="GB145" s="26">
        <f t="shared" si="193"/>
        <v>1137.1633069993409</v>
      </c>
      <c r="GC145" s="26">
        <f t="shared" ref="GC145:GD145" si="194">SUM(GC146,GC149:GC150)</f>
        <v>1116.1959347536153</v>
      </c>
      <c r="GD145" s="26">
        <f t="shared" si="194"/>
        <v>1210.8857782703737</v>
      </c>
      <c r="GE145" s="26">
        <f t="shared" ref="GE145" si="195">SUM(GE146,GE149:GE150)</f>
        <v>1140.5623361747441</v>
      </c>
    </row>
    <row r="146" spans="1:187" ht="15" x14ac:dyDescent="0.25">
      <c r="A146" s="34" t="s">
        <v>24</v>
      </c>
      <c r="B146" s="90"/>
      <c r="C146" s="13">
        <v>341.39499999999998</v>
      </c>
      <c r="D146" s="13">
        <v>339.75600000000003</v>
      </c>
      <c r="E146" s="13">
        <v>345.79199999999992</v>
      </c>
      <c r="F146" s="13">
        <v>376.39</v>
      </c>
      <c r="G146" s="13">
        <v>359.82499999999999</v>
      </c>
      <c r="H146" s="13">
        <v>349.36699999999996</v>
      </c>
      <c r="I146" s="13">
        <v>342.02799999999996</v>
      </c>
      <c r="J146" s="13">
        <v>368.226</v>
      </c>
      <c r="K146" s="13">
        <v>347.846</v>
      </c>
      <c r="L146" s="13">
        <v>344.55399999999997</v>
      </c>
      <c r="M146" s="13">
        <v>342.22899999999998</v>
      </c>
      <c r="N146" s="13">
        <v>372.21600000000001</v>
      </c>
      <c r="O146" s="13">
        <v>380.07499999999993</v>
      </c>
      <c r="P146" s="13">
        <v>334.28599999999994</v>
      </c>
      <c r="Q146" s="13">
        <v>345.82499999999999</v>
      </c>
      <c r="R146" s="13">
        <v>367.86499999999995</v>
      </c>
      <c r="S146" s="13">
        <v>369.80799999999999</v>
      </c>
      <c r="T146" s="13">
        <v>351.48399999999998</v>
      </c>
      <c r="U146" s="13">
        <v>348.57799999999997</v>
      </c>
      <c r="V146" s="13">
        <v>379.05700000000002</v>
      </c>
      <c r="W146" s="13">
        <v>382.74399999999997</v>
      </c>
      <c r="X146" s="13">
        <v>348.54899999999998</v>
      </c>
      <c r="Y146" s="13">
        <v>322.31099999999998</v>
      </c>
      <c r="Z146" s="13">
        <v>362.37099999999987</v>
      </c>
      <c r="AA146" s="13">
        <v>355.09599999999989</v>
      </c>
      <c r="AB146" s="13">
        <v>342.37599999999998</v>
      </c>
      <c r="AC146" s="13">
        <v>338.86399999999998</v>
      </c>
      <c r="AD146" s="13">
        <v>373.79400000000004</v>
      </c>
      <c r="AE146" s="13">
        <v>357.94900000000001</v>
      </c>
      <c r="AF146" s="13">
        <v>352.54799999999994</v>
      </c>
      <c r="AG146" s="13">
        <v>352.15999999999997</v>
      </c>
      <c r="AH146" s="13">
        <v>368.98299999999995</v>
      </c>
      <c r="AI146" s="13">
        <v>363.93</v>
      </c>
      <c r="AJ146" s="13">
        <v>360.13399999999996</v>
      </c>
      <c r="AK146" s="13">
        <v>355.40000000000003</v>
      </c>
      <c r="AL146" s="13">
        <v>370.55499999999995</v>
      </c>
      <c r="AM146" s="13">
        <v>359.87299999999993</v>
      </c>
      <c r="AN146" s="13">
        <v>356.26100000000002</v>
      </c>
      <c r="AO146" s="13">
        <v>361.57799999999997</v>
      </c>
      <c r="AP146" s="13">
        <v>380.5</v>
      </c>
      <c r="AQ146" s="13">
        <v>380.42</v>
      </c>
      <c r="AR146" s="13">
        <v>370.94899999999996</v>
      </c>
      <c r="AS146" s="13">
        <v>356.80299999999994</v>
      </c>
      <c r="AT146" s="13">
        <v>385.16399999999999</v>
      </c>
      <c r="AU146" s="13">
        <v>362.42899999999997</v>
      </c>
      <c r="AV146" s="13">
        <v>351.38299999999998</v>
      </c>
      <c r="AW146" s="13">
        <v>345.93899999999996</v>
      </c>
      <c r="AX146" s="13">
        <v>366.08</v>
      </c>
      <c r="AY146" s="13">
        <v>360.93299999999999</v>
      </c>
      <c r="AZ146" s="13">
        <v>365.44</v>
      </c>
      <c r="BA146" s="13">
        <v>383.214</v>
      </c>
      <c r="BB146" s="13">
        <v>401.94499999999994</v>
      </c>
      <c r="BC146" s="13">
        <v>390.51400000000001</v>
      </c>
      <c r="BD146" s="13">
        <v>392.69299999999998</v>
      </c>
      <c r="BE146" s="13">
        <v>393.23900000000003</v>
      </c>
      <c r="BF146" s="13">
        <v>431.74299999999988</v>
      </c>
      <c r="BG146" s="13">
        <v>415.47</v>
      </c>
      <c r="BH146" s="13">
        <v>401.38100000000003</v>
      </c>
      <c r="BI146" s="13">
        <v>409.43199999999996</v>
      </c>
      <c r="BJ146" s="13">
        <v>440.49799999999993</v>
      </c>
      <c r="BK146" s="13">
        <v>434.30724174253305</v>
      </c>
      <c r="BL146" s="13">
        <v>426.65224174253302</v>
      </c>
      <c r="BM146" s="13">
        <v>426.12924174253311</v>
      </c>
      <c r="BN146" s="13">
        <v>459.42424174253307</v>
      </c>
      <c r="BO146" s="13">
        <v>448.335203832974</v>
      </c>
      <c r="BP146" s="13">
        <v>447.65720383297406</v>
      </c>
      <c r="BQ146" s="13">
        <v>447.80920383297416</v>
      </c>
      <c r="BR146" s="13">
        <v>467.91020383297416</v>
      </c>
      <c r="BS146" s="13">
        <v>446.56490476993065</v>
      </c>
      <c r="BT146" s="13">
        <v>443.13390476993055</v>
      </c>
      <c r="BU146" s="13">
        <v>456.51790476993062</v>
      </c>
      <c r="BV146" s="13">
        <v>467.8699047699306</v>
      </c>
      <c r="BW146" s="13">
        <v>459.25913029108074</v>
      </c>
      <c r="BX146" s="13">
        <v>450.5691302910808</v>
      </c>
      <c r="BY146" s="13">
        <v>449.38413029108074</v>
      </c>
      <c r="BZ146" s="13">
        <v>485.7951302910808</v>
      </c>
      <c r="CA146" s="13">
        <v>461.82828528372443</v>
      </c>
      <c r="CB146" s="13">
        <v>453.92228528372448</v>
      </c>
      <c r="CC146" s="13">
        <v>458.45028528372444</v>
      </c>
      <c r="CD146" s="13">
        <v>492.34128528372446</v>
      </c>
      <c r="CE146" s="13">
        <v>478.66985386678812</v>
      </c>
      <c r="CF146" s="13">
        <v>463.77785386678818</v>
      </c>
      <c r="CG146" s="13">
        <v>473.79985386678811</v>
      </c>
      <c r="CH146" s="13">
        <v>510.58485386678819</v>
      </c>
      <c r="CI146" s="13">
        <v>490.2522255738794</v>
      </c>
      <c r="CJ146" s="13">
        <v>478.6062255738795</v>
      </c>
      <c r="CK146" s="13">
        <v>507.16422557387943</v>
      </c>
      <c r="CL146" s="13">
        <v>514.7962255738795</v>
      </c>
      <c r="CM146" s="13">
        <v>491.16810765127411</v>
      </c>
      <c r="CN146" s="13">
        <v>493.56310765127409</v>
      </c>
      <c r="CO146" s="13">
        <v>491.42310765127405</v>
      </c>
      <c r="CP146" s="13">
        <v>528.59310765127407</v>
      </c>
      <c r="CQ146" s="13">
        <v>515.62513209035865</v>
      </c>
      <c r="CR146" s="13">
        <v>503.74213209035872</v>
      </c>
      <c r="CS146" s="13">
        <v>502.70613209035866</v>
      </c>
      <c r="CT146" s="13">
        <v>540.3771320903586</v>
      </c>
      <c r="CU146" s="13">
        <v>520.34100403845946</v>
      </c>
      <c r="CV146" s="13">
        <v>512.53000403845954</v>
      </c>
      <c r="CW146" s="13">
        <v>509.22600403845945</v>
      </c>
      <c r="CX146" s="13">
        <v>552.45900403845951</v>
      </c>
      <c r="CY146" s="13">
        <v>531.63287584224167</v>
      </c>
      <c r="CZ146" s="13">
        <v>517.39687584224157</v>
      </c>
      <c r="DA146" s="13">
        <v>523.35687584224161</v>
      </c>
      <c r="DB146" s="13">
        <v>556.22487584224154</v>
      </c>
      <c r="DC146" s="13">
        <v>535.13905628951602</v>
      </c>
      <c r="DD146" s="13">
        <v>511.21005628951605</v>
      </c>
      <c r="DE146" s="13">
        <v>511.42505628951602</v>
      </c>
      <c r="DF146" s="13">
        <v>550.76905628951602</v>
      </c>
      <c r="DG146" s="13">
        <v>530.83095355848502</v>
      </c>
      <c r="DH146" s="13">
        <v>516.20495355848493</v>
      </c>
      <c r="DI146" s="13">
        <v>523.72695355848498</v>
      </c>
      <c r="DJ146" s="13">
        <v>550.54295355848512</v>
      </c>
      <c r="DK146" s="13">
        <v>530.76756332720925</v>
      </c>
      <c r="DL146" s="13">
        <v>534.41656332720925</v>
      </c>
      <c r="DM146" s="13">
        <v>543.83556332720923</v>
      </c>
      <c r="DN146" s="13">
        <v>583.62556332720931</v>
      </c>
      <c r="DO146" s="13">
        <v>566.00710543699734</v>
      </c>
      <c r="DP146" s="13">
        <v>553.12110543699748</v>
      </c>
      <c r="DQ146" s="13">
        <v>554.21010543699742</v>
      </c>
      <c r="DR146" s="13">
        <v>597.90710543699731</v>
      </c>
      <c r="DS146" s="13">
        <v>601.59590031601897</v>
      </c>
      <c r="DT146" s="13">
        <v>574.28890031601895</v>
      </c>
      <c r="DU146" s="13">
        <v>574.48490031601909</v>
      </c>
      <c r="DV146" s="13">
        <v>603.41590031601902</v>
      </c>
      <c r="DW146" s="13">
        <v>599.56733389640567</v>
      </c>
      <c r="DX146" s="13">
        <v>563.28633389640595</v>
      </c>
      <c r="DY146" s="13">
        <v>547.7013338964058</v>
      </c>
      <c r="DZ146" s="13">
        <v>588.61933389640581</v>
      </c>
      <c r="EA146" s="13">
        <v>587.75630129203546</v>
      </c>
      <c r="EB146" s="13">
        <v>581.62430129203551</v>
      </c>
      <c r="EC146" s="13">
        <v>548.91830129203549</v>
      </c>
      <c r="ED146" s="13">
        <v>599.58730129203548</v>
      </c>
      <c r="EE146" s="13">
        <v>595.54166518370289</v>
      </c>
      <c r="EF146" s="13">
        <v>568.81666518370298</v>
      </c>
      <c r="EG146" s="13">
        <v>576.95566518370299</v>
      </c>
      <c r="EH146" s="13">
        <v>617.13666518370292</v>
      </c>
      <c r="EI146" s="13">
        <v>607.22627873240549</v>
      </c>
      <c r="EJ146" s="13">
        <v>594.42427873240558</v>
      </c>
      <c r="EK146" s="13">
        <v>548.88527873240548</v>
      </c>
      <c r="EL146" s="13">
        <v>578.56727873240561</v>
      </c>
      <c r="EM146" s="13">
        <v>562.80743147789678</v>
      </c>
      <c r="EN146" s="13">
        <v>568.82263735859487</v>
      </c>
      <c r="EO146" s="13">
        <v>565.88227973247558</v>
      </c>
      <c r="EP146" s="13">
        <v>603.4738952429791</v>
      </c>
      <c r="EQ146" s="13">
        <f t="shared" ref="EQ146" si="196">SUM(EQ147:EQ148)</f>
        <v>592.94227637525398</v>
      </c>
      <c r="ER146" s="13">
        <f t="shared" ref="ER146:GB146" si="197">SUM(ER147:ER148)</f>
        <v>564.48239905483206</v>
      </c>
      <c r="ES146" s="13">
        <f t="shared" si="197"/>
        <v>563.44969588460503</v>
      </c>
      <c r="ET146" s="13">
        <f t="shared" si="197"/>
        <v>596.568454343658</v>
      </c>
      <c r="EU146" s="13">
        <f t="shared" si="197"/>
        <v>583.36337807593907</v>
      </c>
      <c r="EV146" s="13">
        <f t="shared" si="197"/>
        <v>553.79189345675809</v>
      </c>
      <c r="EW146" s="13">
        <f t="shared" si="197"/>
        <v>555.44904849480918</v>
      </c>
      <c r="EX146" s="13">
        <f t="shared" si="197"/>
        <v>580.83878841469505</v>
      </c>
      <c r="EY146" s="13">
        <f t="shared" si="197"/>
        <v>558.84698760267804</v>
      </c>
      <c r="EZ146" s="13">
        <f t="shared" si="197"/>
        <v>546.07790445218996</v>
      </c>
      <c r="FA146" s="13">
        <f t="shared" si="197"/>
        <v>539.199032205565</v>
      </c>
      <c r="FB146" s="13">
        <f t="shared" si="197"/>
        <v>577.31508878868999</v>
      </c>
      <c r="FC146" s="13">
        <f t="shared" si="197"/>
        <v>560.30560601968602</v>
      </c>
      <c r="FD146" s="13">
        <f t="shared" si="197"/>
        <v>519.75962953544104</v>
      </c>
      <c r="FE146" s="13">
        <f t="shared" si="197"/>
        <v>541.16378878506998</v>
      </c>
      <c r="FF146" s="13">
        <f t="shared" si="197"/>
        <v>577.844016550167</v>
      </c>
      <c r="FG146" s="13">
        <f t="shared" si="197"/>
        <v>553.82809212136999</v>
      </c>
      <c r="FH146" s="13">
        <f t="shared" si="197"/>
        <v>542.59569631523198</v>
      </c>
      <c r="FI146" s="13">
        <f t="shared" si="197"/>
        <v>541.75765289865603</v>
      </c>
      <c r="FJ146" s="13">
        <f t="shared" si="197"/>
        <v>587.21011072422698</v>
      </c>
      <c r="FK146" s="13">
        <f t="shared" si="197"/>
        <v>579.12716432365301</v>
      </c>
      <c r="FL146" s="13">
        <f t="shared" si="197"/>
        <v>551.91268254357703</v>
      </c>
      <c r="FM146" s="13">
        <f t="shared" si="197"/>
        <v>555.83863118367901</v>
      </c>
      <c r="FN146" s="13">
        <f t="shared" si="197"/>
        <v>603.14622928161202</v>
      </c>
      <c r="FO146" s="13">
        <f t="shared" si="197"/>
        <v>595.82369025363801</v>
      </c>
      <c r="FP146" s="13">
        <f t="shared" si="197"/>
        <v>557.282759573828</v>
      </c>
      <c r="FQ146" s="13">
        <f t="shared" si="197"/>
        <v>576.049889318586</v>
      </c>
      <c r="FR146" s="13">
        <f t="shared" si="197"/>
        <v>611.59603639229999</v>
      </c>
      <c r="FS146" s="13">
        <f t="shared" si="197"/>
        <v>606.74667906379398</v>
      </c>
      <c r="FT146" s="13">
        <f t="shared" si="197"/>
        <v>585.69508932612894</v>
      </c>
      <c r="FU146" s="13">
        <f t="shared" si="197"/>
        <v>575.26383565176798</v>
      </c>
      <c r="FV146" s="13">
        <f t="shared" si="197"/>
        <v>628.04393517358199</v>
      </c>
      <c r="FW146" s="13">
        <f t="shared" si="197"/>
        <v>609.00634057961304</v>
      </c>
      <c r="FX146" s="13">
        <f t="shared" si="197"/>
        <v>582.16787016286594</v>
      </c>
      <c r="FY146" s="13">
        <f t="shared" si="197"/>
        <v>568.60608880061898</v>
      </c>
      <c r="FZ146" s="13">
        <f t="shared" si="197"/>
        <v>617.08066455954497</v>
      </c>
      <c r="GA146" s="13">
        <f t="shared" si="197"/>
        <v>607.02479655076309</v>
      </c>
      <c r="GB146" s="13">
        <f t="shared" si="197"/>
        <v>579.60353687116299</v>
      </c>
      <c r="GC146" s="13">
        <f t="shared" ref="GC146:GD146" si="198">SUM(GC147:GC148)</f>
        <v>568.47533670277005</v>
      </c>
      <c r="GD146" s="13">
        <f t="shared" si="198"/>
        <v>616.63728978337804</v>
      </c>
      <c r="GE146" s="13">
        <f t="shared" ref="GE146" si="199">SUM(GE147:GE148)</f>
        <v>576.20710640329298</v>
      </c>
    </row>
    <row r="147" spans="1:187" ht="15" x14ac:dyDescent="0.25">
      <c r="A147" s="37" t="s">
        <v>38</v>
      </c>
      <c r="B147" s="90">
        <v>8</v>
      </c>
      <c r="C147" s="13">
        <v>31.506</v>
      </c>
      <c r="D147" s="13">
        <v>27.491999999999997</v>
      </c>
      <c r="E147" s="13">
        <v>26.564999999999998</v>
      </c>
      <c r="F147" s="13">
        <v>30.423999999999999</v>
      </c>
      <c r="G147" s="13">
        <v>27.797000000000001</v>
      </c>
      <c r="H147" s="13">
        <v>24.594000000000001</v>
      </c>
      <c r="I147" s="13">
        <v>21.984999999999999</v>
      </c>
      <c r="J147" s="13">
        <v>26.669999999999995</v>
      </c>
      <c r="K147" s="13">
        <v>20.477999999999998</v>
      </c>
      <c r="L147" s="13">
        <v>18.143000000000001</v>
      </c>
      <c r="M147" s="13">
        <v>17.954999999999998</v>
      </c>
      <c r="N147" s="13">
        <v>21.270999999999997</v>
      </c>
      <c r="O147" s="13">
        <v>21.766000000000002</v>
      </c>
      <c r="P147" s="13">
        <v>13.815</v>
      </c>
      <c r="Q147" s="13">
        <v>14.161</v>
      </c>
      <c r="R147" s="13">
        <v>17.727</v>
      </c>
      <c r="S147" s="13">
        <v>16.177</v>
      </c>
      <c r="T147" s="13">
        <v>13.934000000000001</v>
      </c>
      <c r="U147" s="13">
        <v>12.319000000000001</v>
      </c>
      <c r="V147" s="13">
        <v>15.588999999999999</v>
      </c>
      <c r="W147" s="13">
        <v>15.155999999999999</v>
      </c>
      <c r="X147" s="13">
        <v>12.004999999999999</v>
      </c>
      <c r="Y147" s="13">
        <v>9.7109999999999985</v>
      </c>
      <c r="Z147" s="13">
        <v>12.928000000000001</v>
      </c>
      <c r="AA147" s="13">
        <v>12.286999999999999</v>
      </c>
      <c r="AB147" s="13">
        <v>9.7739999999999991</v>
      </c>
      <c r="AC147" s="13">
        <v>8.4520000000000017</v>
      </c>
      <c r="AD147" s="13">
        <v>11.229000000000001</v>
      </c>
      <c r="AE147" s="13">
        <v>9.4789999999999992</v>
      </c>
      <c r="AF147" s="13">
        <v>7.7140000000000004</v>
      </c>
      <c r="AG147" s="13">
        <v>6.9740000000000002</v>
      </c>
      <c r="AH147" s="13">
        <v>9.6890000000000001</v>
      </c>
      <c r="AI147" s="13">
        <v>8.2430000000000003</v>
      </c>
      <c r="AJ147" s="13">
        <v>6.9049999999999994</v>
      </c>
      <c r="AK147" s="13">
        <v>6.327</v>
      </c>
      <c r="AL147" s="13">
        <v>7.5459999999999994</v>
      </c>
      <c r="AM147" s="13">
        <v>6.5540000000000003</v>
      </c>
      <c r="AN147" s="13">
        <v>5.8379999999999992</v>
      </c>
      <c r="AO147" s="13">
        <v>9.1280000000000001</v>
      </c>
      <c r="AP147" s="13">
        <v>37.292000000000002</v>
      </c>
      <c r="AQ147" s="13">
        <v>37.116999999999997</v>
      </c>
      <c r="AR147" s="13">
        <v>31.09</v>
      </c>
      <c r="AS147" s="13">
        <v>31</v>
      </c>
      <c r="AT147" s="13">
        <v>34.880999999999993</v>
      </c>
      <c r="AU147" s="13">
        <v>31.511999999999997</v>
      </c>
      <c r="AV147" s="13">
        <v>28.111999999999998</v>
      </c>
      <c r="AW147" s="13">
        <v>26.194999999999997</v>
      </c>
      <c r="AX147" s="13">
        <v>27.354000000000003</v>
      </c>
      <c r="AY147" s="13">
        <v>28.042999999999999</v>
      </c>
      <c r="AZ147" s="13">
        <v>25.338000000000001</v>
      </c>
      <c r="BA147" s="13">
        <v>25.815000000000001</v>
      </c>
      <c r="BB147" s="13">
        <v>27.904999999999994</v>
      </c>
      <c r="BC147" s="13">
        <v>20.978999999999999</v>
      </c>
      <c r="BD147" s="13">
        <v>17.067000000000004</v>
      </c>
      <c r="BE147" s="13">
        <v>16.384</v>
      </c>
      <c r="BF147" s="13">
        <v>21.978999999999999</v>
      </c>
      <c r="BG147" s="13">
        <v>27.124000000000002</v>
      </c>
      <c r="BH147" s="13">
        <v>28.315000000000001</v>
      </c>
      <c r="BI147" s="13">
        <v>31.059000000000005</v>
      </c>
      <c r="BJ147" s="13">
        <v>37.932000000000002</v>
      </c>
      <c r="BK147" s="13">
        <v>39.851626294400816</v>
      </c>
      <c r="BL147" s="13">
        <v>43.010626294400822</v>
      </c>
      <c r="BM147" s="13">
        <v>51.567626294400817</v>
      </c>
      <c r="BN147" s="13">
        <v>62.854626294400823</v>
      </c>
      <c r="BO147" s="13">
        <v>67.935559360434794</v>
      </c>
      <c r="BP147" s="13">
        <v>80.122559360434821</v>
      </c>
      <c r="BQ147" s="13">
        <v>98.222559360434815</v>
      </c>
      <c r="BR147" s="13">
        <v>117.29655936043481</v>
      </c>
      <c r="BS147" s="13">
        <v>128.79359446648286</v>
      </c>
      <c r="BT147" s="13">
        <v>136.81359446648287</v>
      </c>
      <c r="BU147" s="13">
        <v>149.96059446648289</v>
      </c>
      <c r="BV147" s="13">
        <v>161.24459446648288</v>
      </c>
      <c r="BW147" s="13">
        <v>162.17361199647135</v>
      </c>
      <c r="BX147" s="13">
        <v>163.27161199647136</v>
      </c>
      <c r="BY147" s="13">
        <v>170.02661199647136</v>
      </c>
      <c r="BZ147" s="13">
        <v>188.12561199647138</v>
      </c>
      <c r="CA147" s="13">
        <v>183.04161649625919</v>
      </c>
      <c r="CB147" s="13">
        <v>184.22561649625919</v>
      </c>
      <c r="CC147" s="13">
        <v>194.67061649625919</v>
      </c>
      <c r="CD147" s="13">
        <v>210.97961649625918</v>
      </c>
      <c r="CE147" s="13">
        <v>209.96063500360839</v>
      </c>
      <c r="CF147" s="13">
        <v>204.6056350036084</v>
      </c>
      <c r="CG147" s="13">
        <v>218.28163500360841</v>
      </c>
      <c r="CH147" s="13">
        <v>238.28863500360845</v>
      </c>
      <c r="CI147" s="13">
        <v>232.49351784125983</v>
      </c>
      <c r="CJ147" s="13">
        <v>232.43751784125982</v>
      </c>
      <c r="CK147" s="13">
        <v>252.46651784125979</v>
      </c>
      <c r="CL147" s="13">
        <v>269.62051784125981</v>
      </c>
      <c r="CM147" s="13">
        <v>292.21747208201242</v>
      </c>
      <c r="CN147" s="13">
        <v>340.9684720820124</v>
      </c>
      <c r="CO147" s="13">
        <v>346.71147208201239</v>
      </c>
      <c r="CP147" s="13">
        <v>376.90047208201236</v>
      </c>
      <c r="CQ147" s="13">
        <v>371.00983536272207</v>
      </c>
      <c r="CR147" s="13">
        <v>365.63383536272215</v>
      </c>
      <c r="CS147" s="13">
        <v>368.24783536272207</v>
      </c>
      <c r="CT147" s="13">
        <v>397.45483536272206</v>
      </c>
      <c r="CU147" s="13">
        <v>383.77875479186508</v>
      </c>
      <c r="CV147" s="13">
        <v>379.63575479186511</v>
      </c>
      <c r="CW147" s="13">
        <v>378.33575479186504</v>
      </c>
      <c r="CX147" s="13">
        <v>410.71275479186511</v>
      </c>
      <c r="CY147" s="13">
        <v>397.06826854067356</v>
      </c>
      <c r="CZ147" s="13">
        <v>385.78226854067356</v>
      </c>
      <c r="DA147" s="13">
        <v>392.71226854067356</v>
      </c>
      <c r="DB147" s="13">
        <v>419.04526854067353</v>
      </c>
      <c r="DC147" s="13">
        <v>405.5137729705155</v>
      </c>
      <c r="DD147" s="13">
        <v>390.84377297051549</v>
      </c>
      <c r="DE147" s="13">
        <v>397.69377297051551</v>
      </c>
      <c r="DF147" s="13">
        <v>431.29577297051549</v>
      </c>
      <c r="DG147" s="13">
        <v>413.77778209890067</v>
      </c>
      <c r="DH147" s="13">
        <v>402.23178209890062</v>
      </c>
      <c r="DI147" s="13">
        <v>409.63278209890063</v>
      </c>
      <c r="DJ147" s="13">
        <v>430.96378209890071</v>
      </c>
      <c r="DK147" s="13">
        <v>412.56712461583533</v>
      </c>
      <c r="DL147" s="13">
        <v>417.70312461583529</v>
      </c>
      <c r="DM147" s="13">
        <v>424.88312461583536</v>
      </c>
      <c r="DN147" s="13">
        <v>455.59712461583536</v>
      </c>
      <c r="DO147" s="13">
        <v>442.43435496297343</v>
      </c>
      <c r="DP147" s="13">
        <v>432.27235496297351</v>
      </c>
      <c r="DQ147" s="13">
        <v>433.49935496297343</v>
      </c>
      <c r="DR147" s="13">
        <v>465.66735496297338</v>
      </c>
      <c r="DS147" s="13">
        <v>455.59287042613818</v>
      </c>
      <c r="DT147" s="13">
        <v>437.48187042613819</v>
      </c>
      <c r="DU147" s="13">
        <v>440.34387042613827</v>
      </c>
      <c r="DV147" s="13">
        <v>475.0798704261382</v>
      </c>
      <c r="DW147" s="13">
        <v>469.69356551058348</v>
      </c>
      <c r="DX147" s="13">
        <v>444.96956551058366</v>
      </c>
      <c r="DY147" s="13">
        <v>434.59056551058353</v>
      </c>
      <c r="DZ147" s="13">
        <v>468.38456551058363</v>
      </c>
      <c r="EA147" s="13">
        <v>468.96679464874569</v>
      </c>
      <c r="EB147" s="13">
        <v>462.0077946487458</v>
      </c>
      <c r="EC147" s="13">
        <v>443.36379464874574</v>
      </c>
      <c r="ED147" s="13">
        <v>479.12479464874576</v>
      </c>
      <c r="EE147" s="13">
        <v>472.75279837965934</v>
      </c>
      <c r="EF147" s="13">
        <v>452.67979837965936</v>
      </c>
      <c r="EG147" s="13">
        <v>460.90179837965934</v>
      </c>
      <c r="EH147" s="13">
        <v>493.10879837965933</v>
      </c>
      <c r="EI147" s="13">
        <v>485.39624301765269</v>
      </c>
      <c r="EJ147" s="13">
        <v>481.37824301765272</v>
      </c>
      <c r="EK147" s="13">
        <v>444.31224301765269</v>
      </c>
      <c r="EL147" s="13">
        <v>462.62524301765274</v>
      </c>
      <c r="EM147" s="13">
        <v>440.95968766897909</v>
      </c>
      <c r="EN147" s="13">
        <v>452.16674470152464</v>
      </c>
      <c r="EO147" s="13">
        <v>449.88680222074606</v>
      </c>
      <c r="EP147" s="13">
        <v>478.27282613216852</v>
      </c>
      <c r="EQ147" s="52">
        <v>471.08888549138999</v>
      </c>
      <c r="ER147" s="52">
        <v>449.15123111825</v>
      </c>
      <c r="ES147" s="52">
        <v>449.34104192400599</v>
      </c>
      <c r="ET147" s="52">
        <v>474.61074650552399</v>
      </c>
      <c r="EU147" s="52">
        <v>463.04598934716103</v>
      </c>
      <c r="EV147" s="52">
        <v>449.75785610028203</v>
      </c>
      <c r="EW147" s="52">
        <v>455.58258135886399</v>
      </c>
      <c r="EX147" s="52">
        <v>466.89317627423799</v>
      </c>
      <c r="EY147" s="52">
        <v>453.03161763862602</v>
      </c>
      <c r="EZ147" s="52">
        <v>438.96749750615197</v>
      </c>
      <c r="FA147" s="52">
        <v>434.13939271027101</v>
      </c>
      <c r="FB147" s="52">
        <v>462.34257197309199</v>
      </c>
      <c r="FC147" s="52">
        <v>447.19008666169702</v>
      </c>
      <c r="FD147" s="52">
        <v>409.37135186485</v>
      </c>
      <c r="FE147" s="52">
        <v>434.48469552492099</v>
      </c>
      <c r="FF147" s="52">
        <v>458.99910064673298</v>
      </c>
      <c r="FG147" s="52">
        <v>439.43084701535702</v>
      </c>
      <c r="FH147" s="52">
        <v>429.31414596622801</v>
      </c>
      <c r="FI147" s="52">
        <v>428.88027923942201</v>
      </c>
      <c r="FJ147" s="52">
        <v>462.46365646270499</v>
      </c>
      <c r="FK147" s="52">
        <v>453.870132896722</v>
      </c>
      <c r="FL147" s="52">
        <v>432.02998780074802</v>
      </c>
      <c r="FM147" s="52">
        <v>435.37539766987197</v>
      </c>
      <c r="FN147" s="52">
        <v>470.04999739670501</v>
      </c>
      <c r="FO147" s="52">
        <v>465.23970888103503</v>
      </c>
      <c r="FP147" s="52">
        <v>428.30575927207502</v>
      </c>
      <c r="FQ147" s="52">
        <v>444.038304665086</v>
      </c>
      <c r="FR147" s="52">
        <v>470.42389295822898</v>
      </c>
      <c r="FS147" s="52">
        <v>468.16210911458302</v>
      </c>
      <c r="FT147" s="52">
        <v>450.74595068056499</v>
      </c>
      <c r="FU147" s="52">
        <v>440.082404480972</v>
      </c>
      <c r="FV147" s="52">
        <v>480.826837744052</v>
      </c>
      <c r="FW147" s="52">
        <v>466.423528003071</v>
      </c>
      <c r="FX147" s="52">
        <v>446.98156077780698</v>
      </c>
      <c r="FY147" s="52">
        <v>438.26721782352098</v>
      </c>
      <c r="FZ147" s="52">
        <v>479.29502660282401</v>
      </c>
      <c r="GA147" s="52">
        <v>467.13525575858102</v>
      </c>
      <c r="GB147" s="52">
        <v>444.35964652256501</v>
      </c>
      <c r="GC147" s="52">
        <v>439.40806972502702</v>
      </c>
      <c r="GD147" s="52">
        <v>472.667690987046</v>
      </c>
      <c r="GE147" s="52">
        <v>441.94662080544902</v>
      </c>
    </row>
    <row r="148" spans="1:187" ht="15" x14ac:dyDescent="0.25">
      <c r="A148" s="37" t="s">
        <v>39</v>
      </c>
      <c r="B148" s="90">
        <v>9</v>
      </c>
      <c r="C148" s="13">
        <v>309.88899999999995</v>
      </c>
      <c r="D148" s="13">
        <v>312.26400000000001</v>
      </c>
      <c r="E148" s="13">
        <v>319.22699999999992</v>
      </c>
      <c r="F148" s="13">
        <v>345.96600000000001</v>
      </c>
      <c r="G148" s="13">
        <v>332.02799999999996</v>
      </c>
      <c r="H148" s="13">
        <v>324.77299999999997</v>
      </c>
      <c r="I148" s="13">
        <v>320.04299999999995</v>
      </c>
      <c r="J148" s="13">
        <v>341.55599999999998</v>
      </c>
      <c r="K148" s="13">
        <v>327.36799999999999</v>
      </c>
      <c r="L148" s="13">
        <v>326.41099999999994</v>
      </c>
      <c r="M148" s="13">
        <v>324.274</v>
      </c>
      <c r="N148" s="13">
        <v>350.94499999999999</v>
      </c>
      <c r="O148" s="13">
        <v>358.30899999999991</v>
      </c>
      <c r="P148" s="13">
        <v>320.47099999999995</v>
      </c>
      <c r="Q148" s="13">
        <v>331.66399999999999</v>
      </c>
      <c r="R148" s="13">
        <v>350.13799999999998</v>
      </c>
      <c r="S148" s="13">
        <v>353.63099999999997</v>
      </c>
      <c r="T148" s="13">
        <v>337.54999999999995</v>
      </c>
      <c r="U148" s="13">
        <v>336.25899999999996</v>
      </c>
      <c r="V148" s="13">
        <v>363.46800000000002</v>
      </c>
      <c r="W148" s="13">
        <v>367.58799999999997</v>
      </c>
      <c r="X148" s="13">
        <v>336.54399999999998</v>
      </c>
      <c r="Y148" s="13">
        <v>312.59999999999997</v>
      </c>
      <c r="Z148" s="13">
        <v>349.44299999999987</v>
      </c>
      <c r="AA148" s="13">
        <v>342.80899999999991</v>
      </c>
      <c r="AB148" s="13">
        <v>332.60199999999998</v>
      </c>
      <c r="AC148" s="13">
        <v>330.41199999999998</v>
      </c>
      <c r="AD148" s="13">
        <v>362.56500000000005</v>
      </c>
      <c r="AE148" s="13">
        <v>348.47</v>
      </c>
      <c r="AF148" s="13">
        <v>344.83399999999995</v>
      </c>
      <c r="AG148" s="13">
        <v>345.18599999999998</v>
      </c>
      <c r="AH148" s="13">
        <v>359.29399999999993</v>
      </c>
      <c r="AI148" s="13">
        <v>355.68700000000001</v>
      </c>
      <c r="AJ148" s="13">
        <v>353.22899999999998</v>
      </c>
      <c r="AK148" s="13">
        <v>349.07300000000004</v>
      </c>
      <c r="AL148" s="13">
        <v>363.00899999999996</v>
      </c>
      <c r="AM148" s="13">
        <v>353.31899999999996</v>
      </c>
      <c r="AN148" s="13">
        <v>350.423</v>
      </c>
      <c r="AO148" s="13">
        <v>352.45</v>
      </c>
      <c r="AP148" s="13">
        <v>343.20800000000003</v>
      </c>
      <c r="AQ148" s="13">
        <v>343.303</v>
      </c>
      <c r="AR148" s="13">
        <v>339.85899999999998</v>
      </c>
      <c r="AS148" s="13">
        <v>325.80299999999994</v>
      </c>
      <c r="AT148" s="13">
        <v>350.28300000000002</v>
      </c>
      <c r="AU148" s="13">
        <v>330.91699999999997</v>
      </c>
      <c r="AV148" s="13">
        <v>323.27099999999996</v>
      </c>
      <c r="AW148" s="13">
        <v>319.74399999999997</v>
      </c>
      <c r="AX148" s="13">
        <v>338.726</v>
      </c>
      <c r="AY148" s="13">
        <v>332.89</v>
      </c>
      <c r="AZ148" s="13">
        <v>340.10199999999998</v>
      </c>
      <c r="BA148" s="13">
        <v>357.399</v>
      </c>
      <c r="BB148" s="13">
        <v>374.03999999999996</v>
      </c>
      <c r="BC148" s="13">
        <v>369.53500000000003</v>
      </c>
      <c r="BD148" s="13">
        <v>375.62599999999998</v>
      </c>
      <c r="BE148" s="13">
        <v>376.85500000000002</v>
      </c>
      <c r="BF148" s="13">
        <v>409.7639999999999</v>
      </c>
      <c r="BG148" s="13">
        <v>388.346</v>
      </c>
      <c r="BH148" s="13">
        <v>373.06600000000003</v>
      </c>
      <c r="BI148" s="13">
        <v>378.37299999999993</v>
      </c>
      <c r="BJ148" s="13">
        <v>402.56599999999992</v>
      </c>
      <c r="BK148" s="13">
        <v>394.45561544813222</v>
      </c>
      <c r="BL148" s="13">
        <v>383.6416154481322</v>
      </c>
      <c r="BM148" s="13">
        <v>374.56161544813227</v>
      </c>
      <c r="BN148" s="13">
        <v>396.56961544813225</v>
      </c>
      <c r="BO148" s="13">
        <v>380.39964447253919</v>
      </c>
      <c r="BP148" s="13">
        <v>367.53464447253924</v>
      </c>
      <c r="BQ148" s="13">
        <v>349.58664447253938</v>
      </c>
      <c r="BR148" s="13">
        <v>350.61364447253936</v>
      </c>
      <c r="BS148" s="13">
        <v>317.77131030344776</v>
      </c>
      <c r="BT148" s="13">
        <v>306.32031030344768</v>
      </c>
      <c r="BU148" s="13">
        <v>306.55731030344776</v>
      </c>
      <c r="BV148" s="13">
        <v>306.62531030344769</v>
      </c>
      <c r="BW148" s="13">
        <v>297.08551829460936</v>
      </c>
      <c r="BX148" s="13">
        <v>287.2975182946094</v>
      </c>
      <c r="BY148" s="13">
        <v>279.35751829460941</v>
      </c>
      <c r="BZ148" s="13">
        <v>297.66951829460942</v>
      </c>
      <c r="CA148" s="13">
        <v>278.78666878746526</v>
      </c>
      <c r="CB148" s="13">
        <v>269.69666878746528</v>
      </c>
      <c r="CC148" s="13">
        <v>263.77966878746525</v>
      </c>
      <c r="CD148" s="13">
        <v>281.36166878746525</v>
      </c>
      <c r="CE148" s="13">
        <v>268.70921886317973</v>
      </c>
      <c r="CF148" s="13">
        <v>259.17221886317975</v>
      </c>
      <c r="CG148" s="13">
        <v>255.51821886317973</v>
      </c>
      <c r="CH148" s="13">
        <v>272.29621886317977</v>
      </c>
      <c r="CI148" s="13">
        <v>257.7587077326196</v>
      </c>
      <c r="CJ148" s="13">
        <v>246.16870773261968</v>
      </c>
      <c r="CK148" s="13">
        <v>254.69770773261962</v>
      </c>
      <c r="CL148" s="13">
        <v>245.17570773261966</v>
      </c>
      <c r="CM148" s="13">
        <v>198.95063556926166</v>
      </c>
      <c r="CN148" s="13">
        <v>152.59463556926167</v>
      </c>
      <c r="CO148" s="13">
        <v>144.71163556926166</v>
      </c>
      <c r="CP148" s="13">
        <v>151.69263556926165</v>
      </c>
      <c r="CQ148" s="13">
        <v>144.61529672763658</v>
      </c>
      <c r="CR148" s="13">
        <v>138.10829672763657</v>
      </c>
      <c r="CS148" s="13">
        <v>134.45829672763657</v>
      </c>
      <c r="CT148" s="13">
        <v>142.92229672763656</v>
      </c>
      <c r="CU148" s="13">
        <v>136.5622492465944</v>
      </c>
      <c r="CV148" s="13">
        <v>132.8942492465944</v>
      </c>
      <c r="CW148" s="13">
        <v>130.89024924659441</v>
      </c>
      <c r="CX148" s="13">
        <v>141.7462492465944</v>
      </c>
      <c r="CY148" s="13">
        <v>134.56460730156809</v>
      </c>
      <c r="CZ148" s="13">
        <v>131.61460730156804</v>
      </c>
      <c r="DA148" s="13">
        <v>130.64460730156807</v>
      </c>
      <c r="DB148" s="13">
        <v>137.17960730156807</v>
      </c>
      <c r="DC148" s="13">
        <v>129.62528331900052</v>
      </c>
      <c r="DD148" s="13">
        <v>120.36628331900054</v>
      </c>
      <c r="DE148" s="13">
        <v>113.73128331900053</v>
      </c>
      <c r="DF148" s="13">
        <v>119.47328331900053</v>
      </c>
      <c r="DG148" s="13">
        <v>117.05317145958435</v>
      </c>
      <c r="DH148" s="13">
        <v>113.97317145958435</v>
      </c>
      <c r="DI148" s="13">
        <v>114.09417145958433</v>
      </c>
      <c r="DJ148" s="13">
        <v>119.57917145958436</v>
      </c>
      <c r="DK148" s="13">
        <v>118.20043871137391</v>
      </c>
      <c r="DL148" s="13">
        <v>116.71343871137393</v>
      </c>
      <c r="DM148" s="13">
        <v>118.95243871137392</v>
      </c>
      <c r="DN148" s="13">
        <v>128.02843871137392</v>
      </c>
      <c r="DO148" s="13">
        <v>123.57275047402396</v>
      </c>
      <c r="DP148" s="13">
        <v>120.84875047402394</v>
      </c>
      <c r="DQ148" s="13">
        <v>120.71075047402397</v>
      </c>
      <c r="DR148" s="13">
        <v>132.23975047402396</v>
      </c>
      <c r="DS148" s="13">
        <v>146.00302988988082</v>
      </c>
      <c r="DT148" s="13">
        <v>136.80702988988079</v>
      </c>
      <c r="DU148" s="13">
        <v>134.1410298898808</v>
      </c>
      <c r="DV148" s="13">
        <v>128.33602988988079</v>
      </c>
      <c r="DW148" s="13">
        <v>129.87376838582225</v>
      </c>
      <c r="DX148" s="13">
        <v>118.31676838582224</v>
      </c>
      <c r="DY148" s="13">
        <v>113.11076838582224</v>
      </c>
      <c r="DZ148" s="13">
        <v>120.23476838582224</v>
      </c>
      <c r="EA148" s="13">
        <v>118.78950664328974</v>
      </c>
      <c r="EB148" s="13">
        <v>119.61650664328972</v>
      </c>
      <c r="EC148" s="13">
        <v>105.55450664328974</v>
      </c>
      <c r="ED148" s="13">
        <v>120.46250664328974</v>
      </c>
      <c r="EE148" s="13">
        <v>122.78886680404361</v>
      </c>
      <c r="EF148" s="13">
        <v>116.13686680404361</v>
      </c>
      <c r="EG148" s="13">
        <v>116.05386680404361</v>
      </c>
      <c r="EH148" s="13">
        <v>124.02786680404361</v>
      </c>
      <c r="EI148" s="13">
        <v>121.83003571475282</v>
      </c>
      <c r="EJ148" s="13">
        <v>113.04603571475285</v>
      </c>
      <c r="EK148" s="13">
        <v>104.57303571475282</v>
      </c>
      <c r="EL148" s="13">
        <v>115.94203571475283</v>
      </c>
      <c r="EM148" s="13">
        <v>121.84774380891766</v>
      </c>
      <c r="EN148" s="13">
        <v>116.6558926570703</v>
      </c>
      <c r="EO148" s="13">
        <v>115.99547751172946</v>
      </c>
      <c r="EP148" s="13">
        <v>125.20106911081061</v>
      </c>
      <c r="EQ148" s="52">
        <v>121.85339088386399</v>
      </c>
      <c r="ER148" s="52">
        <v>115.33116793658201</v>
      </c>
      <c r="ES148" s="52">
        <v>114.108653960599</v>
      </c>
      <c r="ET148" s="52">
        <v>121.957707838134</v>
      </c>
      <c r="EU148" s="52">
        <v>120.317388728778</v>
      </c>
      <c r="EV148" s="52">
        <v>104.03403735647601</v>
      </c>
      <c r="EW148" s="52">
        <v>99.8664671359452</v>
      </c>
      <c r="EX148" s="52">
        <v>113.945612140457</v>
      </c>
      <c r="EY148" s="52">
        <v>105.815369964052</v>
      </c>
      <c r="EZ148" s="52">
        <v>107.110406946038</v>
      </c>
      <c r="FA148" s="52">
        <v>105.05963949529399</v>
      </c>
      <c r="FB148" s="52">
        <v>114.972516815598</v>
      </c>
      <c r="FC148" s="52">
        <v>113.115519357989</v>
      </c>
      <c r="FD148" s="52">
        <v>110.38827767059099</v>
      </c>
      <c r="FE148" s="52">
        <v>106.679093260149</v>
      </c>
      <c r="FF148" s="52">
        <v>118.844915903434</v>
      </c>
      <c r="FG148" s="52">
        <v>114.397245106013</v>
      </c>
      <c r="FH148" s="52">
        <v>113.28155034900399</v>
      </c>
      <c r="FI148" s="52">
        <v>112.877373659234</v>
      </c>
      <c r="FJ148" s="52">
        <v>124.746454261522</v>
      </c>
      <c r="FK148" s="52">
        <v>125.25703142693099</v>
      </c>
      <c r="FL148" s="52">
        <v>119.882694742829</v>
      </c>
      <c r="FM148" s="52">
        <v>120.463233513807</v>
      </c>
      <c r="FN148" s="52">
        <v>133.09623188490701</v>
      </c>
      <c r="FO148" s="52">
        <v>130.58398137260301</v>
      </c>
      <c r="FP148" s="52">
        <v>128.97700030175301</v>
      </c>
      <c r="FQ148" s="52">
        <v>132.01158465349999</v>
      </c>
      <c r="FR148" s="52">
        <v>141.17214343407099</v>
      </c>
      <c r="FS148" s="52">
        <v>138.58456994921099</v>
      </c>
      <c r="FT148" s="52">
        <v>134.94913864556401</v>
      </c>
      <c r="FU148" s="52">
        <v>135.181431170796</v>
      </c>
      <c r="FV148" s="52">
        <v>147.21709742953001</v>
      </c>
      <c r="FW148" s="52">
        <v>142.58281257654201</v>
      </c>
      <c r="FX148" s="52">
        <v>135.18630938505899</v>
      </c>
      <c r="FY148" s="52">
        <v>130.338870977098</v>
      </c>
      <c r="FZ148" s="52">
        <v>137.78563795672099</v>
      </c>
      <c r="GA148" s="52">
        <v>139.889540792182</v>
      </c>
      <c r="GB148" s="52">
        <v>135.243890348598</v>
      </c>
      <c r="GC148" s="52">
        <v>129.067266977743</v>
      </c>
      <c r="GD148" s="52">
        <v>143.96959879633201</v>
      </c>
      <c r="GE148" s="52">
        <v>134.260485597844</v>
      </c>
    </row>
    <row r="149" spans="1:187" ht="15" x14ac:dyDescent="0.25">
      <c r="A149" s="34" t="s">
        <v>25</v>
      </c>
      <c r="B149" s="90"/>
      <c r="C149" s="13">
        <v>76.831701960403947</v>
      </c>
      <c r="D149" s="13">
        <v>73.801805448760263</v>
      </c>
      <c r="E149" s="13">
        <v>75.647509592113508</v>
      </c>
      <c r="F149" s="13">
        <v>76.2999496599341</v>
      </c>
      <c r="G149" s="13">
        <v>71.905522600732297</v>
      </c>
      <c r="H149" s="13">
        <v>87.818897023393873</v>
      </c>
      <c r="I149" s="13">
        <v>81.025232004926423</v>
      </c>
      <c r="J149" s="13">
        <v>89.072759434557724</v>
      </c>
      <c r="K149" s="13">
        <v>91.659479255543516</v>
      </c>
      <c r="L149" s="13">
        <v>83.592077375099223</v>
      </c>
      <c r="M149" s="13">
        <v>85.72705239759317</v>
      </c>
      <c r="N149" s="13">
        <v>90.204399842954615</v>
      </c>
      <c r="O149" s="13">
        <v>94.647248645349407</v>
      </c>
      <c r="P149" s="13">
        <v>85.508147647587194</v>
      </c>
      <c r="Q149" s="13">
        <v>84.65436247221227</v>
      </c>
      <c r="R149" s="13">
        <v>88.512755797022379</v>
      </c>
      <c r="S149" s="13">
        <v>84.53258877568787</v>
      </c>
      <c r="T149" s="13">
        <v>89.585001777575911</v>
      </c>
      <c r="U149" s="13">
        <v>82.963144189719273</v>
      </c>
      <c r="V149" s="13">
        <v>98.121475393005738</v>
      </c>
      <c r="W149" s="13">
        <v>90.08845291004954</v>
      </c>
      <c r="X149" s="13">
        <v>98.823234743713144</v>
      </c>
      <c r="Y149" s="13">
        <v>83.020676448435395</v>
      </c>
      <c r="Z149" s="13">
        <v>91.137135016120695</v>
      </c>
      <c r="AA149" s="13">
        <v>87.03746046460364</v>
      </c>
      <c r="AB149" s="13">
        <v>83.363363053951119</v>
      </c>
      <c r="AC149" s="13">
        <v>81.996594056456757</v>
      </c>
      <c r="AD149" s="13">
        <v>94.056766052030383</v>
      </c>
      <c r="AE149" s="13">
        <v>86.106344202132064</v>
      </c>
      <c r="AF149" s="13">
        <v>87.089569720848587</v>
      </c>
      <c r="AG149" s="13">
        <v>80.651903457259962</v>
      </c>
      <c r="AH149" s="13">
        <v>89.908394242610655</v>
      </c>
      <c r="AI149" s="13">
        <v>88.607627370916489</v>
      </c>
      <c r="AJ149" s="13">
        <v>83.074485337090209</v>
      </c>
      <c r="AK149" s="13">
        <v>80.013656473761287</v>
      </c>
      <c r="AL149" s="13">
        <v>80.411266122712632</v>
      </c>
      <c r="AM149" s="13">
        <v>85.437221337592618</v>
      </c>
      <c r="AN149" s="13">
        <v>88.028789857115243</v>
      </c>
      <c r="AO149" s="13">
        <v>83.98214227184414</v>
      </c>
      <c r="AP149" s="13">
        <v>91.676732472124812</v>
      </c>
      <c r="AQ149" s="13">
        <v>95.570519736092123</v>
      </c>
      <c r="AR149" s="13">
        <v>93.911667794306013</v>
      </c>
      <c r="AS149" s="13">
        <v>93.248797635314475</v>
      </c>
      <c r="AT149" s="13">
        <v>100.90895157187229</v>
      </c>
      <c r="AU149" s="13">
        <v>99.77838432899398</v>
      </c>
      <c r="AV149" s="13">
        <v>88.48475488598838</v>
      </c>
      <c r="AW149" s="13">
        <v>123.91046440922629</v>
      </c>
      <c r="AX149" s="13">
        <v>99.282982590813489</v>
      </c>
      <c r="AY149" s="13">
        <v>93.905241498046976</v>
      </c>
      <c r="AZ149" s="13">
        <v>109.43510789060655</v>
      </c>
      <c r="BA149" s="13">
        <v>107.15046190149842</v>
      </c>
      <c r="BB149" s="13">
        <v>107.9745838086799</v>
      </c>
      <c r="BC149" s="13">
        <v>106.65016451012212</v>
      </c>
      <c r="BD149" s="13">
        <v>116.19373806215465</v>
      </c>
      <c r="BE149" s="13">
        <v>112.75193583702098</v>
      </c>
      <c r="BF149" s="13">
        <v>115.65818883531664</v>
      </c>
      <c r="BG149" s="13">
        <v>119.0412242179562</v>
      </c>
      <c r="BH149" s="13">
        <v>118.38247590403911</v>
      </c>
      <c r="BI149" s="13">
        <v>111.05897599599008</v>
      </c>
      <c r="BJ149" s="13">
        <v>121.55507720266959</v>
      </c>
      <c r="BK149" s="13">
        <v>117.56884493392128</v>
      </c>
      <c r="BL149" s="13">
        <v>116.06349401580479</v>
      </c>
      <c r="BM149" s="13">
        <v>109.77563318634483</v>
      </c>
      <c r="BN149" s="13">
        <v>119.09979873686549</v>
      </c>
      <c r="BO149" s="13">
        <v>115.64782628884723</v>
      </c>
      <c r="BP149" s="13">
        <v>122.28822445217041</v>
      </c>
      <c r="BQ149" s="13">
        <v>117.35715698452778</v>
      </c>
      <c r="BR149" s="13">
        <v>123.52521063812031</v>
      </c>
      <c r="BS149" s="13">
        <v>121.34804263651999</v>
      </c>
      <c r="BT149" s="13">
        <v>125.01648803728779</v>
      </c>
      <c r="BU149" s="13">
        <v>125.87621938770943</v>
      </c>
      <c r="BV149" s="13">
        <v>136.15200283710325</v>
      </c>
      <c r="BW149" s="13">
        <v>146.4577068669368</v>
      </c>
      <c r="BX149" s="13">
        <v>145.70748567396888</v>
      </c>
      <c r="BY149" s="13">
        <v>148.22106791966789</v>
      </c>
      <c r="BZ149" s="13">
        <v>163.1410692517785</v>
      </c>
      <c r="CA149" s="13">
        <v>168.03681251381883</v>
      </c>
      <c r="CB149" s="13">
        <v>170.14364873342555</v>
      </c>
      <c r="CC149" s="13">
        <v>167.75938425121674</v>
      </c>
      <c r="CD149" s="13">
        <v>185.91434005726956</v>
      </c>
      <c r="CE149" s="13">
        <v>196.52755426428294</v>
      </c>
      <c r="CF149" s="13">
        <v>196.04518830200453</v>
      </c>
      <c r="CG149" s="13">
        <v>193.54369607630838</v>
      </c>
      <c r="CH149" s="13">
        <v>200.58242175556262</v>
      </c>
      <c r="CI149" s="13">
        <v>208.35973165374742</v>
      </c>
      <c r="CJ149" s="13">
        <v>232.66838781114805</v>
      </c>
      <c r="CK149" s="13">
        <v>252.93786494805499</v>
      </c>
      <c r="CL149" s="13">
        <v>235.40465210883357</v>
      </c>
      <c r="CM149" s="13">
        <v>243.45908988469677</v>
      </c>
      <c r="CN149" s="13">
        <v>247.43706877823621</v>
      </c>
      <c r="CO149" s="13">
        <v>226.17130493409394</v>
      </c>
      <c r="CP149" s="13">
        <v>268.41554259351494</v>
      </c>
      <c r="CQ149" s="13">
        <v>245.33820215736444</v>
      </c>
      <c r="CR149" s="13">
        <v>272.84649748588987</v>
      </c>
      <c r="CS149" s="13">
        <v>251.78535452967853</v>
      </c>
      <c r="CT149" s="13">
        <v>287.9057090304338</v>
      </c>
      <c r="CU149" s="13">
        <v>280.16029925512271</v>
      </c>
      <c r="CV149" s="13">
        <v>264.20438847318167</v>
      </c>
      <c r="CW149" s="13">
        <v>260.24334464715986</v>
      </c>
      <c r="CX149" s="13">
        <v>283.28411642788063</v>
      </c>
      <c r="CY149" s="13">
        <v>281.22572146324774</v>
      </c>
      <c r="CZ149" s="13">
        <v>269.20632670656715</v>
      </c>
      <c r="DA149" s="13">
        <v>281.36044809258539</v>
      </c>
      <c r="DB149" s="13">
        <v>305.08911567513894</v>
      </c>
      <c r="DC149" s="13">
        <v>325.5705941801794</v>
      </c>
      <c r="DD149" s="13">
        <v>297.28261211829886</v>
      </c>
      <c r="DE149" s="13">
        <v>295.95863005641837</v>
      </c>
      <c r="DF149" s="13">
        <v>324.61510314917848</v>
      </c>
      <c r="DG149" s="13">
        <v>318.77452129120655</v>
      </c>
      <c r="DH149" s="13">
        <v>305.4143514622981</v>
      </c>
      <c r="DI149" s="13">
        <v>311.50833470058728</v>
      </c>
      <c r="DJ149" s="13">
        <v>325.77052129120648</v>
      </c>
      <c r="DK149" s="13">
        <v>325.63874859895674</v>
      </c>
      <c r="DL149" s="13">
        <v>330.87995202773328</v>
      </c>
      <c r="DM149" s="13">
        <v>333.5257485989568</v>
      </c>
      <c r="DN149" s="13">
        <v>359.48674859895669</v>
      </c>
      <c r="DO149" s="13">
        <v>351.90303537983795</v>
      </c>
      <c r="DP149" s="13">
        <v>346.30903537983801</v>
      </c>
      <c r="DQ149" s="13">
        <v>335.13703537983798</v>
      </c>
      <c r="DR149" s="13">
        <v>365.730035379838</v>
      </c>
      <c r="DS149" s="13">
        <v>361.76062275814053</v>
      </c>
      <c r="DT149" s="13">
        <v>355.15562275814062</v>
      </c>
      <c r="DU149" s="13">
        <v>332.23562275814049</v>
      </c>
      <c r="DV149" s="13">
        <v>363.37762275814049</v>
      </c>
      <c r="DW149" s="13">
        <v>384.04025641251081</v>
      </c>
      <c r="DX149" s="13">
        <v>364.95725641251079</v>
      </c>
      <c r="DY149" s="13">
        <v>365.63125641251088</v>
      </c>
      <c r="DZ149" s="13">
        <v>389.00525641251085</v>
      </c>
      <c r="EA149" s="13">
        <v>383.20795280293743</v>
      </c>
      <c r="EB149" s="13">
        <v>386.98095280293745</v>
      </c>
      <c r="EC149" s="13">
        <v>366.97995280293736</v>
      </c>
      <c r="ED149" s="13">
        <v>409.66395280293744</v>
      </c>
      <c r="EE149" s="13">
        <v>401.098109576404</v>
      </c>
      <c r="EF149" s="13">
        <v>390.84510957640401</v>
      </c>
      <c r="EG149" s="13">
        <v>383.913109576404</v>
      </c>
      <c r="EH149" s="13">
        <v>425.60010957640407</v>
      </c>
      <c r="EI149" s="13">
        <v>421.75027330322831</v>
      </c>
      <c r="EJ149" s="13">
        <v>428.49227330322827</v>
      </c>
      <c r="EK149" s="13">
        <v>386.84827330322827</v>
      </c>
      <c r="EL149" s="13">
        <v>396.03827330322827</v>
      </c>
      <c r="EM149" s="13">
        <v>378.44024897505773</v>
      </c>
      <c r="EN149" s="13">
        <v>396.69532634806524</v>
      </c>
      <c r="EO149" s="13">
        <v>399.65185562745313</v>
      </c>
      <c r="EP149" s="13">
        <v>448.80614779848162</v>
      </c>
      <c r="EQ149" s="52">
        <v>410.121335393962</v>
      </c>
      <c r="ER149" s="52">
        <v>433.75526588118402</v>
      </c>
      <c r="ES149" s="52">
        <v>423.71544262245101</v>
      </c>
      <c r="ET149" s="52">
        <v>463.98729205127898</v>
      </c>
      <c r="EU149" s="52">
        <v>450.16872511260902</v>
      </c>
      <c r="EV149" s="52">
        <v>436.61838227294999</v>
      </c>
      <c r="EW149" s="52">
        <v>427.54499389601602</v>
      </c>
      <c r="EX149" s="52">
        <v>456.66873224213703</v>
      </c>
      <c r="EY149" s="52">
        <v>455.51838967198597</v>
      </c>
      <c r="EZ149" s="52">
        <v>445.90732819846698</v>
      </c>
      <c r="FA149" s="52">
        <v>427.85704124738498</v>
      </c>
      <c r="FB149" s="52">
        <v>461.42793559987302</v>
      </c>
      <c r="FC149" s="52">
        <v>448.27020735614599</v>
      </c>
      <c r="FD149" s="52">
        <v>434.84127271953798</v>
      </c>
      <c r="FE149" s="52">
        <v>427.38347693125502</v>
      </c>
      <c r="FF149" s="52">
        <v>486.40820308813898</v>
      </c>
      <c r="FG149" s="52">
        <v>469.849764563451</v>
      </c>
      <c r="FH149" s="52">
        <v>452.57321095422202</v>
      </c>
      <c r="FI149" s="52">
        <v>467.94430593764002</v>
      </c>
      <c r="FJ149" s="52">
        <v>484.19293448666701</v>
      </c>
      <c r="FK149" s="52">
        <v>495.12798790354799</v>
      </c>
      <c r="FL149" s="52">
        <v>470.35524566798699</v>
      </c>
      <c r="FM149" s="52">
        <v>461.85796783493799</v>
      </c>
      <c r="FN149" s="52">
        <v>510.60145205349397</v>
      </c>
      <c r="FO149" s="52">
        <v>489.170062541834</v>
      </c>
      <c r="FP149" s="52">
        <v>476.436020032008</v>
      </c>
      <c r="FQ149" s="52">
        <v>472.05644888816198</v>
      </c>
      <c r="FR149" s="52">
        <v>526.99498475661198</v>
      </c>
      <c r="FS149" s="52">
        <v>532.25542715419101</v>
      </c>
      <c r="FT149" s="52">
        <v>538.50991839082997</v>
      </c>
      <c r="FU149" s="52">
        <v>531.27347099276994</v>
      </c>
      <c r="FV149" s="52">
        <v>576.667475942132</v>
      </c>
      <c r="FW149" s="52">
        <v>560.105817089173</v>
      </c>
      <c r="FX149" s="52">
        <v>547.56122258291202</v>
      </c>
      <c r="FY149" s="52">
        <v>542.53656732679701</v>
      </c>
      <c r="FZ149" s="52">
        <v>631.35537042461397</v>
      </c>
      <c r="GA149" s="52">
        <v>578.90678333616097</v>
      </c>
      <c r="GB149" s="52">
        <v>556.82743823806697</v>
      </c>
      <c r="GC149" s="52">
        <v>546.89407129805704</v>
      </c>
      <c r="GD149" s="52">
        <v>593.57515777460605</v>
      </c>
      <c r="GE149" s="52">
        <v>563.76704036815204</v>
      </c>
    </row>
    <row r="150" spans="1:187" ht="15" x14ac:dyDescent="0.25">
      <c r="A150" s="34" t="s">
        <v>23</v>
      </c>
      <c r="B150" s="90"/>
      <c r="C150" s="13">
        <v>0</v>
      </c>
      <c r="D150" s="13">
        <v>0</v>
      </c>
      <c r="E150" s="13">
        <v>0</v>
      </c>
      <c r="F150" s="13">
        <v>0</v>
      </c>
      <c r="G150" s="13">
        <v>0</v>
      </c>
      <c r="H150" s="13">
        <v>0</v>
      </c>
      <c r="I150" s="13">
        <v>0</v>
      </c>
      <c r="J150" s="13">
        <v>0</v>
      </c>
      <c r="K150" s="13">
        <v>0</v>
      </c>
      <c r="L150" s="13">
        <v>0</v>
      </c>
      <c r="M150" s="13">
        <v>0</v>
      </c>
      <c r="N150" s="13">
        <v>0</v>
      </c>
      <c r="O150" s="13">
        <v>0</v>
      </c>
      <c r="P150" s="13">
        <v>0</v>
      </c>
      <c r="Q150" s="13">
        <v>0</v>
      </c>
      <c r="R150" s="13">
        <v>0</v>
      </c>
      <c r="S150" s="13">
        <v>0</v>
      </c>
      <c r="T150" s="13">
        <v>0</v>
      </c>
      <c r="U150" s="13">
        <v>0</v>
      </c>
      <c r="V150" s="13">
        <v>0</v>
      </c>
      <c r="W150" s="13">
        <v>0</v>
      </c>
      <c r="X150" s="13">
        <v>0</v>
      </c>
      <c r="Y150" s="13">
        <v>0</v>
      </c>
      <c r="Z150" s="13">
        <v>0</v>
      </c>
      <c r="AA150" s="13">
        <v>0</v>
      </c>
      <c r="AB150" s="13">
        <v>0</v>
      </c>
      <c r="AC150" s="13">
        <v>0</v>
      </c>
      <c r="AD150" s="13">
        <v>0</v>
      </c>
      <c r="AE150" s="13">
        <v>0</v>
      </c>
      <c r="AF150" s="13">
        <v>0</v>
      </c>
      <c r="AG150" s="13">
        <v>0</v>
      </c>
      <c r="AH150" s="13">
        <v>0</v>
      </c>
      <c r="AI150" s="13">
        <v>0</v>
      </c>
      <c r="AJ150" s="13">
        <v>0</v>
      </c>
      <c r="AK150" s="13">
        <v>0</v>
      </c>
      <c r="AL150" s="13">
        <v>0</v>
      </c>
      <c r="AM150" s="13">
        <v>0</v>
      </c>
      <c r="AN150" s="13">
        <v>0</v>
      </c>
      <c r="AO150" s="13">
        <v>0</v>
      </c>
      <c r="AP150" s="13">
        <v>0</v>
      </c>
      <c r="AQ150" s="13">
        <v>4.988347199192237</v>
      </c>
      <c r="AR150" s="13">
        <v>4.988347199192237</v>
      </c>
      <c r="AS150" s="13">
        <v>4.988347199192237</v>
      </c>
      <c r="AT150" s="13">
        <v>4.988347199192237</v>
      </c>
      <c r="AU150" s="13">
        <v>8.6999217307575254</v>
      </c>
      <c r="AV150" s="13">
        <v>8.6999217307575254</v>
      </c>
      <c r="AW150" s="13">
        <v>8.6999217307575254</v>
      </c>
      <c r="AX150" s="13">
        <v>8.6999217307575254</v>
      </c>
      <c r="AY150" s="13">
        <v>9.8147396735260504</v>
      </c>
      <c r="AZ150" s="13">
        <v>9.8147396735260504</v>
      </c>
      <c r="BA150" s="13">
        <v>9.8147396735260504</v>
      </c>
      <c r="BB150" s="13">
        <v>9.8147396735260504</v>
      </c>
      <c r="BC150" s="13">
        <v>9.4291169542026143</v>
      </c>
      <c r="BD150" s="13">
        <v>9.4291169542026143</v>
      </c>
      <c r="BE150" s="13">
        <v>9.4291169542026143</v>
      </c>
      <c r="BF150" s="13">
        <v>9.4291169542026143</v>
      </c>
      <c r="BG150" s="13">
        <v>9.533596334331321</v>
      </c>
      <c r="BH150" s="13">
        <v>9.533596334331321</v>
      </c>
      <c r="BI150" s="13">
        <v>9.533596334331321</v>
      </c>
      <c r="BJ150" s="13">
        <v>9.533596334331321</v>
      </c>
      <c r="BK150" s="13">
        <v>8.7536194964815515</v>
      </c>
      <c r="BL150" s="13">
        <v>8.7536194964815515</v>
      </c>
      <c r="BM150" s="13">
        <v>8.7536194964815515</v>
      </c>
      <c r="BN150" s="13">
        <v>8.7536194964815515</v>
      </c>
      <c r="BO150" s="13">
        <v>8.5646154834232888</v>
      </c>
      <c r="BP150" s="13">
        <v>8.5646154834232888</v>
      </c>
      <c r="BQ150" s="13">
        <v>8.5646154834232888</v>
      </c>
      <c r="BR150" s="13">
        <v>8.5646154834232888</v>
      </c>
      <c r="BS150" s="13">
        <v>9.226554904277128</v>
      </c>
      <c r="BT150" s="13">
        <v>9.226554904277128</v>
      </c>
      <c r="BU150" s="13">
        <v>9.226554904277128</v>
      </c>
      <c r="BV150" s="13">
        <v>9.226554904277128</v>
      </c>
      <c r="BW150" s="13">
        <v>8.3169263638102962</v>
      </c>
      <c r="BX150" s="13">
        <v>8.3169263638102962</v>
      </c>
      <c r="BY150" s="13">
        <v>8.3169263638102962</v>
      </c>
      <c r="BZ150" s="13">
        <v>8.3169263638102962</v>
      </c>
      <c r="CA150" s="13">
        <v>7.8979394774649849</v>
      </c>
      <c r="CB150" s="13">
        <v>7.8979394774649849</v>
      </c>
      <c r="CC150" s="13">
        <v>7.8979394774649849</v>
      </c>
      <c r="CD150" s="13">
        <v>7.8979394774649849</v>
      </c>
      <c r="CE150" s="13">
        <v>7.8717206813156011</v>
      </c>
      <c r="CF150" s="13">
        <v>7.8717206813156011</v>
      </c>
      <c r="CG150" s="13">
        <v>7.8717206813156011</v>
      </c>
      <c r="CH150" s="13">
        <v>7.8717206813156011</v>
      </c>
      <c r="CI150" s="13">
        <v>6.4156594542011831</v>
      </c>
      <c r="CJ150" s="13">
        <v>6.4156594542011831</v>
      </c>
      <c r="CK150" s="13">
        <v>6.4156594542011831</v>
      </c>
      <c r="CL150" s="13">
        <v>6.4156594542011831</v>
      </c>
      <c r="CM150" s="13">
        <v>5.7076971100245029</v>
      </c>
      <c r="CN150" s="13">
        <v>5.7076971100245029</v>
      </c>
      <c r="CO150" s="13">
        <v>5.7076971100245029</v>
      </c>
      <c r="CP150" s="13">
        <v>5.7076971100245029</v>
      </c>
      <c r="CQ150" s="13">
        <v>4.2141315051800978</v>
      </c>
      <c r="CR150" s="13">
        <v>4.2141315051800978</v>
      </c>
      <c r="CS150" s="13">
        <v>4.2141315051800978</v>
      </c>
      <c r="CT150" s="13">
        <v>4.2141315051800978</v>
      </c>
      <c r="CU150" s="13">
        <v>4.5706577334588196</v>
      </c>
      <c r="CV150" s="13">
        <v>4.5706577334588196</v>
      </c>
      <c r="CW150" s="13">
        <v>4.5706577334588196</v>
      </c>
      <c r="CX150" s="13">
        <v>4.5706577334588196</v>
      </c>
      <c r="CY150" s="13">
        <v>4.2592107991951593</v>
      </c>
      <c r="CZ150" s="13">
        <v>4.2592107991951593</v>
      </c>
      <c r="DA150" s="13">
        <v>4.2592107991951593</v>
      </c>
      <c r="DB150" s="13">
        <v>4.2592107991951593</v>
      </c>
      <c r="DC150" s="13">
        <v>4.7449991522956605</v>
      </c>
      <c r="DD150" s="13">
        <v>4.7449991522956605</v>
      </c>
      <c r="DE150" s="13">
        <v>4.7449991522956605</v>
      </c>
      <c r="DF150" s="13">
        <v>4.7449991522956605</v>
      </c>
      <c r="DG150" s="13">
        <v>5.7551116924174872</v>
      </c>
      <c r="DH150" s="13">
        <v>5.7551116924174872</v>
      </c>
      <c r="DI150" s="13">
        <v>5.7551116924174872</v>
      </c>
      <c r="DJ150" s="13">
        <v>5.7551116924174872</v>
      </c>
      <c r="DK150" s="13">
        <v>6.4929180370259427</v>
      </c>
      <c r="DL150" s="13">
        <v>6.4929180370259427</v>
      </c>
      <c r="DM150" s="13">
        <v>6.4929180370259427</v>
      </c>
      <c r="DN150" s="13">
        <v>6.4929180370259427</v>
      </c>
      <c r="DO150" s="13">
        <v>5.4952119068397964</v>
      </c>
      <c r="DP150" s="13">
        <v>5.4952119068397964</v>
      </c>
      <c r="DQ150" s="13">
        <v>5.4952119068397964</v>
      </c>
      <c r="DR150" s="13">
        <v>5.4952119068397964</v>
      </c>
      <c r="DS150" s="13">
        <v>5.8107855087021072</v>
      </c>
      <c r="DT150" s="13">
        <v>5.8107855087021072</v>
      </c>
      <c r="DU150" s="13">
        <v>5.8107855087021072</v>
      </c>
      <c r="DV150" s="13">
        <v>5.8107855087021072</v>
      </c>
      <c r="DW150" s="13">
        <v>5.5565868862084606</v>
      </c>
      <c r="DX150" s="13">
        <v>5.5565868862084606</v>
      </c>
      <c r="DY150" s="13">
        <v>5.5565868862084606</v>
      </c>
      <c r="DZ150" s="13">
        <v>5.5565868862084606</v>
      </c>
      <c r="EA150" s="13">
        <v>5.3646438548973814</v>
      </c>
      <c r="EB150" s="13">
        <v>5.3646438548973814</v>
      </c>
      <c r="EC150" s="13">
        <v>5.3646438548973814</v>
      </c>
      <c r="ED150" s="13">
        <v>5.3646438548973814</v>
      </c>
      <c r="EE150" s="13">
        <v>5.1502963990484645</v>
      </c>
      <c r="EF150" s="13">
        <v>5.1502963990484645</v>
      </c>
      <c r="EG150" s="13">
        <v>5.1502963990484645</v>
      </c>
      <c r="EH150" s="13">
        <v>5.1502963990484645</v>
      </c>
      <c r="EI150" s="13">
        <v>4.5797592328765111</v>
      </c>
      <c r="EJ150" s="13">
        <v>4.5797592328765111</v>
      </c>
      <c r="EK150" s="13">
        <v>4.5797592328765111</v>
      </c>
      <c r="EL150" s="13">
        <v>4.5797592328765111</v>
      </c>
      <c r="EM150" s="13">
        <v>3.8908541358552871</v>
      </c>
      <c r="EN150" s="13">
        <v>3.8908541358552871</v>
      </c>
      <c r="EO150" s="13">
        <v>3.8908541358552871</v>
      </c>
      <c r="EP150" s="13">
        <v>3.8908541358552871</v>
      </c>
      <c r="EQ150" s="52">
        <v>2.67230429625429</v>
      </c>
      <c r="ER150" s="52">
        <v>3.49656360887706</v>
      </c>
      <c r="ES150" s="52">
        <v>3.8834614903009701</v>
      </c>
      <c r="ET150" s="52">
        <v>3.21123268875085</v>
      </c>
      <c r="EU150" s="52">
        <v>1.8461379053327001</v>
      </c>
      <c r="EV150" s="52">
        <v>2.4408555988525502</v>
      </c>
      <c r="EW150" s="52">
        <v>2.7260068097220702</v>
      </c>
      <c r="EX150" s="52">
        <v>2.2413126776054102</v>
      </c>
      <c r="EY150" s="52">
        <v>1.5908338012009</v>
      </c>
      <c r="EZ150" s="52">
        <v>2.11742035682563</v>
      </c>
      <c r="FA150" s="52">
        <v>2.36797146218258</v>
      </c>
      <c r="FB150" s="52">
        <v>1.9400011867801501</v>
      </c>
      <c r="FC150" s="52">
        <v>1.2784401690038301</v>
      </c>
      <c r="FD150" s="52">
        <v>1.72624020589486</v>
      </c>
      <c r="FE150" s="52">
        <v>1.84936634452682</v>
      </c>
      <c r="FF150" s="52">
        <v>1.53450563306607</v>
      </c>
      <c r="FG150" s="52">
        <v>1.60184389408155</v>
      </c>
      <c r="FH150" s="52">
        <v>2.0403346702381602</v>
      </c>
      <c r="FI150" s="52">
        <v>2.3856768964867099</v>
      </c>
      <c r="FJ150" s="52">
        <v>1.9747894082877699</v>
      </c>
      <c r="FK150" s="52">
        <v>1.4818768418975401</v>
      </c>
      <c r="FL150" s="52">
        <v>2.0307677740945298</v>
      </c>
      <c r="FM150" s="52">
        <v>2.36173834456361</v>
      </c>
      <c r="FN150" s="52">
        <v>1.81790250300139</v>
      </c>
      <c r="FO150" s="52">
        <v>1.2469366531760899</v>
      </c>
      <c r="FP150" s="52">
        <v>1.6357799463459599</v>
      </c>
      <c r="FQ150" s="52">
        <v>1.9186899161687401</v>
      </c>
      <c r="FR150" s="52">
        <v>1.5270227252176101</v>
      </c>
      <c r="FS150" s="52">
        <v>0.96431139311434999</v>
      </c>
      <c r="FT150" s="52">
        <v>1.3153571760976299</v>
      </c>
      <c r="FU150" s="52">
        <v>1.42717115994513</v>
      </c>
      <c r="FV150" s="52">
        <v>1.15225806058904</v>
      </c>
      <c r="FW150" s="52">
        <v>0.50968153524193605</v>
      </c>
      <c r="FX150" s="52">
        <v>0.72979514562759795</v>
      </c>
      <c r="FY150" s="52">
        <v>0.78340209657395399</v>
      </c>
      <c r="FZ150" s="52">
        <v>0.66299420757043104</v>
      </c>
      <c r="GA150" s="52">
        <v>0.54503558910239602</v>
      </c>
      <c r="GB150" s="52">
        <v>0.73233189011078204</v>
      </c>
      <c r="GC150" s="52">
        <v>0.82652675278807397</v>
      </c>
      <c r="GD150" s="52">
        <v>0.67333071238983999</v>
      </c>
      <c r="GE150" s="52">
        <v>0.58818940329908198</v>
      </c>
    </row>
    <row r="151" spans="1:187" ht="15" x14ac:dyDescent="0.25">
      <c r="A151" s="33" t="s">
        <v>35</v>
      </c>
      <c r="B151" s="87"/>
      <c r="C151" s="26">
        <v>13.571</v>
      </c>
      <c r="D151" s="26">
        <v>13.35</v>
      </c>
      <c r="E151" s="26">
        <v>18.709</v>
      </c>
      <c r="F151" s="26">
        <v>19.102</v>
      </c>
      <c r="G151" s="26">
        <v>19.84</v>
      </c>
      <c r="H151" s="26">
        <v>22.294</v>
      </c>
      <c r="I151" s="26">
        <v>24.556999999999999</v>
      </c>
      <c r="J151" s="26">
        <v>28.481999999999999</v>
      </c>
      <c r="K151" s="26">
        <v>31.17</v>
      </c>
      <c r="L151" s="26">
        <v>21.503</v>
      </c>
      <c r="M151" s="26">
        <v>18.276</v>
      </c>
      <c r="N151" s="26">
        <v>25.891999999999999</v>
      </c>
      <c r="O151" s="26">
        <v>18.997</v>
      </c>
      <c r="P151" s="26">
        <v>16.283000000000001</v>
      </c>
      <c r="Q151" s="26">
        <v>17.984999999999999</v>
      </c>
      <c r="R151" s="26">
        <v>20.026</v>
      </c>
      <c r="S151" s="26">
        <v>13.003</v>
      </c>
      <c r="T151" s="26">
        <v>15.423999999999999</v>
      </c>
      <c r="U151" s="26">
        <v>14.608000000000001</v>
      </c>
      <c r="V151" s="26">
        <v>17.361000000000001</v>
      </c>
      <c r="W151" s="26">
        <v>13.361000000000001</v>
      </c>
      <c r="X151" s="26">
        <v>12.651</v>
      </c>
      <c r="Y151" s="26">
        <v>14.775</v>
      </c>
      <c r="Z151" s="26">
        <v>21.34</v>
      </c>
      <c r="AA151" s="26">
        <v>12.388</v>
      </c>
      <c r="AB151" s="26">
        <v>12.372999999999999</v>
      </c>
      <c r="AC151" s="26">
        <v>15.222</v>
      </c>
      <c r="AD151" s="26">
        <v>15.695</v>
      </c>
      <c r="AE151" s="26">
        <v>12.131</v>
      </c>
      <c r="AF151" s="26">
        <v>10.637</v>
      </c>
      <c r="AG151" s="26">
        <v>14.718999999999999</v>
      </c>
      <c r="AH151" s="26">
        <v>8.7479999999999993</v>
      </c>
      <c r="AI151" s="26">
        <v>12.778</v>
      </c>
      <c r="AJ151" s="26">
        <v>8.93</v>
      </c>
      <c r="AK151" s="26">
        <v>8.7650000000000006</v>
      </c>
      <c r="AL151" s="26">
        <v>7.665</v>
      </c>
      <c r="AM151" s="26">
        <v>6.1660000000000004</v>
      </c>
      <c r="AN151" s="26">
        <v>8.9390000000000001</v>
      </c>
      <c r="AO151" s="26">
        <v>5.8310000000000004</v>
      </c>
      <c r="AP151" s="26">
        <v>5.1390000000000002</v>
      </c>
      <c r="AQ151" s="26">
        <v>11.012</v>
      </c>
      <c r="AR151" s="26">
        <v>7.8090000000000002</v>
      </c>
      <c r="AS151" s="26">
        <v>9.266</v>
      </c>
      <c r="AT151" s="26">
        <v>9.9930000000000003</v>
      </c>
      <c r="AU151" s="26">
        <v>9.0470000000000006</v>
      </c>
      <c r="AV151" s="26">
        <v>12.616</v>
      </c>
      <c r="AW151" s="26">
        <v>13.989000000000001</v>
      </c>
      <c r="AX151" s="26">
        <v>14.382999999999999</v>
      </c>
      <c r="AY151" s="26">
        <v>9.5039999999999996</v>
      </c>
      <c r="AZ151" s="26">
        <v>15.641999999999999</v>
      </c>
      <c r="BA151" s="26">
        <v>14.412000000000001</v>
      </c>
      <c r="BB151" s="26">
        <v>14.388999999999999</v>
      </c>
      <c r="BC151" s="26">
        <v>12.132999999999999</v>
      </c>
      <c r="BD151" s="26">
        <v>15.611000000000001</v>
      </c>
      <c r="BE151" s="26">
        <v>15.428000000000001</v>
      </c>
      <c r="BF151" s="26">
        <v>18.805</v>
      </c>
      <c r="BG151" s="26">
        <v>19.605</v>
      </c>
      <c r="BH151" s="26">
        <v>22.763000000000002</v>
      </c>
      <c r="BI151" s="26">
        <v>17.082000000000001</v>
      </c>
      <c r="BJ151" s="26">
        <v>14.513</v>
      </c>
      <c r="BK151" s="26">
        <v>17.704000000000001</v>
      </c>
      <c r="BL151" s="26">
        <v>14.863</v>
      </c>
      <c r="BM151" s="26">
        <v>14.289</v>
      </c>
      <c r="BN151" s="26">
        <v>13.536</v>
      </c>
      <c r="BO151" s="26">
        <v>15.167999999999999</v>
      </c>
      <c r="BP151" s="26">
        <v>17.727</v>
      </c>
      <c r="BQ151" s="26">
        <v>21.577000000000002</v>
      </c>
      <c r="BR151" s="26">
        <v>19.047999999999998</v>
      </c>
      <c r="BS151" s="26">
        <v>21.359000000000002</v>
      </c>
      <c r="BT151" s="26">
        <v>18.239999999999998</v>
      </c>
      <c r="BU151" s="26">
        <v>17.952000000000002</v>
      </c>
      <c r="BV151" s="26">
        <v>15.513999999999999</v>
      </c>
      <c r="BW151" s="26">
        <v>15.63</v>
      </c>
      <c r="BX151" s="26">
        <v>18.207000000000001</v>
      </c>
      <c r="BY151" s="26">
        <v>19.300999999999998</v>
      </c>
      <c r="BZ151" s="26">
        <v>19.645</v>
      </c>
      <c r="CA151" s="26">
        <v>12.555999999999999</v>
      </c>
      <c r="CB151" s="26">
        <v>21.106999999999999</v>
      </c>
      <c r="CC151" s="26">
        <v>24.725000000000001</v>
      </c>
      <c r="CD151" s="26">
        <v>13.044</v>
      </c>
      <c r="CE151" s="26">
        <v>22.114999999999998</v>
      </c>
      <c r="CF151" s="26">
        <v>22.373000000000001</v>
      </c>
      <c r="CG151" s="26">
        <v>25.542999999999999</v>
      </c>
      <c r="CH151" s="26">
        <v>19.079999999999998</v>
      </c>
      <c r="CI151" s="26">
        <v>18.663</v>
      </c>
      <c r="CJ151" s="26">
        <v>22.984000000000002</v>
      </c>
      <c r="CK151" s="26">
        <v>20.463999999999999</v>
      </c>
      <c r="CL151" s="26">
        <v>30.535</v>
      </c>
      <c r="CM151" s="26">
        <v>22.972999999999999</v>
      </c>
      <c r="CN151" s="26">
        <v>25.274999999999999</v>
      </c>
      <c r="CO151" s="26">
        <v>17.725999999999999</v>
      </c>
      <c r="CP151" s="26">
        <v>13.885999999999999</v>
      </c>
      <c r="CQ151" s="26">
        <v>19.821000000000002</v>
      </c>
      <c r="CR151" s="26">
        <v>10.999000000000001</v>
      </c>
      <c r="CS151" s="26">
        <v>9.4870000000000001</v>
      </c>
      <c r="CT151" s="26">
        <v>10.763</v>
      </c>
      <c r="CU151" s="26">
        <v>13.105</v>
      </c>
      <c r="CV151" s="26">
        <v>7.47</v>
      </c>
      <c r="CW151" s="26">
        <v>10.694000000000001</v>
      </c>
      <c r="CX151" s="26">
        <v>9.4290000000000003</v>
      </c>
      <c r="CY151" s="26">
        <v>10.618</v>
      </c>
      <c r="CZ151" s="26">
        <v>9.9260000000000002</v>
      </c>
      <c r="DA151" s="26">
        <v>18.373000000000001</v>
      </c>
      <c r="DB151" s="26">
        <v>22.760999999999999</v>
      </c>
      <c r="DC151" s="26">
        <v>34.069000000000003</v>
      </c>
      <c r="DD151" s="26">
        <v>27.402999999999999</v>
      </c>
      <c r="DE151" s="26">
        <v>28.88</v>
      </c>
      <c r="DF151" s="26">
        <v>26.792999999999999</v>
      </c>
      <c r="DG151" s="26">
        <v>27.018999999999998</v>
      </c>
      <c r="DH151" s="26">
        <v>25.216000000000001</v>
      </c>
      <c r="DI151" s="26">
        <v>25.890999999999998</v>
      </c>
      <c r="DJ151" s="26">
        <v>23.753</v>
      </c>
      <c r="DK151" s="26">
        <v>27.504999999999999</v>
      </c>
      <c r="DL151" s="26">
        <v>26.545000000000002</v>
      </c>
      <c r="DM151" s="26">
        <v>29.506</v>
      </c>
      <c r="DN151" s="26">
        <v>29.481999999999999</v>
      </c>
      <c r="DO151" s="26">
        <v>28.870999999999999</v>
      </c>
      <c r="DP151" s="26">
        <v>29.187999999999999</v>
      </c>
      <c r="DQ151" s="26">
        <v>32.314999999999998</v>
      </c>
      <c r="DR151" s="26">
        <v>25.885999999999999</v>
      </c>
      <c r="DS151" s="26">
        <v>24.359000000000002</v>
      </c>
      <c r="DT151" s="26">
        <v>14.827</v>
      </c>
      <c r="DU151" s="26">
        <v>32.44</v>
      </c>
      <c r="DV151" s="26">
        <v>32.521999999999998</v>
      </c>
      <c r="DW151" s="26">
        <v>27.414999999999999</v>
      </c>
      <c r="DX151" s="26">
        <v>28.710999999999999</v>
      </c>
      <c r="DY151" s="26">
        <v>31.372</v>
      </c>
      <c r="DZ151" s="26">
        <v>35.954000000000001</v>
      </c>
      <c r="EA151" s="26">
        <v>25.297999999999998</v>
      </c>
      <c r="EB151" s="26">
        <v>22.141999999999999</v>
      </c>
      <c r="EC151" s="26">
        <v>23.942</v>
      </c>
      <c r="ED151" s="26">
        <v>28.88</v>
      </c>
      <c r="EE151" s="26">
        <v>27.515999999999998</v>
      </c>
      <c r="EF151" s="26">
        <v>22.562999999999999</v>
      </c>
      <c r="EG151" s="26">
        <v>24.707999999999998</v>
      </c>
      <c r="EH151" s="26">
        <v>35.74</v>
      </c>
      <c r="EI151" s="26">
        <v>25.709</v>
      </c>
      <c r="EJ151" s="26">
        <v>19.443000000000001</v>
      </c>
      <c r="EK151" s="26">
        <v>20.69</v>
      </c>
      <c r="EL151" s="26">
        <v>22.849</v>
      </c>
      <c r="EM151" s="26">
        <v>23.68477</v>
      </c>
      <c r="EN151" s="26">
        <v>23.523530467425747</v>
      </c>
      <c r="EO151" s="26">
        <v>22.873219695397243</v>
      </c>
      <c r="EP151" s="26">
        <v>22.09151691576227</v>
      </c>
      <c r="EQ151" s="26">
        <f>SUM(EQ152:EQ152)</f>
        <v>22.827736764809298</v>
      </c>
      <c r="ER151" s="26">
        <f t="shared" ref="ER151:GE151" si="200">SUM(ER152:ER152)</f>
        <v>21.338283605860099</v>
      </c>
      <c r="ES151" s="26">
        <f t="shared" si="200"/>
        <v>23.7272566956056</v>
      </c>
      <c r="ET151" s="26">
        <f t="shared" si="200"/>
        <v>17.198713007161</v>
      </c>
      <c r="EU151" s="26">
        <f t="shared" si="200"/>
        <v>20.009155862752401</v>
      </c>
      <c r="EV151" s="26">
        <f t="shared" si="200"/>
        <v>20.315362073746901</v>
      </c>
      <c r="EW151" s="26">
        <f t="shared" si="200"/>
        <v>22.471216427233902</v>
      </c>
      <c r="EX151" s="26">
        <f t="shared" si="200"/>
        <v>27.945380861053899</v>
      </c>
      <c r="EY151" s="26">
        <f t="shared" si="200"/>
        <v>24.419416009307401</v>
      </c>
      <c r="EZ151" s="26">
        <f t="shared" si="200"/>
        <v>23.4734710301063</v>
      </c>
      <c r="FA151" s="26">
        <f t="shared" si="200"/>
        <v>20.960857197820498</v>
      </c>
      <c r="FB151" s="26">
        <f t="shared" si="200"/>
        <v>23.0782099526125</v>
      </c>
      <c r="FC151" s="26">
        <f t="shared" si="200"/>
        <v>28.7198025279219</v>
      </c>
      <c r="FD151" s="26">
        <f t="shared" si="200"/>
        <v>30.806081359005699</v>
      </c>
      <c r="FE151" s="26">
        <f t="shared" si="200"/>
        <v>26.840309870413499</v>
      </c>
      <c r="FF151" s="26">
        <f t="shared" si="200"/>
        <v>22.537895837348799</v>
      </c>
      <c r="FG151" s="26">
        <f t="shared" si="200"/>
        <v>23.433643306305498</v>
      </c>
      <c r="FH151" s="26">
        <f t="shared" si="200"/>
        <v>22.2982565513603</v>
      </c>
      <c r="FI151" s="26">
        <f t="shared" si="200"/>
        <v>39.3326672527485</v>
      </c>
      <c r="FJ151" s="26">
        <f t="shared" si="200"/>
        <v>31.064997784474802</v>
      </c>
      <c r="FK151" s="26">
        <f t="shared" si="200"/>
        <v>38.761694044042301</v>
      </c>
      <c r="FL151" s="26">
        <f t="shared" si="200"/>
        <v>34.138888687570699</v>
      </c>
      <c r="FM151" s="26">
        <f t="shared" si="200"/>
        <v>32.150498527856499</v>
      </c>
      <c r="FN151" s="26">
        <f t="shared" si="200"/>
        <v>30.147984804233701</v>
      </c>
      <c r="FO151" s="26">
        <f t="shared" si="200"/>
        <v>23.9640653797182</v>
      </c>
      <c r="FP151" s="26">
        <f t="shared" si="200"/>
        <v>20.362218696755601</v>
      </c>
      <c r="FQ151" s="26">
        <f t="shared" si="200"/>
        <v>21.2996084365403</v>
      </c>
      <c r="FR151" s="26">
        <f t="shared" si="200"/>
        <v>19.439760288860199</v>
      </c>
      <c r="FS151" s="26">
        <f t="shared" si="200"/>
        <v>24.841218755663899</v>
      </c>
      <c r="FT151" s="26">
        <f t="shared" si="200"/>
        <v>24.2150209936542</v>
      </c>
      <c r="FU151" s="26">
        <f t="shared" si="200"/>
        <v>24.9357579655215</v>
      </c>
      <c r="FV151" s="26">
        <f t="shared" si="200"/>
        <v>11.8780532748406</v>
      </c>
      <c r="FW151" s="26">
        <f t="shared" si="200"/>
        <v>30.112292720965801</v>
      </c>
      <c r="FX151" s="26">
        <f t="shared" si="200"/>
        <v>23.134213941227799</v>
      </c>
      <c r="FY151" s="26">
        <f t="shared" si="200"/>
        <v>3.2699666242630001</v>
      </c>
      <c r="FZ151" s="26">
        <f t="shared" si="200"/>
        <v>27.100051462468901</v>
      </c>
      <c r="GA151" s="26">
        <f t="shared" si="200"/>
        <v>30.735503093222501</v>
      </c>
      <c r="GB151" s="26">
        <f t="shared" si="200"/>
        <v>25.842142683258</v>
      </c>
      <c r="GC151" s="26">
        <f t="shared" si="200"/>
        <v>22.705139241043501</v>
      </c>
      <c r="GD151" s="26">
        <f t="shared" si="200"/>
        <v>24.503503737421099</v>
      </c>
      <c r="GE151" s="26">
        <f t="shared" si="200"/>
        <v>37.6047294388475</v>
      </c>
    </row>
    <row r="152" spans="1:187" ht="15" x14ac:dyDescent="0.25">
      <c r="A152" s="34" t="s">
        <v>26</v>
      </c>
      <c r="B152" s="90"/>
      <c r="C152" s="13">
        <v>13.571</v>
      </c>
      <c r="D152" s="13">
        <v>13.35</v>
      </c>
      <c r="E152" s="13">
        <v>18.709</v>
      </c>
      <c r="F152" s="13">
        <v>19.102</v>
      </c>
      <c r="G152" s="13">
        <v>19.84</v>
      </c>
      <c r="H152" s="13">
        <v>22.294</v>
      </c>
      <c r="I152" s="13">
        <v>24.556999999999999</v>
      </c>
      <c r="J152" s="13">
        <v>28.481999999999999</v>
      </c>
      <c r="K152" s="13">
        <v>31.17</v>
      </c>
      <c r="L152" s="13">
        <v>21.503</v>
      </c>
      <c r="M152" s="13">
        <v>18.276</v>
      </c>
      <c r="N152" s="13">
        <v>25.891999999999999</v>
      </c>
      <c r="O152" s="13">
        <v>18.997</v>
      </c>
      <c r="P152" s="13">
        <v>16.283000000000001</v>
      </c>
      <c r="Q152" s="13">
        <v>17.984999999999999</v>
      </c>
      <c r="R152" s="13">
        <v>20.026</v>
      </c>
      <c r="S152" s="13">
        <v>13.003</v>
      </c>
      <c r="T152" s="13">
        <v>15.423999999999999</v>
      </c>
      <c r="U152" s="13">
        <v>14.608000000000001</v>
      </c>
      <c r="V152" s="13">
        <v>17.361000000000001</v>
      </c>
      <c r="W152" s="13">
        <v>13.361000000000001</v>
      </c>
      <c r="X152" s="13">
        <v>12.651</v>
      </c>
      <c r="Y152" s="13">
        <v>14.775</v>
      </c>
      <c r="Z152" s="13">
        <v>21.34</v>
      </c>
      <c r="AA152" s="13">
        <v>12.388</v>
      </c>
      <c r="AB152" s="13">
        <v>12.372999999999999</v>
      </c>
      <c r="AC152" s="13">
        <v>15.222</v>
      </c>
      <c r="AD152" s="13">
        <v>15.695</v>
      </c>
      <c r="AE152" s="13">
        <v>12.131</v>
      </c>
      <c r="AF152" s="13">
        <v>10.637</v>
      </c>
      <c r="AG152" s="13">
        <v>14.718999999999999</v>
      </c>
      <c r="AH152" s="13">
        <v>8.7479999999999993</v>
      </c>
      <c r="AI152" s="13">
        <v>12.778</v>
      </c>
      <c r="AJ152" s="13">
        <v>8.93</v>
      </c>
      <c r="AK152" s="13">
        <v>8.7650000000000006</v>
      </c>
      <c r="AL152" s="13">
        <v>7.665</v>
      </c>
      <c r="AM152" s="13">
        <v>6.1660000000000004</v>
      </c>
      <c r="AN152" s="13">
        <v>8.9390000000000001</v>
      </c>
      <c r="AO152" s="13">
        <v>5.8310000000000004</v>
      </c>
      <c r="AP152" s="13">
        <v>5.1390000000000002</v>
      </c>
      <c r="AQ152" s="13">
        <v>11.012</v>
      </c>
      <c r="AR152" s="13">
        <v>7.8090000000000002</v>
      </c>
      <c r="AS152" s="13">
        <v>9.266</v>
      </c>
      <c r="AT152" s="13">
        <v>9.9930000000000003</v>
      </c>
      <c r="AU152" s="13">
        <v>9.0470000000000006</v>
      </c>
      <c r="AV152" s="13">
        <v>12.616</v>
      </c>
      <c r="AW152" s="13">
        <v>13.989000000000001</v>
      </c>
      <c r="AX152" s="13">
        <v>14.382999999999999</v>
      </c>
      <c r="AY152" s="13">
        <v>9.5039999999999996</v>
      </c>
      <c r="AZ152" s="13">
        <v>15.641999999999999</v>
      </c>
      <c r="BA152" s="13">
        <v>14.412000000000001</v>
      </c>
      <c r="BB152" s="13">
        <v>14.388999999999999</v>
      </c>
      <c r="BC152" s="13">
        <v>12.132999999999999</v>
      </c>
      <c r="BD152" s="13">
        <v>15.611000000000001</v>
      </c>
      <c r="BE152" s="13">
        <v>15.428000000000001</v>
      </c>
      <c r="BF152" s="13">
        <v>18.805</v>
      </c>
      <c r="BG152" s="13">
        <v>19.605</v>
      </c>
      <c r="BH152" s="13">
        <v>22.763000000000002</v>
      </c>
      <c r="BI152" s="13">
        <v>17.082000000000001</v>
      </c>
      <c r="BJ152" s="13">
        <v>14.513</v>
      </c>
      <c r="BK152" s="13">
        <v>17.704000000000001</v>
      </c>
      <c r="BL152" s="13">
        <v>14.863</v>
      </c>
      <c r="BM152" s="13">
        <v>14.289</v>
      </c>
      <c r="BN152" s="13">
        <v>13.536</v>
      </c>
      <c r="BO152" s="13">
        <v>15.167999999999999</v>
      </c>
      <c r="BP152" s="13">
        <v>17.727</v>
      </c>
      <c r="BQ152" s="13">
        <v>21.577000000000002</v>
      </c>
      <c r="BR152" s="13">
        <v>19.047999999999998</v>
      </c>
      <c r="BS152" s="13">
        <v>21.359000000000002</v>
      </c>
      <c r="BT152" s="13">
        <v>18.239999999999998</v>
      </c>
      <c r="BU152" s="13">
        <v>17.952000000000002</v>
      </c>
      <c r="BV152" s="13">
        <v>15.513999999999999</v>
      </c>
      <c r="BW152" s="13">
        <v>15.63</v>
      </c>
      <c r="BX152" s="13">
        <v>18.207000000000001</v>
      </c>
      <c r="BY152" s="13">
        <v>19.300999999999998</v>
      </c>
      <c r="BZ152" s="13">
        <v>19.645</v>
      </c>
      <c r="CA152" s="13">
        <v>12.555999999999999</v>
      </c>
      <c r="CB152" s="13">
        <v>21.106999999999999</v>
      </c>
      <c r="CC152" s="13">
        <v>24.725000000000001</v>
      </c>
      <c r="CD152" s="13">
        <v>13.044</v>
      </c>
      <c r="CE152" s="13">
        <v>22.114999999999998</v>
      </c>
      <c r="CF152" s="13">
        <v>22.373000000000001</v>
      </c>
      <c r="CG152" s="13">
        <v>25.542999999999999</v>
      </c>
      <c r="CH152" s="13">
        <v>19.079999999999998</v>
      </c>
      <c r="CI152" s="13">
        <v>18.663</v>
      </c>
      <c r="CJ152" s="13">
        <v>22.984000000000002</v>
      </c>
      <c r="CK152" s="13">
        <v>20.463999999999999</v>
      </c>
      <c r="CL152" s="13">
        <v>30.535</v>
      </c>
      <c r="CM152" s="13">
        <v>22.972999999999999</v>
      </c>
      <c r="CN152" s="13">
        <v>25.274999999999999</v>
      </c>
      <c r="CO152" s="13">
        <v>17.725999999999999</v>
      </c>
      <c r="CP152" s="13">
        <v>13.885999999999999</v>
      </c>
      <c r="CQ152" s="13">
        <v>19.821000000000002</v>
      </c>
      <c r="CR152" s="13">
        <v>10.999000000000001</v>
      </c>
      <c r="CS152" s="13">
        <v>9.4870000000000001</v>
      </c>
      <c r="CT152" s="13">
        <v>10.763</v>
      </c>
      <c r="CU152" s="13">
        <v>13.105</v>
      </c>
      <c r="CV152" s="13">
        <v>7.47</v>
      </c>
      <c r="CW152" s="13">
        <v>10.694000000000001</v>
      </c>
      <c r="CX152" s="13">
        <v>9.4290000000000003</v>
      </c>
      <c r="CY152" s="13">
        <v>10.618</v>
      </c>
      <c r="CZ152" s="13">
        <v>9.9260000000000002</v>
      </c>
      <c r="DA152" s="13">
        <v>18.373000000000001</v>
      </c>
      <c r="DB152" s="13">
        <v>22.760999999999999</v>
      </c>
      <c r="DC152" s="13">
        <v>34.069000000000003</v>
      </c>
      <c r="DD152" s="13">
        <v>27.402999999999999</v>
      </c>
      <c r="DE152" s="13">
        <v>28.88</v>
      </c>
      <c r="DF152" s="13">
        <v>26.792999999999999</v>
      </c>
      <c r="DG152" s="13">
        <v>27.018999999999998</v>
      </c>
      <c r="DH152" s="13">
        <v>25.216000000000001</v>
      </c>
      <c r="DI152" s="13">
        <v>25.890999999999998</v>
      </c>
      <c r="DJ152" s="13">
        <v>23.753</v>
      </c>
      <c r="DK152" s="13">
        <v>27.504999999999999</v>
      </c>
      <c r="DL152" s="13">
        <v>26.545000000000002</v>
      </c>
      <c r="DM152" s="13">
        <v>29.506</v>
      </c>
      <c r="DN152" s="13">
        <v>29.481999999999999</v>
      </c>
      <c r="DO152" s="13">
        <v>28.870999999999999</v>
      </c>
      <c r="DP152" s="13">
        <v>29.187999999999999</v>
      </c>
      <c r="DQ152" s="13">
        <v>32.314999999999998</v>
      </c>
      <c r="DR152" s="13">
        <v>25.885999999999999</v>
      </c>
      <c r="DS152" s="13">
        <v>24.359000000000002</v>
      </c>
      <c r="DT152" s="13">
        <v>14.827</v>
      </c>
      <c r="DU152" s="13">
        <v>32.44</v>
      </c>
      <c r="DV152" s="13">
        <v>32.521999999999998</v>
      </c>
      <c r="DW152" s="13">
        <v>27.414999999999999</v>
      </c>
      <c r="DX152" s="13">
        <v>28.710999999999999</v>
      </c>
      <c r="DY152" s="13">
        <v>31.372</v>
      </c>
      <c r="DZ152" s="13">
        <v>35.954000000000001</v>
      </c>
      <c r="EA152" s="13">
        <v>25.297999999999998</v>
      </c>
      <c r="EB152" s="13">
        <v>22.141999999999999</v>
      </c>
      <c r="EC152" s="13">
        <v>23.942</v>
      </c>
      <c r="ED152" s="13">
        <v>28.88</v>
      </c>
      <c r="EE152" s="13">
        <v>27.515999999999998</v>
      </c>
      <c r="EF152" s="13">
        <v>22.562999999999999</v>
      </c>
      <c r="EG152" s="13">
        <v>24.707999999999998</v>
      </c>
      <c r="EH152" s="13">
        <v>35.74</v>
      </c>
      <c r="EI152" s="13">
        <v>25.709</v>
      </c>
      <c r="EJ152" s="13">
        <v>19.443000000000001</v>
      </c>
      <c r="EK152" s="13">
        <v>20.69</v>
      </c>
      <c r="EL152" s="13">
        <v>22.849</v>
      </c>
      <c r="EM152" s="13">
        <v>23.68477</v>
      </c>
      <c r="EN152" s="13">
        <v>23.523530467425747</v>
      </c>
      <c r="EO152" s="13">
        <v>22.873219695397243</v>
      </c>
      <c r="EP152" s="13">
        <v>22.09151691576227</v>
      </c>
      <c r="EQ152" s="52">
        <v>22.827736764809298</v>
      </c>
      <c r="ER152" s="52">
        <v>21.338283605860099</v>
      </c>
      <c r="ES152" s="52">
        <v>23.7272566956056</v>
      </c>
      <c r="ET152" s="52">
        <v>17.198713007161</v>
      </c>
      <c r="EU152" s="52">
        <v>20.009155862752401</v>
      </c>
      <c r="EV152" s="52">
        <v>20.315362073746901</v>
      </c>
      <c r="EW152" s="52">
        <v>22.471216427233902</v>
      </c>
      <c r="EX152" s="52">
        <v>27.945380861053899</v>
      </c>
      <c r="EY152" s="52">
        <v>24.419416009307401</v>
      </c>
      <c r="EZ152" s="52">
        <v>23.4734710301063</v>
      </c>
      <c r="FA152" s="52">
        <v>20.960857197820498</v>
      </c>
      <c r="FB152" s="52">
        <v>23.0782099526125</v>
      </c>
      <c r="FC152" s="52">
        <v>28.7198025279219</v>
      </c>
      <c r="FD152" s="52">
        <v>30.806081359005699</v>
      </c>
      <c r="FE152" s="52">
        <v>26.840309870413499</v>
      </c>
      <c r="FF152" s="52">
        <v>22.537895837348799</v>
      </c>
      <c r="FG152" s="52">
        <v>23.433643306305498</v>
      </c>
      <c r="FH152" s="52">
        <v>22.2982565513603</v>
      </c>
      <c r="FI152" s="52">
        <v>39.3326672527485</v>
      </c>
      <c r="FJ152" s="52">
        <v>31.064997784474802</v>
      </c>
      <c r="FK152" s="52">
        <v>38.761694044042301</v>
      </c>
      <c r="FL152" s="52">
        <v>34.138888687570699</v>
      </c>
      <c r="FM152" s="52">
        <v>32.150498527856499</v>
      </c>
      <c r="FN152" s="52">
        <v>30.147984804233701</v>
      </c>
      <c r="FO152" s="52">
        <v>23.9640653797182</v>
      </c>
      <c r="FP152" s="52">
        <v>20.362218696755601</v>
      </c>
      <c r="FQ152" s="52">
        <v>21.2996084365403</v>
      </c>
      <c r="FR152" s="52">
        <v>19.439760288860199</v>
      </c>
      <c r="FS152" s="52">
        <v>24.841218755663899</v>
      </c>
      <c r="FT152" s="52">
        <v>24.2150209936542</v>
      </c>
      <c r="FU152" s="52">
        <v>24.9357579655215</v>
      </c>
      <c r="FV152" s="52">
        <v>11.8780532748406</v>
      </c>
      <c r="FW152" s="52">
        <v>30.112292720965801</v>
      </c>
      <c r="FX152" s="52">
        <v>23.134213941227799</v>
      </c>
      <c r="FY152" s="52">
        <v>3.2699666242630001</v>
      </c>
      <c r="FZ152" s="52">
        <v>27.100051462468901</v>
      </c>
      <c r="GA152" s="52">
        <v>30.735503093222501</v>
      </c>
      <c r="GB152" s="52">
        <v>25.842142683258</v>
      </c>
      <c r="GC152" s="52">
        <v>22.705139241043501</v>
      </c>
      <c r="GD152" s="52">
        <v>24.503503737421099</v>
      </c>
      <c r="GE152" s="52">
        <v>37.6047294388475</v>
      </c>
    </row>
    <row r="153" spans="1:187" ht="15" x14ac:dyDescent="0.25">
      <c r="A153" s="33" t="s">
        <v>36</v>
      </c>
      <c r="B153" s="87"/>
      <c r="C153" s="26">
        <v>36.881</v>
      </c>
      <c r="D153" s="26">
        <v>39.585000000000001</v>
      </c>
      <c r="E153" s="26">
        <v>39.516999999999996</v>
      </c>
      <c r="F153" s="26">
        <v>35.667000000000002</v>
      </c>
      <c r="G153" s="26">
        <v>34.670999999999999</v>
      </c>
      <c r="H153" s="26">
        <v>39.936999999999998</v>
      </c>
      <c r="I153" s="26">
        <v>40.344999999999999</v>
      </c>
      <c r="J153" s="26">
        <v>37.598999999999997</v>
      </c>
      <c r="K153" s="26">
        <v>39.158000000000001</v>
      </c>
      <c r="L153" s="26">
        <v>41.728999999999999</v>
      </c>
      <c r="M153" s="26">
        <v>40.35</v>
      </c>
      <c r="N153" s="26">
        <v>40.109000000000002</v>
      </c>
      <c r="O153" s="26">
        <v>39.653000000000006</v>
      </c>
      <c r="P153" s="26">
        <v>43.207000000000001</v>
      </c>
      <c r="Q153" s="26">
        <v>44.594999999999999</v>
      </c>
      <c r="R153" s="26">
        <v>43.433999999999997</v>
      </c>
      <c r="S153" s="26">
        <v>40.937000000000005</v>
      </c>
      <c r="T153" s="26">
        <v>42.744999999999997</v>
      </c>
      <c r="U153" s="26">
        <v>44.45</v>
      </c>
      <c r="V153" s="26">
        <v>42.736999999999995</v>
      </c>
      <c r="W153" s="26">
        <v>44.724999999999994</v>
      </c>
      <c r="X153" s="26">
        <v>46.282999999999994</v>
      </c>
      <c r="Y153" s="26">
        <v>42.823</v>
      </c>
      <c r="Z153" s="26">
        <v>40.518000000000001</v>
      </c>
      <c r="AA153" s="26">
        <v>41.181999999999995</v>
      </c>
      <c r="AB153" s="26">
        <v>30.484000000000002</v>
      </c>
      <c r="AC153" s="26">
        <v>41.79</v>
      </c>
      <c r="AD153" s="26">
        <v>38.192</v>
      </c>
      <c r="AE153" s="26">
        <v>37.256999999999998</v>
      </c>
      <c r="AF153" s="26">
        <v>32.058</v>
      </c>
      <c r="AG153" s="26">
        <v>33.682000000000002</v>
      </c>
      <c r="AH153" s="26">
        <v>32.887</v>
      </c>
      <c r="AI153" s="26">
        <v>37.1</v>
      </c>
      <c r="AJ153" s="26">
        <v>35.140999999999998</v>
      </c>
      <c r="AK153" s="26">
        <v>32.21</v>
      </c>
      <c r="AL153" s="26">
        <v>31.950999999999997</v>
      </c>
      <c r="AM153" s="26">
        <v>31.503999999999998</v>
      </c>
      <c r="AN153" s="26">
        <v>32.803000000000004</v>
      </c>
      <c r="AO153" s="26">
        <v>33.44</v>
      </c>
      <c r="AP153" s="26">
        <v>33.274999999999999</v>
      </c>
      <c r="AQ153" s="26">
        <v>34.415999999999997</v>
      </c>
      <c r="AR153" s="26">
        <v>33.726999999999997</v>
      </c>
      <c r="AS153" s="26">
        <v>35.732999999999997</v>
      </c>
      <c r="AT153" s="26">
        <v>39.787999999999997</v>
      </c>
      <c r="AU153" s="26">
        <v>35.654000000000003</v>
      </c>
      <c r="AV153" s="26">
        <v>37.863999999999997</v>
      </c>
      <c r="AW153" s="26">
        <v>36.136000000000003</v>
      </c>
      <c r="AX153" s="26">
        <v>36.426000000000002</v>
      </c>
      <c r="AY153" s="26">
        <v>36.706000000000003</v>
      </c>
      <c r="AZ153" s="26">
        <v>36.741</v>
      </c>
      <c r="BA153" s="26">
        <v>34.825000000000003</v>
      </c>
      <c r="BB153" s="26">
        <v>34.981999999999999</v>
      </c>
      <c r="BC153" s="26">
        <v>54.36</v>
      </c>
      <c r="BD153" s="26">
        <v>35.411000000000001</v>
      </c>
      <c r="BE153" s="26">
        <v>34.576000000000001</v>
      </c>
      <c r="BF153" s="26">
        <v>39.44</v>
      </c>
      <c r="BG153" s="26">
        <v>40.634</v>
      </c>
      <c r="BH153" s="26">
        <v>35.412999999999997</v>
      </c>
      <c r="BI153" s="26">
        <v>45.067999999999998</v>
      </c>
      <c r="BJ153" s="26">
        <v>63.96</v>
      </c>
      <c r="BK153" s="26">
        <v>64.204000000000008</v>
      </c>
      <c r="BL153" s="26">
        <v>57.496000000000002</v>
      </c>
      <c r="BM153" s="26">
        <v>57.007999999999996</v>
      </c>
      <c r="BN153" s="26">
        <v>61.098000000000006</v>
      </c>
      <c r="BO153" s="26">
        <v>72.071999999999989</v>
      </c>
      <c r="BP153" s="26">
        <v>69.745999999999995</v>
      </c>
      <c r="BQ153" s="26">
        <v>85.745000000000005</v>
      </c>
      <c r="BR153" s="26">
        <v>71.320999999999998</v>
      </c>
      <c r="BS153" s="26">
        <v>68.111999999999995</v>
      </c>
      <c r="BT153" s="26">
        <v>63.893999999999998</v>
      </c>
      <c r="BU153" s="26">
        <v>64.572000000000003</v>
      </c>
      <c r="BV153" s="26">
        <v>62.564999999999998</v>
      </c>
      <c r="BW153" s="26">
        <v>54.491999999999997</v>
      </c>
      <c r="BX153" s="26">
        <v>69.266000000000005</v>
      </c>
      <c r="BY153" s="26">
        <v>63.027999999999999</v>
      </c>
      <c r="BZ153" s="26">
        <v>70.070999999999998</v>
      </c>
      <c r="CA153" s="26">
        <v>72.489000000000004</v>
      </c>
      <c r="CB153" s="26">
        <v>65.775999999999996</v>
      </c>
      <c r="CC153" s="26">
        <v>88.579000000000008</v>
      </c>
      <c r="CD153" s="26">
        <v>69.967999999999989</v>
      </c>
      <c r="CE153" s="26">
        <v>94.734999999999999</v>
      </c>
      <c r="CF153" s="26">
        <v>93.066000000000003</v>
      </c>
      <c r="CG153" s="26">
        <v>73.957999999999998</v>
      </c>
      <c r="CH153" s="26">
        <v>80.649000000000001</v>
      </c>
      <c r="CI153" s="26">
        <v>83.810999999999993</v>
      </c>
      <c r="CJ153" s="26">
        <v>87.01100000000001</v>
      </c>
      <c r="CK153" s="26">
        <v>95.066000000000003</v>
      </c>
      <c r="CL153" s="26">
        <v>86.593000000000004</v>
      </c>
      <c r="CM153" s="26">
        <v>88.192000000000007</v>
      </c>
      <c r="CN153" s="26">
        <v>86.23599999999999</v>
      </c>
      <c r="CO153" s="26">
        <v>85.49799999999999</v>
      </c>
      <c r="CP153" s="26">
        <v>85.783000000000001</v>
      </c>
      <c r="CQ153" s="26">
        <v>71.844999999999999</v>
      </c>
      <c r="CR153" s="26">
        <v>83.913999999999987</v>
      </c>
      <c r="CS153" s="26">
        <v>85.870999999999995</v>
      </c>
      <c r="CT153" s="26">
        <v>88.265999999999991</v>
      </c>
      <c r="CU153" s="26">
        <v>87.233000000000004</v>
      </c>
      <c r="CV153" s="26">
        <v>85.878</v>
      </c>
      <c r="CW153" s="26">
        <v>86.658000000000001</v>
      </c>
      <c r="CX153" s="26">
        <v>87.076999999999984</v>
      </c>
      <c r="CY153" s="26">
        <v>87.798999999999992</v>
      </c>
      <c r="CZ153" s="26">
        <v>85.451999999999998</v>
      </c>
      <c r="DA153" s="26">
        <v>86.071000000000012</v>
      </c>
      <c r="DB153" s="26">
        <v>82.174999999999997</v>
      </c>
      <c r="DC153" s="26">
        <v>95.572999999999993</v>
      </c>
      <c r="DD153" s="26">
        <v>89.51</v>
      </c>
      <c r="DE153" s="26">
        <v>93.11999999999999</v>
      </c>
      <c r="DF153" s="26">
        <v>93.022999999999996</v>
      </c>
      <c r="DG153" s="26">
        <v>99.001999999999995</v>
      </c>
      <c r="DH153" s="26">
        <v>110.639</v>
      </c>
      <c r="DI153" s="26">
        <v>87.157000000000011</v>
      </c>
      <c r="DJ153" s="26">
        <v>83.576999999999998</v>
      </c>
      <c r="DK153" s="26">
        <v>83.509</v>
      </c>
      <c r="DL153" s="26">
        <v>81.079999999999984</v>
      </c>
      <c r="DM153" s="26">
        <v>95.948999999999998</v>
      </c>
      <c r="DN153" s="26">
        <v>92.116</v>
      </c>
      <c r="DO153" s="26">
        <v>110.184</v>
      </c>
      <c r="DP153" s="26">
        <v>89.281999999999996</v>
      </c>
      <c r="DQ153" s="26">
        <v>90.838999999999999</v>
      </c>
      <c r="DR153" s="26">
        <v>102.56</v>
      </c>
      <c r="DS153" s="26">
        <v>101.999</v>
      </c>
      <c r="DT153" s="26">
        <v>107.044</v>
      </c>
      <c r="DU153" s="26">
        <v>96.789999999999992</v>
      </c>
      <c r="DV153" s="26">
        <v>98.677000000000007</v>
      </c>
      <c r="DW153" s="26">
        <v>93.322000000000003</v>
      </c>
      <c r="DX153" s="26">
        <v>88.49799999999999</v>
      </c>
      <c r="DY153" s="26">
        <v>94.204999999999998</v>
      </c>
      <c r="DZ153" s="26">
        <v>99.933999999999997</v>
      </c>
      <c r="EA153" s="26">
        <v>103.58199999999999</v>
      </c>
      <c r="EB153" s="26">
        <v>91.833000000000013</v>
      </c>
      <c r="EC153" s="26">
        <v>91.796000000000006</v>
      </c>
      <c r="ED153" s="26">
        <v>95.688999999999993</v>
      </c>
      <c r="EE153" s="26">
        <v>94.293999999999997</v>
      </c>
      <c r="EF153" s="26">
        <v>67.725999999999999</v>
      </c>
      <c r="EG153" s="26">
        <v>72.301999999999992</v>
      </c>
      <c r="EH153" s="26">
        <v>80.923000000000002</v>
      </c>
      <c r="EI153" s="26">
        <v>81.884000000000015</v>
      </c>
      <c r="EJ153" s="26">
        <v>97.543000000000006</v>
      </c>
      <c r="EK153" s="26">
        <v>57.561999999999998</v>
      </c>
      <c r="EL153" s="26">
        <v>104.313</v>
      </c>
      <c r="EM153" s="26">
        <v>82.411830000000037</v>
      </c>
      <c r="EN153" s="26">
        <v>70.218251824174828</v>
      </c>
      <c r="EO153" s="26">
        <v>84.95666661395299</v>
      </c>
      <c r="EP153" s="26">
        <v>87.549739565448007</v>
      </c>
      <c r="EQ153" s="26">
        <f t="shared" ref="EQ153:GE153" si="201">EQ154</f>
        <v>69.447894021235911</v>
      </c>
      <c r="ER153" s="26">
        <f t="shared" si="201"/>
        <v>77.556960548181081</v>
      </c>
      <c r="ES153" s="26">
        <f t="shared" si="201"/>
        <v>68.008083235689369</v>
      </c>
      <c r="ET153" s="26">
        <f t="shared" si="201"/>
        <v>87.438696558599574</v>
      </c>
      <c r="EU153" s="26">
        <f t="shared" si="201"/>
        <v>90.248906134775552</v>
      </c>
      <c r="EV153" s="26">
        <f t="shared" si="201"/>
        <v>96.68720882982916</v>
      </c>
      <c r="EW153" s="26">
        <f t="shared" si="201"/>
        <v>75.615148214469855</v>
      </c>
      <c r="EX153" s="26">
        <f t="shared" si="201"/>
        <v>47.64136322603386</v>
      </c>
      <c r="EY153" s="26">
        <f t="shared" si="201"/>
        <v>64.399383375410466</v>
      </c>
      <c r="EZ153" s="26">
        <f t="shared" si="201"/>
        <v>63.050372311674089</v>
      </c>
      <c r="FA153" s="26">
        <f t="shared" si="201"/>
        <v>61.24326181509894</v>
      </c>
      <c r="FB153" s="26">
        <f t="shared" si="201"/>
        <v>68.575928735765316</v>
      </c>
      <c r="FC153" s="26">
        <f t="shared" si="201"/>
        <v>70.329268236621587</v>
      </c>
      <c r="FD153" s="26">
        <f t="shared" si="201"/>
        <v>63.516589859799751</v>
      </c>
      <c r="FE153" s="26">
        <f t="shared" si="201"/>
        <v>65.255598461441707</v>
      </c>
      <c r="FF153" s="26">
        <f t="shared" si="201"/>
        <v>71.962724683764051</v>
      </c>
      <c r="FG153" s="26">
        <f t="shared" si="201"/>
        <v>70.250072968678538</v>
      </c>
      <c r="FH153" s="26">
        <f t="shared" si="201"/>
        <v>55.871806442035229</v>
      </c>
      <c r="FI153" s="26">
        <f t="shared" si="201"/>
        <v>64.035954264421264</v>
      </c>
      <c r="FJ153" s="26">
        <f t="shared" si="201"/>
        <v>66.632051188480517</v>
      </c>
      <c r="FK153" s="26">
        <f t="shared" si="201"/>
        <v>69.389346463214338</v>
      </c>
      <c r="FL153" s="26">
        <f t="shared" si="201"/>
        <v>62.847750810782976</v>
      </c>
      <c r="FM153" s="26">
        <f t="shared" si="201"/>
        <v>64.140081820503951</v>
      </c>
      <c r="FN153" s="26">
        <f t="shared" si="201"/>
        <v>72.123472905596913</v>
      </c>
      <c r="FO153" s="26">
        <f t="shared" si="201"/>
        <v>74.559581401392506</v>
      </c>
      <c r="FP153" s="26">
        <f t="shared" si="201"/>
        <v>68.808366798494575</v>
      </c>
      <c r="FQ153" s="26">
        <f t="shared" si="201"/>
        <v>71.932883521086708</v>
      </c>
      <c r="FR153" s="26">
        <f t="shared" si="201"/>
        <v>75.810059104626362</v>
      </c>
      <c r="FS153" s="26">
        <f t="shared" si="201"/>
        <v>86.429096001870548</v>
      </c>
      <c r="FT153" s="26">
        <f t="shared" si="201"/>
        <v>72.225696571388127</v>
      </c>
      <c r="FU153" s="26">
        <f t="shared" si="201"/>
        <v>73.255845027839285</v>
      </c>
      <c r="FV153" s="26">
        <f t="shared" si="201"/>
        <v>81.164394325309587</v>
      </c>
      <c r="FW153" s="26">
        <f t="shared" si="201"/>
        <v>102.76072044145516</v>
      </c>
      <c r="FX153" s="26">
        <f t="shared" si="201"/>
        <v>74.894520880557693</v>
      </c>
      <c r="FY153" s="26">
        <f t="shared" si="201"/>
        <v>76.732563780162792</v>
      </c>
      <c r="FZ153" s="26">
        <f t="shared" si="201"/>
        <v>84.54527678265319</v>
      </c>
      <c r="GA153" s="26">
        <f t="shared" si="201"/>
        <v>84.400518020205965</v>
      </c>
      <c r="GB153" s="26">
        <f t="shared" si="201"/>
        <v>77.211117450581966</v>
      </c>
      <c r="GC153" s="26">
        <f t="shared" si="201"/>
        <v>77.059664244150298</v>
      </c>
      <c r="GD153" s="26">
        <f t="shared" si="201"/>
        <v>82.399371273738879</v>
      </c>
      <c r="GE153" s="26">
        <f t="shared" si="201"/>
        <v>76.980278748383938</v>
      </c>
    </row>
    <row r="154" spans="1:187" ht="15" x14ac:dyDescent="0.25">
      <c r="A154" s="34" t="s">
        <v>27</v>
      </c>
      <c r="B154" s="90"/>
      <c r="C154" s="13">
        <v>36.881</v>
      </c>
      <c r="D154" s="13">
        <v>39.585000000000001</v>
      </c>
      <c r="E154" s="13">
        <v>39.516999999999996</v>
      </c>
      <c r="F154" s="13">
        <v>35.667000000000002</v>
      </c>
      <c r="G154" s="13">
        <v>34.670999999999999</v>
      </c>
      <c r="H154" s="13">
        <v>39.936999999999998</v>
      </c>
      <c r="I154" s="13">
        <v>40.344999999999999</v>
      </c>
      <c r="J154" s="13">
        <v>37.598999999999997</v>
      </c>
      <c r="K154" s="13">
        <v>39.158000000000001</v>
      </c>
      <c r="L154" s="13">
        <v>41.728999999999999</v>
      </c>
      <c r="M154" s="13">
        <v>40.35</v>
      </c>
      <c r="N154" s="13">
        <v>40.109000000000002</v>
      </c>
      <c r="O154" s="13">
        <v>39.653000000000006</v>
      </c>
      <c r="P154" s="13">
        <v>43.207000000000001</v>
      </c>
      <c r="Q154" s="13">
        <v>44.594999999999999</v>
      </c>
      <c r="R154" s="13">
        <v>43.433999999999997</v>
      </c>
      <c r="S154" s="13">
        <v>40.937000000000005</v>
      </c>
      <c r="T154" s="13">
        <v>42.744999999999997</v>
      </c>
      <c r="U154" s="13">
        <v>44.45</v>
      </c>
      <c r="V154" s="13">
        <v>42.736999999999995</v>
      </c>
      <c r="W154" s="13">
        <v>44.724999999999994</v>
      </c>
      <c r="X154" s="13">
        <v>46.282999999999994</v>
      </c>
      <c r="Y154" s="13">
        <v>42.823</v>
      </c>
      <c r="Z154" s="13">
        <v>40.518000000000001</v>
      </c>
      <c r="AA154" s="13">
        <v>41.181999999999995</v>
      </c>
      <c r="AB154" s="13">
        <v>30.484000000000002</v>
      </c>
      <c r="AC154" s="13">
        <v>41.79</v>
      </c>
      <c r="AD154" s="13">
        <v>38.192</v>
      </c>
      <c r="AE154" s="13">
        <v>37.256999999999998</v>
      </c>
      <c r="AF154" s="13">
        <v>32.058</v>
      </c>
      <c r="AG154" s="13">
        <v>33.682000000000002</v>
      </c>
      <c r="AH154" s="13">
        <v>32.887</v>
      </c>
      <c r="AI154" s="13">
        <v>37.1</v>
      </c>
      <c r="AJ154" s="13">
        <v>35.140999999999998</v>
      </c>
      <c r="AK154" s="13">
        <v>32.21</v>
      </c>
      <c r="AL154" s="13">
        <v>31.950999999999997</v>
      </c>
      <c r="AM154" s="13">
        <v>31.503999999999998</v>
      </c>
      <c r="AN154" s="13">
        <v>32.803000000000004</v>
      </c>
      <c r="AO154" s="13">
        <v>33.44</v>
      </c>
      <c r="AP154" s="13">
        <v>33.274999999999999</v>
      </c>
      <c r="AQ154" s="13">
        <v>34.415999999999997</v>
      </c>
      <c r="AR154" s="13">
        <v>33.726999999999997</v>
      </c>
      <c r="AS154" s="13">
        <v>35.732999999999997</v>
      </c>
      <c r="AT154" s="13">
        <v>39.787999999999997</v>
      </c>
      <c r="AU154" s="13">
        <v>35.654000000000003</v>
      </c>
      <c r="AV154" s="13">
        <v>37.863999999999997</v>
      </c>
      <c r="AW154" s="13">
        <v>36.136000000000003</v>
      </c>
      <c r="AX154" s="13">
        <v>36.426000000000002</v>
      </c>
      <c r="AY154" s="13">
        <v>36.706000000000003</v>
      </c>
      <c r="AZ154" s="13">
        <v>36.741</v>
      </c>
      <c r="BA154" s="13">
        <v>34.825000000000003</v>
      </c>
      <c r="BB154" s="13">
        <v>34.981999999999999</v>
      </c>
      <c r="BC154" s="13">
        <v>54.36</v>
      </c>
      <c r="BD154" s="13">
        <v>35.411000000000001</v>
      </c>
      <c r="BE154" s="13">
        <v>34.576000000000001</v>
      </c>
      <c r="BF154" s="13">
        <v>39.44</v>
      </c>
      <c r="BG154" s="13">
        <v>40.634</v>
      </c>
      <c r="BH154" s="13">
        <v>35.412999999999997</v>
      </c>
      <c r="BI154" s="13">
        <v>45.067999999999998</v>
      </c>
      <c r="BJ154" s="13">
        <v>63.96</v>
      </c>
      <c r="BK154" s="13">
        <v>64.204000000000008</v>
      </c>
      <c r="BL154" s="13">
        <v>57.496000000000002</v>
      </c>
      <c r="BM154" s="13">
        <v>57.007999999999996</v>
      </c>
      <c r="BN154" s="13">
        <v>61.098000000000006</v>
      </c>
      <c r="BO154" s="13">
        <v>72.071999999999989</v>
      </c>
      <c r="BP154" s="13">
        <v>69.745999999999995</v>
      </c>
      <c r="BQ154" s="13">
        <v>85.745000000000005</v>
      </c>
      <c r="BR154" s="13">
        <v>71.320999999999998</v>
      </c>
      <c r="BS154" s="13">
        <v>68.111999999999995</v>
      </c>
      <c r="BT154" s="13">
        <v>63.893999999999998</v>
      </c>
      <c r="BU154" s="13">
        <v>64.572000000000003</v>
      </c>
      <c r="BV154" s="13">
        <v>62.564999999999998</v>
      </c>
      <c r="BW154" s="13">
        <v>54.491999999999997</v>
      </c>
      <c r="BX154" s="13">
        <v>69.266000000000005</v>
      </c>
      <c r="BY154" s="13">
        <v>63.027999999999999</v>
      </c>
      <c r="BZ154" s="13">
        <v>70.070999999999998</v>
      </c>
      <c r="CA154" s="13">
        <v>72.489000000000004</v>
      </c>
      <c r="CB154" s="13">
        <v>65.775999999999996</v>
      </c>
      <c r="CC154" s="13">
        <v>88.579000000000008</v>
      </c>
      <c r="CD154" s="13">
        <v>69.967999999999989</v>
      </c>
      <c r="CE154" s="13">
        <v>94.734999999999999</v>
      </c>
      <c r="CF154" s="13">
        <v>93.066000000000003</v>
      </c>
      <c r="CG154" s="13">
        <v>73.957999999999998</v>
      </c>
      <c r="CH154" s="13">
        <v>80.649000000000001</v>
      </c>
      <c r="CI154" s="13">
        <v>83.810999999999993</v>
      </c>
      <c r="CJ154" s="13">
        <v>87.01100000000001</v>
      </c>
      <c r="CK154" s="13">
        <v>95.066000000000003</v>
      </c>
      <c r="CL154" s="13">
        <v>86.593000000000004</v>
      </c>
      <c r="CM154" s="13">
        <v>88.192000000000007</v>
      </c>
      <c r="CN154" s="13">
        <v>86.23599999999999</v>
      </c>
      <c r="CO154" s="13">
        <v>85.49799999999999</v>
      </c>
      <c r="CP154" s="13">
        <v>85.783000000000001</v>
      </c>
      <c r="CQ154" s="13">
        <v>71.844999999999999</v>
      </c>
      <c r="CR154" s="13">
        <v>83.913999999999987</v>
      </c>
      <c r="CS154" s="13">
        <v>85.870999999999995</v>
      </c>
      <c r="CT154" s="13">
        <v>88.265999999999991</v>
      </c>
      <c r="CU154" s="13">
        <v>87.233000000000004</v>
      </c>
      <c r="CV154" s="13">
        <v>85.878</v>
      </c>
      <c r="CW154" s="13">
        <v>86.658000000000001</v>
      </c>
      <c r="CX154" s="13">
        <v>87.076999999999984</v>
      </c>
      <c r="CY154" s="13">
        <v>87.798999999999992</v>
      </c>
      <c r="CZ154" s="13">
        <v>85.451999999999998</v>
      </c>
      <c r="DA154" s="13">
        <v>86.071000000000012</v>
      </c>
      <c r="DB154" s="13">
        <v>82.174999999999997</v>
      </c>
      <c r="DC154" s="13">
        <v>95.572999999999993</v>
      </c>
      <c r="DD154" s="13">
        <v>89.51</v>
      </c>
      <c r="DE154" s="13">
        <v>93.11999999999999</v>
      </c>
      <c r="DF154" s="13">
        <v>93.022999999999996</v>
      </c>
      <c r="DG154" s="13">
        <v>99.001999999999995</v>
      </c>
      <c r="DH154" s="13">
        <v>110.639</v>
      </c>
      <c r="DI154" s="13">
        <v>87.157000000000011</v>
      </c>
      <c r="DJ154" s="13">
        <v>83.576999999999998</v>
      </c>
      <c r="DK154" s="13">
        <v>83.509</v>
      </c>
      <c r="DL154" s="13">
        <v>81.079999999999984</v>
      </c>
      <c r="DM154" s="13">
        <v>95.948999999999998</v>
      </c>
      <c r="DN154" s="13">
        <v>92.116</v>
      </c>
      <c r="DO154" s="13">
        <v>110.184</v>
      </c>
      <c r="DP154" s="13">
        <v>89.281999999999996</v>
      </c>
      <c r="DQ154" s="13">
        <v>90.838999999999999</v>
      </c>
      <c r="DR154" s="13">
        <v>102.56</v>
      </c>
      <c r="DS154" s="13">
        <v>101.999</v>
      </c>
      <c r="DT154" s="13">
        <v>107.044</v>
      </c>
      <c r="DU154" s="13">
        <v>96.789999999999992</v>
      </c>
      <c r="DV154" s="13">
        <v>98.677000000000007</v>
      </c>
      <c r="DW154" s="13">
        <v>93.322000000000003</v>
      </c>
      <c r="DX154" s="13">
        <v>88.49799999999999</v>
      </c>
      <c r="DY154" s="13">
        <v>94.204999999999998</v>
      </c>
      <c r="DZ154" s="13">
        <v>99.933999999999997</v>
      </c>
      <c r="EA154" s="13">
        <v>103.58199999999999</v>
      </c>
      <c r="EB154" s="13">
        <v>91.833000000000013</v>
      </c>
      <c r="EC154" s="13">
        <v>91.796000000000006</v>
      </c>
      <c r="ED154" s="13">
        <v>95.688999999999993</v>
      </c>
      <c r="EE154" s="13">
        <v>94.293999999999997</v>
      </c>
      <c r="EF154" s="13">
        <v>67.725999999999999</v>
      </c>
      <c r="EG154" s="13">
        <v>72.301999999999992</v>
      </c>
      <c r="EH154" s="13">
        <v>80.923000000000002</v>
      </c>
      <c r="EI154" s="13">
        <v>81.884000000000015</v>
      </c>
      <c r="EJ154" s="13">
        <v>97.543000000000006</v>
      </c>
      <c r="EK154" s="13">
        <v>57.561999999999998</v>
      </c>
      <c r="EL154" s="13">
        <v>104.313</v>
      </c>
      <c r="EM154" s="13">
        <v>82.411830000000037</v>
      </c>
      <c r="EN154" s="13">
        <v>70.218251824174828</v>
      </c>
      <c r="EO154" s="13">
        <v>84.95666661395299</v>
      </c>
      <c r="EP154" s="13">
        <v>87.549739565448007</v>
      </c>
      <c r="EQ154" s="13">
        <f t="shared" ref="EQ154" si="202">SUM(EQ155:EQ157)</f>
        <v>69.447894021235911</v>
      </c>
      <c r="ER154" s="13">
        <f t="shared" ref="ER154:GB154" si="203">SUM(ER155:ER157)</f>
        <v>77.556960548181081</v>
      </c>
      <c r="ES154" s="13">
        <f t="shared" si="203"/>
        <v>68.008083235689369</v>
      </c>
      <c r="ET154" s="13">
        <f t="shared" si="203"/>
        <v>87.438696558599574</v>
      </c>
      <c r="EU154" s="13">
        <f t="shared" si="203"/>
        <v>90.248906134775552</v>
      </c>
      <c r="EV154" s="13">
        <f t="shared" si="203"/>
        <v>96.68720882982916</v>
      </c>
      <c r="EW154" s="13">
        <f t="shared" si="203"/>
        <v>75.615148214469855</v>
      </c>
      <c r="EX154" s="13">
        <f t="shared" si="203"/>
        <v>47.64136322603386</v>
      </c>
      <c r="EY154" s="13">
        <f t="shared" si="203"/>
        <v>64.399383375410466</v>
      </c>
      <c r="EZ154" s="13">
        <f t="shared" si="203"/>
        <v>63.050372311674089</v>
      </c>
      <c r="FA154" s="13">
        <f t="shared" si="203"/>
        <v>61.24326181509894</v>
      </c>
      <c r="FB154" s="13">
        <f t="shared" si="203"/>
        <v>68.575928735765316</v>
      </c>
      <c r="FC154" s="13">
        <f t="shared" si="203"/>
        <v>70.329268236621587</v>
      </c>
      <c r="FD154" s="13">
        <f t="shared" si="203"/>
        <v>63.516589859799751</v>
      </c>
      <c r="FE154" s="13">
        <f t="shared" si="203"/>
        <v>65.255598461441707</v>
      </c>
      <c r="FF154" s="13">
        <f t="shared" si="203"/>
        <v>71.962724683764051</v>
      </c>
      <c r="FG154" s="13">
        <f t="shared" si="203"/>
        <v>70.250072968678538</v>
      </c>
      <c r="FH154" s="13">
        <f t="shared" si="203"/>
        <v>55.871806442035229</v>
      </c>
      <c r="FI154" s="13">
        <f t="shared" si="203"/>
        <v>64.035954264421264</v>
      </c>
      <c r="FJ154" s="13">
        <f t="shared" si="203"/>
        <v>66.632051188480517</v>
      </c>
      <c r="FK154" s="13">
        <f t="shared" si="203"/>
        <v>69.389346463214338</v>
      </c>
      <c r="FL154" s="13">
        <f t="shared" si="203"/>
        <v>62.847750810782976</v>
      </c>
      <c r="FM154" s="13">
        <f t="shared" si="203"/>
        <v>64.140081820503951</v>
      </c>
      <c r="FN154" s="13">
        <f t="shared" si="203"/>
        <v>72.123472905596913</v>
      </c>
      <c r="FO154" s="13">
        <f t="shared" si="203"/>
        <v>74.559581401392506</v>
      </c>
      <c r="FP154" s="13">
        <f t="shared" si="203"/>
        <v>68.808366798494575</v>
      </c>
      <c r="FQ154" s="13">
        <f t="shared" si="203"/>
        <v>71.932883521086708</v>
      </c>
      <c r="FR154" s="13">
        <f t="shared" si="203"/>
        <v>75.810059104626362</v>
      </c>
      <c r="FS154" s="13">
        <f t="shared" si="203"/>
        <v>86.429096001870548</v>
      </c>
      <c r="FT154" s="13">
        <f t="shared" si="203"/>
        <v>72.225696571388127</v>
      </c>
      <c r="FU154" s="13">
        <f t="shared" si="203"/>
        <v>73.255845027839285</v>
      </c>
      <c r="FV154" s="13">
        <f t="shared" si="203"/>
        <v>81.164394325309587</v>
      </c>
      <c r="FW154" s="13">
        <f t="shared" si="203"/>
        <v>102.76072044145516</v>
      </c>
      <c r="FX154" s="13">
        <f t="shared" si="203"/>
        <v>74.894520880557693</v>
      </c>
      <c r="FY154" s="13">
        <f t="shared" si="203"/>
        <v>76.732563780162792</v>
      </c>
      <c r="FZ154" s="13">
        <f t="shared" si="203"/>
        <v>84.54527678265319</v>
      </c>
      <c r="GA154" s="13">
        <f t="shared" si="203"/>
        <v>84.400518020205965</v>
      </c>
      <c r="GB154" s="13">
        <f t="shared" si="203"/>
        <v>77.211117450581966</v>
      </c>
      <c r="GC154" s="13">
        <f t="shared" ref="GC154:GD154" si="204">SUM(GC155:GC157)</f>
        <v>77.059664244150298</v>
      </c>
      <c r="GD154" s="13">
        <f t="shared" si="204"/>
        <v>82.399371273738879</v>
      </c>
      <c r="GE154" s="13">
        <f t="shared" ref="GE154" si="205">SUM(GE155:GE157)</f>
        <v>76.980278748383938</v>
      </c>
    </row>
    <row r="155" spans="1:187" ht="15" x14ac:dyDescent="0.25">
      <c r="A155" s="37" t="s">
        <v>42</v>
      </c>
      <c r="B155" s="90"/>
      <c r="C155" s="13">
        <v>23.509</v>
      </c>
      <c r="D155" s="13">
        <v>24.367999999999999</v>
      </c>
      <c r="E155" s="13">
        <v>24.62</v>
      </c>
      <c r="F155" s="13">
        <v>25.16</v>
      </c>
      <c r="G155" s="13">
        <v>25.163</v>
      </c>
      <c r="H155" s="13">
        <v>25.652999999999999</v>
      </c>
      <c r="I155" s="13">
        <v>25.411999999999999</v>
      </c>
      <c r="J155" s="13">
        <v>26.895</v>
      </c>
      <c r="K155" s="13">
        <v>28.776</v>
      </c>
      <c r="L155" s="13">
        <v>26.721</v>
      </c>
      <c r="M155" s="13">
        <v>25.059000000000001</v>
      </c>
      <c r="N155" s="13">
        <v>28.478000000000002</v>
      </c>
      <c r="O155" s="13">
        <v>27.527000000000001</v>
      </c>
      <c r="P155" s="13">
        <v>28.004000000000001</v>
      </c>
      <c r="Q155" s="13">
        <v>29.007999999999999</v>
      </c>
      <c r="R155" s="13">
        <v>32.317</v>
      </c>
      <c r="S155" s="13">
        <v>29.824999999999999</v>
      </c>
      <c r="T155" s="13">
        <v>28.88</v>
      </c>
      <c r="U155" s="13">
        <v>29.44</v>
      </c>
      <c r="V155" s="13">
        <v>31.459</v>
      </c>
      <c r="W155" s="13">
        <v>32.116</v>
      </c>
      <c r="X155" s="13">
        <v>32.171999999999997</v>
      </c>
      <c r="Y155" s="13">
        <v>30.177</v>
      </c>
      <c r="Z155" s="13">
        <v>30.138000000000002</v>
      </c>
      <c r="AA155" s="13">
        <v>30.914999999999999</v>
      </c>
      <c r="AB155" s="13">
        <v>18.853000000000002</v>
      </c>
      <c r="AC155" s="13">
        <v>31.452000000000002</v>
      </c>
      <c r="AD155" s="13">
        <v>29.405000000000001</v>
      </c>
      <c r="AE155" s="13">
        <v>28.978999999999999</v>
      </c>
      <c r="AF155" s="13">
        <v>22.329000000000001</v>
      </c>
      <c r="AG155" s="13">
        <v>24.288</v>
      </c>
      <c r="AH155" s="13">
        <v>24.484999999999999</v>
      </c>
      <c r="AI155" s="13">
        <v>28.533999999999999</v>
      </c>
      <c r="AJ155" s="13">
        <v>26.19</v>
      </c>
      <c r="AK155" s="13">
        <v>23.856999999999999</v>
      </c>
      <c r="AL155" s="13">
        <v>24.968</v>
      </c>
      <c r="AM155" s="13">
        <v>23.873999999999999</v>
      </c>
      <c r="AN155" s="13">
        <v>24.8</v>
      </c>
      <c r="AO155" s="13">
        <v>25.431999999999999</v>
      </c>
      <c r="AP155" s="13">
        <v>26.116</v>
      </c>
      <c r="AQ155" s="13">
        <v>26.420999999999999</v>
      </c>
      <c r="AR155" s="13">
        <v>25.72</v>
      </c>
      <c r="AS155" s="13">
        <v>27.96</v>
      </c>
      <c r="AT155" s="13">
        <v>32.658000000000001</v>
      </c>
      <c r="AU155" s="13">
        <v>27.934999999999999</v>
      </c>
      <c r="AV155" s="13">
        <v>30.193999999999999</v>
      </c>
      <c r="AW155" s="13">
        <v>29.567</v>
      </c>
      <c r="AX155" s="13">
        <v>29.08</v>
      </c>
      <c r="AY155" s="13">
        <v>30.552</v>
      </c>
      <c r="AZ155" s="13">
        <v>31.111000000000001</v>
      </c>
      <c r="BA155" s="13">
        <v>28.977</v>
      </c>
      <c r="BB155" s="13">
        <v>29.091999999999999</v>
      </c>
      <c r="BC155" s="13">
        <v>48.405999999999999</v>
      </c>
      <c r="BD155" s="13">
        <v>28.951000000000001</v>
      </c>
      <c r="BE155" s="13">
        <v>28.721</v>
      </c>
      <c r="BF155" s="13">
        <v>33.701999999999998</v>
      </c>
      <c r="BG155" s="13">
        <v>34.121000000000002</v>
      </c>
      <c r="BH155" s="13">
        <v>29.297999999999998</v>
      </c>
      <c r="BI155" s="13">
        <v>39.847999999999999</v>
      </c>
      <c r="BJ155" s="13">
        <v>58.273000000000003</v>
      </c>
      <c r="BK155" s="13">
        <v>57.896000000000001</v>
      </c>
      <c r="BL155" s="13">
        <v>51.427999999999997</v>
      </c>
      <c r="BM155" s="13">
        <v>50.988999999999997</v>
      </c>
      <c r="BN155" s="13">
        <v>55.154000000000003</v>
      </c>
      <c r="BO155" s="13">
        <v>65.591999999999999</v>
      </c>
      <c r="BP155" s="13">
        <v>63.457000000000001</v>
      </c>
      <c r="BQ155" s="13">
        <v>79.97</v>
      </c>
      <c r="BR155" s="13">
        <v>65.820999999999998</v>
      </c>
      <c r="BS155" s="13">
        <v>62.774999999999999</v>
      </c>
      <c r="BT155" s="13">
        <v>58.146000000000001</v>
      </c>
      <c r="BU155" s="13">
        <v>59.515000000000001</v>
      </c>
      <c r="BV155" s="13">
        <v>57.558999999999997</v>
      </c>
      <c r="BW155" s="13">
        <v>48.798999999999999</v>
      </c>
      <c r="BX155" s="13">
        <v>62.069000000000003</v>
      </c>
      <c r="BY155" s="13">
        <v>57.83</v>
      </c>
      <c r="BZ155" s="13">
        <v>63.996000000000002</v>
      </c>
      <c r="CA155" s="13">
        <v>66.846000000000004</v>
      </c>
      <c r="CB155" s="13">
        <v>59.896999999999998</v>
      </c>
      <c r="CC155" s="13">
        <v>83.536000000000001</v>
      </c>
      <c r="CD155" s="13">
        <v>64.620999999999995</v>
      </c>
      <c r="CE155" s="13">
        <v>90.405000000000001</v>
      </c>
      <c r="CF155" s="13">
        <v>88.869</v>
      </c>
      <c r="CG155" s="13">
        <v>68.784000000000006</v>
      </c>
      <c r="CH155" s="13">
        <v>74.834000000000003</v>
      </c>
      <c r="CI155" s="13">
        <v>77.468999999999994</v>
      </c>
      <c r="CJ155" s="13">
        <v>81.685000000000002</v>
      </c>
      <c r="CK155" s="13">
        <v>89.623000000000005</v>
      </c>
      <c r="CL155" s="13">
        <v>80.793000000000006</v>
      </c>
      <c r="CM155" s="13">
        <v>81.641000000000005</v>
      </c>
      <c r="CN155" s="13">
        <v>80.704999999999998</v>
      </c>
      <c r="CO155" s="13">
        <v>80.516999999999996</v>
      </c>
      <c r="CP155" s="13">
        <v>80.334000000000003</v>
      </c>
      <c r="CQ155" s="13">
        <v>65.899000000000001</v>
      </c>
      <c r="CR155" s="13">
        <v>78.230999999999995</v>
      </c>
      <c r="CS155" s="13">
        <v>81.233999999999995</v>
      </c>
      <c r="CT155" s="13">
        <v>83.256</v>
      </c>
      <c r="CU155" s="13">
        <v>81.453999999999994</v>
      </c>
      <c r="CV155" s="13">
        <v>81.113</v>
      </c>
      <c r="CW155" s="13">
        <v>81.897000000000006</v>
      </c>
      <c r="CX155" s="13">
        <v>82.290999999999997</v>
      </c>
      <c r="CY155" s="13">
        <v>82.087999999999994</v>
      </c>
      <c r="CZ155" s="13">
        <v>80.611999999999995</v>
      </c>
      <c r="DA155" s="13">
        <v>81.84</v>
      </c>
      <c r="DB155" s="13">
        <v>77.209000000000003</v>
      </c>
      <c r="DC155" s="13">
        <v>89.361999999999995</v>
      </c>
      <c r="DD155" s="13">
        <v>84.506</v>
      </c>
      <c r="DE155" s="13">
        <v>89.063000000000002</v>
      </c>
      <c r="DF155" s="13">
        <v>87.888000000000005</v>
      </c>
      <c r="DG155" s="13">
        <v>93.146000000000001</v>
      </c>
      <c r="DH155" s="13">
        <v>105.943</v>
      </c>
      <c r="DI155" s="13">
        <v>82.873000000000005</v>
      </c>
      <c r="DJ155" s="13">
        <v>79.015000000000001</v>
      </c>
      <c r="DK155" s="13">
        <v>78.222999999999999</v>
      </c>
      <c r="DL155" s="13">
        <v>76.385999999999996</v>
      </c>
      <c r="DM155" s="13">
        <v>91.837000000000003</v>
      </c>
      <c r="DN155" s="13">
        <v>87.085999999999999</v>
      </c>
      <c r="DO155" s="13">
        <v>104.575</v>
      </c>
      <c r="DP155" s="13">
        <v>84.882000000000005</v>
      </c>
      <c r="DQ155" s="13">
        <v>86.804000000000002</v>
      </c>
      <c r="DR155" s="13">
        <v>97.405000000000001</v>
      </c>
      <c r="DS155" s="13">
        <v>96.403999999999996</v>
      </c>
      <c r="DT155" s="13">
        <v>102.39400000000001</v>
      </c>
      <c r="DU155" s="13">
        <v>91.784999999999997</v>
      </c>
      <c r="DV155" s="13">
        <v>94.54</v>
      </c>
      <c r="DW155" s="13">
        <v>87.91</v>
      </c>
      <c r="DX155" s="13">
        <v>84.125</v>
      </c>
      <c r="DY155" s="13">
        <v>90.494</v>
      </c>
      <c r="DZ155" s="13">
        <v>95.585999999999999</v>
      </c>
      <c r="EA155" s="13">
        <v>98.692999999999998</v>
      </c>
      <c r="EB155" s="13">
        <v>87.899000000000001</v>
      </c>
      <c r="EC155" s="13">
        <v>88.424999999999997</v>
      </c>
      <c r="ED155" s="13">
        <v>91.537999999999997</v>
      </c>
      <c r="EE155" s="13">
        <v>89.191999999999993</v>
      </c>
      <c r="EF155" s="13">
        <v>63.921999999999997</v>
      </c>
      <c r="EG155" s="13">
        <v>68.944000000000003</v>
      </c>
      <c r="EH155" s="13">
        <v>76.424000000000007</v>
      </c>
      <c r="EI155" s="13">
        <v>76.929000000000002</v>
      </c>
      <c r="EJ155" s="13">
        <v>93.646000000000001</v>
      </c>
      <c r="EK155" s="13">
        <v>54.42</v>
      </c>
      <c r="EL155" s="13">
        <v>100.31399999999999</v>
      </c>
      <c r="EM155" s="13">
        <v>77.689220000000034</v>
      </c>
      <c r="EN155" s="13">
        <v>68.229328226574751</v>
      </c>
      <c r="EO155" s="13">
        <v>81.759351471868669</v>
      </c>
      <c r="EP155" s="13">
        <v>83.568606056747811</v>
      </c>
      <c r="EQ155" s="52">
        <v>64.983113062090794</v>
      </c>
      <c r="ER155" s="52">
        <v>74.012490335226104</v>
      </c>
      <c r="ES155" s="52">
        <v>65.148454359162201</v>
      </c>
      <c r="ET155" s="52">
        <v>82.974752653802398</v>
      </c>
      <c r="EU155" s="52">
        <v>85.800144267947701</v>
      </c>
      <c r="EV155" s="52">
        <v>93.197471570730499</v>
      </c>
      <c r="EW155" s="52">
        <v>72.590093988207201</v>
      </c>
      <c r="EX155" s="52">
        <v>43.984044982875403</v>
      </c>
      <c r="EY155" s="52">
        <v>59.851267114555903</v>
      </c>
      <c r="EZ155" s="52">
        <v>59.676727599678898</v>
      </c>
      <c r="FA155" s="52">
        <v>58.649586617831098</v>
      </c>
      <c r="FB155" s="52">
        <v>65.051459373106596</v>
      </c>
      <c r="FC155" s="52">
        <v>66.520549487292698</v>
      </c>
      <c r="FD155" s="52">
        <v>60.898018387018197</v>
      </c>
      <c r="FE155" s="52">
        <v>62.684792987051203</v>
      </c>
      <c r="FF155" s="52">
        <v>68.929772005422294</v>
      </c>
      <c r="FG155" s="52">
        <v>66.693942846916599</v>
      </c>
      <c r="FH155" s="52">
        <v>53.335751766115003</v>
      </c>
      <c r="FI155" s="52">
        <v>61.449880958250297</v>
      </c>
      <c r="FJ155" s="52">
        <v>63.931190795345998</v>
      </c>
      <c r="FK155" s="52">
        <v>65.891091645106599</v>
      </c>
      <c r="FL155" s="52">
        <v>60.5901223296773</v>
      </c>
      <c r="FM155" s="52">
        <v>60.871095045485497</v>
      </c>
      <c r="FN155" s="52">
        <v>69.333506303904997</v>
      </c>
      <c r="FO155" s="52">
        <v>70.370615101249797</v>
      </c>
      <c r="FP155" s="52">
        <v>66.533835921621801</v>
      </c>
      <c r="FQ155" s="52">
        <v>69.0358372104685</v>
      </c>
      <c r="FR155" s="52">
        <v>72.187736635694804</v>
      </c>
      <c r="FS155" s="52">
        <v>83.230459212927201</v>
      </c>
      <c r="FT155" s="52">
        <v>69.803234293029206</v>
      </c>
      <c r="FU155" s="52">
        <v>71.333100756475602</v>
      </c>
      <c r="FV155" s="52">
        <v>78.413659290599298</v>
      </c>
      <c r="FW155" s="52">
        <v>99.706208425569997</v>
      </c>
      <c r="FX155" s="52">
        <v>72.529797493991197</v>
      </c>
      <c r="FY155" s="52">
        <v>74.604247013127903</v>
      </c>
      <c r="FZ155" s="52">
        <v>82.145083107302995</v>
      </c>
      <c r="GA155" s="52">
        <v>81.244966052047303</v>
      </c>
      <c r="GB155" s="52">
        <v>75.139943579307499</v>
      </c>
      <c r="GC155" s="52">
        <v>75.141441914820106</v>
      </c>
      <c r="GD155" s="52">
        <v>80.167134559184206</v>
      </c>
      <c r="GE155" s="52">
        <v>74.426126776319194</v>
      </c>
    </row>
    <row r="156" spans="1:187" ht="15" x14ac:dyDescent="0.25">
      <c r="A156" s="37" t="s">
        <v>43</v>
      </c>
      <c r="B156" s="90"/>
      <c r="C156" s="13">
        <v>7.6369999999999996</v>
      </c>
      <c r="D156" s="13">
        <v>7.0860000000000003</v>
      </c>
      <c r="E156" s="13">
        <v>6.4749999999999996</v>
      </c>
      <c r="F156" s="13">
        <v>6.6059999999999999</v>
      </c>
      <c r="G156" s="13">
        <v>5.9779999999999998</v>
      </c>
      <c r="H156" s="13">
        <v>6.4219999999999997</v>
      </c>
      <c r="I156" s="13">
        <v>5.3689999999999998</v>
      </c>
      <c r="J156" s="13">
        <v>6.3920000000000003</v>
      </c>
      <c r="K156" s="13">
        <v>6.7329999999999997</v>
      </c>
      <c r="L156" s="13">
        <v>6.2690000000000001</v>
      </c>
      <c r="M156" s="13">
        <v>5.8979999999999997</v>
      </c>
      <c r="N156" s="13">
        <v>7.181</v>
      </c>
      <c r="O156" s="13">
        <v>7.633</v>
      </c>
      <c r="P156" s="13">
        <v>6.2539999999999996</v>
      </c>
      <c r="Q156" s="13">
        <v>5.726</v>
      </c>
      <c r="R156" s="13">
        <v>6.8869999999999996</v>
      </c>
      <c r="S156" s="13">
        <v>7.4669999999999996</v>
      </c>
      <c r="T156" s="13">
        <v>6.1970000000000001</v>
      </c>
      <c r="U156" s="13">
        <v>5.9080000000000004</v>
      </c>
      <c r="V156" s="13">
        <v>7.0270000000000001</v>
      </c>
      <c r="W156" s="13">
        <v>7.5620000000000003</v>
      </c>
      <c r="X156" s="13">
        <v>6.5949999999999998</v>
      </c>
      <c r="Y156" s="13">
        <v>4.7850000000000001</v>
      </c>
      <c r="Z156" s="13">
        <v>6.5190000000000001</v>
      </c>
      <c r="AA156" s="13">
        <v>6.1079999999999997</v>
      </c>
      <c r="AB156" s="13">
        <v>6.1109999999999998</v>
      </c>
      <c r="AC156" s="13">
        <v>4.1219999999999999</v>
      </c>
      <c r="AD156" s="13">
        <v>5.484</v>
      </c>
      <c r="AE156" s="13">
        <v>5.42</v>
      </c>
      <c r="AF156" s="13">
        <v>5.19</v>
      </c>
      <c r="AG156" s="13">
        <v>4.359</v>
      </c>
      <c r="AH156" s="13">
        <v>5.5110000000000001</v>
      </c>
      <c r="AI156" s="13">
        <v>5.6369999999999996</v>
      </c>
      <c r="AJ156" s="13">
        <v>4.5949999999999998</v>
      </c>
      <c r="AK156" s="13">
        <v>3.99</v>
      </c>
      <c r="AL156" s="13">
        <v>4.0540000000000003</v>
      </c>
      <c r="AM156" s="13">
        <v>4.5510000000000002</v>
      </c>
      <c r="AN156" s="13">
        <v>4.085</v>
      </c>
      <c r="AO156" s="13">
        <v>4.24</v>
      </c>
      <c r="AP156" s="13">
        <v>4.3250000000000002</v>
      </c>
      <c r="AQ156" s="13">
        <v>4.7619999999999996</v>
      </c>
      <c r="AR156" s="13">
        <v>4.37</v>
      </c>
      <c r="AS156" s="13">
        <v>4.5369999999999999</v>
      </c>
      <c r="AT156" s="13">
        <v>4.4729999999999999</v>
      </c>
      <c r="AU156" s="13">
        <v>4.8689999999999998</v>
      </c>
      <c r="AV156" s="13">
        <v>4.6369999999999996</v>
      </c>
      <c r="AW156" s="13">
        <v>3.6739999999999999</v>
      </c>
      <c r="AX156" s="13">
        <v>4.5819999999999999</v>
      </c>
      <c r="AY156" s="13">
        <v>3.7490000000000001</v>
      </c>
      <c r="AZ156" s="13">
        <v>2.8490000000000002</v>
      </c>
      <c r="BA156" s="13">
        <v>2.6619999999999999</v>
      </c>
      <c r="BB156" s="13">
        <v>3.21</v>
      </c>
      <c r="BC156" s="13">
        <v>3.4220000000000002</v>
      </c>
      <c r="BD156" s="13">
        <v>3.7069999999999999</v>
      </c>
      <c r="BE156" s="13">
        <v>3.234</v>
      </c>
      <c r="BF156" s="13">
        <v>3.226</v>
      </c>
      <c r="BG156" s="13">
        <v>3.823</v>
      </c>
      <c r="BH156" s="13">
        <v>3.3490000000000002</v>
      </c>
      <c r="BI156" s="13">
        <v>2.7429999999999999</v>
      </c>
      <c r="BJ156" s="13">
        <v>3.3140000000000001</v>
      </c>
      <c r="BK156" s="13">
        <v>4.0019999999999998</v>
      </c>
      <c r="BL156" s="13">
        <v>3.49</v>
      </c>
      <c r="BM156" s="13">
        <v>3.4049999999999998</v>
      </c>
      <c r="BN156" s="13">
        <v>3.448</v>
      </c>
      <c r="BO156" s="13">
        <v>4.3529999999999998</v>
      </c>
      <c r="BP156" s="13">
        <v>3.9289999999999998</v>
      </c>
      <c r="BQ156" s="13">
        <v>3.4740000000000002</v>
      </c>
      <c r="BR156" s="13">
        <v>3.5430000000000001</v>
      </c>
      <c r="BS156" s="13">
        <v>3.661</v>
      </c>
      <c r="BT156" s="13">
        <v>3.4729999999999999</v>
      </c>
      <c r="BU156" s="13">
        <v>3.101</v>
      </c>
      <c r="BV156" s="13">
        <v>3.2090000000000001</v>
      </c>
      <c r="BW156" s="13">
        <v>3.714</v>
      </c>
      <c r="BX156" s="13">
        <v>4.6109999999999998</v>
      </c>
      <c r="BY156" s="13">
        <v>3.073</v>
      </c>
      <c r="BZ156" s="13">
        <v>4.1260000000000003</v>
      </c>
      <c r="CA156" s="13">
        <v>3.7410000000000001</v>
      </c>
      <c r="CB156" s="13">
        <v>3.9620000000000002</v>
      </c>
      <c r="CC156" s="13">
        <v>3.2480000000000002</v>
      </c>
      <c r="CD156" s="13">
        <v>3.49</v>
      </c>
      <c r="CE156" s="13">
        <v>2.536</v>
      </c>
      <c r="CF156" s="13">
        <v>2.1440000000000001</v>
      </c>
      <c r="CG156" s="13">
        <v>3.6150000000000002</v>
      </c>
      <c r="CH156" s="13">
        <v>4.1159999999999997</v>
      </c>
      <c r="CI156" s="13">
        <v>4.7320000000000002</v>
      </c>
      <c r="CJ156" s="13">
        <v>3.5750000000000002</v>
      </c>
      <c r="CK156" s="13">
        <v>3.577</v>
      </c>
      <c r="CL156" s="13">
        <v>4.0529999999999999</v>
      </c>
      <c r="CM156" s="13">
        <v>4.7850000000000001</v>
      </c>
      <c r="CN156" s="13">
        <v>3.859</v>
      </c>
      <c r="CO156" s="13">
        <v>3.488</v>
      </c>
      <c r="CP156" s="13">
        <v>4.0330000000000004</v>
      </c>
      <c r="CQ156" s="13">
        <v>4.484</v>
      </c>
      <c r="CR156" s="13">
        <v>3.984</v>
      </c>
      <c r="CS156" s="13">
        <v>3.39</v>
      </c>
      <c r="CT156" s="13">
        <v>3.609</v>
      </c>
      <c r="CU156" s="13">
        <v>4.3879999999999999</v>
      </c>
      <c r="CV156" s="13">
        <v>3.4990000000000001</v>
      </c>
      <c r="CW156" s="13">
        <v>3</v>
      </c>
      <c r="CX156" s="13">
        <v>3.4540000000000002</v>
      </c>
      <c r="CY156" s="13">
        <v>4.0830000000000002</v>
      </c>
      <c r="CZ156" s="13">
        <v>3.4279999999999999</v>
      </c>
      <c r="DA156" s="13">
        <v>3.0990000000000002</v>
      </c>
      <c r="DB156" s="13">
        <v>3.5640000000000001</v>
      </c>
      <c r="DC156" s="13">
        <v>4.5449999999999999</v>
      </c>
      <c r="DD156" s="13">
        <v>3.6619999999999999</v>
      </c>
      <c r="DE156" s="13">
        <v>2.9870000000000001</v>
      </c>
      <c r="DF156" s="13">
        <v>3.9390000000000001</v>
      </c>
      <c r="DG156" s="13">
        <v>4.3209999999999997</v>
      </c>
      <c r="DH156" s="13">
        <v>3.395</v>
      </c>
      <c r="DI156" s="13">
        <v>3.3220000000000001</v>
      </c>
      <c r="DJ156" s="13">
        <v>3.456</v>
      </c>
      <c r="DK156" s="13">
        <v>4.101</v>
      </c>
      <c r="DL156" s="13">
        <v>3.2490000000000001</v>
      </c>
      <c r="DM156" s="13">
        <v>3.0680000000000001</v>
      </c>
      <c r="DN156" s="13">
        <v>3.758</v>
      </c>
      <c r="DO156" s="13">
        <v>4.032</v>
      </c>
      <c r="DP156" s="13">
        <v>3.2759999999999998</v>
      </c>
      <c r="DQ156" s="13">
        <v>2.8679999999999999</v>
      </c>
      <c r="DR156" s="13">
        <v>3.8519999999999999</v>
      </c>
      <c r="DS156" s="13">
        <v>4.2770000000000001</v>
      </c>
      <c r="DT156" s="13">
        <v>3.3620000000000001</v>
      </c>
      <c r="DU156" s="13">
        <v>4.0270000000000001</v>
      </c>
      <c r="DV156" s="13">
        <v>2.9540000000000002</v>
      </c>
      <c r="DW156" s="13">
        <v>4.1980000000000004</v>
      </c>
      <c r="DX156" s="13">
        <v>3.323</v>
      </c>
      <c r="DY156" s="13">
        <v>3.0329999999999999</v>
      </c>
      <c r="DZ156" s="13">
        <v>3.3809999999999998</v>
      </c>
      <c r="EA156" s="13">
        <v>3.8</v>
      </c>
      <c r="EB156" s="13">
        <v>3.141</v>
      </c>
      <c r="EC156" s="13">
        <v>2.867</v>
      </c>
      <c r="ED156" s="13">
        <v>3.17</v>
      </c>
      <c r="EE156" s="13">
        <v>3.9350000000000001</v>
      </c>
      <c r="EF156" s="13">
        <v>3.08</v>
      </c>
      <c r="EG156" s="13">
        <v>2.82</v>
      </c>
      <c r="EH156" s="13">
        <v>3.6070000000000002</v>
      </c>
      <c r="EI156" s="13">
        <v>4.0220000000000002</v>
      </c>
      <c r="EJ156" s="13">
        <v>3.2349999999999999</v>
      </c>
      <c r="EK156" s="13">
        <v>2.7480000000000002</v>
      </c>
      <c r="EL156" s="13">
        <v>3.2690000000000001</v>
      </c>
      <c r="EM156" s="13">
        <v>3.7570500000000004</v>
      </c>
      <c r="EN156" s="13">
        <v>1.3196596</v>
      </c>
      <c r="EO156" s="13">
        <v>2.7937962000000005</v>
      </c>
      <c r="EP156" s="13">
        <v>3.1762862639999994</v>
      </c>
      <c r="EQ156" s="52">
        <v>3.2661096895593</v>
      </c>
      <c r="ER156" s="52">
        <v>2.7341249517488899</v>
      </c>
      <c r="ES156" s="52">
        <v>2.33968501075671</v>
      </c>
      <c r="ET156" s="52">
        <v>3.2940090363481298</v>
      </c>
      <c r="EU156" s="52">
        <v>3.4343034728095101</v>
      </c>
      <c r="EV156" s="52">
        <v>2.61846377179037</v>
      </c>
      <c r="EW156" s="52">
        <v>2.5018641237574899</v>
      </c>
      <c r="EX156" s="52">
        <v>2.6827565283028698</v>
      </c>
      <c r="EY156" s="52">
        <v>3.36794003060723</v>
      </c>
      <c r="EZ156" s="52">
        <v>2.6252508053247401</v>
      </c>
      <c r="FA156" s="52">
        <v>2.3585488269355102</v>
      </c>
      <c r="FB156" s="52">
        <v>2.7761628669946501</v>
      </c>
      <c r="FC156" s="52">
        <v>3.17291230108393</v>
      </c>
      <c r="FD156" s="52">
        <v>2.1819833307216299</v>
      </c>
      <c r="FE156" s="52">
        <v>2.3772143542062598</v>
      </c>
      <c r="FF156" s="52">
        <v>2.5580220415858199</v>
      </c>
      <c r="FG156" s="52">
        <v>2.92544659480013</v>
      </c>
      <c r="FH156" s="52">
        <v>2.1683030451568199</v>
      </c>
      <c r="FI156" s="52">
        <v>1.9396320682328501</v>
      </c>
      <c r="FJ156" s="52">
        <v>2.2764934977090499</v>
      </c>
      <c r="FK156" s="52">
        <v>2.8544187863374502</v>
      </c>
      <c r="FL156" s="52">
        <v>1.9500690037363699</v>
      </c>
      <c r="FM156" s="52">
        <v>3.1079574380929502</v>
      </c>
      <c r="FN156" s="52">
        <v>2.29044249090368</v>
      </c>
      <c r="FO156" s="52">
        <v>3.62077509801686</v>
      </c>
      <c r="FP156" s="52">
        <v>1.86726657169729</v>
      </c>
      <c r="FQ156" s="52">
        <v>2.56745278259557</v>
      </c>
      <c r="FR156" s="52">
        <v>3.1784390246418699</v>
      </c>
      <c r="FS156" s="52">
        <v>2.57543689616561</v>
      </c>
      <c r="FT156" s="52">
        <v>2.0393635633195601</v>
      </c>
      <c r="FU156" s="52">
        <v>1.71930951272804</v>
      </c>
      <c r="FV156" s="52">
        <v>2.2337338761629502</v>
      </c>
      <c r="FW156" s="52">
        <v>2.57593451601416</v>
      </c>
      <c r="FX156" s="52">
        <v>1.9065022857559</v>
      </c>
      <c r="FY156" s="52">
        <v>1.8886198331984301</v>
      </c>
      <c r="FZ156" s="52">
        <v>2.30538469035602</v>
      </c>
      <c r="GA156" s="52">
        <v>2.6927778044528998</v>
      </c>
      <c r="GB156" s="52">
        <v>1.8501470169076299</v>
      </c>
      <c r="GC156" s="52">
        <v>1.6014850181879301</v>
      </c>
      <c r="GD156" s="52">
        <v>2.0711868896341299</v>
      </c>
      <c r="GE156" s="52">
        <v>2.3366151688510199</v>
      </c>
    </row>
    <row r="157" spans="1:187" ht="15" x14ac:dyDescent="0.25">
      <c r="A157" s="37" t="s">
        <v>44</v>
      </c>
      <c r="B157" s="90"/>
      <c r="C157" s="13">
        <v>5.7350000000000003</v>
      </c>
      <c r="D157" s="13">
        <v>8.1310000000000002</v>
      </c>
      <c r="E157" s="13">
        <v>8.4220000000000006</v>
      </c>
      <c r="F157" s="13">
        <v>3.9009999999999998</v>
      </c>
      <c r="G157" s="13">
        <v>3.53</v>
      </c>
      <c r="H157" s="13">
        <v>7.8620000000000001</v>
      </c>
      <c r="I157" s="13">
        <v>9.5640000000000001</v>
      </c>
      <c r="J157" s="13">
        <v>4.3120000000000003</v>
      </c>
      <c r="K157" s="13">
        <v>3.649</v>
      </c>
      <c r="L157" s="13">
        <v>8.7390000000000008</v>
      </c>
      <c r="M157" s="13">
        <v>9.3930000000000007</v>
      </c>
      <c r="N157" s="13">
        <v>4.45</v>
      </c>
      <c r="O157" s="13">
        <v>4.4930000000000003</v>
      </c>
      <c r="P157" s="13">
        <v>8.9489999999999998</v>
      </c>
      <c r="Q157" s="13">
        <v>9.8610000000000007</v>
      </c>
      <c r="R157" s="13">
        <v>4.2300000000000004</v>
      </c>
      <c r="S157" s="13">
        <v>3.645</v>
      </c>
      <c r="T157" s="13">
        <v>7.6680000000000001</v>
      </c>
      <c r="U157" s="13">
        <v>9.1020000000000003</v>
      </c>
      <c r="V157" s="13">
        <v>4.2510000000000003</v>
      </c>
      <c r="W157" s="13">
        <v>5.0469999999999997</v>
      </c>
      <c r="X157" s="13">
        <v>7.516</v>
      </c>
      <c r="Y157" s="13">
        <v>7.8609999999999998</v>
      </c>
      <c r="Z157" s="13">
        <v>3.8610000000000002</v>
      </c>
      <c r="AA157" s="13">
        <v>4.1589999999999998</v>
      </c>
      <c r="AB157" s="13">
        <v>5.52</v>
      </c>
      <c r="AC157" s="13">
        <v>6.2160000000000002</v>
      </c>
      <c r="AD157" s="13">
        <v>3.3029999999999999</v>
      </c>
      <c r="AE157" s="13">
        <v>2.8580000000000001</v>
      </c>
      <c r="AF157" s="13">
        <v>4.5389999999999997</v>
      </c>
      <c r="AG157" s="13">
        <v>5.0350000000000001</v>
      </c>
      <c r="AH157" s="13">
        <v>2.891</v>
      </c>
      <c r="AI157" s="13">
        <v>2.9289999999999998</v>
      </c>
      <c r="AJ157" s="13">
        <v>4.3559999999999999</v>
      </c>
      <c r="AK157" s="13">
        <v>4.3630000000000004</v>
      </c>
      <c r="AL157" s="13">
        <v>2.9289999999999998</v>
      </c>
      <c r="AM157" s="13">
        <v>3.0790000000000002</v>
      </c>
      <c r="AN157" s="13">
        <v>3.9180000000000001</v>
      </c>
      <c r="AO157" s="13">
        <v>3.7679999999999998</v>
      </c>
      <c r="AP157" s="13">
        <v>2.8340000000000001</v>
      </c>
      <c r="AQ157" s="13">
        <v>3.2330000000000001</v>
      </c>
      <c r="AR157" s="13">
        <v>3.637</v>
      </c>
      <c r="AS157" s="13">
        <v>3.2360000000000002</v>
      </c>
      <c r="AT157" s="13">
        <v>2.657</v>
      </c>
      <c r="AU157" s="13">
        <v>2.85</v>
      </c>
      <c r="AV157" s="13">
        <v>3.0329999999999999</v>
      </c>
      <c r="AW157" s="13">
        <v>2.895</v>
      </c>
      <c r="AX157" s="13">
        <v>2.7639999999999998</v>
      </c>
      <c r="AY157" s="13">
        <v>2.4049999999999998</v>
      </c>
      <c r="AZ157" s="13">
        <v>2.7810000000000001</v>
      </c>
      <c r="BA157" s="13">
        <v>3.1859999999999999</v>
      </c>
      <c r="BB157" s="13">
        <v>2.68</v>
      </c>
      <c r="BC157" s="13">
        <v>2.532</v>
      </c>
      <c r="BD157" s="13">
        <v>2.7530000000000001</v>
      </c>
      <c r="BE157" s="13">
        <v>2.621</v>
      </c>
      <c r="BF157" s="13">
        <v>2.512</v>
      </c>
      <c r="BG157" s="13">
        <v>2.69</v>
      </c>
      <c r="BH157" s="13">
        <v>2.766</v>
      </c>
      <c r="BI157" s="13">
        <v>2.4769999999999999</v>
      </c>
      <c r="BJ157" s="13">
        <v>2.3730000000000002</v>
      </c>
      <c r="BK157" s="13">
        <v>2.306</v>
      </c>
      <c r="BL157" s="13">
        <v>2.5779999999999998</v>
      </c>
      <c r="BM157" s="13">
        <v>2.6139999999999999</v>
      </c>
      <c r="BN157" s="13">
        <v>2.496</v>
      </c>
      <c r="BO157" s="13">
        <v>2.1269999999999998</v>
      </c>
      <c r="BP157" s="13">
        <v>2.36</v>
      </c>
      <c r="BQ157" s="13">
        <v>2.3010000000000002</v>
      </c>
      <c r="BR157" s="13">
        <v>1.9570000000000001</v>
      </c>
      <c r="BS157" s="13">
        <v>1.6759999999999999</v>
      </c>
      <c r="BT157" s="13">
        <v>2.2749999999999999</v>
      </c>
      <c r="BU157" s="13">
        <v>1.956</v>
      </c>
      <c r="BV157" s="13">
        <v>1.7969999999999999</v>
      </c>
      <c r="BW157" s="13">
        <v>1.9790000000000001</v>
      </c>
      <c r="BX157" s="13">
        <v>2.5859999999999999</v>
      </c>
      <c r="BY157" s="13">
        <v>2.125</v>
      </c>
      <c r="BZ157" s="13">
        <v>1.9490000000000001</v>
      </c>
      <c r="CA157" s="13">
        <v>1.9019999999999999</v>
      </c>
      <c r="CB157" s="13">
        <v>1.917</v>
      </c>
      <c r="CC157" s="13">
        <v>1.7949999999999999</v>
      </c>
      <c r="CD157" s="13">
        <v>1.857</v>
      </c>
      <c r="CE157" s="13">
        <v>1.794</v>
      </c>
      <c r="CF157" s="13">
        <v>2.0529999999999999</v>
      </c>
      <c r="CG157" s="13">
        <v>1.5589999999999999</v>
      </c>
      <c r="CH157" s="13">
        <v>1.6990000000000001</v>
      </c>
      <c r="CI157" s="13">
        <v>1.61</v>
      </c>
      <c r="CJ157" s="13">
        <v>1.7509999999999999</v>
      </c>
      <c r="CK157" s="13">
        <v>1.8660000000000001</v>
      </c>
      <c r="CL157" s="13">
        <v>1.7470000000000001</v>
      </c>
      <c r="CM157" s="13">
        <v>1.766</v>
      </c>
      <c r="CN157" s="13">
        <v>1.6719999999999999</v>
      </c>
      <c r="CO157" s="13">
        <v>1.4930000000000001</v>
      </c>
      <c r="CP157" s="13">
        <v>1.4159999999999999</v>
      </c>
      <c r="CQ157" s="13">
        <v>1.462</v>
      </c>
      <c r="CR157" s="13">
        <v>1.6990000000000001</v>
      </c>
      <c r="CS157" s="13">
        <v>1.2470000000000001</v>
      </c>
      <c r="CT157" s="13">
        <v>1.401</v>
      </c>
      <c r="CU157" s="13">
        <v>1.391</v>
      </c>
      <c r="CV157" s="13">
        <v>1.266</v>
      </c>
      <c r="CW157" s="13">
        <v>1.7609999999999999</v>
      </c>
      <c r="CX157" s="13">
        <v>1.3320000000000001</v>
      </c>
      <c r="CY157" s="13">
        <v>1.6279999999999999</v>
      </c>
      <c r="CZ157" s="13">
        <v>1.4119999999999999</v>
      </c>
      <c r="DA157" s="13">
        <v>1.1319999999999999</v>
      </c>
      <c r="DB157" s="13">
        <v>1.4019999999999999</v>
      </c>
      <c r="DC157" s="13">
        <v>1.6659999999999999</v>
      </c>
      <c r="DD157" s="13">
        <v>1.3420000000000001</v>
      </c>
      <c r="DE157" s="13">
        <v>1.07</v>
      </c>
      <c r="DF157" s="13">
        <v>1.196</v>
      </c>
      <c r="DG157" s="13">
        <v>1.5349999999999999</v>
      </c>
      <c r="DH157" s="13">
        <v>1.3009999999999999</v>
      </c>
      <c r="DI157" s="13">
        <v>0.96199999999999997</v>
      </c>
      <c r="DJ157" s="13">
        <v>1.1060000000000001</v>
      </c>
      <c r="DK157" s="13">
        <v>1.1850000000000001</v>
      </c>
      <c r="DL157" s="13">
        <v>1.4450000000000001</v>
      </c>
      <c r="DM157" s="13">
        <v>1.044</v>
      </c>
      <c r="DN157" s="13">
        <v>1.272</v>
      </c>
      <c r="DO157" s="13">
        <v>1.577</v>
      </c>
      <c r="DP157" s="13">
        <v>1.1240000000000001</v>
      </c>
      <c r="DQ157" s="13">
        <v>1.167</v>
      </c>
      <c r="DR157" s="13">
        <v>1.3029999999999999</v>
      </c>
      <c r="DS157" s="13">
        <v>1.3180000000000001</v>
      </c>
      <c r="DT157" s="13">
        <v>1.288</v>
      </c>
      <c r="DU157" s="13">
        <v>0.97799999999999998</v>
      </c>
      <c r="DV157" s="13">
        <v>1.1830000000000001</v>
      </c>
      <c r="DW157" s="13">
        <v>1.214</v>
      </c>
      <c r="DX157" s="13">
        <v>1.05</v>
      </c>
      <c r="DY157" s="13">
        <v>0.67800000000000005</v>
      </c>
      <c r="DZ157" s="13">
        <v>0.96699999999999997</v>
      </c>
      <c r="EA157" s="13">
        <v>1.089</v>
      </c>
      <c r="EB157" s="13">
        <v>0.79300000000000004</v>
      </c>
      <c r="EC157" s="13">
        <v>0.504</v>
      </c>
      <c r="ED157" s="13">
        <v>0.98099999999999998</v>
      </c>
      <c r="EE157" s="13">
        <v>1.167</v>
      </c>
      <c r="EF157" s="13">
        <v>0.72399999999999998</v>
      </c>
      <c r="EG157" s="13">
        <v>0.53800000000000003</v>
      </c>
      <c r="EH157" s="13">
        <v>0.89200000000000002</v>
      </c>
      <c r="EI157" s="13">
        <v>0.93300000000000005</v>
      </c>
      <c r="EJ157" s="13">
        <v>0.66200000000000003</v>
      </c>
      <c r="EK157" s="13">
        <v>0.39400000000000002</v>
      </c>
      <c r="EL157" s="13">
        <v>0.73</v>
      </c>
      <c r="EM157" s="13">
        <v>0.96556000000000008</v>
      </c>
      <c r="EN157" s="13">
        <v>0.6692639976000786</v>
      </c>
      <c r="EO157" s="13">
        <v>0.40351894208431249</v>
      </c>
      <c r="EP157" s="13">
        <v>0.80484724470019353</v>
      </c>
      <c r="EQ157" s="52">
        <v>1.1986712695858199</v>
      </c>
      <c r="ER157" s="52">
        <v>0.81034526120607497</v>
      </c>
      <c r="ES157" s="52">
        <v>0.51994386577045504</v>
      </c>
      <c r="ET157" s="52">
        <v>1.16993486844905</v>
      </c>
      <c r="EU157" s="52">
        <v>1.01445839401835</v>
      </c>
      <c r="EV157" s="52">
        <v>0.87127348730829002</v>
      </c>
      <c r="EW157" s="52">
        <v>0.52319010250516695</v>
      </c>
      <c r="EX157" s="52">
        <v>0.97456171485558896</v>
      </c>
      <c r="EY157" s="52">
        <v>1.18017623024733</v>
      </c>
      <c r="EZ157" s="52">
        <v>0.74839390667045003</v>
      </c>
      <c r="FA157" s="52">
        <v>0.235126370332328</v>
      </c>
      <c r="FB157" s="52">
        <v>0.74830649566406104</v>
      </c>
      <c r="FC157" s="52">
        <v>0.63580644824496002</v>
      </c>
      <c r="FD157" s="52">
        <v>0.43658814205992202</v>
      </c>
      <c r="FE157" s="52">
        <v>0.19359112018424299</v>
      </c>
      <c r="FF157" s="52">
        <v>0.47493063675594299</v>
      </c>
      <c r="FG157" s="52">
        <v>0.63068352696180296</v>
      </c>
      <c r="FH157" s="52">
        <v>0.367751630763411</v>
      </c>
      <c r="FI157" s="52">
        <v>0.64644123793812402</v>
      </c>
      <c r="FJ157" s="52">
        <v>0.42436689542546302</v>
      </c>
      <c r="FK157" s="52">
        <v>0.64383603177028903</v>
      </c>
      <c r="FL157" s="52">
        <v>0.307559477369308</v>
      </c>
      <c r="FM157" s="52">
        <v>0.161029336925507</v>
      </c>
      <c r="FN157" s="52">
        <v>0.49952411078822601</v>
      </c>
      <c r="FO157" s="52">
        <v>0.56819120212584695</v>
      </c>
      <c r="FP157" s="52">
        <v>0.40726430517548301</v>
      </c>
      <c r="FQ157" s="52">
        <v>0.32959352802264702</v>
      </c>
      <c r="FR157" s="52">
        <v>0.44388344428968401</v>
      </c>
      <c r="FS157" s="52">
        <v>0.62319989277774102</v>
      </c>
      <c r="FT157" s="52">
        <v>0.38309871503937198</v>
      </c>
      <c r="FU157" s="52">
        <v>0.20343475863564001</v>
      </c>
      <c r="FV157" s="52">
        <v>0.51700115854734197</v>
      </c>
      <c r="FW157" s="52">
        <v>0.478577499871015</v>
      </c>
      <c r="FX157" s="52">
        <v>0.45822110081058698</v>
      </c>
      <c r="FY157" s="52">
        <v>0.23969693383646001</v>
      </c>
      <c r="FZ157" s="52">
        <v>9.4808984994173007E-2</v>
      </c>
      <c r="GA157" s="52">
        <v>0.46277416370576602</v>
      </c>
      <c r="GB157" s="52">
        <v>0.221026854366839</v>
      </c>
      <c r="GC157" s="52">
        <v>0.316737311142266</v>
      </c>
      <c r="GD157" s="52">
        <v>0.16104982492053499</v>
      </c>
      <c r="GE157" s="52">
        <v>0.21753680321371599</v>
      </c>
    </row>
    <row r="158" spans="1:187" ht="15" x14ac:dyDescent="0.25">
      <c r="A158" s="39"/>
      <c r="B158" s="90"/>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c r="AA158" s="46"/>
      <c r="AB158" s="46"/>
      <c r="AC158" s="46"/>
      <c r="AD158" s="46"/>
      <c r="AE158" s="46"/>
      <c r="AF158" s="46"/>
      <c r="AG158" s="46"/>
      <c r="AH158" s="46"/>
      <c r="AI158" s="46"/>
      <c r="AJ158" s="46"/>
      <c r="AK158" s="46"/>
      <c r="AL158" s="46"/>
      <c r="AM158" s="46"/>
      <c r="AN158" s="46"/>
      <c r="AO158" s="46"/>
      <c r="AP158" s="46"/>
      <c r="AQ158" s="46"/>
      <c r="AR158" s="46"/>
      <c r="AS158" s="46"/>
      <c r="AT158" s="46"/>
      <c r="AU158" s="46"/>
      <c r="AV158" s="46"/>
      <c r="AW158" s="46"/>
      <c r="AX158" s="46"/>
      <c r="AY158" s="46"/>
      <c r="AZ158" s="46"/>
      <c r="BA158" s="46"/>
      <c r="BB158" s="46"/>
      <c r="BC158" s="46"/>
      <c r="BD158" s="46"/>
      <c r="BE158" s="46"/>
      <c r="BF158" s="46"/>
      <c r="BG158" s="46"/>
      <c r="BH158" s="46"/>
      <c r="BI158" s="46"/>
      <c r="BJ158" s="46"/>
      <c r="BK158" s="46"/>
      <c r="BL158" s="46"/>
      <c r="BM158" s="46"/>
      <c r="BN158" s="46"/>
      <c r="BO158" s="46"/>
      <c r="BP158" s="46"/>
      <c r="BQ158" s="46"/>
      <c r="BR158" s="46"/>
      <c r="BS158" s="46"/>
      <c r="BT158" s="46"/>
      <c r="BU158" s="46"/>
      <c r="BV158" s="46"/>
      <c r="BW158" s="46"/>
      <c r="BX158" s="46"/>
      <c r="BY158" s="46"/>
      <c r="BZ158" s="46"/>
      <c r="CA158" s="46"/>
      <c r="CB158" s="46"/>
      <c r="CC158" s="46"/>
      <c r="CD158" s="46"/>
      <c r="CE158" s="46"/>
      <c r="CF158" s="46"/>
      <c r="CG158" s="46"/>
      <c r="CH158" s="46"/>
      <c r="CI158" s="46"/>
      <c r="CJ158" s="46"/>
      <c r="CK158" s="46"/>
      <c r="CL158" s="46"/>
      <c r="CM158" s="46"/>
      <c r="CN158" s="46"/>
      <c r="CO158" s="46"/>
      <c r="CP158" s="46"/>
      <c r="CQ158" s="46"/>
      <c r="CR158" s="46"/>
      <c r="CS158" s="46"/>
      <c r="CT158" s="46"/>
      <c r="CU158" s="46"/>
      <c r="CV158" s="46"/>
      <c r="CW158" s="46"/>
      <c r="CX158" s="46"/>
      <c r="CY158" s="46"/>
      <c r="CZ158" s="46"/>
      <c r="DA158" s="46"/>
      <c r="DB158" s="46"/>
      <c r="DC158" s="46"/>
      <c r="DD158" s="46"/>
      <c r="DE158" s="46"/>
      <c r="DF158" s="46"/>
      <c r="DG158" s="46"/>
      <c r="DH158" s="46"/>
      <c r="DI158" s="46"/>
      <c r="DJ158" s="46"/>
      <c r="DK158" s="46"/>
      <c r="DL158" s="46"/>
      <c r="DM158" s="46"/>
      <c r="DN158" s="46"/>
      <c r="DO158" s="46"/>
      <c r="DP158" s="46"/>
      <c r="DQ158" s="46"/>
      <c r="DR158" s="46"/>
      <c r="DS158" s="46"/>
      <c r="DT158" s="46"/>
      <c r="DU158" s="46"/>
      <c r="DV158" s="46"/>
      <c r="DW158" s="46"/>
      <c r="DX158" s="46"/>
      <c r="DY158" s="46"/>
      <c r="DZ158" s="46"/>
      <c r="EA158" s="46"/>
      <c r="EB158" s="46"/>
      <c r="EC158" s="46"/>
      <c r="ED158" s="46"/>
      <c r="EE158" s="46"/>
      <c r="EF158" s="46"/>
      <c r="EG158" s="46"/>
      <c r="EH158" s="46"/>
      <c r="EI158" s="46"/>
      <c r="EJ158" s="46"/>
      <c r="EK158" s="46"/>
      <c r="EL158" s="46"/>
      <c r="EM158" s="46"/>
      <c r="EN158" s="46"/>
      <c r="EO158" s="46"/>
      <c r="EP158" s="46"/>
      <c r="EQ158" s="46"/>
      <c r="ER158" s="46"/>
      <c r="ES158" s="46"/>
      <c r="ET158" s="46"/>
      <c r="EU158" s="46"/>
      <c r="EV158" s="46"/>
      <c r="EW158" s="46"/>
      <c r="EX158" s="46"/>
      <c r="EY158" s="46"/>
      <c r="EZ158" s="46"/>
      <c r="FA158" s="46"/>
      <c r="FB158" s="46"/>
      <c r="FC158" s="46"/>
      <c r="FD158" s="46"/>
      <c r="FE158" s="46"/>
      <c r="FF158" s="46"/>
      <c r="FG158" s="46"/>
      <c r="FH158" s="46"/>
      <c r="FI158" s="46"/>
      <c r="FJ158" s="46"/>
      <c r="FK158" s="46"/>
      <c r="FL158" s="46"/>
      <c r="FM158" s="46"/>
      <c r="FN158" s="46"/>
      <c r="FO158" s="46"/>
      <c r="FP158" s="46"/>
      <c r="FQ158" s="46"/>
      <c r="FR158" s="46"/>
      <c r="FS158" s="46"/>
      <c r="FT158" s="46"/>
      <c r="FU158" s="46"/>
      <c r="FV158" s="46"/>
      <c r="FW158" s="46"/>
      <c r="FX158" s="46"/>
      <c r="FY158" s="46"/>
      <c r="FZ158" s="46"/>
      <c r="GA158" s="46"/>
      <c r="GB158" s="46"/>
      <c r="GC158" s="46"/>
      <c r="GD158" s="46"/>
      <c r="GE158" s="46"/>
    </row>
    <row r="159" spans="1:187" ht="15" x14ac:dyDescent="0.25">
      <c r="A159" s="41" t="s">
        <v>84</v>
      </c>
      <c r="B159" s="90"/>
      <c r="C159" s="15">
        <v>803.48270608604048</v>
      </c>
      <c r="D159" s="15">
        <v>748.22238757828814</v>
      </c>
      <c r="E159" s="15">
        <v>826.39974785176878</v>
      </c>
      <c r="F159" s="15">
        <v>779.31824100786753</v>
      </c>
      <c r="G159" s="15">
        <v>763.28568797370338</v>
      </c>
      <c r="H159" s="15">
        <v>822.10114281786082</v>
      </c>
      <c r="I159" s="15">
        <v>831.4023983581975</v>
      </c>
      <c r="J159" s="15">
        <v>858.22450754954821</v>
      </c>
      <c r="K159" s="15">
        <v>768.29038530731054</v>
      </c>
      <c r="L159" s="15">
        <v>819.53081680623075</v>
      </c>
      <c r="M159" s="15">
        <v>773.03704013818458</v>
      </c>
      <c r="N159" s="15">
        <v>870.30553700135169</v>
      </c>
      <c r="O159" s="15">
        <v>845.83044696067577</v>
      </c>
      <c r="P159" s="15">
        <v>824.25231111886956</v>
      </c>
      <c r="Q159" s="15">
        <v>880.86821713513132</v>
      </c>
      <c r="R159" s="15">
        <v>862.96876146748218</v>
      </c>
      <c r="S159" s="15">
        <v>830.63135470420184</v>
      </c>
      <c r="T159" s="15">
        <v>785.59687847314353</v>
      </c>
      <c r="U159" s="15">
        <v>858.746440162873</v>
      </c>
      <c r="V159" s="15">
        <v>879.3511137852845</v>
      </c>
      <c r="W159" s="15">
        <v>842.78656791216827</v>
      </c>
      <c r="X159" s="15">
        <v>797.90405590988871</v>
      </c>
      <c r="Y159" s="15">
        <v>761.81258979296922</v>
      </c>
      <c r="Z159" s="15">
        <v>829.60196848231544</v>
      </c>
      <c r="AA159" s="15">
        <v>798.76904444143884</v>
      </c>
      <c r="AB159" s="15">
        <v>823.05916321474433</v>
      </c>
      <c r="AC159" s="15">
        <v>806.13097133750637</v>
      </c>
      <c r="AD159" s="15">
        <v>823.80625757394682</v>
      </c>
      <c r="AE159" s="15">
        <v>780.22946502001923</v>
      </c>
      <c r="AF159" s="15">
        <v>765.76637112654407</v>
      </c>
      <c r="AG159" s="15">
        <v>753.55123111030184</v>
      </c>
      <c r="AH159" s="15">
        <v>769.57230080971999</v>
      </c>
      <c r="AI159" s="15">
        <v>791.59536085858804</v>
      </c>
      <c r="AJ159" s="15">
        <v>790.25828483327007</v>
      </c>
      <c r="AK159" s="15">
        <v>771.47891539004547</v>
      </c>
      <c r="AL159" s="15">
        <v>759.69655767845484</v>
      </c>
      <c r="AM159" s="15">
        <v>728.29158475695635</v>
      </c>
      <c r="AN159" s="15">
        <v>713.41825087096049</v>
      </c>
      <c r="AO159" s="15">
        <v>754.49025828677941</v>
      </c>
      <c r="AP159" s="15">
        <v>759.4244373403701</v>
      </c>
      <c r="AQ159" s="15">
        <v>776.11892448227479</v>
      </c>
      <c r="AR159" s="15">
        <v>752.10997326093639</v>
      </c>
      <c r="AS159" s="15">
        <v>735.56893644235356</v>
      </c>
      <c r="AT159" s="15">
        <v>772.86470459137377</v>
      </c>
      <c r="AU159" s="15">
        <v>762.41954748463036</v>
      </c>
      <c r="AV159" s="15">
        <v>731.97459354537773</v>
      </c>
      <c r="AW159" s="15">
        <v>733.66443623831231</v>
      </c>
      <c r="AX159" s="15">
        <v>756.58343926415944</v>
      </c>
      <c r="AY159" s="15">
        <v>719.53595743764481</v>
      </c>
      <c r="AZ159" s="15">
        <v>757.15366421897897</v>
      </c>
      <c r="BA159" s="15">
        <v>768.79523391052135</v>
      </c>
      <c r="BB159" s="15">
        <v>783.18962927808707</v>
      </c>
      <c r="BC159" s="15">
        <v>814.44940388467001</v>
      </c>
      <c r="BD159" s="15">
        <v>784.98315046400535</v>
      </c>
      <c r="BE159" s="15">
        <v>756.76326693078863</v>
      </c>
      <c r="BF159" s="15">
        <v>801.68263104634298</v>
      </c>
      <c r="BG159" s="15">
        <v>800.22561331458496</v>
      </c>
      <c r="BH159" s="15">
        <v>772.52278987830903</v>
      </c>
      <c r="BI159" s="15">
        <v>776.59888130515674</v>
      </c>
      <c r="BJ159" s="15">
        <v>828.95503774286726</v>
      </c>
      <c r="BK159" s="15">
        <v>827.22180445639458</v>
      </c>
      <c r="BL159" s="15">
        <v>814.60544637948351</v>
      </c>
      <c r="BM159" s="15">
        <v>810.56714473998477</v>
      </c>
      <c r="BN159" s="15">
        <v>851.79437436120816</v>
      </c>
      <c r="BO159" s="15">
        <v>856.71426966283821</v>
      </c>
      <c r="BP159" s="15">
        <v>861.10358557558095</v>
      </c>
      <c r="BQ159" s="15">
        <v>898.59321396583709</v>
      </c>
      <c r="BR159" s="15">
        <v>897.83902392974005</v>
      </c>
      <c r="BS159" s="15">
        <v>886.94032249449265</v>
      </c>
      <c r="BT159" s="15">
        <v>848.65973995291279</v>
      </c>
      <c r="BU159" s="15">
        <v>864.76452404422389</v>
      </c>
      <c r="BV159" s="15">
        <v>867.62556910750573</v>
      </c>
      <c r="BW159" s="15">
        <v>887.21033651183234</v>
      </c>
      <c r="BX159" s="15">
        <v>903.30940444920043</v>
      </c>
      <c r="BY159" s="15">
        <v>962.1475714099206</v>
      </c>
      <c r="BZ159" s="15">
        <v>953.30221246877079</v>
      </c>
      <c r="CA159" s="15">
        <v>916.34270644995217</v>
      </c>
      <c r="CB159" s="15">
        <v>904.67797350595924</v>
      </c>
      <c r="CC159" s="15">
        <v>928.24685023687289</v>
      </c>
      <c r="CD159" s="15">
        <v>953.7953740574261</v>
      </c>
      <c r="CE159" s="15">
        <v>1023.1733000579037</v>
      </c>
      <c r="CF159" s="15">
        <v>987.90049790234013</v>
      </c>
      <c r="CG159" s="15">
        <v>985.1671468168106</v>
      </c>
      <c r="CH159" s="15">
        <v>1046.209741438867</v>
      </c>
      <c r="CI159" s="15">
        <v>1030.6552229605491</v>
      </c>
      <c r="CJ159" s="15">
        <v>1050.2993978619659</v>
      </c>
      <c r="CK159" s="15">
        <v>1072.4657686171704</v>
      </c>
      <c r="CL159" s="15">
        <v>1080.6425383311814</v>
      </c>
      <c r="CM159" s="15">
        <v>1059.8706579784639</v>
      </c>
      <c r="CN159" s="15">
        <v>1071.617433928747</v>
      </c>
      <c r="CO159" s="15">
        <v>1026.3379049858709</v>
      </c>
      <c r="CP159" s="15">
        <v>1118.715668051284</v>
      </c>
      <c r="CQ159" s="15">
        <v>1075.5143762589489</v>
      </c>
      <c r="CR159" s="15">
        <v>1087.5396091052364</v>
      </c>
      <c r="CS159" s="15">
        <v>1065.0567679104058</v>
      </c>
      <c r="CT159" s="15">
        <v>1136.2319808916027</v>
      </c>
      <c r="CU159" s="15">
        <v>1124.8948125260654</v>
      </c>
      <c r="CV159" s="15">
        <v>1085.5551529485479</v>
      </c>
      <c r="CW159" s="15">
        <v>1076.3863102855998</v>
      </c>
      <c r="CX159" s="15">
        <v>1144.9368057153445</v>
      </c>
      <c r="CY159" s="15">
        <v>1135.1729915667759</v>
      </c>
      <c r="CZ159" s="15">
        <v>1104.3135547545783</v>
      </c>
      <c r="DA159" s="15">
        <v>1117.9013332315344</v>
      </c>
      <c r="DB159" s="15">
        <v>1169.2015398881404</v>
      </c>
      <c r="DC159" s="15">
        <v>1223.5226696879658</v>
      </c>
      <c r="DD159" s="15">
        <v>1151.7354177584668</v>
      </c>
      <c r="DE159" s="15">
        <v>1150.5544177584668</v>
      </c>
      <c r="DF159" s="15">
        <v>1228.851340170198</v>
      </c>
      <c r="DG159" s="15">
        <v>1205.3771413707775</v>
      </c>
      <c r="DH159" s="15">
        <v>1175.2275815989199</v>
      </c>
      <c r="DI159" s="15">
        <v>1189.2415983606306</v>
      </c>
      <c r="DJ159" s="15">
        <v>1221.1822430469429</v>
      </c>
      <c r="DK159" s="15">
        <v>1210.3242362173012</v>
      </c>
      <c r="DL159" s="15">
        <v>1219.3427371168086</v>
      </c>
      <c r="DM159" s="15">
        <v>1251.0690594039775</v>
      </c>
      <c r="DN159" s="15">
        <v>1325.8567371168085</v>
      </c>
      <c r="DO159" s="15">
        <v>1328.037395918006</v>
      </c>
      <c r="DP159" s="15">
        <v>1287.1726464481035</v>
      </c>
      <c r="DQ159" s="15">
        <v>1271.5174276667324</v>
      </c>
      <c r="DR159" s="15">
        <v>1352.7874935390025</v>
      </c>
      <c r="DS159" s="15">
        <v>1365.9129556785447</v>
      </c>
      <c r="DT159" s="15">
        <v>1309.0766180930696</v>
      </c>
      <c r="DU159" s="15">
        <v>1324.5376657342217</v>
      </c>
      <c r="DV159" s="15">
        <v>1371.724771965946</v>
      </c>
      <c r="DW159" s="15">
        <v>1396.6595075779435</v>
      </c>
      <c r="DX159" s="15">
        <v>1338.0795206056337</v>
      </c>
      <c r="DY159" s="15">
        <v>1310.1887955006155</v>
      </c>
      <c r="DZ159" s="15">
        <v>1394.1288058548366</v>
      </c>
      <c r="EA159" s="15">
        <v>1377.4153209159042</v>
      </c>
      <c r="EB159" s="15">
        <v>1360.0549511815875</v>
      </c>
      <c r="EC159" s="15">
        <v>1304.7965108662752</v>
      </c>
      <c r="ED159" s="15">
        <v>1412.0231828222488</v>
      </c>
      <c r="EE159" s="15">
        <v>1405.3129354436232</v>
      </c>
      <c r="EF159" s="15">
        <v>1330.4290506073198</v>
      </c>
      <c r="EG159" s="15">
        <v>1344.7357947970659</v>
      </c>
      <c r="EH159" s="15">
        <v>1453.177988966002</v>
      </c>
      <c r="EI159" s="15">
        <v>1415.7214696135554</v>
      </c>
      <c r="EJ159" s="15">
        <v>1401.1769713252429</v>
      </c>
      <c r="EK159" s="15">
        <v>1291.9169312581248</v>
      </c>
      <c r="EL159" s="15">
        <v>1368.4750162678504</v>
      </c>
      <c r="EM159" s="15">
        <v>1315.8371639600946</v>
      </c>
      <c r="EN159" s="15">
        <v>1298.5453642691439</v>
      </c>
      <c r="EO159" s="15">
        <v>1299.5594434880691</v>
      </c>
      <c r="EP159" s="15">
        <v>1385.3437700175336</v>
      </c>
      <c r="EQ159" s="15">
        <f t="shared" ref="EQ159:FE159" si="206">EQ111</f>
        <v>1297.3104925518969</v>
      </c>
      <c r="ER159" s="15">
        <f t="shared" si="206"/>
        <v>1306.4282095098686</v>
      </c>
      <c r="ES159" s="15">
        <f t="shared" si="206"/>
        <v>1285.519223676383</v>
      </c>
      <c r="ET159" s="15">
        <f t="shared" si="206"/>
        <v>1390.1535865058931</v>
      </c>
      <c r="EU159" s="15">
        <f t="shared" si="206"/>
        <v>1394.4073593263151</v>
      </c>
      <c r="EV159" s="15">
        <f t="shared" si="206"/>
        <v>1320.4905499723436</v>
      </c>
      <c r="EW159" s="15">
        <f t="shared" si="206"/>
        <v>1311.4516617212475</v>
      </c>
      <c r="EX159" s="15">
        <f t="shared" si="206"/>
        <v>1345.0609803563132</v>
      </c>
      <c r="EY159" s="15">
        <f t="shared" si="206"/>
        <v>1334.4557186635459</v>
      </c>
      <c r="EZ159" s="15">
        <f t="shared" si="206"/>
        <v>1304.6628576205173</v>
      </c>
      <c r="FA159" s="15">
        <f t="shared" si="206"/>
        <v>1271.0234418776913</v>
      </c>
      <c r="FB159" s="15">
        <f t="shared" si="206"/>
        <v>1379.2298367570154</v>
      </c>
      <c r="FC159" s="15">
        <f t="shared" si="206"/>
        <v>1350.746258733117</v>
      </c>
      <c r="FD159" s="15">
        <f t="shared" si="206"/>
        <v>1324.8246684012252</v>
      </c>
      <c r="FE159" s="15">
        <f t="shared" si="206"/>
        <v>1307.8332159932388</v>
      </c>
      <c r="FF159" s="15">
        <f t="shared" ref="FF159:FQ159" si="207">FF111</f>
        <v>1428.5825547483223</v>
      </c>
      <c r="FG159" s="15">
        <f t="shared" si="207"/>
        <v>1371.6003195204062</v>
      </c>
      <c r="FH159" s="15">
        <f t="shared" si="207"/>
        <v>1319.629939059736</v>
      </c>
      <c r="FI159" s="15">
        <f t="shared" si="207"/>
        <v>1376.5801389991334</v>
      </c>
      <c r="FJ159" s="15">
        <f t="shared" si="207"/>
        <v>1440.9906558756547</v>
      </c>
      <c r="FK159" s="15">
        <f t="shared" si="207"/>
        <v>1433.7162130914412</v>
      </c>
      <c r="FL159" s="15">
        <f t="shared" si="207"/>
        <v>1362.0674725414192</v>
      </c>
      <c r="FM159" s="15">
        <f t="shared" si="207"/>
        <v>1371.526518858841</v>
      </c>
      <c r="FN159" s="15">
        <f t="shared" si="207"/>
        <v>1485.8219866065704</v>
      </c>
      <c r="FO159" s="15">
        <f t="shared" si="207"/>
        <v>1442.6580285595185</v>
      </c>
      <c r="FP159" s="15">
        <f t="shared" si="207"/>
        <v>1381.2475167670082</v>
      </c>
      <c r="FQ159" s="15">
        <f t="shared" si="207"/>
        <v>1407.9361504541953</v>
      </c>
      <c r="FR159" s="15">
        <f t="shared" ref="FR159:FT159" si="208">FR111</f>
        <v>1514.4890056212316</v>
      </c>
      <c r="FS159" s="15">
        <f t="shared" si="208"/>
        <v>1509.5872592262051</v>
      </c>
      <c r="FT159" s="15">
        <f t="shared" si="208"/>
        <v>1466.089106175494</v>
      </c>
      <c r="FU159" s="15">
        <f t="shared" ref="FU159:FV159" si="209">FU111</f>
        <v>1457.3006079154418</v>
      </c>
      <c r="FV159" s="15">
        <f t="shared" si="209"/>
        <v>1592.777505129455</v>
      </c>
      <c r="FW159" s="15">
        <f t="shared" ref="FW159:FY159" si="210">FW111</f>
        <v>1554.0649042683499</v>
      </c>
      <c r="FX159" s="15">
        <f t="shared" si="210"/>
        <v>1493.1352506755397</v>
      </c>
      <c r="FY159" s="15">
        <f t="shared" si="210"/>
        <v>1459.8951269989709</v>
      </c>
      <c r="FZ159" s="15">
        <f t="shared" ref="FZ159:GA159" si="211">FZ111</f>
        <v>1601.1448865311309</v>
      </c>
      <c r="GA159" s="15">
        <f t="shared" si="211"/>
        <v>1571.0419203542724</v>
      </c>
      <c r="GB159" s="15">
        <f>GB111</f>
        <v>1504.7958997936448</v>
      </c>
      <c r="GC159" s="15">
        <f t="shared" ref="GC159:GD159" si="212">GC111</f>
        <v>1499.5579421952225</v>
      </c>
      <c r="GD159" s="15">
        <f t="shared" si="212"/>
        <v>1609.3670788014888</v>
      </c>
      <c r="GE159" s="15">
        <f t="shared" ref="GE159" si="213">GE111</f>
        <v>1533.5001779600991</v>
      </c>
    </row>
    <row r="160" spans="1:187" ht="15" x14ac:dyDescent="0.25">
      <c r="A160" s="36" t="s">
        <v>24</v>
      </c>
      <c r="B160" s="90"/>
      <c r="C160" s="13">
        <v>397.81899999999996</v>
      </c>
      <c r="D160" s="13">
        <v>395.15100000000001</v>
      </c>
      <c r="E160" s="13">
        <v>404.41199999999992</v>
      </c>
      <c r="F160" s="13">
        <v>440.08199999999999</v>
      </c>
      <c r="G160" s="13">
        <v>417.995</v>
      </c>
      <c r="H160" s="13">
        <v>408.64899999999994</v>
      </c>
      <c r="I160" s="13">
        <v>401.88799999999998</v>
      </c>
      <c r="J160" s="13">
        <v>434.60599999999999</v>
      </c>
      <c r="K160" s="13">
        <v>403.25</v>
      </c>
      <c r="L160" s="13">
        <v>401.54299999999995</v>
      </c>
      <c r="M160" s="13">
        <v>401.40499999999997</v>
      </c>
      <c r="N160" s="13">
        <v>433.78899999999999</v>
      </c>
      <c r="O160" s="13">
        <v>445.87399999999991</v>
      </c>
      <c r="P160" s="13">
        <v>387.31799999999993</v>
      </c>
      <c r="Q160" s="13">
        <v>404.89099999999996</v>
      </c>
      <c r="R160" s="13">
        <v>428.94299999999993</v>
      </c>
      <c r="S160" s="13">
        <v>430.34999999999997</v>
      </c>
      <c r="T160" s="13">
        <v>412.77</v>
      </c>
      <c r="U160" s="13">
        <v>407.51299999999998</v>
      </c>
      <c r="V160" s="13">
        <v>441.27199999999999</v>
      </c>
      <c r="W160" s="13">
        <v>447.06599999999997</v>
      </c>
      <c r="X160" s="13">
        <v>403.565</v>
      </c>
      <c r="Y160" s="13">
        <v>377.553</v>
      </c>
      <c r="Z160" s="13">
        <v>420.95599999999985</v>
      </c>
      <c r="AA160" s="13">
        <v>415.1939999999999</v>
      </c>
      <c r="AB160" s="13">
        <v>400.41699999999997</v>
      </c>
      <c r="AC160" s="13">
        <v>398.67899999999997</v>
      </c>
      <c r="AD160" s="13">
        <v>434.22800000000007</v>
      </c>
      <c r="AE160" s="13">
        <v>413.53000000000003</v>
      </c>
      <c r="AF160" s="13">
        <v>405.97399999999993</v>
      </c>
      <c r="AG160" s="13">
        <v>407.58499999999998</v>
      </c>
      <c r="AH160" s="13">
        <v>423.40799999999996</v>
      </c>
      <c r="AI160" s="13">
        <v>422.303</v>
      </c>
      <c r="AJ160" s="13">
        <v>418.90399999999994</v>
      </c>
      <c r="AK160" s="13">
        <v>414.608</v>
      </c>
      <c r="AL160" s="13">
        <v>428.72199999999998</v>
      </c>
      <c r="AM160" s="13">
        <v>414.32699999999994</v>
      </c>
      <c r="AN160" s="13">
        <v>410.15500000000003</v>
      </c>
      <c r="AO160" s="13">
        <v>416.774</v>
      </c>
      <c r="AP160" s="13">
        <v>434.78699999999998</v>
      </c>
      <c r="AQ160" s="13">
        <v>434.93200000000002</v>
      </c>
      <c r="AR160" s="13">
        <v>422.78599999999994</v>
      </c>
      <c r="AS160" s="13">
        <v>409.34299999999996</v>
      </c>
      <c r="AT160" s="13">
        <v>437.25299999999999</v>
      </c>
      <c r="AU160" s="13">
        <v>411.79399999999998</v>
      </c>
      <c r="AV160" s="13">
        <v>398.65199999999999</v>
      </c>
      <c r="AW160" s="13">
        <v>391.14199999999994</v>
      </c>
      <c r="AX160" s="13">
        <v>422.077</v>
      </c>
      <c r="AY160" s="13">
        <v>406.09</v>
      </c>
      <c r="AZ160" s="13">
        <v>404.91500000000002</v>
      </c>
      <c r="BA160" s="13">
        <v>426.18599999999998</v>
      </c>
      <c r="BB160" s="13">
        <v>442.27799999999996</v>
      </c>
      <c r="BC160" s="13">
        <v>469.65699999999998</v>
      </c>
      <c r="BD160" s="13">
        <v>445.80499999999995</v>
      </c>
      <c r="BE160" s="13">
        <v>425.70500000000004</v>
      </c>
      <c r="BF160" s="13">
        <v>465.27199999999988</v>
      </c>
      <c r="BG160" s="13">
        <v>448.04900000000004</v>
      </c>
      <c r="BH160" s="13">
        <v>430.86500000000001</v>
      </c>
      <c r="BI160" s="13">
        <v>438.79699999999997</v>
      </c>
      <c r="BJ160" s="13">
        <v>470.9319999999999</v>
      </c>
      <c r="BK160" s="13">
        <v>465.48799999999994</v>
      </c>
      <c r="BL160" s="13">
        <v>456.53599999999989</v>
      </c>
      <c r="BM160" s="13">
        <v>456.11</v>
      </c>
      <c r="BN160" s="13">
        <v>490.84799999999996</v>
      </c>
      <c r="BO160" s="13">
        <v>479.05599999999987</v>
      </c>
      <c r="BP160" s="13">
        <v>476.73199999999991</v>
      </c>
      <c r="BQ160" s="13">
        <v>478.05</v>
      </c>
      <c r="BR160" s="13">
        <v>495.60900000000004</v>
      </c>
      <c r="BS160" s="13">
        <v>474.14000000000004</v>
      </c>
      <c r="BT160" s="13">
        <v>468.48099999999999</v>
      </c>
      <c r="BU160" s="13">
        <v>483.00400000000002</v>
      </c>
      <c r="BV160" s="13">
        <v>493.05100000000004</v>
      </c>
      <c r="BW160" s="13">
        <v>491.66899999999998</v>
      </c>
      <c r="BX160" s="13">
        <v>488.11200000000002</v>
      </c>
      <c r="BY160" s="13">
        <v>482.96099999999996</v>
      </c>
      <c r="BZ160" s="13">
        <v>509.21200000000005</v>
      </c>
      <c r="CA160" s="13">
        <v>484.92999999999995</v>
      </c>
      <c r="CB160" s="13">
        <v>475.99299999999999</v>
      </c>
      <c r="CC160" s="13">
        <v>481.90399999999994</v>
      </c>
      <c r="CD160" s="13">
        <v>514.08499999999992</v>
      </c>
      <c r="CE160" s="13">
        <v>529.53899999999999</v>
      </c>
      <c r="CF160" s="13">
        <v>488.59800000000001</v>
      </c>
      <c r="CG160" s="13">
        <v>498.73499999999996</v>
      </c>
      <c r="CH160" s="13">
        <v>554.76600000000008</v>
      </c>
      <c r="CI160" s="13">
        <v>528.35299999999995</v>
      </c>
      <c r="CJ160" s="13">
        <v>509.27200000000005</v>
      </c>
      <c r="CK160" s="13">
        <v>525.779</v>
      </c>
      <c r="CL160" s="13">
        <v>533.31600000000003</v>
      </c>
      <c r="CM160" s="13">
        <v>508.88300000000004</v>
      </c>
      <c r="CN160" s="13">
        <v>509.34500000000003</v>
      </c>
      <c r="CO160" s="13">
        <v>507.41699999999997</v>
      </c>
      <c r="CP160" s="13">
        <v>550.02699999999993</v>
      </c>
      <c r="CQ160" s="13">
        <v>534.73699999999997</v>
      </c>
      <c r="CR160" s="13">
        <v>518.12900000000002</v>
      </c>
      <c r="CS160" s="13">
        <v>518.74799999999993</v>
      </c>
      <c r="CT160" s="13">
        <v>557.3309999999999</v>
      </c>
      <c r="CU160" s="13">
        <v>535.37</v>
      </c>
      <c r="CV160" s="13">
        <v>526.36300000000006</v>
      </c>
      <c r="CW160" s="13">
        <v>523.44399999999996</v>
      </c>
      <c r="CX160" s="13">
        <v>566.67100000000005</v>
      </c>
      <c r="CY160" s="13">
        <v>546.15800000000002</v>
      </c>
      <c r="CZ160" s="13">
        <v>530.38499999999988</v>
      </c>
      <c r="DA160" s="13">
        <v>536.87299999999993</v>
      </c>
      <c r="DB160" s="13">
        <v>569.79999999999984</v>
      </c>
      <c r="DC160" s="13">
        <v>549.423</v>
      </c>
      <c r="DD160" s="13">
        <v>524.00800000000004</v>
      </c>
      <c r="DE160" s="13">
        <v>524.68799999999999</v>
      </c>
      <c r="DF160" s="13">
        <v>563.98299999999995</v>
      </c>
      <c r="DG160" s="13">
        <v>544.96600000000001</v>
      </c>
      <c r="DH160" s="13">
        <v>529.04</v>
      </c>
      <c r="DI160" s="13">
        <v>537.27800000000002</v>
      </c>
      <c r="DJ160" s="13">
        <v>564.35400000000016</v>
      </c>
      <c r="DK160" s="13">
        <v>544.90899999999999</v>
      </c>
      <c r="DL160" s="13">
        <v>547.97799999999995</v>
      </c>
      <c r="DM160" s="13">
        <v>557.76699999999994</v>
      </c>
      <c r="DN160" s="13">
        <v>598.178</v>
      </c>
      <c r="DO160" s="13">
        <v>580.39899999999989</v>
      </c>
      <c r="DP160" s="13">
        <v>566.02500000000009</v>
      </c>
      <c r="DQ160" s="13">
        <v>567.35599999999999</v>
      </c>
      <c r="DR160" s="13">
        <v>611.98899999999992</v>
      </c>
      <c r="DS160" s="13">
        <v>616.06899999999985</v>
      </c>
      <c r="DT160" s="13">
        <v>592.38799999999992</v>
      </c>
      <c r="DU160" s="13">
        <v>593.90899999999999</v>
      </c>
      <c r="DV160" s="13">
        <v>619.31599999999992</v>
      </c>
      <c r="DW160" s="13">
        <v>616.02599999999984</v>
      </c>
      <c r="DX160" s="13">
        <v>577.95900000000017</v>
      </c>
      <c r="DY160" s="13">
        <v>562.99700000000007</v>
      </c>
      <c r="DZ160" s="13">
        <v>605.21299999999997</v>
      </c>
      <c r="EA160" s="13">
        <v>604.70199999999988</v>
      </c>
      <c r="EB160" s="13">
        <v>596.64400000000001</v>
      </c>
      <c r="EC160" s="13">
        <v>564.48599999999999</v>
      </c>
      <c r="ED160" s="13">
        <v>615.50299999999993</v>
      </c>
      <c r="EE160" s="13">
        <v>611.0379999999999</v>
      </c>
      <c r="EF160" s="13">
        <v>588.20299999999997</v>
      </c>
      <c r="EG160" s="13">
        <v>591.52499999999998</v>
      </c>
      <c r="EH160" s="13">
        <v>632.55099999999993</v>
      </c>
      <c r="EI160" s="13">
        <v>622.01499999999987</v>
      </c>
      <c r="EJ160" s="13">
        <v>605.93999999999994</v>
      </c>
      <c r="EK160" s="13">
        <v>562.43299999999988</v>
      </c>
      <c r="EL160" s="13">
        <v>591.53499999999997</v>
      </c>
      <c r="EM160" s="13">
        <v>577.22962044652604</v>
      </c>
      <c r="EN160" s="13">
        <v>580.37835975951668</v>
      </c>
      <c r="EO160" s="13">
        <v>574.94969339098134</v>
      </c>
      <c r="EP160" s="13">
        <v>614.00578176117904</v>
      </c>
      <c r="EQ160" s="13">
        <f t="shared" ref="EQ160:FE163" si="214">EQ113+EQ121+EQ129+EQ137+EQ146</f>
        <v>599.27883374286341</v>
      </c>
      <c r="ER160" s="13">
        <f t="shared" si="214"/>
        <v>572.10015546961063</v>
      </c>
      <c r="ES160" s="13">
        <f t="shared" si="214"/>
        <v>571.94349758930889</v>
      </c>
      <c r="ET160" s="13">
        <f t="shared" si="214"/>
        <v>606.65276686803122</v>
      </c>
      <c r="EU160" s="13">
        <f t="shared" si="214"/>
        <v>611.15996439698688</v>
      </c>
      <c r="EV160" s="13">
        <f t="shared" si="214"/>
        <v>561.38660936178485</v>
      </c>
      <c r="EW160" s="13">
        <f t="shared" si="214"/>
        <v>567.75754631118764</v>
      </c>
      <c r="EX160" s="13">
        <f t="shared" si="214"/>
        <v>591.91987160152951</v>
      </c>
      <c r="EY160" s="13">
        <f t="shared" si="214"/>
        <v>568.96713700829048</v>
      </c>
      <c r="EZ160" s="13">
        <f t="shared" si="214"/>
        <v>554.67458355090628</v>
      </c>
      <c r="FA160" s="13">
        <f t="shared" si="214"/>
        <v>547.85567658676757</v>
      </c>
      <c r="FB160" s="13">
        <f t="shared" si="214"/>
        <v>587.19109882116368</v>
      </c>
      <c r="FC160" s="13">
        <f t="shared" si="214"/>
        <v>570.68567863021906</v>
      </c>
      <c r="FD160" s="13">
        <f t="shared" si="214"/>
        <v>548.6876278852269</v>
      </c>
      <c r="FE160" s="13">
        <f t="shared" si="214"/>
        <v>550.7084163464267</v>
      </c>
      <c r="FF160" s="13">
        <f t="shared" ref="FF160:FQ160" si="215">FF113+FF121+FF129+FF137+FF146</f>
        <v>589.01659078914918</v>
      </c>
      <c r="FG160" s="13">
        <f t="shared" si="215"/>
        <v>564.08719842273331</v>
      </c>
      <c r="FH160" s="13">
        <f t="shared" si="215"/>
        <v>551.6982253396028</v>
      </c>
      <c r="FI160" s="13">
        <f t="shared" si="215"/>
        <v>551.47259528058692</v>
      </c>
      <c r="FJ160" s="13">
        <f t="shared" si="215"/>
        <v>598.57923931096968</v>
      </c>
      <c r="FK160" s="13">
        <f t="shared" si="215"/>
        <v>589.69957866695086</v>
      </c>
      <c r="FL160" s="13">
        <f t="shared" si="215"/>
        <v>561.82891698444962</v>
      </c>
      <c r="FM160" s="13">
        <f t="shared" si="215"/>
        <v>565.80180955782907</v>
      </c>
      <c r="FN160" s="13">
        <f t="shared" si="215"/>
        <v>614.79123212654895</v>
      </c>
      <c r="FO160" s="13">
        <f t="shared" si="215"/>
        <v>612.94072239268087</v>
      </c>
      <c r="FP160" s="13">
        <f t="shared" si="215"/>
        <v>568.12670240203556</v>
      </c>
      <c r="FQ160" s="13">
        <f t="shared" si="215"/>
        <v>587.51379396891559</v>
      </c>
      <c r="FR160" s="13">
        <f t="shared" ref="FR160:FT160" si="216">FR113+FR121+FR129+FR137+FR146</f>
        <v>625.73538870379627</v>
      </c>
      <c r="FS160" s="13">
        <f t="shared" si="216"/>
        <v>618.69400588255212</v>
      </c>
      <c r="FT160" s="13">
        <f t="shared" si="216"/>
        <v>594.95342270182698</v>
      </c>
      <c r="FU160" s="13">
        <f t="shared" ref="FU160:FV160" si="217">FU113+FU121+FU129+FU137+FU146</f>
        <v>584.40705632723279</v>
      </c>
      <c r="FV160" s="13">
        <f t="shared" si="217"/>
        <v>641.17632389474295</v>
      </c>
      <c r="FW160" s="13">
        <f t="shared" ref="FW160:FY160" si="218">FW113+FW121+FW129+FW137+FW146</f>
        <v>617.83498636494937</v>
      </c>
      <c r="FX160" s="13">
        <f t="shared" si="218"/>
        <v>590.7040375297014</v>
      </c>
      <c r="FY160" s="13">
        <f t="shared" si="218"/>
        <v>577.28148564913079</v>
      </c>
      <c r="FZ160" s="13">
        <f t="shared" ref="FZ160:GA160" si="219">FZ113+FZ121+FZ129+FZ137+FZ146</f>
        <v>627.37864771533555</v>
      </c>
      <c r="GA160" s="13">
        <f t="shared" si="219"/>
        <v>616.34313903910891</v>
      </c>
      <c r="GB160" s="13">
        <f t="shared" ref="GB160:GC160" si="220">GB113+GB121+GB129+GB137+GB146</f>
        <v>588.78967847454737</v>
      </c>
      <c r="GC160" s="13">
        <f t="shared" si="220"/>
        <v>579.74163864846071</v>
      </c>
      <c r="GD160" s="13">
        <f t="shared" ref="GD160:GE160" si="221">GD113+GD121+GD129+GD137+GD146</f>
        <v>629.55881060920194</v>
      </c>
      <c r="GE160" s="13">
        <f t="shared" si="221"/>
        <v>590.28888898374839</v>
      </c>
    </row>
    <row r="161" spans="1:187" ht="15" x14ac:dyDescent="0.25">
      <c r="A161" s="37" t="s">
        <v>38</v>
      </c>
      <c r="B161" s="90">
        <v>8</v>
      </c>
      <c r="C161" s="13">
        <v>41.477999999999994</v>
      </c>
      <c r="D161" s="13">
        <v>35.787999999999997</v>
      </c>
      <c r="E161" s="13">
        <v>35.003</v>
      </c>
      <c r="F161" s="13">
        <v>40.018000000000001</v>
      </c>
      <c r="G161" s="13">
        <v>36.167999999999999</v>
      </c>
      <c r="H161" s="13">
        <v>31.914999999999999</v>
      </c>
      <c r="I161" s="13">
        <v>29.183999999999997</v>
      </c>
      <c r="J161" s="13">
        <v>34.972999999999999</v>
      </c>
      <c r="K161" s="13">
        <v>26.805999999999997</v>
      </c>
      <c r="L161" s="13">
        <v>24.423000000000002</v>
      </c>
      <c r="M161" s="13">
        <v>23.56</v>
      </c>
      <c r="N161" s="13">
        <v>27.386999999999997</v>
      </c>
      <c r="O161" s="13">
        <v>28.189000000000004</v>
      </c>
      <c r="P161" s="13">
        <v>17.951000000000001</v>
      </c>
      <c r="Q161" s="13">
        <v>18.704000000000001</v>
      </c>
      <c r="R161" s="13">
        <v>22.643999999999998</v>
      </c>
      <c r="S161" s="13">
        <v>20.771000000000001</v>
      </c>
      <c r="T161" s="13">
        <v>17.838000000000001</v>
      </c>
      <c r="U161" s="13">
        <v>15.833</v>
      </c>
      <c r="V161" s="13">
        <v>19.369</v>
      </c>
      <c r="W161" s="13">
        <v>19.041999999999998</v>
      </c>
      <c r="X161" s="13">
        <v>14.550999999999998</v>
      </c>
      <c r="Y161" s="13">
        <v>12.127999999999998</v>
      </c>
      <c r="Z161" s="13">
        <v>15.645000000000001</v>
      </c>
      <c r="AA161" s="13">
        <v>15.038</v>
      </c>
      <c r="AB161" s="13">
        <v>12.085999999999999</v>
      </c>
      <c r="AC161" s="13">
        <v>10.817000000000002</v>
      </c>
      <c r="AD161" s="13">
        <v>13.511000000000001</v>
      </c>
      <c r="AE161" s="13">
        <v>11.386999999999999</v>
      </c>
      <c r="AF161" s="13">
        <v>9.0370000000000008</v>
      </c>
      <c r="AG161" s="13">
        <v>8.1270000000000007</v>
      </c>
      <c r="AH161" s="13">
        <v>11.086</v>
      </c>
      <c r="AI161" s="13">
        <v>9.6479999999999997</v>
      </c>
      <c r="AJ161" s="13">
        <v>8.0939999999999994</v>
      </c>
      <c r="AK161" s="13">
        <v>7.29</v>
      </c>
      <c r="AL161" s="13">
        <v>8.629999999999999</v>
      </c>
      <c r="AM161" s="13">
        <v>7.343</v>
      </c>
      <c r="AN161" s="13">
        <v>6.5479999999999992</v>
      </c>
      <c r="AO161" s="13">
        <v>9.9269999999999996</v>
      </c>
      <c r="AP161" s="13">
        <v>39.722000000000001</v>
      </c>
      <c r="AQ161" s="13">
        <v>40.284999999999997</v>
      </c>
      <c r="AR161" s="13">
        <v>34.021999999999998</v>
      </c>
      <c r="AS161" s="13">
        <v>34.14</v>
      </c>
      <c r="AT161" s="13">
        <v>38.276999999999994</v>
      </c>
      <c r="AU161" s="13">
        <v>34.611999999999995</v>
      </c>
      <c r="AV161" s="13">
        <v>31.04</v>
      </c>
      <c r="AW161" s="13">
        <v>29.001999999999995</v>
      </c>
      <c r="AX161" s="13">
        <v>30.086000000000002</v>
      </c>
      <c r="AY161" s="13">
        <v>30.413</v>
      </c>
      <c r="AZ161" s="13">
        <v>27.521000000000001</v>
      </c>
      <c r="BA161" s="13">
        <v>28.073</v>
      </c>
      <c r="BB161" s="13">
        <v>29.916999999999994</v>
      </c>
      <c r="BC161" s="13">
        <v>22.161999999999999</v>
      </c>
      <c r="BD161" s="13">
        <v>17.766000000000005</v>
      </c>
      <c r="BE161" s="13">
        <v>17.016000000000002</v>
      </c>
      <c r="BF161" s="13">
        <v>22.683999999999997</v>
      </c>
      <c r="BG161" s="13">
        <v>27.984000000000002</v>
      </c>
      <c r="BH161" s="13">
        <v>29.195</v>
      </c>
      <c r="BI161" s="13">
        <v>32.048000000000002</v>
      </c>
      <c r="BJ161" s="13">
        <v>39.191000000000003</v>
      </c>
      <c r="BK161" s="13">
        <v>41</v>
      </c>
      <c r="BL161" s="13">
        <v>44.361000000000004</v>
      </c>
      <c r="BM161" s="13">
        <v>53.036000000000001</v>
      </c>
      <c r="BN161" s="13">
        <v>64.838000000000008</v>
      </c>
      <c r="BO161" s="13">
        <v>70.059999999999988</v>
      </c>
      <c r="BP161" s="13">
        <v>82.414000000000016</v>
      </c>
      <c r="BQ161" s="13">
        <v>101.47800000000001</v>
      </c>
      <c r="BR161" s="13">
        <v>121.01900000000001</v>
      </c>
      <c r="BS161" s="13">
        <v>133.14199999999997</v>
      </c>
      <c r="BT161" s="13">
        <v>141.24599999999998</v>
      </c>
      <c r="BU161" s="13">
        <v>155.43800000000002</v>
      </c>
      <c r="BV161" s="13">
        <v>166.86799999999999</v>
      </c>
      <c r="BW161" s="13">
        <v>167.55999999999997</v>
      </c>
      <c r="BX161" s="13">
        <v>169.267</v>
      </c>
      <c r="BY161" s="13">
        <v>176.00199999999998</v>
      </c>
      <c r="BZ161" s="13">
        <v>194.43600000000001</v>
      </c>
      <c r="CA161" s="13">
        <v>189.45</v>
      </c>
      <c r="CB161" s="13">
        <v>190.65899999999999</v>
      </c>
      <c r="CC161" s="13">
        <v>201.21199999999996</v>
      </c>
      <c r="CD161" s="13">
        <v>217.98599999999996</v>
      </c>
      <c r="CE161" s="13">
        <v>216.96999999999997</v>
      </c>
      <c r="CF161" s="13">
        <v>216.196</v>
      </c>
      <c r="CG161" s="13">
        <v>225.477</v>
      </c>
      <c r="CH161" s="13">
        <v>255.41500000000002</v>
      </c>
      <c r="CI161" s="13">
        <v>247.727</v>
      </c>
      <c r="CJ161" s="13">
        <v>239.56200000000001</v>
      </c>
      <c r="CK161" s="13">
        <v>259.42199999999997</v>
      </c>
      <c r="CL161" s="13">
        <v>276.98</v>
      </c>
      <c r="CM161" s="13">
        <v>299.875</v>
      </c>
      <c r="CN161" s="13">
        <v>349.47899999999998</v>
      </c>
      <c r="CO161" s="13">
        <v>355.65299999999996</v>
      </c>
      <c r="CP161" s="13">
        <v>391.22199999999992</v>
      </c>
      <c r="CQ161" s="13">
        <v>380.94699999999995</v>
      </c>
      <c r="CR161" s="13">
        <v>374.70600000000002</v>
      </c>
      <c r="CS161" s="13">
        <v>378.15599999999995</v>
      </c>
      <c r="CT161" s="13">
        <v>408.02199999999993</v>
      </c>
      <c r="CU161" s="13">
        <v>393.15499999999997</v>
      </c>
      <c r="CV161" s="13">
        <v>388.22900000000004</v>
      </c>
      <c r="CW161" s="13">
        <v>387.31199999999995</v>
      </c>
      <c r="CX161" s="13">
        <v>419.66500000000002</v>
      </c>
      <c r="CY161" s="13">
        <v>406.17999999999995</v>
      </c>
      <c r="CZ161" s="13">
        <v>394.02399999999994</v>
      </c>
      <c r="DA161" s="13">
        <v>401.40899999999993</v>
      </c>
      <c r="DB161" s="13">
        <v>427.80599999999993</v>
      </c>
      <c r="DC161" s="13">
        <v>414.86099999999999</v>
      </c>
      <c r="DD161" s="13">
        <v>399.48</v>
      </c>
      <c r="DE161" s="13">
        <v>406.80500000000001</v>
      </c>
      <c r="DF161" s="13">
        <v>440.47699999999998</v>
      </c>
      <c r="DG161" s="13">
        <v>423.88800000000003</v>
      </c>
      <c r="DH161" s="13">
        <v>411.35999999999996</v>
      </c>
      <c r="DI161" s="13">
        <v>419.37599999999998</v>
      </c>
      <c r="DJ161" s="13">
        <v>440.90000000000009</v>
      </c>
      <c r="DK161" s="13">
        <v>422.95899999999995</v>
      </c>
      <c r="DL161" s="13">
        <v>427.75799999999992</v>
      </c>
      <c r="DM161" s="13">
        <v>435.233</v>
      </c>
      <c r="DN161" s="13">
        <v>466.423</v>
      </c>
      <c r="DO161" s="13">
        <v>453.35700000000003</v>
      </c>
      <c r="DP161" s="13">
        <v>442.15900000000011</v>
      </c>
      <c r="DQ161" s="13">
        <v>443.625</v>
      </c>
      <c r="DR161" s="13">
        <v>476.56099999999998</v>
      </c>
      <c r="DS161" s="13">
        <v>466.98599999999993</v>
      </c>
      <c r="DT161" s="13">
        <v>449.03399999999993</v>
      </c>
      <c r="DU161" s="13">
        <v>452.98399999999998</v>
      </c>
      <c r="DV161" s="13">
        <v>488.16799999999995</v>
      </c>
      <c r="DW161" s="13">
        <v>483.44599999999997</v>
      </c>
      <c r="DX161" s="13">
        <v>457.34000000000015</v>
      </c>
      <c r="DY161" s="13">
        <v>447.57</v>
      </c>
      <c r="DZ161" s="13">
        <v>482.59600000000012</v>
      </c>
      <c r="EA161" s="13">
        <v>483.51899999999989</v>
      </c>
      <c r="EB161" s="13">
        <v>475.05200000000002</v>
      </c>
      <c r="EC161" s="13">
        <v>456.97099999999995</v>
      </c>
      <c r="ED161" s="13">
        <v>492.88799999999998</v>
      </c>
      <c r="EE161" s="13">
        <v>486.274</v>
      </c>
      <c r="EF161" s="13">
        <v>470.44600000000003</v>
      </c>
      <c r="EG161" s="13">
        <v>473.89699999999999</v>
      </c>
      <c r="EH161" s="13">
        <v>506.63499999999999</v>
      </c>
      <c r="EI161" s="13">
        <v>498.56199999999995</v>
      </c>
      <c r="EJ161" s="13">
        <v>491.60299999999995</v>
      </c>
      <c r="EK161" s="13">
        <v>456.60299999999995</v>
      </c>
      <c r="EL161" s="13">
        <v>474.12299999999999</v>
      </c>
      <c r="EM161" s="13">
        <v>452.27419037895191</v>
      </c>
      <c r="EN161" s="13">
        <v>463.16151586166541</v>
      </c>
      <c r="EO161" s="13">
        <v>458.35949821375539</v>
      </c>
      <c r="EP161" s="13">
        <v>488.18054645580213</v>
      </c>
      <c r="EQ161" s="13">
        <f t="shared" si="214"/>
        <v>476.66303037310553</v>
      </c>
      <c r="ER161" s="13">
        <f t="shared" si="214"/>
        <v>455.88693417400748</v>
      </c>
      <c r="ES161" s="13">
        <f t="shared" si="214"/>
        <v>456.8654807944896</v>
      </c>
      <c r="ET161" s="13">
        <f t="shared" si="214"/>
        <v>483.5146099369033</v>
      </c>
      <c r="EU161" s="13">
        <f t="shared" si="214"/>
        <v>488.25595926111657</v>
      </c>
      <c r="EV161" s="13">
        <f t="shared" si="214"/>
        <v>456.73931717669939</v>
      </c>
      <c r="EW161" s="13">
        <f t="shared" si="214"/>
        <v>467.13173559775248</v>
      </c>
      <c r="EX161" s="13">
        <f t="shared" si="214"/>
        <v>477.09000679344751</v>
      </c>
      <c r="EY161" s="13">
        <f t="shared" si="214"/>
        <v>462.40408992724178</v>
      </c>
      <c r="EZ161" s="13">
        <f t="shared" si="214"/>
        <v>447.04833610332491</v>
      </c>
      <c r="FA161" s="13">
        <f t="shared" si="214"/>
        <v>442.29460946012921</v>
      </c>
      <c r="FB161" s="13">
        <f t="shared" si="214"/>
        <v>471.56883127389796</v>
      </c>
      <c r="FC161" s="13">
        <f t="shared" si="214"/>
        <v>456.95640357835435</v>
      </c>
      <c r="FD161" s="13">
        <f t="shared" si="214"/>
        <v>437.15870889957523</v>
      </c>
      <c r="FE161" s="13">
        <f t="shared" si="214"/>
        <v>443.38976665653411</v>
      </c>
      <c r="FF161" s="13">
        <f t="shared" ref="FF161:FQ161" si="222">FF114+FF122+FF130+FF138+FF147</f>
        <v>469.57766198550911</v>
      </c>
      <c r="FG161" s="13">
        <f t="shared" si="222"/>
        <v>448.88996647161719</v>
      </c>
      <c r="FH161" s="13">
        <f t="shared" si="222"/>
        <v>437.80461932131919</v>
      </c>
      <c r="FI161" s="13">
        <f t="shared" si="222"/>
        <v>437.31314656956135</v>
      </c>
      <c r="FJ161" s="13">
        <f t="shared" si="222"/>
        <v>472.90709645325887</v>
      </c>
      <c r="FK161" s="13">
        <f t="shared" si="222"/>
        <v>463.46193024458859</v>
      </c>
      <c r="FL161" s="13">
        <f t="shared" si="222"/>
        <v>441.21542522937517</v>
      </c>
      <c r="FM161" s="13">
        <f t="shared" si="222"/>
        <v>444.64956368135</v>
      </c>
      <c r="FN161" s="13">
        <f t="shared" si="222"/>
        <v>480.87296292361162</v>
      </c>
      <c r="FO161" s="13">
        <f t="shared" si="222"/>
        <v>476.49400132810985</v>
      </c>
      <c r="FP161" s="13">
        <f t="shared" si="222"/>
        <v>438.13797370330974</v>
      </c>
      <c r="FQ161" s="13">
        <f t="shared" si="222"/>
        <v>454.44740563397352</v>
      </c>
      <c r="FR161" s="13">
        <f t="shared" ref="FR161:FT161" si="223">FR114+FR122+FR130+FR138+FR147</f>
        <v>483.20171263745954</v>
      </c>
      <c r="FS161" s="13">
        <f t="shared" si="223"/>
        <v>479.10082561017936</v>
      </c>
      <c r="FT161" s="13">
        <f t="shared" si="223"/>
        <v>459.15516153881833</v>
      </c>
      <c r="FU161" s="13">
        <f t="shared" ref="FU161:FV161" si="224">FU114+FU122+FU130+FU138+FU147</f>
        <v>448.32650443525392</v>
      </c>
      <c r="FV161" s="13">
        <f t="shared" si="224"/>
        <v>492.80029293892341</v>
      </c>
      <c r="FW161" s="13">
        <f t="shared" ref="FW161:FY161" si="225">FW114+FW122+FW130+FW138+FW147</f>
        <v>474.73279152664708</v>
      </c>
      <c r="FX161" s="13">
        <f t="shared" si="225"/>
        <v>455.12733009892827</v>
      </c>
      <c r="FY161" s="13">
        <f t="shared" si="225"/>
        <v>446.59180752214729</v>
      </c>
      <c r="FZ161" s="13">
        <f t="shared" ref="FZ161:GA161" si="226">FZ114+FZ122+FZ130+FZ138+FZ147</f>
        <v>489.13835982588097</v>
      </c>
      <c r="GA161" s="13">
        <f t="shared" si="226"/>
        <v>475.99224006438851</v>
      </c>
      <c r="GB161" s="13">
        <f t="shared" ref="GB161:GC161" si="227">GB114+GB122+GB130+GB138+GB147</f>
        <v>453.07739320702217</v>
      </c>
      <c r="GC161" s="13">
        <f t="shared" si="227"/>
        <v>450.22907094072997</v>
      </c>
      <c r="GD161" s="13">
        <f t="shared" ref="GD161:GE161" si="228">GD114+GD122+GD130+GD138+GD147</f>
        <v>484.96709608060195</v>
      </c>
      <c r="GE161" s="13">
        <f t="shared" si="228"/>
        <v>455.35675108022696</v>
      </c>
    </row>
    <row r="162" spans="1:187" ht="15" x14ac:dyDescent="0.25">
      <c r="A162" s="37" t="s">
        <v>39</v>
      </c>
      <c r="B162" s="90">
        <v>9</v>
      </c>
      <c r="C162" s="13">
        <v>356.34099999999995</v>
      </c>
      <c r="D162" s="13">
        <v>359.363</v>
      </c>
      <c r="E162" s="13">
        <v>369.40899999999993</v>
      </c>
      <c r="F162" s="13">
        <v>400.06399999999996</v>
      </c>
      <c r="G162" s="13">
        <v>381.82699999999994</v>
      </c>
      <c r="H162" s="13">
        <v>376.73399999999998</v>
      </c>
      <c r="I162" s="13">
        <v>372.70399999999995</v>
      </c>
      <c r="J162" s="13">
        <v>399.63299999999998</v>
      </c>
      <c r="K162" s="13">
        <v>376.44399999999996</v>
      </c>
      <c r="L162" s="13">
        <v>377.11999999999995</v>
      </c>
      <c r="M162" s="13">
        <v>377.84499999999997</v>
      </c>
      <c r="N162" s="13">
        <v>406.40199999999999</v>
      </c>
      <c r="O162" s="13">
        <v>417.68499999999989</v>
      </c>
      <c r="P162" s="13">
        <v>369.36699999999996</v>
      </c>
      <c r="Q162" s="13">
        <v>386.18700000000001</v>
      </c>
      <c r="R162" s="13">
        <v>406.29899999999998</v>
      </c>
      <c r="S162" s="13">
        <v>409.57899999999995</v>
      </c>
      <c r="T162" s="13">
        <v>394.93199999999996</v>
      </c>
      <c r="U162" s="13">
        <v>391.67999999999995</v>
      </c>
      <c r="V162" s="13">
        <v>421.90300000000002</v>
      </c>
      <c r="W162" s="13">
        <v>428.02399999999994</v>
      </c>
      <c r="X162" s="13">
        <v>389.01400000000001</v>
      </c>
      <c r="Y162" s="13">
        <v>365.42499999999995</v>
      </c>
      <c r="Z162" s="13">
        <v>405.31099999999986</v>
      </c>
      <c r="AA162" s="13">
        <v>400.15599999999989</v>
      </c>
      <c r="AB162" s="13">
        <v>388.33099999999996</v>
      </c>
      <c r="AC162" s="13">
        <v>387.86199999999997</v>
      </c>
      <c r="AD162" s="13">
        <v>420.71700000000004</v>
      </c>
      <c r="AE162" s="13">
        <v>402.14300000000003</v>
      </c>
      <c r="AF162" s="13">
        <v>396.93699999999995</v>
      </c>
      <c r="AG162" s="13">
        <v>399.45799999999997</v>
      </c>
      <c r="AH162" s="13">
        <v>412.32199999999995</v>
      </c>
      <c r="AI162" s="13">
        <v>412.65500000000003</v>
      </c>
      <c r="AJ162" s="13">
        <v>410.81</v>
      </c>
      <c r="AK162" s="13">
        <v>407.31800000000004</v>
      </c>
      <c r="AL162" s="13">
        <v>420.09199999999998</v>
      </c>
      <c r="AM162" s="13">
        <v>406.98399999999992</v>
      </c>
      <c r="AN162" s="13">
        <v>403.60699999999997</v>
      </c>
      <c r="AO162" s="13">
        <v>406.84699999999998</v>
      </c>
      <c r="AP162" s="13">
        <v>395.06500000000005</v>
      </c>
      <c r="AQ162" s="13">
        <v>394.64699999999999</v>
      </c>
      <c r="AR162" s="13">
        <v>388.76400000000001</v>
      </c>
      <c r="AS162" s="13">
        <v>375.20299999999992</v>
      </c>
      <c r="AT162" s="13">
        <v>398.976</v>
      </c>
      <c r="AU162" s="13">
        <v>377.18199999999996</v>
      </c>
      <c r="AV162" s="13">
        <v>367.61199999999997</v>
      </c>
      <c r="AW162" s="13">
        <v>362.14</v>
      </c>
      <c r="AX162" s="13">
        <v>391.99099999999999</v>
      </c>
      <c r="AY162" s="13">
        <v>375.67699999999996</v>
      </c>
      <c r="AZ162" s="13">
        <v>377.39399999999995</v>
      </c>
      <c r="BA162" s="13">
        <v>398.113</v>
      </c>
      <c r="BB162" s="13">
        <v>412.36099999999999</v>
      </c>
      <c r="BC162" s="13">
        <v>447.495</v>
      </c>
      <c r="BD162" s="13">
        <v>428.03899999999999</v>
      </c>
      <c r="BE162" s="13">
        <v>408.68900000000002</v>
      </c>
      <c r="BF162" s="13">
        <v>442.58799999999991</v>
      </c>
      <c r="BG162" s="13">
        <v>420.065</v>
      </c>
      <c r="BH162" s="13">
        <v>401.67</v>
      </c>
      <c r="BI162" s="13">
        <v>406.74899999999991</v>
      </c>
      <c r="BJ162" s="13">
        <v>431.74099999999993</v>
      </c>
      <c r="BK162" s="13">
        <v>424.48799999999994</v>
      </c>
      <c r="BL162" s="13">
        <v>412.1749999999999</v>
      </c>
      <c r="BM162" s="13">
        <v>403.07399999999996</v>
      </c>
      <c r="BN162" s="13">
        <v>426.00999999999993</v>
      </c>
      <c r="BO162" s="13">
        <v>408.99599999999987</v>
      </c>
      <c r="BP162" s="13">
        <v>394.31799999999993</v>
      </c>
      <c r="BQ162" s="13">
        <v>376.57200000000006</v>
      </c>
      <c r="BR162" s="13">
        <v>374.59000000000003</v>
      </c>
      <c r="BS162" s="13">
        <v>340.99800000000005</v>
      </c>
      <c r="BT162" s="13">
        <v>327.23500000000001</v>
      </c>
      <c r="BU162" s="13">
        <v>327.56600000000009</v>
      </c>
      <c r="BV162" s="13">
        <v>326.18299999999999</v>
      </c>
      <c r="BW162" s="13">
        <v>324.10899999999992</v>
      </c>
      <c r="BX162" s="13">
        <v>318.84500000000003</v>
      </c>
      <c r="BY162" s="13">
        <v>306.959</v>
      </c>
      <c r="BZ162" s="13">
        <v>314.77600000000001</v>
      </c>
      <c r="CA162" s="13">
        <v>295.47999999999996</v>
      </c>
      <c r="CB162" s="13">
        <v>285.334</v>
      </c>
      <c r="CC162" s="13">
        <v>280.69199999999995</v>
      </c>
      <c r="CD162" s="13">
        <v>296.09899999999999</v>
      </c>
      <c r="CE162" s="13">
        <v>312.56899999999996</v>
      </c>
      <c r="CF162" s="13">
        <v>272.40199999999999</v>
      </c>
      <c r="CG162" s="13">
        <v>273.25799999999998</v>
      </c>
      <c r="CH162" s="13">
        <v>299.351</v>
      </c>
      <c r="CI162" s="13">
        <v>280.62599999999992</v>
      </c>
      <c r="CJ162" s="13">
        <v>269.71000000000004</v>
      </c>
      <c r="CK162" s="13">
        <v>266.35699999999997</v>
      </c>
      <c r="CL162" s="13">
        <v>256.33600000000001</v>
      </c>
      <c r="CM162" s="13">
        <v>209.00800000000001</v>
      </c>
      <c r="CN162" s="13">
        <v>159.86600000000001</v>
      </c>
      <c r="CO162" s="13">
        <v>151.76400000000001</v>
      </c>
      <c r="CP162" s="13">
        <v>158.80499999999998</v>
      </c>
      <c r="CQ162" s="13">
        <v>153.79</v>
      </c>
      <c r="CR162" s="13">
        <v>143.423</v>
      </c>
      <c r="CS162" s="13">
        <v>140.59199999999998</v>
      </c>
      <c r="CT162" s="13">
        <v>149.309</v>
      </c>
      <c r="CU162" s="13">
        <v>142.215</v>
      </c>
      <c r="CV162" s="13">
        <v>138.13399999999999</v>
      </c>
      <c r="CW162" s="13">
        <v>136.13200000000001</v>
      </c>
      <c r="CX162" s="13">
        <v>147.006</v>
      </c>
      <c r="CY162" s="13">
        <v>139.97800000000001</v>
      </c>
      <c r="CZ162" s="13">
        <v>136.36099999999999</v>
      </c>
      <c r="DA162" s="13">
        <v>135.464</v>
      </c>
      <c r="DB162" s="13">
        <v>141.994</v>
      </c>
      <c r="DC162" s="13">
        <v>134.56199999999998</v>
      </c>
      <c r="DD162" s="13">
        <v>124.52800000000002</v>
      </c>
      <c r="DE162" s="13">
        <v>117.883</v>
      </c>
      <c r="DF162" s="13">
        <v>123.506</v>
      </c>
      <c r="DG162" s="13">
        <v>121.078</v>
      </c>
      <c r="DH162" s="13">
        <v>117.68</v>
      </c>
      <c r="DI162" s="13">
        <v>117.90199999999999</v>
      </c>
      <c r="DJ162" s="13">
        <v>123.45400000000001</v>
      </c>
      <c r="DK162" s="13">
        <v>121.94999999999999</v>
      </c>
      <c r="DL162" s="13">
        <v>120.22</v>
      </c>
      <c r="DM162" s="13">
        <v>122.53399999999999</v>
      </c>
      <c r="DN162" s="13">
        <v>131.755</v>
      </c>
      <c r="DO162" s="13">
        <v>127.04199999999999</v>
      </c>
      <c r="DP162" s="13">
        <v>123.86599999999996</v>
      </c>
      <c r="DQ162" s="13">
        <v>123.73099999999998</v>
      </c>
      <c r="DR162" s="13">
        <v>135.42799999999997</v>
      </c>
      <c r="DS162" s="13">
        <v>149.083</v>
      </c>
      <c r="DT162" s="13">
        <v>143.35399999999998</v>
      </c>
      <c r="DU162" s="13">
        <v>140.92499999999998</v>
      </c>
      <c r="DV162" s="13">
        <v>131.14799999999997</v>
      </c>
      <c r="DW162" s="13">
        <v>132.57999999999998</v>
      </c>
      <c r="DX162" s="13">
        <v>120.61899999999999</v>
      </c>
      <c r="DY162" s="13">
        <v>115.42699999999999</v>
      </c>
      <c r="DZ162" s="13">
        <v>122.61699999999998</v>
      </c>
      <c r="EA162" s="13">
        <v>121.18299999999999</v>
      </c>
      <c r="EB162" s="13">
        <v>121.59199999999997</v>
      </c>
      <c r="EC162" s="13">
        <v>107.51499999999999</v>
      </c>
      <c r="ED162" s="13">
        <v>122.61499999999999</v>
      </c>
      <c r="EE162" s="13">
        <v>124.76399999999998</v>
      </c>
      <c r="EF162" s="13">
        <v>117.75699999999998</v>
      </c>
      <c r="EG162" s="13">
        <v>117.62799999999999</v>
      </c>
      <c r="EH162" s="13">
        <v>125.91599999999998</v>
      </c>
      <c r="EI162" s="13">
        <v>123.45299999999999</v>
      </c>
      <c r="EJ162" s="13">
        <v>114.33700000000002</v>
      </c>
      <c r="EK162" s="13">
        <v>105.82999999999998</v>
      </c>
      <c r="EL162" s="13">
        <v>117.41200000000001</v>
      </c>
      <c r="EM162" s="13">
        <v>124.95543006757413</v>
      </c>
      <c r="EN162" s="13">
        <v>117.21684389785133</v>
      </c>
      <c r="EO162" s="13">
        <v>116.59019517722591</v>
      </c>
      <c r="EP162" s="13">
        <v>125.82523530537699</v>
      </c>
      <c r="EQ162" s="13">
        <f t="shared" si="214"/>
        <v>122.61580336975788</v>
      </c>
      <c r="ER162" s="13">
        <f t="shared" si="214"/>
        <v>116.21322129560305</v>
      </c>
      <c r="ES162" s="13">
        <f t="shared" si="214"/>
        <v>115.07801679481922</v>
      </c>
      <c r="ET162" s="13">
        <f t="shared" si="214"/>
        <v>123.13815693112787</v>
      </c>
      <c r="EU162" s="13">
        <f t="shared" si="214"/>
        <v>122.90400513587031</v>
      </c>
      <c r="EV162" s="13">
        <f t="shared" si="214"/>
        <v>104.6472921850854</v>
      </c>
      <c r="EW162" s="13">
        <f t="shared" si="214"/>
        <v>100.62581071343524</v>
      </c>
      <c r="EX162" s="13">
        <f t="shared" si="214"/>
        <v>114.82986480808198</v>
      </c>
      <c r="EY162" s="13">
        <f t="shared" si="214"/>
        <v>106.56304708104868</v>
      </c>
      <c r="EZ162" s="13">
        <f t="shared" si="214"/>
        <v>107.62624744758136</v>
      </c>
      <c r="FA162" s="13">
        <f t="shared" si="214"/>
        <v>105.56106712663835</v>
      </c>
      <c r="FB162" s="13">
        <f t="shared" si="214"/>
        <v>115.62226754726575</v>
      </c>
      <c r="FC162" s="13">
        <f t="shared" si="214"/>
        <v>113.72927505186466</v>
      </c>
      <c r="FD162" s="13">
        <f t="shared" si="214"/>
        <v>111.5289189856516</v>
      </c>
      <c r="FE162" s="13">
        <f t="shared" si="214"/>
        <v>107.31864968989264</v>
      </c>
      <c r="FF162" s="13">
        <f t="shared" ref="FF162:FQ162" si="229">FF115+FF123+FF131+FF139+FF148</f>
        <v>119.43892880364001</v>
      </c>
      <c r="FG162" s="13">
        <f t="shared" si="229"/>
        <v>115.19723195111614</v>
      </c>
      <c r="FH162" s="13">
        <f t="shared" si="229"/>
        <v>113.89360601828365</v>
      </c>
      <c r="FI162" s="13">
        <f t="shared" si="229"/>
        <v>114.15944871102555</v>
      </c>
      <c r="FJ162" s="13">
        <f t="shared" si="229"/>
        <v>125.67214285771084</v>
      </c>
      <c r="FK162" s="13">
        <f t="shared" si="229"/>
        <v>126.2376484223622</v>
      </c>
      <c r="FL162" s="13">
        <f t="shared" si="229"/>
        <v>120.61349175507438</v>
      </c>
      <c r="FM162" s="13">
        <f t="shared" si="229"/>
        <v>121.15224587647903</v>
      </c>
      <c r="FN162" s="13">
        <f t="shared" si="229"/>
        <v>133.91826920293735</v>
      </c>
      <c r="FO162" s="13">
        <f t="shared" si="229"/>
        <v>136.44672106457102</v>
      </c>
      <c r="FP162" s="13">
        <f t="shared" si="229"/>
        <v>129.98872869872579</v>
      </c>
      <c r="FQ162" s="13">
        <f t="shared" si="229"/>
        <v>133.0663883349421</v>
      </c>
      <c r="FR162" s="13">
        <f t="shared" ref="FR162:FT162" si="230">FR115+FR123+FR131+FR139+FR148</f>
        <v>142.53367606633671</v>
      </c>
      <c r="FS162" s="13">
        <f t="shared" si="230"/>
        <v>139.59318027237279</v>
      </c>
      <c r="FT162" s="13">
        <f t="shared" si="230"/>
        <v>135.79826116300873</v>
      </c>
      <c r="FU162" s="13">
        <f t="shared" ref="FU162:FV162" si="231">FU115+FU123+FU131+FU139+FU148</f>
        <v>136.08055189197893</v>
      </c>
      <c r="FV162" s="13">
        <f t="shared" si="231"/>
        <v>148.37603095581957</v>
      </c>
      <c r="FW162" s="13">
        <f t="shared" ref="FW162:FY162" si="232">FW115+FW123+FW131+FW139+FW148</f>
        <v>143.10219483830218</v>
      </c>
      <c r="FX162" s="13">
        <f t="shared" si="232"/>
        <v>135.5767074307731</v>
      </c>
      <c r="FY162" s="13">
        <f t="shared" si="232"/>
        <v>130.68967812698355</v>
      </c>
      <c r="FZ162" s="13">
        <f t="shared" ref="FZ162:GA162" si="233">FZ115+FZ123+FZ131+FZ139+FZ148</f>
        <v>138.24028788945463</v>
      </c>
      <c r="GA162" s="13">
        <f t="shared" si="233"/>
        <v>140.35089897472039</v>
      </c>
      <c r="GB162" s="13">
        <f t="shared" ref="GB162:GC162" si="234">GB115+GB123+GB131+GB139+GB148</f>
        <v>135.71228526752523</v>
      </c>
      <c r="GC162" s="13">
        <f t="shared" si="234"/>
        <v>129.51256770773071</v>
      </c>
      <c r="GD162" s="13">
        <f t="shared" ref="GD162:GE162" si="235">GD115+GD123+GD131+GD139+GD148</f>
        <v>144.59171452859999</v>
      </c>
      <c r="GE162" s="13">
        <f t="shared" si="235"/>
        <v>134.93213790352152</v>
      </c>
    </row>
    <row r="163" spans="1:187" ht="15" x14ac:dyDescent="0.25">
      <c r="A163" s="36" t="s">
        <v>25</v>
      </c>
      <c r="B163" s="90"/>
      <c r="C163" s="13">
        <v>192.85009192353488</v>
      </c>
      <c r="D163" s="13">
        <v>217.03140119608199</v>
      </c>
      <c r="E163" s="13">
        <v>258.62289492394314</v>
      </c>
      <c r="F163" s="13">
        <v>216.87828912407281</v>
      </c>
      <c r="G163" s="13">
        <v>183.11599437406653</v>
      </c>
      <c r="H163" s="13">
        <v>220.07436024863702</v>
      </c>
      <c r="I163" s="13">
        <v>254.03300162646809</v>
      </c>
      <c r="J163" s="13">
        <v>229.40854204795937</v>
      </c>
      <c r="K163" s="13">
        <v>199.90310251112345</v>
      </c>
      <c r="L163" s="13">
        <v>226.57684086433335</v>
      </c>
      <c r="M163" s="13">
        <v>237.19445502697255</v>
      </c>
      <c r="N163" s="13">
        <v>236.69999183566844</v>
      </c>
      <c r="O163" s="13">
        <v>228.86692176775708</v>
      </c>
      <c r="P163" s="13">
        <v>233.85876095999527</v>
      </c>
      <c r="Q163" s="13">
        <v>247.95347405750994</v>
      </c>
      <c r="R163" s="13">
        <v>231.16933568445899</v>
      </c>
      <c r="S163" s="13">
        <v>210.89459710093362</v>
      </c>
      <c r="T163" s="13">
        <v>217.87422481903567</v>
      </c>
      <c r="U163" s="13">
        <v>245.59964306800248</v>
      </c>
      <c r="V163" s="13">
        <v>247.24205931410887</v>
      </c>
      <c r="W163" s="13">
        <v>216.22135502065666</v>
      </c>
      <c r="X163" s="13">
        <v>224.7470509166975</v>
      </c>
      <c r="Y163" s="13">
        <v>218.2824808506179</v>
      </c>
      <c r="Z163" s="13">
        <v>232.00549322130786</v>
      </c>
      <c r="AA163" s="13">
        <v>241.10504444143882</v>
      </c>
      <c r="AB163" s="13">
        <v>273.95416321474448</v>
      </c>
      <c r="AC163" s="13">
        <v>242.69797133750635</v>
      </c>
      <c r="AD163" s="13">
        <v>231.88151994344307</v>
      </c>
      <c r="AE163" s="13">
        <v>218.16446502001924</v>
      </c>
      <c r="AF163" s="13">
        <v>230.20637112654413</v>
      </c>
      <c r="AG163" s="13">
        <v>219.21649347979798</v>
      </c>
      <c r="AH163" s="13">
        <v>226.45030080972001</v>
      </c>
      <c r="AI163" s="13">
        <v>235.72098954674055</v>
      </c>
      <c r="AJ163" s="13">
        <v>244.39228483327008</v>
      </c>
      <c r="AK163" s="13">
        <v>232.9745985493737</v>
      </c>
      <c r="AL163" s="13">
        <v>219.21255767845497</v>
      </c>
      <c r="AM163" s="13">
        <v>221.34900055359736</v>
      </c>
      <c r="AN163" s="13">
        <v>223.52311696265357</v>
      </c>
      <c r="AO163" s="13">
        <v>222.83341171392414</v>
      </c>
      <c r="AP163" s="13">
        <v>232.53243734037011</v>
      </c>
      <c r="AQ163" s="13">
        <v>233.27509083371621</v>
      </c>
      <c r="AR163" s="13">
        <v>231.79013961237791</v>
      </c>
      <c r="AS163" s="13">
        <v>231.11436516329121</v>
      </c>
      <c r="AT163" s="13">
        <v>239.34571252247929</v>
      </c>
      <c r="AU163" s="13">
        <v>238.08704567166299</v>
      </c>
      <c r="AV163" s="13">
        <v>220.20869363890154</v>
      </c>
      <c r="AW163" s="13">
        <v>237.00754223288016</v>
      </c>
      <c r="AX163" s="13">
        <v>228.92356477756505</v>
      </c>
      <c r="AY163" s="13">
        <v>211.80151004281862</v>
      </c>
      <c r="AZ163" s="13">
        <v>237.46536317004467</v>
      </c>
      <c r="BA163" s="13">
        <v>234.42741747347986</v>
      </c>
      <c r="BB163" s="13">
        <v>233.77709107527167</v>
      </c>
      <c r="BC163" s="13">
        <v>221.13845989760256</v>
      </c>
      <c r="BD163" s="13">
        <v>224.4349590870151</v>
      </c>
      <c r="BE163" s="13">
        <v>224.6857841330085</v>
      </c>
      <c r="BF163" s="13">
        <v>224.28718955587129</v>
      </c>
      <c r="BG163" s="13">
        <v>238.75504412063262</v>
      </c>
      <c r="BH163" s="13">
        <v>222.34305636297677</v>
      </c>
      <c r="BI163" s="13">
        <v>213.05614778982448</v>
      </c>
      <c r="BJ163" s="13">
        <v>220.14075724614605</v>
      </c>
      <c r="BK163" s="13">
        <v>230.48229747055404</v>
      </c>
      <c r="BL163" s="13">
        <v>232.25093939364297</v>
      </c>
      <c r="BM163" s="13">
        <v>230.30763775414414</v>
      </c>
      <c r="BN163" s="13">
        <v>236.55186737536764</v>
      </c>
      <c r="BO163" s="13">
        <v>238.97461911692653</v>
      </c>
      <c r="BP163" s="13">
        <v>245.58623320298565</v>
      </c>
      <c r="BQ163" s="13">
        <v>262.58886159324163</v>
      </c>
      <c r="BR163" s="13">
        <v>260.07667155714472</v>
      </c>
      <c r="BS163" s="13">
        <v>265.62085375414625</v>
      </c>
      <c r="BT163" s="13">
        <v>242.32690748619663</v>
      </c>
      <c r="BU163" s="13">
        <v>251.63197900346591</v>
      </c>
      <c r="BV163" s="13">
        <v>252.02223729253012</v>
      </c>
      <c r="BW163" s="13">
        <v>278.33187221855519</v>
      </c>
      <c r="BX163" s="13">
        <v>282.83692684507054</v>
      </c>
      <c r="BY163" s="13">
        <v>305.02976328468401</v>
      </c>
      <c r="BZ163" s="13">
        <v>301.15495825005371</v>
      </c>
      <c r="CA163" s="13">
        <v>300.23322037158931</v>
      </c>
      <c r="CB163" s="13">
        <v>297.27471080616033</v>
      </c>
      <c r="CC163" s="13">
        <v>290.66173026479078</v>
      </c>
      <c r="CD163" s="13">
        <v>312.97025408534398</v>
      </c>
      <c r="CE163" s="13">
        <v>331.50994376045503</v>
      </c>
      <c r="CF163" s="13">
        <v>332.08290806753109</v>
      </c>
      <c r="CG163" s="13">
        <v>324.57755407734885</v>
      </c>
      <c r="CH163" s="13">
        <v>340.79614869940497</v>
      </c>
      <c r="CI163" s="13">
        <v>356.96918259689164</v>
      </c>
      <c r="CJ163" s="13">
        <v>382.03679997581139</v>
      </c>
      <c r="CK163" s="13">
        <v>394.05480760562125</v>
      </c>
      <c r="CL163" s="13">
        <v>380.79957731963248</v>
      </c>
      <c r="CM163" s="13">
        <v>395.57603979910425</v>
      </c>
      <c r="CN163" s="13">
        <v>398.99925341267942</v>
      </c>
      <c r="CO163" s="13">
        <v>361.14972446980329</v>
      </c>
      <c r="CP163" s="13">
        <v>410.48548753521629</v>
      </c>
      <c r="CQ163" s="13">
        <v>402.24101556188873</v>
      </c>
      <c r="CR163" s="13">
        <v>426.05886239303084</v>
      </c>
      <c r="CS163" s="13">
        <v>398.8430211982004</v>
      </c>
      <c r="CT163" s="13">
        <v>437.54723417939732</v>
      </c>
      <c r="CU163" s="13">
        <v>439.90481299717538</v>
      </c>
      <c r="CV163" s="13">
        <v>413.48314068301653</v>
      </c>
      <c r="CW163" s="13">
        <v>404.86043244613597</v>
      </c>
      <c r="CX163" s="13">
        <v>440.74780618645445</v>
      </c>
      <c r="CY163" s="13">
        <v>446.4809321486224</v>
      </c>
      <c r="CZ163" s="13">
        <v>432.61614090751095</v>
      </c>
      <c r="DA163" s="13">
        <v>428.53735088508222</v>
      </c>
      <c r="DB163" s="13">
        <v>452.49101846763574</v>
      </c>
      <c r="DC163" s="13">
        <v>495.06403587623902</v>
      </c>
      <c r="DD163" s="13">
        <v>457.95126907179247</v>
      </c>
      <c r="DE163" s="13">
        <v>451.14426907179251</v>
      </c>
      <c r="DF163" s="13">
        <v>493.57619148352364</v>
      </c>
      <c r="DG163" s="13">
        <v>479.0016100569901</v>
      </c>
      <c r="DH163" s="13">
        <v>454.94305028513247</v>
      </c>
      <c r="DI163" s="13">
        <v>475.33806704684332</v>
      </c>
      <c r="DJ163" s="13">
        <v>495.07671173315509</v>
      </c>
      <c r="DK163" s="13">
        <v>495.42385926585951</v>
      </c>
      <c r="DL163" s="13">
        <v>500.95436016536678</v>
      </c>
      <c r="DM163" s="13">
        <v>504.12368245253572</v>
      </c>
      <c r="DN163" s="13">
        <v>543.86336016536677</v>
      </c>
      <c r="DO163" s="13">
        <v>536.67264813188581</v>
      </c>
      <c r="DP163" s="13">
        <v>525.77589866198309</v>
      </c>
      <c r="DQ163" s="13">
        <v>510.95496761662423</v>
      </c>
      <c r="DR163" s="13">
        <v>551.30589866198306</v>
      </c>
      <c r="DS163" s="13">
        <v>561.78189861292128</v>
      </c>
      <c r="DT163" s="13">
        <v>538.71446041589036</v>
      </c>
      <c r="DU163" s="13">
        <v>541.1096086685983</v>
      </c>
      <c r="DV163" s="13">
        <v>557.58771490032257</v>
      </c>
      <c r="DW163" s="13">
        <v>590.51258632623421</v>
      </c>
      <c r="DX163" s="13">
        <v>576.08128658178441</v>
      </c>
      <c r="DY163" s="13">
        <v>559.42387424890626</v>
      </c>
      <c r="DZ163" s="13">
        <v>593.67654614866785</v>
      </c>
      <c r="EA163" s="13">
        <v>581.7770679890325</v>
      </c>
      <c r="EB163" s="13">
        <v>587.9247099086457</v>
      </c>
      <c r="EC163" s="13">
        <v>559.54025793940343</v>
      </c>
      <c r="ED163" s="13">
        <v>607.69892989537698</v>
      </c>
      <c r="EE163" s="13">
        <v>602.77888206434977</v>
      </c>
      <c r="EF163" s="13">
        <v>585.76302342438998</v>
      </c>
      <c r="EG163" s="13">
        <v>585.53774141779263</v>
      </c>
      <c r="EH163" s="13">
        <v>636.15393558672849</v>
      </c>
      <c r="EI163" s="13">
        <v>620.6099737836812</v>
      </c>
      <c r="EJ163" s="13">
        <v>614.98347549536879</v>
      </c>
      <c r="EK163" s="13">
        <v>583.2574354282508</v>
      </c>
      <c r="EL163" s="13">
        <v>570.54452043797608</v>
      </c>
      <c r="EM163" s="13">
        <v>572.51791114611251</v>
      </c>
      <c r="EN163" s="13">
        <v>567.77645194736465</v>
      </c>
      <c r="EO163" s="13">
        <v>550.69905966401154</v>
      </c>
      <c r="EP163" s="13">
        <v>597.15049874696274</v>
      </c>
      <c r="EQ163" s="13">
        <f t="shared" si="214"/>
        <v>554.65854684592603</v>
      </c>
      <c r="ER163" s="13">
        <f t="shared" si="214"/>
        <v>575.74086325595454</v>
      </c>
      <c r="ES163" s="13">
        <f t="shared" si="214"/>
        <v>563.35253994892082</v>
      </c>
      <c r="ET163" s="13">
        <f t="shared" si="214"/>
        <v>628.92637137646238</v>
      </c>
      <c r="EU163" s="13">
        <f t="shared" si="214"/>
        <v>626.6327601277585</v>
      </c>
      <c r="EV163" s="13">
        <f t="shared" si="214"/>
        <v>585.41944570769465</v>
      </c>
      <c r="EW163" s="13">
        <f t="shared" si="214"/>
        <v>582.01737286511752</v>
      </c>
      <c r="EX163" s="13">
        <f t="shared" si="214"/>
        <v>627.19946185435538</v>
      </c>
      <c r="EY163" s="13">
        <f t="shared" si="214"/>
        <v>624.44030030659565</v>
      </c>
      <c r="EZ163" s="13">
        <f t="shared" si="214"/>
        <v>605.80050631961331</v>
      </c>
      <c r="FA163" s="13">
        <f t="shared" si="214"/>
        <v>577.849279616084</v>
      </c>
      <c r="FB163" s="13">
        <f t="shared" si="214"/>
        <v>647.76493115171343</v>
      </c>
      <c r="FC163" s="13">
        <f t="shared" si="214"/>
        <v>632.0814443239052</v>
      </c>
      <c r="FD163" s="13">
        <f t="shared" si="214"/>
        <v>608.52562911954624</v>
      </c>
      <c r="FE163" s="13">
        <f t="shared" si="214"/>
        <v>607.97512815509981</v>
      </c>
      <c r="FF163" s="13">
        <f t="shared" ref="FF163:FQ163" si="236">FF116+FF124+FF132+FF140+FF149</f>
        <v>693.80500319123598</v>
      </c>
      <c r="FG163" s="13">
        <f t="shared" si="236"/>
        <v>661.32207579036731</v>
      </c>
      <c r="FH163" s="13">
        <f t="shared" si="236"/>
        <v>630.78760335693426</v>
      </c>
      <c r="FI163" s="13">
        <f t="shared" si="236"/>
        <v>652.61904344074435</v>
      </c>
      <c r="FJ163" s="13">
        <f t="shared" si="236"/>
        <v>688.35875668834365</v>
      </c>
      <c r="FK163" s="13">
        <f t="shared" si="236"/>
        <v>686.5631772334433</v>
      </c>
      <c r="FL163" s="13">
        <f t="shared" si="236"/>
        <v>645.13935767158591</v>
      </c>
      <c r="FM163" s="13">
        <f t="shared" si="236"/>
        <v>639.72821071091062</v>
      </c>
      <c r="FN163" s="13">
        <f t="shared" si="236"/>
        <v>713.19381722973901</v>
      </c>
      <c r="FO163" s="13">
        <f t="shared" si="236"/>
        <v>681.37139309594932</v>
      </c>
      <c r="FP163" s="13">
        <f t="shared" si="236"/>
        <v>664.68186675845448</v>
      </c>
      <c r="FQ163" s="13">
        <f t="shared" si="236"/>
        <v>661.7659510877171</v>
      </c>
      <c r="FR163" s="13">
        <f t="shared" ref="FR163:FT163" si="237">FR116+FR124+FR132+FR140+FR149</f>
        <v>741.50239109726135</v>
      </c>
      <c r="FS163" s="13">
        <f t="shared" si="237"/>
        <v>728.22376333344357</v>
      </c>
      <c r="FT163" s="13">
        <f t="shared" si="237"/>
        <v>715.08778041222513</v>
      </c>
      <c r="FU163" s="13">
        <f t="shared" ref="FU163:FV163" si="238">FU116+FU124+FU132+FU140+FU149</f>
        <v>708.17817126047919</v>
      </c>
      <c r="FV163" s="13">
        <f t="shared" si="238"/>
        <v>793.77349252252827</v>
      </c>
      <c r="FW163" s="13">
        <f t="shared" ref="FW163:FY163" si="239">FW116+FW124+FW132+FW140+FW149</f>
        <v>753.71930373318742</v>
      </c>
      <c r="FX163" s="13">
        <f t="shared" si="239"/>
        <v>741.97340634588204</v>
      </c>
      <c r="FY163" s="13">
        <f t="shared" si="239"/>
        <v>735.98502331324335</v>
      </c>
      <c r="FZ163" s="13">
        <f t="shared" ref="FZ163:GA163" si="240">FZ116+FZ124+FZ132+FZ140+FZ149</f>
        <v>804.62546290421233</v>
      </c>
      <c r="GA163" s="13">
        <f t="shared" si="240"/>
        <v>789.71866200243289</v>
      </c>
      <c r="GB163" s="13">
        <f t="shared" ref="GB163:GC163" si="241">GB116+GB124+GB132+GB140+GB149</f>
        <v>746.33031695247939</v>
      </c>
      <c r="GC163" s="13">
        <f t="shared" si="241"/>
        <v>750.29177681710064</v>
      </c>
      <c r="GD163" s="13">
        <f t="shared" ref="GD163:GE163" si="242">GD116+GD124+GD132+GD140+GD149</f>
        <v>809.07925513777036</v>
      </c>
      <c r="GE163" s="13">
        <f t="shared" si="242"/>
        <v>773.40874472783048</v>
      </c>
    </row>
    <row r="164" spans="1:187" ht="15" x14ac:dyDescent="0.25">
      <c r="A164" s="36" t="s">
        <v>26</v>
      </c>
      <c r="B164" s="90"/>
      <c r="C164" s="13">
        <v>175.93261416250562</v>
      </c>
      <c r="D164" s="13">
        <v>96.454986382206073</v>
      </c>
      <c r="E164" s="13">
        <v>123.84785292782568</v>
      </c>
      <c r="F164" s="13">
        <v>86.690951883794824</v>
      </c>
      <c r="G164" s="13">
        <v>127.50369359963688</v>
      </c>
      <c r="H164" s="13">
        <v>153.44078256922379</v>
      </c>
      <c r="I164" s="13">
        <v>135.13639673172943</v>
      </c>
      <c r="J164" s="13">
        <v>156.61096550158874</v>
      </c>
      <c r="K164" s="13">
        <v>125.97928279618702</v>
      </c>
      <c r="L164" s="13">
        <v>149.68197594189741</v>
      </c>
      <c r="M164" s="13">
        <v>94.087585111211993</v>
      </c>
      <c r="N164" s="13">
        <v>159.70754516568317</v>
      </c>
      <c r="O164" s="13">
        <v>131.43652519291874</v>
      </c>
      <c r="P164" s="13">
        <v>159.86855015887426</v>
      </c>
      <c r="Q164" s="13">
        <v>183.42874307762139</v>
      </c>
      <c r="R164" s="13">
        <v>159.42242578302316</v>
      </c>
      <c r="S164" s="13">
        <v>148.44975760326827</v>
      </c>
      <c r="T164" s="13">
        <v>112.20765365410804</v>
      </c>
      <c r="U164" s="13">
        <v>161.18379709487058</v>
      </c>
      <c r="V164" s="13">
        <v>148.10005447117564</v>
      </c>
      <c r="W164" s="13">
        <v>134.77421289151155</v>
      </c>
      <c r="X164" s="13">
        <v>123.30900499319111</v>
      </c>
      <c r="Y164" s="13">
        <v>123.15410894235134</v>
      </c>
      <c r="Z164" s="13">
        <v>136.12247526100768</v>
      </c>
      <c r="AA164" s="13">
        <v>101.288</v>
      </c>
      <c r="AB164" s="13">
        <v>118.20399999999999</v>
      </c>
      <c r="AC164" s="13">
        <v>122.964</v>
      </c>
      <c r="AD164" s="13">
        <v>119.50473763050388</v>
      </c>
      <c r="AE164" s="13">
        <v>111.27800000000001</v>
      </c>
      <c r="AF164" s="13">
        <v>97.528000000000006</v>
      </c>
      <c r="AG164" s="13">
        <v>93.067737630503871</v>
      </c>
      <c r="AH164" s="13">
        <v>86.827000000000012</v>
      </c>
      <c r="AI164" s="13">
        <v>96.471371311847506</v>
      </c>
      <c r="AJ164" s="13">
        <v>91.820999999999998</v>
      </c>
      <c r="AK164" s="13">
        <v>91.686316840671822</v>
      </c>
      <c r="AL164" s="13">
        <v>79.811000000000007</v>
      </c>
      <c r="AM164" s="13">
        <v>61.111584203359058</v>
      </c>
      <c r="AN164" s="13">
        <v>46.937133908306855</v>
      </c>
      <c r="AO164" s="13">
        <v>81.442846572855203</v>
      </c>
      <c r="AP164" s="13">
        <v>58.83</v>
      </c>
      <c r="AQ164" s="13">
        <v>60.35799999999999</v>
      </c>
      <c r="AR164" s="13">
        <v>50.668999999999997</v>
      </c>
      <c r="AS164" s="13">
        <v>46.240737630503851</v>
      </c>
      <c r="AT164" s="13">
        <v>43.340158420335911</v>
      </c>
      <c r="AU164" s="13">
        <v>53.244633681343615</v>
      </c>
      <c r="AV164" s="13">
        <v>51.610031774852466</v>
      </c>
      <c r="AW164" s="13">
        <v>45.739025873808444</v>
      </c>
      <c r="AX164" s="13">
        <v>45.517006354970491</v>
      </c>
      <c r="AY164" s="13">
        <v>37.395630957784839</v>
      </c>
      <c r="AZ164" s="13">
        <v>50.489484611892877</v>
      </c>
      <c r="BA164" s="13">
        <v>45.814</v>
      </c>
      <c r="BB164" s="13">
        <v>44.609721765773941</v>
      </c>
      <c r="BC164" s="13">
        <v>41.937048116205176</v>
      </c>
      <c r="BD164" s="13">
        <v>51.975295506128006</v>
      </c>
      <c r="BE164" s="13">
        <v>44.439586926917841</v>
      </c>
      <c r="BF164" s="13">
        <v>45.326545619609625</v>
      </c>
      <c r="BG164" s="13">
        <v>44.157835678620074</v>
      </c>
      <c r="BH164" s="13">
        <v>55.272000000000006</v>
      </c>
      <c r="BI164" s="13">
        <v>51.048000000000002</v>
      </c>
      <c r="BJ164" s="13">
        <v>45.292546981389016</v>
      </c>
      <c r="BK164" s="13">
        <v>39.805</v>
      </c>
      <c r="BL164" s="13">
        <v>41.08</v>
      </c>
      <c r="BM164" s="13">
        <v>39.899000000000001</v>
      </c>
      <c r="BN164" s="13">
        <v>36.054000000000002</v>
      </c>
      <c r="BO164" s="13">
        <v>38.814944945807326</v>
      </c>
      <c r="BP164" s="13">
        <v>41.24264677249095</v>
      </c>
      <c r="BQ164" s="13">
        <v>44.412646772490952</v>
      </c>
      <c r="BR164" s="13">
        <v>43.035646772490949</v>
      </c>
      <c r="BS164" s="13">
        <v>47.957636273630357</v>
      </c>
      <c r="BT164" s="13">
        <v>42.847999999999999</v>
      </c>
      <c r="BU164" s="13">
        <v>34.446712574041854</v>
      </c>
      <c r="BV164" s="13">
        <v>28.877499348259448</v>
      </c>
      <c r="BW164" s="13">
        <v>33.51421007456004</v>
      </c>
      <c r="BX164" s="13">
        <v>33.891223385412857</v>
      </c>
      <c r="BY164" s="13">
        <v>81.925553906519525</v>
      </c>
      <c r="BZ164" s="13">
        <v>43.661000000000001</v>
      </c>
      <c r="CA164" s="13">
        <v>29.769999999999996</v>
      </c>
      <c r="CB164" s="13">
        <v>36.713776621436047</v>
      </c>
      <c r="CC164" s="13">
        <v>38.18163389371928</v>
      </c>
      <c r="CD164" s="13">
        <v>27.851633893719274</v>
      </c>
      <c r="CE164" s="13">
        <v>37.283763557986909</v>
      </c>
      <c r="CF164" s="13">
        <v>44.047997095347185</v>
      </c>
      <c r="CG164" s="13">
        <v>57.791000000000004</v>
      </c>
      <c r="CH164" s="13">
        <v>39.893000000000001</v>
      </c>
      <c r="CI164" s="13">
        <v>35.812276268411594</v>
      </c>
      <c r="CJ164" s="13">
        <v>46.269833790908493</v>
      </c>
      <c r="CK164" s="13">
        <v>31.85619691630319</v>
      </c>
      <c r="CL164" s="13">
        <v>54.224196916303192</v>
      </c>
      <c r="CM164" s="13">
        <v>43.220437663292067</v>
      </c>
      <c r="CN164" s="13">
        <v>53.037999999999997</v>
      </c>
      <c r="CO164" s="13">
        <v>48.274000000000001</v>
      </c>
      <c r="CP164" s="13">
        <v>48.421000000000006</v>
      </c>
      <c r="CQ164" s="13">
        <v>48.016613984854615</v>
      </c>
      <c r="CR164" s="13">
        <v>40.763000000000005</v>
      </c>
      <c r="CS164" s="13">
        <v>42.92</v>
      </c>
      <c r="CT164" s="13">
        <v>34.412999999999997</v>
      </c>
      <c r="CU164" s="13">
        <v>43.084000000000003</v>
      </c>
      <c r="CV164" s="13">
        <v>40.528012736641301</v>
      </c>
      <c r="CW164" s="13">
        <v>42.120878310574007</v>
      </c>
      <c r="CX164" s="13">
        <v>31.137999999999998</v>
      </c>
      <c r="CY164" s="13">
        <v>33.902000000000001</v>
      </c>
      <c r="CZ164" s="13">
        <v>35.027354428913931</v>
      </c>
      <c r="DA164" s="13">
        <v>45.586922928298776</v>
      </c>
      <c r="DB164" s="13">
        <v>43.902462002351498</v>
      </c>
      <c r="DC164" s="13">
        <v>58.094485125052614</v>
      </c>
      <c r="DD164" s="13">
        <v>54.897999999999996</v>
      </c>
      <c r="DE164" s="13">
        <v>56.233999999999995</v>
      </c>
      <c r="DF164" s="13">
        <v>52.900999999999996</v>
      </c>
      <c r="DG164" s="13">
        <v>49.180999999999997</v>
      </c>
      <c r="DH164" s="13">
        <v>47.379000000000005</v>
      </c>
      <c r="DI164" s="13">
        <v>56.242000000000004</v>
      </c>
      <c r="DJ164" s="13">
        <v>44.948</v>
      </c>
      <c r="DK164" s="13">
        <v>48.424999999999997</v>
      </c>
      <c r="DL164" s="13">
        <v>51.272999999999996</v>
      </c>
      <c r="DM164" s="13">
        <v>55.171999999999997</v>
      </c>
      <c r="DN164" s="13">
        <v>53.641999999999996</v>
      </c>
      <c r="DO164" s="13">
        <v>62.637999999999991</v>
      </c>
      <c r="DP164" s="13">
        <v>67.945999999999998</v>
      </c>
      <c r="DQ164" s="13">
        <v>64.223712263987736</v>
      </c>
      <c r="DR164" s="13">
        <v>48.788847090899168</v>
      </c>
      <c r="DS164" s="13">
        <v>43.159000000000006</v>
      </c>
      <c r="DT164" s="13">
        <v>28.026100611555577</v>
      </c>
      <c r="DU164" s="13">
        <v>49.825000000000003</v>
      </c>
      <c r="DV164" s="13">
        <v>53.239999999999995</v>
      </c>
      <c r="DW164" s="13">
        <v>53.307000000000002</v>
      </c>
      <c r="DX164" s="13">
        <v>52.049312772139885</v>
      </c>
      <c r="DY164" s="13">
        <v>50.070999999999998</v>
      </c>
      <c r="DZ164" s="13">
        <v>51.813338454459497</v>
      </c>
      <c r="EA164" s="13">
        <v>41.373999999999995</v>
      </c>
      <c r="EB164" s="13">
        <v>37.672988346070085</v>
      </c>
      <c r="EC164" s="13">
        <v>42.994</v>
      </c>
      <c r="ED164" s="13">
        <v>47.152000000000001</v>
      </c>
      <c r="EE164" s="13">
        <v>48.477000000000004</v>
      </c>
      <c r="EF164" s="13">
        <v>40.011973803656687</v>
      </c>
      <c r="EG164" s="13">
        <v>46.646000000000001</v>
      </c>
      <c r="EH164" s="13">
        <v>54.825000000000003</v>
      </c>
      <c r="EI164" s="13">
        <v>45.701999999999998</v>
      </c>
      <c r="EJ164" s="13">
        <v>37.200000000000003</v>
      </c>
      <c r="EK164" s="13">
        <v>43.153999999999996</v>
      </c>
      <c r="EL164" s="13">
        <v>56.572000000000003</v>
      </c>
      <c r="EM164" s="13">
        <v>41.32056</v>
      </c>
      <c r="EN164" s="13">
        <v>37.81505837063181</v>
      </c>
      <c r="EO164" s="13">
        <v>46.596781451667098</v>
      </c>
      <c r="EP164" s="13">
        <v>44.280507576488162</v>
      </c>
      <c r="EQ164" s="13">
        <f t="shared" ref="EQ164:FE164" si="243">EQ117+EQ125+EQ133+EQ141+EQ152</f>
        <v>44.908353118184081</v>
      </c>
      <c r="ER164" s="13">
        <f t="shared" si="243"/>
        <v>43.063254046912263</v>
      </c>
      <c r="ES164" s="13">
        <f t="shared" si="243"/>
        <v>40.047046940420842</v>
      </c>
      <c r="ET164" s="13">
        <f t="shared" si="243"/>
        <v>32.267003792055689</v>
      </c>
      <c r="EU164" s="13">
        <f t="shared" si="243"/>
        <v>38.50100093595708</v>
      </c>
      <c r="EV164" s="13">
        <f t="shared" si="243"/>
        <v>40.156172255993823</v>
      </c>
      <c r="EW164" s="13">
        <f t="shared" si="243"/>
        <v>44.916543721902258</v>
      </c>
      <c r="EX164" s="13">
        <f t="shared" si="243"/>
        <v>44.470975830842846</v>
      </c>
      <c r="EY164" s="13">
        <f t="shared" si="243"/>
        <v>46.73792106259009</v>
      </c>
      <c r="EZ164" s="13">
        <f t="shared" si="243"/>
        <v>41.325498459921235</v>
      </c>
      <c r="FA164" s="13">
        <f t="shared" si="243"/>
        <v>39.552446133384329</v>
      </c>
      <c r="FB164" s="13">
        <f t="shared" si="243"/>
        <v>39.221829663791183</v>
      </c>
      <c r="FC164" s="13">
        <f t="shared" si="243"/>
        <v>47.16486754237107</v>
      </c>
      <c r="FD164" s="13">
        <f t="shared" si="243"/>
        <v>62.931821536652123</v>
      </c>
      <c r="FE164" s="13">
        <f t="shared" si="243"/>
        <v>39.795073030270473</v>
      </c>
      <c r="FF164" s="13">
        <f t="shared" ref="FF164:FQ164" si="244">FF117+FF125+FF133+FF141+FF152</f>
        <v>37.207236084172948</v>
      </c>
      <c r="FG164" s="13">
        <f t="shared" si="244"/>
        <v>44.023972338627161</v>
      </c>
      <c r="FH164" s="13">
        <f t="shared" si="244"/>
        <v>40.618303921163772</v>
      </c>
      <c r="FI164" s="13">
        <f t="shared" si="244"/>
        <v>60.917546013380807</v>
      </c>
      <c r="FJ164" s="13">
        <f t="shared" si="244"/>
        <v>48.072608687860843</v>
      </c>
      <c r="FK164" s="13">
        <f t="shared" si="244"/>
        <v>55.818110727832881</v>
      </c>
      <c r="FL164" s="13">
        <f t="shared" si="244"/>
        <v>48.061447074600878</v>
      </c>
      <c r="FM164" s="13">
        <f t="shared" si="244"/>
        <v>50.4644167695973</v>
      </c>
      <c r="FN164" s="13">
        <f t="shared" si="244"/>
        <v>46.15546434468591</v>
      </c>
      <c r="FO164" s="13">
        <f t="shared" si="244"/>
        <v>40.227331669495499</v>
      </c>
      <c r="FP164" s="13">
        <f t="shared" si="244"/>
        <v>35.606580808023473</v>
      </c>
      <c r="FQ164" s="13">
        <f t="shared" si="244"/>
        <v>35.08552187647615</v>
      </c>
      <c r="FR164" s="13">
        <f t="shared" ref="FR164:FT164" si="245">FR117+FR125+FR133+FR141+FR152</f>
        <v>30.344166715547704</v>
      </c>
      <c r="FS164" s="13">
        <f t="shared" si="245"/>
        <v>40.45839400833912</v>
      </c>
      <c r="FT164" s="13">
        <f t="shared" si="245"/>
        <v>35.014206490053589</v>
      </c>
      <c r="FU164" s="13">
        <f t="shared" ref="FU164:FV164" si="246">FU117+FU125+FU133+FU141+FU152</f>
        <v>38.502535299890475</v>
      </c>
      <c r="FV164" s="13">
        <f t="shared" si="246"/>
        <v>33.907294386874511</v>
      </c>
      <c r="FW164" s="13">
        <f t="shared" ref="FW164:FY164" si="247">FW117+FW125+FW133+FW141+FW152</f>
        <v>44.789893728758145</v>
      </c>
      <c r="FX164" s="13">
        <f t="shared" si="247"/>
        <v>35.505285919398986</v>
      </c>
      <c r="FY164" s="13">
        <f t="shared" si="247"/>
        <v>16.161054256433918</v>
      </c>
      <c r="FZ164" s="13">
        <f t="shared" ref="FZ164:GA164" si="248">FZ117+FZ125+FZ133+FZ141+FZ152</f>
        <v>39.119499128929803</v>
      </c>
      <c r="GA164" s="13">
        <f t="shared" si="248"/>
        <v>43.194601292524823</v>
      </c>
      <c r="GB164" s="13">
        <f>GB117+GB125+GB133+GB141+GB152</f>
        <v>42.232786916035991</v>
      </c>
      <c r="GC164" s="13">
        <f t="shared" ref="GC164:GD164" si="249">GC117+GC125+GC133+GC141+GC152</f>
        <v>35.77186248551039</v>
      </c>
      <c r="GD164" s="13">
        <f t="shared" si="249"/>
        <v>42.144641780777889</v>
      </c>
      <c r="GE164" s="13">
        <f t="shared" ref="GE164" si="250">GE117+GE125+GE133+GE141+GE152</f>
        <v>52.47726550013634</v>
      </c>
    </row>
    <row r="165" spans="1:187" ht="15" x14ac:dyDescent="0.25">
      <c r="A165" s="36" t="s">
        <v>23</v>
      </c>
      <c r="B165" s="90"/>
      <c r="C165" s="13">
        <v>0</v>
      </c>
      <c r="D165" s="13">
        <v>0</v>
      </c>
      <c r="E165" s="13">
        <v>0</v>
      </c>
      <c r="F165" s="13">
        <v>0</v>
      </c>
      <c r="G165" s="13">
        <v>0</v>
      </c>
      <c r="H165" s="13">
        <v>0</v>
      </c>
      <c r="I165" s="13">
        <v>0</v>
      </c>
      <c r="J165" s="13">
        <v>0</v>
      </c>
      <c r="K165" s="13">
        <v>0</v>
      </c>
      <c r="L165" s="13">
        <v>0</v>
      </c>
      <c r="M165" s="13">
        <v>0</v>
      </c>
      <c r="N165" s="13">
        <v>0</v>
      </c>
      <c r="O165" s="13">
        <v>0</v>
      </c>
      <c r="P165" s="13">
        <v>0</v>
      </c>
      <c r="Q165" s="13">
        <v>0</v>
      </c>
      <c r="R165" s="13">
        <v>0</v>
      </c>
      <c r="S165" s="13">
        <v>0</v>
      </c>
      <c r="T165" s="13">
        <v>0</v>
      </c>
      <c r="U165" s="13">
        <v>0</v>
      </c>
      <c r="V165" s="13">
        <v>0</v>
      </c>
      <c r="W165" s="13">
        <v>0</v>
      </c>
      <c r="X165" s="13">
        <v>0</v>
      </c>
      <c r="Y165" s="13">
        <v>0</v>
      </c>
      <c r="Z165" s="13">
        <v>0</v>
      </c>
      <c r="AA165" s="13">
        <v>0</v>
      </c>
      <c r="AB165" s="13">
        <v>0</v>
      </c>
      <c r="AC165" s="13">
        <v>0</v>
      </c>
      <c r="AD165" s="13">
        <v>0</v>
      </c>
      <c r="AE165" s="13">
        <v>0</v>
      </c>
      <c r="AF165" s="13">
        <v>0</v>
      </c>
      <c r="AG165" s="13">
        <v>0</v>
      </c>
      <c r="AH165" s="13">
        <v>0</v>
      </c>
      <c r="AI165" s="13">
        <v>0</v>
      </c>
      <c r="AJ165" s="13">
        <v>0</v>
      </c>
      <c r="AK165" s="13">
        <v>0</v>
      </c>
      <c r="AL165" s="13">
        <v>0</v>
      </c>
      <c r="AM165" s="13">
        <v>0</v>
      </c>
      <c r="AN165" s="13">
        <v>0</v>
      </c>
      <c r="AO165" s="13">
        <v>0</v>
      </c>
      <c r="AP165" s="13">
        <v>0</v>
      </c>
      <c r="AQ165" s="13">
        <v>13.137833648558514</v>
      </c>
      <c r="AR165" s="13">
        <v>13.137833648558514</v>
      </c>
      <c r="AS165" s="13">
        <v>13.137833648558514</v>
      </c>
      <c r="AT165" s="13">
        <v>13.137833648558514</v>
      </c>
      <c r="AU165" s="13">
        <v>23.639868131623807</v>
      </c>
      <c r="AV165" s="13">
        <v>23.639868131623807</v>
      </c>
      <c r="AW165" s="13">
        <v>23.639868131623807</v>
      </c>
      <c r="AX165" s="13">
        <v>23.639868131623807</v>
      </c>
      <c r="AY165" s="13">
        <v>27.542816437041424</v>
      </c>
      <c r="AZ165" s="13">
        <v>27.542816437041424</v>
      </c>
      <c r="BA165" s="13">
        <v>27.542816437041424</v>
      </c>
      <c r="BB165" s="13">
        <v>27.542816437041424</v>
      </c>
      <c r="BC165" s="13">
        <v>27.356895870862246</v>
      </c>
      <c r="BD165" s="13">
        <v>27.356895870862246</v>
      </c>
      <c r="BE165" s="13">
        <v>27.356895870862246</v>
      </c>
      <c r="BF165" s="13">
        <v>27.356895870862246</v>
      </c>
      <c r="BG165" s="13">
        <v>28.629733515332184</v>
      </c>
      <c r="BH165" s="13">
        <v>28.629733515332184</v>
      </c>
      <c r="BI165" s="13">
        <v>28.629733515332184</v>
      </c>
      <c r="BJ165" s="13">
        <v>28.629733515332184</v>
      </c>
      <c r="BK165" s="13">
        <v>27.242506985840699</v>
      </c>
      <c r="BL165" s="13">
        <v>27.242506985840699</v>
      </c>
      <c r="BM165" s="13">
        <v>27.242506985840699</v>
      </c>
      <c r="BN165" s="13">
        <v>27.242506985840699</v>
      </c>
      <c r="BO165" s="13">
        <v>27.796705600104492</v>
      </c>
      <c r="BP165" s="13">
        <v>27.796705600104492</v>
      </c>
      <c r="BQ165" s="13">
        <v>27.796705600104492</v>
      </c>
      <c r="BR165" s="13">
        <v>27.796705600104492</v>
      </c>
      <c r="BS165" s="13">
        <v>31.109832466716078</v>
      </c>
      <c r="BT165" s="13">
        <v>31.109832466716078</v>
      </c>
      <c r="BU165" s="13">
        <v>31.109832466716078</v>
      </c>
      <c r="BV165" s="13">
        <v>31.109832466716078</v>
      </c>
      <c r="BW165" s="13">
        <v>29.203254218717113</v>
      </c>
      <c r="BX165" s="13">
        <v>29.203254218717113</v>
      </c>
      <c r="BY165" s="13">
        <v>29.203254218717113</v>
      </c>
      <c r="BZ165" s="13">
        <v>29.203254218717113</v>
      </c>
      <c r="CA165" s="13">
        <v>28.920486078362853</v>
      </c>
      <c r="CB165" s="13">
        <v>28.920486078362853</v>
      </c>
      <c r="CC165" s="13">
        <v>28.920486078362853</v>
      </c>
      <c r="CD165" s="13">
        <v>28.920486078362853</v>
      </c>
      <c r="CE165" s="13">
        <v>30.105592739461791</v>
      </c>
      <c r="CF165" s="13">
        <v>30.105592739461791</v>
      </c>
      <c r="CG165" s="13">
        <v>30.105592739461791</v>
      </c>
      <c r="CH165" s="13">
        <v>30.105592739461791</v>
      </c>
      <c r="CI165" s="13">
        <v>25.70976409524587</v>
      </c>
      <c r="CJ165" s="13">
        <v>25.70976409524587</v>
      </c>
      <c r="CK165" s="13">
        <v>25.70976409524587</v>
      </c>
      <c r="CL165" s="13">
        <v>25.70976409524587</v>
      </c>
      <c r="CM165" s="13">
        <v>23.999180516067682</v>
      </c>
      <c r="CN165" s="13">
        <v>23.999180516067682</v>
      </c>
      <c r="CO165" s="13">
        <v>23.999180516067682</v>
      </c>
      <c r="CP165" s="13">
        <v>23.999180516067682</v>
      </c>
      <c r="CQ165" s="13">
        <v>18.674746712205511</v>
      </c>
      <c r="CR165" s="13">
        <v>18.674746712205511</v>
      </c>
      <c r="CS165" s="13">
        <v>18.674746712205511</v>
      </c>
      <c r="CT165" s="13">
        <v>18.674746712205511</v>
      </c>
      <c r="CU165" s="13">
        <v>19.302999528889973</v>
      </c>
      <c r="CV165" s="13">
        <v>19.302999528889973</v>
      </c>
      <c r="CW165" s="13">
        <v>19.302999528889973</v>
      </c>
      <c r="CX165" s="13">
        <v>19.302999528889973</v>
      </c>
      <c r="CY165" s="13">
        <v>20.833059418153361</v>
      </c>
      <c r="CZ165" s="13">
        <v>20.833059418153361</v>
      </c>
      <c r="DA165" s="13">
        <v>20.833059418153361</v>
      </c>
      <c r="DB165" s="13">
        <v>20.833059418153361</v>
      </c>
      <c r="DC165" s="13">
        <v>25.368148686674274</v>
      </c>
      <c r="DD165" s="13">
        <v>25.368148686674274</v>
      </c>
      <c r="DE165" s="13">
        <v>25.368148686674274</v>
      </c>
      <c r="DF165" s="13">
        <v>25.368148686674274</v>
      </c>
      <c r="DG165" s="13">
        <v>33.226531313787497</v>
      </c>
      <c r="DH165" s="13">
        <v>33.226531313787497</v>
      </c>
      <c r="DI165" s="13">
        <v>33.226531313787497</v>
      </c>
      <c r="DJ165" s="13">
        <v>33.226531313787497</v>
      </c>
      <c r="DK165" s="13">
        <v>38.057376951441846</v>
      </c>
      <c r="DL165" s="13">
        <v>38.057376951441846</v>
      </c>
      <c r="DM165" s="13">
        <v>38.057376951441846</v>
      </c>
      <c r="DN165" s="13">
        <v>38.057376951441846</v>
      </c>
      <c r="DO165" s="13">
        <v>38.143747786120272</v>
      </c>
      <c r="DP165" s="13">
        <v>38.143747786120272</v>
      </c>
      <c r="DQ165" s="13">
        <v>38.143747786120272</v>
      </c>
      <c r="DR165" s="13">
        <v>38.143747786120272</v>
      </c>
      <c r="DS165" s="13">
        <v>42.904057065623448</v>
      </c>
      <c r="DT165" s="13">
        <v>42.904057065623448</v>
      </c>
      <c r="DU165" s="13">
        <v>42.904057065623448</v>
      </c>
      <c r="DV165" s="13">
        <v>42.904057065623448</v>
      </c>
      <c r="DW165" s="13">
        <v>43.491921251709272</v>
      </c>
      <c r="DX165" s="13">
        <v>43.491921251709272</v>
      </c>
      <c r="DY165" s="13">
        <v>43.491921251709272</v>
      </c>
      <c r="DZ165" s="13">
        <v>43.491921251709272</v>
      </c>
      <c r="EA165" s="13">
        <v>45.980252926871742</v>
      </c>
      <c r="EB165" s="13">
        <v>45.980252926871742</v>
      </c>
      <c r="EC165" s="13">
        <v>45.980252926871742</v>
      </c>
      <c r="ED165" s="13">
        <v>45.980252926871742</v>
      </c>
      <c r="EE165" s="13">
        <v>48.725053379273412</v>
      </c>
      <c r="EF165" s="13">
        <v>48.725053379273412</v>
      </c>
      <c r="EG165" s="13">
        <v>48.725053379273412</v>
      </c>
      <c r="EH165" s="13">
        <v>48.725053379273412</v>
      </c>
      <c r="EI165" s="13">
        <v>45.510495829874131</v>
      </c>
      <c r="EJ165" s="13">
        <v>45.510495829874131</v>
      </c>
      <c r="EK165" s="13">
        <v>45.510495829874131</v>
      </c>
      <c r="EL165" s="13">
        <v>45.510495829874131</v>
      </c>
      <c r="EM165" s="13">
        <v>42.357242367455875</v>
      </c>
      <c r="EN165" s="13">
        <v>42.357242367455875</v>
      </c>
      <c r="EO165" s="13">
        <v>42.357242367455875</v>
      </c>
      <c r="EP165" s="13">
        <v>42.357242367455875</v>
      </c>
      <c r="EQ165" s="13">
        <f t="shared" ref="EQ165:FE165" si="251">EQ118+EQ126+EQ134+EQ142+EQ150</f>
        <v>29.01686482368757</v>
      </c>
      <c r="ER165" s="13">
        <f t="shared" si="251"/>
        <v>37.966976189210186</v>
      </c>
      <c r="ES165" s="13">
        <f t="shared" si="251"/>
        <v>42.168055962043212</v>
      </c>
      <c r="ET165" s="13">
        <f t="shared" si="251"/>
        <v>34.86874791074446</v>
      </c>
      <c r="EU165" s="13">
        <f t="shared" si="251"/>
        <v>27.864727730837313</v>
      </c>
      <c r="EV165" s="13">
        <f t="shared" si="251"/>
        <v>36.841113817041197</v>
      </c>
      <c r="EW165" s="13">
        <f t="shared" si="251"/>
        <v>41.145050608570259</v>
      </c>
      <c r="EX165" s="13">
        <f t="shared" si="251"/>
        <v>33.829307843551135</v>
      </c>
      <c r="EY165" s="13">
        <f t="shared" si="251"/>
        <v>29.910976910659016</v>
      </c>
      <c r="EZ165" s="13">
        <f t="shared" si="251"/>
        <v>39.811896978402544</v>
      </c>
      <c r="FA165" s="13">
        <f t="shared" si="251"/>
        <v>44.522777726356637</v>
      </c>
      <c r="FB165" s="13">
        <f t="shared" si="251"/>
        <v>36.476048384581787</v>
      </c>
      <c r="FC165" s="13">
        <f t="shared" si="251"/>
        <v>30.485000000000042</v>
      </c>
      <c r="FD165" s="13">
        <f t="shared" si="251"/>
        <v>41.162999999999968</v>
      </c>
      <c r="FE165" s="13">
        <f t="shared" si="251"/>
        <v>44.099000000000025</v>
      </c>
      <c r="FF165" s="13">
        <f t="shared" ref="FF165:FQ165" si="252">FF118+FF126+FF134+FF142+FF150</f>
        <v>36.591000000000044</v>
      </c>
      <c r="FG165" s="13">
        <f t="shared" si="252"/>
        <v>31.917000000000055</v>
      </c>
      <c r="FH165" s="13">
        <f t="shared" si="252"/>
        <v>40.653999999999989</v>
      </c>
      <c r="FI165" s="13">
        <f t="shared" si="252"/>
        <v>47.535000000000068</v>
      </c>
      <c r="FJ165" s="13">
        <f t="shared" si="252"/>
        <v>39.347999999999999</v>
      </c>
      <c r="FK165" s="13">
        <f t="shared" si="252"/>
        <v>32.246000000000045</v>
      </c>
      <c r="FL165" s="13">
        <f t="shared" si="252"/>
        <v>44.189999999999941</v>
      </c>
      <c r="FM165" s="13">
        <f t="shared" si="252"/>
        <v>51.391999999999989</v>
      </c>
      <c r="FN165" s="13">
        <f t="shared" si="252"/>
        <v>39.557999999999971</v>
      </c>
      <c r="FO165" s="13">
        <f t="shared" si="252"/>
        <v>33.559000000000026</v>
      </c>
      <c r="FP165" s="13">
        <f t="shared" si="252"/>
        <v>44.023999999999987</v>
      </c>
      <c r="FQ165" s="13">
        <f t="shared" si="252"/>
        <v>51.637999999999927</v>
      </c>
      <c r="FR165" s="13">
        <f t="shared" ref="FR165:FT165" si="253">FR118+FR126+FR134+FR142+FR150</f>
        <v>41.096999999999952</v>
      </c>
      <c r="FS165" s="13">
        <f t="shared" si="253"/>
        <v>35.782000000000004</v>
      </c>
      <c r="FT165" s="13">
        <f t="shared" si="253"/>
        <v>48.808000000000078</v>
      </c>
      <c r="FU165" s="13">
        <f t="shared" ref="FU165:FY165" si="254">FU118+FU126+FU134+FU142+FU150</f>
        <v>52.956999999999901</v>
      </c>
      <c r="FV165" s="13">
        <f t="shared" si="254"/>
        <v>42.755999999999972</v>
      </c>
      <c r="FW165" s="13">
        <f t="shared" si="254"/>
        <v>34.960000000000043</v>
      </c>
      <c r="FX165" s="13">
        <f t="shared" si="254"/>
        <v>50.057999999999986</v>
      </c>
      <c r="FY165" s="13">
        <f t="shared" si="254"/>
        <v>53.734999999999992</v>
      </c>
      <c r="FZ165" s="13">
        <f t="shared" ref="FZ165:GA165" si="255">FZ118+FZ126+FZ134+FZ142+FZ150</f>
        <v>45.475999999999949</v>
      </c>
      <c r="GA165" s="13">
        <f t="shared" si="255"/>
        <v>37.38499999999997</v>
      </c>
      <c r="GB165" s="13">
        <f t="shared" ref="GB165:GC165" si="256">GB118+GB126+GB134+GB142+GB150</f>
        <v>50.232000000000056</v>
      </c>
      <c r="GC165" s="13">
        <f t="shared" si="256"/>
        <v>56.693000000000076</v>
      </c>
      <c r="GD165" s="13">
        <f t="shared" ref="GD165:GE165" si="257">GD118+GD126+GD134+GD142+GD150</f>
        <v>46.184999999999995</v>
      </c>
      <c r="GE165" s="13">
        <f t="shared" si="257"/>
        <v>40.344999999999985</v>
      </c>
    </row>
    <row r="166" spans="1:187" ht="15" x14ac:dyDescent="0.25">
      <c r="A166" s="36" t="s">
        <v>27</v>
      </c>
      <c r="B166" s="90"/>
      <c r="C166" s="13">
        <v>36.881</v>
      </c>
      <c r="D166" s="13">
        <v>39.585000000000001</v>
      </c>
      <c r="E166" s="13">
        <v>39.516999999999996</v>
      </c>
      <c r="F166" s="13">
        <v>35.667000000000002</v>
      </c>
      <c r="G166" s="13">
        <v>34.670999999999999</v>
      </c>
      <c r="H166" s="13">
        <v>39.936999999999998</v>
      </c>
      <c r="I166" s="13">
        <v>40.344999999999999</v>
      </c>
      <c r="J166" s="13">
        <v>37.598999999999997</v>
      </c>
      <c r="K166" s="13">
        <v>39.158000000000001</v>
      </c>
      <c r="L166" s="13">
        <v>41.728999999999999</v>
      </c>
      <c r="M166" s="13">
        <v>40.35</v>
      </c>
      <c r="N166" s="13">
        <v>40.109000000000002</v>
      </c>
      <c r="O166" s="13">
        <v>39.653000000000006</v>
      </c>
      <c r="P166" s="13">
        <v>43.207000000000001</v>
      </c>
      <c r="Q166" s="13">
        <v>44.594999999999999</v>
      </c>
      <c r="R166" s="13">
        <v>43.433999999999997</v>
      </c>
      <c r="S166" s="13">
        <v>40.937000000000005</v>
      </c>
      <c r="T166" s="13">
        <v>42.744999999999997</v>
      </c>
      <c r="U166" s="13">
        <v>44.45</v>
      </c>
      <c r="V166" s="13">
        <v>42.736999999999995</v>
      </c>
      <c r="W166" s="13">
        <v>44.724999999999994</v>
      </c>
      <c r="X166" s="13">
        <v>46.282999999999994</v>
      </c>
      <c r="Y166" s="13">
        <v>42.823</v>
      </c>
      <c r="Z166" s="13">
        <v>40.518000000000001</v>
      </c>
      <c r="AA166" s="13">
        <v>41.181999999999995</v>
      </c>
      <c r="AB166" s="13">
        <v>30.484000000000002</v>
      </c>
      <c r="AC166" s="13">
        <v>41.79</v>
      </c>
      <c r="AD166" s="13">
        <v>38.192</v>
      </c>
      <c r="AE166" s="13">
        <v>37.256999999999998</v>
      </c>
      <c r="AF166" s="13">
        <v>32.058</v>
      </c>
      <c r="AG166" s="13">
        <v>33.682000000000002</v>
      </c>
      <c r="AH166" s="13">
        <v>32.887</v>
      </c>
      <c r="AI166" s="13">
        <v>37.1</v>
      </c>
      <c r="AJ166" s="13">
        <v>35.140999999999998</v>
      </c>
      <c r="AK166" s="13">
        <v>32.21</v>
      </c>
      <c r="AL166" s="13">
        <v>31.950999999999997</v>
      </c>
      <c r="AM166" s="13">
        <v>31.503999999999998</v>
      </c>
      <c r="AN166" s="13">
        <v>32.803000000000004</v>
      </c>
      <c r="AO166" s="13">
        <v>33.44</v>
      </c>
      <c r="AP166" s="13">
        <v>33.274999999999999</v>
      </c>
      <c r="AQ166" s="13">
        <v>34.415999999999997</v>
      </c>
      <c r="AR166" s="13">
        <v>33.726999999999997</v>
      </c>
      <c r="AS166" s="13">
        <v>35.732999999999997</v>
      </c>
      <c r="AT166" s="13">
        <v>39.787999999999997</v>
      </c>
      <c r="AU166" s="13">
        <v>35.654000000000003</v>
      </c>
      <c r="AV166" s="13">
        <v>37.863999999999997</v>
      </c>
      <c r="AW166" s="13">
        <v>36.136000000000003</v>
      </c>
      <c r="AX166" s="13">
        <v>36.426000000000002</v>
      </c>
      <c r="AY166" s="13">
        <v>36.706000000000003</v>
      </c>
      <c r="AZ166" s="13">
        <v>36.741</v>
      </c>
      <c r="BA166" s="13">
        <v>34.825000000000003</v>
      </c>
      <c r="BB166" s="13">
        <v>34.981999999999999</v>
      </c>
      <c r="BC166" s="13">
        <v>54.36</v>
      </c>
      <c r="BD166" s="13">
        <v>35.411000000000001</v>
      </c>
      <c r="BE166" s="13">
        <v>34.576000000000001</v>
      </c>
      <c r="BF166" s="13">
        <v>39.44</v>
      </c>
      <c r="BG166" s="13">
        <v>40.634</v>
      </c>
      <c r="BH166" s="13">
        <v>35.412999999999997</v>
      </c>
      <c r="BI166" s="13">
        <v>45.067999999999998</v>
      </c>
      <c r="BJ166" s="13">
        <v>63.96</v>
      </c>
      <c r="BK166" s="13">
        <v>64.204000000000008</v>
      </c>
      <c r="BL166" s="13">
        <v>57.496000000000002</v>
      </c>
      <c r="BM166" s="13">
        <v>57.007999999999996</v>
      </c>
      <c r="BN166" s="13">
        <v>61.098000000000006</v>
      </c>
      <c r="BO166" s="13">
        <v>72.071999999999989</v>
      </c>
      <c r="BP166" s="13">
        <v>69.745999999999995</v>
      </c>
      <c r="BQ166" s="13">
        <v>85.745000000000005</v>
      </c>
      <c r="BR166" s="13">
        <v>71.320999999999998</v>
      </c>
      <c r="BS166" s="13">
        <v>68.111999999999995</v>
      </c>
      <c r="BT166" s="13">
        <v>63.893999999999998</v>
      </c>
      <c r="BU166" s="13">
        <v>64.572000000000003</v>
      </c>
      <c r="BV166" s="13">
        <v>62.564999999999998</v>
      </c>
      <c r="BW166" s="13">
        <v>54.491999999999997</v>
      </c>
      <c r="BX166" s="13">
        <v>69.266000000000005</v>
      </c>
      <c r="BY166" s="13">
        <v>63.027999999999999</v>
      </c>
      <c r="BZ166" s="13">
        <v>70.070999999999998</v>
      </c>
      <c r="CA166" s="13">
        <v>72.489000000000004</v>
      </c>
      <c r="CB166" s="13">
        <v>65.775999999999996</v>
      </c>
      <c r="CC166" s="13">
        <v>88.579000000000008</v>
      </c>
      <c r="CD166" s="13">
        <v>69.967999999999989</v>
      </c>
      <c r="CE166" s="13">
        <v>94.734999999999999</v>
      </c>
      <c r="CF166" s="13">
        <v>93.066000000000003</v>
      </c>
      <c r="CG166" s="13">
        <v>73.957999999999998</v>
      </c>
      <c r="CH166" s="13">
        <v>80.649000000000001</v>
      </c>
      <c r="CI166" s="13">
        <v>83.810999999999993</v>
      </c>
      <c r="CJ166" s="13">
        <v>87.01100000000001</v>
      </c>
      <c r="CK166" s="13">
        <v>95.066000000000003</v>
      </c>
      <c r="CL166" s="13">
        <v>86.593000000000004</v>
      </c>
      <c r="CM166" s="13">
        <v>88.192000000000007</v>
      </c>
      <c r="CN166" s="13">
        <v>86.23599999999999</v>
      </c>
      <c r="CO166" s="13">
        <v>85.49799999999999</v>
      </c>
      <c r="CP166" s="13">
        <v>85.783000000000001</v>
      </c>
      <c r="CQ166" s="13">
        <v>71.844999999999999</v>
      </c>
      <c r="CR166" s="13">
        <v>83.913999999999987</v>
      </c>
      <c r="CS166" s="13">
        <v>85.870999999999995</v>
      </c>
      <c r="CT166" s="13">
        <v>88.265999999999991</v>
      </c>
      <c r="CU166" s="13">
        <v>87.233000000000004</v>
      </c>
      <c r="CV166" s="13">
        <v>85.878</v>
      </c>
      <c r="CW166" s="13">
        <v>86.658000000000001</v>
      </c>
      <c r="CX166" s="13">
        <v>87.076999999999984</v>
      </c>
      <c r="CY166" s="13">
        <v>87.798999999999992</v>
      </c>
      <c r="CZ166" s="13">
        <v>85.451999999999998</v>
      </c>
      <c r="DA166" s="13">
        <v>86.071000000000012</v>
      </c>
      <c r="DB166" s="13">
        <v>82.174999999999997</v>
      </c>
      <c r="DC166" s="13">
        <v>95.572999999999993</v>
      </c>
      <c r="DD166" s="13">
        <v>89.51</v>
      </c>
      <c r="DE166" s="13">
        <v>93.11999999999999</v>
      </c>
      <c r="DF166" s="13">
        <v>93.022999999999996</v>
      </c>
      <c r="DG166" s="13">
        <v>99.001999999999995</v>
      </c>
      <c r="DH166" s="13">
        <v>110.639</v>
      </c>
      <c r="DI166" s="13">
        <v>87.157000000000011</v>
      </c>
      <c r="DJ166" s="13">
        <v>83.576999999999998</v>
      </c>
      <c r="DK166" s="13">
        <v>83.509</v>
      </c>
      <c r="DL166" s="13">
        <v>81.079999999999984</v>
      </c>
      <c r="DM166" s="13">
        <v>95.948999999999998</v>
      </c>
      <c r="DN166" s="13">
        <v>92.116</v>
      </c>
      <c r="DO166" s="13">
        <v>110.184</v>
      </c>
      <c r="DP166" s="13">
        <v>89.281999999999996</v>
      </c>
      <c r="DQ166" s="13">
        <v>90.838999999999999</v>
      </c>
      <c r="DR166" s="13">
        <v>102.56</v>
      </c>
      <c r="DS166" s="13">
        <v>101.999</v>
      </c>
      <c r="DT166" s="13">
        <v>107.044</v>
      </c>
      <c r="DU166" s="13">
        <v>96.789999999999992</v>
      </c>
      <c r="DV166" s="13">
        <v>98.677000000000007</v>
      </c>
      <c r="DW166" s="13">
        <v>93.322000000000003</v>
      </c>
      <c r="DX166" s="13">
        <v>88.49799999999999</v>
      </c>
      <c r="DY166" s="13">
        <v>94.204999999999998</v>
      </c>
      <c r="DZ166" s="13">
        <v>99.933999999999997</v>
      </c>
      <c r="EA166" s="13">
        <v>103.58199999999999</v>
      </c>
      <c r="EB166" s="13">
        <v>91.833000000000013</v>
      </c>
      <c r="EC166" s="13">
        <v>91.796000000000006</v>
      </c>
      <c r="ED166" s="13">
        <v>95.688999999999993</v>
      </c>
      <c r="EE166" s="13">
        <v>94.293999999999997</v>
      </c>
      <c r="EF166" s="13">
        <v>67.725999999999999</v>
      </c>
      <c r="EG166" s="13">
        <v>72.301999999999992</v>
      </c>
      <c r="EH166" s="13">
        <v>80.923000000000002</v>
      </c>
      <c r="EI166" s="13">
        <v>81.884000000000015</v>
      </c>
      <c r="EJ166" s="13">
        <v>97.543000000000006</v>
      </c>
      <c r="EK166" s="13">
        <v>57.561999999999998</v>
      </c>
      <c r="EL166" s="13">
        <v>104.313</v>
      </c>
      <c r="EM166" s="13">
        <v>82.411830000000037</v>
      </c>
      <c r="EN166" s="13">
        <v>70.218251824174828</v>
      </c>
      <c r="EO166" s="13">
        <v>84.95666661395299</v>
      </c>
      <c r="EP166" s="13">
        <v>87.549739565448007</v>
      </c>
      <c r="EQ166" s="13">
        <f t="shared" ref="EQ166:FE166" si="258">EQ154</f>
        <v>69.447894021235911</v>
      </c>
      <c r="ER166" s="13">
        <f t="shared" si="258"/>
        <v>77.556960548181081</v>
      </c>
      <c r="ES166" s="13">
        <f t="shared" si="258"/>
        <v>68.008083235689369</v>
      </c>
      <c r="ET166" s="13">
        <f t="shared" si="258"/>
        <v>87.438696558599574</v>
      </c>
      <c r="EU166" s="13">
        <f t="shared" si="258"/>
        <v>90.248906134775552</v>
      </c>
      <c r="EV166" s="13">
        <f t="shared" si="258"/>
        <v>96.68720882982916</v>
      </c>
      <c r="EW166" s="13">
        <f t="shared" si="258"/>
        <v>75.615148214469855</v>
      </c>
      <c r="EX166" s="13">
        <f t="shared" si="258"/>
        <v>47.64136322603386</v>
      </c>
      <c r="EY166" s="13">
        <f t="shared" si="258"/>
        <v>64.399383375410466</v>
      </c>
      <c r="EZ166" s="13">
        <f t="shared" si="258"/>
        <v>63.050372311674089</v>
      </c>
      <c r="FA166" s="13">
        <f t="shared" si="258"/>
        <v>61.24326181509894</v>
      </c>
      <c r="FB166" s="13">
        <f t="shared" si="258"/>
        <v>68.575928735765316</v>
      </c>
      <c r="FC166" s="13">
        <f t="shared" si="258"/>
        <v>70.329268236621587</v>
      </c>
      <c r="FD166" s="13">
        <f t="shared" si="258"/>
        <v>63.516589859799751</v>
      </c>
      <c r="FE166" s="13">
        <f t="shared" si="258"/>
        <v>65.255598461441707</v>
      </c>
      <c r="FF166" s="13">
        <f t="shared" ref="FF166:FQ166" si="259">FF154</f>
        <v>71.962724683764051</v>
      </c>
      <c r="FG166" s="13">
        <f t="shared" si="259"/>
        <v>70.250072968678538</v>
      </c>
      <c r="FH166" s="13">
        <f t="shared" si="259"/>
        <v>55.871806442035229</v>
      </c>
      <c r="FI166" s="13">
        <f t="shared" si="259"/>
        <v>64.035954264421264</v>
      </c>
      <c r="FJ166" s="13">
        <f t="shared" si="259"/>
        <v>66.632051188480517</v>
      </c>
      <c r="FK166" s="13">
        <f t="shared" si="259"/>
        <v>69.389346463214338</v>
      </c>
      <c r="FL166" s="13">
        <f t="shared" si="259"/>
        <v>62.847750810782976</v>
      </c>
      <c r="FM166" s="13">
        <f t="shared" si="259"/>
        <v>64.140081820503951</v>
      </c>
      <c r="FN166" s="13">
        <f t="shared" si="259"/>
        <v>72.123472905596913</v>
      </c>
      <c r="FO166" s="13">
        <f t="shared" si="259"/>
        <v>74.559581401392506</v>
      </c>
      <c r="FP166" s="13">
        <f t="shared" si="259"/>
        <v>68.808366798494575</v>
      </c>
      <c r="FQ166" s="13">
        <f t="shared" si="259"/>
        <v>71.932883521086708</v>
      </c>
      <c r="FR166" s="13">
        <f t="shared" ref="FR166:FT166" si="260">FR154</f>
        <v>75.810059104626362</v>
      </c>
      <c r="FS166" s="13">
        <f t="shared" si="260"/>
        <v>86.429096001870548</v>
      </c>
      <c r="FT166" s="13">
        <f t="shared" si="260"/>
        <v>72.225696571388127</v>
      </c>
      <c r="FU166" s="13">
        <f t="shared" ref="FU166:FV166" si="261">FU154</f>
        <v>73.255845027839285</v>
      </c>
      <c r="FV166" s="13">
        <f t="shared" si="261"/>
        <v>81.164394325309587</v>
      </c>
      <c r="FW166" s="13">
        <f t="shared" ref="FW166:FY166" si="262">FW154</f>
        <v>102.76072044145516</v>
      </c>
      <c r="FX166" s="13">
        <f t="shared" si="262"/>
        <v>74.894520880557693</v>
      </c>
      <c r="FY166" s="13">
        <f t="shared" si="262"/>
        <v>76.732563780162792</v>
      </c>
      <c r="FZ166" s="13">
        <f t="shared" ref="FZ166:GA166" si="263">FZ154</f>
        <v>84.54527678265319</v>
      </c>
      <c r="GA166" s="13">
        <f t="shared" si="263"/>
        <v>84.400518020205965</v>
      </c>
      <c r="GB166" s="13">
        <f t="shared" ref="GB166:GC166" si="264">GB154</f>
        <v>77.211117450581966</v>
      </c>
      <c r="GC166" s="13">
        <f t="shared" si="264"/>
        <v>77.059664244150298</v>
      </c>
      <c r="GD166" s="13">
        <f t="shared" ref="GD166:GE166" si="265">GD154</f>
        <v>82.399371273738879</v>
      </c>
      <c r="GE166" s="13">
        <f t="shared" si="265"/>
        <v>76.980278748383938</v>
      </c>
    </row>
    <row r="167" spans="1:187" ht="15" x14ac:dyDescent="0.25">
      <c r="A167" s="37" t="s">
        <v>42</v>
      </c>
      <c r="B167" s="90"/>
      <c r="C167" s="13">
        <v>23.509</v>
      </c>
      <c r="D167" s="13">
        <v>24.367999999999999</v>
      </c>
      <c r="E167" s="13">
        <v>24.62</v>
      </c>
      <c r="F167" s="13">
        <v>25.16</v>
      </c>
      <c r="G167" s="13">
        <v>25.163</v>
      </c>
      <c r="H167" s="13">
        <v>25.652999999999999</v>
      </c>
      <c r="I167" s="13">
        <v>25.411999999999999</v>
      </c>
      <c r="J167" s="13">
        <v>26.895</v>
      </c>
      <c r="K167" s="13">
        <v>28.776</v>
      </c>
      <c r="L167" s="13">
        <v>26.721</v>
      </c>
      <c r="M167" s="13">
        <v>25.059000000000001</v>
      </c>
      <c r="N167" s="13">
        <v>28.478000000000002</v>
      </c>
      <c r="O167" s="13">
        <v>27.527000000000001</v>
      </c>
      <c r="P167" s="13">
        <v>28.004000000000001</v>
      </c>
      <c r="Q167" s="13">
        <v>29.007999999999999</v>
      </c>
      <c r="R167" s="13">
        <v>32.317</v>
      </c>
      <c r="S167" s="13">
        <v>29.824999999999999</v>
      </c>
      <c r="T167" s="13">
        <v>28.88</v>
      </c>
      <c r="U167" s="13">
        <v>29.44</v>
      </c>
      <c r="V167" s="13">
        <v>31.459</v>
      </c>
      <c r="W167" s="13">
        <v>32.116</v>
      </c>
      <c r="X167" s="13">
        <v>32.171999999999997</v>
      </c>
      <c r="Y167" s="13">
        <v>30.177</v>
      </c>
      <c r="Z167" s="13">
        <v>30.138000000000002</v>
      </c>
      <c r="AA167" s="13">
        <v>30.914999999999999</v>
      </c>
      <c r="AB167" s="13">
        <v>18.853000000000002</v>
      </c>
      <c r="AC167" s="13">
        <v>31.452000000000002</v>
      </c>
      <c r="AD167" s="13">
        <v>29.405000000000001</v>
      </c>
      <c r="AE167" s="13">
        <v>28.978999999999999</v>
      </c>
      <c r="AF167" s="13">
        <v>22.329000000000001</v>
      </c>
      <c r="AG167" s="13">
        <v>24.288</v>
      </c>
      <c r="AH167" s="13">
        <v>24.484999999999999</v>
      </c>
      <c r="AI167" s="13">
        <v>28.533999999999999</v>
      </c>
      <c r="AJ167" s="13">
        <v>26.19</v>
      </c>
      <c r="AK167" s="13">
        <v>23.856999999999999</v>
      </c>
      <c r="AL167" s="13">
        <v>24.968</v>
      </c>
      <c r="AM167" s="13">
        <v>23.873999999999999</v>
      </c>
      <c r="AN167" s="13">
        <v>24.8</v>
      </c>
      <c r="AO167" s="13">
        <v>25.431999999999999</v>
      </c>
      <c r="AP167" s="13">
        <v>26.116</v>
      </c>
      <c r="AQ167" s="13">
        <v>26.420999999999999</v>
      </c>
      <c r="AR167" s="13">
        <v>25.72</v>
      </c>
      <c r="AS167" s="13">
        <v>27.96</v>
      </c>
      <c r="AT167" s="13">
        <v>32.658000000000001</v>
      </c>
      <c r="AU167" s="13">
        <v>27.934999999999999</v>
      </c>
      <c r="AV167" s="13">
        <v>30.193999999999999</v>
      </c>
      <c r="AW167" s="13">
        <v>29.567</v>
      </c>
      <c r="AX167" s="13">
        <v>29.08</v>
      </c>
      <c r="AY167" s="13">
        <v>30.552</v>
      </c>
      <c r="AZ167" s="13">
        <v>31.111000000000001</v>
      </c>
      <c r="BA167" s="13">
        <v>28.977</v>
      </c>
      <c r="BB167" s="13">
        <v>29.091999999999999</v>
      </c>
      <c r="BC167" s="13">
        <v>48.405999999999999</v>
      </c>
      <c r="BD167" s="13">
        <v>28.951000000000001</v>
      </c>
      <c r="BE167" s="13">
        <v>28.721</v>
      </c>
      <c r="BF167" s="13">
        <v>33.701999999999998</v>
      </c>
      <c r="BG167" s="13">
        <v>34.121000000000002</v>
      </c>
      <c r="BH167" s="13">
        <v>29.297999999999998</v>
      </c>
      <c r="BI167" s="13">
        <v>39.847999999999999</v>
      </c>
      <c r="BJ167" s="13">
        <v>58.273000000000003</v>
      </c>
      <c r="BK167" s="13">
        <v>57.896000000000001</v>
      </c>
      <c r="BL167" s="13">
        <v>51.427999999999997</v>
      </c>
      <c r="BM167" s="13">
        <v>50.988999999999997</v>
      </c>
      <c r="BN167" s="13">
        <v>55.154000000000003</v>
      </c>
      <c r="BO167" s="13">
        <v>65.591999999999999</v>
      </c>
      <c r="BP167" s="13">
        <v>63.457000000000001</v>
      </c>
      <c r="BQ167" s="13">
        <v>79.97</v>
      </c>
      <c r="BR167" s="13">
        <v>65.820999999999998</v>
      </c>
      <c r="BS167" s="13">
        <v>62.774999999999999</v>
      </c>
      <c r="BT167" s="13">
        <v>58.146000000000001</v>
      </c>
      <c r="BU167" s="13">
        <v>59.515000000000001</v>
      </c>
      <c r="BV167" s="13">
        <v>57.558999999999997</v>
      </c>
      <c r="BW167" s="13">
        <v>48.798999999999999</v>
      </c>
      <c r="BX167" s="13">
        <v>62.069000000000003</v>
      </c>
      <c r="BY167" s="13">
        <v>57.83</v>
      </c>
      <c r="BZ167" s="13">
        <v>63.996000000000002</v>
      </c>
      <c r="CA167" s="13">
        <v>66.846000000000004</v>
      </c>
      <c r="CB167" s="13">
        <v>59.896999999999998</v>
      </c>
      <c r="CC167" s="13">
        <v>83.536000000000001</v>
      </c>
      <c r="CD167" s="13">
        <v>64.620999999999995</v>
      </c>
      <c r="CE167" s="13">
        <v>90.405000000000001</v>
      </c>
      <c r="CF167" s="13">
        <v>88.869</v>
      </c>
      <c r="CG167" s="13">
        <v>68.784000000000006</v>
      </c>
      <c r="CH167" s="13">
        <v>74.834000000000003</v>
      </c>
      <c r="CI167" s="13">
        <v>77.468999999999994</v>
      </c>
      <c r="CJ167" s="13">
        <v>81.685000000000002</v>
      </c>
      <c r="CK167" s="13">
        <v>89.623000000000005</v>
      </c>
      <c r="CL167" s="13">
        <v>80.793000000000006</v>
      </c>
      <c r="CM167" s="13">
        <v>81.641000000000005</v>
      </c>
      <c r="CN167" s="13">
        <v>80.704999999999998</v>
      </c>
      <c r="CO167" s="13">
        <v>80.516999999999996</v>
      </c>
      <c r="CP167" s="13">
        <v>80.334000000000003</v>
      </c>
      <c r="CQ167" s="13">
        <v>65.899000000000001</v>
      </c>
      <c r="CR167" s="13">
        <v>78.230999999999995</v>
      </c>
      <c r="CS167" s="13">
        <v>81.233999999999995</v>
      </c>
      <c r="CT167" s="13">
        <v>83.256</v>
      </c>
      <c r="CU167" s="13">
        <v>81.453999999999994</v>
      </c>
      <c r="CV167" s="13">
        <v>81.113</v>
      </c>
      <c r="CW167" s="13">
        <v>81.897000000000006</v>
      </c>
      <c r="CX167" s="13">
        <v>82.290999999999997</v>
      </c>
      <c r="CY167" s="13">
        <v>82.087999999999994</v>
      </c>
      <c r="CZ167" s="13">
        <v>80.611999999999995</v>
      </c>
      <c r="DA167" s="13">
        <v>81.84</v>
      </c>
      <c r="DB167" s="13">
        <v>77.209000000000003</v>
      </c>
      <c r="DC167" s="13">
        <v>89.361999999999995</v>
      </c>
      <c r="DD167" s="13">
        <v>84.506</v>
      </c>
      <c r="DE167" s="13">
        <v>89.063000000000002</v>
      </c>
      <c r="DF167" s="13">
        <v>87.888000000000005</v>
      </c>
      <c r="DG167" s="13">
        <v>93.146000000000001</v>
      </c>
      <c r="DH167" s="13">
        <v>105.943</v>
      </c>
      <c r="DI167" s="13">
        <v>82.873000000000005</v>
      </c>
      <c r="DJ167" s="13">
        <v>79.015000000000001</v>
      </c>
      <c r="DK167" s="13">
        <v>78.222999999999999</v>
      </c>
      <c r="DL167" s="13">
        <v>76.385999999999996</v>
      </c>
      <c r="DM167" s="13">
        <v>91.837000000000003</v>
      </c>
      <c r="DN167" s="13">
        <v>87.085999999999999</v>
      </c>
      <c r="DO167" s="13">
        <v>104.575</v>
      </c>
      <c r="DP167" s="13">
        <v>84.882000000000005</v>
      </c>
      <c r="DQ167" s="13">
        <v>86.804000000000002</v>
      </c>
      <c r="DR167" s="13">
        <v>97.405000000000001</v>
      </c>
      <c r="DS167" s="13">
        <v>96.403999999999996</v>
      </c>
      <c r="DT167" s="13">
        <v>102.39400000000001</v>
      </c>
      <c r="DU167" s="13">
        <v>91.784999999999997</v>
      </c>
      <c r="DV167" s="13">
        <v>94.54</v>
      </c>
      <c r="DW167" s="13">
        <v>87.91</v>
      </c>
      <c r="DX167" s="13">
        <v>84.125</v>
      </c>
      <c r="DY167" s="13">
        <v>90.494</v>
      </c>
      <c r="DZ167" s="13">
        <v>95.585999999999999</v>
      </c>
      <c r="EA167" s="13">
        <v>98.692999999999998</v>
      </c>
      <c r="EB167" s="13">
        <v>87.899000000000001</v>
      </c>
      <c r="EC167" s="13">
        <v>88.424999999999997</v>
      </c>
      <c r="ED167" s="13">
        <v>91.537999999999997</v>
      </c>
      <c r="EE167" s="13">
        <v>89.191999999999993</v>
      </c>
      <c r="EF167" s="13">
        <v>63.921999999999997</v>
      </c>
      <c r="EG167" s="13">
        <v>68.944000000000003</v>
      </c>
      <c r="EH167" s="13">
        <v>76.424000000000007</v>
      </c>
      <c r="EI167" s="13">
        <v>76.929000000000002</v>
      </c>
      <c r="EJ167" s="13">
        <v>93.646000000000001</v>
      </c>
      <c r="EK167" s="13">
        <v>54.42</v>
      </c>
      <c r="EL167" s="13">
        <v>100.31399999999999</v>
      </c>
      <c r="EM167" s="13">
        <v>77.689220000000034</v>
      </c>
      <c r="EN167" s="13">
        <v>68.229328226574751</v>
      </c>
      <c r="EO167" s="13">
        <v>81.759351471868669</v>
      </c>
      <c r="EP167" s="13">
        <v>83.568606056747811</v>
      </c>
      <c r="EQ167" s="13">
        <f t="shared" ref="EQ167:FE167" si="266">EQ155</f>
        <v>64.983113062090794</v>
      </c>
      <c r="ER167" s="13">
        <f t="shared" si="266"/>
        <v>74.012490335226104</v>
      </c>
      <c r="ES167" s="13">
        <f t="shared" si="266"/>
        <v>65.148454359162201</v>
      </c>
      <c r="ET167" s="13">
        <f t="shared" si="266"/>
        <v>82.974752653802398</v>
      </c>
      <c r="EU167" s="13">
        <f t="shared" si="266"/>
        <v>85.800144267947701</v>
      </c>
      <c r="EV167" s="13">
        <f t="shared" si="266"/>
        <v>93.197471570730499</v>
      </c>
      <c r="EW167" s="13">
        <f t="shared" si="266"/>
        <v>72.590093988207201</v>
      </c>
      <c r="EX167" s="13">
        <f t="shared" si="266"/>
        <v>43.984044982875403</v>
      </c>
      <c r="EY167" s="13">
        <f t="shared" si="266"/>
        <v>59.851267114555903</v>
      </c>
      <c r="EZ167" s="13">
        <f t="shared" si="266"/>
        <v>59.676727599678898</v>
      </c>
      <c r="FA167" s="13">
        <f t="shared" si="266"/>
        <v>58.649586617831098</v>
      </c>
      <c r="FB167" s="13">
        <f t="shared" si="266"/>
        <v>65.051459373106596</v>
      </c>
      <c r="FC167" s="13">
        <f t="shared" si="266"/>
        <v>66.520549487292698</v>
      </c>
      <c r="FD167" s="13">
        <f t="shared" si="266"/>
        <v>60.898018387018197</v>
      </c>
      <c r="FE167" s="13">
        <f t="shared" si="266"/>
        <v>62.684792987051203</v>
      </c>
      <c r="FF167" s="13">
        <f t="shared" ref="FF167:FQ167" si="267">FF155</f>
        <v>68.929772005422294</v>
      </c>
      <c r="FG167" s="13">
        <f t="shared" si="267"/>
        <v>66.693942846916599</v>
      </c>
      <c r="FH167" s="13">
        <f t="shared" si="267"/>
        <v>53.335751766115003</v>
      </c>
      <c r="FI167" s="13">
        <f t="shared" si="267"/>
        <v>61.449880958250297</v>
      </c>
      <c r="FJ167" s="13">
        <f t="shared" si="267"/>
        <v>63.931190795345998</v>
      </c>
      <c r="FK167" s="13">
        <f t="shared" si="267"/>
        <v>65.891091645106599</v>
      </c>
      <c r="FL167" s="13">
        <f t="shared" si="267"/>
        <v>60.5901223296773</v>
      </c>
      <c r="FM167" s="13">
        <f t="shared" si="267"/>
        <v>60.871095045485497</v>
      </c>
      <c r="FN167" s="13">
        <f t="shared" si="267"/>
        <v>69.333506303904997</v>
      </c>
      <c r="FO167" s="13">
        <f t="shared" si="267"/>
        <v>70.370615101249797</v>
      </c>
      <c r="FP167" s="13">
        <f t="shared" si="267"/>
        <v>66.533835921621801</v>
      </c>
      <c r="FQ167" s="13">
        <f t="shared" si="267"/>
        <v>69.0358372104685</v>
      </c>
      <c r="FR167" s="13">
        <f t="shared" ref="FR167:FT167" si="268">FR155</f>
        <v>72.187736635694804</v>
      </c>
      <c r="FS167" s="13">
        <f t="shared" si="268"/>
        <v>83.230459212927201</v>
      </c>
      <c r="FT167" s="13">
        <f t="shared" si="268"/>
        <v>69.803234293029206</v>
      </c>
      <c r="FU167" s="13">
        <f t="shared" ref="FU167:FV167" si="269">FU155</f>
        <v>71.333100756475602</v>
      </c>
      <c r="FV167" s="13">
        <f t="shared" si="269"/>
        <v>78.413659290599298</v>
      </c>
      <c r="FW167" s="13">
        <f t="shared" ref="FW167:FY167" si="270">FW155</f>
        <v>99.706208425569997</v>
      </c>
      <c r="FX167" s="13">
        <f t="shared" si="270"/>
        <v>72.529797493991197</v>
      </c>
      <c r="FY167" s="13">
        <f t="shared" si="270"/>
        <v>74.604247013127903</v>
      </c>
      <c r="FZ167" s="13">
        <f t="shared" ref="FZ167:GA167" si="271">FZ155</f>
        <v>82.145083107302995</v>
      </c>
      <c r="GA167" s="13">
        <f t="shared" si="271"/>
        <v>81.244966052047303</v>
      </c>
      <c r="GB167" s="13">
        <f t="shared" ref="GB167:GC167" si="272">GB155</f>
        <v>75.139943579307499</v>
      </c>
      <c r="GC167" s="13">
        <f t="shared" si="272"/>
        <v>75.141441914820106</v>
      </c>
      <c r="GD167" s="13">
        <f t="shared" ref="GD167:GE167" si="273">GD155</f>
        <v>80.167134559184206</v>
      </c>
      <c r="GE167" s="13">
        <f t="shared" si="273"/>
        <v>74.426126776319194</v>
      </c>
    </row>
    <row r="168" spans="1:187" ht="15" x14ac:dyDescent="0.25">
      <c r="A168" s="37" t="s">
        <v>43</v>
      </c>
      <c r="B168" s="90"/>
      <c r="C168" s="13">
        <v>7.6369999999999996</v>
      </c>
      <c r="D168" s="13">
        <v>7.0860000000000003</v>
      </c>
      <c r="E168" s="13">
        <v>6.4749999999999996</v>
      </c>
      <c r="F168" s="13">
        <v>6.6059999999999999</v>
      </c>
      <c r="G168" s="13">
        <v>5.9779999999999998</v>
      </c>
      <c r="H168" s="13">
        <v>6.4219999999999997</v>
      </c>
      <c r="I168" s="13">
        <v>5.3689999999999998</v>
      </c>
      <c r="J168" s="13">
        <v>6.3920000000000003</v>
      </c>
      <c r="K168" s="13">
        <v>6.7329999999999997</v>
      </c>
      <c r="L168" s="13">
        <v>6.2690000000000001</v>
      </c>
      <c r="M168" s="13">
        <v>5.8979999999999997</v>
      </c>
      <c r="N168" s="13">
        <v>7.181</v>
      </c>
      <c r="O168" s="13">
        <v>7.633</v>
      </c>
      <c r="P168" s="13">
        <v>6.2539999999999996</v>
      </c>
      <c r="Q168" s="13">
        <v>5.726</v>
      </c>
      <c r="R168" s="13">
        <v>6.8869999999999996</v>
      </c>
      <c r="S168" s="13">
        <v>7.4669999999999996</v>
      </c>
      <c r="T168" s="13">
        <v>6.1970000000000001</v>
      </c>
      <c r="U168" s="13">
        <v>5.9080000000000004</v>
      </c>
      <c r="V168" s="13">
        <v>7.0270000000000001</v>
      </c>
      <c r="W168" s="13">
        <v>7.5620000000000003</v>
      </c>
      <c r="X168" s="13">
        <v>6.5949999999999998</v>
      </c>
      <c r="Y168" s="13">
        <v>4.7850000000000001</v>
      </c>
      <c r="Z168" s="13">
        <v>6.5190000000000001</v>
      </c>
      <c r="AA168" s="13">
        <v>6.1079999999999997</v>
      </c>
      <c r="AB168" s="13">
        <v>6.1109999999999998</v>
      </c>
      <c r="AC168" s="13">
        <v>4.1219999999999999</v>
      </c>
      <c r="AD168" s="13">
        <v>5.484</v>
      </c>
      <c r="AE168" s="13">
        <v>5.42</v>
      </c>
      <c r="AF168" s="13">
        <v>5.19</v>
      </c>
      <c r="AG168" s="13">
        <v>4.359</v>
      </c>
      <c r="AH168" s="13">
        <v>5.5110000000000001</v>
      </c>
      <c r="AI168" s="13">
        <v>5.6369999999999996</v>
      </c>
      <c r="AJ168" s="13">
        <v>4.5949999999999998</v>
      </c>
      <c r="AK168" s="13">
        <v>3.99</v>
      </c>
      <c r="AL168" s="13">
        <v>4.0540000000000003</v>
      </c>
      <c r="AM168" s="13">
        <v>4.5510000000000002</v>
      </c>
      <c r="AN168" s="13">
        <v>4.085</v>
      </c>
      <c r="AO168" s="13">
        <v>4.24</v>
      </c>
      <c r="AP168" s="13">
        <v>4.3250000000000002</v>
      </c>
      <c r="AQ168" s="13">
        <v>4.7619999999999996</v>
      </c>
      <c r="AR168" s="13">
        <v>4.37</v>
      </c>
      <c r="AS168" s="13">
        <v>4.5369999999999999</v>
      </c>
      <c r="AT168" s="13">
        <v>4.4729999999999999</v>
      </c>
      <c r="AU168" s="13">
        <v>4.8689999999999998</v>
      </c>
      <c r="AV168" s="13">
        <v>4.6369999999999996</v>
      </c>
      <c r="AW168" s="13">
        <v>3.6739999999999999</v>
      </c>
      <c r="AX168" s="13">
        <v>4.5819999999999999</v>
      </c>
      <c r="AY168" s="13">
        <v>3.7490000000000001</v>
      </c>
      <c r="AZ168" s="13">
        <v>2.8490000000000002</v>
      </c>
      <c r="BA168" s="13">
        <v>2.6619999999999999</v>
      </c>
      <c r="BB168" s="13">
        <v>3.21</v>
      </c>
      <c r="BC168" s="13">
        <v>3.4220000000000002</v>
      </c>
      <c r="BD168" s="13">
        <v>3.7069999999999999</v>
      </c>
      <c r="BE168" s="13">
        <v>3.234</v>
      </c>
      <c r="BF168" s="13">
        <v>3.226</v>
      </c>
      <c r="BG168" s="13">
        <v>3.823</v>
      </c>
      <c r="BH168" s="13">
        <v>3.3490000000000002</v>
      </c>
      <c r="BI168" s="13">
        <v>2.7429999999999999</v>
      </c>
      <c r="BJ168" s="13">
        <v>3.3140000000000001</v>
      </c>
      <c r="BK168" s="13">
        <v>4.0019999999999998</v>
      </c>
      <c r="BL168" s="13">
        <v>3.49</v>
      </c>
      <c r="BM168" s="13">
        <v>3.4049999999999998</v>
      </c>
      <c r="BN168" s="13">
        <v>3.448</v>
      </c>
      <c r="BO168" s="13">
        <v>4.3529999999999998</v>
      </c>
      <c r="BP168" s="13">
        <v>3.9289999999999998</v>
      </c>
      <c r="BQ168" s="13">
        <v>3.4740000000000002</v>
      </c>
      <c r="BR168" s="13">
        <v>3.5430000000000001</v>
      </c>
      <c r="BS168" s="13">
        <v>3.661</v>
      </c>
      <c r="BT168" s="13">
        <v>3.4729999999999999</v>
      </c>
      <c r="BU168" s="13">
        <v>3.101</v>
      </c>
      <c r="BV168" s="13">
        <v>3.2090000000000001</v>
      </c>
      <c r="BW168" s="13">
        <v>3.714</v>
      </c>
      <c r="BX168" s="13">
        <v>4.6109999999999998</v>
      </c>
      <c r="BY168" s="13">
        <v>3.073</v>
      </c>
      <c r="BZ168" s="13">
        <v>4.1260000000000003</v>
      </c>
      <c r="CA168" s="13">
        <v>3.7410000000000001</v>
      </c>
      <c r="CB168" s="13">
        <v>3.9620000000000002</v>
      </c>
      <c r="CC168" s="13">
        <v>3.2480000000000002</v>
      </c>
      <c r="CD168" s="13">
        <v>3.49</v>
      </c>
      <c r="CE168" s="13">
        <v>2.536</v>
      </c>
      <c r="CF168" s="13">
        <v>2.1440000000000001</v>
      </c>
      <c r="CG168" s="13">
        <v>3.6150000000000002</v>
      </c>
      <c r="CH168" s="13">
        <v>4.1159999999999997</v>
      </c>
      <c r="CI168" s="13">
        <v>4.7320000000000002</v>
      </c>
      <c r="CJ168" s="13">
        <v>3.5750000000000002</v>
      </c>
      <c r="CK168" s="13">
        <v>3.577</v>
      </c>
      <c r="CL168" s="13">
        <v>4.0529999999999999</v>
      </c>
      <c r="CM168" s="13">
        <v>4.7850000000000001</v>
      </c>
      <c r="CN168" s="13">
        <v>3.859</v>
      </c>
      <c r="CO168" s="13">
        <v>3.488</v>
      </c>
      <c r="CP168" s="13">
        <v>4.0330000000000004</v>
      </c>
      <c r="CQ168" s="13">
        <v>4.484</v>
      </c>
      <c r="CR168" s="13">
        <v>3.984</v>
      </c>
      <c r="CS168" s="13">
        <v>3.39</v>
      </c>
      <c r="CT168" s="13">
        <v>3.609</v>
      </c>
      <c r="CU168" s="13">
        <v>4.3879999999999999</v>
      </c>
      <c r="CV168" s="13">
        <v>3.4990000000000001</v>
      </c>
      <c r="CW168" s="13">
        <v>3</v>
      </c>
      <c r="CX168" s="13">
        <v>3.4540000000000002</v>
      </c>
      <c r="CY168" s="13">
        <v>4.0830000000000002</v>
      </c>
      <c r="CZ168" s="13">
        <v>3.4279999999999999</v>
      </c>
      <c r="DA168" s="13">
        <v>3.0990000000000002</v>
      </c>
      <c r="DB168" s="13">
        <v>3.5640000000000001</v>
      </c>
      <c r="DC168" s="13">
        <v>4.5449999999999999</v>
      </c>
      <c r="DD168" s="13">
        <v>3.6619999999999999</v>
      </c>
      <c r="DE168" s="13">
        <v>2.9870000000000001</v>
      </c>
      <c r="DF168" s="13">
        <v>3.9390000000000001</v>
      </c>
      <c r="DG168" s="13">
        <v>4.3209999999999997</v>
      </c>
      <c r="DH168" s="13">
        <v>3.395</v>
      </c>
      <c r="DI168" s="13">
        <v>3.3220000000000001</v>
      </c>
      <c r="DJ168" s="13">
        <v>3.456</v>
      </c>
      <c r="DK168" s="13">
        <v>4.101</v>
      </c>
      <c r="DL168" s="13">
        <v>3.2490000000000001</v>
      </c>
      <c r="DM168" s="13">
        <v>3.0680000000000001</v>
      </c>
      <c r="DN168" s="13">
        <v>3.758</v>
      </c>
      <c r="DO168" s="13">
        <v>4.032</v>
      </c>
      <c r="DP168" s="13">
        <v>3.2759999999999998</v>
      </c>
      <c r="DQ168" s="13">
        <v>2.8679999999999999</v>
      </c>
      <c r="DR168" s="13">
        <v>3.8519999999999999</v>
      </c>
      <c r="DS168" s="13">
        <v>4.2770000000000001</v>
      </c>
      <c r="DT168" s="13">
        <v>3.3620000000000001</v>
      </c>
      <c r="DU168" s="13">
        <v>4.0270000000000001</v>
      </c>
      <c r="DV168" s="13">
        <v>2.9540000000000002</v>
      </c>
      <c r="DW168" s="13">
        <v>4.1980000000000004</v>
      </c>
      <c r="DX168" s="13">
        <v>3.323</v>
      </c>
      <c r="DY168" s="13">
        <v>3.0329999999999999</v>
      </c>
      <c r="DZ168" s="13">
        <v>3.3809999999999998</v>
      </c>
      <c r="EA168" s="13">
        <v>3.8</v>
      </c>
      <c r="EB168" s="13">
        <v>3.141</v>
      </c>
      <c r="EC168" s="13">
        <v>2.867</v>
      </c>
      <c r="ED168" s="13">
        <v>3.17</v>
      </c>
      <c r="EE168" s="13">
        <v>3.9350000000000001</v>
      </c>
      <c r="EF168" s="13">
        <v>3.08</v>
      </c>
      <c r="EG168" s="13">
        <v>2.82</v>
      </c>
      <c r="EH168" s="13">
        <v>3.6070000000000002</v>
      </c>
      <c r="EI168" s="13">
        <v>4.0220000000000002</v>
      </c>
      <c r="EJ168" s="13">
        <v>3.2349999999999999</v>
      </c>
      <c r="EK168" s="13">
        <v>2.7480000000000002</v>
      </c>
      <c r="EL168" s="13">
        <v>3.2690000000000001</v>
      </c>
      <c r="EM168" s="13">
        <v>3.7570500000000004</v>
      </c>
      <c r="EN168" s="13">
        <v>1.3196596</v>
      </c>
      <c r="EO168" s="13">
        <v>2.7937962000000005</v>
      </c>
      <c r="EP168" s="13">
        <v>3.1762862639999994</v>
      </c>
      <c r="EQ168" s="13">
        <f t="shared" ref="EQ168:FE168" si="274">EQ156</f>
        <v>3.2661096895593</v>
      </c>
      <c r="ER168" s="13">
        <f t="shared" si="274"/>
        <v>2.7341249517488899</v>
      </c>
      <c r="ES168" s="13">
        <f t="shared" si="274"/>
        <v>2.33968501075671</v>
      </c>
      <c r="ET168" s="13">
        <f t="shared" si="274"/>
        <v>3.2940090363481298</v>
      </c>
      <c r="EU168" s="13">
        <f t="shared" si="274"/>
        <v>3.4343034728095101</v>
      </c>
      <c r="EV168" s="13">
        <f t="shared" si="274"/>
        <v>2.61846377179037</v>
      </c>
      <c r="EW168" s="13">
        <f t="shared" si="274"/>
        <v>2.5018641237574899</v>
      </c>
      <c r="EX168" s="13">
        <f t="shared" si="274"/>
        <v>2.6827565283028698</v>
      </c>
      <c r="EY168" s="13">
        <f t="shared" si="274"/>
        <v>3.36794003060723</v>
      </c>
      <c r="EZ168" s="13">
        <f t="shared" si="274"/>
        <v>2.6252508053247401</v>
      </c>
      <c r="FA168" s="13">
        <f t="shared" si="274"/>
        <v>2.3585488269355102</v>
      </c>
      <c r="FB168" s="13">
        <f t="shared" si="274"/>
        <v>2.7761628669946501</v>
      </c>
      <c r="FC168" s="13">
        <f t="shared" si="274"/>
        <v>3.17291230108393</v>
      </c>
      <c r="FD168" s="13">
        <f t="shared" si="274"/>
        <v>2.1819833307216299</v>
      </c>
      <c r="FE168" s="13">
        <f t="shared" si="274"/>
        <v>2.3772143542062598</v>
      </c>
      <c r="FF168" s="13">
        <f t="shared" ref="FF168:FQ168" si="275">FF156</f>
        <v>2.5580220415858199</v>
      </c>
      <c r="FG168" s="13">
        <f t="shared" si="275"/>
        <v>2.92544659480013</v>
      </c>
      <c r="FH168" s="13">
        <f t="shared" si="275"/>
        <v>2.1683030451568199</v>
      </c>
      <c r="FI168" s="13">
        <f t="shared" si="275"/>
        <v>1.9396320682328501</v>
      </c>
      <c r="FJ168" s="13">
        <f t="shared" si="275"/>
        <v>2.2764934977090499</v>
      </c>
      <c r="FK168" s="13">
        <f t="shared" si="275"/>
        <v>2.8544187863374502</v>
      </c>
      <c r="FL168" s="13">
        <f t="shared" si="275"/>
        <v>1.9500690037363699</v>
      </c>
      <c r="FM168" s="13">
        <f t="shared" si="275"/>
        <v>3.1079574380929502</v>
      </c>
      <c r="FN168" s="13">
        <f t="shared" si="275"/>
        <v>2.29044249090368</v>
      </c>
      <c r="FO168" s="13">
        <f t="shared" si="275"/>
        <v>3.62077509801686</v>
      </c>
      <c r="FP168" s="13">
        <f t="shared" si="275"/>
        <v>1.86726657169729</v>
      </c>
      <c r="FQ168" s="13">
        <f t="shared" si="275"/>
        <v>2.56745278259557</v>
      </c>
      <c r="FR168" s="13">
        <f t="shared" ref="FR168:FT168" si="276">FR156</f>
        <v>3.1784390246418699</v>
      </c>
      <c r="FS168" s="13">
        <f t="shared" si="276"/>
        <v>2.57543689616561</v>
      </c>
      <c r="FT168" s="13">
        <f t="shared" si="276"/>
        <v>2.0393635633195601</v>
      </c>
      <c r="FU168" s="13">
        <f t="shared" ref="FU168:FV168" si="277">FU156</f>
        <v>1.71930951272804</v>
      </c>
      <c r="FV168" s="13">
        <f t="shared" si="277"/>
        <v>2.2337338761629502</v>
      </c>
      <c r="FW168" s="13">
        <f t="shared" ref="FW168:FY168" si="278">FW156</f>
        <v>2.57593451601416</v>
      </c>
      <c r="FX168" s="13">
        <f t="shared" si="278"/>
        <v>1.9065022857559</v>
      </c>
      <c r="FY168" s="13">
        <f t="shared" si="278"/>
        <v>1.8886198331984301</v>
      </c>
      <c r="FZ168" s="13">
        <f t="shared" ref="FZ168:GA168" si="279">FZ156</f>
        <v>2.30538469035602</v>
      </c>
      <c r="GA168" s="13">
        <f t="shared" si="279"/>
        <v>2.6927778044528998</v>
      </c>
      <c r="GB168" s="13">
        <f t="shared" ref="GB168:GC168" si="280">GB156</f>
        <v>1.8501470169076299</v>
      </c>
      <c r="GC168" s="13">
        <f t="shared" si="280"/>
        <v>1.6014850181879301</v>
      </c>
      <c r="GD168" s="13">
        <f t="shared" ref="GD168:GE168" si="281">GD156</f>
        <v>2.0711868896341299</v>
      </c>
      <c r="GE168" s="13">
        <f t="shared" si="281"/>
        <v>2.3366151688510199</v>
      </c>
    </row>
    <row r="169" spans="1:187" ht="15" x14ac:dyDescent="0.25">
      <c r="A169" s="37" t="s">
        <v>44</v>
      </c>
      <c r="B169" s="90"/>
      <c r="C169" s="13">
        <v>5.7350000000000003</v>
      </c>
      <c r="D169" s="13">
        <v>8.1310000000000002</v>
      </c>
      <c r="E169" s="13">
        <v>8.4220000000000006</v>
      </c>
      <c r="F169" s="13">
        <v>3.9009999999999998</v>
      </c>
      <c r="G169" s="13">
        <v>3.53</v>
      </c>
      <c r="H169" s="13">
        <v>7.8620000000000001</v>
      </c>
      <c r="I169" s="13">
        <v>9.5640000000000001</v>
      </c>
      <c r="J169" s="13">
        <v>4.3120000000000003</v>
      </c>
      <c r="K169" s="13">
        <v>3.649</v>
      </c>
      <c r="L169" s="13">
        <v>8.7390000000000008</v>
      </c>
      <c r="M169" s="13">
        <v>9.3930000000000007</v>
      </c>
      <c r="N169" s="13">
        <v>4.45</v>
      </c>
      <c r="O169" s="13">
        <v>4.4930000000000003</v>
      </c>
      <c r="P169" s="13">
        <v>8.9489999999999998</v>
      </c>
      <c r="Q169" s="13">
        <v>9.8610000000000007</v>
      </c>
      <c r="R169" s="13">
        <v>4.2300000000000004</v>
      </c>
      <c r="S169" s="13">
        <v>3.645</v>
      </c>
      <c r="T169" s="13">
        <v>7.6680000000000001</v>
      </c>
      <c r="U169" s="13">
        <v>9.1020000000000003</v>
      </c>
      <c r="V169" s="13">
        <v>4.2510000000000003</v>
      </c>
      <c r="W169" s="13">
        <v>5.0469999999999997</v>
      </c>
      <c r="X169" s="13">
        <v>7.516</v>
      </c>
      <c r="Y169" s="13">
        <v>7.8609999999999998</v>
      </c>
      <c r="Z169" s="13">
        <v>3.8610000000000002</v>
      </c>
      <c r="AA169" s="13">
        <v>4.1589999999999998</v>
      </c>
      <c r="AB169" s="13">
        <v>5.52</v>
      </c>
      <c r="AC169" s="13">
        <v>6.2160000000000002</v>
      </c>
      <c r="AD169" s="13">
        <v>3.3029999999999999</v>
      </c>
      <c r="AE169" s="13">
        <v>2.8580000000000001</v>
      </c>
      <c r="AF169" s="13">
        <v>4.5389999999999997</v>
      </c>
      <c r="AG169" s="13">
        <v>5.0350000000000001</v>
      </c>
      <c r="AH169" s="13">
        <v>2.891</v>
      </c>
      <c r="AI169" s="13">
        <v>2.9289999999999998</v>
      </c>
      <c r="AJ169" s="13">
        <v>4.3559999999999999</v>
      </c>
      <c r="AK169" s="13">
        <v>4.3630000000000004</v>
      </c>
      <c r="AL169" s="13">
        <v>2.9289999999999998</v>
      </c>
      <c r="AM169" s="13">
        <v>3.0790000000000002</v>
      </c>
      <c r="AN169" s="13">
        <v>3.9180000000000001</v>
      </c>
      <c r="AO169" s="13">
        <v>3.7679999999999998</v>
      </c>
      <c r="AP169" s="13">
        <v>2.8340000000000001</v>
      </c>
      <c r="AQ169" s="13">
        <v>3.2330000000000001</v>
      </c>
      <c r="AR169" s="13">
        <v>3.637</v>
      </c>
      <c r="AS169" s="13">
        <v>3.2360000000000002</v>
      </c>
      <c r="AT169" s="13">
        <v>2.657</v>
      </c>
      <c r="AU169" s="13">
        <v>2.85</v>
      </c>
      <c r="AV169" s="13">
        <v>3.0329999999999999</v>
      </c>
      <c r="AW169" s="13">
        <v>2.895</v>
      </c>
      <c r="AX169" s="13">
        <v>2.7639999999999998</v>
      </c>
      <c r="AY169" s="13">
        <v>2.4049999999999998</v>
      </c>
      <c r="AZ169" s="13">
        <v>2.7810000000000001</v>
      </c>
      <c r="BA169" s="13">
        <v>3.1859999999999999</v>
      </c>
      <c r="BB169" s="13">
        <v>2.68</v>
      </c>
      <c r="BC169" s="13">
        <v>2.532</v>
      </c>
      <c r="BD169" s="13">
        <v>2.7530000000000001</v>
      </c>
      <c r="BE169" s="13">
        <v>2.621</v>
      </c>
      <c r="BF169" s="13">
        <v>2.512</v>
      </c>
      <c r="BG169" s="13">
        <v>2.69</v>
      </c>
      <c r="BH169" s="13">
        <v>2.766</v>
      </c>
      <c r="BI169" s="13">
        <v>2.4769999999999999</v>
      </c>
      <c r="BJ169" s="13">
        <v>2.3730000000000002</v>
      </c>
      <c r="BK169" s="13">
        <v>2.306</v>
      </c>
      <c r="BL169" s="13">
        <v>2.5779999999999998</v>
      </c>
      <c r="BM169" s="13">
        <v>2.6139999999999999</v>
      </c>
      <c r="BN169" s="13">
        <v>2.496</v>
      </c>
      <c r="BO169" s="13">
        <v>2.1269999999999998</v>
      </c>
      <c r="BP169" s="13">
        <v>2.36</v>
      </c>
      <c r="BQ169" s="13">
        <v>2.3010000000000002</v>
      </c>
      <c r="BR169" s="13">
        <v>1.9570000000000001</v>
      </c>
      <c r="BS169" s="13">
        <v>1.6759999999999999</v>
      </c>
      <c r="BT169" s="13">
        <v>2.2749999999999999</v>
      </c>
      <c r="BU169" s="13">
        <v>1.956</v>
      </c>
      <c r="BV169" s="13">
        <v>1.7969999999999999</v>
      </c>
      <c r="BW169" s="13">
        <v>1.9790000000000001</v>
      </c>
      <c r="BX169" s="13">
        <v>2.5859999999999999</v>
      </c>
      <c r="BY169" s="13">
        <v>2.125</v>
      </c>
      <c r="BZ169" s="13">
        <v>1.9490000000000001</v>
      </c>
      <c r="CA169" s="13">
        <v>1.9019999999999999</v>
      </c>
      <c r="CB169" s="13">
        <v>1.917</v>
      </c>
      <c r="CC169" s="13">
        <v>1.7949999999999999</v>
      </c>
      <c r="CD169" s="13">
        <v>1.857</v>
      </c>
      <c r="CE169" s="13">
        <v>1.794</v>
      </c>
      <c r="CF169" s="13">
        <v>2.0529999999999999</v>
      </c>
      <c r="CG169" s="13">
        <v>1.5589999999999999</v>
      </c>
      <c r="CH169" s="13">
        <v>1.6990000000000001</v>
      </c>
      <c r="CI169" s="13">
        <v>1.61</v>
      </c>
      <c r="CJ169" s="13">
        <v>1.7509999999999999</v>
      </c>
      <c r="CK169" s="13">
        <v>1.8660000000000001</v>
      </c>
      <c r="CL169" s="13">
        <v>1.7470000000000001</v>
      </c>
      <c r="CM169" s="13">
        <v>1.766</v>
      </c>
      <c r="CN169" s="13">
        <v>1.6719999999999999</v>
      </c>
      <c r="CO169" s="13">
        <v>1.4930000000000001</v>
      </c>
      <c r="CP169" s="13">
        <v>1.4159999999999999</v>
      </c>
      <c r="CQ169" s="13">
        <v>1.462</v>
      </c>
      <c r="CR169" s="13">
        <v>1.6990000000000001</v>
      </c>
      <c r="CS169" s="13">
        <v>1.2470000000000001</v>
      </c>
      <c r="CT169" s="13">
        <v>1.401</v>
      </c>
      <c r="CU169" s="13">
        <v>1.391</v>
      </c>
      <c r="CV169" s="13">
        <v>1.266</v>
      </c>
      <c r="CW169" s="13">
        <v>1.7609999999999999</v>
      </c>
      <c r="CX169" s="13">
        <v>1.3320000000000001</v>
      </c>
      <c r="CY169" s="13">
        <v>1.6279999999999999</v>
      </c>
      <c r="CZ169" s="13">
        <v>1.4119999999999999</v>
      </c>
      <c r="DA169" s="13">
        <v>1.1319999999999999</v>
      </c>
      <c r="DB169" s="13">
        <v>1.4019999999999999</v>
      </c>
      <c r="DC169" s="13">
        <v>1.6659999999999999</v>
      </c>
      <c r="DD169" s="13">
        <v>1.3420000000000001</v>
      </c>
      <c r="DE169" s="13">
        <v>1.07</v>
      </c>
      <c r="DF169" s="13">
        <v>1.196</v>
      </c>
      <c r="DG169" s="13">
        <v>1.5349999999999999</v>
      </c>
      <c r="DH169" s="13">
        <v>1.3009999999999999</v>
      </c>
      <c r="DI169" s="13">
        <v>0.96199999999999997</v>
      </c>
      <c r="DJ169" s="13">
        <v>1.1060000000000001</v>
      </c>
      <c r="DK169" s="13">
        <v>1.1850000000000001</v>
      </c>
      <c r="DL169" s="13">
        <v>1.4450000000000001</v>
      </c>
      <c r="DM169" s="13">
        <v>1.044</v>
      </c>
      <c r="DN169" s="13">
        <v>1.272</v>
      </c>
      <c r="DO169" s="13">
        <v>1.577</v>
      </c>
      <c r="DP169" s="13">
        <v>1.1240000000000001</v>
      </c>
      <c r="DQ169" s="13">
        <v>1.167</v>
      </c>
      <c r="DR169" s="13">
        <v>1.3029999999999999</v>
      </c>
      <c r="DS169" s="13">
        <v>1.3180000000000001</v>
      </c>
      <c r="DT169" s="13">
        <v>1.288</v>
      </c>
      <c r="DU169" s="13">
        <v>0.97799999999999998</v>
      </c>
      <c r="DV169" s="13">
        <v>1.1830000000000001</v>
      </c>
      <c r="DW169" s="13">
        <v>1.214</v>
      </c>
      <c r="DX169" s="13">
        <v>1.05</v>
      </c>
      <c r="DY169" s="13">
        <v>0.67800000000000005</v>
      </c>
      <c r="DZ169" s="13">
        <v>0.96699999999999997</v>
      </c>
      <c r="EA169" s="13">
        <v>1.089</v>
      </c>
      <c r="EB169" s="13">
        <v>0.79300000000000004</v>
      </c>
      <c r="EC169" s="13">
        <v>0.504</v>
      </c>
      <c r="ED169" s="13">
        <v>0.98099999999999998</v>
      </c>
      <c r="EE169" s="13">
        <v>1.167</v>
      </c>
      <c r="EF169" s="13">
        <v>0.72399999999999998</v>
      </c>
      <c r="EG169" s="13">
        <v>0.53800000000000003</v>
      </c>
      <c r="EH169" s="13">
        <v>0.89200000000000002</v>
      </c>
      <c r="EI169" s="13">
        <v>0.93300000000000005</v>
      </c>
      <c r="EJ169" s="13">
        <v>0.66200000000000003</v>
      </c>
      <c r="EK169" s="13">
        <v>0.39400000000000002</v>
      </c>
      <c r="EL169" s="13">
        <v>0.73</v>
      </c>
      <c r="EM169" s="13">
        <v>0.96556000000000008</v>
      </c>
      <c r="EN169" s="13">
        <v>0.6692639976000786</v>
      </c>
      <c r="EO169" s="13">
        <v>0.40351894208431249</v>
      </c>
      <c r="EP169" s="13">
        <v>0.80484724470019353</v>
      </c>
      <c r="EQ169" s="13">
        <f t="shared" ref="EQ169:FE169" si="282">EQ157</f>
        <v>1.1986712695858199</v>
      </c>
      <c r="ER169" s="13">
        <f t="shared" si="282"/>
        <v>0.81034526120607497</v>
      </c>
      <c r="ES169" s="13">
        <f t="shared" si="282"/>
        <v>0.51994386577045504</v>
      </c>
      <c r="ET169" s="13">
        <f t="shared" si="282"/>
        <v>1.16993486844905</v>
      </c>
      <c r="EU169" s="13">
        <f t="shared" si="282"/>
        <v>1.01445839401835</v>
      </c>
      <c r="EV169" s="13">
        <f t="shared" si="282"/>
        <v>0.87127348730829002</v>
      </c>
      <c r="EW169" s="13">
        <f t="shared" si="282"/>
        <v>0.52319010250516695</v>
      </c>
      <c r="EX169" s="13">
        <f t="shared" si="282"/>
        <v>0.97456171485558896</v>
      </c>
      <c r="EY169" s="13">
        <f t="shared" si="282"/>
        <v>1.18017623024733</v>
      </c>
      <c r="EZ169" s="13">
        <f t="shared" si="282"/>
        <v>0.74839390667045003</v>
      </c>
      <c r="FA169" s="13">
        <f t="shared" si="282"/>
        <v>0.235126370332328</v>
      </c>
      <c r="FB169" s="13">
        <f t="shared" si="282"/>
        <v>0.74830649566406104</v>
      </c>
      <c r="FC169" s="13">
        <f t="shared" si="282"/>
        <v>0.63580644824496002</v>
      </c>
      <c r="FD169" s="13">
        <f t="shared" si="282"/>
        <v>0.43658814205992202</v>
      </c>
      <c r="FE169" s="13">
        <f t="shared" si="282"/>
        <v>0.19359112018424299</v>
      </c>
      <c r="FF169" s="13">
        <f t="shared" ref="FF169:FQ169" si="283">FF157</f>
        <v>0.47493063675594299</v>
      </c>
      <c r="FG169" s="13">
        <f t="shared" si="283"/>
        <v>0.63068352696180296</v>
      </c>
      <c r="FH169" s="13">
        <f t="shared" si="283"/>
        <v>0.367751630763411</v>
      </c>
      <c r="FI169" s="13">
        <f t="shared" si="283"/>
        <v>0.64644123793812402</v>
      </c>
      <c r="FJ169" s="13">
        <f t="shared" si="283"/>
        <v>0.42436689542546302</v>
      </c>
      <c r="FK169" s="13">
        <f t="shared" si="283"/>
        <v>0.64383603177028903</v>
      </c>
      <c r="FL169" s="13">
        <f t="shared" si="283"/>
        <v>0.307559477369308</v>
      </c>
      <c r="FM169" s="13">
        <f t="shared" si="283"/>
        <v>0.161029336925507</v>
      </c>
      <c r="FN169" s="13">
        <f t="shared" si="283"/>
        <v>0.49952411078822601</v>
      </c>
      <c r="FO169" s="13">
        <f t="shared" si="283"/>
        <v>0.56819120212584695</v>
      </c>
      <c r="FP169" s="13">
        <f t="shared" si="283"/>
        <v>0.40726430517548301</v>
      </c>
      <c r="FQ169" s="13">
        <f t="shared" si="283"/>
        <v>0.32959352802264702</v>
      </c>
      <c r="FR169" s="13">
        <f t="shared" ref="FR169:FT169" si="284">FR157</f>
        <v>0.44388344428968401</v>
      </c>
      <c r="FS169" s="13">
        <f t="shared" si="284"/>
        <v>0.62319989277774102</v>
      </c>
      <c r="FT169" s="13">
        <f t="shared" si="284"/>
        <v>0.38309871503937198</v>
      </c>
      <c r="FU169" s="13">
        <f t="shared" ref="FU169:FV169" si="285">FU157</f>
        <v>0.20343475863564001</v>
      </c>
      <c r="FV169" s="13">
        <f t="shared" si="285"/>
        <v>0.51700115854734197</v>
      </c>
      <c r="FW169" s="13">
        <f t="shared" ref="FW169:FY169" si="286">FW157</f>
        <v>0.478577499871015</v>
      </c>
      <c r="FX169" s="13">
        <f t="shared" si="286"/>
        <v>0.45822110081058698</v>
      </c>
      <c r="FY169" s="13">
        <f t="shared" si="286"/>
        <v>0.23969693383646001</v>
      </c>
      <c r="FZ169" s="13">
        <f t="shared" ref="FZ169:GA169" si="287">FZ157</f>
        <v>9.4808984994173007E-2</v>
      </c>
      <c r="GA169" s="13">
        <f t="shared" si="287"/>
        <v>0.46277416370576602</v>
      </c>
      <c r="GB169" s="13">
        <f t="shared" ref="GB169:GC169" si="288">GB157</f>
        <v>0.221026854366839</v>
      </c>
      <c r="GC169" s="13">
        <f t="shared" si="288"/>
        <v>0.316737311142266</v>
      </c>
      <c r="GD169" s="13">
        <f t="shared" ref="GD169:GE169" si="289">GD157</f>
        <v>0.16104982492053499</v>
      </c>
      <c r="GE169" s="13">
        <f t="shared" si="289"/>
        <v>0.21753680321371599</v>
      </c>
    </row>
    <row r="170" spans="1:187" ht="15" x14ac:dyDescent="0.25">
      <c r="A170" s="36"/>
      <c r="B170" s="88"/>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c r="DV170" s="13"/>
      <c r="DW170" s="13"/>
      <c r="DX170" s="13"/>
      <c r="DY170" s="13"/>
      <c r="DZ170" s="13"/>
      <c r="EA170" s="13"/>
      <c r="EB170" s="13"/>
      <c r="EC170" s="13"/>
      <c r="ED170" s="13"/>
      <c r="EE170" s="13"/>
      <c r="EF170" s="13"/>
      <c r="EG170" s="13"/>
      <c r="EH170" s="13"/>
      <c r="EI170" s="13"/>
      <c r="EJ170" s="13"/>
      <c r="EK170" s="13"/>
      <c r="EL170" s="13"/>
      <c r="EM170" s="13"/>
      <c r="EN170" s="13"/>
      <c r="EO170" s="13"/>
      <c r="EP170" s="13"/>
      <c r="EQ170" s="13"/>
      <c r="ER170" s="13"/>
      <c r="ES170" s="13"/>
      <c r="ET170" s="13"/>
      <c r="EU170" s="13"/>
      <c r="EV170" s="13"/>
      <c r="EW170" s="13"/>
      <c r="EX170" s="13"/>
      <c r="EY170" s="13"/>
      <c r="EZ170" s="46"/>
      <c r="FA170" s="46"/>
      <c r="FB170" s="46"/>
      <c r="FC170" s="46"/>
      <c r="FD170" s="46"/>
      <c r="FE170" s="46"/>
      <c r="FF170" s="46"/>
      <c r="FG170" s="46"/>
      <c r="FH170" s="46"/>
    </row>
    <row r="171" spans="1:187" ht="15" x14ac:dyDescent="0.25">
      <c r="A171" s="39" t="s">
        <v>57</v>
      </c>
      <c r="B171" s="88"/>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c r="DV171" s="13"/>
      <c r="DW171" s="13"/>
      <c r="DX171" s="13"/>
      <c r="DY171" s="13"/>
      <c r="DZ171" s="13"/>
      <c r="EA171" s="13"/>
      <c r="EB171" s="13"/>
      <c r="EC171" s="13"/>
      <c r="ED171" s="13"/>
      <c r="EE171" s="13"/>
      <c r="EF171" s="13"/>
      <c r="EG171" s="13"/>
      <c r="EH171" s="13"/>
      <c r="EI171" s="13"/>
      <c r="EJ171" s="13"/>
      <c r="EK171" s="13"/>
      <c r="EL171" s="13"/>
      <c r="EM171" s="13"/>
      <c r="EN171" s="13"/>
      <c r="EO171" s="13"/>
      <c r="EP171" s="13"/>
      <c r="EQ171" s="13"/>
      <c r="ER171" s="13"/>
      <c r="ES171" s="13"/>
      <c r="ET171" s="13"/>
      <c r="EU171" s="13"/>
      <c r="EV171" s="13"/>
      <c r="EW171" s="13"/>
      <c r="EX171" s="13"/>
      <c r="EY171" s="13"/>
      <c r="EZ171" s="46"/>
      <c r="FA171" s="46"/>
      <c r="FB171" s="46"/>
      <c r="FC171" s="46"/>
      <c r="FD171" s="46"/>
      <c r="FE171" s="46"/>
      <c r="FF171" s="46"/>
      <c r="FG171" s="46"/>
      <c r="FH171" s="46"/>
    </row>
    <row r="172" spans="1:187" ht="17.25" x14ac:dyDescent="0.25">
      <c r="A172" s="48" t="s">
        <v>99</v>
      </c>
      <c r="B172" s="91"/>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c r="DV172" s="13"/>
      <c r="DW172" s="13"/>
      <c r="DX172" s="13"/>
      <c r="DY172" s="13"/>
      <c r="DZ172" s="13"/>
      <c r="EA172" s="13"/>
      <c r="EB172" s="13"/>
      <c r="EC172" s="13"/>
      <c r="ED172" s="13"/>
      <c r="EE172" s="13"/>
      <c r="EF172" s="13"/>
      <c r="EG172" s="13"/>
      <c r="EH172" s="13"/>
      <c r="EI172" s="13"/>
      <c r="EJ172" s="13"/>
      <c r="EK172" s="13"/>
      <c r="EL172" s="13"/>
      <c r="EM172" s="13"/>
      <c r="EN172" s="13"/>
      <c r="EO172" s="13"/>
      <c r="EP172" s="13"/>
      <c r="EQ172" s="13"/>
      <c r="ER172" s="13"/>
      <c r="ES172" s="13"/>
      <c r="ET172" s="13"/>
      <c r="EU172" s="13"/>
      <c r="EV172" s="13"/>
      <c r="EW172" s="13"/>
      <c r="EX172" s="13"/>
      <c r="EY172" s="13"/>
      <c r="EZ172" s="46"/>
      <c r="FA172" s="46"/>
      <c r="FB172" s="46"/>
      <c r="FC172" s="46"/>
      <c r="FD172" s="46"/>
      <c r="FE172" s="46"/>
      <c r="FF172" s="46"/>
      <c r="FG172" s="46"/>
      <c r="FH172" s="46"/>
    </row>
    <row r="173" spans="1:187" ht="17.25" x14ac:dyDescent="0.25">
      <c r="A173" s="48" t="s">
        <v>95</v>
      </c>
      <c r="B173" s="91"/>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c r="DV173" s="13"/>
      <c r="DW173" s="13"/>
      <c r="DX173" s="13"/>
      <c r="DY173" s="13"/>
      <c r="DZ173" s="13"/>
      <c r="EA173" s="13"/>
      <c r="EB173" s="13"/>
      <c r="EC173" s="13"/>
      <c r="ED173" s="13"/>
      <c r="EE173" s="13"/>
      <c r="EF173" s="13"/>
      <c r="EG173" s="13"/>
      <c r="EH173" s="13"/>
      <c r="EI173" s="13"/>
      <c r="EJ173" s="13"/>
      <c r="EK173" s="13"/>
      <c r="EL173" s="13"/>
      <c r="EM173" s="13"/>
      <c r="EN173" s="13"/>
      <c r="EO173" s="13"/>
      <c r="EP173" s="13"/>
      <c r="EQ173" s="13"/>
      <c r="ER173" s="13"/>
      <c r="ES173" s="13"/>
      <c r="ET173" s="13"/>
      <c r="EU173" s="13"/>
      <c r="EV173" s="13"/>
      <c r="EW173" s="13"/>
      <c r="EX173" s="13"/>
      <c r="EY173" s="13"/>
      <c r="EZ173" s="46"/>
      <c r="FA173" s="46"/>
      <c r="FB173" s="46"/>
      <c r="FC173" s="46"/>
      <c r="FD173" s="46"/>
      <c r="FE173" s="46"/>
      <c r="FF173" s="46"/>
      <c r="FG173" s="46"/>
      <c r="FH173" s="46"/>
    </row>
    <row r="174" spans="1:187" ht="17.25" x14ac:dyDescent="0.25">
      <c r="A174" s="48" t="s">
        <v>98</v>
      </c>
      <c r="B174" s="91"/>
    </row>
    <row r="175" spans="1:187" ht="17.25" x14ac:dyDescent="0.25">
      <c r="A175" s="48" t="s">
        <v>96</v>
      </c>
      <c r="B175" s="91"/>
    </row>
    <row r="176" spans="1:187" ht="17.25" x14ac:dyDescent="0.25">
      <c r="A176" s="48" t="s">
        <v>100</v>
      </c>
      <c r="B176" s="91"/>
    </row>
    <row r="177" spans="1:2" ht="17.25" x14ac:dyDescent="0.25">
      <c r="A177" s="39" t="s">
        <v>105</v>
      </c>
      <c r="B177" s="88"/>
    </row>
    <row r="178" spans="1:2" ht="17.25" x14ac:dyDescent="0.25">
      <c r="A178" s="48" t="s">
        <v>102</v>
      </c>
      <c r="B178" s="91"/>
    </row>
    <row r="179" spans="1:2" ht="17.25" x14ac:dyDescent="0.25">
      <c r="A179" s="48" t="s">
        <v>106</v>
      </c>
      <c r="B179" s="91"/>
    </row>
    <row r="180" spans="1:2" ht="17.25" x14ac:dyDescent="0.25">
      <c r="A180" s="48" t="s">
        <v>107</v>
      </c>
      <c r="B180" s="91"/>
    </row>
    <row r="181" spans="1:2" ht="17.25" x14ac:dyDescent="0.25">
      <c r="A181" s="48" t="s">
        <v>103</v>
      </c>
      <c r="B181" s="91"/>
    </row>
  </sheetData>
  <dataConsolidate/>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outlinePr summaryBelow="0"/>
    <pageSetUpPr fitToPage="1"/>
  </sheetPr>
  <dimension ref="A1:AV208"/>
  <sheetViews>
    <sheetView zoomScale="85" zoomScaleNormal="85" workbookViewId="0">
      <pane xSplit="2" ySplit="9" topLeftCell="Y88" activePane="bottomRight" state="frozenSplit"/>
      <selection activeCell="D19" sqref="D19"/>
      <selection pane="topRight" activeCell="D19" sqref="D19"/>
      <selection pane="bottomLeft" activeCell="D19" sqref="D19"/>
      <selection pane="bottomRight" activeCell="AT20" sqref="AT20"/>
    </sheetView>
  </sheetViews>
  <sheetFormatPr defaultColWidth="9" defaultRowHeight="15" x14ac:dyDescent="0.25"/>
  <cols>
    <col min="1" max="1" width="46.25" style="2" customWidth="1"/>
    <col min="2" max="2" width="6.25" style="102" bestFit="1" customWidth="1"/>
    <col min="3" max="46" width="9" style="1"/>
    <col min="47" max="48" width="9.875" style="1" bestFit="1" customWidth="1"/>
    <col min="49" max="16384" width="9" style="1"/>
  </cols>
  <sheetData>
    <row r="1" spans="1:48" x14ac:dyDescent="0.25">
      <c r="A1" s="21"/>
      <c r="B1" s="97"/>
    </row>
    <row r="7" spans="1:48" ht="21" x14ac:dyDescent="0.35">
      <c r="A7" s="8" t="s">
        <v>56</v>
      </c>
      <c r="B7" s="8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row>
    <row r="8" spans="1:48" x14ac:dyDescent="0.25">
      <c r="A8" s="93" t="s">
        <v>161</v>
      </c>
      <c r="B8" s="85" t="s">
        <v>162</v>
      </c>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row>
    <row r="9" spans="1:48" x14ac:dyDescent="0.25">
      <c r="A9" s="6" t="s">
        <v>141</v>
      </c>
      <c r="B9" s="86" t="s">
        <v>152</v>
      </c>
      <c r="C9" s="10">
        <v>1974</v>
      </c>
      <c r="D9" s="10">
        <v>1975</v>
      </c>
      <c r="E9" s="10">
        <v>1976</v>
      </c>
      <c r="F9" s="10">
        <v>1977</v>
      </c>
      <c r="G9" s="10">
        <v>1978</v>
      </c>
      <c r="H9" s="10">
        <v>1979</v>
      </c>
      <c r="I9" s="10">
        <v>1980</v>
      </c>
      <c r="J9" s="10">
        <v>1981</v>
      </c>
      <c r="K9" s="10">
        <v>1982</v>
      </c>
      <c r="L9" s="10">
        <v>1983</v>
      </c>
      <c r="M9" s="10">
        <v>1984</v>
      </c>
      <c r="N9" s="10">
        <v>1985</v>
      </c>
      <c r="O9" s="10">
        <v>1986</v>
      </c>
      <c r="P9" s="10">
        <v>1987</v>
      </c>
      <c r="Q9" s="10">
        <v>1988</v>
      </c>
      <c r="R9" s="10">
        <v>1989</v>
      </c>
      <c r="S9" s="10">
        <v>1990</v>
      </c>
      <c r="T9" s="10">
        <v>1991</v>
      </c>
      <c r="U9" s="10">
        <v>1992</v>
      </c>
      <c r="V9" s="10">
        <v>1993</v>
      </c>
      <c r="W9" s="10">
        <v>1994</v>
      </c>
      <c r="X9" s="10">
        <v>1995</v>
      </c>
      <c r="Y9" s="10">
        <v>1996</v>
      </c>
      <c r="Z9" s="10">
        <v>1997</v>
      </c>
      <c r="AA9" s="10">
        <v>1998</v>
      </c>
      <c r="AB9" s="10">
        <v>1999</v>
      </c>
      <c r="AC9" s="10">
        <v>2000</v>
      </c>
      <c r="AD9" s="10">
        <v>2001</v>
      </c>
      <c r="AE9" s="10">
        <v>2002</v>
      </c>
      <c r="AF9" s="10">
        <v>2003</v>
      </c>
      <c r="AG9" s="10">
        <v>2004</v>
      </c>
      <c r="AH9" s="10">
        <v>2005</v>
      </c>
      <c r="AI9" s="10">
        <v>2006</v>
      </c>
      <c r="AJ9" s="10">
        <v>2007</v>
      </c>
      <c r="AK9" s="10">
        <v>2008</v>
      </c>
      <c r="AL9" s="10">
        <v>2009</v>
      </c>
      <c r="AM9" s="10">
        <v>2010</v>
      </c>
      <c r="AN9" s="10">
        <v>2011</v>
      </c>
      <c r="AO9" s="10">
        <v>2012</v>
      </c>
      <c r="AP9" s="10">
        <v>2013</v>
      </c>
      <c r="AQ9" s="10">
        <v>2014</v>
      </c>
      <c r="AR9" s="10">
        <v>2015</v>
      </c>
      <c r="AS9" s="10">
        <v>2016</v>
      </c>
      <c r="AT9" s="10">
        <v>2017</v>
      </c>
      <c r="AU9" s="10">
        <v>2018</v>
      </c>
      <c r="AV9" s="10">
        <v>2019</v>
      </c>
    </row>
    <row r="10" spans="1:48" x14ac:dyDescent="0.25">
      <c r="A10" s="6"/>
      <c r="B10" s="86"/>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S10" s="7"/>
    </row>
    <row r="11" spans="1:48" x14ac:dyDescent="0.25">
      <c r="A11" s="32" t="s">
        <v>50</v>
      </c>
      <c r="B11" s="87"/>
      <c r="C11" s="43">
        <f t="shared" ref="C11:AQ11" si="0">C12+C41+C43-C57-C72-C87-C101</f>
        <v>31.027446888577376</v>
      </c>
      <c r="D11" s="43">
        <f t="shared" si="0"/>
        <v>33.760320836429074</v>
      </c>
      <c r="E11" s="43">
        <f t="shared" si="0"/>
        <v>30.360535967306923</v>
      </c>
      <c r="F11" s="43">
        <f t="shared" si="0"/>
        <v>30.381279290940178</v>
      </c>
      <c r="G11" s="43">
        <f t="shared" si="0"/>
        <v>27.7138573290433</v>
      </c>
      <c r="H11" s="43">
        <f t="shared" si="0"/>
        <v>28.565863355495168</v>
      </c>
      <c r="I11" s="43">
        <f t="shared" si="0"/>
        <v>27.180459553144413</v>
      </c>
      <c r="J11" s="43">
        <f t="shared" si="0"/>
        <v>27.274217485911858</v>
      </c>
      <c r="K11" s="43">
        <f t="shared" si="0"/>
        <v>29.907095819697936</v>
      </c>
      <c r="L11" s="43">
        <f t="shared" si="0"/>
        <v>26.240268877229656</v>
      </c>
      <c r="M11" s="43">
        <f t="shared" si="0"/>
        <v>28.117280053634389</v>
      </c>
      <c r="N11" s="43">
        <f t="shared" si="0"/>
        <v>28.388405605520617</v>
      </c>
      <c r="O11" s="43">
        <f t="shared" si="0"/>
        <v>29.492289124071977</v>
      </c>
      <c r="P11" s="43">
        <f t="shared" si="0"/>
        <v>33.071779351507338</v>
      </c>
      <c r="Q11" s="43">
        <f t="shared" si="0"/>
        <v>25.567235903753819</v>
      </c>
      <c r="R11" s="43">
        <f t="shared" si="0"/>
        <v>27.255655031787256</v>
      </c>
      <c r="S11" s="43">
        <f t="shared" si="0"/>
        <v>27.01412315633933</v>
      </c>
      <c r="T11" s="43">
        <f t="shared" si="0"/>
        <v>29.977410982040269</v>
      </c>
      <c r="U11" s="43">
        <f t="shared" si="0"/>
        <v>34.098024039404862</v>
      </c>
      <c r="V11" s="43">
        <f t="shared" si="0"/>
        <v>34.306967945920711</v>
      </c>
      <c r="W11" s="43">
        <f t="shared" si="0"/>
        <v>37.972721236572902</v>
      </c>
      <c r="X11" s="43">
        <f>X12+X41+X43-X57-X72-X87-X101</f>
        <v>36.417758488722477</v>
      </c>
      <c r="Y11" s="43">
        <f t="shared" si="0"/>
        <v>40.370198926140162</v>
      </c>
      <c r="Z11" s="43">
        <f t="shared" si="0"/>
        <v>39.788272015719357</v>
      </c>
      <c r="AA11" s="43">
        <f t="shared" si="0"/>
        <v>40.519850652909881</v>
      </c>
      <c r="AB11" s="43">
        <f t="shared" si="0"/>
        <v>42.131998560804561</v>
      </c>
      <c r="AC11" s="43">
        <f t="shared" si="0"/>
        <v>42.036807101574013</v>
      </c>
      <c r="AD11" s="43">
        <f t="shared" si="0"/>
        <v>43.006707040583052</v>
      </c>
      <c r="AE11" s="43">
        <f t="shared" si="0"/>
        <v>43.843588000457402</v>
      </c>
      <c r="AF11" s="43">
        <f t="shared" si="0"/>
        <v>47.032408953697534</v>
      </c>
      <c r="AG11" s="43">
        <f t="shared" si="0"/>
        <v>46.882498663944197</v>
      </c>
      <c r="AH11" s="43">
        <f t="shared" si="0"/>
        <v>48.528380435949011</v>
      </c>
      <c r="AI11" s="43">
        <f t="shared" si="0"/>
        <v>47.874536282957372</v>
      </c>
      <c r="AJ11" s="43">
        <f t="shared" si="0"/>
        <v>47.710708887660516</v>
      </c>
      <c r="AK11" s="43">
        <f t="shared" si="0"/>
        <v>47.584699107863301</v>
      </c>
      <c r="AL11" s="43">
        <f t="shared" si="0"/>
        <v>46.998581931816382</v>
      </c>
      <c r="AM11" s="43">
        <f t="shared" si="0"/>
        <v>45.243761648204725</v>
      </c>
      <c r="AN11" s="43">
        <f t="shared" si="0"/>
        <v>46.608214135341257</v>
      </c>
      <c r="AO11" s="43">
        <f t="shared" si="0"/>
        <v>45.915488754911152</v>
      </c>
      <c r="AP11" s="43">
        <f t="shared" si="0"/>
        <v>46.23660924927605</v>
      </c>
      <c r="AQ11" s="43">
        <f t="shared" si="0"/>
        <v>46.929315159121089</v>
      </c>
      <c r="AR11" s="43">
        <f>AR12+AR41+AR43-AR57-AR72-AR87-AR101</f>
        <v>49.232534166183534</v>
      </c>
      <c r="AS11" s="43">
        <f t="shared" ref="AS11" si="1">AS12+AS41+AS43-AS57-AS72-AS87-AS101</f>
        <v>51.12287543946136</v>
      </c>
      <c r="AT11" s="43">
        <f>AT12+AT41+AT43-AT57-AT72-AT87-AT101</f>
        <v>52.877886025841036</v>
      </c>
      <c r="AU11" s="43">
        <f>AU12+AU41+AU43-AU57-AU72-AU87-AU101</f>
        <v>51.659499377515438</v>
      </c>
      <c r="AV11" s="43">
        <f>AV12+AV41+AV43-AV57-AV72-AV87-AV101</f>
        <v>50.710833622114087</v>
      </c>
    </row>
    <row r="12" spans="1:48" x14ac:dyDescent="0.2">
      <c r="A12" s="25" t="s">
        <v>0</v>
      </c>
      <c r="B12" s="86"/>
      <c r="C12" s="17">
        <f t="shared" ref="C12:AQ12" si="2">C13+C32</f>
        <v>1.4034571366437558</v>
      </c>
      <c r="D12" s="17">
        <f t="shared" si="2"/>
        <v>1.4563136069051843</v>
      </c>
      <c r="E12" s="17">
        <f t="shared" si="2"/>
        <v>3.8589553332660631</v>
      </c>
      <c r="F12" s="17">
        <f t="shared" si="2"/>
        <v>5.5322641734520293</v>
      </c>
      <c r="G12" s="17">
        <f t="shared" si="2"/>
        <v>4.7185832148067508</v>
      </c>
      <c r="H12" s="17">
        <f t="shared" si="2"/>
        <v>3.104970400415163</v>
      </c>
      <c r="I12" s="17">
        <f t="shared" si="2"/>
        <v>2.8224322944363225</v>
      </c>
      <c r="J12" s="17">
        <f t="shared" si="2"/>
        <v>3.8486050919745916</v>
      </c>
      <c r="K12" s="17">
        <f t="shared" si="2"/>
        <v>5.8298642632891999</v>
      </c>
      <c r="L12" s="17">
        <f t="shared" si="2"/>
        <v>5.7781311741460986</v>
      </c>
      <c r="M12" s="17">
        <f t="shared" si="2"/>
        <v>7.9718925472718265</v>
      </c>
      <c r="N12" s="17">
        <f t="shared" si="2"/>
        <v>10.798793029469849</v>
      </c>
      <c r="O12" s="17">
        <f t="shared" si="2"/>
        <v>11.962609873488468</v>
      </c>
      <c r="P12" s="17">
        <f t="shared" si="2"/>
        <v>11.479495233457289</v>
      </c>
      <c r="Q12" s="17">
        <f t="shared" si="2"/>
        <v>13.555546542847082</v>
      </c>
      <c r="R12" s="17">
        <f t="shared" si="2"/>
        <v>14.930296599959851</v>
      </c>
      <c r="S12" s="17">
        <f t="shared" si="2"/>
        <v>15.237765076658382</v>
      </c>
      <c r="T12" s="17">
        <f t="shared" si="2"/>
        <v>16.192264389933221</v>
      </c>
      <c r="U12" s="17">
        <f t="shared" si="2"/>
        <v>15.628451337076775</v>
      </c>
      <c r="V12" s="17">
        <f t="shared" si="2"/>
        <v>16.490047949621712</v>
      </c>
      <c r="W12" s="17">
        <f t="shared" si="2"/>
        <v>15.717384799287114</v>
      </c>
      <c r="X12" s="17">
        <f t="shared" si="2"/>
        <v>13.772910861434534</v>
      </c>
      <c r="Y12" s="17">
        <f t="shared" si="2"/>
        <v>18.134570048828174</v>
      </c>
      <c r="Z12" s="17">
        <f t="shared" si="2"/>
        <v>23.591829429898162</v>
      </c>
      <c r="AA12" s="17">
        <f t="shared" si="2"/>
        <v>19.270573097713257</v>
      </c>
      <c r="AB12" s="17">
        <f t="shared" si="2"/>
        <v>17.178041023196393</v>
      </c>
      <c r="AC12" s="17">
        <f t="shared" si="2"/>
        <v>15.429429396265704</v>
      </c>
      <c r="AD12" s="17">
        <f t="shared" si="2"/>
        <v>15.015369804845292</v>
      </c>
      <c r="AE12" s="17">
        <f t="shared" si="2"/>
        <v>13.738699081519155</v>
      </c>
      <c r="AF12" s="17">
        <f t="shared" si="2"/>
        <v>10.674265633386153</v>
      </c>
      <c r="AG12" s="17">
        <f t="shared" si="2"/>
        <v>9.5876911981172661</v>
      </c>
      <c r="AH12" s="17">
        <f t="shared" si="2"/>
        <v>8.9970737887801793</v>
      </c>
      <c r="AI12" s="17">
        <f t="shared" si="2"/>
        <v>8.484348223373809</v>
      </c>
      <c r="AJ12" s="17">
        <f t="shared" si="2"/>
        <v>16.152161476754614</v>
      </c>
      <c r="AK12" s="17">
        <f t="shared" si="2"/>
        <v>22.291364226738896</v>
      </c>
      <c r="AL12" s="17">
        <f t="shared" si="2"/>
        <v>20.883680891144667</v>
      </c>
      <c r="AM12" s="17">
        <f t="shared" si="2"/>
        <v>21.091136505647448</v>
      </c>
      <c r="AN12" s="17">
        <f t="shared" si="2"/>
        <v>18.436834553067325</v>
      </c>
      <c r="AO12" s="17">
        <f t="shared" si="2"/>
        <v>16.993446319926939</v>
      </c>
      <c r="AP12" s="17">
        <f t="shared" si="2"/>
        <v>14.429888266774856</v>
      </c>
      <c r="AQ12" s="17">
        <f t="shared" si="2"/>
        <v>16.955180574640231</v>
      </c>
      <c r="AR12" s="17">
        <f>AR13+AR32</f>
        <v>17.410778571764752</v>
      </c>
      <c r="AS12" s="17">
        <f t="shared" ref="AS12" si="3">AS13+AS32</f>
        <v>14.729649952025653</v>
      </c>
      <c r="AT12" s="17">
        <f>AT13+AT32</f>
        <v>13.487284430185301</v>
      </c>
      <c r="AU12" s="17">
        <f>AU13+AU32</f>
        <v>10.823386674559849</v>
      </c>
      <c r="AV12" s="17">
        <f>AV13+AV32</f>
        <v>10.717628079067094</v>
      </c>
    </row>
    <row r="13" spans="1:48" x14ac:dyDescent="0.25">
      <c r="A13" s="33" t="s">
        <v>138</v>
      </c>
      <c r="B13" s="87"/>
      <c r="C13" s="51">
        <f t="shared" ref="C13:AU13" si="4">SUM(C14:C31)</f>
        <v>1.37790226489761</v>
      </c>
      <c r="D13" s="51">
        <f t="shared" si="4"/>
        <v>1.4260373276929299</v>
      </c>
      <c r="E13" s="51">
        <f t="shared" si="4"/>
        <v>3.8072213911312698</v>
      </c>
      <c r="F13" s="51">
        <f t="shared" si="4"/>
        <v>5.4582040769081202</v>
      </c>
      <c r="G13" s="51">
        <f t="shared" si="4"/>
        <v>4.6235127856250298</v>
      </c>
      <c r="H13" s="51">
        <f t="shared" si="4"/>
        <v>2.985805417957851</v>
      </c>
      <c r="I13" s="51">
        <f t="shared" si="4"/>
        <v>2.6755826768766675</v>
      </c>
      <c r="J13" s="51">
        <f t="shared" si="4"/>
        <v>3.5943335083250818</v>
      </c>
      <c r="K13" s="51">
        <f t="shared" si="4"/>
        <v>5.5304155689162622</v>
      </c>
      <c r="L13" s="51">
        <f t="shared" si="4"/>
        <v>5.4390716531832179</v>
      </c>
      <c r="M13" s="51">
        <f t="shared" si="4"/>
        <v>7.439906210580407</v>
      </c>
      <c r="N13" s="51">
        <f t="shared" si="4"/>
        <v>9.7945835167795146</v>
      </c>
      <c r="O13" s="51">
        <f t="shared" si="4"/>
        <v>10.789908001367346</v>
      </c>
      <c r="P13" s="51">
        <f t="shared" si="4"/>
        <v>10.285055309387621</v>
      </c>
      <c r="Q13" s="51">
        <f t="shared" si="4"/>
        <v>12.329937950493612</v>
      </c>
      <c r="R13" s="51">
        <f t="shared" si="4"/>
        <v>13.686672727990613</v>
      </c>
      <c r="S13" s="51">
        <f t="shared" si="4"/>
        <v>13.922516440226302</v>
      </c>
      <c r="T13" s="51">
        <f t="shared" si="4"/>
        <v>14.674196690622738</v>
      </c>
      <c r="U13" s="51">
        <f t="shared" si="4"/>
        <v>13.979201662884462</v>
      </c>
      <c r="V13" s="51">
        <f t="shared" si="4"/>
        <v>14.815450069567071</v>
      </c>
      <c r="W13" s="51">
        <f t="shared" si="4"/>
        <v>14.026851014799703</v>
      </c>
      <c r="X13" s="51">
        <f t="shared" si="4"/>
        <v>12.201029757270355</v>
      </c>
      <c r="Y13" s="51">
        <f t="shared" si="4"/>
        <v>16.273712878805107</v>
      </c>
      <c r="Z13" s="51">
        <f t="shared" si="4"/>
        <v>21.47881913544644</v>
      </c>
      <c r="AA13" s="51">
        <f t="shared" si="4"/>
        <v>17.173750278201684</v>
      </c>
      <c r="AB13" s="51">
        <f t="shared" si="4"/>
        <v>14.977641112679152</v>
      </c>
      <c r="AC13" s="51">
        <f t="shared" si="4"/>
        <v>13.145181844894132</v>
      </c>
      <c r="AD13" s="51">
        <f t="shared" si="4"/>
        <v>12.493615528815516</v>
      </c>
      <c r="AE13" s="51">
        <f t="shared" si="4"/>
        <v>11.259936917329769</v>
      </c>
      <c r="AF13" s="51">
        <f t="shared" si="4"/>
        <v>8.7195784315050613</v>
      </c>
      <c r="AG13" s="51">
        <f t="shared" si="4"/>
        <v>7.6139855365210893</v>
      </c>
      <c r="AH13" s="51">
        <f t="shared" si="4"/>
        <v>7.1109641338160943</v>
      </c>
      <c r="AI13" s="51">
        <f t="shared" si="4"/>
        <v>6.8092136259267217</v>
      </c>
      <c r="AJ13" s="51">
        <f t="shared" si="4"/>
        <v>15.014158214951495</v>
      </c>
      <c r="AK13" s="51">
        <f t="shared" si="4"/>
        <v>21.434141092840878</v>
      </c>
      <c r="AL13" s="51">
        <f t="shared" si="4"/>
        <v>20.025379184938323</v>
      </c>
      <c r="AM13" s="51">
        <f t="shared" si="4"/>
        <v>19.349840166817838</v>
      </c>
      <c r="AN13" s="51">
        <f t="shared" si="4"/>
        <v>16.698317450311752</v>
      </c>
      <c r="AO13" s="51">
        <f t="shared" si="4"/>
        <v>14.881666770810774</v>
      </c>
      <c r="AP13" s="51">
        <f t="shared" si="4"/>
        <v>12.123615543017998</v>
      </c>
      <c r="AQ13" s="51">
        <f t="shared" si="4"/>
        <v>14.142752319235717</v>
      </c>
      <c r="AR13" s="51">
        <f t="shared" si="4"/>
        <v>14.886714801143686</v>
      </c>
      <c r="AS13" s="51">
        <f t="shared" si="4"/>
        <v>12.671585703760357</v>
      </c>
      <c r="AT13" s="51">
        <f t="shared" si="4"/>
        <v>11.295958449186227</v>
      </c>
      <c r="AU13" s="51">
        <f t="shared" si="4"/>
        <v>8.7881149997751464</v>
      </c>
      <c r="AV13" s="51">
        <f t="shared" ref="AV13" si="5">SUM(AV14:AV31)</f>
        <v>8.8130320807242697</v>
      </c>
    </row>
    <row r="14" spans="1:48" x14ac:dyDescent="0.25">
      <c r="A14" s="34" t="s">
        <v>5</v>
      </c>
      <c r="B14" s="90"/>
      <c r="C14" s="40">
        <v>0</v>
      </c>
      <c r="D14" s="40">
        <v>0</v>
      </c>
      <c r="E14" s="40">
        <v>0</v>
      </c>
      <c r="F14" s="40">
        <v>0</v>
      </c>
      <c r="G14" s="40">
        <v>0</v>
      </c>
      <c r="H14" s="40">
        <v>0.78233784063259104</v>
      </c>
      <c r="I14" s="40">
        <v>1.1546740804431499</v>
      </c>
      <c r="J14" s="40">
        <v>1.6669661621280401</v>
      </c>
      <c r="K14" s="40">
        <v>3.1873050951073401</v>
      </c>
      <c r="L14" s="40">
        <v>3.0350353617111199</v>
      </c>
      <c r="M14" s="40">
        <v>3.6916526499162101</v>
      </c>
      <c r="N14" s="40">
        <v>4.32441326165016</v>
      </c>
      <c r="O14" s="40">
        <v>5.2145617364171803</v>
      </c>
      <c r="P14" s="40">
        <v>4.9774014456382902</v>
      </c>
      <c r="Q14" s="40">
        <v>5.4055647553608797</v>
      </c>
      <c r="R14" s="40">
        <v>5.4725277029864996</v>
      </c>
      <c r="S14" s="40">
        <v>5.4529060368042996</v>
      </c>
      <c r="T14" s="40">
        <v>5.6513667355802797</v>
      </c>
      <c r="U14" s="40">
        <v>6.1683313409726201</v>
      </c>
      <c r="V14" s="40">
        <v>6.3899203337553896</v>
      </c>
      <c r="W14" s="40">
        <v>6.0648900162314598</v>
      </c>
      <c r="X14" s="40">
        <v>6.86403875098088</v>
      </c>
      <c r="Y14" s="40">
        <v>11.2058085002163</v>
      </c>
      <c r="Z14" s="40">
        <v>16.5966861036359</v>
      </c>
      <c r="AA14" s="40">
        <v>12.595065407024199</v>
      </c>
      <c r="AB14" s="40">
        <v>11.000749863762101</v>
      </c>
      <c r="AC14" s="40">
        <v>10.061887868001699</v>
      </c>
      <c r="AD14" s="40">
        <v>9.2379036538130102</v>
      </c>
      <c r="AE14" s="40">
        <v>8.6271290731503498</v>
      </c>
      <c r="AF14" s="40">
        <v>6.45697654907186</v>
      </c>
      <c r="AG14" s="40">
        <v>5.1226423038661304</v>
      </c>
      <c r="AH14" s="40">
        <v>4.7703097613719603</v>
      </c>
      <c r="AI14" s="40">
        <v>3.8285761208036599</v>
      </c>
      <c r="AJ14" s="40">
        <v>2.1470221929842999</v>
      </c>
      <c r="AK14" s="40">
        <v>1.8415225675879701</v>
      </c>
      <c r="AL14" s="40">
        <v>1.8650518628922299</v>
      </c>
      <c r="AM14" s="40">
        <v>1.93766605307369</v>
      </c>
      <c r="AN14" s="40">
        <v>1.2769847103966101</v>
      </c>
      <c r="AO14" s="40">
        <v>1.2826868376692999</v>
      </c>
      <c r="AP14" s="40">
        <v>1.46392889984716</v>
      </c>
      <c r="AQ14" s="40">
        <v>1.6792515730715001</v>
      </c>
      <c r="AR14" s="40">
        <v>1.25698248284451</v>
      </c>
      <c r="AS14" s="40">
        <v>1.0820501613339499</v>
      </c>
      <c r="AT14" s="40">
        <v>1.2233136732238299</v>
      </c>
      <c r="AU14" s="40">
        <v>1.0862611830069699</v>
      </c>
      <c r="AV14" s="40">
        <v>0.87724566354038402</v>
      </c>
    </row>
    <row r="15" spans="1:48" x14ac:dyDescent="0.25">
      <c r="A15" s="34" t="s">
        <v>6</v>
      </c>
      <c r="B15" s="90"/>
      <c r="C15" s="40">
        <v>1.37790226489761</v>
      </c>
      <c r="D15" s="40">
        <v>1.4260373276929299</v>
      </c>
      <c r="E15" s="40">
        <v>3.8072213911312698</v>
      </c>
      <c r="F15" s="40">
        <v>5.4582040769081202</v>
      </c>
      <c r="G15" s="40">
        <v>4.6235127856250298</v>
      </c>
      <c r="H15" s="40">
        <v>2.2034675773252599</v>
      </c>
      <c r="I15" s="40">
        <v>1.51982674681191</v>
      </c>
      <c r="J15" s="40">
        <v>1.83408928601028</v>
      </c>
      <c r="K15" s="40">
        <v>2.30722074835476</v>
      </c>
      <c r="L15" s="40">
        <v>2.3176141299814201</v>
      </c>
      <c r="M15" s="40">
        <v>2.3702477420826402</v>
      </c>
      <c r="N15" s="40">
        <v>2.5577311566985701</v>
      </c>
      <c r="O15" s="40">
        <v>2.36797123884726</v>
      </c>
      <c r="P15" s="40">
        <v>2.0748239437532199</v>
      </c>
      <c r="Q15" s="40">
        <v>2.2567439818914501</v>
      </c>
      <c r="R15" s="40">
        <v>2.2455627060857202</v>
      </c>
      <c r="S15" s="40">
        <v>2.03706260068074</v>
      </c>
      <c r="T15" s="40">
        <v>1.9771917652403901</v>
      </c>
      <c r="U15" s="40">
        <v>1.95434169272657</v>
      </c>
      <c r="V15" s="40">
        <v>1.8013158895262</v>
      </c>
      <c r="W15" s="40">
        <v>1.7262314260440099</v>
      </c>
      <c r="X15" s="40">
        <v>1.4195389485895</v>
      </c>
      <c r="Y15" s="40">
        <v>1.4588235067639601</v>
      </c>
      <c r="Z15" s="40">
        <v>1.20878902080225</v>
      </c>
      <c r="AA15" s="40">
        <v>1.14270621417548</v>
      </c>
      <c r="AB15" s="40">
        <v>1.02971219739677</v>
      </c>
      <c r="AC15" s="40">
        <v>0.87424369723086204</v>
      </c>
      <c r="AD15" s="40">
        <v>0.82484718261381795</v>
      </c>
      <c r="AE15" s="40">
        <v>0.77754992982825499</v>
      </c>
      <c r="AF15" s="40">
        <v>0.64372406142814498</v>
      </c>
      <c r="AG15" s="40">
        <v>0.887601587624818</v>
      </c>
      <c r="AH15" s="40">
        <v>0.74651270151819304</v>
      </c>
      <c r="AI15" s="40">
        <v>0.77464010618262302</v>
      </c>
      <c r="AJ15" s="40">
        <v>0.65940646015648396</v>
      </c>
      <c r="AK15" s="40">
        <v>0.55193609081073303</v>
      </c>
      <c r="AL15" s="40">
        <v>0.43674599090710597</v>
      </c>
      <c r="AM15" s="40">
        <v>0.47562419214591301</v>
      </c>
      <c r="AN15" s="40">
        <v>0.51538538332812101</v>
      </c>
      <c r="AO15" s="40">
        <v>0.48917118806689402</v>
      </c>
      <c r="AP15" s="40">
        <v>0.44715579657999799</v>
      </c>
      <c r="AQ15" s="40">
        <v>0.60667108670468906</v>
      </c>
      <c r="AR15" s="40">
        <v>0.43699390420905398</v>
      </c>
      <c r="AS15" s="40">
        <v>0.32539869488834799</v>
      </c>
      <c r="AT15" s="40">
        <v>0.29047943205476201</v>
      </c>
      <c r="AU15" s="40">
        <v>0.32557645424819798</v>
      </c>
      <c r="AV15" s="40">
        <v>0.32375514278577</v>
      </c>
    </row>
    <row r="16" spans="1:48" x14ac:dyDescent="0.25">
      <c r="A16" s="34" t="s">
        <v>2</v>
      </c>
      <c r="B16" s="90"/>
      <c r="C16" s="40">
        <v>0</v>
      </c>
      <c r="D16" s="40">
        <v>0</v>
      </c>
      <c r="E16" s="40">
        <v>0</v>
      </c>
      <c r="F16" s="40">
        <v>0</v>
      </c>
      <c r="G16" s="40">
        <v>0</v>
      </c>
      <c r="H16" s="40">
        <v>0</v>
      </c>
      <c r="I16" s="40">
        <v>0</v>
      </c>
      <c r="J16" s="40">
        <v>0</v>
      </c>
      <c r="K16" s="40">
        <v>0</v>
      </c>
      <c r="L16" s="40">
        <v>0</v>
      </c>
      <c r="M16" s="40">
        <v>0</v>
      </c>
      <c r="N16" s="40">
        <v>0</v>
      </c>
      <c r="O16" s="40">
        <v>0</v>
      </c>
      <c r="P16" s="40">
        <v>0</v>
      </c>
      <c r="Q16" s="40">
        <v>0</v>
      </c>
      <c r="R16" s="40">
        <v>0</v>
      </c>
      <c r="S16" s="40">
        <v>0</v>
      </c>
      <c r="T16" s="40">
        <v>0</v>
      </c>
      <c r="U16" s="40">
        <v>0</v>
      </c>
      <c r="V16" s="40">
        <v>0</v>
      </c>
      <c r="W16" s="40">
        <v>0</v>
      </c>
      <c r="X16" s="40">
        <v>0</v>
      </c>
      <c r="Y16" s="40">
        <v>0</v>
      </c>
      <c r="Z16" s="40">
        <v>0</v>
      </c>
      <c r="AA16" s="40">
        <v>0</v>
      </c>
      <c r="AB16" s="40">
        <v>0</v>
      </c>
      <c r="AC16" s="40">
        <v>0</v>
      </c>
      <c r="AD16" s="40">
        <v>0</v>
      </c>
      <c r="AE16" s="40">
        <v>0</v>
      </c>
      <c r="AF16" s="40">
        <v>0</v>
      </c>
      <c r="AG16" s="40">
        <v>0</v>
      </c>
      <c r="AH16" s="40">
        <v>0</v>
      </c>
      <c r="AI16" s="40">
        <v>0.93664265208431097</v>
      </c>
      <c r="AJ16" s="40">
        <v>4.6960318120707596</v>
      </c>
      <c r="AK16" s="40">
        <v>4.5890293890233798</v>
      </c>
      <c r="AL16" s="40">
        <v>4.3077610912229103</v>
      </c>
      <c r="AM16" s="40">
        <v>4.2280563315268003</v>
      </c>
      <c r="AN16" s="40">
        <v>3.9465554585478899</v>
      </c>
      <c r="AO16" s="40">
        <v>4.1047493926080998</v>
      </c>
      <c r="AP16" s="40">
        <v>3.5843454697319301</v>
      </c>
      <c r="AQ16" s="40">
        <v>4.2517451102603996</v>
      </c>
      <c r="AR16" s="40">
        <v>3.3271153935826101</v>
      </c>
      <c r="AS16" s="40">
        <v>3.3262997646649701</v>
      </c>
      <c r="AT16" s="40">
        <v>2.79538185666045</v>
      </c>
      <c r="AU16" s="40">
        <v>1.5652171275498901</v>
      </c>
      <c r="AV16" s="40">
        <v>2.40000884590436</v>
      </c>
    </row>
    <row r="17" spans="1:48" x14ac:dyDescent="0.25">
      <c r="A17" s="34" t="s">
        <v>3</v>
      </c>
      <c r="B17" s="90"/>
      <c r="C17" s="40">
        <v>0</v>
      </c>
      <c r="D17" s="40">
        <v>0</v>
      </c>
      <c r="E17" s="40">
        <v>0</v>
      </c>
      <c r="F17" s="40">
        <v>0</v>
      </c>
      <c r="G17" s="40">
        <v>0</v>
      </c>
      <c r="H17" s="40">
        <v>0</v>
      </c>
      <c r="I17" s="40">
        <v>0</v>
      </c>
      <c r="J17" s="40">
        <v>0</v>
      </c>
      <c r="K17" s="40">
        <v>0</v>
      </c>
      <c r="L17" s="40">
        <v>0</v>
      </c>
      <c r="M17" s="40">
        <v>0</v>
      </c>
      <c r="N17" s="40">
        <v>0</v>
      </c>
      <c r="O17" s="40">
        <v>0</v>
      </c>
      <c r="P17" s="40">
        <v>0</v>
      </c>
      <c r="Q17" s="40">
        <v>0</v>
      </c>
      <c r="R17" s="40">
        <v>0</v>
      </c>
      <c r="S17" s="40">
        <v>0</v>
      </c>
      <c r="T17" s="40">
        <v>0</v>
      </c>
      <c r="U17" s="40">
        <v>0</v>
      </c>
      <c r="V17" s="40">
        <v>0</v>
      </c>
      <c r="W17" s="40">
        <v>0</v>
      </c>
      <c r="X17" s="40">
        <v>0</v>
      </c>
      <c r="Y17" s="40">
        <v>0</v>
      </c>
      <c r="Z17" s="40">
        <v>0</v>
      </c>
      <c r="AA17" s="40">
        <v>0</v>
      </c>
      <c r="AB17" s="40">
        <v>0</v>
      </c>
      <c r="AC17" s="40">
        <v>0</v>
      </c>
      <c r="AD17" s="40">
        <v>0</v>
      </c>
      <c r="AE17" s="40">
        <v>0</v>
      </c>
      <c r="AF17" s="40">
        <v>0</v>
      </c>
      <c r="AG17" s="40">
        <v>0</v>
      </c>
      <c r="AH17" s="40">
        <v>0</v>
      </c>
      <c r="AI17" s="40">
        <v>0</v>
      </c>
      <c r="AJ17" s="40">
        <v>6.3351158176368996</v>
      </c>
      <c r="AK17" s="40">
        <v>13.450049138941001</v>
      </c>
      <c r="AL17" s="40">
        <v>6.2679403077728901</v>
      </c>
      <c r="AM17" s="40">
        <v>3.4635662248084902</v>
      </c>
      <c r="AN17" s="40">
        <v>2.6311522225032098</v>
      </c>
      <c r="AO17" s="40">
        <v>1.9464342071204801</v>
      </c>
      <c r="AP17" s="40">
        <v>1.40437623587974</v>
      </c>
      <c r="AQ17" s="40">
        <v>1.2100418965072599</v>
      </c>
      <c r="AR17" s="40">
        <v>1.6460133407133899</v>
      </c>
      <c r="AS17" s="40">
        <v>1.1124807625780699</v>
      </c>
      <c r="AT17" s="40">
        <v>0.80772366294099496</v>
      </c>
      <c r="AU17" s="40">
        <v>0.63522565995961899</v>
      </c>
      <c r="AV17" s="40">
        <v>0.42460181021089799</v>
      </c>
    </row>
    <row r="18" spans="1:48" x14ac:dyDescent="0.25">
      <c r="A18" s="34" t="s">
        <v>1</v>
      </c>
      <c r="B18" s="90"/>
      <c r="C18" s="40">
        <v>0</v>
      </c>
      <c r="D18" s="40">
        <v>0</v>
      </c>
      <c r="E18" s="40">
        <v>0</v>
      </c>
      <c r="F18" s="40">
        <v>0</v>
      </c>
      <c r="G18" s="40">
        <v>0</v>
      </c>
      <c r="H18" s="40">
        <v>0</v>
      </c>
      <c r="I18" s="40">
        <v>0</v>
      </c>
      <c r="J18" s="40">
        <v>0</v>
      </c>
      <c r="K18" s="40">
        <v>0</v>
      </c>
      <c r="L18" s="40">
        <v>0</v>
      </c>
      <c r="M18" s="40">
        <v>0</v>
      </c>
      <c r="N18" s="40">
        <v>0</v>
      </c>
      <c r="O18" s="40">
        <v>0</v>
      </c>
      <c r="P18" s="40">
        <v>0</v>
      </c>
      <c r="Q18" s="40">
        <v>0</v>
      </c>
      <c r="R18" s="40">
        <v>0</v>
      </c>
      <c r="S18" s="40">
        <v>0</v>
      </c>
      <c r="T18" s="40">
        <v>0</v>
      </c>
      <c r="U18" s="40">
        <v>0</v>
      </c>
      <c r="V18" s="40">
        <v>0</v>
      </c>
      <c r="W18" s="40">
        <v>0</v>
      </c>
      <c r="X18" s="40">
        <v>0</v>
      </c>
      <c r="Y18" s="40">
        <v>0</v>
      </c>
      <c r="Z18" s="40">
        <v>0</v>
      </c>
      <c r="AA18" s="40">
        <v>0</v>
      </c>
      <c r="AB18" s="40">
        <v>0</v>
      </c>
      <c r="AC18" s="40">
        <v>0</v>
      </c>
      <c r="AD18" s="40">
        <v>0</v>
      </c>
      <c r="AE18" s="40">
        <v>0</v>
      </c>
      <c r="AF18" s="40">
        <v>0</v>
      </c>
      <c r="AG18" s="40">
        <v>0</v>
      </c>
      <c r="AH18" s="40">
        <v>0</v>
      </c>
      <c r="AI18" s="40">
        <v>0</v>
      </c>
      <c r="AJ18" s="40">
        <v>0</v>
      </c>
      <c r="AK18" s="40">
        <v>0</v>
      </c>
      <c r="AL18" s="40">
        <v>5.6829678286152303</v>
      </c>
      <c r="AM18" s="40">
        <v>5.9974212038191101</v>
      </c>
      <c r="AN18" s="40">
        <v>5.1765301249264297</v>
      </c>
      <c r="AO18" s="40">
        <v>3.5679730533629099</v>
      </c>
      <c r="AP18" s="40">
        <v>1.90010005581119</v>
      </c>
      <c r="AQ18" s="40">
        <v>2.7933054005284301</v>
      </c>
      <c r="AR18" s="40">
        <v>4.4901892945726702</v>
      </c>
      <c r="AS18" s="40">
        <v>3.3615239677392998</v>
      </c>
      <c r="AT18" s="40">
        <v>2.9436190401482798</v>
      </c>
      <c r="AU18" s="40">
        <v>2.2839655054052299</v>
      </c>
      <c r="AV18" s="40">
        <v>2.4360081561615599</v>
      </c>
    </row>
    <row r="19" spans="1:48" x14ac:dyDescent="0.25">
      <c r="A19" s="34" t="s">
        <v>4</v>
      </c>
      <c r="B19" s="90"/>
      <c r="C19" s="40">
        <v>0</v>
      </c>
      <c r="D19" s="40">
        <v>0</v>
      </c>
      <c r="E19" s="40">
        <v>0</v>
      </c>
      <c r="F19" s="40">
        <v>0</v>
      </c>
      <c r="G19" s="40">
        <v>0</v>
      </c>
      <c r="H19" s="40">
        <v>0</v>
      </c>
      <c r="I19" s="40">
        <v>0</v>
      </c>
      <c r="J19" s="40">
        <v>0</v>
      </c>
      <c r="K19" s="40">
        <v>0</v>
      </c>
      <c r="L19" s="40">
        <v>0</v>
      </c>
      <c r="M19" s="40">
        <v>0</v>
      </c>
      <c r="N19" s="40">
        <v>0</v>
      </c>
      <c r="O19" s="40">
        <v>0</v>
      </c>
      <c r="P19" s="40">
        <v>0</v>
      </c>
      <c r="Q19" s="40">
        <v>0</v>
      </c>
      <c r="R19" s="40">
        <v>0</v>
      </c>
      <c r="S19" s="40">
        <v>0</v>
      </c>
      <c r="T19" s="40">
        <v>0</v>
      </c>
      <c r="U19" s="40">
        <v>0</v>
      </c>
      <c r="V19" s="40">
        <v>0</v>
      </c>
      <c r="W19" s="40">
        <v>0</v>
      </c>
      <c r="X19" s="40">
        <v>0</v>
      </c>
      <c r="Y19" s="40">
        <v>0</v>
      </c>
      <c r="Z19" s="40">
        <v>0</v>
      </c>
      <c r="AA19" s="40">
        <v>0</v>
      </c>
      <c r="AB19" s="40">
        <v>0</v>
      </c>
      <c r="AC19" s="40">
        <v>0</v>
      </c>
      <c r="AD19" s="40">
        <v>0</v>
      </c>
      <c r="AE19" s="40">
        <v>0</v>
      </c>
      <c r="AF19" s="40">
        <v>0</v>
      </c>
      <c r="AG19" s="40">
        <v>0</v>
      </c>
      <c r="AH19" s="40">
        <v>0</v>
      </c>
      <c r="AI19" s="40">
        <v>0</v>
      </c>
      <c r="AJ19" s="40">
        <v>0</v>
      </c>
      <c r="AK19" s="40">
        <v>0</v>
      </c>
      <c r="AL19" s="40">
        <v>9.3334679707693005E-2</v>
      </c>
      <c r="AM19" s="40">
        <v>1.93121458620953</v>
      </c>
      <c r="AN19" s="40">
        <v>1.8188530948072901</v>
      </c>
      <c r="AO19" s="40">
        <v>1.62836422098829</v>
      </c>
      <c r="AP19" s="40">
        <v>1.49449361557435</v>
      </c>
      <c r="AQ19" s="40">
        <v>1.33451363273174</v>
      </c>
      <c r="AR19" s="40">
        <v>1.4999151193568301</v>
      </c>
      <c r="AS19" s="40">
        <v>1.38795081685813</v>
      </c>
      <c r="AT19" s="40">
        <v>1.2151856927064</v>
      </c>
      <c r="AU19" s="40">
        <v>1.04919653616992</v>
      </c>
      <c r="AV19" s="40">
        <v>0.89252589838363205</v>
      </c>
    </row>
    <row r="20" spans="1:48" x14ac:dyDescent="0.25">
      <c r="A20" s="34" t="s">
        <v>7</v>
      </c>
      <c r="B20" s="90"/>
      <c r="C20" s="40">
        <v>0</v>
      </c>
      <c r="D20" s="40">
        <v>0</v>
      </c>
      <c r="E20" s="40">
        <v>0</v>
      </c>
      <c r="F20" s="40">
        <v>0</v>
      </c>
      <c r="G20" s="40">
        <v>0</v>
      </c>
      <c r="H20" s="40">
        <v>0</v>
      </c>
      <c r="I20" s="40">
        <v>1.08184962160727E-3</v>
      </c>
      <c r="J20" s="40">
        <v>9.3278060186761602E-2</v>
      </c>
      <c r="K20" s="40">
        <v>3.5889725454162698E-2</v>
      </c>
      <c r="L20" s="40">
        <v>4.1481384363588898E-2</v>
      </c>
      <c r="M20" s="40">
        <v>0.91577856873941599</v>
      </c>
      <c r="N20" s="40">
        <v>2.8631331831772302</v>
      </c>
      <c r="O20" s="40">
        <v>3.1723721735495198</v>
      </c>
      <c r="P20" s="40">
        <v>3.2046829686821501</v>
      </c>
      <c r="Q20" s="40">
        <v>3.6530027630435198</v>
      </c>
      <c r="R20" s="40">
        <v>3.8675231736385198</v>
      </c>
      <c r="S20" s="40">
        <v>3.6422405894373</v>
      </c>
      <c r="T20" s="40">
        <v>3.2135703797317001</v>
      </c>
      <c r="U20" s="40">
        <v>2.5812987858579999</v>
      </c>
      <c r="V20" s="40">
        <v>2.4321166779367198</v>
      </c>
      <c r="W20" s="40">
        <v>2.2479570849813699</v>
      </c>
      <c r="X20" s="40">
        <v>2.2374342732386299</v>
      </c>
      <c r="Y20" s="40">
        <v>1.9880994171319</v>
      </c>
      <c r="Z20" s="40">
        <v>1.87617206154496</v>
      </c>
      <c r="AA20" s="40">
        <v>1.8442322765624599</v>
      </c>
      <c r="AB20" s="40">
        <v>1.7116807683870801</v>
      </c>
      <c r="AC20" s="40">
        <v>1.2005949660654001</v>
      </c>
      <c r="AD20" s="40">
        <v>1.1177958220430799</v>
      </c>
      <c r="AE20" s="40">
        <v>0.61860401902179296</v>
      </c>
      <c r="AF20" s="40">
        <v>0.57392740542730203</v>
      </c>
      <c r="AG20" s="40">
        <v>0.50430536909917101</v>
      </c>
      <c r="AH20" s="40">
        <v>0.44364631801911403</v>
      </c>
      <c r="AI20" s="40">
        <v>0.35197845801001298</v>
      </c>
      <c r="AJ20" s="40">
        <v>0.27200965461007398</v>
      </c>
      <c r="AK20" s="40">
        <v>0.18826696188549599</v>
      </c>
      <c r="AL20" s="40">
        <v>0.173668290808493</v>
      </c>
      <c r="AM20" s="40">
        <v>0.13903653170028399</v>
      </c>
      <c r="AN20" s="40">
        <v>0.123934662583241</v>
      </c>
      <c r="AO20" s="40">
        <v>0.13079648289940801</v>
      </c>
      <c r="AP20" s="40">
        <v>0.10013747427259399</v>
      </c>
      <c r="AQ20" s="40">
        <v>7.1628417167318797E-2</v>
      </c>
      <c r="AR20" s="40">
        <v>4.1200223917678802E-2</v>
      </c>
      <c r="AS20" s="40">
        <v>1.8417983860315599E-2</v>
      </c>
      <c r="AT20" s="40">
        <v>8.6044167126998698E-3</v>
      </c>
      <c r="AU20" s="40">
        <v>2.5639187350951398E-4</v>
      </c>
      <c r="AV20" s="40">
        <v>1.8676479802556599E-3</v>
      </c>
    </row>
    <row r="21" spans="1:48" x14ac:dyDescent="0.25">
      <c r="A21" s="34" t="s">
        <v>8</v>
      </c>
      <c r="B21" s="90"/>
      <c r="C21" s="40">
        <v>0</v>
      </c>
      <c r="D21" s="40">
        <v>0</v>
      </c>
      <c r="E21" s="40">
        <v>0</v>
      </c>
      <c r="F21" s="40">
        <v>0</v>
      </c>
      <c r="G21" s="40">
        <v>0</v>
      </c>
      <c r="H21" s="40">
        <v>0</v>
      </c>
      <c r="I21" s="40">
        <v>0</v>
      </c>
      <c r="J21" s="40">
        <v>0</v>
      </c>
      <c r="K21" s="40">
        <v>0</v>
      </c>
      <c r="L21" s="40">
        <v>0</v>
      </c>
      <c r="M21" s="40">
        <v>0</v>
      </c>
      <c r="N21" s="40">
        <v>0</v>
      </c>
      <c r="O21" s="40">
        <v>0</v>
      </c>
      <c r="P21" s="40">
        <v>0</v>
      </c>
      <c r="Q21" s="40">
        <v>0</v>
      </c>
      <c r="R21" s="40">
        <v>0</v>
      </c>
      <c r="S21" s="40">
        <v>0</v>
      </c>
      <c r="T21" s="40">
        <v>0</v>
      </c>
      <c r="U21" s="40">
        <v>0</v>
      </c>
      <c r="V21" s="40">
        <v>0</v>
      </c>
      <c r="W21" s="40">
        <v>0</v>
      </c>
      <c r="X21" s="40">
        <v>0</v>
      </c>
      <c r="Y21" s="40">
        <v>0</v>
      </c>
      <c r="Z21" s="40">
        <v>7.1766876504993004E-3</v>
      </c>
      <c r="AA21" s="40">
        <v>2.8870285306289201E-2</v>
      </c>
      <c r="AB21" s="40">
        <v>0</v>
      </c>
      <c r="AC21" s="40">
        <v>0</v>
      </c>
      <c r="AD21" s="40">
        <v>5.0123593551304101E-2</v>
      </c>
      <c r="AE21" s="40">
        <v>0.137986119484928</v>
      </c>
      <c r="AF21" s="40">
        <v>0.107832710412386</v>
      </c>
      <c r="AG21" s="40">
        <v>9.9995600818433394E-2</v>
      </c>
      <c r="AH21" s="40">
        <v>7.2282639196888598E-2</v>
      </c>
      <c r="AI21" s="40">
        <v>6.7370289484741094E-2</v>
      </c>
      <c r="AJ21" s="40">
        <v>8.5195646094444494E-2</v>
      </c>
      <c r="AK21" s="40">
        <v>0.112682169706127</v>
      </c>
      <c r="AL21" s="40">
        <v>0.25563725915784002</v>
      </c>
      <c r="AM21" s="40">
        <v>0.208985660832223</v>
      </c>
      <c r="AN21" s="40">
        <v>0.20633330152201901</v>
      </c>
      <c r="AO21" s="40">
        <v>0.34667533274795598</v>
      </c>
      <c r="AP21" s="40">
        <v>0.47538798695514001</v>
      </c>
      <c r="AQ21" s="40">
        <v>0.72311813249169399</v>
      </c>
      <c r="AR21" s="40">
        <v>0.80450497060007697</v>
      </c>
      <c r="AS21" s="40">
        <v>0.90323285688608002</v>
      </c>
      <c r="AT21" s="40">
        <v>0.89941378218669998</v>
      </c>
      <c r="AU21" s="40">
        <v>0.67740268936971804</v>
      </c>
      <c r="AV21" s="40">
        <v>0.36487416719703297</v>
      </c>
    </row>
    <row r="22" spans="1:48" x14ac:dyDescent="0.25">
      <c r="A22" s="34" t="s">
        <v>9</v>
      </c>
      <c r="B22" s="90"/>
      <c r="C22" s="40">
        <v>0</v>
      </c>
      <c r="D22" s="40">
        <v>0</v>
      </c>
      <c r="E22" s="40">
        <v>0</v>
      </c>
      <c r="F22" s="40">
        <v>0</v>
      </c>
      <c r="G22" s="40">
        <v>0</v>
      </c>
      <c r="H22" s="40">
        <v>0</v>
      </c>
      <c r="I22" s="40">
        <v>0</v>
      </c>
      <c r="J22" s="40">
        <v>0</v>
      </c>
      <c r="K22" s="40">
        <v>0</v>
      </c>
      <c r="L22" s="40">
        <v>0</v>
      </c>
      <c r="M22" s="40">
        <v>0</v>
      </c>
      <c r="N22" s="40">
        <v>0</v>
      </c>
      <c r="O22" s="40">
        <v>0</v>
      </c>
      <c r="P22" s="40">
        <v>0</v>
      </c>
      <c r="Q22" s="40">
        <v>0</v>
      </c>
      <c r="R22" s="40">
        <v>0</v>
      </c>
      <c r="S22" s="40">
        <v>0</v>
      </c>
      <c r="T22" s="40">
        <v>0</v>
      </c>
      <c r="U22" s="40">
        <v>0</v>
      </c>
      <c r="V22" s="40">
        <v>0</v>
      </c>
      <c r="W22" s="40">
        <v>0</v>
      </c>
      <c r="X22" s="40">
        <v>0</v>
      </c>
      <c r="Y22" s="40">
        <v>0</v>
      </c>
      <c r="Z22" s="40">
        <v>0</v>
      </c>
      <c r="AA22" s="40">
        <v>0</v>
      </c>
      <c r="AB22" s="40">
        <v>0</v>
      </c>
      <c r="AC22" s="40">
        <v>0</v>
      </c>
      <c r="AD22" s="40">
        <v>0</v>
      </c>
      <c r="AE22" s="40">
        <v>0</v>
      </c>
      <c r="AF22" s="40">
        <v>0</v>
      </c>
      <c r="AG22" s="40">
        <v>0</v>
      </c>
      <c r="AH22" s="40">
        <v>6.4156187139767496E-4</v>
      </c>
      <c r="AI22" s="40">
        <v>7.0012012022424797E-2</v>
      </c>
      <c r="AJ22" s="40">
        <v>0.227339348184116</v>
      </c>
      <c r="AK22" s="40">
        <v>0.21369042989621601</v>
      </c>
      <c r="AL22" s="40">
        <v>0.35523030300188102</v>
      </c>
      <c r="AM22" s="40">
        <v>0.28926264901087101</v>
      </c>
      <c r="AN22" s="40">
        <v>0.22945271875334999</v>
      </c>
      <c r="AO22" s="40">
        <v>0.31354934508142701</v>
      </c>
      <c r="AP22" s="40">
        <v>0.31035807237695601</v>
      </c>
      <c r="AQ22" s="40">
        <v>0.307171641409406</v>
      </c>
      <c r="AR22" s="40">
        <v>0.30877105298423302</v>
      </c>
      <c r="AS22" s="40">
        <v>0.342067160153536</v>
      </c>
      <c r="AT22" s="40">
        <v>0.3540196660669</v>
      </c>
      <c r="AU22" s="40">
        <v>0.34277789378651202</v>
      </c>
      <c r="AV22" s="40">
        <v>0.29329640462711798</v>
      </c>
    </row>
    <row r="23" spans="1:48" x14ac:dyDescent="0.25">
      <c r="A23" s="34" t="s">
        <v>10</v>
      </c>
      <c r="B23" s="90"/>
      <c r="C23" s="40">
        <v>0</v>
      </c>
      <c r="D23" s="40">
        <v>0</v>
      </c>
      <c r="E23" s="40">
        <v>0</v>
      </c>
      <c r="F23" s="40">
        <v>0</v>
      </c>
      <c r="G23" s="40">
        <v>0</v>
      </c>
      <c r="H23" s="40">
        <v>0</v>
      </c>
      <c r="I23" s="40">
        <v>0</v>
      </c>
      <c r="J23" s="40">
        <v>0</v>
      </c>
      <c r="K23" s="40">
        <v>0</v>
      </c>
      <c r="L23" s="40">
        <v>0</v>
      </c>
      <c r="M23" s="40">
        <v>0</v>
      </c>
      <c r="N23" s="40">
        <v>0</v>
      </c>
      <c r="O23" s="40">
        <v>0</v>
      </c>
      <c r="P23" s="40">
        <v>0</v>
      </c>
      <c r="Q23" s="40">
        <v>0</v>
      </c>
      <c r="R23" s="40">
        <v>0</v>
      </c>
      <c r="S23" s="40">
        <v>0</v>
      </c>
      <c r="T23" s="40">
        <v>0</v>
      </c>
      <c r="U23" s="40">
        <v>0</v>
      </c>
      <c r="V23" s="40">
        <v>0</v>
      </c>
      <c r="W23" s="40">
        <v>0</v>
      </c>
      <c r="X23" s="40">
        <v>0</v>
      </c>
      <c r="Y23" s="40">
        <v>0</v>
      </c>
      <c r="Z23" s="40">
        <v>0</v>
      </c>
      <c r="AA23" s="40">
        <v>0</v>
      </c>
      <c r="AB23" s="40">
        <v>0</v>
      </c>
      <c r="AC23" s="40">
        <v>0</v>
      </c>
      <c r="AD23" s="40">
        <v>0</v>
      </c>
      <c r="AE23" s="40">
        <v>0</v>
      </c>
      <c r="AF23" s="40">
        <v>0</v>
      </c>
      <c r="AG23" s="40">
        <v>0</v>
      </c>
      <c r="AH23" s="40">
        <v>0</v>
      </c>
      <c r="AI23" s="40">
        <v>0</v>
      </c>
      <c r="AJ23" s="40">
        <v>0</v>
      </c>
      <c r="AK23" s="40">
        <v>0</v>
      </c>
      <c r="AL23" s="40">
        <v>0.12555743498556399</v>
      </c>
      <c r="AM23" s="40">
        <v>0.23851635135396901</v>
      </c>
      <c r="AN23" s="40">
        <v>0.17003276669023301</v>
      </c>
      <c r="AO23" s="40">
        <v>0.121392632687519</v>
      </c>
      <c r="AP23" s="40">
        <v>0.13801952117231001</v>
      </c>
      <c r="AQ23" s="40">
        <v>0.21280021199176799</v>
      </c>
      <c r="AR23" s="40">
        <v>0.187969140931428</v>
      </c>
      <c r="AS23" s="40">
        <v>0.12910003282183899</v>
      </c>
      <c r="AT23" s="40">
        <v>0.100854295453533</v>
      </c>
      <c r="AU23" s="40">
        <v>0.138545338139372</v>
      </c>
      <c r="AV23" s="40">
        <v>9.8756514309865706E-2</v>
      </c>
    </row>
    <row r="24" spans="1:48" x14ac:dyDescent="0.25">
      <c r="A24" s="34" t="s">
        <v>158</v>
      </c>
      <c r="B24" s="90">
        <v>1</v>
      </c>
      <c r="C24" s="40">
        <v>0</v>
      </c>
      <c r="D24" s="40">
        <v>0</v>
      </c>
      <c r="E24" s="40">
        <v>0</v>
      </c>
      <c r="F24" s="40">
        <v>0</v>
      </c>
      <c r="G24" s="40">
        <v>0</v>
      </c>
      <c r="H24" s="40">
        <v>0</v>
      </c>
      <c r="I24" s="40">
        <v>0</v>
      </c>
      <c r="J24" s="40">
        <v>0</v>
      </c>
      <c r="K24" s="40">
        <v>0</v>
      </c>
      <c r="L24" s="40">
        <v>4.5160916060312997E-3</v>
      </c>
      <c r="M24" s="40">
        <v>4.3399771481395302E-3</v>
      </c>
      <c r="N24" s="40">
        <v>2.9140748352980202E-2</v>
      </c>
      <c r="O24" s="40">
        <v>2.3448452474649599E-2</v>
      </c>
      <c r="P24" s="40">
        <v>2.8146951313960202E-2</v>
      </c>
      <c r="Q24" s="40">
        <v>2.7008488856525899E-2</v>
      </c>
      <c r="R24" s="40">
        <v>2.7071392374875599E-2</v>
      </c>
      <c r="S24" s="40">
        <v>4.5833933872732401E-2</v>
      </c>
      <c r="T24" s="40">
        <v>7.0326498921358296E-2</v>
      </c>
      <c r="U24" s="40">
        <v>0.201318330595633</v>
      </c>
      <c r="V24" s="40">
        <v>0.35342507490265301</v>
      </c>
      <c r="W24" s="40">
        <v>0.36113641974338401</v>
      </c>
      <c r="X24" s="40">
        <v>0.52089162573770498</v>
      </c>
      <c r="Y24" s="40">
        <v>0.71902101737513202</v>
      </c>
      <c r="Z24" s="40">
        <v>0.88193999909090504</v>
      </c>
      <c r="AA24" s="40">
        <v>0.68074116814228003</v>
      </c>
      <c r="AB24" s="40">
        <v>0.56478200855010996</v>
      </c>
      <c r="AC24" s="40">
        <v>0.52864069015732995</v>
      </c>
      <c r="AD24" s="40">
        <v>0.54354756165081797</v>
      </c>
      <c r="AE24" s="40">
        <v>0.45654422817253498</v>
      </c>
      <c r="AF24" s="40">
        <v>0.358951661717758</v>
      </c>
      <c r="AG24" s="40">
        <v>0.44986067827158599</v>
      </c>
      <c r="AH24" s="40">
        <v>0.43516769080755602</v>
      </c>
      <c r="AI24" s="40">
        <v>0.29673748789945298</v>
      </c>
      <c r="AJ24" s="40">
        <v>0.21990478608640901</v>
      </c>
      <c r="AK24" s="40">
        <v>0.18524785182157499</v>
      </c>
      <c r="AL24" s="40">
        <v>0.19780862807369701</v>
      </c>
      <c r="AM24" s="40">
        <v>0.18196756107671999</v>
      </c>
      <c r="AN24" s="40">
        <v>0.171139770701492</v>
      </c>
      <c r="AO24" s="40">
        <v>0.20214923106743399</v>
      </c>
      <c r="AP24" s="40">
        <v>0.141091736021911</v>
      </c>
      <c r="AQ24" s="40">
        <v>0.13426443062549101</v>
      </c>
      <c r="AR24" s="40">
        <v>0.178523915528321</v>
      </c>
      <c r="AS24" s="40">
        <v>0.18237231678377</v>
      </c>
      <c r="AT24" s="40">
        <v>0.14783585699193799</v>
      </c>
      <c r="AU24" s="40">
        <v>0.13979787793526799</v>
      </c>
      <c r="AV24" s="40">
        <v>0.147343072138549</v>
      </c>
    </row>
    <row r="25" spans="1:48" x14ac:dyDescent="0.25">
      <c r="A25" s="34" t="s">
        <v>13</v>
      </c>
      <c r="B25" s="90"/>
      <c r="C25" s="40">
        <v>0</v>
      </c>
      <c r="D25" s="40">
        <v>0</v>
      </c>
      <c r="E25" s="40">
        <v>0</v>
      </c>
      <c r="F25" s="40">
        <v>0</v>
      </c>
      <c r="G25" s="40">
        <v>0</v>
      </c>
      <c r="H25" s="40">
        <v>0</v>
      </c>
      <c r="I25" s="40">
        <v>0</v>
      </c>
      <c r="J25" s="40">
        <v>0</v>
      </c>
      <c r="K25" s="40">
        <v>0</v>
      </c>
      <c r="L25" s="40">
        <v>0</v>
      </c>
      <c r="M25" s="40">
        <v>0</v>
      </c>
      <c r="N25" s="40">
        <v>0</v>
      </c>
      <c r="O25" s="40">
        <v>0</v>
      </c>
      <c r="P25" s="40">
        <v>0</v>
      </c>
      <c r="Q25" s="40">
        <v>0</v>
      </c>
      <c r="R25" s="40">
        <v>0</v>
      </c>
      <c r="S25" s="40">
        <v>0</v>
      </c>
      <c r="T25" s="40">
        <v>0</v>
      </c>
      <c r="U25" s="40">
        <v>0</v>
      </c>
      <c r="V25" s="40">
        <v>0</v>
      </c>
      <c r="W25" s="40">
        <v>0</v>
      </c>
      <c r="X25" s="40">
        <v>0</v>
      </c>
      <c r="Y25" s="40">
        <v>0</v>
      </c>
      <c r="Z25" s="40">
        <v>0</v>
      </c>
      <c r="AA25" s="40">
        <v>0</v>
      </c>
      <c r="AB25" s="40">
        <v>3.60518599163607E-3</v>
      </c>
      <c r="AC25" s="40">
        <v>7.1258281580632203E-4</v>
      </c>
      <c r="AD25" s="40">
        <v>9.3994396199371097E-2</v>
      </c>
      <c r="AE25" s="40">
        <v>0.17317767266951101</v>
      </c>
      <c r="AF25" s="40">
        <v>0.24949837580867101</v>
      </c>
      <c r="AG25" s="40">
        <v>0.34107819420759</v>
      </c>
      <c r="AH25" s="40">
        <v>0.28856446564881599</v>
      </c>
      <c r="AI25" s="40">
        <v>0.26470403329372799</v>
      </c>
      <c r="AJ25" s="40">
        <v>0.114430735394303</v>
      </c>
      <c r="AK25" s="40">
        <v>7.43834378229669E-2</v>
      </c>
      <c r="AL25" s="40">
        <v>9.4596082522212799E-2</v>
      </c>
      <c r="AM25" s="40">
        <v>8.4055719019907493E-2</v>
      </c>
      <c r="AN25" s="40">
        <v>0.131262554966183</v>
      </c>
      <c r="AO25" s="40">
        <v>0.163243974232121</v>
      </c>
      <c r="AP25" s="40">
        <v>9.51369029521906E-2</v>
      </c>
      <c r="AQ25" s="40">
        <v>4.4614553143326102E-2</v>
      </c>
      <c r="AR25" s="40">
        <v>5.6901346957806201E-2</v>
      </c>
      <c r="AS25" s="40">
        <v>6.03217132558269E-2</v>
      </c>
      <c r="AT25" s="40">
        <v>8.32818243048878E-2</v>
      </c>
      <c r="AU25" s="40">
        <v>9.6655967851110303E-2</v>
      </c>
      <c r="AV25" s="40">
        <v>6.8490442614804997E-2</v>
      </c>
    </row>
    <row r="26" spans="1:48" x14ac:dyDescent="0.25">
      <c r="A26" s="34" t="s">
        <v>14</v>
      </c>
      <c r="B26" s="90"/>
      <c r="C26" s="40">
        <v>0</v>
      </c>
      <c r="D26" s="40">
        <v>0</v>
      </c>
      <c r="E26" s="40">
        <v>0</v>
      </c>
      <c r="F26" s="40">
        <v>0</v>
      </c>
      <c r="G26" s="40">
        <v>0</v>
      </c>
      <c r="H26" s="40">
        <v>0</v>
      </c>
      <c r="I26" s="40">
        <v>0</v>
      </c>
      <c r="J26" s="40">
        <v>0</v>
      </c>
      <c r="K26" s="40">
        <v>0</v>
      </c>
      <c r="L26" s="40">
        <v>0</v>
      </c>
      <c r="M26" s="40">
        <v>0</v>
      </c>
      <c r="N26" s="40">
        <v>0</v>
      </c>
      <c r="O26" s="40">
        <v>0</v>
      </c>
      <c r="P26" s="40">
        <v>0</v>
      </c>
      <c r="Q26" s="40">
        <v>0</v>
      </c>
      <c r="R26" s="40">
        <v>0</v>
      </c>
      <c r="S26" s="40">
        <v>0</v>
      </c>
      <c r="T26" s="40">
        <v>0</v>
      </c>
      <c r="U26" s="40">
        <v>0</v>
      </c>
      <c r="V26" s="40">
        <v>0</v>
      </c>
      <c r="W26" s="40">
        <v>0</v>
      </c>
      <c r="X26" s="40">
        <v>0</v>
      </c>
      <c r="Y26" s="40">
        <v>0</v>
      </c>
      <c r="Z26" s="40">
        <v>0</v>
      </c>
      <c r="AA26" s="40">
        <v>0</v>
      </c>
      <c r="AB26" s="40">
        <v>0</v>
      </c>
      <c r="AC26" s="40">
        <v>0</v>
      </c>
      <c r="AD26" s="40">
        <v>0</v>
      </c>
      <c r="AE26" s="40">
        <v>0</v>
      </c>
      <c r="AF26" s="40">
        <v>1.35231184327853E-3</v>
      </c>
      <c r="AG26" s="40">
        <v>9.8121231696387499E-3</v>
      </c>
      <c r="AH26" s="40">
        <v>8.5157908477418998E-2</v>
      </c>
      <c r="AI26" s="40">
        <v>2.8014869980601601E-2</v>
      </c>
      <c r="AJ26" s="40">
        <v>0.132809603598432</v>
      </c>
      <c r="AK26" s="40">
        <v>0.17593262635398299</v>
      </c>
      <c r="AL26" s="40">
        <v>0.13053268893953901</v>
      </c>
      <c r="AM26" s="40">
        <v>0.131790656658582</v>
      </c>
      <c r="AN26" s="40">
        <v>0.26031687884546501</v>
      </c>
      <c r="AO26" s="40">
        <v>0.37045796183206697</v>
      </c>
      <c r="AP26" s="40">
        <v>0.39359193594394698</v>
      </c>
      <c r="AQ26" s="40">
        <v>0.53308245376539698</v>
      </c>
      <c r="AR26" s="40">
        <v>0.49828233823150597</v>
      </c>
      <c r="AS26" s="40">
        <v>0.33027808022703697</v>
      </c>
      <c r="AT26" s="40">
        <v>0.27812562151348302</v>
      </c>
      <c r="AU26" s="40">
        <v>0.30311133616024499</v>
      </c>
      <c r="AV26" s="40">
        <v>0.36777630159721197</v>
      </c>
    </row>
    <row r="27" spans="1:48" x14ac:dyDescent="0.25">
      <c r="A27" s="34" t="s">
        <v>11</v>
      </c>
      <c r="B27" s="90"/>
      <c r="C27" s="40">
        <v>0</v>
      </c>
      <c r="D27" s="40">
        <v>0</v>
      </c>
      <c r="E27" s="40">
        <v>0</v>
      </c>
      <c r="F27" s="40">
        <v>0</v>
      </c>
      <c r="G27" s="40">
        <v>0</v>
      </c>
      <c r="H27" s="40">
        <v>0</v>
      </c>
      <c r="I27" s="40">
        <v>0</v>
      </c>
      <c r="J27" s="40">
        <v>0</v>
      </c>
      <c r="K27" s="40">
        <v>0</v>
      </c>
      <c r="L27" s="40">
        <v>0</v>
      </c>
      <c r="M27" s="40">
        <v>0</v>
      </c>
      <c r="N27" s="40">
        <v>0</v>
      </c>
      <c r="O27" s="40">
        <v>0</v>
      </c>
      <c r="P27" s="40">
        <v>0</v>
      </c>
      <c r="Q27" s="40">
        <v>0</v>
      </c>
      <c r="R27" s="40">
        <v>0</v>
      </c>
      <c r="S27" s="40">
        <v>0</v>
      </c>
      <c r="T27" s="40">
        <v>0</v>
      </c>
      <c r="U27" s="40">
        <v>0</v>
      </c>
      <c r="V27" s="40">
        <v>0</v>
      </c>
      <c r="W27" s="40">
        <v>0</v>
      </c>
      <c r="X27" s="40">
        <v>0</v>
      </c>
      <c r="Y27" s="40">
        <v>0.23280517207544901</v>
      </c>
      <c r="Z27" s="40">
        <v>0.42106582453716801</v>
      </c>
      <c r="AA27" s="40">
        <v>0.424739083269982</v>
      </c>
      <c r="AB27" s="40">
        <v>0.39724627822310599</v>
      </c>
      <c r="AC27" s="40">
        <v>0.311912279131491</v>
      </c>
      <c r="AD27" s="40">
        <v>0.32917155708853102</v>
      </c>
      <c r="AE27" s="40">
        <v>0.281010389049136</v>
      </c>
      <c r="AF27" s="40">
        <v>0.240673755657693</v>
      </c>
      <c r="AG27" s="40">
        <v>0.14229464678128001</v>
      </c>
      <c r="AH27" s="40">
        <v>0.111254374446302</v>
      </c>
      <c r="AI27" s="40">
        <v>9.2793746578951106E-2</v>
      </c>
      <c r="AJ27" s="40">
        <v>4.9978927177823297E-2</v>
      </c>
      <c r="AK27" s="40">
        <v>1.44603014598836E-2</v>
      </c>
      <c r="AL27" s="40">
        <v>1.25796448766251E-5</v>
      </c>
      <c r="AM27" s="40">
        <v>0</v>
      </c>
      <c r="AN27" s="40">
        <v>4.4299217351118298E-4</v>
      </c>
      <c r="AO27" s="40">
        <v>1.5510073860459E-3</v>
      </c>
      <c r="AP27" s="40">
        <v>0</v>
      </c>
      <c r="AQ27" s="40">
        <v>0</v>
      </c>
      <c r="AR27" s="40">
        <v>0</v>
      </c>
      <c r="AS27" s="40">
        <v>0</v>
      </c>
      <c r="AT27" s="40">
        <v>0</v>
      </c>
      <c r="AU27" s="40">
        <v>0</v>
      </c>
      <c r="AV27" s="40">
        <v>0</v>
      </c>
    </row>
    <row r="28" spans="1:48" x14ac:dyDescent="0.25">
      <c r="A28" s="34" t="s">
        <v>12</v>
      </c>
      <c r="B28" s="90"/>
      <c r="C28" s="40">
        <v>0</v>
      </c>
      <c r="D28" s="40">
        <v>0</v>
      </c>
      <c r="E28" s="40">
        <v>0</v>
      </c>
      <c r="F28" s="40">
        <v>0</v>
      </c>
      <c r="G28" s="40">
        <v>0</v>
      </c>
      <c r="H28" s="40">
        <v>0</v>
      </c>
      <c r="I28" s="40">
        <v>0</v>
      </c>
      <c r="J28" s="40">
        <v>0</v>
      </c>
      <c r="K28" s="40">
        <v>0</v>
      </c>
      <c r="L28" s="40">
        <v>0</v>
      </c>
      <c r="M28" s="40">
        <v>0</v>
      </c>
      <c r="N28" s="40">
        <v>0</v>
      </c>
      <c r="O28" s="40">
        <v>0</v>
      </c>
      <c r="P28" s="40">
        <v>0</v>
      </c>
      <c r="Q28" s="40">
        <v>0.98761796134123703</v>
      </c>
      <c r="R28" s="40">
        <v>2.0739877529049999</v>
      </c>
      <c r="S28" s="40">
        <v>2.7444732794312299</v>
      </c>
      <c r="T28" s="40">
        <v>3.74359517566295</v>
      </c>
      <c r="U28" s="40">
        <v>3.0702885763368002</v>
      </c>
      <c r="V28" s="40">
        <v>3.8386720934461098</v>
      </c>
      <c r="W28" s="40">
        <v>3.6266360677994798</v>
      </c>
      <c r="X28" s="40">
        <v>1.1591261587236401</v>
      </c>
      <c r="Y28" s="40">
        <v>0.66915526524236502</v>
      </c>
      <c r="Z28" s="40">
        <v>0.48698943818475598</v>
      </c>
      <c r="AA28" s="40">
        <v>0.45739584372099101</v>
      </c>
      <c r="AB28" s="40">
        <v>0.26986481036834897</v>
      </c>
      <c r="AC28" s="40">
        <v>0.166611097813679</v>
      </c>
      <c r="AD28" s="40">
        <v>0.148597050723935</v>
      </c>
      <c r="AE28" s="40">
        <v>0.11588997129598699</v>
      </c>
      <c r="AF28" s="40">
        <v>7.2307795196458802E-2</v>
      </c>
      <c r="AG28" s="40">
        <v>4.8211488572449099E-2</v>
      </c>
      <c r="AH28" s="40">
        <v>5.2979176243646502E-2</v>
      </c>
      <c r="AI28" s="40">
        <v>7.6503119429390101E-2</v>
      </c>
      <c r="AJ28" s="40">
        <v>5.4037310333750199E-2</v>
      </c>
      <c r="AK28" s="40">
        <v>2.0196620236313901E-2</v>
      </c>
      <c r="AL28" s="40">
        <v>2.0576713723251899E-2</v>
      </c>
      <c r="AM28" s="40">
        <v>2.4618365402510001E-2</v>
      </c>
      <c r="AN28" s="40">
        <v>1.0789057827049701E-2</v>
      </c>
      <c r="AO28" s="40">
        <v>1.82404842480802E-4</v>
      </c>
      <c r="AP28" s="40">
        <v>2.2269314467679002E-2</v>
      </c>
      <c r="AQ28" s="40">
        <v>6.0639989447605597E-2</v>
      </c>
      <c r="AR28" s="40">
        <v>4.6721413672705499E-2</v>
      </c>
      <c r="AS28" s="40">
        <v>3.3703222513597503E-2</v>
      </c>
      <c r="AT28" s="40">
        <v>4.8023935973222798E-2</v>
      </c>
      <c r="AU28" s="40">
        <v>2.92308956782838E-2</v>
      </c>
      <c r="AV28" s="40">
        <v>2.3595906435142599E-2</v>
      </c>
    </row>
    <row r="29" spans="1:48" x14ac:dyDescent="0.25">
      <c r="A29" s="34" t="s">
        <v>144</v>
      </c>
      <c r="B29" s="90"/>
      <c r="C29" s="40">
        <v>0</v>
      </c>
      <c r="D29" s="40">
        <v>0</v>
      </c>
      <c r="E29" s="40">
        <v>0</v>
      </c>
      <c r="F29" s="40">
        <v>0</v>
      </c>
      <c r="G29" s="40">
        <v>0</v>
      </c>
      <c r="H29" s="40">
        <v>0</v>
      </c>
      <c r="I29" s="40">
        <v>0</v>
      </c>
      <c r="J29" s="40">
        <v>0</v>
      </c>
      <c r="K29" s="40">
        <v>0</v>
      </c>
      <c r="L29" s="40">
        <v>0</v>
      </c>
      <c r="M29" s="40">
        <v>0</v>
      </c>
      <c r="N29" s="40">
        <v>0</v>
      </c>
      <c r="O29" s="40">
        <v>0</v>
      </c>
      <c r="P29" s="40">
        <v>0</v>
      </c>
      <c r="Q29" s="40">
        <v>0</v>
      </c>
      <c r="R29" s="40">
        <v>0</v>
      </c>
      <c r="S29" s="40">
        <v>0</v>
      </c>
      <c r="T29" s="40">
        <v>0</v>
      </c>
      <c r="U29" s="40">
        <v>0</v>
      </c>
      <c r="V29" s="40">
        <v>0</v>
      </c>
      <c r="W29" s="40">
        <v>0</v>
      </c>
      <c r="X29" s="40">
        <v>0</v>
      </c>
      <c r="Y29" s="40">
        <v>0</v>
      </c>
      <c r="Z29" s="40">
        <v>0</v>
      </c>
      <c r="AA29" s="40">
        <v>0</v>
      </c>
      <c r="AB29" s="40">
        <v>0</v>
      </c>
      <c r="AC29" s="40">
        <v>0</v>
      </c>
      <c r="AD29" s="40">
        <v>0</v>
      </c>
      <c r="AE29" s="40">
        <v>0</v>
      </c>
      <c r="AF29" s="40">
        <v>0</v>
      </c>
      <c r="AG29" s="40">
        <v>0</v>
      </c>
      <c r="AH29" s="40">
        <v>0</v>
      </c>
      <c r="AI29" s="40">
        <v>0</v>
      </c>
      <c r="AJ29" s="40">
        <v>0</v>
      </c>
      <c r="AK29" s="40">
        <v>0</v>
      </c>
      <c r="AL29" s="40">
        <v>0</v>
      </c>
      <c r="AM29" s="40">
        <v>0</v>
      </c>
      <c r="AN29" s="40">
        <v>1.09946063608673E-2</v>
      </c>
      <c r="AO29" s="40">
        <v>0.187341295043222</v>
      </c>
      <c r="AP29" s="40">
        <v>7.1483892059930096E-2</v>
      </c>
      <c r="AQ29" s="40">
        <v>4.6609282587285798E-2</v>
      </c>
      <c r="AR29" s="40">
        <v>2.2267090853134601E-2</v>
      </c>
      <c r="AS29" s="40">
        <v>4.4231944511886397E-2</v>
      </c>
      <c r="AT29" s="40">
        <v>2.2341018985620398E-2</v>
      </c>
      <c r="AU29" s="40">
        <v>4.1537452604030203E-2</v>
      </c>
      <c r="AV29" s="40">
        <v>4.6712102678035501E-2</v>
      </c>
    </row>
    <row r="30" spans="1:48" x14ac:dyDescent="0.25">
      <c r="A30" s="34" t="s">
        <v>15</v>
      </c>
      <c r="B30" s="90"/>
      <c r="C30" s="40">
        <v>0</v>
      </c>
      <c r="D30" s="40">
        <v>0</v>
      </c>
      <c r="E30" s="40">
        <v>0</v>
      </c>
      <c r="F30" s="40">
        <v>0</v>
      </c>
      <c r="G30" s="40">
        <v>0</v>
      </c>
      <c r="H30" s="40">
        <v>0</v>
      </c>
      <c r="I30" s="40">
        <v>0</v>
      </c>
      <c r="J30" s="40">
        <v>0</v>
      </c>
      <c r="K30" s="40">
        <v>0</v>
      </c>
      <c r="L30" s="40">
        <v>0</v>
      </c>
      <c r="M30" s="40">
        <v>0</v>
      </c>
      <c r="N30" s="40">
        <v>0</v>
      </c>
      <c r="O30" s="40">
        <v>0</v>
      </c>
      <c r="P30" s="40">
        <v>0</v>
      </c>
      <c r="Q30" s="40">
        <v>0</v>
      </c>
      <c r="R30" s="40">
        <v>0</v>
      </c>
      <c r="S30" s="40">
        <v>0</v>
      </c>
      <c r="T30" s="40">
        <v>0</v>
      </c>
      <c r="U30" s="40">
        <v>0</v>
      </c>
      <c r="V30" s="40">
        <v>0</v>
      </c>
      <c r="W30" s="40">
        <v>0</v>
      </c>
      <c r="X30" s="40">
        <v>0</v>
      </c>
      <c r="Y30" s="40">
        <v>0</v>
      </c>
      <c r="Z30" s="40">
        <v>0</v>
      </c>
      <c r="AA30" s="40">
        <v>0</v>
      </c>
      <c r="AB30" s="40">
        <v>0</v>
      </c>
      <c r="AC30" s="40">
        <v>0</v>
      </c>
      <c r="AD30" s="40">
        <v>0</v>
      </c>
      <c r="AE30" s="40">
        <v>0</v>
      </c>
      <c r="AF30" s="40">
        <v>7.0879295465954501E-3</v>
      </c>
      <c r="AG30" s="40">
        <v>2.14993920280541E-4</v>
      </c>
      <c r="AH30" s="40">
        <v>2.6052444458477202E-2</v>
      </c>
      <c r="AI30" s="40">
        <v>2.0423053230535601E-2</v>
      </c>
      <c r="AJ30" s="40">
        <v>1.54163546135312E-2</v>
      </c>
      <c r="AK30" s="40">
        <v>1.48565604536611E-2</v>
      </c>
      <c r="AL30" s="40">
        <v>1.7133476230533799E-2</v>
      </c>
      <c r="AM30" s="40">
        <v>1.7215243989360501E-2</v>
      </c>
      <c r="AN30" s="40">
        <v>1.44665918719126E-2</v>
      </c>
      <c r="AO30" s="40">
        <v>1.2538635031256301E-2</v>
      </c>
      <c r="AP30" s="40">
        <v>7.5249301787158199E-3</v>
      </c>
      <c r="AQ30" s="40">
        <v>3.7266282782779099E-3</v>
      </c>
      <c r="AR30" s="40">
        <v>0</v>
      </c>
      <c r="AS30" s="40">
        <v>0</v>
      </c>
      <c r="AT30" s="40">
        <v>3.3454708217137601E-3</v>
      </c>
      <c r="AU30" s="40">
        <v>5.50072706840241E-3</v>
      </c>
      <c r="AV30" s="40">
        <v>0</v>
      </c>
    </row>
    <row r="31" spans="1:48" x14ac:dyDescent="0.25">
      <c r="A31" s="34" t="s">
        <v>16</v>
      </c>
      <c r="B31" s="90"/>
      <c r="C31" s="40">
        <v>0</v>
      </c>
      <c r="D31" s="40">
        <v>0</v>
      </c>
      <c r="E31" s="40">
        <v>0</v>
      </c>
      <c r="F31" s="40">
        <v>0</v>
      </c>
      <c r="G31" s="40">
        <v>0</v>
      </c>
      <c r="H31" s="40">
        <v>0</v>
      </c>
      <c r="I31" s="40">
        <v>0</v>
      </c>
      <c r="J31" s="40">
        <v>0</v>
      </c>
      <c r="K31" s="40">
        <v>0</v>
      </c>
      <c r="L31" s="40">
        <v>4.0424685521057498E-2</v>
      </c>
      <c r="M31" s="40">
        <v>0.45788727269400098</v>
      </c>
      <c r="N31" s="40">
        <v>2.01651669005747E-2</v>
      </c>
      <c r="O31" s="40">
        <v>1.1554400078734799E-2</v>
      </c>
      <c r="P31" s="40">
        <v>0</v>
      </c>
      <c r="Q31" s="40">
        <v>0</v>
      </c>
      <c r="R31" s="40">
        <v>0</v>
      </c>
      <c r="S31" s="40">
        <v>0</v>
      </c>
      <c r="T31" s="40">
        <v>1.81461354860597E-2</v>
      </c>
      <c r="U31" s="40">
        <v>3.6229363948382001E-3</v>
      </c>
      <c r="V31" s="40">
        <v>0</v>
      </c>
      <c r="W31" s="40">
        <v>0</v>
      </c>
      <c r="X31" s="40">
        <v>0</v>
      </c>
      <c r="Y31" s="40">
        <v>0</v>
      </c>
      <c r="Z31" s="40">
        <v>0</v>
      </c>
      <c r="AA31" s="40">
        <v>0</v>
      </c>
      <c r="AB31" s="40">
        <v>0</v>
      </c>
      <c r="AC31" s="40">
        <v>5.7866367786525805E-4</v>
      </c>
      <c r="AD31" s="40">
        <v>0.14763471113165</v>
      </c>
      <c r="AE31" s="40">
        <v>7.2045514657274504E-2</v>
      </c>
      <c r="AF31" s="40">
        <v>7.2458753949151203E-3</v>
      </c>
      <c r="AG31" s="40">
        <v>7.9685501897113903E-3</v>
      </c>
      <c r="AH31" s="40">
        <v>7.8395091756323407E-2</v>
      </c>
      <c r="AI31" s="40">
        <v>8.1767692628972898E-4</v>
      </c>
      <c r="AJ31" s="40">
        <v>5.4595660101677598E-3</v>
      </c>
      <c r="AK31" s="40">
        <v>1.88694684157409E-3</v>
      </c>
      <c r="AL31" s="40">
        <v>8.2396673237495504E-4</v>
      </c>
      <c r="AM31" s="40">
        <v>8.4283618987259998E-4</v>
      </c>
      <c r="AN31" s="40">
        <v>3.6905535068784598E-3</v>
      </c>
      <c r="AO31" s="40">
        <v>1.24095681438651E-2</v>
      </c>
      <c r="AP31" s="40">
        <v>7.4213703192255703E-2</v>
      </c>
      <c r="AQ31" s="40">
        <v>0.12956787852413101</v>
      </c>
      <c r="AR31" s="40">
        <v>8.4363772187733402E-2</v>
      </c>
      <c r="AS31" s="40">
        <v>3.2156224683700801E-2</v>
      </c>
      <c r="AT31" s="40">
        <v>7.4409202440810104E-2</v>
      </c>
      <c r="AU31" s="40">
        <v>6.7855962968867797E-2</v>
      </c>
      <c r="AV31" s="40">
        <v>4.6174004159646898E-2</v>
      </c>
    </row>
    <row r="32" spans="1:48" x14ac:dyDescent="0.25">
      <c r="A32" s="33" t="s">
        <v>23</v>
      </c>
      <c r="B32" s="87"/>
      <c r="C32" s="51">
        <f t="shared" ref="C32:AU32" si="6">SUM(C33:C40)</f>
        <v>2.5554871746145701E-2</v>
      </c>
      <c r="D32" s="51">
        <f t="shared" si="6"/>
        <v>3.0276279212254301E-2</v>
      </c>
      <c r="E32" s="51">
        <f t="shared" si="6"/>
        <v>5.17339421347933E-2</v>
      </c>
      <c r="F32" s="51">
        <f t="shared" si="6"/>
        <v>7.4060096543909298E-2</v>
      </c>
      <c r="G32" s="51">
        <f t="shared" si="6"/>
        <v>9.5070429181721205E-2</v>
      </c>
      <c r="H32" s="51">
        <f t="shared" si="6"/>
        <v>0.119164982457312</v>
      </c>
      <c r="I32" s="51">
        <f t="shared" si="6"/>
        <v>0.146849617559655</v>
      </c>
      <c r="J32" s="51">
        <f t="shared" si="6"/>
        <v>0.25427158364950991</v>
      </c>
      <c r="K32" s="51">
        <f t="shared" si="6"/>
        <v>0.29944869437293764</v>
      </c>
      <c r="L32" s="51">
        <f t="shared" si="6"/>
        <v>0.339059520962881</v>
      </c>
      <c r="M32" s="51">
        <f t="shared" si="6"/>
        <v>0.53198633669141993</v>
      </c>
      <c r="N32" s="51">
        <f t="shared" si="6"/>
        <v>1.0042095126903341</v>
      </c>
      <c r="O32" s="51">
        <f t="shared" si="6"/>
        <v>1.172701872121122</v>
      </c>
      <c r="P32" s="51">
        <f t="shared" si="6"/>
        <v>1.194439924069667</v>
      </c>
      <c r="Q32" s="51">
        <f t="shared" si="6"/>
        <v>1.2256085923534701</v>
      </c>
      <c r="R32" s="51">
        <f t="shared" si="6"/>
        <v>1.243623871969237</v>
      </c>
      <c r="S32" s="51">
        <f t="shared" si="6"/>
        <v>1.315248636432081</v>
      </c>
      <c r="T32" s="51">
        <f t="shared" si="6"/>
        <v>1.5180676993104831</v>
      </c>
      <c r="U32" s="51">
        <f t="shared" si="6"/>
        <v>1.6492496741923139</v>
      </c>
      <c r="V32" s="51">
        <f t="shared" si="6"/>
        <v>1.6745978800546395</v>
      </c>
      <c r="W32" s="51">
        <f t="shared" si="6"/>
        <v>1.6905337844874104</v>
      </c>
      <c r="X32" s="51">
        <f t="shared" si="6"/>
        <v>1.5718811041641787</v>
      </c>
      <c r="Y32" s="51">
        <f t="shared" si="6"/>
        <v>1.8608571700230658</v>
      </c>
      <c r="Z32" s="51">
        <f t="shared" si="6"/>
        <v>2.1130102944517239</v>
      </c>
      <c r="AA32" s="51">
        <f t="shared" si="6"/>
        <v>2.0968228195115715</v>
      </c>
      <c r="AB32" s="51">
        <f t="shared" si="6"/>
        <v>2.2003999105172403</v>
      </c>
      <c r="AC32" s="51">
        <f t="shared" si="6"/>
        <v>2.2842475513715712</v>
      </c>
      <c r="AD32" s="51">
        <f t="shared" si="6"/>
        <v>2.5217542760297764</v>
      </c>
      <c r="AE32" s="51">
        <f t="shared" si="6"/>
        <v>2.4787621641893853</v>
      </c>
      <c r="AF32" s="51">
        <f t="shared" si="6"/>
        <v>1.9546872018810908</v>
      </c>
      <c r="AG32" s="51">
        <f t="shared" si="6"/>
        <v>1.9737056615961772</v>
      </c>
      <c r="AH32" s="51">
        <f t="shared" si="6"/>
        <v>1.8861096549640857</v>
      </c>
      <c r="AI32" s="51">
        <f t="shared" si="6"/>
        <v>1.6751345974470868</v>
      </c>
      <c r="AJ32" s="51">
        <f t="shared" si="6"/>
        <v>1.1380032618031199</v>
      </c>
      <c r="AK32" s="51">
        <f t="shared" si="6"/>
        <v>0.85722313389801896</v>
      </c>
      <c r="AL32" s="51">
        <f t="shared" si="6"/>
        <v>0.85830170620634505</v>
      </c>
      <c r="AM32" s="51">
        <f t="shared" si="6"/>
        <v>1.7412963388296083</v>
      </c>
      <c r="AN32" s="51">
        <f t="shared" si="6"/>
        <v>1.7385171027555721</v>
      </c>
      <c r="AO32" s="51">
        <f t="shared" si="6"/>
        <v>2.1117795491161631</v>
      </c>
      <c r="AP32" s="51">
        <f t="shared" si="6"/>
        <v>2.3062727237568597</v>
      </c>
      <c r="AQ32" s="51">
        <f t="shared" si="6"/>
        <v>2.8124282554045132</v>
      </c>
      <c r="AR32" s="51">
        <f t="shared" si="6"/>
        <v>2.5240637706210642</v>
      </c>
      <c r="AS32" s="51">
        <f t="shared" si="6"/>
        <v>2.0580642482652962</v>
      </c>
      <c r="AT32" s="51">
        <f t="shared" si="6"/>
        <v>2.1913259809990744</v>
      </c>
      <c r="AU32" s="51">
        <f t="shared" si="6"/>
        <v>2.0352716747847026</v>
      </c>
      <c r="AV32" s="51">
        <f t="shared" ref="AV32" si="7">SUM(AV33:AV40)</f>
        <v>1.9045959983428244</v>
      </c>
    </row>
    <row r="33" spans="1:48" x14ac:dyDescent="0.25">
      <c r="A33" s="34" t="s">
        <v>5</v>
      </c>
      <c r="B33" s="90"/>
      <c r="C33" s="40">
        <v>0</v>
      </c>
      <c r="D33" s="40">
        <v>0</v>
      </c>
      <c r="E33" s="40">
        <v>0</v>
      </c>
      <c r="F33" s="40">
        <v>0</v>
      </c>
      <c r="G33" s="40">
        <v>0</v>
      </c>
      <c r="H33" s="40">
        <v>0</v>
      </c>
      <c r="I33" s="40">
        <v>1.4884193207509999E-2</v>
      </c>
      <c r="J33" s="40">
        <v>3.4629661291432898E-2</v>
      </c>
      <c r="K33" s="40">
        <v>8.9244143446230606E-2</v>
      </c>
      <c r="L33" s="40">
        <v>0.131292585470593</v>
      </c>
      <c r="M33" s="40">
        <v>0.29517056723760199</v>
      </c>
      <c r="N33" s="40">
        <v>0.663293291244761</v>
      </c>
      <c r="O33" s="40">
        <v>0.78536662856668604</v>
      </c>
      <c r="P33" s="40">
        <v>0.84999290827817697</v>
      </c>
      <c r="Q33" s="40">
        <v>0.89170909309576096</v>
      </c>
      <c r="R33" s="40">
        <v>0.96847568592086097</v>
      </c>
      <c r="S33" s="40">
        <v>1.01326803649799</v>
      </c>
      <c r="T33" s="40">
        <v>1.12769352913456</v>
      </c>
      <c r="U33" s="40">
        <v>1.28279622099065</v>
      </c>
      <c r="V33" s="40">
        <v>1.3732901827664501</v>
      </c>
      <c r="W33" s="40">
        <v>1.37773427113034</v>
      </c>
      <c r="X33" s="40">
        <v>1.2651899092319201</v>
      </c>
      <c r="Y33" s="40">
        <v>1.4697472246330501</v>
      </c>
      <c r="Z33" s="40">
        <v>1.5966448132756601</v>
      </c>
      <c r="AA33" s="40">
        <v>1.6057478544069701</v>
      </c>
      <c r="AB33" s="40">
        <v>1.7741301624611501</v>
      </c>
      <c r="AC33" s="40">
        <v>1.75401709932794</v>
      </c>
      <c r="AD33" s="40">
        <v>1.91827192385125</v>
      </c>
      <c r="AE33" s="40">
        <v>1.86242662582295</v>
      </c>
      <c r="AF33" s="40">
        <v>1.27172406380804</v>
      </c>
      <c r="AG33" s="40">
        <v>1.18479338863599</v>
      </c>
      <c r="AH33" s="40">
        <v>1.1072889998292399</v>
      </c>
      <c r="AI33" s="40">
        <v>0.94698426526745805</v>
      </c>
      <c r="AJ33" s="40">
        <v>0.51627837063973703</v>
      </c>
      <c r="AK33" s="40">
        <v>0.43428530791958297</v>
      </c>
      <c r="AL33" s="40">
        <v>0.47173171489931598</v>
      </c>
      <c r="AM33" s="40">
        <v>0.48632897637996197</v>
      </c>
      <c r="AN33" s="40">
        <v>0.30897382648534899</v>
      </c>
      <c r="AO33" s="40">
        <v>0.34231219030099902</v>
      </c>
      <c r="AP33" s="40">
        <v>0.72745100941752805</v>
      </c>
      <c r="AQ33" s="40">
        <v>0.92242098981502496</v>
      </c>
      <c r="AR33" s="40">
        <v>0.63423685584323097</v>
      </c>
      <c r="AS33" s="40">
        <v>0.47231610060489199</v>
      </c>
      <c r="AT33" s="40">
        <v>0.51324119616971897</v>
      </c>
      <c r="AU33" s="40">
        <v>0.37827533179041101</v>
      </c>
      <c r="AV33" s="40">
        <v>0.25240687244135301</v>
      </c>
    </row>
    <row r="34" spans="1:48" x14ac:dyDescent="0.25">
      <c r="A34" s="34" t="s">
        <v>2</v>
      </c>
      <c r="B34" s="90"/>
      <c r="C34" s="40">
        <v>0</v>
      </c>
      <c r="D34" s="40">
        <v>0</v>
      </c>
      <c r="E34" s="40">
        <v>0</v>
      </c>
      <c r="F34" s="40">
        <v>0</v>
      </c>
      <c r="G34" s="40">
        <v>0</v>
      </c>
      <c r="H34" s="40">
        <v>0</v>
      </c>
      <c r="I34" s="40">
        <v>0</v>
      </c>
      <c r="J34" s="40">
        <v>0</v>
      </c>
      <c r="K34" s="40">
        <v>0</v>
      </c>
      <c r="L34" s="40">
        <v>0</v>
      </c>
      <c r="M34" s="40">
        <v>0</v>
      </c>
      <c r="N34" s="40">
        <v>0</v>
      </c>
      <c r="O34" s="40">
        <v>0</v>
      </c>
      <c r="P34" s="40">
        <v>0</v>
      </c>
      <c r="Q34" s="40">
        <v>0</v>
      </c>
      <c r="R34" s="40">
        <v>0</v>
      </c>
      <c r="S34" s="40">
        <v>0</v>
      </c>
      <c r="T34" s="40">
        <v>0</v>
      </c>
      <c r="U34" s="40">
        <v>0</v>
      </c>
      <c r="V34" s="40">
        <v>0</v>
      </c>
      <c r="W34" s="40">
        <v>0</v>
      </c>
      <c r="X34" s="40">
        <v>0</v>
      </c>
      <c r="Y34" s="40">
        <v>0</v>
      </c>
      <c r="Z34" s="40">
        <v>0</v>
      </c>
      <c r="AA34" s="40">
        <v>0</v>
      </c>
      <c r="AB34" s="40">
        <v>0</v>
      </c>
      <c r="AC34" s="40">
        <v>0</v>
      </c>
      <c r="AD34" s="40">
        <v>0</v>
      </c>
      <c r="AE34" s="40">
        <v>0</v>
      </c>
      <c r="AF34" s="40">
        <v>0</v>
      </c>
      <c r="AG34" s="40">
        <v>0</v>
      </c>
      <c r="AH34" s="40">
        <v>0</v>
      </c>
      <c r="AI34" s="40">
        <v>0</v>
      </c>
      <c r="AJ34" s="40">
        <v>0</v>
      </c>
      <c r="AK34" s="40">
        <v>0</v>
      </c>
      <c r="AL34" s="40">
        <v>0</v>
      </c>
      <c r="AM34" s="40">
        <v>0</v>
      </c>
      <c r="AN34" s="40">
        <v>0</v>
      </c>
      <c r="AO34" s="40">
        <v>0.23464792573375301</v>
      </c>
      <c r="AP34" s="40">
        <v>0.27244108282912999</v>
      </c>
      <c r="AQ34" s="40">
        <v>0.32820649376070099</v>
      </c>
      <c r="AR34" s="40">
        <v>0.35487825503695503</v>
      </c>
      <c r="AS34" s="40">
        <v>0.31838579044057003</v>
      </c>
      <c r="AT34" s="40">
        <v>0.27644233678198099</v>
      </c>
      <c r="AU34" s="40">
        <v>0.14567864174847001</v>
      </c>
      <c r="AV34" s="40">
        <v>0.132637559360823</v>
      </c>
    </row>
    <row r="35" spans="1:48" x14ac:dyDescent="0.25">
      <c r="A35" s="34" t="s">
        <v>6</v>
      </c>
      <c r="B35" s="90"/>
      <c r="C35" s="40">
        <v>2.5554871746145701E-2</v>
      </c>
      <c r="D35" s="40">
        <v>3.0276279212254301E-2</v>
      </c>
      <c r="E35" s="40">
        <v>5.17339421347933E-2</v>
      </c>
      <c r="F35" s="40">
        <v>7.4060096543909298E-2</v>
      </c>
      <c r="G35" s="40">
        <v>9.5070429181721205E-2</v>
      </c>
      <c r="H35" s="40">
        <v>0.119164982457312</v>
      </c>
      <c r="I35" s="40">
        <v>0.13196542435214501</v>
      </c>
      <c r="J35" s="40">
        <v>0.219641922358077</v>
      </c>
      <c r="K35" s="40">
        <v>0.21020455092670701</v>
      </c>
      <c r="L35" s="40">
        <v>0.207766935492288</v>
      </c>
      <c r="M35" s="40">
        <v>0.23681576945381799</v>
      </c>
      <c r="N35" s="40">
        <v>0.34091622144557299</v>
      </c>
      <c r="O35" s="40">
        <v>0.38733524355443599</v>
      </c>
      <c r="P35" s="40">
        <v>0.34444701579149001</v>
      </c>
      <c r="Q35" s="40">
        <v>0.33389949925770901</v>
      </c>
      <c r="R35" s="40">
        <v>0.27514818604837599</v>
      </c>
      <c r="S35" s="40">
        <v>0.30198059993409099</v>
      </c>
      <c r="T35" s="40">
        <v>0.39037417017592302</v>
      </c>
      <c r="U35" s="40">
        <v>0.36662921001459298</v>
      </c>
      <c r="V35" s="40">
        <v>0.30153018544379201</v>
      </c>
      <c r="W35" s="40">
        <v>0.31304780321935599</v>
      </c>
      <c r="X35" s="40">
        <v>0.30712958264860302</v>
      </c>
      <c r="Y35" s="40">
        <v>0.29155925664816601</v>
      </c>
      <c r="Z35" s="40">
        <v>0.300806161429928</v>
      </c>
      <c r="AA35" s="40">
        <v>0.27863217886282698</v>
      </c>
      <c r="AB35" s="40">
        <v>0.22595343294748901</v>
      </c>
      <c r="AC35" s="40">
        <v>0.31824799842137902</v>
      </c>
      <c r="AD35" s="40">
        <v>0.38340542073013001</v>
      </c>
      <c r="AE35" s="40">
        <v>0.38441586589784699</v>
      </c>
      <c r="AF35" s="40">
        <v>0.39897068802642799</v>
      </c>
      <c r="AG35" s="40">
        <v>0.443221781984173</v>
      </c>
      <c r="AH35" s="40">
        <v>0.44715877691390399</v>
      </c>
      <c r="AI35" s="40">
        <v>0.47243985257945098</v>
      </c>
      <c r="AJ35" s="40">
        <v>0.43651562296785101</v>
      </c>
      <c r="AK35" s="40">
        <v>0.35246577336611001</v>
      </c>
      <c r="AL35" s="40">
        <v>0.35222085017281402</v>
      </c>
      <c r="AM35" s="40">
        <v>0.42838219620553902</v>
      </c>
      <c r="AN35" s="40">
        <v>0.44258965155074798</v>
      </c>
      <c r="AO35" s="40">
        <v>0.58112050758504796</v>
      </c>
      <c r="AP35" s="40">
        <v>0.36673065690283202</v>
      </c>
      <c r="AQ35" s="40">
        <v>0.43202359619458802</v>
      </c>
      <c r="AR35" s="40">
        <v>0.36453495688670701</v>
      </c>
      <c r="AS35" s="40">
        <v>0.296296839879503</v>
      </c>
      <c r="AT35" s="40">
        <v>0.288510161745478</v>
      </c>
      <c r="AU35" s="40">
        <v>0.30703154183558401</v>
      </c>
      <c r="AV35" s="40">
        <v>0.27834626006031599</v>
      </c>
    </row>
    <row r="36" spans="1:48" x14ac:dyDescent="0.25">
      <c r="A36" s="34" t="s">
        <v>4</v>
      </c>
      <c r="B36" s="90"/>
      <c r="C36" s="40">
        <v>0</v>
      </c>
      <c r="D36" s="40">
        <v>0</v>
      </c>
      <c r="E36" s="40">
        <v>0</v>
      </c>
      <c r="F36" s="40">
        <v>0</v>
      </c>
      <c r="G36" s="40">
        <v>0</v>
      </c>
      <c r="H36" s="40">
        <v>0</v>
      </c>
      <c r="I36" s="40">
        <v>0</v>
      </c>
      <c r="J36" s="40">
        <v>0</v>
      </c>
      <c r="K36" s="40">
        <v>0</v>
      </c>
      <c r="L36" s="40">
        <v>0</v>
      </c>
      <c r="M36" s="40">
        <v>0</v>
      </c>
      <c r="N36" s="40">
        <v>0</v>
      </c>
      <c r="O36" s="40">
        <v>0</v>
      </c>
      <c r="P36" s="40">
        <v>0</v>
      </c>
      <c r="Q36" s="40">
        <v>0</v>
      </c>
      <c r="R36" s="40">
        <v>0</v>
      </c>
      <c r="S36" s="40">
        <v>0</v>
      </c>
      <c r="T36" s="40">
        <v>0</v>
      </c>
      <c r="U36" s="40">
        <v>0</v>
      </c>
      <c r="V36" s="40">
        <v>0</v>
      </c>
      <c r="W36" s="40">
        <v>0</v>
      </c>
      <c r="X36" s="40">
        <v>0</v>
      </c>
      <c r="Y36" s="40">
        <v>0</v>
      </c>
      <c r="Z36" s="40">
        <v>0</v>
      </c>
      <c r="AA36" s="40">
        <v>0</v>
      </c>
      <c r="AB36" s="40">
        <v>0</v>
      </c>
      <c r="AC36" s="40">
        <v>0</v>
      </c>
      <c r="AD36" s="40">
        <v>0</v>
      </c>
      <c r="AE36" s="40">
        <v>0</v>
      </c>
      <c r="AF36" s="40">
        <v>0</v>
      </c>
      <c r="AG36" s="40">
        <v>0</v>
      </c>
      <c r="AH36" s="40">
        <v>0</v>
      </c>
      <c r="AI36" s="40">
        <v>0</v>
      </c>
      <c r="AJ36" s="40">
        <v>0</v>
      </c>
      <c r="AK36" s="40">
        <v>0</v>
      </c>
      <c r="AL36" s="40">
        <v>1.2396736371603399E-2</v>
      </c>
      <c r="AM36" s="40">
        <v>0.81465375892028902</v>
      </c>
      <c r="AN36" s="40">
        <v>0.97633559719355101</v>
      </c>
      <c r="AO36" s="40">
        <v>0.93640731598882399</v>
      </c>
      <c r="AP36" s="40">
        <v>0.92958693518548696</v>
      </c>
      <c r="AQ36" s="40">
        <v>1.1244357726812499</v>
      </c>
      <c r="AR36" s="40">
        <v>1.16007550834095</v>
      </c>
      <c r="AS36" s="40">
        <v>0.959851361220178</v>
      </c>
      <c r="AT36" s="40">
        <v>1.1055685696051401</v>
      </c>
      <c r="AU36" s="40">
        <v>1.19817099272878</v>
      </c>
      <c r="AV36" s="40">
        <v>1.2359025573006399</v>
      </c>
    </row>
    <row r="37" spans="1:48" x14ac:dyDescent="0.25">
      <c r="A37" s="34" t="s">
        <v>17</v>
      </c>
      <c r="B37" s="90"/>
      <c r="C37" s="40">
        <v>0</v>
      </c>
      <c r="D37" s="40">
        <v>0</v>
      </c>
      <c r="E37" s="40">
        <v>0</v>
      </c>
      <c r="F37" s="40">
        <v>0</v>
      </c>
      <c r="G37" s="40">
        <v>0</v>
      </c>
      <c r="H37" s="40">
        <v>0</v>
      </c>
      <c r="I37" s="40">
        <v>0</v>
      </c>
      <c r="J37" s="40">
        <v>0</v>
      </c>
      <c r="K37" s="40">
        <v>0</v>
      </c>
      <c r="L37" s="40">
        <v>0</v>
      </c>
      <c r="M37" s="40">
        <v>0</v>
      </c>
      <c r="N37" s="40">
        <v>0</v>
      </c>
      <c r="O37" s="40">
        <v>0</v>
      </c>
      <c r="P37" s="40">
        <v>0</v>
      </c>
      <c r="Q37" s="40">
        <v>0</v>
      </c>
      <c r="R37" s="40">
        <v>0</v>
      </c>
      <c r="S37" s="40">
        <v>0</v>
      </c>
      <c r="T37" s="40">
        <v>0</v>
      </c>
      <c r="U37" s="40">
        <v>0</v>
      </c>
      <c r="V37" s="40">
        <v>0</v>
      </c>
      <c r="W37" s="40">
        <v>0</v>
      </c>
      <c r="X37" s="40">
        <v>0</v>
      </c>
      <c r="Y37" s="40">
        <v>0.100089768328121</v>
      </c>
      <c r="Z37" s="40">
        <v>0.216261389094204</v>
      </c>
      <c r="AA37" s="40">
        <v>0.212934109279453</v>
      </c>
      <c r="AB37" s="40">
        <v>0.20068045561742501</v>
      </c>
      <c r="AC37" s="40">
        <v>0.212319426525615</v>
      </c>
      <c r="AD37" s="40">
        <v>0.22026467866579699</v>
      </c>
      <c r="AE37" s="40">
        <v>0.21397375549661099</v>
      </c>
      <c r="AF37" s="40">
        <v>0.24118469408816101</v>
      </c>
      <c r="AG37" s="40">
        <v>0.28726043769503901</v>
      </c>
      <c r="AH37" s="40">
        <v>0.22544305258646499</v>
      </c>
      <c r="AI37" s="40">
        <v>0.16981952281893101</v>
      </c>
      <c r="AJ37" s="40">
        <v>0.13263804988307101</v>
      </c>
      <c r="AK37" s="40">
        <v>3.7736956035823999E-2</v>
      </c>
      <c r="AL37" s="40">
        <v>0</v>
      </c>
      <c r="AM37" s="40">
        <v>0</v>
      </c>
      <c r="AN37" s="40">
        <v>0</v>
      </c>
      <c r="AO37" s="40">
        <v>0</v>
      </c>
      <c r="AP37" s="40">
        <v>0</v>
      </c>
      <c r="AQ37" s="40">
        <v>0</v>
      </c>
      <c r="AR37" s="40">
        <v>0</v>
      </c>
      <c r="AS37" s="40">
        <v>0</v>
      </c>
      <c r="AT37" s="40">
        <v>0</v>
      </c>
      <c r="AU37" s="40">
        <v>0</v>
      </c>
      <c r="AV37" s="40">
        <v>0</v>
      </c>
    </row>
    <row r="38" spans="1:48" x14ac:dyDescent="0.25">
      <c r="A38" s="34" t="s">
        <v>18</v>
      </c>
      <c r="B38" s="90"/>
      <c r="C38" s="40">
        <v>0</v>
      </c>
      <c r="D38" s="40">
        <v>0</v>
      </c>
      <c r="E38" s="40">
        <v>0</v>
      </c>
      <c r="F38" s="40">
        <v>0</v>
      </c>
      <c r="G38" s="40">
        <v>0</v>
      </c>
      <c r="H38" s="40">
        <v>0</v>
      </c>
      <c r="I38" s="40">
        <v>0</v>
      </c>
      <c r="J38" s="40">
        <v>0</v>
      </c>
      <c r="K38" s="40">
        <v>0</v>
      </c>
      <c r="L38" s="40">
        <v>0</v>
      </c>
      <c r="M38" s="40">
        <v>0</v>
      </c>
      <c r="N38" s="40">
        <v>0</v>
      </c>
      <c r="O38" s="40">
        <v>0</v>
      </c>
      <c r="P38" s="40">
        <v>0</v>
      </c>
      <c r="Q38" s="40">
        <v>0</v>
      </c>
      <c r="R38" s="40">
        <v>0</v>
      </c>
      <c r="S38" s="40">
        <v>0</v>
      </c>
      <c r="T38" s="40">
        <v>0</v>
      </c>
      <c r="U38" s="40">
        <v>0</v>
      </c>
      <c r="V38" s="40">
        <v>0</v>
      </c>
      <c r="W38" s="40">
        <v>0</v>
      </c>
      <c r="X38" s="40">
        <v>0</v>
      </c>
      <c r="Y38" s="40">
        <v>0</v>
      </c>
      <c r="Z38" s="40">
        <v>0</v>
      </c>
      <c r="AA38" s="40">
        <v>0</v>
      </c>
      <c r="AB38" s="40">
        <v>0</v>
      </c>
      <c r="AC38" s="40">
        <v>0</v>
      </c>
      <c r="AD38" s="40">
        <v>0</v>
      </c>
      <c r="AE38" s="40">
        <v>1.8070409705704383E-2</v>
      </c>
      <c r="AF38" s="40">
        <v>4.3024297069379533E-2</v>
      </c>
      <c r="AG38" s="40">
        <v>5.8504393324869633E-2</v>
      </c>
      <c r="AH38" s="40">
        <v>0.1062558191255881</v>
      </c>
      <c r="AI38" s="40">
        <v>8.5988905667807175E-2</v>
      </c>
      <c r="AJ38" s="40">
        <v>5.2349752903070194E-2</v>
      </c>
      <c r="AK38" s="40">
        <v>2.8895341307519383E-2</v>
      </c>
      <c r="AL38" s="40">
        <v>2.1952429055147483E-2</v>
      </c>
      <c r="AM38" s="40">
        <v>1.1931412653183556E-2</v>
      </c>
      <c r="AN38" s="40">
        <v>1.0621291135580224E-2</v>
      </c>
      <c r="AO38" s="40">
        <v>1.7291609507539489E-2</v>
      </c>
      <c r="AP38" s="40">
        <v>1.0073484049430918E-2</v>
      </c>
      <c r="AQ38" s="40">
        <v>5.3565071358035602E-3</v>
      </c>
      <c r="AR38" s="40">
        <v>1.03438897519923E-2</v>
      </c>
      <c r="AS38" s="40">
        <v>1.12141586995679E-2</v>
      </c>
      <c r="AT38" s="40">
        <v>7.5641779829875404E-3</v>
      </c>
      <c r="AU38" s="40">
        <v>6.1180464046511202E-3</v>
      </c>
      <c r="AV38" s="40">
        <v>5.3061571071848597E-3</v>
      </c>
    </row>
    <row r="39" spans="1:48" x14ac:dyDescent="0.25">
      <c r="A39" s="34" t="s">
        <v>14</v>
      </c>
      <c r="B39" s="90"/>
      <c r="C39" s="40">
        <v>0</v>
      </c>
      <c r="D39" s="40">
        <v>0</v>
      </c>
      <c r="E39" s="40">
        <v>0</v>
      </c>
      <c r="F39" s="40">
        <v>0</v>
      </c>
      <c r="G39" s="40">
        <v>0</v>
      </c>
      <c r="H39" s="40">
        <v>0</v>
      </c>
      <c r="I39" s="40">
        <v>0</v>
      </c>
      <c r="J39" s="40">
        <v>0</v>
      </c>
      <c r="K39" s="40">
        <v>0</v>
      </c>
      <c r="L39" s="40">
        <v>0</v>
      </c>
      <c r="M39" s="40">
        <v>0</v>
      </c>
      <c r="N39" s="40">
        <v>0</v>
      </c>
      <c r="O39" s="40">
        <v>0</v>
      </c>
      <c r="P39" s="40">
        <v>0</v>
      </c>
      <c r="Q39" s="40">
        <v>0</v>
      </c>
      <c r="R39" s="40">
        <v>0</v>
      </c>
      <c r="S39" s="40">
        <v>0</v>
      </c>
      <c r="T39" s="40">
        <v>0</v>
      </c>
      <c r="U39" s="40">
        <v>0</v>
      </c>
      <c r="V39" s="40">
        <v>0</v>
      </c>
      <c r="W39" s="40">
        <v>0</v>
      </c>
      <c r="X39" s="40">
        <v>0</v>
      </c>
      <c r="Y39" s="40">
        <v>0</v>
      </c>
      <c r="Z39" s="40">
        <v>0</v>
      </c>
      <c r="AA39" s="40">
        <v>0</v>
      </c>
      <c r="AB39" s="40">
        <v>0</v>
      </c>
      <c r="AC39" s="40">
        <v>0</v>
      </c>
      <c r="AD39" s="40">
        <v>0</v>
      </c>
      <c r="AE39" s="40">
        <v>0</v>
      </c>
      <c r="AF39" s="40">
        <v>0</v>
      </c>
      <c r="AG39" s="40">
        <v>0</v>
      </c>
      <c r="AH39" s="40">
        <v>0</v>
      </c>
      <c r="AI39" s="40">
        <v>0</v>
      </c>
      <c r="AJ39" s="40">
        <v>2.3993313625925801E-4</v>
      </c>
      <c r="AK39" s="40">
        <v>3.8431989291981398E-3</v>
      </c>
      <c r="AL39" s="40">
        <v>0</v>
      </c>
      <c r="AM39" s="40">
        <v>0</v>
      </c>
      <c r="AN39" s="40">
        <v>0</v>
      </c>
      <c r="AO39" s="40">
        <v>0</v>
      </c>
      <c r="AP39" s="40">
        <v>0</v>
      </c>
      <c r="AQ39" s="40">
        <v>0</v>
      </c>
      <c r="AR39" s="40">
        <v>0</v>
      </c>
      <c r="AS39" s="40">
        <v>0</v>
      </c>
      <c r="AT39" s="40">
        <v>0</v>
      </c>
      <c r="AU39" s="40">
        <v>0</v>
      </c>
      <c r="AV39" s="40">
        <v>0</v>
      </c>
    </row>
    <row r="40" spans="1:48" x14ac:dyDescent="0.25">
      <c r="A40" s="34" t="s">
        <v>19</v>
      </c>
      <c r="B40" s="90"/>
      <c r="C40" s="40">
        <v>0</v>
      </c>
      <c r="D40" s="40">
        <v>0</v>
      </c>
      <c r="E40" s="40">
        <v>0</v>
      </c>
      <c r="F40" s="40">
        <v>0</v>
      </c>
      <c r="G40" s="40">
        <v>0</v>
      </c>
      <c r="H40" s="40">
        <v>0</v>
      </c>
      <c r="I40" s="40">
        <v>0</v>
      </c>
      <c r="J40" s="40">
        <v>0</v>
      </c>
      <c r="K40" s="40">
        <v>0</v>
      </c>
      <c r="L40" s="40">
        <v>0</v>
      </c>
      <c r="M40" s="40">
        <v>0</v>
      </c>
      <c r="N40" s="40">
        <v>0</v>
      </c>
      <c r="O40" s="40">
        <v>0</v>
      </c>
      <c r="P40" s="40">
        <v>0</v>
      </c>
      <c r="Q40" s="40">
        <v>0</v>
      </c>
      <c r="R40" s="40">
        <v>0</v>
      </c>
      <c r="S40" s="40">
        <v>0</v>
      </c>
      <c r="T40" s="40">
        <v>0</v>
      </c>
      <c r="U40" s="40">
        <v>-1.7575681292893299E-4</v>
      </c>
      <c r="V40" s="40">
        <v>-2.2248815560256999E-4</v>
      </c>
      <c r="W40" s="40">
        <v>-2.4828986228556799E-4</v>
      </c>
      <c r="X40" s="40">
        <v>-4.3838771634456298E-4</v>
      </c>
      <c r="Y40" s="40">
        <v>-5.3907958627117498E-4</v>
      </c>
      <c r="Z40" s="40">
        <v>-7.0206934806833798E-4</v>
      </c>
      <c r="AA40" s="40">
        <v>-4.9132303767876495E-4</v>
      </c>
      <c r="AB40" s="40">
        <v>-3.6414050882367801E-4</v>
      </c>
      <c r="AC40" s="40">
        <v>-3.3697290336294602E-4</v>
      </c>
      <c r="AD40" s="40">
        <v>-1.8774721740070799E-4</v>
      </c>
      <c r="AE40" s="40">
        <v>-1.2449273372655101E-4</v>
      </c>
      <c r="AF40" s="40">
        <v>-2.1654111091780901E-4</v>
      </c>
      <c r="AG40" s="40">
        <v>-7.4340043894527305E-5</v>
      </c>
      <c r="AH40" s="40">
        <v>-3.6993491111362301E-5</v>
      </c>
      <c r="AI40" s="40">
        <v>-9.7948886560288105E-5</v>
      </c>
      <c r="AJ40" s="40">
        <v>-1.8467726868361E-5</v>
      </c>
      <c r="AK40" s="40">
        <v>-3.4436602156397101E-6</v>
      </c>
      <c r="AL40" s="40">
        <v>-2.42925358232035E-8</v>
      </c>
      <c r="AM40" s="40">
        <v>-5.3293653806931404E-9</v>
      </c>
      <c r="AN40" s="40">
        <v>-3.2636096560089098E-6</v>
      </c>
      <c r="AO40" s="40">
        <v>0</v>
      </c>
      <c r="AP40" s="40">
        <v>-1.0444627548164299E-5</v>
      </c>
      <c r="AQ40" s="40">
        <v>-1.51041828539274E-5</v>
      </c>
      <c r="AR40" s="40">
        <v>-5.6952387714320802E-6</v>
      </c>
      <c r="AS40" s="40">
        <v>-2.5794150335808899E-9</v>
      </c>
      <c r="AT40" s="40">
        <v>-4.6128623106726703E-7</v>
      </c>
      <c r="AU40" s="40">
        <v>-2.8797231937319998E-6</v>
      </c>
      <c r="AV40" s="40">
        <v>-3.40792749233773E-6</v>
      </c>
    </row>
    <row r="41" spans="1:48" x14ac:dyDescent="0.25">
      <c r="A41" s="25" t="s">
        <v>101</v>
      </c>
      <c r="B41" s="86"/>
      <c r="C41" s="52">
        <f>SUMPRODUCT(--(C$9=YEAR(Quarterly_mmbbls!$C$9:DZ$9)),Quarterly_mmbbls!$C15:DZ15)</f>
        <v>0</v>
      </c>
      <c r="D41" s="52">
        <f>SUMPRODUCT(--(D$9=YEAR(Quarterly_mmbbls!$C$9:EA$9)),Quarterly_mmbbls!$C15:EA15)</f>
        <v>0</v>
      </c>
      <c r="E41" s="52">
        <f>SUMPRODUCT(--(E$9=YEAR(Quarterly_mmbbls!$C$9:EB$9)),Quarterly_mmbbls!$C15:EB15)</f>
        <v>0</v>
      </c>
      <c r="F41" s="52">
        <f>SUMPRODUCT(--(F$9=YEAR(Quarterly_mmbbls!$C$9:EC$9)),Quarterly_mmbbls!$C15:EC15)</f>
        <v>0</v>
      </c>
      <c r="G41" s="52">
        <f>SUMPRODUCT(--(G$9=YEAR(Quarterly_mmbbls!$C$9:ED$9)),Quarterly_mmbbls!$C15:ED15)</f>
        <v>0</v>
      </c>
      <c r="H41" s="52">
        <f>SUMPRODUCT(--(H$9=YEAR(Quarterly_mmbbls!$C$9:EE$9)),Quarterly_mmbbls!$C15:EE15)</f>
        <v>0</v>
      </c>
      <c r="I41" s="52">
        <f>SUMPRODUCT(--(I$9=YEAR(Quarterly_mmbbls!$C$9:EF$9)),Quarterly_mmbbls!$C15:EF15)</f>
        <v>0</v>
      </c>
      <c r="J41" s="52">
        <f>SUMPRODUCT(--(J$9=YEAR(Quarterly_mmbbls!$C$9:EG$9)),Quarterly_mmbbls!$C15:EG15)</f>
        <v>0</v>
      </c>
      <c r="K41" s="52">
        <f>SUMPRODUCT(--(K$9=YEAR(Quarterly_mmbbls!$C$9:EH$9)),Quarterly_mmbbls!$C15:EH15)</f>
        <v>0</v>
      </c>
      <c r="L41" s="52">
        <f>SUMPRODUCT(--(L$9=YEAR(Quarterly_mmbbls!$C$9:EI$9)),Quarterly_mmbbls!$C15:EI15)</f>
        <v>0</v>
      </c>
      <c r="M41" s="52">
        <f>SUMPRODUCT(--(M$9=YEAR(Quarterly_mmbbls!$C$9:EJ$9)),Quarterly_mmbbls!$C15:EJ15)</f>
        <v>0</v>
      </c>
      <c r="N41" s="52">
        <f>SUMPRODUCT(--(N$9=YEAR(Quarterly_mmbbls!$C$9:EK$9)),Quarterly_mmbbls!$C15:EK15)</f>
        <v>0.42806931095218897</v>
      </c>
      <c r="O41" s="52">
        <f>SUMPRODUCT(--(O$9=YEAR(Quarterly_mmbbls!$C$9:EL$9)),Quarterly_mmbbls!$C15:EL15)</f>
        <v>4.9884056889353108</v>
      </c>
      <c r="P41" s="52">
        <f>SUMPRODUCT(--(P$9=YEAR(Quarterly_mmbbls!$C$9:EM$9)),Quarterly_mmbbls!$C15:EM15)</f>
        <v>4.1929625628994023</v>
      </c>
      <c r="Q41" s="52">
        <f>SUMPRODUCT(--(Q$9=YEAR(Quarterly_mmbbls!$C$9:EN$9)),Quarterly_mmbbls!$C15:EN15)</f>
        <v>5.3184621853938996</v>
      </c>
      <c r="R41" s="52">
        <f>SUMPRODUCT(--(R$9=YEAR(Quarterly_mmbbls!$C$9:EO$9)),Quarterly_mmbbls!$C15:EO15)</f>
        <v>5.5129046032611901</v>
      </c>
      <c r="S41" s="52">
        <f>SUMPRODUCT(--(S$9=YEAR(Quarterly_mmbbls!$C$9:EP$9)),Quarterly_mmbbls!$C15:EP15)</f>
        <v>5.5279279000837498</v>
      </c>
      <c r="T41" s="52">
        <f>SUMPRODUCT(--(T$9=YEAR(Quarterly_mmbbls!$C$9:EQ$9)),Quarterly_mmbbls!$C15:EQ15)</f>
        <v>4.3714610122602746</v>
      </c>
      <c r="U41" s="52">
        <f>SUMPRODUCT(--(U$9=YEAR(Quarterly_mmbbls!$C$9:ER$9)),Quarterly_mmbbls!$C15:ER15)</f>
        <v>5.6742458625509302</v>
      </c>
      <c r="V41" s="52">
        <f>SUMPRODUCT(--(V$9=YEAR(Quarterly_mmbbls!$C$9:ES$9)),Quarterly_mmbbls!$C15:ES15)</f>
        <v>5.1655790594240862</v>
      </c>
      <c r="W41" s="52">
        <f>SUMPRODUCT(--(W$9=YEAR(Quarterly_mmbbls!$C$9:ET$9)),Quarterly_mmbbls!$C15:ET15)</f>
        <v>4.0091293804171197</v>
      </c>
      <c r="X41" s="52">
        <f>SUMPRODUCT(--(X$9=YEAR(Quarterly_mmbbls!$C$9:EU$9)),Quarterly_mmbbls!$C15:EU15)</f>
        <v>2.4917850057464981</v>
      </c>
      <c r="Y41" s="52">
        <f>SUMPRODUCT(--(Y$9=YEAR(Quarterly_mmbbls!$C$9:EV$9)),Quarterly_mmbbls!$C15:EV15)</f>
        <v>1.5149867668072938</v>
      </c>
      <c r="Z41" s="52">
        <f>SUMPRODUCT(--(Z$9=YEAR(Quarterly_mmbbls!$C$9:EW$9)),Quarterly_mmbbls!$C15:EW15)</f>
        <v>0.122466542769498</v>
      </c>
      <c r="AA41" s="52">
        <f>SUMPRODUCT(--(AA$9=YEAR(Quarterly_mmbbls!$C$9:EX$9)),Quarterly_mmbbls!$C15:EX15)</f>
        <v>0</v>
      </c>
      <c r="AB41" s="52">
        <f>SUMPRODUCT(--(AB$9=YEAR(Quarterly_mmbbls!$C$9:EY$9)),Quarterly_mmbbls!$C15:EY15)</f>
        <v>0</v>
      </c>
      <c r="AC41" s="52">
        <f>SUMPRODUCT(--(AC$9=YEAR(Quarterly_mmbbls!$C$9:EZ$9)),Quarterly_mmbbls!$C15:EZ15)</f>
        <v>0</v>
      </c>
      <c r="AD41" s="52">
        <f>SUMPRODUCT(--(AD$9=YEAR(Quarterly_mmbbls!$C$9:FA$9)),Quarterly_mmbbls!$C15:FA15)</f>
        <v>0</v>
      </c>
      <c r="AE41" s="52">
        <f>SUMPRODUCT(--(AE$9=YEAR(Quarterly_mmbbls!$C$9:FB$9)),Quarterly_mmbbls!$C15:FB15)</f>
        <v>0</v>
      </c>
      <c r="AF41" s="52">
        <f>SUMPRODUCT(--(AF$9=YEAR(Quarterly_mmbbls!$C$9:FC$9)),Quarterly_mmbbls!$C15:FC15)</f>
        <v>0</v>
      </c>
      <c r="AG41" s="52">
        <f>SUMPRODUCT(--(AG$9=YEAR(Quarterly_mmbbls!$C$9:FD$9)),Quarterly_mmbbls!$C15:FD15)</f>
        <v>0</v>
      </c>
      <c r="AH41" s="52">
        <f>SUMPRODUCT(--(AH$9=YEAR(Quarterly_mmbbls!$C$9:FE$9)),Quarterly_mmbbls!$C15:FE15)</f>
        <v>0</v>
      </c>
      <c r="AI41" s="52">
        <f>SUMPRODUCT(--(AI$9=YEAR(Quarterly_mmbbls!$C$9:FF$9)),Quarterly_mmbbls!$C15:FF15)</f>
        <v>0</v>
      </c>
      <c r="AJ41" s="52">
        <f>SUMPRODUCT(--(AJ$9=YEAR(Quarterly_mmbbls!$C$9:FG$9)),Quarterly_mmbbls!$C15:FG15)</f>
        <v>0</v>
      </c>
      <c r="AK41" s="52">
        <f>SUMPRODUCT(--(AK$9=YEAR(Quarterly_mmbbls!$C$9:FH$9)),Quarterly_mmbbls!$C15:FH15)</f>
        <v>0</v>
      </c>
      <c r="AL41" s="52">
        <f>SUMPRODUCT(--(AL$9=YEAR(Quarterly_mmbbls!$C$9:FI$9)),Quarterly_mmbbls!$C15:FI15)</f>
        <v>0</v>
      </c>
      <c r="AM41" s="52">
        <f>SUMPRODUCT(--(AM$9=YEAR(Quarterly_mmbbls!$C$9:FJ$9)),Quarterly_mmbbls!$C15:FJ15)</f>
        <v>0</v>
      </c>
      <c r="AN41" s="52">
        <f>SUMPRODUCT(--(AN$9=YEAR(Quarterly_mmbbls!$C$9:FK$9)),Quarterly_mmbbls!$C15:FK15)</f>
        <v>0</v>
      </c>
      <c r="AO41" s="52">
        <f>SUMPRODUCT(--(AO$9=YEAR(Quarterly_mmbbls!$C$9:FL$9)),Quarterly_mmbbls!$C15:FL15)</f>
        <v>0</v>
      </c>
      <c r="AP41" s="52">
        <f>SUMPRODUCT(--(AP$9=YEAR(Quarterly_mmbbls!$C$9:FM$9)),Quarterly_mmbbls!$C15:FM15)</f>
        <v>0</v>
      </c>
      <c r="AQ41" s="52">
        <f>SUMPRODUCT(--(AQ$9=YEAR(Quarterly_mmbbls!$C$9:FN$9)),Quarterly_mmbbls!$C15:FN15)</f>
        <v>0</v>
      </c>
      <c r="AR41" s="52">
        <f>SUMPRODUCT(--(AR$9=YEAR(Quarterly_mmbbls!$C$9:FO$9)),Quarterly_mmbbls!$C15:FO15)</f>
        <v>0</v>
      </c>
      <c r="AS41" s="52">
        <f>SUMPRODUCT(--(AS$9=YEAR(Quarterly_mmbbls!$C$9:FP$9)),Quarterly_mmbbls!$C15:FP15)</f>
        <v>0</v>
      </c>
      <c r="AT41" s="52">
        <f>SUMPRODUCT(--(AT$9=YEAR(Quarterly_mmbbls!$C$9:FQ$9)),Quarterly_mmbbls!$C15:FQ15)</f>
        <v>0</v>
      </c>
      <c r="AU41" s="52">
        <f>SUMPRODUCT(--(AU$9=YEAR(Quarterly_mmbbls!$C$9:GB$9)),Quarterly_mmbbls!$C15:GB15)</f>
        <v>0</v>
      </c>
      <c r="AV41" s="52">
        <f>SUMPRODUCT(--(AV$9=YEAR(Quarterly_mmbbls!$C$9:GC$9)),Quarterly_mmbbls!$C15:GC15)</f>
        <v>0</v>
      </c>
    </row>
    <row r="42" spans="1:48" x14ac:dyDescent="0.25">
      <c r="A42" s="34" t="s">
        <v>153</v>
      </c>
      <c r="B42" s="90">
        <v>2</v>
      </c>
      <c r="C42" s="52">
        <f>SUMPRODUCT(--(C$9=YEAR(Quarterly_mmbbls!$C$9:DZ$9)),Quarterly_mmbbls!$C16:DZ16)</f>
        <v>0</v>
      </c>
      <c r="D42" s="52">
        <f>SUMPRODUCT(--(D$9=YEAR(Quarterly_mmbbls!$C$9:EA$9)),Quarterly_mmbbls!$C16:EA16)</f>
        <v>0</v>
      </c>
      <c r="E42" s="52">
        <f>SUMPRODUCT(--(E$9=YEAR(Quarterly_mmbbls!$C$9:EB$9)),Quarterly_mmbbls!$C16:EB16)</f>
        <v>0</v>
      </c>
      <c r="F42" s="52">
        <f>SUMPRODUCT(--(F$9=YEAR(Quarterly_mmbbls!$C$9:EC$9)),Quarterly_mmbbls!$C16:EC16)</f>
        <v>0</v>
      </c>
      <c r="G42" s="52">
        <f>SUMPRODUCT(--(G$9=YEAR(Quarterly_mmbbls!$C$9:ED$9)),Quarterly_mmbbls!$C16:ED16)</f>
        <v>0</v>
      </c>
      <c r="H42" s="52">
        <f>SUMPRODUCT(--(H$9=YEAR(Quarterly_mmbbls!$C$9:EE$9)),Quarterly_mmbbls!$C16:EE16)</f>
        <v>0</v>
      </c>
      <c r="I42" s="52">
        <f>SUMPRODUCT(--(I$9=YEAR(Quarterly_mmbbls!$C$9:EF$9)),Quarterly_mmbbls!$C16:EF16)</f>
        <v>0</v>
      </c>
      <c r="J42" s="52">
        <f>SUMPRODUCT(--(J$9=YEAR(Quarterly_mmbbls!$C$9:EG$9)),Quarterly_mmbbls!$C16:EG16)</f>
        <v>0</v>
      </c>
      <c r="K42" s="52">
        <f>SUMPRODUCT(--(K$9=YEAR(Quarterly_mmbbls!$C$9:EH$9)),Quarterly_mmbbls!$C16:EH16)</f>
        <v>0</v>
      </c>
      <c r="L42" s="52">
        <f>SUMPRODUCT(--(L$9=YEAR(Quarterly_mmbbls!$C$9:EI$9)),Quarterly_mmbbls!$C16:EI16)</f>
        <v>0</v>
      </c>
      <c r="M42" s="52">
        <f>SUMPRODUCT(--(M$9=YEAR(Quarterly_mmbbls!$C$9:EJ$9)),Quarterly_mmbbls!$C16:EJ16)</f>
        <v>0</v>
      </c>
      <c r="N42" s="52">
        <f>SUMPRODUCT(--(N$9=YEAR(Quarterly_mmbbls!$C$9:EK$9)),Quarterly_mmbbls!$C16:EK16)</f>
        <v>0.42806931095218897</v>
      </c>
      <c r="O42" s="52">
        <f>SUMPRODUCT(--(O$9=YEAR(Quarterly_mmbbls!$C$9:EL$9)),Quarterly_mmbbls!$C16:EL16)</f>
        <v>4.9884056889353108</v>
      </c>
      <c r="P42" s="52">
        <f>SUMPRODUCT(--(P$9=YEAR(Quarterly_mmbbls!$C$9:EM$9)),Quarterly_mmbbls!$C16:EM16)</f>
        <v>4.1929625628994023</v>
      </c>
      <c r="Q42" s="52">
        <f>SUMPRODUCT(--(Q$9=YEAR(Quarterly_mmbbls!$C$9:EN$9)),Quarterly_mmbbls!$C16:EN16)</f>
        <v>5.3184621853938996</v>
      </c>
      <c r="R42" s="52">
        <f>SUMPRODUCT(--(R$9=YEAR(Quarterly_mmbbls!$C$9:EO$9)),Quarterly_mmbbls!$C16:EO16)</f>
        <v>5.5129046032611901</v>
      </c>
      <c r="S42" s="52">
        <f>SUMPRODUCT(--(S$9=YEAR(Quarterly_mmbbls!$C$9:EP$9)),Quarterly_mmbbls!$C16:EP16)</f>
        <v>5.5279279000837498</v>
      </c>
      <c r="T42" s="52">
        <f>SUMPRODUCT(--(T$9=YEAR(Quarterly_mmbbls!$C$9:EQ$9)),Quarterly_mmbbls!$C16:EQ16)</f>
        <v>4.3714610122602746</v>
      </c>
      <c r="U42" s="52">
        <f>SUMPRODUCT(--(U$9=YEAR(Quarterly_mmbbls!$C$9:ER$9)),Quarterly_mmbbls!$C16:ER16)</f>
        <v>5.6742458625509302</v>
      </c>
      <c r="V42" s="52">
        <f>SUMPRODUCT(--(V$9=YEAR(Quarterly_mmbbls!$C$9:ES$9)),Quarterly_mmbbls!$C16:ES16)</f>
        <v>5.1655790594240862</v>
      </c>
      <c r="W42" s="52">
        <f>SUMPRODUCT(--(W$9=YEAR(Quarterly_mmbbls!$C$9:ET$9)),Quarterly_mmbbls!$C16:ET16)</f>
        <v>4.0091293804171197</v>
      </c>
      <c r="X42" s="52">
        <f>SUMPRODUCT(--(X$9=YEAR(Quarterly_mmbbls!$C$9:EU$9)),Quarterly_mmbbls!$C16:EU16)</f>
        <v>2.4917850057464981</v>
      </c>
      <c r="Y42" s="52">
        <f>SUMPRODUCT(--(Y$9=YEAR(Quarterly_mmbbls!$C$9:EV$9)),Quarterly_mmbbls!$C16:EV16)</f>
        <v>1.5149867668072938</v>
      </c>
      <c r="Z42" s="52">
        <f>SUMPRODUCT(--(Z$9=YEAR(Quarterly_mmbbls!$C$9:EW$9)),Quarterly_mmbbls!$C16:EW16)</f>
        <v>0.122466542769498</v>
      </c>
      <c r="AA42" s="52">
        <f>SUMPRODUCT(--(AA$9=YEAR(Quarterly_mmbbls!$C$9:EX$9)),Quarterly_mmbbls!$C16:EX16)</f>
        <v>0</v>
      </c>
      <c r="AB42" s="52">
        <f>SUMPRODUCT(--(AB$9=YEAR(Quarterly_mmbbls!$C$9:EY$9)),Quarterly_mmbbls!$C16:EY16)</f>
        <v>0</v>
      </c>
      <c r="AC42" s="52">
        <f>SUMPRODUCT(--(AC$9=YEAR(Quarterly_mmbbls!$C$9:EZ$9)),Quarterly_mmbbls!$C16:EZ16)</f>
        <v>0</v>
      </c>
      <c r="AD42" s="52">
        <f>SUMPRODUCT(--(AD$9=YEAR(Quarterly_mmbbls!$C$9:FA$9)),Quarterly_mmbbls!$C16:FA16)</f>
        <v>0</v>
      </c>
      <c r="AE42" s="52">
        <f>SUMPRODUCT(--(AE$9=YEAR(Quarterly_mmbbls!$C$9:FB$9)),Quarterly_mmbbls!$C16:FB16)</f>
        <v>0</v>
      </c>
      <c r="AF42" s="52">
        <f>SUMPRODUCT(--(AF$9=YEAR(Quarterly_mmbbls!$C$9:FC$9)),Quarterly_mmbbls!$C16:FC16)</f>
        <v>0</v>
      </c>
      <c r="AG42" s="52">
        <f>SUMPRODUCT(--(AG$9=YEAR(Quarterly_mmbbls!$C$9:FD$9)),Quarterly_mmbbls!$C16:FD16)</f>
        <v>0</v>
      </c>
      <c r="AH42" s="52">
        <f>SUMPRODUCT(--(AH$9=YEAR(Quarterly_mmbbls!$C$9:FE$9)),Quarterly_mmbbls!$C16:FE16)</f>
        <v>0</v>
      </c>
      <c r="AI42" s="52">
        <f>SUMPRODUCT(--(AI$9=YEAR(Quarterly_mmbbls!$C$9:FF$9)),Quarterly_mmbbls!$C16:FF16)</f>
        <v>0</v>
      </c>
      <c r="AJ42" s="52">
        <f>SUMPRODUCT(--(AJ$9=YEAR(Quarterly_mmbbls!$C$9:FG$9)),Quarterly_mmbbls!$C16:FG16)</f>
        <v>0</v>
      </c>
      <c r="AK42" s="52">
        <f>SUMPRODUCT(--(AK$9=YEAR(Quarterly_mmbbls!$C$9:FH$9)),Quarterly_mmbbls!$C16:FH16)</f>
        <v>0</v>
      </c>
      <c r="AL42" s="52">
        <f>SUMPRODUCT(--(AL$9=YEAR(Quarterly_mmbbls!$C$9:FI$9)),Quarterly_mmbbls!$C16:FI16)</f>
        <v>0</v>
      </c>
      <c r="AM42" s="52">
        <f>SUMPRODUCT(--(AM$9=YEAR(Quarterly_mmbbls!$C$9:FJ$9)),Quarterly_mmbbls!$C16:FJ16)</f>
        <v>0</v>
      </c>
      <c r="AN42" s="52">
        <f>SUMPRODUCT(--(AN$9=YEAR(Quarterly_mmbbls!$C$9:FK$9)),Quarterly_mmbbls!$C16:FK16)</f>
        <v>0</v>
      </c>
      <c r="AO42" s="52">
        <f>SUMPRODUCT(--(AO$9=YEAR(Quarterly_mmbbls!$C$9:FL$9)),Quarterly_mmbbls!$C16:FL16)</f>
        <v>0</v>
      </c>
      <c r="AP42" s="52">
        <f>SUMPRODUCT(--(AP$9=YEAR(Quarterly_mmbbls!$C$9:FM$9)),Quarterly_mmbbls!$C16:FM16)</f>
        <v>0</v>
      </c>
      <c r="AQ42" s="52">
        <f>SUMPRODUCT(--(AQ$9=YEAR(Quarterly_mmbbls!$C$9:FN$9)),Quarterly_mmbbls!$C16:FN16)</f>
        <v>0</v>
      </c>
      <c r="AR42" s="52">
        <f>SUMPRODUCT(--(AR$9=YEAR(Quarterly_mmbbls!$C$9:FO$9)),Quarterly_mmbbls!$C16:FO16)</f>
        <v>0</v>
      </c>
      <c r="AS42" s="52">
        <f>SUMPRODUCT(--(AS$9=YEAR(Quarterly_mmbbls!$C$9:FP$9)),Quarterly_mmbbls!$C16:FP16)</f>
        <v>0</v>
      </c>
      <c r="AT42" s="52">
        <f>SUMPRODUCT(--(AT$9=YEAR(Quarterly_mmbbls!$C$9:FQ$9)),Quarterly_mmbbls!$C16:FQ16)</f>
        <v>0</v>
      </c>
      <c r="AU42" s="52">
        <f>SUMPRODUCT(--(AU$9=YEAR(Quarterly_mmbbls!$C$9:GB$9)),Quarterly_mmbbls!$C16:GB16)</f>
        <v>0</v>
      </c>
      <c r="AV42" s="52">
        <f>SUMPRODUCT(--(AV$9=YEAR(Quarterly_mmbbls!$C$9:GC$9)),Quarterly_mmbbls!$C16:GC16)</f>
        <v>0</v>
      </c>
    </row>
    <row r="43" spans="1:48" x14ac:dyDescent="0.2">
      <c r="A43" s="25" t="s">
        <v>20</v>
      </c>
      <c r="B43" s="86"/>
      <c r="C43" s="17">
        <f t="shared" ref="C43:AT43" si="8">SUM(C44:C47,C50:C52,C56)</f>
        <v>33.137440471198062</v>
      </c>
      <c r="D43" s="17">
        <f t="shared" si="8"/>
        <v>36.188757239972269</v>
      </c>
      <c r="E43" s="17">
        <f t="shared" si="8"/>
        <v>29.731195954805447</v>
      </c>
      <c r="F43" s="17">
        <f t="shared" si="8"/>
        <v>29.758930451197259</v>
      </c>
      <c r="G43" s="17">
        <f t="shared" si="8"/>
        <v>25.906266421221574</v>
      </c>
      <c r="H43" s="17">
        <f t="shared" si="8"/>
        <v>30.607786753830524</v>
      </c>
      <c r="I43" s="17">
        <f t="shared" si="8"/>
        <v>29.360200103435364</v>
      </c>
      <c r="J43" s="17">
        <f t="shared" si="8"/>
        <v>25.666678202812346</v>
      </c>
      <c r="K43" s="17">
        <f t="shared" si="8"/>
        <v>26.739571683659701</v>
      </c>
      <c r="L43" s="17">
        <f t="shared" si="8"/>
        <v>23.339710346487571</v>
      </c>
      <c r="M43" s="17">
        <f t="shared" si="8"/>
        <v>24.688999185517126</v>
      </c>
      <c r="N43" s="17">
        <f t="shared" si="8"/>
        <v>24.633513927459482</v>
      </c>
      <c r="O43" s="17">
        <f t="shared" si="8"/>
        <v>21.644097143096431</v>
      </c>
      <c r="P43" s="17">
        <f t="shared" si="8"/>
        <v>27.756316656645655</v>
      </c>
      <c r="Q43" s="17">
        <f t="shared" si="8"/>
        <v>20.968489600498941</v>
      </c>
      <c r="R43" s="17">
        <f t="shared" si="8"/>
        <v>25.77813848088665</v>
      </c>
      <c r="S43" s="17">
        <f t="shared" si="8"/>
        <v>28.070974364458408</v>
      </c>
      <c r="T43" s="17">
        <f t="shared" si="8"/>
        <v>29.09351716591004</v>
      </c>
      <c r="U43" s="17">
        <f t="shared" si="8"/>
        <v>27.757843448484746</v>
      </c>
      <c r="V43" s="17">
        <f t="shared" si="8"/>
        <v>30.440308340432434</v>
      </c>
      <c r="W43" s="17">
        <f t="shared" si="8"/>
        <v>34.495172736110838</v>
      </c>
      <c r="X43" s="17">
        <f t="shared" si="8"/>
        <v>35.983493664128012</v>
      </c>
      <c r="Y43" s="17">
        <f t="shared" si="8"/>
        <v>38.531384789327909</v>
      </c>
      <c r="Z43" s="17">
        <f t="shared" si="8"/>
        <v>39.764542092664371</v>
      </c>
      <c r="AA43" s="17">
        <f t="shared" si="8"/>
        <v>43.855477728343068</v>
      </c>
      <c r="AB43" s="17">
        <f t="shared" si="8"/>
        <v>45.91825171237835</v>
      </c>
      <c r="AC43" s="17">
        <f t="shared" si="8"/>
        <v>44.623294647471305</v>
      </c>
      <c r="AD43" s="17">
        <f t="shared" si="8"/>
        <v>45.399806027478625</v>
      </c>
      <c r="AE43" s="17">
        <f t="shared" si="8"/>
        <v>47.955027648060266</v>
      </c>
      <c r="AF43" s="17">
        <f t="shared" si="8"/>
        <v>50.784253916192888</v>
      </c>
      <c r="AG43" s="17">
        <f t="shared" si="8"/>
        <v>51.975502640619631</v>
      </c>
      <c r="AH43" s="17">
        <f t="shared" si="8"/>
        <v>51.889008153024271</v>
      </c>
      <c r="AI43" s="17">
        <f t="shared" si="8"/>
        <v>51.523066118538061</v>
      </c>
      <c r="AJ43" s="17">
        <f t="shared" si="8"/>
        <v>53.869076102663769</v>
      </c>
      <c r="AK43" s="17">
        <f t="shared" si="8"/>
        <v>54.688966823289761</v>
      </c>
      <c r="AL43" s="17">
        <f t="shared" si="8"/>
        <v>53.314415887275459</v>
      </c>
      <c r="AM43" s="17">
        <f t="shared" si="8"/>
        <v>51.944905172269948</v>
      </c>
      <c r="AN43" s="17">
        <f t="shared" si="8"/>
        <v>53.711309576362034</v>
      </c>
      <c r="AO43" s="17">
        <f t="shared" si="8"/>
        <v>54.867382750570073</v>
      </c>
      <c r="AP43" s="17">
        <f t="shared" si="8"/>
        <v>55.745674927840589</v>
      </c>
      <c r="AQ43" s="17">
        <f t="shared" si="8"/>
        <v>55.641878444498047</v>
      </c>
      <c r="AR43" s="17">
        <f t="shared" si="8"/>
        <v>56.564679040801423</v>
      </c>
      <c r="AS43" s="17">
        <f t="shared" si="8"/>
        <v>61.448308537829206</v>
      </c>
      <c r="AT43" s="17">
        <f t="shared" si="8"/>
        <v>63.145430838113654</v>
      </c>
      <c r="AU43" s="17">
        <f>SUM(AU44:AU47,AU50:AU52,AU56)</f>
        <v>62.887499484928817</v>
      </c>
      <c r="AV43" s="17">
        <f>SUM(AV44:AV47,AV50:AV52,AV56)</f>
        <v>60.061657166998941</v>
      </c>
    </row>
    <row r="44" spans="1:48" x14ac:dyDescent="0.25">
      <c r="A44" s="36" t="s">
        <v>21</v>
      </c>
      <c r="B44" s="90"/>
      <c r="C44" s="52">
        <f>SUMPRODUCT(--(C$9=YEAR(Quarterly_mmbbls!$C$9:EJ$9)),Quarterly_mmbbls!$C18:EJ18)</f>
        <v>18.607870660297948</v>
      </c>
      <c r="D44" s="52">
        <f>SUMPRODUCT(--(D$9=YEAR(Quarterly_mmbbls!$C$9:EK$9)),Quarterly_mmbbls!$C18:EK18)</f>
        <v>14.329578294064122</v>
      </c>
      <c r="E44" s="52">
        <f>SUMPRODUCT(--(E$9=YEAR(Quarterly_mmbbls!$C$9:EL$9)),Quarterly_mmbbls!$C18:EL18)</f>
        <v>14.625102996693284</v>
      </c>
      <c r="F44" s="52">
        <f>SUMPRODUCT(--(F$9=YEAR(Quarterly_mmbbls!$C$9:EM$9)),Quarterly_mmbbls!$C18:EM18)</f>
        <v>14.340541564681397</v>
      </c>
      <c r="G44" s="52">
        <f>SUMPRODUCT(--(G$9=YEAR(Quarterly_mmbbls!$C$9:EN$9)),Quarterly_mmbbls!$C18:EN18)</f>
        <v>11.165777503142511</v>
      </c>
      <c r="H44" s="52">
        <f>SUMPRODUCT(--(H$9=YEAR(Quarterly_mmbbls!$C$9:EO$9)),Quarterly_mmbbls!$C18:EO18)</f>
        <v>14.81816025799713</v>
      </c>
      <c r="I44" s="52">
        <f>SUMPRODUCT(--(I$9=YEAR(Quarterly_mmbbls!$C$9:EP$9)),Quarterly_mmbbls!$C18:EP18)</f>
        <v>14.448668854790709</v>
      </c>
      <c r="J44" s="52">
        <f>SUMPRODUCT(--(J$9=YEAR(Quarterly_mmbbls!$C$9:EQ$9)),Quarterly_mmbbls!$C18:EQ18)</f>
        <v>13.735830158835139</v>
      </c>
      <c r="K44" s="52">
        <f>SUMPRODUCT(--(K$9=YEAR(Quarterly_mmbbls!$C$9:ER$9)),Quarterly_mmbbls!$C18:ER18)</f>
        <v>12.713789509368979</v>
      </c>
      <c r="L44" s="52">
        <f>SUMPRODUCT(--(L$9=YEAR(Quarterly_mmbbls!$C$9:ES$9)),Quarterly_mmbbls!$C18:ES18)</f>
        <v>11.567460679443611</v>
      </c>
      <c r="M44" s="52">
        <f>SUMPRODUCT(--(M$9=YEAR(Quarterly_mmbbls!$C$9:ET$9)),Quarterly_mmbbls!$C18:ET18)</f>
        <v>11.751860799128869</v>
      </c>
      <c r="N44" s="52">
        <f>SUMPRODUCT(--(N$9=YEAR(Quarterly_mmbbls!$C$9:EU$9)),Quarterly_mmbbls!$C18:EU18)</f>
        <v>6.6683830278941398</v>
      </c>
      <c r="O44" s="52">
        <f>SUMPRODUCT(--(O$9=YEAR(Quarterly_mmbbls!$C$9:EV$9)),Quarterly_mmbbls!$C18:EV18)</f>
        <v>14.13846293000325</v>
      </c>
      <c r="P44" s="52">
        <f>SUMPRODUCT(--(P$9=YEAR(Quarterly_mmbbls!$C$9:EW$9)),Quarterly_mmbbls!$C18:EW18)</f>
        <v>22.14594643882533</v>
      </c>
      <c r="Q44" s="52">
        <f>SUMPRODUCT(--(Q$9=YEAR(Quarterly_mmbbls!$C$9:EX$9)),Quarterly_mmbbls!$C18:EX18)</f>
        <v>18.522923560746648</v>
      </c>
      <c r="R44" s="52">
        <f>SUMPRODUCT(--(R$9=YEAR(Quarterly_mmbbls!$C$9:EY$9)),Quarterly_mmbbls!$C18:EY18)</f>
        <v>22.626809974032508</v>
      </c>
      <c r="S44" s="52">
        <f>SUMPRODUCT(--(S$9=YEAR(Quarterly_mmbbls!$C$9:EZ$9)),Quarterly_mmbbls!$C18:EZ18)</f>
        <v>23.546934671529911</v>
      </c>
      <c r="T44" s="52">
        <f>SUMPRODUCT(--(T$9=YEAR(Quarterly_mmbbls!$C$9:FA$9)),Quarterly_mmbbls!$C18:FA18)</f>
        <v>23.510847040893609</v>
      </c>
      <c r="U44" s="52">
        <f>SUMPRODUCT(--(U$9=YEAR(Quarterly_mmbbls!$C$9:FB$9)),Quarterly_mmbbls!$C18:FB18)</f>
        <v>23.060208527907363</v>
      </c>
      <c r="V44" s="52">
        <f>SUMPRODUCT(--(V$9=YEAR(Quarterly_mmbbls!$C$9:FC$9)),Quarterly_mmbbls!$C18:FC18)</f>
        <v>25.715129146365516</v>
      </c>
      <c r="W44" s="52">
        <f>SUMPRODUCT(--(W$9=YEAR(Quarterly_mmbbls!$C$9:FD$9)),Quarterly_mmbbls!$C18:FD18)</f>
        <v>28.846857658342429</v>
      </c>
      <c r="X44" s="52">
        <f>SUMPRODUCT(--(X$9=YEAR(Quarterly_mmbbls!$C$9:FE$9)),Quarterly_mmbbls!$C18:FE18)</f>
        <v>27.68490731268124</v>
      </c>
      <c r="Y44" s="52">
        <f>SUMPRODUCT(--(Y$9=YEAR(Quarterly_mmbbls!$C$9:FF$9)),Quarterly_mmbbls!$C18:FF18)</f>
        <v>26.805027115770599</v>
      </c>
      <c r="Z44" s="52">
        <f>SUMPRODUCT(--(Z$9=YEAR(Quarterly_mmbbls!$C$9:FG$9)),Quarterly_mmbbls!$C18:FG18)</f>
        <v>27.251023409099471</v>
      </c>
      <c r="AA44" s="52">
        <f>SUMPRODUCT(--(AA$9=YEAR(Quarterly_mmbbls!$C$9:FH$9)),Quarterly_mmbbls!$C18:FH18)</f>
        <v>33.320570385388194</v>
      </c>
      <c r="AB44" s="52">
        <f>SUMPRODUCT(--(AB$9=YEAR(Quarterly_mmbbls!$C$9:FI$9)),Quarterly_mmbbls!$C18:FI18)</f>
        <v>32.346741228751632</v>
      </c>
      <c r="AC44" s="52">
        <f>SUMPRODUCT(--(AC$9=YEAR(Quarterly_mmbbls!$C$9:FJ$9)),Quarterly_mmbbls!$C18:FJ18)</f>
        <v>33.268522672142694</v>
      </c>
      <c r="AD44" s="52">
        <f>SUMPRODUCT(--(AD$9=YEAR(Quarterly_mmbbls!$C$9:FK$9)),Quarterly_mmbbls!$C18:FK18)</f>
        <v>31.302641292943829</v>
      </c>
      <c r="AE44" s="52">
        <f>SUMPRODUCT(--(AE$9=YEAR(Quarterly_mmbbls!$C$9:FL$9)),Quarterly_mmbbls!$C18:FL18)</f>
        <v>33.691420257631094</v>
      </c>
      <c r="AF44" s="52">
        <f>SUMPRODUCT(--(AF$9=YEAR(Quarterly_mmbbls!$C$9:FM$9)),Quarterly_mmbbls!$C18:FM18)</f>
        <v>35.715502168697341</v>
      </c>
      <c r="AG44" s="52">
        <f>SUMPRODUCT(--(AG$9=YEAR(Quarterly_mmbbls!$C$9:FN$9)),Quarterly_mmbbls!$C18:FN18)</f>
        <v>32.945490606690193</v>
      </c>
      <c r="AH44" s="52">
        <f>SUMPRODUCT(--(AH$9=YEAR(Quarterly_mmbbls!$C$9:FO$9)),Quarterly_mmbbls!$C18:FO18)</f>
        <v>33.68138161595337</v>
      </c>
      <c r="AI44" s="52">
        <f>SUMPRODUCT(--(AI$9=YEAR(Quarterly_mmbbls!$C$9:FP$9)),Quarterly_mmbbls!$C18:FP18)</f>
        <v>33.978434750760186</v>
      </c>
      <c r="AJ44" s="52">
        <f>SUMPRODUCT(--(AJ$9=YEAR(Quarterly_mmbbls!$C$9:FQ$9)),Quarterly_mmbbls!$C18:FQ18)</f>
        <v>32.349915329396715</v>
      </c>
      <c r="AK44" s="52">
        <f>SUMPRODUCT(--(AK$9=YEAR(Quarterly_mmbbls!$C$9:FR$9)),Quarterly_mmbbls!$C18:FR18)</f>
        <v>34.585876834544294</v>
      </c>
      <c r="AL44" s="52">
        <f>SUMPRODUCT(--(AL$9=YEAR(Quarterly_mmbbls!$C$9:FS$9)),Quarterly_mmbbls!$C18:FS18)</f>
        <v>33.530163873482856</v>
      </c>
      <c r="AM44" s="52">
        <f>SUMPRODUCT(--(AM$9=YEAR(Quarterly_mmbbls!$C$9:FT$9)),Quarterly_mmbbls!$C18:FT18)</f>
        <v>36.219620685774224</v>
      </c>
      <c r="AN44" s="52">
        <f>SUMPRODUCT(--(AN$9=YEAR(Quarterly_mmbbls!$C$9:FU$9)),Quarterly_mmbbls!$C18:FU18)</f>
        <v>37.822085565258682</v>
      </c>
      <c r="AO44" s="52">
        <f>SUMPRODUCT(--(AO$9=YEAR(Quarterly_mmbbls!$C$9:FV$9)),Quarterly_mmbbls!$C18:FV18)</f>
        <v>39.044280488720119</v>
      </c>
      <c r="AP44" s="52">
        <f>SUMPRODUCT(--(AP$9=YEAR(Quarterly_mmbbls!$C$9:FW$9)),Quarterly_mmbbls!$C18:FW18)</f>
        <v>37.91744640615444</v>
      </c>
      <c r="AQ44" s="52">
        <f>SUMPRODUCT(--(AQ$9=YEAR(Quarterly_mmbbls!$C$9:FX$9)),Quarterly_mmbbls!$C18:FX18)</f>
        <v>36.469948983399718</v>
      </c>
      <c r="AR44" s="52">
        <f>SUMPRODUCT(--(AR$9=YEAR(Quarterly_mmbbls!$C$9:FY$9)),Quarterly_mmbbls!$C18:FY18)</f>
        <v>37.880859598206662</v>
      </c>
      <c r="AS44" s="52">
        <f>SUMPRODUCT(--(AS$9=YEAR(Quarterly_mmbbls!$C$9:FZ$9)),Quarterly_mmbbls!$C18:FZ18)</f>
        <v>39.53353084122265</v>
      </c>
      <c r="AT44" s="52">
        <f>SUMPRODUCT(--(AT$9=YEAR(Quarterly_mmbbls!$C$9:GA$9)),Quarterly_mmbbls!$C18:GA18)</f>
        <v>40.963035582106251</v>
      </c>
      <c r="AU44" s="52">
        <f>SUMPRODUCT(--(AU$9=YEAR(Quarterly_mmbbls!$C$9:GB$9)),Quarterly_mmbbls!$C18:GB18)</f>
        <v>37.040681704097807</v>
      </c>
      <c r="AV44" s="52">
        <f>SUMPRODUCT(--(AV$9=YEAR(Quarterly_mmbbls!$C$9:GZ$9)),Quarterly_mmbbls!$C18:GZ18)</f>
        <v>38.261925118028202</v>
      </c>
    </row>
    <row r="45" spans="1:48" x14ac:dyDescent="0.25">
      <c r="A45" s="36" t="s">
        <v>22</v>
      </c>
      <c r="B45" s="90"/>
      <c r="C45" s="52">
        <f>SUMPRODUCT(--(C$9=YEAR(Quarterly_mmbbls!$C$9:EJ$9)),Quarterly_mmbbls!$C19:EJ19)</f>
        <v>7.0244858055249795</v>
      </c>
      <c r="D45" s="52">
        <f>SUMPRODUCT(--(D$9=YEAR(Quarterly_mmbbls!$C$9:EK$9)),Quarterly_mmbbls!$C19:EK19)</f>
        <v>8.0380647070371012</v>
      </c>
      <c r="E45" s="52">
        <f>SUMPRODUCT(--(E$9=YEAR(Quarterly_mmbbls!$C$9:EL$9)),Quarterly_mmbbls!$C19:EL19)</f>
        <v>8.1093121972711337</v>
      </c>
      <c r="F45" s="52">
        <f>SUMPRODUCT(--(F$9=YEAR(Quarterly_mmbbls!$C$9:EM$9)),Quarterly_mmbbls!$C19:EM19)</f>
        <v>6.051060531920041</v>
      </c>
      <c r="G45" s="52">
        <f>SUMPRODUCT(--(G$9=YEAR(Quarterly_mmbbls!$C$9:EN$9)),Quarterly_mmbbls!$C19:EN19)</f>
        <v>5.9821657933954331</v>
      </c>
      <c r="H45" s="52">
        <f>SUMPRODUCT(--(H$9=YEAR(Quarterly_mmbbls!$C$9:EO$9)),Quarterly_mmbbls!$C19:EO19)</f>
        <v>5.5749071365288403</v>
      </c>
      <c r="I45" s="52">
        <f>SUMPRODUCT(--(I$9=YEAR(Quarterly_mmbbls!$C$9:EP$9)),Quarterly_mmbbls!$C19:EP19)</f>
        <v>4.6599789734594657</v>
      </c>
      <c r="J45" s="52">
        <f>SUMPRODUCT(--(J$9=YEAR(Quarterly_mmbbls!$C$9:EQ$9)),Quarterly_mmbbls!$C19:EQ19)</f>
        <v>3.7791132130719625</v>
      </c>
      <c r="K45" s="52">
        <f>SUMPRODUCT(--(K$9=YEAR(Quarterly_mmbbls!$C$9:ER$9)),Quarterly_mmbbls!$C19:ER19)</f>
        <v>3.8351814928264547</v>
      </c>
      <c r="L45" s="52">
        <f>SUMPRODUCT(--(L$9=YEAR(Quarterly_mmbbls!$C$9:ES$9)),Quarterly_mmbbls!$C19:ES19)</f>
        <v>1.5333413004417551</v>
      </c>
      <c r="M45" s="52">
        <f>SUMPRODUCT(--(M$9=YEAR(Quarterly_mmbbls!$C$9:ET$9)),Quarterly_mmbbls!$C19:ET19)</f>
        <v>1.8827939145814503</v>
      </c>
      <c r="N45" s="52">
        <f>SUMPRODUCT(--(N$9=YEAR(Quarterly_mmbbls!$C$9:EU$9)),Quarterly_mmbbls!$C19:EU19)</f>
        <v>0.60309333467516202</v>
      </c>
      <c r="O45" s="52">
        <f>SUMPRODUCT(--(O$9=YEAR(Quarterly_mmbbls!$C$9:EV$9)),Quarterly_mmbbls!$C19:EV19)</f>
        <v>0</v>
      </c>
      <c r="P45" s="52">
        <f>SUMPRODUCT(--(P$9=YEAR(Quarterly_mmbbls!$C$9:EW$9)),Quarterly_mmbbls!$C19:EW19)</f>
        <v>0.150251278406411</v>
      </c>
      <c r="Q45" s="52">
        <f>SUMPRODUCT(--(Q$9=YEAR(Quarterly_mmbbls!$C$9:EX$9)),Quarterly_mmbbls!$C19:EX19)</f>
        <v>0</v>
      </c>
      <c r="R45" s="52">
        <f>SUMPRODUCT(--(R$9=YEAR(Quarterly_mmbbls!$C$9:EY$9)),Quarterly_mmbbls!$C19:EY19)</f>
        <v>0.14627494042587399</v>
      </c>
      <c r="S45" s="52">
        <f>SUMPRODUCT(--(S$9=YEAR(Quarterly_mmbbls!$C$9:EZ$9)),Quarterly_mmbbls!$C19:EZ19)</f>
        <v>0.35584656543073301</v>
      </c>
      <c r="T45" s="52">
        <f>SUMPRODUCT(--(T$9=YEAR(Quarterly_mmbbls!$C$9:FA$9)),Quarterly_mmbbls!$C19:FA19)</f>
        <v>1.6193869855598528</v>
      </c>
      <c r="U45" s="52">
        <f>SUMPRODUCT(--(U$9=YEAR(Quarterly_mmbbls!$C$9:FB$9)),Quarterly_mmbbls!$C19:FB19)</f>
        <v>0.65631844887437507</v>
      </c>
      <c r="V45" s="52">
        <f>SUMPRODUCT(--(V$9=YEAR(Quarterly_mmbbls!$C$9:FC$9)),Quarterly_mmbbls!$C19:FC19)</f>
        <v>0.70865045991379594</v>
      </c>
      <c r="W45" s="52">
        <f>SUMPRODUCT(--(W$9=YEAR(Quarterly_mmbbls!$C$9:FD$9)),Quarterly_mmbbls!$C19:FD19)</f>
        <v>0.54583784681153802</v>
      </c>
      <c r="X45" s="52">
        <f>SUMPRODUCT(--(X$9=YEAR(Quarterly_mmbbls!$C$9:FE$9)),Quarterly_mmbbls!$C19:FE19)</f>
        <v>0.92986119187901861</v>
      </c>
      <c r="Y45" s="52">
        <f>SUMPRODUCT(--(Y$9=YEAR(Quarterly_mmbbls!$C$9:FF$9)),Quarterly_mmbbls!$C19:FF19)</f>
        <v>1.9878592315711021</v>
      </c>
      <c r="Z45" s="52">
        <f>SUMPRODUCT(--(Z$9=YEAR(Quarterly_mmbbls!$C$9:FG$9)),Quarterly_mmbbls!$C19:FG19)</f>
        <v>2.4388506861288519</v>
      </c>
      <c r="AA45" s="52">
        <f>SUMPRODUCT(--(AA$9=YEAR(Quarterly_mmbbls!$C$9:FH$9)),Quarterly_mmbbls!$C19:FH19)</f>
        <v>3.0078240271993089</v>
      </c>
      <c r="AB45" s="52">
        <f>SUMPRODUCT(--(AB$9=YEAR(Quarterly_mmbbls!$C$9:FI$9)),Quarterly_mmbbls!$C19:FI19)</f>
        <v>2.1722818160192179</v>
      </c>
      <c r="AC45" s="52">
        <f>SUMPRODUCT(--(AC$9=YEAR(Quarterly_mmbbls!$C$9:FJ$9)),Quarterly_mmbbls!$C19:FJ19)</f>
        <v>1.8379555530399498</v>
      </c>
      <c r="AD45" s="52">
        <f>SUMPRODUCT(--(AD$9=YEAR(Quarterly_mmbbls!$C$9:FK$9)),Quarterly_mmbbls!$C19:FK19)</f>
        <v>3.552628207187893</v>
      </c>
      <c r="AE45" s="52">
        <f>SUMPRODUCT(--(AE$9=YEAR(Quarterly_mmbbls!$C$9:FL$9)),Quarterly_mmbbls!$C19:FL19)</f>
        <v>3.447530068355861</v>
      </c>
      <c r="AF45" s="52">
        <f>SUMPRODUCT(--(AF$9=YEAR(Quarterly_mmbbls!$C$9:FM$9)),Quarterly_mmbbls!$C19:FM19)</f>
        <v>3.0849379713098539</v>
      </c>
      <c r="AG45" s="52">
        <f>SUMPRODUCT(--(AG$9=YEAR(Quarterly_mmbbls!$C$9:FN$9)),Quarterly_mmbbls!$C19:FN19)</f>
        <v>2.7833658431757757</v>
      </c>
      <c r="AH45" s="52">
        <f>SUMPRODUCT(--(AH$9=YEAR(Quarterly_mmbbls!$C$9:FO$9)),Quarterly_mmbbls!$C19:FO19)</f>
        <v>2.6036655467111522</v>
      </c>
      <c r="AI45" s="52">
        <f>SUMPRODUCT(--(AI$9=YEAR(Quarterly_mmbbls!$C$9:FP$9)),Quarterly_mmbbls!$C19:FP19)</f>
        <v>1.3311060730272279</v>
      </c>
      <c r="AJ45" s="52">
        <f>SUMPRODUCT(--(AJ$9=YEAR(Quarterly_mmbbls!$C$9:FQ$9)),Quarterly_mmbbls!$C19:FQ19)</f>
        <v>2.1402044043249138</v>
      </c>
      <c r="AK45" s="52">
        <f>SUMPRODUCT(--(AK$9=YEAR(Quarterly_mmbbls!$C$9:FR$9)),Quarterly_mmbbls!$C19:FR19)</f>
        <v>1.9776482091207139</v>
      </c>
      <c r="AL45" s="52">
        <f>SUMPRODUCT(--(AL$9=YEAR(Quarterly_mmbbls!$C$9:FS$9)),Quarterly_mmbbls!$C19:FS19)</f>
        <v>2.0968795439681278</v>
      </c>
      <c r="AM45" s="52">
        <f>SUMPRODUCT(--(AM$9=YEAR(Quarterly_mmbbls!$C$9:FT$9)),Quarterly_mmbbls!$C19:FT19)</f>
        <v>1.6039168922635172</v>
      </c>
      <c r="AN45" s="52">
        <f>SUMPRODUCT(--(AN$9=YEAR(Quarterly_mmbbls!$C$9:FU$9)),Quarterly_mmbbls!$C19:FU19)</f>
        <v>0.67742678140794022</v>
      </c>
      <c r="AO45" s="52">
        <f>SUMPRODUCT(--(AO$9=YEAR(Quarterly_mmbbls!$C$9:FV$9)),Quarterly_mmbbls!$C19:FV19)</f>
        <v>1.1672633427839711</v>
      </c>
      <c r="AP45" s="52">
        <f>SUMPRODUCT(--(AP$9=YEAR(Quarterly_mmbbls!$C$9:FW$9)),Quarterly_mmbbls!$C19:FW19)</f>
        <v>1.2581954436252634</v>
      </c>
      <c r="AQ45" s="52">
        <f>SUMPRODUCT(--(AQ$9=YEAR(Quarterly_mmbbls!$C$9:FX$9)),Quarterly_mmbbls!$C19:FX19)</f>
        <v>1.6316119012689985</v>
      </c>
      <c r="AR45" s="52">
        <f>SUMPRODUCT(--(AR$9=YEAR(Quarterly_mmbbls!$C$9:FY$9)),Quarterly_mmbbls!$C19:FY19)</f>
        <v>1.755357402631478</v>
      </c>
      <c r="AS45" s="52">
        <f>SUMPRODUCT(--(AS$9=YEAR(Quarterly_mmbbls!$C$9:FZ$9)),Quarterly_mmbbls!$C19:FZ19)</f>
        <v>1.4113413688503493</v>
      </c>
      <c r="AT45" s="52">
        <f>SUMPRODUCT(--(AT$9=YEAR(Quarterly_mmbbls!$C$9:GA$9)),Quarterly_mmbbls!$C19:GA19)</f>
        <v>1.2903064068630279</v>
      </c>
      <c r="AU45" s="52">
        <f>SUMPRODUCT(--(AU$9=YEAR(Quarterly_mmbbls!$C$9:GB$9)),Quarterly_mmbbls!$C19:GB19)</f>
        <v>2.9221377192114644</v>
      </c>
      <c r="AV45" s="52">
        <f>SUMPRODUCT(--(AV$9=YEAR(Quarterly_mmbbls!$C$9:GZ$9)),Quarterly_mmbbls!$C19:GZ19)</f>
        <v>0.50049959034816649</v>
      </c>
    </row>
    <row r="46" spans="1:48" x14ac:dyDescent="0.25">
      <c r="A46" s="36" t="s">
        <v>23</v>
      </c>
      <c r="B46" s="90"/>
      <c r="C46" s="52">
        <f>SUMPRODUCT(--(C$9=YEAR(Quarterly_mmbbls!$C$9:EJ$9)),Quarterly_mmbbls!$C20:EJ20)</f>
        <v>0</v>
      </c>
      <c r="D46" s="52">
        <f>SUMPRODUCT(--(D$9=YEAR(Quarterly_mmbbls!$C$9:EK$9)),Quarterly_mmbbls!$C20:EK20)</f>
        <v>0</v>
      </c>
      <c r="E46" s="52">
        <f>SUMPRODUCT(--(E$9=YEAR(Quarterly_mmbbls!$C$9:EL$9)),Quarterly_mmbbls!$C20:EL20)</f>
        <v>0</v>
      </c>
      <c r="F46" s="52">
        <f>SUMPRODUCT(--(F$9=YEAR(Quarterly_mmbbls!$C$9:EM$9)),Quarterly_mmbbls!$C20:EM20)</f>
        <v>0</v>
      </c>
      <c r="G46" s="52">
        <f>SUMPRODUCT(--(G$9=YEAR(Quarterly_mmbbls!$C$9:EN$9)),Quarterly_mmbbls!$C20:EN20)</f>
        <v>0</v>
      </c>
      <c r="H46" s="52">
        <f>SUMPRODUCT(--(H$9=YEAR(Quarterly_mmbbls!$C$9:EO$9)),Quarterly_mmbbls!$C20:EO20)</f>
        <v>0</v>
      </c>
      <c r="I46" s="52">
        <f>SUMPRODUCT(--(I$9=YEAR(Quarterly_mmbbls!$C$9:EP$9)),Quarterly_mmbbls!$C20:EP20)</f>
        <v>0</v>
      </c>
      <c r="J46" s="52">
        <f>SUMPRODUCT(--(J$9=YEAR(Quarterly_mmbbls!$C$9:EQ$9)),Quarterly_mmbbls!$C20:EQ20)</f>
        <v>0</v>
      </c>
      <c r="K46" s="52">
        <f>SUMPRODUCT(--(K$9=YEAR(Quarterly_mmbbls!$C$9:ER$9)),Quarterly_mmbbls!$C20:ER20)</f>
        <v>0</v>
      </c>
      <c r="L46" s="52">
        <f>SUMPRODUCT(--(L$9=YEAR(Quarterly_mmbbls!$C$9:ES$9)),Quarterly_mmbbls!$C20:ES20)</f>
        <v>0</v>
      </c>
      <c r="M46" s="52">
        <f>SUMPRODUCT(--(M$9=YEAR(Quarterly_mmbbls!$C$9:ET$9)),Quarterly_mmbbls!$C20:ET20)</f>
        <v>0</v>
      </c>
      <c r="N46" s="52">
        <f>SUMPRODUCT(--(N$9=YEAR(Quarterly_mmbbls!$C$9:EU$9)),Quarterly_mmbbls!$C20:EU20)</f>
        <v>0</v>
      </c>
      <c r="O46" s="52">
        <f>SUMPRODUCT(--(O$9=YEAR(Quarterly_mmbbls!$C$9:EV$9)),Quarterly_mmbbls!$C20:EV20)</f>
        <v>0</v>
      </c>
      <c r="P46" s="52">
        <f>SUMPRODUCT(--(P$9=YEAR(Quarterly_mmbbls!$C$9:EW$9)),Quarterly_mmbbls!$C20:EW20)</f>
        <v>0</v>
      </c>
      <c r="Q46" s="52">
        <f>SUMPRODUCT(--(Q$9=YEAR(Quarterly_mmbbls!$C$9:EX$9)),Quarterly_mmbbls!$C20:EX20)</f>
        <v>0</v>
      </c>
      <c r="R46" s="52">
        <f>SUMPRODUCT(--(R$9=YEAR(Quarterly_mmbbls!$C$9:EY$9)),Quarterly_mmbbls!$C20:EY20)</f>
        <v>0</v>
      </c>
      <c r="S46" s="52">
        <f>SUMPRODUCT(--(S$9=YEAR(Quarterly_mmbbls!$C$9:EZ$9)),Quarterly_mmbbls!$C20:EZ20)</f>
        <v>0</v>
      </c>
      <c r="T46" s="52">
        <f>SUMPRODUCT(--(T$9=YEAR(Quarterly_mmbbls!$C$9:FA$9)),Quarterly_mmbbls!$C20:FA20)</f>
        <v>0</v>
      </c>
      <c r="U46" s="52">
        <f>SUMPRODUCT(--(U$9=YEAR(Quarterly_mmbbls!$C$9:FB$9)),Quarterly_mmbbls!$C20:FB20)</f>
        <v>0</v>
      </c>
      <c r="V46" s="52">
        <f>SUMPRODUCT(--(V$9=YEAR(Quarterly_mmbbls!$C$9:FC$9)),Quarterly_mmbbls!$C20:FC20)</f>
        <v>0</v>
      </c>
      <c r="W46" s="52">
        <f>SUMPRODUCT(--(W$9=YEAR(Quarterly_mmbbls!$C$9:FD$9)),Quarterly_mmbbls!$C20:FD20)</f>
        <v>0</v>
      </c>
      <c r="X46" s="52">
        <f>SUMPRODUCT(--(X$9=YEAR(Quarterly_mmbbls!$C$9:FE$9)),Quarterly_mmbbls!$C20:FE20)</f>
        <v>0</v>
      </c>
      <c r="Y46" s="52">
        <f>SUMPRODUCT(--(Y$9=YEAR(Quarterly_mmbbls!$C$9:FF$9)),Quarterly_mmbbls!$C20:FF20)</f>
        <v>0</v>
      </c>
      <c r="Z46" s="52">
        <f>SUMPRODUCT(--(Z$9=YEAR(Quarterly_mmbbls!$C$9:FG$9)),Quarterly_mmbbls!$C20:FG20)</f>
        <v>0</v>
      </c>
      <c r="AA46" s="52">
        <f>SUMPRODUCT(--(AA$9=YEAR(Quarterly_mmbbls!$C$9:FH$9)),Quarterly_mmbbls!$C20:FH20)</f>
        <v>0</v>
      </c>
      <c r="AB46" s="52">
        <f>SUMPRODUCT(--(AB$9=YEAR(Quarterly_mmbbls!$C$9:FI$9)),Quarterly_mmbbls!$C20:FI20)</f>
        <v>0</v>
      </c>
      <c r="AC46" s="52">
        <f>SUMPRODUCT(--(AC$9=YEAR(Quarterly_mmbbls!$C$9:FJ$9)),Quarterly_mmbbls!$C20:FJ20)</f>
        <v>0</v>
      </c>
      <c r="AD46" s="52">
        <f>SUMPRODUCT(--(AD$9=YEAR(Quarterly_mmbbls!$C$9:FK$9)),Quarterly_mmbbls!$C20:FK20)</f>
        <v>0</v>
      </c>
      <c r="AE46" s="52">
        <f>SUMPRODUCT(--(AE$9=YEAR(Quarterly_mmbbls!$C$9:FL$9)),Quarterly_mmbbls!$C20:FL20)</f>
        <v>0</v>
      </c>
      <c r="AF46" s="52">
        <f>SUMPRODUCT(--(AF$9=YEAR(Quarterly_mmbbls!$C$9:FM$9)),Quarterly_mmbbls!$C20:FM20)</f>
        <v>0.12943846337563444</v>
      </c>
      <c r="AG46" s="52">
        <f>SUMPRODUCT(--(AG$9=YEAR(Quarterly_mmbbls!$C$9:FN$9)),Quarterly_mmbbls!$C20:FN20)</f>
        <v>9.3510875812446992E-2</v>
      </c>
      <c r="AH46" s="52">
        <f>SUMPRODUCT(--(AH$9=YEAR(Quarterly_mmbbls!$C$9:FO$9)),Quarterly_mmbbls!$C20:FO20)</f>
        <v>0.1365917450191545</v>
      </c>
      <c r="AI46" s="52">
        <f>SUMPRODUCT(--(AI$9=YEAR(Quarterly_mmbbls!$C$9:FP$9)),Quarterly_mmbbls!$C20:FP20)</f>
        <v>0.45497986947065022</v>
      </c>
      <c r="AJ46" s="52">
        <f>SUMPRODUCT(--(AJ$9=YEAR(Quarterly_mmbbls!$C$9:FQ$9)),Quarterly_mmbbls!$C20:FQ20)</f>
        <v>0.98553180353514636</v>
      </c>
      <c r="AK46" s="52">
        <f>SUMPRODUCT(--(AK$9=YEAR(Quarterly_mmbbls!$C$9:FR$9)),Quarterly_mmbbls!$C20:FR20)</f>
        <v>1.189517057013495</v>
      </c>
      <c r="AL46" s="52">
        <f>SUMPRODUCT(--(AL$9=YEAR(Quarterly_mmbbls!$C$9:FS$9)),Quarterly_mmbbls!$C20:FS20)</f>
        <v>1.1084739406896613</v>
      </c>
      <c r="AM46" s="52">
        <f>SUMPRODUCT(--(AM$9=YEAR(Quarterly_mmbbls!$C$9:FT$9)),Quarterly_mmbbls!$C20:FT20)</f>
        <v>0.1171220244842703</v>
      </c>
      <c r="AN46" s="52">
        <f>SUMPRODUCT(--(AN$9=YEAR(Quarterly_mmbbls!$C$9:FU$9)),Quarterly_mmbbls!$C20:FU20)</f>
        <v>7.1207972444265522E-2</v>
      </c>
      <c r="AO46" s="52">
        <f>SUMPRODUCT(--(AO$9=YEAR(Quarterly_mmbbls!$C$9:FV$9)),Quarterly_mmbbls!$C20:FV20)</f>
        <v>0.21233734478535765</v>
      </c>
      <c r="AP46" s="52">
        <f>SUMPRODUCT(--(AP$9=YEAR(Quarterly_mmbbls!$C$9:FW$9)),Quarterly_mmbbls!$C20:FW20)</f>
        <v>0</v>
      </c>
      <c r="AQ46" s="52">
        <f>SUMPRODUCT(--(AQ$9=YEAR(Quarterly_mmbbls!$C$9:FX$9)),Quarterly_mmbbls!$C20:FX20)</f>
        <v>2.17094467657209E-2</v>
      </c>
      <c r="AR46" s="52">
        <f>SUMPRODUCT(--(AR$9=YEAR(Quarterly_mmbbls!$C$9:FY$9)),Quarterly_mmbbls!$C20:FY20)</f>
        <v>8.7167494030829504E-2</v>
      </c>
      <c r="AS46" s="52">
        <f>SUMPRODUCT(--(AS$9=YEAR(Quarterly_mmbbls!$C$9:FZ$9)),Quarterly_mmbbls!$C20:FZ20)</f>
        <v>0.25254358770348961</v>
      </c>
      <c r="AT46" s="52">
        <f>SUMPRODUCT(--(AT$9=YEAR(Quarterly_mmbbls!$C$9:GA$9)),Quarterly_mmbbls!$C20:GA20)</f>
        <v>0.10572459853440741</v>
      </c>
      <c r="AU46" s="52">
        <f>SUMPRODUCT(--(AU$9=YEAR(Quarterly_mmbbls!$C$9:GB$9)),Quarterly_mmbbls!$C20:GB20)</f>
        <v>0.17558914826698949</v>
      </c>
      <c r="AV46" s="52">
        <f>SUMPRODUCT(--(AV$9=YEAR(Quarterly_mmbbls!$C$9:GZ$9)),Quarterly_mmbbls!$C20:GZ20)</f>
        <v>0.25535037275128475</v>
      </c>
    </row>
    <row r="47" spans="1:48" x14ac:dyDescent="0.25">
      <c r="A47" s="36" t="s">
        <v>24</v>
      </c>
      <c r="B47" s="90"/>
      <c r="C47" s="52">
        <f t="shared" ref="C47:AT47" si="9">SUM(C48:C49)</f>
        <v>3.0916900925261759</v>
      </c>
      <c r="D47" s="52">
        <f t="shared" si="9"/>
        <v>5.8292193654217836</v>
      </c>
      <c r="E47" s="52">
        <f t="shared" si="9"/>
        <v>2.2467196274464492</v>
      </c>
      <c r="F47" s="52">
        <f t="shared" si="9"/>
        <v>3.5307184489804118</v>
      </c>
      <c r="G47" s="52">
        <f t="shared" si="9"/>
        <v>3.2074857515117356</v>
      </c>
      <c r="H47" s="52">
        <f t="shared" si="9"/>
        <v>3.3601163538883627</v>
      </c>
      <c r="I47" s="52">
        <f t="shared" si="9"/>
        <v>3.5910312021933057</v>
      </c>
      <c r="J47" s="52">
        <f t="shared" si="9"/>
        <v>3.3824725998602512</v>
      </c>
      <c r="K47" s="52">
        <f t="shared" si="9"/>
        <v>3.6181893471513531</v>
      </c>
      <c r="L47" s="52">
        <f t="shared" si="9"/>
        <v>3.9897426623591583</v>
      </c>
      <c r="M47" s="52">
        <f t="shared" si="9"/>
        <v>3.5617977530763265</v>
      </c>
      <c r="N47" s="52">
        <f t="shared" si="9"/>
        <v>7.7247484061973077</v>
      </c>
      <c r="O47" s="52">
        <f t="shared" si="9"/>
        <v>0.90789952751606395</v>
      </c>
      <c r="P47" s="52">
        <f t="shared" si="9"/>
        <v>3.9524696404143791</v>
      </c>
      <c r="Q47" s="52">
        <f t="shared" si="9"/>
        <v>1.8212905000664701</v>
      </c>
      <c r="R47" s="52">
        <f t="shared" si="9"/>
        <v>2.2535739857700583</v>
      </c>
      <c r="S47" s="52">
        <f t="shared" si="9"/>
        <v>2.3531033830397159</v>
      </c>
      <c r="T47" s="52">
        <f t="shared" si="9"/>
        <v>2.504726731549515</v>
      </c>
      <c r="U47" s="52">
        <f t="shared" si="9"/>
        <v>1.8711835711515108</v>
      </c>
      <c r="V47" s="52">
        <f t="shared" si="9"/>
        <v>2.6466888315709105</v>
      </c>
      <c r="W47" s="52">
        <f t="shared" si="9"/>
        <v>3.311697243398342</v>
      </c>
      <c r="X47" s="52">
        <f t="shared" si="9"/>
        <v>4.550600268493568</v>
      </c>
      <c r="Y47" s="52">
        <f t="shared" si="9"/>
        <v>5.5272849513182019</v>
      </c>
      <c r="Z47" s="52">
        <f t="shared" si="9"/>
        <v>5.7573865998989557</v>
      </c>
      <c r="AA47" s="52">
        <f t="shared" si="9"/>
        <v>5.0633366906860751</v>
      </c>
      <c r="AB47" s="52">
        <f t="shared" si="9"/>
        <v>7.5832983934754239</v>
      </c>
      <c r="AC47" s="52">
        <f t="shared" si="9"/>
        <v>6.3134545464638148</v>
      </c>
      <c r="AD47" s="52">
        <f t="shared" si="9"/>
        <v>6.6447126130073135</v>
      </c>
      <c r="AE47" s="52">
        <f t="shared" si="9"/>
        <v>6.7862605224725661</v>
      </c>
      <c r="AF47" s="52">
        <f t="shared" si="9"/>
        <v>6.5860294271122157</v>
      </c>
      <c r="AG47" s="52">
        <f t="shared" si="9"/>
        <v>7.4034631167482363</v>
      </c>
      <c r="AH47" s="52">
        <f t="shared" si="9"/>
        <v>7.0352547843766935</v>
      </c>
      <c r="AI47" s="52">
        <f t="shared" si="9"/>
        <v>7.3517553131869304</v>
      </c>
      <c r="AJ47" s="52">
        <f t="shared" si="9"/>
        <v>8.6207319388295378</v>
      </c>
      <c r="AK47" s="52">
        <f t="shared" si="9"/>
        <v>7.1971225214357037</v>
      </c>
      <c r="AL47" s="52">
        <f t="shared" si="9"/>
        <v>8.4451968581277939</v>
      </c>
      <c r="AM47" s="52">
        <f t="shared" si="9"/>
        <v>7.6879240027852394</v>
      </c>
      <c r="AN47" s="52">
        <f t="shared" si="9"/>
        <v>8.0779112114134506</v>
      </c>
      <c r="AO47" s="52">
        <f t="shared" si="9"/>
        <v>9.2646525399455779</v>
      </c>
      <c r="AP47" s="52">
        <f t="shared" si="9"/>
        <v>9.443495244481479</v>
      </c>
      <c r="AQ47" s="52">
        <f t="shared" si="9"/>
        <v>9.1542022635913938</v>
      </c>
      <c r="AR47" s="52">
        <f t="shared" si="9"/>
        <v>8.8318641639737709</v>
      </c>
      <c r="AS47" s="52">
        <f t="shared" si="9"/>
        <v>8.2364205516285161</v>
      </c>
      <c r="AT47" s="52">
        <f t="shared" si="9"/>
        <v>8.7159802448106944</v>
      </c>
      <c r="AU47" s="52">
        <f>SUM(AU48:AU49)</f>
        <v>8.5152737357646835</v>
      </c>
      <c r="AV47" s="52">
        <f>SUMPRODUCT(--(AV$9=YEAR(Quarterly_mmbbls!$C$9:GZ$9)),Quarterly_mmbbls!$C21:GZ21)</f>
        <v>7.5434645678185674</v>
      </c>
    </row>
    <row r="48" spans="1:48" x14ac:dyDescent="0.25">
      <c r="A48" s="37" t="s">
        <v>38</v>
      </c>
      <c r="B48" s="90">
        <v>3</v>
      </c>
      <c r="C48" s="52">
        <f>SUMPRODUCT(--(C$9=YEAR(Quarterly_mmbbls!$C$9:EJ$9)),Quarterly_mmbbls!$C22:EJ22)</f>
        <v>4.5981628923489849E-3</v>
      </c>
      <c r="D48" s="52">
        <f>SUMPRODUCT(--(D$9=YEAR(Quarterly_mmbbls!$C$9:EK$9)),Quarterly_mmbbls!$C22:EK22)</f>
        <v>0.13455989231650783</v>
      </c>
      <c r="E48" s="52">
        <f>SUMPRODUCT(--(E$9=YEAR(Quarterly_mmbbls!$C$9:EL$9)),Quarterly_mmbbls!$C22:EL22)</f>
        <v>0</v>
      </c>
      <c r="F48" s="52">
        <f>SUMPRODUCT(--(F$9=YEAR(Quarterly_mmbbls!$C$9:EM$9)),Quarterly_mmbbls!$C22:EM22)</f>
        <v>0</v>
      </c>
      <c r="G48" s="52">
        <f>SUMPRODUCT(--(G$9=YEAR(Quarterly_mmbbls!$C$9:EN$9)),Quarterly_mmbbls!$C22:EN22)</f>
        <v>0</v>
      </c>
      <c r="H48" s="52">
        <f>SUMPRODUCT(--(H$9=YEAR(Quarterly_mmbbls!$C$9:EO$9)),Quarterly_mmbbls!$C22:EO22)</f>
        <v>0</v>
      </c>
      <c r="I48" s="52">
        <f>SUMPRODUCT(--(I$9=YEAR(Quarterly_mmbbls!$C$9:EP$9)),Quarterly_mmbbls!$C22:EP22)</f>
        <v>0</v>
      </c>
      <c r="J48" s="52">
        <f>SUMPRODUCT(--(J$9=YEAR(Quarterly_mmbbls!$C$9:EQ$9)),Quarterly_mmbbls!$C22:EQ22)</f>
        <v>0</v>
      </c>
      <c r="K48" s="52">
        <f>SUMPRODUCT(--(K$9=YEAR(Quarterly_mmbbls!$C$9:ER$9)),Quarterly_mmbbls!$C22:ER22)</f>
        <v>0</v>
      </c>
      <c r="L48" s="52">
        <f>SUMPRODUCT(--(L$9=YEAR(Quarterly_mmbbls!$C$9:ES$9)),Quarterly_mmbbls!$C22:ES22)</f>
        <v>3.3800368352713397E-2</v>
      </c>
      <c r="M48" s="52">
        <f>SUMPRODUCT(--(M$9=YEAR(Quarterly_mmbbls!$C$9:ET$9)),Quarterly_mmbbls!$C22:ET22)</f>
        <v>7.8601583478753304E-2</v>
      </c>
      <c r="N48" s="52">
        <f>SUMPRODUCT(--(N$9=YEAR(Quarterly_mmbbls!$C$9:EU$9)),Quarterly_mmbbls!$C22:EU22)</f>
        <v>0.29786392357005798</v>
      </c>
      <c r="O48" s="52">
        <f>SUMPRODUCT(--(O$9=YEAR(Quarterly_mmbbls!$C$9:EV$9)),Quarterly_mmbbls!$C22:EV22)</f>
        <v>0</v>
      </c>
      <c r="P48" s="52">
        <f>SUMPRODUCT(--(P$9=YEAR(Quarterly_mmbbls!$C$9:EW$9)),Quarterly_mmbbls!$C22:EW22)</f>
        <v>0</v>
      </c>
      <c r="Q48" s="52">
        <f>SUMPRODUCT(--(Q$9=YEAR(Quarterly_mmbbls!$C$9:EX$9)),Quarterly_mmbbls!$C22:EX22)</f>
        <v>0</v>
      </c>
      <c r="R48" s="52">
        <f>SUMPRODUCT(--(R$9=YEAR(Quarterly_mmbbls!$C$9:EY$9)),Quarterly_mmbbls!$C22:EY22)</f>
        <v>0</v>
      </c>
      <c r="S48" s="52">
        <f>SUMPRODUCT(--(S$9=YEAR(Quarterly_mmbbls!$C$9:EZ$9)),Quarterly_mmbbls!$C22:EZ22)</f>
        <v>0.24866699846419499</v>
      </c>
      <c r="T48" s="52">
        <f>SUMPRODUCT(--(T$9=YEAR(Quarterly_mmbbls!$C$9:FA$9)),Quarterly_mmbbls!$C22:FA22)</f>
        <v>0.27419480577692934</v>
      </c>
      <c r="U48" s="52">
        <f>SUMPRODUCT(--(U$9=YEAR(Quarterly_mmbbls!$C$9:FB$9)),Quarterly_mmbbls!$C22:FB22)</f>
        <v>6.9349900541062701E-2</v>
      </c>
      <c r="V48" s="52">
        <f>SUMPRODUCT(--(V$9=YEAR(Quarterly_mmbbls!$C$9:FC$9)),Quarterly_mmbbls!$C22:FC22)</f>
        <v>9.8666643419420497E-2</v>
      </c>
      <c r="W48" s="52">
        <f>SUMPRODUCT(--(W$9=YEAR(Quarterly_mmbbls!$C$9:FD$9)),Quarterly_mmbbls!$C22:FD22)</f>
        <v>0.19909468967364499</v>
      </c>
      <c r="X48" s="52">
        <f>SUMPRODUCT(--(X$9=YEAR(Quarterly_mmbbls!$C$9:FE$9)),Quarterly_mmbbls!$C22:FE22)</f>
        <v>1.3775419726888181</v>
      </c>
      <c r="Y48" s="52">
        <f>SUMPRODUCT(--(Y$9=YEAR(Quarterly_mmbbls!$C$9:FF$9)),Quarterly_mmbbls!$C22:FF22)</f>
        <v>3.7376208583781141</v>
      </c>
      <c r="Z48" s="52">
        <f>SUMPRODUCT(--(Z$9=YEAR(Quarterly_mmbbls!$C$9:FG$9)),Quarterly_mmbbls!$C22:FG22)</f>
        <v>3.9570908280146586</v>
      </c>
      <c r="AA48" s="52">
        <f>SUMPRODUCT(--(AA$9=YEAR(Quarterly_mmbbls!$C$9:FH$9)),Quarterly_mmbbls!$C22:FH22)</f>
        <v>3.9135517706743297</v>
      </c>
      <c r="AB48" s="52">
        <f>SUMPRODUCT(--(AB$9=YEAR(Quarterly_mmbbls!$C$9:FI$9)),Quarterly_mmbbls!$C22:FI22)</f>
        <v>5.7318079852450206</v>
      </c>
      <c r="AC48" s="52">
        <f>SUMPRODUCT(--(AC$9=YEAR(Quarterly_mmbbls!$C$9:FJ$9)),Quarterly_mmbbls!$C22:FJ22)</f>
        <v>5.0513968206334701</v>
      </c>
      <c r="AD48" s="52">
        <f>SUMPRODUCT(--(AD$9=YEAR(Quarterly_mmbbls!$C$9:FK$9)),Quarterly_mmbbls!$C22:FK22)</f>
        <v>5.4808276557292697</v>
      </c>
      <c r="AE48" s="52">
        <f>SUMPRODUCT(--(AE$9=YEAR(Quarterly_mmbbls!$C$9:FL$9)),Quarterly_mmbbls!$C22:FL22)</f>
        <v>5.54889255036246</v>
      </c>
      <c r="AF48" s="52">
        <f>SUMPRODUCT(--(AF$9=YEAR(Quarterly_mmbbls!$C$9:FM$9)),Quarterly_mmbbls!$C22:FM22)</f>
        <v>4.9949972252831492</v>
      </c>
      <c r="AG48" s="52">
        <f>SUMPRODUCT(--(AG$9=YEAR(Quarterly_mmbbls!$C$9:FN$9)),Quarterly_mmbbls!$C22:FN22)</f>
        <v>5.399863304783139</v>
      </c>
      <c r="AH48" s="52">
        <f>SUMPRODUCT(--(AH$9=YEAR(Quarterly_mmbbls!$C$9:FO$9)),Quarterly_mmbbls!$C22:FO22)</f>
        <v>5.0490711664897958</v>
      </c>
      <c r="AI48" s="52">
        <f>SUMPRODUCT(--(AI$9=YEAR(Quarterly_mmbbls!$C$9:FP$9)),Quarterly_mmbbls!$C22:FP22)</f>
        <v>5.3753281240524098</v>
      </c>
      <c r="AJ48" s="52">
        <f>SUMPRODUCT(--(AJ$9=YEAR(Quarterly_mmbbls!$C$9:FQ$9)),Quarterly_mmbbls!$C22:FQ22)</f>
        <v>6.5152899963591304</v>
      </c>
      <c r="AK48" s="52">
        <f>SUMPRODUCT(--(AK$9=YEAR(Quarterly_mmbbls!$C$9:FR$9)),Quarterly_mmbbls!$C22:FR22)</f>
        <v>5.4438375769816503</v>
      </c>
      <c r="AL48" s="52">
        <f>SUMPRODUCT(--(AL$9=YEAR(Quarterly_mmbbls!$C$9:FS$9)),Quarterly_mmbbls!$C22:FS22)</f>
        <v>6.7298446630844495</v>
      </c>
      <c r="AM48" s="52">
        <f>SUMPRODUCT(--(AM$9=YEAR(Quarterly_mmbbls!$C$9:FT$9)),Quarterly_mmbbls!$C22:FT22)</f>
        <v>6.1744461824557497</v>
      </c>
      <c r="AN48" s="52">
        <f>SUMPRODUCT(--(AN$9=YEAR(Quarterly_mmbbls!$C$9:FU$9)),Quarterly_mmbbls!$C22:FU22)</f>
        <v>6.14120958203205</v>
      </c>
      <c r="AO48" s="52">
        <f>SUMPRODUCT(--(AO$9=YEAR(Quarterly_mmbbls!$C$9:FV$9)),Quarterly_mmbbls!$C22:FV22)</f>
        <v>7.0062998497345808</v>
      </c>
      <c r="AP48" s="52">
        <f>SUMPRODUCT(--(AP$9=YEAR(Quarterly_mmbbls!$C$9:FW$9)),Quarterly_mmbbls!$C22:FW22)</f>
        <v>7.097081626929679</v>
      </c>
      <c r="AQ48" s="52">
        <f>SUMPRODUCT(--(AQ$9=YEAR(Quarterly_mmbbls!$C$9:FX$9)),Quarterly_mmbbls!$C22:FX22)</f>
        <v>6.7769369231140999</v>
      </c>
      <c r="AR48" s="52">
        <f>SUMPRODUCT(--(AR$9=YEAR(Quarterly_mmbbls!$C$9:FY$9)),Quarterly_mmbbls!$C22:FY22)</f>
        <v>6.5385864129811608</v>
      </c>
      <c r="AS48" s="52">
        <f>SUMPRODUCT(--(AS$9=YEAR(Quarterly_mmbbls!$C$9:FZ$9)),Quarterly_mmbbls!$C22:FZ22)</f>
        <v>5.8725889102890596</v>
      </c>
      <c r="AT48" s="52">
        <f>SUMPRODUCT(--(AT$9=YEAR(Quarterly_mmbbls!$C$9:GA$9)),Quarterly_mmbbls!$C22:GA22)</f>
        <v>6.3346004799263396</v>
      </c>
      <c r="AU48" s="52">
        <f>SUMPRODUCT(--(AU$9=YEAR(Quarterly_mmbbls!$C$9:GB$9)),Quarterly_mmbbls!$C22:GB22)</f>
        <v>6.1432756569236693</v>
      </c>
      <c r="AV48" s="52">
        <f>SUMPRODUCT(--(AV$9=YEAR(Quarterly_mmbbls!$C$9:GZ$9)),Quarterly_mmbbls!$C22:GZ22)</f>
        <v>5.3487843441860399</v>
      </c>
    </row>
    <row r="49" spans="1:48" x14ac:dyDescent="0.25">
      <c r="A49" s="37" t="s">
        <v>39</v>
      </c>
      <c r="B49" s="90">
        <v>4</v>
      </c>
      <c r="C49" s="52">
        <f>SUMPRODUCT(--(C$9=YEAR(Quarterly_mmbbls!$C$9:EJ$9)),Quarterly_mmbbls!$C23:EJ23)</f>
        <v>3.0870919296338268</v>
      </c>
      <c r="D49" s="52">
        <f>SUMPRODUCT(--(D$9=YEAR(Quarterly_mmbbls!$C$9:EK$9)),Quarterly_mmbbls!$C23:EK23)</f>
        <v>5.6946594731052755</v>
      </c>
      <c r="E49" s="52">
        <f>SUMPRODUCT(--(E$9=YEAR(Quarterly_mmbbls!$C$9:EL$9)),Quarterly_mmbbls!$C23:EL23)</f>
        <v>2.2467196274464492</v>
      </c>
      <c r="F49" s="52">
        <f>SUMPRODUCT(--(F$9=YEAR(Quarterly_mmbbls!$C$9:EM$9)),Quarterly_mmbbls!$C23:EM23)</f>
        <v>3.5307184489804118</v>
      </c>
      <c r="G49" s="52">
        <f>SUMPRODUCT(--(G$9=YEAR(Quarterly_mmbbls!$C$9:EN$9)),Quarterly_mmbbls!$C23:EN23)</f>
        <v>3.2074857515117356</v>
      </c>
      <c r="H49" s="52">
        <f>SUMPRODUCT(--(H$9=YEAR(Quarterly_mmbbls!$C$9:EO$9)),Quarterly_mmbbls!$C23:EO23)</f>
        <v>3.3601163538883627</v>
      </c>
      <c r="I49" s="52">
        <f>SUMPRODUCT(--(I$9=YEAR(Quarterly_mmbbls!$C$9:EP$9)),Quarterly_mmbbls!$C23:EP23)</f>
        <v>3.5910312021933057</v>
      </c>
      <c r="J49" s="52">
        <f>SUMPRODUCT(--(J$9=YEAR(Quarterly_mmbbls!$C$9:EQ$9)),Quarterly_mmbbls!$C23:EQ23)</f>
        <v>3.3824725998602512</v>
      </c>
      <c r="K49" s="52">
        <f>SUMPRODUCT(--(K$9=YEAR(Quarterly_mmbbls!$C$9:ER$9)),Quarterly_mmbbls!$C23:ER23)</f>
        <v>3.6181893471513531</v>
      </c>
      <c r="L49" s="52">
        <f>SUMPRODUCT(--(L$9=YEAR(Quarterly_mmbbls!$C$9:ES$9)),Quarterly_mmbbls!$C23:ES23)</f>
        <v>3.9559422940064448</v>
      </c>
      <c r="M49" s="52">
        <f>SUMPRODUCT(--(M$9=YEAR(Quarterly_mmbbls!$C$9:ET$9)),Quarterly_mmbbls!$C23:ET23)</f>
        <v>3.4831961695975733</v>
      </c>
      <c r="N49" s="52">
        <f>SUMPRODUCT(--(N$9=YEAR(Quarterly_mmbbls!$C$9:EU$9)),Quarterly_mmbbls!$C23:EU23)</f>
        <v>7.4268844826272495</v>
      </c>
      <c r="O49" s="52">
        <f>SUMPRODUCT(--(O$9=YEAR(Quarterly_mmbbls!$C$9:EV$9)),Quarterly_mmbbls!$C23:EV23)</f>
        <v>0.90789952751606395</v>
      </c>
      <c r="P49" s="52">
        <f>SUMPRODUCT(--(P$9=YEAR(Quarterly_mmbbls!$C$9:EW$9)),Quarterly_mmbbls!$C23:EW23)</f>
        <v>3.9524696404143791</v>
      </c>
      <c r="Q49" s="52">
        <f>SUMPRODUCT(--(Q$9=YEAR(Quarterly_mmbbls!$C$9:EX$9)),Quarterly_mmbbls!$C23:EX23)</f>
        <v>1.8212905000664701</v>
      </c>
      <c r="R49" s="52">
        <f>SUMPRODUCT(--(R$9=YEAR(Quarterly_mmbbls!$C$9:EY$9)),Quarterly_mmbbls!$C23:EY23)</f>
        <v>2.2535739857700583</v>
      </c>
      <c r="S49" s="52">
        <f>SUMPRODUCT(--(S$9=YEAR(Quarterly_mmbbls!$C$9:EZ$9)),Quarterly_mmbbls!$C23:EZ23)</f>
        <v>2.104436384575521</v>
      </c>
      <c r="T49" s="52">
        <f>SUMPRODUCT(--(T$9=YEAR(Quarterly_mmbbls!$C$9:FA$9)),Quarterly_mmbbls!$C23:FA23)</f>
        <v>2.2305319257725857</v>
      </c>
      <c r="U49" s="52">
        <f>SUMPRODUCT(--(U$9=YEAR(Quarterly_mmbbls!$C$9:FB$9)),Quarterly_mmbbls!$C23:FB23)</f>
        <v>1.8018336706104481</v>
      </c>
      <c r="V49" s="52">
        <f>SUMPRODUCT(--(V$9=YEAR(Quarterly_mmbbls!$C$9:FC$9)),Quarterly_mmbbls!$C23:FC23)</f>
        <v>2.54802218815149</v>
      </c>
      <c r="W49" s="52">
        <f>SUMPRODUCT(--(W$9=YEAR(Quarterly_mmbbls!$C$9:FD$9)),Quarterly_mmbbls!$C23:FD23)</f>
        <v>3.1126025537246971</v>
      </c>
      <c r="X49" s="52">
        <f>SUMPRODUCT(--(X$9=YEAR(Quarterly_mmbbls!$C$9:FE$9)),Quarterly_mmbbls!$C23:FE23)</f>
        <v>3.1730582958047497</v>
      </c>
      <c r="Y49" s="52">
        <f>SUMPRODUCT(--(Y$9=YEAR(Quarterly_mmbbls!$C$9:FF$9)),Quarterly_mmbbls!$C23:FF23)</f>
        <v>1.789664092940088</v>
      </c>
      <c r="Z49" s="52">
        <f>SUMPRODUCT(--(Z$9=YEAR(Quarterly_mmbbls!$C$9:FG$9)),Quarterly_mmbbls!$C23:FG23)</f>
        <v>1.8002957718842969</v>
      </c>
      <c r="AA49" s="52">
        <f>SUMPRODUCT(--(AA$9=YEAR(Quarterly_mmbbls!$C$9:FH$9)),Quarterly_mmbbls!$C23:FH23)</f>
        <v>1.1497849200117449</v>
      </c>
      <c r="AB49" s="52">
        <f>SUMPRODUCT(--(AB$9=YEAR(Quarterly_mmbbls!$C$9:FI$9)),Quarterly_mmbbls!$C23:FI23)</f>
        <v>1.8514904082304031</v>
      </c>
      <c r="AC49" s="52">
        <f>SUMPRODUCT(--(AC$9=YEAR(Quarterly_mmbbls!$C$9:FJ$9)),Quarterly_mmbbls!$C23:FJ23)</f>
        <v>1.2620577258303443</v>
      </c>
      <c r="AD49" s="52">
        <f>SUMPRODUCT(--(AD$9=YEAR(Quarterly_mmbbls!$C$9:FK$9)),Quarterly_mmbbls!$C23:FK23)</f>
        <v>1.1638849572780441</v>
      </c>
      <c r="AE49" s="52">
        <f>SUMPRODUCT(--(AE$9=YEAR(Quarterly_mmbbls!$C$9:FL$9)),Quarterly_mmbbls!$C23:FL23)</f>
        <v>1.2373679721101059</v>
      </c>
      <c r="AF49" s="52">
        <f>SUMPRODUCT(--(AF$9=YEAR(Quarterly_mmbbls!$C$9:FM$9)),Quarterly_mmbbls!$C23:FM23)</f>
        <v>1.591032201829067</v>
      </c>
      <c r="AG49" s="52">
        <f>SUMPRODUCT(--(AG$9=YEAR(Quarterly_mmbbls!$C$9:FN$9)),Quarterly_mmbbls!$C23:FN23)</f>
        <v>2.0035998119650973</v>
      </c>
      <c r="AH49" s="52">
        <f>SUMPRODUCT(--(AH$9=YEAR(Quarterly_mmbbls!$C$9:FO$9)),Quarterly_mmbbls!$C23:FO23)</f>
        <v>1.9861836178868981</v>
      </c>
      <c r="AI49" s="52">
        <f>SUMPRODUCT(--(AI$9=YEAR(Quarterly_mmbbls!$C$9:FP$9)),Quarterly_mmbbls!$C23:FP23)</f>
        <v>1.9764271891345209</v>
      </c>
      <c r="AJ49" s="52">
        <f>SUMPRODUCT(--(AJ$9=YEAR(Quarterly_mmbbls!$C$9:FQ$9)),Quarterly_mmbbls!$C23:FQ23)</f>
        <v>2.1054419424704069</v>
      </c>
      <c r="AK49" s="52">
        <f>SUMPRODUCT(--(AK$9=YEAR(Quarterly_mmbbls!$C$9:FR$9)),Quarterly_mmbbls!$C23:FR23)</f>
        <v>1.7532849444540539</v>
      </c>
      <c r="AL49" s="52">
        <f>SUMPRODUCT(--(AL$9=YEAR(Quarterly_mmbbls!$C$9:FS$9)),Quarterly_mmbbls!$C23:FS23)</f>
        <v>1.715352195043345</v>
      </c>
      <c r="AM49" s="52">
        <f>SUMPRODUCT(--(AM$9=YEAR(Quarterly_mmbbls!$C$9:FT$9)),Quarterly_mmbbls!$C23:FT23)</f>
        <v>1.5134778203294901</v>
      </c>
      <c r="AN49" s="52">
        <f>SUMPRODUCT(--(AN$9=YEAR(Quarterly_mmbbls!$C$9:FU$9)),Quarterly_mmbbls!$C23:FU23)</f>
        <v>1.9367016293814001</v>
      </c>
      <c r="AO49" s="52">
        <f>SUMPRODUCT(--(AO$9=YEAR(Quarterly_mmbbls!$C$9:FV$9)),Quarterly_mmbbls!$C23:FV23)</f>
        <v>2.2583526902109972</v>
      </c>
      <c r="AP49" s="52">
        <f>SUMPRODUCT(--(AP$9=YEAR(Quarterly_mmbbls!$C$9:FW$9)),Quarterly_mmbbls!$C23:FW23)</f>
        <v>2.3464136175518</v>
      </c>
      <c r="AQ49" s="52">
        <f>SUMPRODUCT(--(AQ$9=YEAR(Quarterly_mmbbls!$C$9:FX$9)),Quarterly_mmbbls!$C23:FX23)</f>
        <v>2.377265340477293</v>
      </c>
      <c r="AR49" s="52">
        <f>SUMPRODUCT(--(AR$9=YEAR(Quarterly_mmbbls!$C$9:FY$9)),Quarterly_mmbbls!$C23:FY23)</f>
        <v>2.2932777509926101</v>
      </c>
      <c r="AS49" s="52">
        <f>SUMPRODUCT(--(AS$9=YEAR(Quarterly_mmbbls!$C$9:FZ$9)),Quarterly_mmbbls!$C23:FZ23)</f>
        <v>2.363831641339456</v>
      </c>
      <c r="AT49" s="52">
        <f>SUMPRODUCT(--(AT$9=YEAR(Quarterly_mmbbls!$C$9:GA$9)),Quarterly_mmbbls!$C23:GA23)</f>
        <v>2.3813797648843549</v>
      </c>
      <c r="AU49" s="52">
        <f>SUMPRODUCT(--(AU$9=YEAR(Quarterly_mmbbls!$C$9:GB$9)),Quarterly_mmbbls!$C23:GB23)</f>
        <v>2.3719980788410151</v>
      </c>
      <c r="AV49" s="52">
        <f>SUMPRODUCT(--(AV$9=YEAR(Quarterly_mmbbls!$C$9:GZ$9)),Quarterly_mmbbls!$C23:GZ23)</f>
        <v>2.194680223632528</v>
      </c>
    </row>
    <row r="50" spans="1:48" x14ac:dyDescent="0.25">
      <c r="A50" s="36" t="s">
        <v>25</v>
      </c>
      <c r="B50" s="90"/>
      <c r="C50" s="52">
        <f>SUMPRODUCT(--(C$9=YEAR(Quarterly_mmbbls!$C$9:EJ$9)),Quarterly_mmbbls!$C24:EJ24)</f>
        <v>2.196704932821719</v>
      </c>
      <c r="D50" s="52">
        <f>SUMPRODUCT(--(D$9=YEAR(Quarterly_mmbbls!$C$9:EK$9)),Quarterly_mmbbls!$C24:EK24)</f>
        <v>3.4144337225720824</v>
      </c>
      <c r="E50" s="52">
        <f>SUMPRODUCT(--(E$9=YEAR(Quarterly_mmbbls!$C$9:EL$9)),Quarterly_mmbbls!$C24:EL24)</f>
        <v>2.4992356485369926</v>
      </c>
      <c r="F50" s="52">
        <f>SUMPRODUCT(--(F$9=YEAR(Quarterly_mmbbls!$C$9:EM$9)),Quarterly_mmbbls!$C24:EM24)</f>
        <v>3.301936401519753</v>
      </c>
      <c r="G50" s="52">
        <f>SUMPRODUCT(--(G$9=YEAR(Quarterly_mmbbls!$C$9:EN$9)),Quarterly_mmbbls!$C24:EN24)</f>
        <v>2.681775714322244</v>
      </c>
      <c r="H50" s="52">
        <f>SUMPRODUCT(--(H$9=YEAR(Quarterly_mmbbls!$C$9:EO$9)),Quarterly_mmbbls!$C24:EO24)</f>
        <v>3.3280283079654671</v>
      </c>
      <c r="I50" s="52">
        <f>SUMPRODUCT(--(I$9=YEAR(Quarterly_mmbbls!$C$9:EP$9)),Quarterly_mmbbls!$C24:EP24)</f>
        <v>3.1661456946697553</v>
      </c>
      <c r="J50" s="52">
        <f>SUMPRODUCT(--(J$9=YEAR(Quarterly_mmbbls!$C$9:EQ$9)),Quarterly_mmbbls!$C24:EQ24)</f>
        <v>1.6909065932164149</v>
      </c>
      <c r="K50" s="52">
        <f>SUMPRODUCT(--(K$9=YEAR(Quarterly_mmbbls!$C$9:ER$9)),Quarterly_mmbbls!$C24:ER24)</f>
        <v>3.3983235083144501</v>
      </c>
      <c r="L50" s="52">
        <f>SUMPRODUCT(--(L$9=YEAR(Quarterly_mmbbls!$C$9:ES$9)),Quarterly_mmbbls!$C24:ES24)</f>
        <v>3.3384807398884142</v>
      </c>
      <c r="M50" s="52">
        <f>SUMPRODUCT(--(M$9=YEAR(Quarterly_mmbbls!$C$9:ET$9)),Quarterly_mmbbls!$C24:ET24)</f>
        <v>3.5731401321147169</v>
      </c>
      <c r="N50" s="52">
        <f>SUMPRODUCT(--(N$9=YEAR(Quarterly_mmbbls!$C$9:EU$9)),Quarterly_mmbbls!$C24:EU24)</f>
        <v>5.4750006753192988</v>
      </c>
      <c r="O50" s="52">
        <f>SUMPRODUCT(--(O$9=YEAR(Quarterly_mmbbls!$C$9:EV$9)),Quarterly_mmbbls!$C24:EV24)</f>
        <v>2.9015905106989628</v>
      </c>
      <c r="P50" s="52">
        <f>SUMPRODUCT(--(P$9=YEAR(Quarterly_mmbbls!$C$9:EW$9)),Quarterly_mmbbls!$C24:EW24)</f>
        <v>0.37461179330299615</v>
      </c>
      <c r="Q50" s="52">
        <f>SUMPRODUCT(--(Q$9=YEAR(Quarterly_mmbbls!$C$9:EX$9)),Quarterly_mmbbls!$C24:EX24)</f>
        <v>3.8297526921206297E-2</v>
      </c>
      <c r="R50" s="52">
        <f>SUMPRODUCT(--(R$9=YEAR(Quarterly_mmbbls!$C$9:EY$9)),Quarterly_mmbbls!$C24:EY24)</f>
        <v>0</v>
      </c>
      <c r="S50" s="52">
        <f>SUMPRODUCT(--(S$9=YEAR(Quarterly_mmbbls!$C$9:EZ$9)),Quarterly_mmbbls!$C24:EZ24)</f>
        <v>7.2671466223534403E-2</v>
      </c>
      <c r="T50" s="52">
        <f>SUMPRODUCT(--(T$9=YEAR(Quarterly_mmbbls!$C$9:FA$9)),Quarterly_mmbbls!$C24:FA24)</f>
        <v>2.2649702694679801E-2</v>
      </c>
      <c r="U50" s="52">
        <f>SUMPRODUCT(--(U$9=YEAR(Quarterly_mmbbls!$C$9:FB$9)),Quarterly_mmbbls!$C24:FB24)</f>
        <v>0.25895202497881098</v>
      </c>
      <c r="V50" s="52">
        <f>SUMPRODUCT(--(V$9=YEAR(Quarterly_mmbbls!$C$9:FC$9)),Quarterly_mmbbls!$C24:FC24)</f>
        <v>0</v>
      </c>
      <c r="W50" s="52">
        <f>SUMPRODUCT(--(W$9=YEAR(Quarterly_mmbbls!$C$9:FD$9)),Quarterly_mmbbls!$C24:FD24)</f>
        <v>0.30020660431342849</v>
      </c>
      <c r="X50" s="52">
        <f>SUMPRODUCT(--(X$9=YEAR(Quarterly_mmbbls!$C$9:FE$9)),Quarterly_mmbbls!$C24:FE24)</f>
        <v>0.62917646015972351</v>
      </c>
      <c r="Y50" s="52">
        <f>SUMPRODUCT(--(Y$9=YEAR(Quarterly_mmbbls!$C$9:FF$9)),Quarterly_mmbbls!$C24:FF24)</f>
        <v>1.9013402644822139</v>
      </c>
      <c r="Z50" s="52">
        <f>SUMPRODUCT(--(Z$9=YEAR(Quarterly_mmbbls!$C$9:FG$9)),Quarterly_mmbbls!$C24:FG24)</f>
        <v>1.9844836537915869</v>
      </c>
      <c r="AA50" s="52">
        <f>SUMPRODUCT(--(AA$9=YEAR(Quarterly_mmbbls!$C$9:FH$9)),Quarterly_mmbbls!$C24:FH24)</f>
        <v>0.444179012917782</v>
      </c>
      <c r="AB50" s="52">
        <f>SUMPRODUCT(--(AB$9=YEAR(Quarterly_mmbbls!$C$9:FI$9)),Quarterly_mmbbls!$C24:FI24)</f>
        <v>1.747988438284009</v>
      </c>
      <c r="AC50" s="52">
        <f>SUMPRODUCT(--(AC$9=YEAR(Quarterly_mmbbls!$C$9:FJ$9)),Quarterly_mmbbls!$C24:FJ24)</f>
        <v>1.1073220261315579</v>
      </c>
      <c r="AD50" s="52">
        <f>SUMPRODUCT(--(AD$9=YEAR(Quarterly_mmbbls!$C$9:FK$9)),Quarterly_mmbbls!$C24:FK24)</f>
        <v>1.8253419780654159</v>
      </c>
      <c r="AE50" s="52">
        <f>SUMPRODUCT(--(AE$9=YEAR(Quarterly_mmbbls!$C$9:FL$9)),Quarterly_mmbbls!$C24:FL24)</f>
        <v>1.9881096624449881</v>
      </c>
      <c r="AF50" s="52">
        <f>SUMPRODUCT(--(AF$9=YEAR(Quarterly_mmbbls!$C$9:FM$9)),Quarterly_mmbbls!$C24:FM24)</f>
        <v>2.4740683440679119</v>
      </c>
      <c r="AG50" s="52">
        <f>SUMPRODUCT(--(AG$9=YEAR(Quarterly_mmbbls!$C$9:FN$9)),Quarterly_mmbbls!$C24:FN24)</f>
        <v>5.8592402916973843</v>
      </c>
      <c r="AH50" s="52">
        <f>SUMPRODUCT(--(AH$9=YEAR(Quarterly_mmbbls!$C$9:FO$9)),Quarterly_mmbbls!$C24:FO24)</f>
        <v>5.4033287108310839</v>
      </c>
      <c r="AI50" s="52">
        <f>SUMPRODUCT(--(AI$9=YEAR(Quarterly_mmbbls!$C$9:FP$9)),Quarterly_mmbbls!$C24:FP24)</f>
        <v>5.6323802970419568</v>
      </c>
      <c r="AJ50" s="52">
        <f>SUMPRODUCT(--(AJ$9=YEAR(Quarterly_mmbbls!$C$9:FQ$9)),Quarterly_mmbbls!$C24:FQ24)</f>
        <v>6.6358200502510005</v>
      </c>
      <c r="AK50" s="52">
        <f>SUMPRODUCT(--(AK$9=YEAR(Quarterly_mmbbls!$C$9:FR$9)),Quarterly_mmbbls!$C24:FR24)</f>
        <v>6.1696717386136708</v>
      </c>
      <c r="AL50" s="52">
        <f>SUMPRODUCT(--(AL$9=YEAR(Quarterly_mmbbls!$C$9:FS$9)),Quarterly_mmbbls!$C24:FS24)</f>
        <v>5.3047511384211896</v>
      </c>
      <c r="AM50" s="52">
        <f>SUMPRODUCT(--(AM$9=YEAR(Quarterly_mmbbls!$C$9:FT$9)),Quarterly_mmbbls!$C24:FT24)</f>
        <v>4.2631343912378385</v>
      </c>
      <c r="AN50" s="52">
        <f>SUMPRODUCT(--(AN$9=YEAR(Quarterly_mmbbls!$C$9:FU$9)),Quarterly_mmbbls!$C24:FU24)</f>
        <v>5.2702227127804351</v>
      </c>
      <c r="AO50" s="52">
        <f>SUMPRODUCT(--(AO$9=YEAR(Quarterly_mmbbls!$C$9:FV$9)),Quarterly_mmbbls!$C24:FV24)</f>
        <v>3.479090568596404</v>
      </c>
      <c r="AP50" s="52">
        <f>SUMPRODUCT(--(AP$9=YEAR(Quarterly_mmbbls!$C$9:FW$9)),Quarterly_mmbbls!$C24:FW24)</f>
        <v>4.785276066504057</v>
      </c>
      <c r="AQ50" s="52">
        <f>SUMPRODUCT(--(AQ$9=YEAR(Quarterly_mmbbls!$C$9:FX$9)),Quarterly_mmbbls!$C24:FX24)</f>
        <v>5.7255727797726399</v>
      </c>
      <c r="AR50" s="52">
        <f>SUMPRODUCT(--(AR$9=YEAR(Quarterly_mmbbls!$C$9:FY$9)),Quarterly_mmbbls!$C24:FY24)</f>
        <v>5.4775257835582725</v>
      </c>
      <c r="AS50" s="52">
        <f>SUMPRODUCT(--(AS$9=YEAR(Quarterly_mmbbls!$C$9:FZ$9)),Quarterly_mmbbls!$C24:FZ24)</f>
        <v>7.7892727721554698</v>
      </c>
      <c r="AT50" s="52">
        <f>SUMPRODUCT(--(AT$9=YEAR(Quarterly_mmbbls!$C$9:GA$9)),Quarterly_mmbbls!$C24:GA24)</f>
        <v>7.5866058142612403</v>
      </c>
      <c r="AU50" s="52">
        <f>SUMPRODUCT(--(AU$9=YEAR(Quarterly_mmbbls!$C$9:GB$9)),Quarterly_mmbbls!$C24:GB24)</f>
        <v>9.7354227067760295</v>
      </c>
      <c r="AV50" s="52">
        <f>SUMPRODUCT(--(AV$9=YEAR(Quarterly_mmbbls!$C$9:GZ$9)),Quarterly_mmbbls!$C24:GZ24)</f>
        <v>9.4649813212023801</v>
      </c>
    </row>
    <row r="51" spans="1:48" x14ac:dyDescent="0.25">
      <c r="A51" s="36" t="s">
        <v>26</v>
      </c>
      <c r="B51" s="90"/>
      <c r="C51" s="52">
        <f>SUMPRODUCT(--(C$9=YEAR(Quarterly_mmbbls!$C$9:EJ$9)),Quarterly_mmbbls!$C25:EJ25)</f>
        <v>3.087791127293606E-2</v>
      </c>
      <c r="D51" s="52">
        <f>SUMPRODUCT(--(D$9=YEAR(Quarterly_mmbbls!$C$9:EK$9)),Quarterly_mmbbls!$C25:EK25)</f>
        <v>0.82934114013233495</v>
      </c>
      <c r="E51" s="52">
        <f>SUMPRODUCT(--(E$9=YEAR(Quarterly_mmbbls!$C$9:EL$9)),Quarterly_mmbbls!$C25:EL25)</f>
        <v>0</v>
      </c>
      <c r="F51" s="52">
        <f>SUMPRODUCT(--(F$9=YEAR(Quarterly_mmbbls!$C$9:EM$9)),Quarterly_mmbbls!$C25:EM25)</f>
        <v>0</v>
      </c>
      <c r="G51" s="52">
        <f>SUMPRODUCT(--(G$9=YEAR(Quarterly_mmbbls!$C$9:EN$9)),Quarterly_mmbbls!$C25:EN25)</f>
        <v>0</v>
      </c>
      <c r="H51" s="52">
        <f>SUMPRODUCT(--(H$9=YEAR(Quarterly_mmbbls!$C$9:EO$9)),Quarterly_mmbbls!$C25:EO25)</f>
        <v>0</v>
      </c>
      <c r="I51" s="52">
        <f>SUMPRODUCT(--(I$9=YEAR(Quarterly_mmbbls!$C$9:EP$9)),Quarterly_mmbbls!$C25:EP25)</f>
        <v>1.43093460471611E-2</v>
      </c>
      <c r="J51" s="52">
        <f>SUMPRODUCT(--(J$9=YEAR(Quarterly_mmbbls!$C$9:EQ$9)),Quarterly_mmbbls!$C25:EQ25)</f>
        <v>6.8709473375044905E-2</v>
      </c>
      <c r="K51" s="52">
        <f>SUMPRODUCT(--(K$9=YEAR(Quarterly_mmbbls!$C$9:ER$9)),Quarterly_mmbbls!$C25:ER25)</f>
        <v>0.27351279223885461</v>
      </c>
      <c r="L51" s="52">
        <f>SUMPRODUCT(--(L$9=YEAR(Quarterly_mmbbls!$C$9:ES$9)),Quarterly_mmbbls!$C25:ES25)</f>
        <v>0.23907985867198961</v>
      </c>
      <c r="M51" s="52">
        <f>SUMPRODUCT(--(M$9=YEAR(Quarterly_mmbbls!$C$9:ET$9)),Quarterly_mmbbls!$C25:ET25)</f>
        <v>0.32783680093924061</v>
      </c>
      <c r="N51" s="52">
        <f>SUMPRODUCT(--(N$9=YEAR(Quarterly_mmbbls!$C$9:EU$9)),Quarterly_mmbbls!$C25:EU25)</f>
        <v>0.50985235005864471</v>
      </c>
      <c r="O51" s="52">
        <f>SUMPRODUCT(--(O$9=YEAR(Quarterly_mmbbls!$C$9:EV$9)),Quarterly_mmbbls!$C25:EV25)</f>
        <v>0.54143634164044796</v>
      </c>
      <c r="P51" s="52">
        <f>SUMPRODUCT(--(P$9=YEAR(Quarterly_mmbbls!$C$9:EW$9)),Quarterly_mmbbls!$C25:EW25)</f>
        <v>0</v>
      </c>
      <c r="Q51" s="52">
        <f>SUMPRODUCT(--(Q$9=YEAR(Quarterly_mmbbls!$C$9:EX$9)),Quarterly_mmbbls!$C25:EX25)</f>
        <v>7.2469418185429374E-2</v>
      </c>
      <c r="R51" s="52">
        <f>SUMPRODUCT(--(R$9=YEAR(Quarterly_mmbbls!$C$9:EY$9)),Quarterly_mmbbls!$C25:EY25)</f>
        <v>3.3206160416178403E-2</v>
      </c>
      <c r="S51" s="52">
        <f>SUMPRODUCT(--(S$9=YEAR(Quarterly_mmbbls!$C$9:EZ$9)),Quarterly_mmbbls!$C25:EZ25)</f>
        <v>0</v>
      </c>
      <c r="T51" s="52">
        <f>SUMPRODUCT(--(T$9=YEAR(Quarterly_mmbbls!$C$9:FA$9)),Quarterly_mmbbls!$C25:FA25)</f>
        <v>6.0573724786358002E-2</v>
      </c>
      <c r="U51" s="52">
        <f>SUMPRODUCT(--(U$9=YEAR(Quarterly_mmbbls!$C$9:FB$9)),Quarterly_mmbbls!$C25:FB25)</f>
        <v>0.3502497111962331</v>
      </c>
      <c r="V51" s="52">
        <f>SUMPRODUCT(--(V$9=YEAR(Quarterly_mmbbls!$C$9:FC$9)),Quarterly_mmbbls!$C25:FC25)</f>
        <v>4.5470615633996297E-3</v>
      </c>
      <c r="W51" s="52">
        <f>SUMPRODUCT(--(W$9=YEAR(Quarterly_mmbbls!$C$9:FD$9)),Quarterly_mmbbls!$C25:FD25)</f>
        <v>0</v>
      </c>
      <c r="X51" s="52">
        <f>SUMPRODUCT(--(X$9=YEAR(Quarterly_mmbbls!$C$9:FE$9)),Quarterly_mmbbls!$C25:FE25)</f>
        <v>1.4661658309682151E-2</v>
      </c>
      <c r="Y51" s="52">
        <f>SUMPRODUCT(--(Y$9=YEAR(Quarterly_mmbbls!$C$9:FF$9)),Quarterly_mmbbls!$C25:FF25)</f>
        <v>0.124866208633877</v>
      </c>
      <c r="Z51" s="52">
        <f>SUMPRODUCT(--(Z$9=YEAR(Quarterly_mmbbls!$C$9:FG$9)),Quarterly_mmbbls!$C25:FG25)</f>
        <v>0</v>
      </c>
      <c r="AA51" s="52">
        <f>SUMPRODUCT(--(AA$9=YEAR(Quarterly_mmbbls!$C$9:FH$9)),Quarterly_mmbbls!$C25:FH25)</f>
        <v>0</v>
      </c>
      <c r="AB51" s="52">
        <f>SUMPRODUCT(--(AB$9=YEAR(Quarterly_mmbbls!$C$9:FI$9)),Quarterly_mmbbls!$C25:FI25)</f>
        <v>0</v>
      </c>
      <c r="AC51" s="52">
        <f>SUMPRODUCT(--(AC$9=YEAR(Quarterly_mmbbls!$C$9:FJ$9)),Quarterly_mmbbls!$C25:FJ25)</f>
        <v>0</v>
      </c>
      <c r="AD51" s="52">
        <f>SUMPRODUCT(--(AD$9=YEAR(Quarterly_mmbbls!$C$9:FK$9)),Quarterly_mmbbls!$C25:FK25)</f>
        <v>0</v>
      </c>
      <c r="AE51" s="52">
        <f>SUMPRODUCT(--(AE$9=YEAR(Quarterly_mmbbls!$C$9:FL$9)),Quarterly_mmbbls!$C25:FL25)</f>
        <v>0</v>
      </c>
      <c r="AF51" s="52">
        <f>SUMPRODUCT(--(AF$9=YEAR(Quarterly_mmbbls!$C$9:FM$9)),Quarterly_mmbbls!$C25:FM25)</f>
        <v>0.1896036075332235</v>
      </c>
      <c r="AG51" s="52">
        <f>SUMPRODUCT(--(AG$9=YEAR(Quarterly_mmbbls!$C$9:FN$9)),Quarterly_mmbbls!$C25:FN25)</f>
        <v>0</v>
      </c>
      <c r="AH51" s="52">
        <f>SUMPRODUCT(--(AH$9=YEAR(Quarterly_mmbbls!$C$9:FO$9)),Quarterly_mmbbls!$C25:FO25)</f>
        <v>0</v>
      </c>
      <c r="AI51" s="52">
        <f>SUMPRODUCT(--(AI$9=YEAR(Quarterly_mmbbls!$C$9:FP$9)),Quarterly_mmbbls!$C25:FP25)</f>
        <v>0</v>
      </c>
      <c r="AJ51" s="52">
        <f>SUMPRODUCT(--(AJ$9=YEAR(Quarterly_mmbbls!$C$9:FQ$9)),Quarterly_mmbbls!$C25:FQ25)</f>
        <v>0</v>
      </c>
      <c r="AK51" s="52">
        <f>SUMPRODUCT(--(AK$9=YEAR(Quarterly_mmbbls!$C$9:FR$9)),Quarterly_mmbbls!$C25:FR25)</f>
        <v>5.1118131369437603E-2</v>
      </c>
      <c r="AL51" s="52">
        <f>SUMPRODUCT(--(AL$9=YEAR(Quarterly_mmbbls!$C$9:FS$9)),Quarterly_mmbbls!$C25:FS25)</f>
        <v>0</v>
      </c>
      <c r="AM51" s="52">
        <f>SUMPRODUCT(--(AM$9=YEAR(Quarterly_mmbbls!$C$9:FT$9)),Quarterly_mmbbls!$C25:FT25)</f>
        <v>0</v>
      </c>
      <c r="AN51" s="52">
        <f>SUMPRODUCT(--(AN$9=YEAR(Quarterly_mmbbls!$C$9:FU$9)),Quarterly_mmbbls!$C25:FU25)</f>
        <v>0</v>
      </c>
      <c r="AO51" s="52">
        <f>SUMPRODUCT(--(AO$9=YEAR(Quarterly_mmbbls!$C$9:FV$9)),Quarterly_mmbbls!$C25:FV25)</f>
        <v>0.134336654689865</v>
      </c>
      <c r="AP51" s="52">
        <f>SUMPRODUCT(--(AP$9=YEAR(Quarterly_mmbbls!$C$9:FW$9)),Quarterly_mmbbls!$C25:FW25)</f>
        <v>0</v>
      </c>
      <c r="AQ51" s="52">
        <f>SUMPRODUCT(--(AQ$9=YEAR(Quarterly_mmbbls!$C$9:FX$9)),Quarterly_mmbbls!$C25:FX25)</f>
        <v>4.1478620844831199E-2</v>
      </c>
      <c r="AR51" s="52">
        <f>SUMPRODUCT(--(AR$9=YEAR(Quarterly_mmbbls!$C$9:FY$9)),Quarterly_mmbbls!$C25:FY25)</f>
        <v>0</v>
      </c>
      <c r="AS51" s="52">
        <f>SUMPRODUCT(--(AS$9=YEAR(Quarterly_mmbbls!$C$9:FZ$9)),Quarterly_mmbbls!$C25:FZ25)</f>
        <v>0</v>
      </c>
      <c r="AT51" s="52">
        <f>SUMPRODUCT(--(AT$9=YEAR(Quarterly_mmbbls!$C$9:GA$9)),Quarterly_mmbbls!$C25:GA25)</f>
        <v>0</v>
      </c>
      <c r="AU51" s="52">
        <f>SUMPRODUCT(--(AU$9=YEAR(Quarterly_mmbbls!$C$9:GB$9)),Quarterly_mmbbls!$C25:GB25)</f>
        <v>0</v>
      </c>
      <c r="AV51" s="52">
        <f>SUMPRODUCT(--(AV$9=YEAR(Quarterly_mmbbls!$C$9:GZ$9)),Quarterly_mmbbls!$C25:GZ25)</f>
        <v>0.15015599083408279</v>
      </c>
    </row>
    <row r="52" spans="1:48" x14ac:dyDescent="0.25">
      <c r="A52" s="36" t="s">
        <v>27</v>
      </c>
      <c r="B52" s="90"/>
      <c r="C52" s="52">
        <f t="shared" ref="C52:AT52" si="10">SUM(C53:C55)</f>
        <v>2.0746604174959691</v>
      </c>
      <c r="D52" s="52">
        <f t="shared" si="10"/>
        <v>3.5412206948717295</v>
      </c>
      <c r="E52" s="52">
        <f t="shared" si="10"/>
        <v>2.2508254848575904</v>
      </c>
      <c r="F52" s="52">
        <f t="shared" si="10"/>
        <v>2.5346735040956521</v>
      </c>
      <c r="G52" s="52">
        <f t="shared" si="10"/>
        <v>2.5620117167000185</v>
      </c>
      <c r="H52" s="52">
        <f t="shared" si="10"/>
        <v>3.030666617839767</v>
      </c>
      <c r="I52" s="52">
        <f t="shared" si="10"/>
        <v>3.0134891359441411</v>
      </c>
      <c r="J52" s="52">
        <f t="shared" si="10"/>
        <v>2.4519556820671498</v>
      </c>
      <c r="K52" s="52">
        <f t="shared" si="10"/>
        <v>2.4425940896436176</v>
      </c>
      <c r="L52" s="52">
        <f t="shared" si="10"/>
        <v>2.2218267985318518</v>
      </c>
      <c r="M52" s="52">
        <f t="shared" si="10"/>
        <v>2.7533077466984173</v>
      </c>
      <c r="N52" s="52">
        <f t="shared" si="10"/>
        <v>2.9404929932539559</v>
      </c>
      <c r="O52" s="52">
        <f t="shared" si="10"/>
        <v>2.7754292471388178</v>
      </c>
      <c r="P52" s="52">
        <f t="shared" si="10"/>
        <v>0.74053837125783617</v>
      </c>
      <c r="Q52" s="52">
        <f t="shared" si="10"/>
        <v>0.1948526862806762</v>
      </c>
      <c r="R52" s="52">
        <f t="shared" si="10"/>
        <v>0.32750132179487268</v>
      </c>
      <c r="S52" s="52">
        <f t="shared" si="10"/>
        <v>0.35200605952488911</v>
      </c>
      <c r="T52" s="52">
        <f t="shared" si="10"/>
        <v>0.14921400759753889</v>
      </c>
      <c r="U52" s="52">
        <f t="shared" si="10"/>
        <v>0.37130804232339876</v>
      </c>
      <c r="V52" s="52">
        <f t="shared" si="10"/>
        <v>0.1675440011898266</v>
      </c>
      <c r="W52" s="52">
        <f t="shared" si="10"/>
        <v>0.18761607469697139</v>
      </c>
      <c r="X52" s="52">
        <f t="shared" si="10"/>
        <v>0.66363310331503333</v>
      </c>
      <c r="Y52" s="52">
        <f t="shared" si="10"/>
        <v>0.87999384903168143</v>
      </c>
      <c r="Z52" s="52">
        <f t="shared" si="10"/>
        <v>0.98916991607558291</v>
      </c>
      <c r="AA52" s="52">
        <f t="shared" si="10"/>
        <v>0.81409534804400518</v>
      </c>
      <c r="AB52" s="52">
        <f t="shared" si="10"/>
        <v>0.92944132374620059</v>
      </c>
      <c r="AC52" s="52">
        <f t="shared" si="10"/>
        <v>0.94216548415387702</v>
      </c>
      <c r="AD52" s="52">
        <f t="shared" si="10"/>
        <v>1.1232293186372901</v>
      </c>
      <c r="AE52" s="52">
        <f t="shared" si="10"/>
        <v>0.98916043247012853</v>
      </c>
      <c r="AF52" s="52">
        <f t="shared" si="10"/>
        <v>1.5160186584080568</v>
      </c>
      <c r="AG52" s="52">
        <f t="shared" si="10"/>
        <v>2.3435834084020195</v>
      </c>
      <c r="AH52" s="52">
        <f t="shared" si="10"/>
        <v>1.8714250678842212</v>
      </c>
      <c r="AI52" s="52">
        <f t="shared" si="10"/>
        <v>1.6524680850197253</v>
      </c>
      <c r="AJ52" s="52">
        <f t="shared" si="10"/>
        <v>2.0071827209754654</v>
      </c>
      <c r="AK52" s="52">
        <f t="shared" si="10"/>
        <v>1.954515153191867</v>
      </c>
      <c r="AL52" s="52">
        <f t="shared" si="10"/>
        <v>1.5051262092417195</v>
      </c>
      <c r="AM52" s="52">
        <f t="shared" si="10"/>
        <v>0.4681280535468188</v>
      </c>
      <c r="AN52" s="52">
        <f t="shared" si="10"/>
        <v>0.2140740923253667</v>
      </c>
      <c r="AO52" s="52">
        <f t="shared" si="10"/>
        <v>0.21454827903055523</v>
      </c>
      <c r="AP52" s="52">
        <f t="shared" si="10"/>
        <v>0.65008108319060942</v>
      </c>
      <c r="AQ52" s="52">
        <f t="shared" si="10"/>
        <v>1.1871806106547149</v>
      </c>
      <c r="AR52" s="52">
        <f t="shared" si="10"/>
        <v>0.54304690877318573</v>
      </c>
      <c r="AS52" s="52">
        <f t="shared" si="10"/>
        <v>1.6767605343162819</v>
      </c>
      <c r="AT52" s="52">
        <f t="shared" si="10"/>
        <v>2.1051140243124498</v>
      </c>
      <c r="AU52" s="52">
        <f>SUM(AU53:AU55)</f>
        <v>2.1391271404048058</v>
      </c>
      <c r="AV52" s="52">
        <f>SUMPRODUCT(--(AV$9=YEAR(Quarterly_mmbbls!$C$9:GZ$9)),Quarterly_mmbbls!$C26:GZ26)</f>
        <v>1.5890708342289563</v>
      </c>
    </row>
    <row r="53" spans="1:48" x14ac:dyDescent="0.25">
      <c r="A53" s="37" t="s">
        <v>42</v>
      </c>
      <c r="B53" s="90"/>
      <c r="C53" s="52">
        <f>SUMPRODUCT(--(C$9=YEAR(Quarterly_mmbbls!$C$9:EJ$9)),Quarterly_mmbbls!$C27:EJ27)</f>
        <v>1.5433563758388187</v>
      </c>
      <c r="D53" s="52">
        <f>SUMPRODUCT(--(D$9=YEAR(Quarterly_mmbbls!$C$9:EK$9)),Quarterly_mmbbls!$C27:EK27)</f>
        <v>2.8603033290727145</v>
      </c>
      <c r="E53" s="52">
        <f>SUMPRODUCT(--(E$9=YEAR(Quarterly_mmbbls!$C$9:EL$9)),Quarterly_mmbbls!$C27:EL27)</f>
        <v>1.8360464617842609</v>
      </c>
      <c r="F53" s="52">
        <f>SUMPRODUCT(--(F$9=YEAR(Quarterly_mmbbls!$C$9:EM$9)),Quarterly_mmbbls!$C27:EM27)</f>
        <v>1.9000694474563149</v>
      </c>
      <c r="G53" s="52">
        <f>SUMPRODUCT(--(G$9=YEAR(Quarterly_mmbbls!$C$9:EN$9)),Quarterly_mmbbls!$C27:EN27)</f>
        <v>2.044367107400288</v>
      </c>
      <c r="H53" s="52">
        <f>SUMPRODUCT(--(H$9=YEAR(Quarterly_mmbbls!$C$9:EO$9)),Quarterly_mmbbls!$C27:EO27)</f>
        <v>2.5245959690544781</v>
      </c>
      <c r="I53" s="52">
        <f>SUMPRODUCT(--(I$9=YEAR(Quarterly_mmbbls!$C$9:EP$9)),Quarterly_mmbbls!$C27:EP27)</f>
        <v>2.4553286871056113</v>
      </c>
      <c r="J53" s="52">
        <f>SUMPRODUCT(--(J$9=YEAR(Quarterly_mmbbls!$C$9:EQ$9)),Quarterly_mmbbls!$C27:EQ27)</f>
        <v>2.2938845875953273</v>
      </c>
      <c r="K53" s="52">
        <f>SUMPRODUCT(--(K$9=YEAR(Quarterly_mmbbls!$C$9:ER$9)),Quarterly_mmbbls!$C27:ER27)</f>
        <v>2.198145378157037</v>
      </c>
      <c r="L53" s="52">
        <f>SUMPRODUCT(--(L$9=YEAR(Quarterly_mmbbls!$C$9:ES$9)),Quarterly_mmbbls!$C27:ES27)</f>
        <v>1.9699967355606121</v>
      </c>
      <c r="M53" s="52">
        <f>SUMPRODUCT(--(M$9=YEAR(Quarterly_mmbbls!$C$9:ET$9)),Quarterly_mmbbls!$C27:ET27)</f>
        <v>2.4805025644494147</v>
      </c>
      <c r="N53" s="52">
        <f>SUMPRODUCT(--(N$9=YEAR(Quarterly_mmbbls!$C$9:EU$9)),Quarterly_mmbbls!$C27:EU27)</f>
        <v>2.6740906310692538</v>
      </c>
      <c r="O53" s="52">
        <f>SUMPRODUCT(--(O$9=YEAR(Quarterly_mmbbls!$C$9:EV$9)),Quarterly_mmbbls!$C27:EV27)</f>
        <v>2.6319832434742838</v>
      </c>
      <c r="P53" s="52">
        <f>SUMPRODUCT(--(P$9=YEAR(Quarterly_mmbbls!$C$9:EW$9)),Quarterly_mmbbls!$C27:EW27)</f>
        <v>0.59371138211021313</v>
      </c>
      <c r="Q53" s="52">
        <f>SUMPRODUCT(--(Q$9=YEAR(Quarterly_mmbbls!$C$9:EX$9)),Quarterly_mmbbls!$C27:EX27)</f>
        <v>5.8426747459174103E-2</v>
      </c>
      <c r="R53" s="52">
        <f>SUMPRODUCT(--(R$9=YEAR(Quarterly_mmbbls!$C$9:EY$9)),Quarterly_mmbbls!$C27:EY27)</f>
        <v>0.15310812710028571</v>
      </c>
      <c r="S53" s="52">
        <f>SUMPRODUCT(--(S$9=YEAR(Quarterly_mmbbls!$C$9:EZ$9)),Quarterly_mmbbls!$C27:EZ27)</f>
        <v>0.18127598090313171</v>
      </c>
      <c r="T53" s="52">
        <f>SUMPRODUCT(--(T$9=YEAR(Quarterly_mmbbls!$C$9:FA$9)),Quarterly_mmbbls!$C27:FA27)</f>
        <v>2.3804046064006198E-2</v>
      </c>
      <c r="U53" s="52">
        <f>SUMPRODUCT(--(U$9=YEAR(Quarterly_mmbbls!$C$9:FB$9)),Quarterly_mmbbls!$C27:FB27)</f>
        <v>0.24082932569005899</v>
      </c>
      <c r="V53" s="52">
        <f>SUMPRODUCT(--(V$9=YEAR(Quarterly_mmbbls!$C$9:FC$9)),Quarterly_mmbbls!$C27:FC27)</f>
        <v>2.1383699652947502E-3</v>
      </c>
      <c r="W53" s="52">
        <f>SUMPRODUCT(--(W$9=YEAR(Quarterly_mmbbls!$C$9:FD$9)),Quarterly_mmbbls!$C27:FD27)</f>
        <v>4.7799252914419797E-2</v>
      </c>
      <c r="X53" s="52">
        <f>SUMPRODUCT(--(X$9=YEAR(Quarterly_mmbbls!$C$9:FE$9)),Quarterly_mmbbls!$C27:FE27)</f>
        <v>0.52385713046643612</v>
      </c>
      <c r="Y53" s="52">
        <f>SUMPRODUCT(--(Y$9=YEAR(Quarterly_mmbbls!$C$9:FF$9)),Quarterly_mmbbls!$C27:FF27)</f>
        <v>0.73760926805704186</v>
      </c>
      <c r="Z53" s="52">
        <f>SUMPRODUCT(--(Z$9=YEAR(Quarterly_mmbbls!$C$9:FG$9)),Quarterly_mmbbls!$C27:FG27)</f>
        <v>0.83413804432272609</v>
      </c>
      <c r="AA53" s="52">
        <f>SUMPRODUCT(--(AA$9=YEAR(Quarterly_mmbbls!$C$9:FH$9)),Quarterly_mmbbls!$C27:FH27)</f>
        <v>0.66828738071887384</v>
      </c>
      <c r="AB53" s="52">
        <f>SUMPRODUCT(--(AB$9=YEAR(Quarterly_mmbbls!$C$9:FI$9)),Quarterly_mmbbls!$C27:FI27)</f>
        <v>0.79182945435541963</v>
      </c>
      <c r="AC53" s="52">
        <f>SUMPRODUCT(--(AC$9=YEAR(Quarterly_mmbbls!$C$9:FJ$9)),Quarterly_mmbbls!$C27:FJ27)</f>
        <v>0.79421405713315996</v>
      </c>
      <c r="AD53" s="52">
        <f>SUMPRODUCT(--(AD$9=YEAR(Quarterly_mmbbls!$C$9:FK$9)),Quarterly_mmbbls!$C27:FK27)</f>
        <v>0.98667160975253498</v>
      </c>
      <c r="AE53" s="52">
        <f>SUMPRODUCT(--(AE$9=YEAR(Quarterly_mmbbls!$C$9:FL$9)),Quarterly_mmbbls!$C27:FL27)</f>
        <v>0.87437992270568898</v>
      </c>
      <c r="AF53" s="52">
        <f>SUMPRODUCT(--(AF$9=YEAR(Quarterly_mmbbls!$C$9:FM$9)),Quarterly_mmbbls!$C27:FM27)</f>
        <v>1.404198582731373</v>
      </c>
      <c r="AG53" s="52">
        <f>SUMPRODUCT(--(AG$9=YEAR(Quarterly_mmbbls!$C$9:FN$9)),Quarterly_mmbbls!$C27:FN27)</f>
        <v>2.2165658520967977</v>
      </c>
      <c r="AH53" s="52">
        <f>SUMPRODUCT(--(AH$9=YEAR(Quarterly_mmbbls!$C$9:FO$9)),Quarterly_mmbbls!$C27:FO27)</f>
        <v>1.76161668183987</v>
      </c>
      <c r="AI53" s="52">
        <f>SUMPRODUCT(--(AI$9=YEAR(Quarterly_mmbbls!$C$9:FP$9)),Quarterly_mmbbls!$C27:FP27)</f>
        <v>1.5238429339428139</v>
      </c>
      <c r="AJ53" s="52">
        <f>SUMPRODUCT(--(AJ$9=YEAR(Quarterly_mmbbls!$C$9:FQ$9)),Quarterly_mmbbls!$C27:FQ27)</f>
        <v>1.8995880719937683</v>
      </c>
      <c r="AK53" s="52">
        <f>SUMPRODUCT(--(AK$9=YEAR(Quarterly_mmbbls!$C$9:FR$9)),Quarterly_mmbbls!$C27:FR27)</f>
        <v>1.8347098116820379</v>
      </c>
      <c r="AL53" s="52">
        <f>SUMPRODUCT(--(AL$9=YEAR(Quarterly_mmbbls!$C$9:FS$9)),Quarterly_mmbbls!$C27:FS27)</f>
        <v>1.393727797767446</v>
      </c>
      <c r="AM53" s="52">
        <f>SUMPRODUCT(--(AM$9=YEAR(Quarterly_mmbbls!$C$9:FT$9)),Quarterly_mmbbls!$C27:FT27)</f>
        <v>0.36557580565227821</v>
      </c>
      <c r="AN53" s="52">
        <f>SUMPRODUCT(--(AN$9=YEAR(Quarterly_mmbbls!$C$9:FU$9)),Quarterly_mmbbls!$C27:FU27)</f>
        <v>0.1119698626458871</v>
      </c>
      <c r="AO53" s="52">
        <f>SUMPRODUCT(--(AO$9=YEAR(Quarterly_mmbbls!$C$9:FV$9)),Quarterly_mmbbls!$C27:FV27)</f>
        <v>0.11668704538782931</v>
      </c>
      <c r="AP53" s="52">
        <f>SUMPRODUCT(--(AP$9=YEAR(Quarterly_mmbbls!$C$9:FW$9)),Quarterly_mmbbls!$C27:FW27)</f>
        <v>0.55783325424247066</v>
      </c>
      <c r="AQ53" s="52">
        <f>SUMPRODUCT(--(AQ$9=YEAR(Quarterly_mmbbls!$C$9:FX$9)),Quarterly_mmbbls!$C27:FX27)</f>
        <v>1.0997028579963428</v>
      </c>
      <c r="AR53" s="52">
        <f>SUMPRODUCT(--(AR$9=YEAR(Quarterly_mmbbls!$C$9:FY$9)),Quarterly_mmbbls!$C27:FY27)</f>
        <v>0.47194378264174736</v>
      </c>
      <c r="AS53" s="52">
        <f>SUMPRODUCT(--(AS$9=YEAR(Quarterly_mmbbls!$C$9:FZ$9)),Quarterly_mmbbls!$C27:FZ27)</f>
        <v>1.5956780220611329</v>
      </c>
      <c r="AT53" s="52">
        <f>SUMPRODUCT(--(AT$9=YEAR(Quarterly_mmbbls!$C$9:GA$9)),Quarterly_mmbbls!$C27:GA27)</f>
        <v>2.0284757297653129</v>
      </c>
      <c r="AU53" s="52">
        <f>SUMPRODUCT(--(AU$9=YEAR(Quarterly_mmbbls!$C$9:GB$9)),Quarterly_mmbbls!$C27:GB27)</f>
        <v>2.0589967722727121</v>
      </c>
      <c r="AV53" s="52">
        <f>SUMPRODUCT(--(AV$9=YEAR(Quarterly_mmbbls!$C$9:GZ$9)),Quarterly_mmbbls!$C27:GZ27)</f>
        <v>1.511608142242753</v>
      </c>
    </row>
    <row r="54" spans="1:48" x14ac:dyDescent="0.25">
      <c r="A54" s="37" t="s">
        <v>43</v>
      </c>
      <c r="B54" s="90"/>
      <c r="C54" s="52">
        <f>SUMPRODUCT(--(C$9=YEAR(Quarterly_mmbbls!$C$9:EJ$9)),Quarterly_mmbbls!$C28:EJ28)</f>
        <v>0.27874578975725861</v>
      </c>
      <c r="D54" s="52">
        <f>SUMPRODUCT(--(D$9=YEAR(Quarterly_mmbbls!$C$9:EK$9)),Quarterly_mmbbls!$C28:EK28)</f>
        <v>0.35351196216354985</v>
      </c>
      <c r="E54" s="52">
        <f>SUMPRODUCT(--(E$9=YEAR(Quarterly_mmbbls!$C$9:EL$9)),Quarterly_mmbbls!$C28:EL28)</f>
        <v>0.21606729837917282</v>
      </c>
      <c r="F54" s="52">
        <f>SUMPRODUCT(--(F$9=YEAR(Quarterly_mmbbls!$C$9:EM$9)),Quarterly_mmbbls!$C28:EM28)</f>
        <v>0.33427357448057754</v>
      </c>
      <c r="G54" s="52">
        <f>SUMPRODUCT(--(G$9=YEAR(Quarterly_mmbbls!$C$9:EN$9)),Quarterly_mmbbls!$C28:EN28)</f>
        <v>0.26901297646689348</v>
      </c>
      <c r="H54" s="52">
        <f>SUMPRODUCT(--(H$9=YEAR(Quarterly_mmbbls!$C$9:EO$9)),Quarterly_mmbbls!$C28:EO28)</f>
        <v>0.2484832006120419</v>
      </c>
      <c r="I54" s="52">
        <f>SUMPRODUCT(--(I$9=YEAR(Quarterly_mmbbls!$C$9:EP$9)),Quarterly_mmbbls!$C28:EP28)</f>
        <v>0.32552476426075805</v>
      </c>
      <c r="J54" s="52">
        <f>SUMPRODUCT(--(J$9=YEAR(Quarterly_mmbbls!$C$9:EQ$9)),Quarterly_mmbbls!$C28:EQ28)</f>
        <v>6.3196922336244993E-2</v>
      </c>
      <c r="K54" s="52">
        <f>SUMPRODUCT(--(K$9=YEAR(Quarterly_mmbbls!$C$9:ER$9)),Quarterly_mmbbls!$C28:ER28)</f>
        <v>0.14081827426327601</v>
      </c>
      <c r="L54" s="52">
        <f>SUMPRODUCT(--(L$9=YEAR(Quarterly_mmbbls!$C$9:ES$9)),Quarterly_mmbbls!$C28:ES28)</f>
        <v>0.1211406114841284</v>
      </c>
      <c r="M54" s="52">
        <f>SUMPRODUCT(--(M$9=YEAR(Quarterly_mmbbls!$C$9:ET$9)),Quarterly_mmbbls!$C28:ET28)</f>
        <v>0.1541446199936185</v>
      </c>
      <c r="N54" s="52">
        <f>SUMPRODUCT(--(N$9=YEAR(Quarterly_mmbbls!$C$9:EU$9)),Quarterly_mmbbls!$C28:EU28)</f>
        <v>0.16426456085146601</v>
      </c>
      <c r="O54" s="52">
        <f>SUMPRODUCT(--(O$9=YEAR(Quarterly_mmbbls!$C$9:EV$9)),Quarterly_mmbbls!$C28:EV28)</f>
        <v>0.11104702463893161</v>
      </c>
      <c r="P54" s="52">
        <f>SUMPRODUCT(--(P$9=YEAR(Quarterly_mmbbls!$C$9:EW$9)),Quarterly_mmbbls!$C28:EW28)</f>
        <v>0.14682698914762299</v>
      </c>
      <c r="Q54" s="52">
        <f>SUMPRODUCT(--(Q$9=YEAR(Quarterly_mmbbls!$C$9:EX$9)),Quarterly_mmbbls!$C28:EX28)</f>
        <v>0.13642593882150211</v>
      </c>
      <c r="R54" s="52">
        <f>SUMPRODUCT(--(R$9=YEAR(Quarterly_mmbbls!$C$9:EY$9)),Quarterly_mmbbls!$C28:EY28)</f>
        <v>0.174393194694587</v>
      </c>
      <c r="S54" s="52">
        <f>SUMPRODUCT(--(S$9=YEAR(Quarterly_mmbbls!$C$9:EZ$9)),Quarterly_mmbbls!$C28:EZ28)</f>
        <v>0.1707300786217574</v>
      </c>
      <c r="T54" s="52">
        <f>SUMPRODUCT(--(T$9=YEAR(Quarterly_mmbbls!$C$9:FA$9)),Quarterly_mmbbls!$C28:FA28)</f>
        <v>0.1254099615335327</v>
      </c>
      <c r="U54" s="52">
        <f>SUMPRODUCT(--(U$9=YEAR(Quarterly_mmbbls!$C$9:FB$9)),Quarterly_mmbbls!$C28:FB28)</f>
        <v>0.13047871663333979</v>
      </c>
      <c r="V54" s="52">
        <f>SUMPRODUCT(--(V$9=YEAR(Quarterly_mmbbls!$C$9:FC$9)),Quarterly_mmbbls!$C28:FC28)</f>
        <v>0.15884441891631673</v>
      </c>
      <c r="W54" s="52">
        <f>SUMPRODUCT(--(W$9=YEAR(Quarterly_mmbbls!$C$9:FD$9)),Quarterly_mmbbls!$C28:FD28)</f>
        <v>0.13981682178255159</v>
      </c>
      <c r="X54" s="52">
        <f>SUMPRODUCT(--(X$9=YEAR(Quarterly_mmbbls!$C$9:FE$9)),Quarterly_mmbbls!$C28:FE28)</f>
        <v>0.13977597284859722</v>
      </c>
      <c r="Y54" s="52">
        <f>SUMPRODUCT(--(Y$9=YEAR(Quarterly_mmbbls!$C$9:FF$9)),Quarterly_mmbbls!$C28:FF28)</f>
        <v>0.1423845809746396</v>
      </c>
      <c r="Z54" s="52">
        <f>SUMPRODUCT(--(Z$9=YEAR(Quarterly_mmbbls!$C$9:FG$9)),Quarterly_mmbbls!$C28:FG28)</f>
        <v>0.15503187175285688</v>
      </c>
      <c r="AA54" s="52">
        <f>SUMPRODUCT(--(AA$9=YEAR(Quarterly_mmbbls!$C$9:FH$9)),Quarterly_mmbbls!$C28:FH28)</f>
        <v>0.1458079673251314</v>
      </c>
      <c r="AB54" s="52">
        <f>SUMPRODUCT(--(AB$9=YEAR(Quarterly_mmbbls!$C$9:FI$9)),Quarterly_mmbbls!$C28:FI28)</f>
        <v>0.13761186939078099</v>
      </c>
      <c r="AC54" s="52">
        <f>SUMPRODUCT(--(AC$9=YEAR(Quarterly_mmbbls!$C$9:FJ$9)),Quarterly_mmbbls!$C28:FJ28)</f>
        <v>0.14795142702071709</v>
      </c>
      <c r="AD54" s="52">
        <f>SUMPRODUCT(--(AD$9=YEAR(Quarterly_mmbbls!$C$9:FK$9)),Quarterly_mmbbls!$C28:FK28)</f>
        <v>0.13655770888475521</v>
      </c>
      <c r="AE54" s="52">
        <f>SUMPRODUCT(--(AE$9=YEAR(Quarterly_mmbbls!$C$9:FL$9)),Quarterly_mmbbls!$C28:FL28)</f>
        <v>0.1147805097644395</v>
      </c>
      <c r="AF54" s="52">
        <f>SUMPRODUCT(--(AF$9=YEAR(Quarterly_mmbbls!$C$9:FM$9)),Quarterly_mmbbls!$C28:FM28)</f>
        <v>0.11182007567668381</v>
      </c>
      <c r="AG54" s="52">
        <f>SUMPRODUCT(--(AG$9=YEAR(Quarterly_mmbbls!$C$9:FN$9)),Quarterly_mmbbls!$C28:FN28)</f>
        <v>0.12701755630522199</v>
      </c>
      <c r="AH54" s="52">
        <f>SUMPRODUCT(--(AH$9=YEAR(Quarterly_mmbbls!$C$9:FO$9)),Quarterly_mmbbls!$C28:FO28)</f>
        <v>0.10980838604435128</v>
      </c>
      <c r="AI54" s="52">
        <f>SUMPRODUCT(--(AI$9=YEAR(Quarterly_mmbbls!$C$9:FP$9)),Quarterly_mmbbls!$C28:FP28)</f>
        <v>0.12862515107691139</v>
      </c>
      <c r="AJ54" s="52">
        <f>SUMPRODUCT(--(AJ$9=YEAR(Quarterly_mmbbls!$C$9:FQ$9)),Quarterly_mmbbls!$C28:FQ28)</f>
        <v>0.1075946489816971</v>
      </c>
      <c r="AK54" s="52">
        <f>SUMPRODUCT(--(AK$9=YEAR(Quarterly_mmbbls!$C$9:FR$9)),Quarterly_mmbbls!$C28:FR28)</f>
        <v>0.11980534150982908</v>
      </c>
      <c r="AL54" s="52">
        <f>SUMPRODUCT(--(AL$9=YEAR(Quarterly_mmbbls!$C$9:FS$9)),Quarterly_mmbbls!$C28:FS28)</f>
        <v>0.1113984114742734</v>
      </c>
      <c r="AM54" s="52">
        <f>SUMPRODUCT(--(AM$9=YEAR(Quarterly_mmbbls!$C$9:FT$9)),Quarterly_mmbbls!$C28:FT28)</f>
        <v>0.10255224789454059</v>
      </c>
      <c r="AN54" s="52">
        <f>SUMPRODUCT(--(AN$9=YEAR(Quarterly_mmbbls!$C$9:FU$9)),Quarterly_mmbbls!$C28:FU28)</f>
        <v>0.1021042296794796</v>
      </c>
      <c r="AO54" s="52">
        <f>SUMPRODUCT(--(AO$9=YEAR(Quarterly_mmbbls!$C$9:FV$9)),Quarterly_mmbbls!$C28:FV28)</f>
        <v>9.7861233642725906E-2</v>
      </c>
      <c r="AP54" s="52">
        <f>SUMPRODUCT(--(AP$9=YEAR(Quarterly_mmbbls!$C$9:FW$9)),Quarterly_mmbbls!$C28:FW28)</f>
        <v>9.224782894813871E-2</v>
      </c>
      <c r="AQ54" s="52">
        <f>SUMPRODUCT(--(AQ$9=YEAR(Quarterly_mmbbls!$C$9:FX$9)),Quarterly_mmbbls!$C28:FX28)</f>
        <v>8.7477752658372016E-2</v>
      </c>
      <c r="AR54" s="52">
        <f>SUMPRODUCT(--(AR$9=YEAR(Quarterly_mmbbls!$C$9:FY$9)),Quarterly_mmbbls!$C28:FY28)</f>
        <v>7.1103126131438321E-2</v>
      </c>
      <c r="AS54" s="52">
        <f>SUMPRODUCT(--(AS$9=YEAR(Quarterly_mmbbls!$C$9:FZ$9)),Quarterly_mmbbls!$C28:FZ28)</f>
        <v>8.1082512255149009E-2</v>
      </c>
      <c r="AT54" s="52">
        <f>SUMPRODUCT(--(AT$9=YEAR(Quarterly_mmbbls!$C$9:GA$9)),Quarterly_mmbbls!$C28:GA28)</f>
        <v>7.6638294547136693E-2</v>
      </c>
      <c r="AU54" s="52">
        <f>SUMPRODUCT(--(AU$9=YEAR(Quarterly_mmbbls!$C$9:GB$9)),Quarterly_mmbbls!$C28:GB28)</f>
        <v>8.0130368132093899E-2</v>
      </c>
      <c r="AV54" s="52">
        <f>SUMPRODUCT(--(AV$9=YEAR(Quarterly_mmbbls!$C$9:GZ$9)),Quarterly_mmbbls!$C28:GZ28)</f>
        <v>7.74626919862033E-2</v>
      </c>
    </row>
    <row r="55" spans="1:48" x14ac:dyDescent="0.25">
      <c r="A55" s="37" t="s">
        <v>44</v>
      </c>
      <c r="B55" s="90"/>
      <c r="C55" s="52">
        <f>SUMPRODUCT(--(C$9=YEAR(Quarterly_mmbbls!$C$9:EJ$9)),Quarterly_mmbbls!$C29:EJ29)</f>
        <v>0.25255825189989167</v>
      </c>
      <c r="D55" s="52">
        <f>SUMPRODUCT(--(D$9=YEAR(Quarterly_mmbbls!$C$9:EK$9)),Quarterly_mmbbls!$C29:EK29)</f>
        <v>0.32740540363546533</v>
      </c>
      <c r="E55" s="52">
        <f>SUMPRODUCT(--(E$9=YEAR(Quarterly_mmbbls!$C$9:EL$9)),Quarterly_mmbbls!$C29:EL29)</f>
        <v>0.19871172469415641</v>
      </c>
      <c r="F55" s="52">
        <f>SUMPRODUCT(--(F$9=YEAR(Quarterly_mmbbls!$C$9:EM$9)),Quarterly_mmbbls!$C29:EM29)</f>
        <v>0.30033048215876001</v>
      </c>
      <c r="G55" s="52">
        <f>SUMPRODUCT(--(G$9=YEAR(Quarterly_mmbbls!$C$9:EN$9)),Quarterly_mmbbls!$C29:EN29)</f>
        <v>0.24863163283283679</v>
      </c>
      <c r="H55" s="52">
        <f>SUMPRODUCT(--(H$9=YEAR(Quarterly_mmbbls!$C$9:EO$9)),Quarterly_mmbbls!$C29:EO29)</f>
        <v>0.25758744817324691</v>
      </c>
      <c r="I55" s="52">
        <f>SUMPRODUCT(--(I$9=YEAR(Quarterly_mmbbls!$C$9:EP$9)),Quarterly_mmbbls!$C29:EP29)</f>
        <v>0.23263568457777217</v>
      </c>
      <c r="J55" s="52">
        <f>SUMPRODUCT(--(J$9=YEAR(Quarterly_mmbbls!$C$9:EQ$9)),Quarterly_mmbbls!$C29:EQ29)</f>
        <v>9.4874172135577264E-2</v>
      </c>
      <c r="K55" s="52">
        <f>SUMPRODUCT(--(K$9=YEAR(Quarterly_mmbbls!$C$9:ER$9)),Quarterly_mmbbls!$C29:ER29)</f>
        <v>0.10363043722330471</v>
      </c>
      <c r="L55" s="52">
        <f>SUMPRODUCT(--(L$9=YEAR(Quarterly_mmbbls!$C$9:ES$9)),Quarterly_mmbbls!$C29:ES29)</f>
        <v>0.13068945148711147</v>
      </c>
      <c r="M55" s="52">
        <f>SUMPRODUCT(--(M$9=YEAR(Quarterly_mmbbls!$C$9:ET$9)),Quarterly_mmbbls!$C29:ET29)</f>
        <v>0.11866056225538378</v>
      </c>
      <c r="N55" s="52">
        <f>SUMPRODUCT(--(N$9=YEAR(Quarterly_mmbbls!$C$9:EU$9)),Quarterly_mmbbls!$C29:EU29)</f>
        <v>0.1021378013332363</v>
      </c>
      <c r="O55" s="52">
        <f>SUMPRODUCT(--(O$9=YEAR(Quarterly_mmbbls!$C$9:EV$9)),Quarterly_mmbbls!$C29:EV29)</f>
        <v>3.2398979025602299E-2</v>
      </c>
      <c r="P55" s="52">
        <f>SUMPRODUCT(--(P$9=YEAR(Quarterly_mmbbls!$C$9:EW$9)),Quarterly_mmbbls!$C29:EW29)</f>
        <v>0</v>
      </c>
      <c r="Q55" s="52">
        <f>SUMPRODUCT(--(Q$9=YEAR(Quarterly_mmbbls!$C$9:EX$9)),Quarterly_mmbbls!$C29:EX29)</f>
        <v>0</v>
      </c>
      <c r="R55" s="52">
        <f>SUMPRODUCT(--(R$9=YEAR(Quarterly_mmbbls!$C$9:EY$9)),Quarterly_mmbbls!$C29:EY29)</f>
        <v>0</v>
      </c>
      <c r="S55" s="52">
        <f>SUMPRODUCT(--(S$9=YEAR(Quarterly_mmbbls!$C$9:EZ$9)),Quarterly_mmbbls!$C29:EZ29)</f>
        <v>0</v>
      </c>
      <c r="T55" s="52">
        <f>SUMPRODUCT(--(T$9=YEAR(Quarterly_mmbbls!$C$9:FA$9)),Quarterly_mmbbls!$C29:FA29)</f>
        <v>0</v>
      </c>
      <c r="U55" s="52">
        <f>SUMPRODUCT(--(U$9=YEAR(Quarterly_mmbbls!$C$9:FB$9)),Quarterly_mmbbls!$C29:FB29)</f>
        <v>0</v>
      </c>
      <c r="V55" s="52">
        <f>SUMPRODUCT(--(V$9=YEAR(Quarterly_mmbbls!$C$9:FC$9)),Quarterly_mmbbls!$C29:FC29)</f>
        <v>6.56121230821509E-3</v>
      </c>
      <c r="W55" s="52">
        <f>SUMPRODUCT(--(W$9=YEAR(Quarterly_mmbbls!$C$9:FD$9)),Quarterly_mmbbls!$C29:FD29)</f>
        <v>0</v>
      </c>
      <c r="X55" s="52">
        <f>SUMPRODUCT(--(X$9=YEAR(Quarterly_mmbbls!$C$9:FE$9)),Quarterly_mmbbls!$C29:FE29)</f>
        <v>0</v>
      </c>
      <c r="Y55" s="52">
        <f>SUMPRODUCT(--(Y$9=YEAR(Quarterly_mmbbls!$C$9:FF$9)),Quarterly_mmbbls!$C29:FF29)</f>
        <v>0</v>
      </c>
      <c r="Z55" s="52">
        <f>SUMPRODUCT(--(Z$9=YEAR(Quarterly_mmbbls!$C$9:FG$9)),Quarterly_mmbbls!$C29:FG29)</f>
        <v>0</v>
      </c>
      <c r="AA55" s="52">
        <f>SUMPRODUCT(--(AA$9=YEAR(Quarterly_mmbbls!$C$9:FH$9)),Quarterly_mmbbls!$C29:FH29)</f>
        <v>0</v>
      </c>
      <c r="AB55" s="52">
        <f>SUMPRODUCT(--(AB$9=YEAR(Quarterly_mmbbls!$C$9:FI$9)),Quarterly_mmbbls!$C29:FI29)</f>
        <v>0</v>
      </c>
      <c r="AC55" s="52">
        <f>SUMPRODUCT(--(AC$9=YEAR(Quarterly_mmbbls!$C$9:FJ$9)),Quarterly_mmbbls!$C29:FJ29)</f>
        <v>0</v>
      </c>
      <c r="AD55" s="52">
        <f>SUMPRODUCT(--(AD$9=YEAR(Quarterly_mmbbls!$C$9:FK$9)),Quarterly_mmbbls!$C29:FK29)</f>
        <v>0</v>
      </c>
      <c r="AE55" s="52">
        <f>SUMPRODUCT(--(AE$9=YEAR(Quarterly_mmbbls!$C$9:FL$9)),Quarterly_mmbbls!$C29:FL29)</f>
        <v>0</v>
      </c>
      <c r="AF55" s="52">
        <f>SUMPRODUCT(--(AF$9=YEAR(Quarterly_mmbbls!$C$9:FM$9)),Quarterly_mmbbls!$C29:FM29)</f>
        <v>0</v>
      </c>
      <c r="AG55" s="52">
        <f>SUMPRODUCT(--(AG$9=YEAR(Quarterly_mmbbls!$C$9:FN$9)),Quarterly_mmbbls!$C29:FN29)</f>
        <v>0</v>
      </c>
      <c r="AH55" s="52">
        <f>SUMPRODUCT(--(AH$9=YEAR(Quarterly_mmbbls!$C$9:FO$9)),Quarterly_mmbbls!$C29:FO29)</f>
        <v>0</v>
      </c>
      <c r="AI55" s="52">
        <f>SUMPRODUCT(--(AI$9=YEAR(Quarterly_mmbbls!$C$9:FP$9)),Quarterly_mmbbls!$C29:FP29)</f>
        <v>0</v>
      </c>
      <c r="AJ55" s="52">
        <f>SUMPRODUCT(--(AJ$9=YEAR(Quarterly_mmbbls!$C$9:FQ$9)),Quarterly_mmbbls!$C29:FQ29)</f>
        <v>0</v>
      </c>
      <c r="AK55" s="52">
        <f>SUMPRODUCT(--(AK$9=YEAR(Quarterly_mmbbls!$C$9:FR$9)),Quarterly_mmbbls!$C29:FR29)</f>
        <v>0</v>
      </c>
      <c r="AL55" s="52">
        <f>SUMPRODUCT(--(AL$9=YEAR(Quarterly_mmbbls!$C$9:FS$9)),Quarterly_mmbbls!$C29:FS29)</f>
        <v>0</v>
      </c>
      <c r="AM55" s="52">
        <f>SUMPRODUCT(--(AM$9=YEAR(Quarterly_mmbbls!$C$9:FT$9)),Quarterly_mmbbls!$C29:FT29)</f>
        <v>0</v>
      </c>
      <c r="AN55" s="52">
        <f>SUMPRODUCT(--(AN$9=YEAR(Quarterly_mmbbls!$C$9:FU$9)),Quarterly_mmbbls!$C29:FU29)</f>
        <v>0</v>
      </c>
      <c r="AO55" s="52">
        <f>SUMPRODUCT(--(AO$9=YEAR(Quarterly_mmbbls!$C$9:FV$9)),Quarterly_mmbbls!$C29:FV29)</f>
        <v>0</v>
      </c>
      <c r="AP55" s="52">
        <f>SUMPRODUCT(--(AP$9=YEAR(Quarterly_mmbbls!$C$9:FW$9)),Quarterly_mmbbls!$C29:FW29)</f>
        <v>0</v>
      </c>
      <c r="AQ55" s="52">
        <f>SUMPRODUCT(--(AQ$9=YEAR(Quarterly_mmbbls!$C$9:FX$9)),Quarterly_mmbbls!$C29:FX29)</f>
        <v>0</v>
      </c>
      <c r="AR55" s="52">
        <f>SUMPRODUCT(--(AR$9=YEAR(Quarterly_mmbbls!$C$9:FY$9)),Quarterly_mmbbls!$C29:FY29)</f>
        <v>0</v>
      </c>
      <c r="AS55" s="52">
        <f>SUMPRODUCT(--(AS$9=YEAR(Quarterly_mmbbls!$C$9:FZ$9)),Quarterly_mmbbls!$C29:FZ29)</f>
        <v>0</v>
      </c>
      <c r="AT55" s="52">
        <f>SUMPRODUCT(--(AT$9=YEAR(Quarterly_mmbbls!$C$9:GA$9)),Quarterly_mmbbls!$C29:GA29)</f>
        <v>0</v>
      </c>
      <c r="AU55" s="52">
        <f>SUMPRODUCT(--(AU$9=YEAR(Quarterly_mmbbls!$C$9:GB$9)),Quarterly_mmbbls!$C29:GB29)</f>
        <v>0</v>
      </c>
      <c r="AV55" s="52">
        <f>SUMPRODUCT(--(AV$9=YEAR(Quarterly_mmbbls!$C$9:GZ$9)),Quarterly_mmbbls!$C29:GZ29)</f>
        <v>0</v>
      </c>
    </row>
    <row r="56" spans="1:48" x14ac:dyDescent="0.25">
      <c r="A56" s="36" t="s">
        <v>154</v>
      </c>
      <c r="B56" s="90">
        <v>5</v>
      </c>
      <c r="C56" s="52">
        <f>SUMPRODUCT(--(C$9=YEAR(Quarterly_mmbbls!$C$9:EJ$9)),Quarterly_mmbbls!$C30:EJ30)</f>
        <v>0.11115065125834203</v>
      </c>
      <c r="D56" s="52">
        <f>SUMPRODUCT(--(D$9=YEAR(Quarterly_mmbbls!$C$9:EK$9)),Quarterly_mmbbls!$C30:EK30)</f>
        <v>0.20689931587311733</v>
      </c>
      <c r="E56" s="52">
        <f>SUMPRODUCT(--(E$9=YEAR(Quarterly_mmbbls!$C$9:EL$9)),Quarterly_mmbbls!$C30:EL30)</f>
        <v>0</v>
      </c>
      <c r="F56" s="52">
        <f>SUMPRODUCT(--(F$9=YEAR(Quarterly_mmbbls!$C$9:EM$9)),Quarterly_mmbbls!$C30:EM30)</f>
        <v>0</v>
      </c>
      <c r="G56" s="52">
        <f>SUMPRODUCT(--(G$9=YEAR(Quarterly_mmbbls!$C$9:EN$9)),Quarterly_mmbbls!$C30:EN30)</f>
        <v>0.3070499421496245</v>
      </c>
      <c r="H56" s="52">
        <f>SUMPRODUCT(--(H$9=YEAR(Quarterly_mmbbls!$C$9:EO$9)),Quarterly_mmbbls!$C30:EO30)</f>
        <v>0.49590807961095729</v>
      </c>
      <c r="I56" s="52">
        <f>SUMPRODUCT(--(I$9=YEAR(Quarterly_mmbbls!$C$9:EP$9)),Quarterly_mmbbls!$C30:EP30)</f>
        <v>0.46657689633082677</v>
      </c>
      <c r="J56" s="52">
        <f>SUMPRODUCT(--(J$9=YEAR(Quarterly_mmbbls!$C$9:EQ$9)),Quarterly_mmbbls!$C30:EQ30)</f>
        <v>0.55769048238638264</v>
      </c>
      <c r="K56" s="52">
        <f>SUMPRODUCT(--(K$9=YEAR(Quarterly_mmbbls!$C$9:ER$9)),Quarterly_mmbbls!$C30:ER30)</f>
        <v>0.45798094411599</v>
      </c>
      <c r="L56" s="52">
        <f>SUMPRODUCT(--(L$9=YEAR(Quarterly_mmbbls!$C$9:ES$9)),Quarterly_mmbbls!$C30:ES30)</f>
        <v>0.44977830715079314</v>
      </c>
      <c r="M56" s="52">
        <f>SUMPRODUCT(--(M$9=YEAR(Quarterly_mmbbls!$C$9:ET$9)),Quarterly_mmbbls!$C30:ET30)</f>
        <v>0.83826203897810503</v>
      </c>
      <c r="N56" s="52">
        <f>SUMPRODUCT(--(N$9=YEAR(Quarterly_mmbbls!$C$9:EU$9)),Quarterly_mmbbls!$C30:EU30)</f>
        <v>0.71194314006097348</v>
      </c>
      <c r="O56" s="52">
        <f>SUMPRODUCT(--(O$9=YEAR(Quarterly_mmbbls!$C$9:EV$9)),Quarterly_mmbbls!$C30:EV30)</f>
        <v>0.37927858609889303</v>
      </c>
      <c r="P56" s="52">
        <f>SUMPRODUCT(--(P$9=YEAR(Quarterly_mmbbls!$C$9:EW$9)),Quarterly_mmbbls!$C30:EW30)</f>
        <v>0.39249913443870055</v>
      </c>
      <c r="Q56" s="52">
        <f>SUMPRODUCT(--(Q$9=YEAR(Quarterly_mmbbls!$C$9:EX$9)),Quarterly_mmbbls!$C30:EX30)</f>
        <v>0.31865590829851087</v>
      </c>
      <c r="R56" s="52">
        <f>SUMPRODUCT(--(R$9=YEAR(Quarterly_mmbbls!$C$9:EY$9)),Quarterly_mmbbls!$C30:EY30)</f>
        <v>0.3907720984471631</v>
      </c>
      <c r="S56" s="52">
        <f>SUMPRODUCT(--(S$9=YEAR(Quarterly_mmbbls!$C$9:EZ$9)),Quarterly_mmbbls!$C30:EZ30)</f>
        <v>1.3904122187096251</v>
      </c>
      <c r="T56" s="52">
        <f>SUMPRODUCT(--(T$9=YEAR(Quarterly_mmbbls!$C$9:FA$9)),Quarterly_mmbbls!$C30:FA30)</f>
        <v>1.226118972828488</v>
      </c>
      <c r="U56" s="52">
        <f>SUMPRODUCT(--(U$9=YEAR(Quarterly_mmbbls!$C$9:FB$9)),Quarterly_mmbbls!$C30:FB30)</f>
        <v>1.1896231220530511</v>
      </c>
      <c r="V56" s="52">
        <f>SUMPRODUCT(--(V$9=YEAR(Quarterly_mmbbls!$C$9:FC$9)),Quarterly_mmbbls!$C30:FC30)</f>
        <v>1.1977488398289871</v>
      </c>
      <c r="W56" s="52">
        <f>SUMPRODUCT(--(W$9=YEAR(Quarterly_mmbbls!$C$9:FD$9)),Quarterly_mmbbls!$C30:FD30)</f>
        <v>1.302957308548131</v>
      </c>
      <c r="X56" s="52">
        <f>SUMPRODUCT(--(X$9=YEAR(Quarterly_mmbbls!$C$9:FE$9)),Quarterly_mmbbls!$C30:FE30)</f>
        <v>1.5106536692897361</v>
      </c>
      <c r="Y56" s="52">
        <f>SUMPRODUCT(--(Y$9=YEAR(Quarterly_mmbbls!$C$9:FF$9)),Quarterly_mmbbls!$C30:FF30)</f>
        <v>1.3050131685202331</v>
      </c>
      <c r="Z56" s="52">
        <f>SUMPRODUCT(--(Z$9=YEAR(Quarterly_mmbbls!$C$9:FG$9)),Quarterly_mmbbls!$C30:FG30)</f>
        <v>1.3436278276699278</v>
      </c>
      <c r="AA56" s="52">
        <f>SUMPRODUCT(--(AA$9=YEAR(Quarterly_mmbbls!$C$9:FH$9)),Quarterly_mmbbls!$C30:FH30)</f>
        <v>1.2054722641077129</v>
      </c>
      <c r="AB56" s="52">
        <f>SUMPRODUCT(--(AB$9=YEAR(Quarterly_mmbbls!$C$9:FI$9)),Quarterly_mmbbls!$C30:FI30)</f>
        <v>1.138500512101867</v>
      </c>
      <c r="AC56" s="52">
        <f>SUMPRODUCT(--(AC$9=YEAR(Quarterly_mmbbls!$C$9:FJ$9)),Quarterly_mmbbls!$C30:FJ30)</f>
        <v>1.153874365539413</v>
      </c>
      <c r="AD56" s="52">
        <f>SUMPRODUCT(--(AD$9=YEAR(Quarterly_mmbbls!$C$9:FK$9)),Quarterly_mmbbls!$C30:FK30)</f>
        <v>0.95125261763688007</v>
      </c>
      <c r="AE56" s="52">
        <f>SUMPRODUCT(--(AE$9=YEAR(Quarterly_mmbbls!$C$9:FL$9)),Quarterly_mmbbls!$C30:FL30)</f>
        <v>1.0525467046856229</v>
      </c>
      <c r="AF56" s="52">
        <f>SUMPRODUCT(--(AF$9=YEAR(Quarterly_mmbbls!$C$9:FM$9)),Quarterly_mmbbls!$C30:FM30)</f>
        <v>1.0886552756886549</v>
      </c>
      <c r="AG56" s="52">
        <f>SUMPRODUCT(--(AG$9=YEAR(Quarterly_mmbbls!$C$9:FN$9)),Quarterly_mmbbls!$C30:FN30)</f>
        <v>0.54684849809358416</v>
      </c>
      <c r="AH56" s="52">
        <f>SUMPRODUCT(--(AH$9=YEAR(Quarterly_mmbbls!$C$9:FO$9)),Quarterly_mmbbls!$C30:FO30)</f>
        <v>1.1573606822485871</v>
      </c>
      <c r="AI56" s="52">
        <f>SUMPRODUCT(--(AI$9=YEAR(Quarterly_mmbbls!$C$9:FP$9)),Quarterly_mmbbls!$C30:FP30)</f>
        <v>1.121941730031387</v>
      </c>
      <c r="AJ56" s="52">
        <f>SUMPRODUCT(--(AJ$9=YEAR(Quarterly_mmbbls!$C$9:FQ$9)),Quarterly_mmbbls!$C30:FQ30)</f>
        <v>1.1296898553509969</v>
      </c>
      <c r="AK56" s="52">
        <f>SUMPRODUCT(--(AK$9=YEAR(Quarterly_mmbbls!$C$9:FR$9)),Quarterly_mmbbls!$C30:FR30)</f>
        <v>1.5634971780005729</v>
      </c>
      <c r="AL56" s="52">
        <f>SUMPRODUCT(--(AL$9=YEAR(Quarterly_mmbbls!$C$9:FS$9)),Quarterly_mmbbls!$C30:FS30)</f>
        <v>1.3238243233441147</v>
      </c>
      <c r="AM56" s="52">
        <f>SUMPRODUCT(--(AM$9=YEAR(Quarterly_mmbbls!$C$9:FT$9)),Quarterly_mmbbls!$C30:FT30)</f>
        <v>1.585059122178035</v>
      </c>
      <c r="AN56" s="52">
        <f>SUMPRODUCT(--(AN$9=YEAR(Quarterly_mmbbls!$C$9:FU$9)),Quarterly_mmbbls!$C30:FU30)</f>
        <v>1.5783812407318929</v>
      </c>
      <c r="AO56" s="52">
        <f>SUMPRODUCT(--(AO$9=YEAR(Quarterly_mmbbls!$C$9:FV$9)),Quarterly_mmbbls!$C30:FV30)</f>
        <v>1.350873532018217</v>
      </c>
      <c r="AP56" s="52">
        <f>SUMPRODUCT(--(AP$9=YEAR(Quarterly_mmbbls!$C$9:FW$9)),Quarterly_mmbbls!$C30:FW30)</f>
        <v>1.6911806838847521</v>
      </c>
      <c r="AQ56" s="52">
        <f>SUMPRODUCT(--(AQ$9=YEAR(Quarterly_mmbbls!$C$9:FX$9)),Quarterly_mmbbls!$C30:FX30)</f>
        <v>1.4101738382000411</v>
      </c>
      <c r="AR56" s="52">
        <f>SUMPRODUCT(--(AR$9=YEAR(Quarterly_mmbbls!$C$9:FY$9)),Quarterly_mmbbls!$C30:FY30)</f>
        <v>1.9888576896272299</v>
      </c>
      <c r="AS56" s="52">
        <f>SUMPRODUCT(--(AS$9=YEAR(Quarterly_mmbbls!$C$9:FZ$9)),Quarterly_mmbbls!$C30:FZ30)</f>
        <v>2.5484388819524408</v>
      </c>
      <c r="AT56" s="52">
        <f>SUMPRODUCT(--(AT$9=YEAR(Quarterly_mmbbls!$C$9:GA$9)),Quarterly_mmbbls!$C30:GA30)</f>
        <v>2.3786641672255779</v>
      </c>
      <c r="AU56" s="52">
        <f>SUMPRODUCT(--(AU$9=YEAR(Quarterly_mmbbls!$C$9:GB$9)),Quarterly_mmbbls!$C30:GB30)</f>
        <v>2.3592673304070439</v>
      </c>
      <c r="AV56" s="52">
        <f>SUMPRODUCT(--(AV$9=YEAR(Quarterly_mmbbls!$C$9:GZ$9)),Quarterly_mmbbls!$C30:GZ30)</f>
        <v>2.2962093717872971</v>
      </c>
    </row>
    <row r="57" spans="1:48" x14ac:dyDescent="0.2">
      <c r="A57" s="25" t="s">
        <v>28</v>
      </c>
      <c r="B57" s="86"/>
      <c r="C57" s="17">
        <f t="shared" ref="C57:AT57" si="11">SUM(C58:C61,C65:C67,C71)</f>
        <v>0</v>
      </c>
      <c r="D57" s="17">
        <f t="shared" si="11"/>
        <v>0</v>
      </c>
      <c r="E57" s="17">
        <f t="shared" si="11"/>
        <v>0</v>
      </c>
      <c r="F57" s="17">
        <f t="shared" si="11"/>
        <v>0.22503475176159171</v>
      </c>
      <c r="G57" s="17">
        <f t="shared" si="11"/>
        <v>0.27471803194400102</v>
      </c>
      <c r="H57" s="17">
        <f t="shared" si="11"/>
        <v>0</v>
      </c>
      <c r="I57" s="17">
        <f t="shared" si="11"/>
        <v>0.133063201072642</v>
      </c>
      <c r="J57" s="17">
        <f t="shared" si="11"/>
        <v>0.13287584465958599</v>
      </c>
      <c r="K57" s="17">
        <f t="shared" si="11"/>
        <v>0</v>
      </c>
      <c r="L57" s="17">
        <f t="shared" si="11"/>
        <v>9.23466377352678E-2</v>
      </c>
      <c r="M57" s="17">
        <f t="shared" si="11"/>
        <v>0.51925829878503293</v>
      </c>
      <c r="N57" s="17">
        <f t="shared" si="11"/>
        <v>4.1553286938896346</v>
      </c>
      <c r="O57" s="17">
        <f t="shared" si="11"/>
        <v>5.8847216356675283</v>
      </c>
      <c r="P57" s="17">
        <f t="shared" si="11"/>
        <v>2.9911081179214252</v>
      </c>
      <c r="Q57" s="17">
        <f t="shared" si="11"/>
        <v>8.4685165669637286</v>
      </c>
      <c r="R57" s="17">
        <f t="shared" si="11"/>
        <v>12.648191038946234</v>
      </c>
      <c r="S57" s="17">
        <f t="shared" si="11"/>
        <v>15.366999387255577</v>
      </c>
      <c r="T57" s="17">
        <f t="shared" si="11"/>
        <v>15.333387031576066</v>
      </c>
      <c r="U57" s="17">
        <f t="shared" si="11"/>
        <v>11.585179710814103</v>
      </c>
      <c r="V57" s="17">
        <f t="shared" si="11"/>
        <v>12.693526917740027</v>
      </c>
      <c r="W57" s="17">
        <f t="shared" si="11"/>
        <v>11.740450570991957</v>
      </c>
      <c r="X57" s="17">
        <f t="shared" si="11"/>
        <v>9.9473820326584832</v>
      </c>
      <c r="Y57" s="17">
        <f t="shared" si="11"/>
        <v>11.511220738329289</v>
      </c>
      <c r="Z57" s="17">
        <f t="shared" si="11"/>
        <v>15.709539938027891</v>
      </c>
      <c r="AA57" s="17">
        <f t="shared" si="11"/>
        <v>14.659144494479696</v>
      </c>
      <c r="AB57" s="17">
        <f t="shared" si="11"/>
        <v>13.283312552253788</v>
      </c>
      <c r="AC57" s="17">
        <f t="shared" si="11"/>
        <v>11.171152313386903</v>
      </c>
      <c r="AD57" s="17">
        <f t="shared" si="11"/>
        <v>10.912553390648714</v>
      </c>
      <c r="AE57" s="17">
        <f t="shared" si="11"/>
        <v>10.593490343286788</v>
      </c>
      <c r="AF57" s="17">
        <f t="shared" si="11"/>
        <v>7.9982834996611647</v>
      </c>
      <c r="AG57" s="17">
        <f t="shared" si="11"/>
        <v>6.4630817106813154</v>
      </c>
      <c r="AH57" s="17">
        <f t="shared" si="11"/>
        <v>6.0876580250387669</v>
      </c>
      <c r="AI57" s="17">
        <f t="shared" si="11"/>
        <v>6.1233943776921977</v>
      </c>
      <c r="AJ57" s="17">
        <f t="shared" si="11"/>
        <v>13.538285336412891</v>
      </c>
      <c r="AK57" s="17">
        <f t="shared" si="11"/>
        <v>21.317858952239209</v>
      </c>
      <c r="AL57" s="17">
        <f t="shared" si="11"/>
        <v>18.997310976830576</v>
      </c>
      <c r="AM57" s="17">
        <f t="shared" si="11"/>
        <v>19.299805980115352</v>
      </c>
      <c r="AN57" s="17">
        <f t="shared" si="11"/>
        <v>18.115201754655391</v>
      </c>
      <c r="AO57" s="17">
        <f t="shared" si="11"/>
        <v>16.762429607035845</v>
      </c>
      <c r="AP57" s="17">
        <f t="shared" si="11"/>
        <v>13.764944909764457</v>
      </c>
      <c r="AQ57" s="17">
        <f t="shared" si="11"/>
        <v>16.047817704140176</v>
      </c>
      <c r="AR57" s="17">
        <f t="shared" si="11"/>
        <v>17.649601010375584</v>
      </c>
      <c r="AS57" s="17">
        <f t="shared" si="11"/>
        <v>13.690101561209319</v>
      </c>
      <c r="AT57" s="17">
        <f t="shared" si="11"/>
        <v>12.35257048548144</v>
      </c>
      <c r="AU57" s="17">
        <f>SUM(AU58:AU61,AU65:AU67,AU71)</f>
        <v>10.181241958245527</v>
      </c>
      <c r="AV57" s="17">
        <f>SUMPRODUCT(--(AV$9=YEAR(Quarterly_mmbbls!$C$9:GZ$9)),Quarterly_mmbbls!$C31:GZ31)</f>
        <v>10.235328929740481</v>
      </c>
    </row>
    <row r="58" spans="1:48" x14ac:dyDescent="0.25">
      <c r="A58" s="36" t="s">
        <v>21</v>
      </c>
      <c r="B58" s="90"/>
      <c r="C58" s="52">
        <f>SUMPRODUCT(--(C$9=YEAR(Quarterly_mmbbls!$C$9:EJ$9)),Quarterly_mmbbls!$C32:EJ32)</f>
        <v>0</v>
      </c>
      <c r="D58" s="52">
        <f>SUMPRODUCT(--(D$9=YEAR(Quarterly_mmbbls!$C$9:EK$9)),Quarterly_mmbbls!$C32:EK32)</f>
        <v>0</v>
      </c>
      <c r="E58" s="52">
        <f>SUMPRODUCT(--(E$9=YEAR(Quarterly_mmbbls!$C$9:EL$9)),Quarterly_mmbbls!$C32:EL32)</f>
        <v>0</v>
      </c>
      <c r="F58" s="52">
        <f>SUMPRODUCT(--(F$9=YEAR(Quarterly_mmbbls!$C$9:EM$9)),Quarterly_mmbbls!$C32:EM32)</f>
        <v>0</v>
      </c>
      <c r="G58" s="52">
        <f>SUMPRODUCT(--(G$9=YEAR(Quarterly_mmbbls!$C$9:EN$9)),Quarterly_mmbbls!$C32:EN32)</f>
        <v>0</v>
      </c>
      <c r="H58" s="52">
        <f>SUMPRODUCT(--(H$9=YEAR(Quarterly_mmbbls!$C$9:EO$9)),Quarterly_mmbbls!$C32:EO32)</f>
        <v>0</v>
      </c>
      <c r="I58" s="52">
        <f>SUMPRODUCT(--(I$9=YEAR(Quarterly_mmbbls!$C$9:EP$9)),Quarterly_mmbbls!$C32:EP32)</f>
        <v>0</v>
      </c>
      <c r="J58" s="52">
        <f>SUMPRODUCT(--(J$9=YEAR(Quarterly_mmbbls!$C$9:EQ$9)),Quarterly_mmbbls!$C32:EQ32)</f>
        <v>0</v>
      </c>
      <c r="K58" s="52">
        <f>SUMPRODUCT(--(K$9=YEAR(Quarterly_mmbbls!$C$9:ER$9)),Quarterly_mmbbls!$C32:ER32)</f>
        <v>0</v>
      </c>
      <c r="L58" s="52">
        <f>SUMPRODUCT(--(L$9=YEAR(Quarterly_mmbbls!$C$9:ES$9)),Quarterly_mmbbls!$C32:ES32)</f>
        <v>0</v>
      </c>
      <c r="M58" s="52">
        <f>SUMPRODUCT(--(M$9=YEAR(Quarterly_mmbbls!$C$9:ET$9)),Quarterly_mmbbls!$C32:ET32)</f>
        <v>0</v>
      </c>
      <c r="N58" s="52">
        <f>SUMPRODUCT(--(N$9=YEAR(Quarterly_mmbbls!$C$9:EU$9)),Quarterly_mmbbls!$C32:EU32)</f>
        <v>3.4074446247243388</v>
      </c>
      <c r="O58" s="52">
        <f>SUMPRODUCT(--(O$9=YEAR(Quarterly_mmbbls!$C$9:EV$9)),Quarterly_mmbbls!$C32:EV32)</f>
        <v>1.641052169900199</v>
      </c>
      <c r="P58" s="52">
        <f>SUMPRODUCT(--(P$9=YEAR(Quarterly_mmbbls!$C$9:EW$9)),Quarterly_mmbbls!$C32:EW32)</f>
        <v>0.80264260364719497</v>
      </c>
      <c r="Q58" s="52">
        <f>SUMPRODUCT(--(Q$9=YEAR(Quarterly_mmbbls!$C$9:EX$9)),Quarterly_mmbbls!$C32:EX32)</f>
        <v>1.979813411726784</v>
      </c>
      <c r="R58" s="52">
        <f>SUMPRODUCT(--(R$9=YEAR(Quarterly_mmbbls!$C$9:EY$9)),Quarterly_mmbbls!$C32:EY32)</f>
        <v>4.6448920736926969</v>
      </c>
      <c r="S58" s="52">
        <f>SUMPRODUCT(--(S$9=YEAR(Quarterly_mmbbls!$C$9:EZ$9)),Quarterly_mmbbls!$C32:EZ32)</f>
        <v>7.5520888770735901</v>
      </c>
      <c r="T58" s="52">
        <f>SUMPRODUCT(--(T$9=YEAR(Quarterly_mmbbls!$C$9:FA$9)),Quarterly_mmbbls!$C32:FA32)</f>
        <v>9.2039746893476888</v>
      </c>
      <c r="U58" s="52">
        <f>SUMPRODUCT(--(U$9=YEAR(Quarterly_mmbbls!$C$9:FB$9)),Quarterly_mmbbls!$C32:FB32)</f>
        <v>7.0248431223797603</v>
      </c>
      <c r="V58" s="52">
        <f>SUMPRODUCT(--(V$9=YEAR(Quarterly_mmbbls!$C$9:FC$9)),Quarterly_mmbbls!$C32:FC32)</f>
        <v>7.8522490249537302</v>
      </c>
      <c r="W58" s="52">
        <f>SUMPRODUCT(--(W$9=YEAR(Quarterly_mmbbls!$C$9:FD$9)),Quarterly_mmbbls!$C32:FD32)</f>
        <v>8.6732518005504797</v>
      </c>
      <c r="X58" s="52">
        <f>SUMPRODUCT(--(X$9=YEAR(Quarterly_mmbbls!$C$9:FE$9)),Quarterly_mmbbls!$C32:FE32)</f>
        <v>7.7120549289500602</v>
      </c>
      <c r="Y58" s="52">
        <f>SUMPRODUCT(--(Y$9=YEAR(Quarterly_mmbbls!$C$9:FF$9)),Quarterly_mmbbls!$C32:FF32)</f>
        <v>10.058118199143181</v>
      </c>
      <c r="Z58" s="52">
        <f>SUMPRODUCT(--(Z$9=YEAR(Quarterly_mmbbls!$C$9:FG$9)),Quarterly_mmbbls!$C32:FG32)</f>
        <v>13.75343148927198</v>
      </c>
      <c r="AA58" s="52">
        <f>SUMPRODUCT(--(AA$9=YEAR(Quarterly_mmbbls!$C$9:FH$9)),Quarterly_mmbbls!$C32:FH32)</f>
        <v>12.71004004313275</v>
      </c>
      <c r="AB58" s="52">
        <f>SUMPRODUCT(--(AB$9=YEAR(Quarterly_mmbbls!$C$9:FI$9)),Quarterly_mmbbls!$C32:FI32)</f>
        <v>11.466176275241901</v>
      </c>
      <c r="AC58" s="52">
        <f>SUMPRODUCT(--(AC$9=YEAR(Quarterly_mmbbls!$C$9:FJ$9)),Quarterly_mmbbls!$C32:FJ32)</f>
        <v>9.4184490513847994</v>
      </c>
      <c r="AD58" s="52">
        <f>SUMPRODUCT(--(AD$9=YEAR(Quarterly_mmbbls!$C$9:FK$9)),Quarterly_mmbbls!$C32:FK32)</f>
        <v>9.5575286386768603</v>
      </c>
      <c r="AE58" s="52">
        <f>SUMPRODUCT(--(AE$9=YEAR(Quarterly_mmbbls!$C$9:FL$9)),Quarterly_mmbbls!$C32:FL32)</f>
        <v>8.7743121592269695</v>
      </c>
      <c r="AF58" s="52">
        <f>SUMPRODUCT(--(AF$9=YEAR(Quarterly_mmbbls!$C$9:FM$9)),Quarterly_mmbbls!$C32:FM32)</f>
        <v>7.2622389856531093</v>
      </c>
      <c r="AG58" s="52">
        <f>SUMPRODUCT(--(AG$9=YEAR(Quarterly_mmbbls!$C$9:FN$9)),Quarterly_mmbbls!$C32:FN32)</f>
        <v>5.8681174672388705</v>
      </c>
      <c r="AH58" s="52">
        <f>SUMPRODUCT(--(AH$9=YEAR(Quarterly_mmbbls!$C$9:FO$9)),Quarterly_mmbbls!$C32:FO32)</f>
        <v>5.0365164009926922</v>
      </c>
      <c r="AI58" s="52">
        <f>SUMPRODUCT(--(AI$9=YEAR(Quarterly_mmbbls!$C$9:FP$9)),Quarterly_mmbbls!$C32:FP32)</f>
        <v>5.4675848459211602</v>
      </c>
      <c r="AJ58" s="52">
        <f>SUMPRODUCT(--(AJ$9=YEAR(Quarterly_mmbbls!$C$9:FQ$9)),Quarterly_mmbbls!$C32:FQ32)</f>
        <v>12.704850844603151</v>
      </c>
      <c r="AK58" s="52">
        <f>SUMPRODUCT(--(AK$9=YEAR(Quarterly_mmbbls!$C$9:FR$9)),Quarterly_mmbbls!$C32:FR32)</f>
        <v>19.92222716624428</v>
      </c>
      <c r="AL58" s="52">
        <f>SUMPRODUCT(--(AL$9=YEAR(Quarterly_mmbbls!$C$9:FS$9)),Quarterly_mmbbls!$C32:FS32)</f>
        <v>17.625448494238249</v>
      </c>
      <c r="AM58" s="52">
        <f>SUMPRODUCT(--(AM$9=YEAR(Quarterly_mmbbls!$C$9:FT$9)),Quarterly_mmbbls!$C32:FT32)</f>
        <v>18.383203589548522</v>
      </c>
      <c r="AN58" s="52">
        <f>SUMPRODUCT(--(AN$9=YEAR(Quarterly_mmbbls!$C$9:FU$9)),Quarterly_mmbbls!$C32:FU32)</f>
        <v>16.153462443378888</v>
      </c>
      <c r="AO58" s="52">
        <f>SUMPRODUCT(--(AO$9=YEAR(Quarterly_mmbbls!$C$9:FV$9)),Quarterly_mmbbls!$C32:FV32)</f>
        <v>14.12546697391384</v>
      </c>
      <c r="AP58" s="52">
        <f>SUMPRODUCT(--(AP$9=YEAR(Quarterly_mmbbls!$C$9:FW$9)),Quarterly_mmbbls!$C32:FW32)</f>
        <v>11.459264634368269</v>
      </c>
      <c r="AQ58" s="52">
        <f>SUMPRODUCT(--(AQ$9=YEAR(Quarterly_mmbbls!$C$9:FX$9)),Quarterly_mmbbls!$C32:FX32)</f>
        <v>14.047704046516261</v>
      </c>
      <c r="AR58" s="52">
        <f>SUMPRODUCT(--(AR$9=YEAR(Quarterly_mmbbls!$C$9:FY$9)),Quarterly_mmbbls!$C32:FY32)</f>
        <v>15.73968778277801</v>
      </c>
      <c r="AS58" s="52">
        <f>SUMPRODUCT(--(AS$9=YEAR(Quarterly_mmbbls!$C$9:FZ$9)),Quarterly_mmbbls!$C32:FZ32)</f>
        <v>12.31684202068071</v>
      </c>
      <c r="AT58" s="52">
        <f>SUMPRODUCT(--(AT$9=YEAR(Quarterly_mmbbls!$C$9:GA$9)),Quarterly_mmbbls!$C32:GA32)</f>
        <v>10.558485796701898</v>
      </c>
      <c r="AU58" s="52">
        <f>SUMPRODUCT(--(AU$9=YEAR(Quarterly_mmbbls!$C$9:GB$9)),Quarterly_mmbbls!$C32:GB32)</f>
        <v>8.7195094970906002</v>
      </c>
      <c r="AV58" s="52">
        <f>SUMPRODUCT(--(AV$9=YEAR(Quarterly_mmbbls!$C$9:GZ$9)),Quarterly_mmbbls!$C32:GZ32)</f>
        <v>8.7720713300625199</v>
      </c>
    </row>
    <row r="59" spans="1:48" x14ac:dyDescent="0.25">
      <c r="A59" s="36" t="s">
        <v>22</v>
      </c>
      <c r="B59" s="90"/>
      <c r="C59" s="52">
        <f>SUMPRODUCT(--(C$9=YEAR(Quarterly_mmbbls!$C$9:EJ$9)),Quarterly_mmbbls!$C33:EJ33)</f>
        <v>0</v>
      </c>
      <c r="D59" s="52">
        <f>SUMPRODUCT(--(D$9=YEAR(Quarterly_mmbbls!$C$9:EK$9)),Quarterly_mmbbls!$C33:EK33)</f>
        <v>0</v>
      </c>
      <c r="E59" s="52">
        <f>SUMPRODUCT(--(E$9=YEAR(Quarterly_mmbbls!$C$9:EL$9)),Quarterly_mmbbls!$C33:EL33)</f>
        <v>0</v>
      </c>
      <c r="F59" s="52">
        <f>SUMPRODUCT(--(F$9=YEAR(Quarterly_mmbbls!$C$9:EM$9)),Quarterly_mmbbls!$C33:EM33)</f>
        <v>0</v>
      </c>
      <c r="G59" s="52">
        <f>SUMPRODUCT(--(G$9=YEAR(Quarterly_mmbbls!$C$9:EN$9)),Quarterly_mmbbls!$C33:EN33)</f>
        <v>0</v>
      </c>
      <c r="H59" s="52">
        <f>SUMPRODUCT(--(H$9=YEAR(Quarterly_mmbbls!$C$9:EO$9)),Quarterly_mmbbls!$C33:EO33)</f>
        <v>0</v>
      </c>
      <c r="I59" s="52">
        <f>SUMPRODUCT(--(I$9=YEAR(Quarterly_mmbbls!$C$9:EP$9)),Quarterly_mmbbls!$C33:EP33)</f>
        <v>0</v>
      </c>
      <c r="J59" s="52">
        <f>SUMPRODUCT(--(J$9=YEAR(Quarterly_mmbbls!$C$9:EQ$9)),Quarterly_mmbbls!$C33:EQ33)</f>
        <v>0</v>
      </c>
      <c r="K59" s="52">
        <f>SUMPRODUCT(--(K$9=YEAR(Quarterly_mmbbls!$C$9:ER$9)),Quarterly_mmbbls!$C33:ER33)</f>
        <v>0</v>
      </c>
      <c r="L59" s="52">
        <f>SUMPRODUCT(--(L$9=YEAR(Quarterly_mmbbls!$C$9:ES$9)),Quarterly_mmbbls!$C33:ES33)</f>
        <v>0</v>
      </c>
      <c r="M59" s="52">
        <f>SUMPRODUCT(--(M$9=YEAR(Quarterly_mmbbls!$C$9:ET$9)),Quarterly_mmbbls!$C33:ET33)</f>
        <v>0</v>
      </c>
      <c r="N59" s="52">
        <f>SUMPRODUCT(--(N$9=YEAR(Quarterly_mmbbls!$C$9:EU$9)),Quarterly_mmbbls!$C33:EU33)</f>
        <v>0</v>
      </c>
      <c r="O59" s="52">
        <f>SUMPRODUCT(--(O$9=YEAR(Quarterly_mmbbls!$C$9:EV$9)),Quarterly_mmbbls!$C33:EV33)</f>
        <v>0</v>
      </c>
      <c r="P59" s="52">
        <f>SUMPRODUCT(--(P$9=YEAR(Quarterly_mmbbls!$C$9:EW$9)),Quarterly_mmbbls!$C33:EW33)</f>
        <v>0</v>
      </c>
      <c r="Q59" s="52">
        <f>SUMPRODUCT(--(Q$9=YEAR(Quarterly_mmbbls!$C$9:EX$9)),Quarterly_mmbbls!$C33:EX33)</f>
        <v>0</v>
      </c>
      <c r="R59" s="52">
        <f>SUMPRODUCT(--(R$9=YEAR(Quarterly_mmbbls!$C$9:EY$9)),Quarterly_mmbbls!$C33:EY33)</f>
        <v>0</v>
      </c>
      <c r="S59" s="52">
        <f>SUMPRODUCT(--(S$9=YEAR(Quarterly_mmbbls!$C$9:EZ$9)),Quarterly_mmbbls!$C33:EZ33)</f>
        <v>0</v>
      </c>
      <c r="T59" s="52">
        <f>SUMPRODUCT(--(T$9=YEAR(Quarterly_mmbbls!$C$9:FA$9)),Quarterly_mmbbls!$C33:FA33)</f>
        <v>1.7405336889272802E-2</v>
      </c>
      <c r="U59" s="52">
        <f>SUMPRODUCT(--(U$9=YEAR(Quarterly_mmbbls!$C$9:FB$9)),Quarterly_mmbbls!$C33:FB33)</f>
        <v>0</v>
      </c>
      <c r="V59" s="52">
        <f>SUMPRODUCT(--(V$9=YEAR(Quarterly_mmbbls!$C$9:FC$9)),Quarterly_mmbbls!$C33:FC33)</f>
        <v>0</v>
      </c>
      <c r="W59" s="52">
        <f>SUMPRODUCT(--(W$9=YEAR(Quarterly_mmbbls!$C$9:FD$9)),Quarterly_mmbbls!$C33:FD33)</f>
        <v>0</v>
      </c>
      <c r="X59" s="52">
        <f>SUMPRODUCT(--(X$9=YEAR(Quarterly_mmbbls!$C$9:FE$9)),Quarterly_mmbbls!$C33:FE33)</f>
        <v>0</v>
      </c>
      <c r="Y59" s="52">
        <f>SUMPRODUCT(--(Y$9=YEAR(Quarterly_mmbbls!$C$9:FF$9)),Quarterly_mmbbls!$C33:FF33)</f>
        <v>0</v>
      </c>
      <c r="Z59" s="52">
        <f>SUMPRODUCT(--(Z$9=YEAR(Quarterly_mmbbls!$C$9:FG$9)),Quarterly_mmbbls!$C33:FG33)</f>
        <v>0</v>
      </c>
      <c r="AA59" s="52">
        <f>SUMPRODUCT(--(AA$9=YEAR(Quarterly_mmbbls!$C$9:FH$9)),Quarterly_mmbbls!$C33:FH33)</f>
        <v>0</v>
      </c>
      <c r="AB59" s="52">
        <f>SUMPRODUCT(--(AB$9=YEAR(Quarterly_mmbbls!$C$9:FI$9)),Quarterly_mmbbls!$C33:FI33)</f>
        <v>0</v>
      </c>
      <c r="AC59" s="52">
        <f>SUMPRODUCT(--(AC$9=YEAR(Quarterly_mmbbls!$C$9:FJ$9)),Quarterly_mmbbls!$C33:FJ33)</f>
        <v>0</v>
      </c>
      <c r="AD59" s="52">
        <f>SUMPRODUCT(--(AD$9=YEAR(Quarterly_mmbbls!$C$9:FK$9)),Quarterly_mmbbls!$C33:FK33)</f>
        <v>0</v>
      </c>
      <c r="AE59" s="52">
        <f>SUMPRODUCT(--(AE$9=YEAR(Quarterly_mmbbls!$C$9:FL$9)),Quarterly_mmbbls!$C33:FL33)</f>
        <v>2.43541924811463E-2</v>
      </c>
      <c r="AF59" s="52">
        <f>SUMPRODUCT(--(AF$9=YEAR(Quarterly_mmbbls!$C$9:FM$9)),Quarterly_mmbbls!$C33:FM33)</f>
        <v>0</v>
      </c>
      <c r="AG59" s="52">
        <f>SUMPRODUCT(--(AG$9=YEAR(Quarterly_mmbbls!$C$9:FN$9)),Quarterly_mmbbls!$C33:FN33)</f>
        <v>0</v>
      </c>
      <c r="AH59" s="52">
        <f>SUMPRODUCT(--(AH$9=YEAR(Quarterly_mmbbls!$C$9:FO$9)),Quarterly_mmbbls!$C33:FO33)</f>
        <v>0</v>
      </c>
      <c r="AI59" s="52">
        <f>SUMPRODUCT(--(AI$9=YEAR(Quarterly_mmbbls!$C$9:FP$9)),Quarterly_mmbbls!$C33:FP33)</f>
        <v>0</v>
      </c>
      <c r="AJ59" s="52">
        <f>SUMPRODUCT(--(AJ$9=YEAR(Quarterly_mmbbls!$C$9:FQ$9)),Quarterly_mmbbls!$C33:FQ33)</f>
        <v>0</v>
      </c>
      <c r="AK59" s="52">
        <f>SUMPRODUCT(--(AK$9=YEAR(Quarterly_mmbbls!$C$9:FR$9)),Quarterly_mmbbls!$C33:FR33)</f>
        <v>0</v>
      </c>
      <c r="AL59" s="52">
        <f>SUMPRODUCT(--(AL$9=YEAR(Quarterly_mmbbls!$C$9:FS$9)),Quarterly_mmbbls!$C33:FS33)</f>
        <v>0</v>
      </c>
      <c r="AM59" s="52">
        <f>SUMPRODUCT(--(AM$9=YEAR(Quarterly_mmbbls!$C$9:FT$9)),Quarterly_mmbbls!$C33:FT33)</f>
        <v>0</v>
      </c>
      <c r="AN59" s="52">
        <f>SUMPRODUCT(--(AN$9=YEAR(Quarterly_mmbbls!$C$9:FU$9)),Quarterly_mmbbls!$C33:FU33)</f>
        <v>0</v>
      </c>
      <c r="AO59" s="52">
        <f>SUMPRODUCT(--(AO$9=YEAR(Quarterly_mmbbls!$C$9:FV$9)),Quarterly_mmbbls!$C33:FV33)</f>
        <v>0.54318067934275605</v>
      </c>
      <c r="AP59" s="52">
        <f>SUMPRODUCT(--(AP$9=YEAR(Quarterly_mmbbls!$C$9:FW$9)),Quarterly_mmbbls!$C33:FW33)</f>
        <v>0.45574376102029301</v>
      </c>
      <c r="AQ59" s="52">
        <f>SUMPRODUCT(--(AQ$9=YEAR(Quarterly_mmbbls!$C$9:FX$9)),Quarterly_mmbbls!$C33:FX33)</f>
        <v>0</v>
      </c>
      <c r="AR59" s="52">
        <f>SUMPRODUCT(--(AR$9=YEAR(Quarterly_mmbbls!$C$9:FY$9)),Quarterly_mmbbls!$C33:FY33)</f>
        <v>0.49283918194612758</v>
      </c>
      <c r="AS59" s="52">
        <f>SUMPRODUCT(--(AS$9=YEAR(Quarterly_mmbbls!$C$9:FZ$9)),Quarterly_mmbbls!$C33:FZ33)</f>
        <v>0</v>
      </c>
      <c r="AT59" s="52">
        <f>SUMPRODUCT(--(AT$9=YEAR(Quarterly_mmbbls!$C$9:GA$9)),Quarterly_mmbbls!$C33:GA33)</f>
        <v>0</v>
      </c>
      <c r="AU59" s="52">
        <f>SUMPRODUCT(--(AU$9=YEAR(Quarterly_mmbbls!$C$9:GB$9)),Quarterly_mmbbls!$C33:GB33)</f>
        <v>6.2800883091070306E-2</v>
      </c>
      <c r="AV59" s="52">
        <f>SUMPRODUCT(--(AV$9=YEAR(Quarterly_mmbbls!$C$9:GZ$9)),Quarterly_mmbbls!$C33:GZ33)</f>
        <v>0</v>
      </c>
    </row>
    <row r="60" spans="1:48" x14ac:dyDescent="0.25">
      <c r="A60" s="36" t="s">
        <v>23</v>
      </c>
      <c r="B60" s="90"/>
      <c r="C60" s="52">
        <f>SUMPRODUCT(--(C$9=YEAR(Quarterly_mmbbls!$C$9:EJ$9)),Quarterly_mmbbls!$C34:EJ34)</f>
        <v>0</v>
      </c>
      <c r="D60" s="52">
        <f>SUMPRODUCT(--(D$9=YEAR(Quarterly_mmbbls!$C$9:EK$9)),Quarterly_mmbbls!$C34:EK34)</f>
        <v>0</v>
      </c>
      <c r="E60" s="52">
        <f>SUMPRODUCT(--(E$9=YEAR(Quarterly_mmbbls!$C$9:EL$9)),Quarterly_mmbbls!$C34:EL34)</f>
        <v>0</v>
      </c>
      <c r="F60" s="52">
        <f>SUMPRODUCT(--(F$9=YEAR(Quarterly_mmbbls!$C$9:EM$9)),Quarterly_mmbbls!$C34:EM34)</f>
        <v>0</v>
      </c>
      <c r="G60" s="52">
        <f>SUMPRODUCT(--(G$9=YEAR(Quarterly_mmbbls!$C$9:EN$9)),Quarterly_mmbbls!$C34:EN34)</f>
        <v>0</v>
      </c>
      <c r="H60" s="52">
        <f>SUMPRODUCT(--(H$9=YEAR(Quarterly_mmbbls!$C$9:EO$9)),Quarterly_mmbbls!$C34:EO34)</f>
        <v>0</v>
      </c>
      <c r="I60" s="52">
        <f>SUMPRODUCT(--(I$9=YEAR(Quarterly_mmbbls!$C$9:EP$9)),Quarterly_mmbbls!$C34:EP34)</f>
        <v>0</v>
      </c>
      <c r="J60" s="52">
        <f>SUMPRODUCT(--(J$9=YEAR(Quarterly_mmbbls!$C$9:EQ$9)),Quarterly_mmbbls!$C34:EQ34)</f>
        <v>0</v>
      </c>
      <c r="K60" s="52">
        <f>SUMPRODUCT(--(K$9=YEAR(Quarterly_mmbbls!$C$9:ER$9)),Quarterly_mmbbls!$C34:ER34)</f>
        <v>0</v>
      </c>
      <c r="L60" s="52">
        <f>SUMPRODUCT(--(L$9=YEAR(Quarterly_mmbbls!$C$9:ES$9)),Quarterly_mmbbls!$C34:ES34)</f>
        <v>0</v>
      </c>
      <c r="M60" s="52">
        <f>SUMPRODUCT(--(M$9=YEAR(Quarterly_mmbbls!$C$9:ET$9)),Quarterly_mmbbls!$C34:ET34)</f>
        <v>0</v>
      </c>
      <c r="N60" s="52">
        <f>SUMPRODUCT(--(N$9=YEAR(Quarterly_mmbbls!$C$9:EU$9)),Quarterly_mmbbls!$C34:EU34)</f>
        <v>0</v>
      </c>
      <c r="O60" s="52">
        <f>SUMPRODUCT(--(O$9=YEAR(Quarterly_mmbbls!$C$9:EV$9)),Quarterly_mmbbls!$C34:EV34)</f>
        <v>0</v>
      </c>
      <c r="P60" s="52">
        <f>SUMPRODUCT(--(P$9=YEAR(Quarterly_mmbbls!$C$9:EW$9)),Quarterly_mmbbls!$C34:EW34)</f>
        <v>1.12055124600541E-2</v>
      </c>
      <c r="Q60" s="52">
        <f>SUMPRODUCT(--(Q$9=YEAR(Quarterly_mmbbls!$C$9:EX$9)),Quarterly_mmbbls!$C34:EX34)</f>
        <v>2.8587511904701837E-2</v>
      </c>
      <c r="R60" s="52">
        <f>SUMPRODUCT(--(R$9=YEAR(Quarterly_mmbbls!$C$9:EY$9)),Quarterly_mmbbls!$C34:EY34)</f>
        <v>8.4997302245561887E-2</v>
      </c>
      <c r="S60" s="52">
        <f>SUMPRODUCT(--(S$9=YEAR(Quarterly_mmbbls!$C$9:EZ$9)),Quarterly_mmbbls!$C34:EZ34)</f>
        <v>0.12757568110591461</v>
      </c>
      <c r="T60" s="52">
        <f>SUMPRODUCT(--(T$9=YEAR(Quarterly_mmbbls!$C$9:FA$9)),Quarterly_mmbbls!$C34:FA34)</f>
        <v>0.21201648668469331</v>
      </c>
      <c r="U60" s="52">
        <f>SUMPRODUCT(--(U$9=YEAR(Quarterly_mmbbls!$C$9:FB$9)),Quarterly_mmbbls!$C34:FB34)</f>
        <v>0.2883424218911832</v>
      </c>
      <c r="V60" s="52">
        <f>SUMPRODUCT(--(V$9=YEAR(Quarterly_mmbbls!$C$9:FC$9)),Quarterly_mmbbls!$C34:FC34)</f>
        <v>0.3167290737195223</v>
      </c>
      <c r="W60" s="52">
        <f>SUMPRODUCT(--(W$9=YEAR(Quarterly_mmbbls!$C$9:FD$9)),Quarterly_mmbbls!$C34:FD34)</f>
        <v>0.2786367782785058</v>
      </c>
      <c r="X60" s="52">
        <f>SUMPRODUCT(--(X$9=YEAR(Quarterly_mmbbls!$C$9:FE$9)),Quarterly_mmbbls!$C34:FE34)</f>
        <v>0.1607791690692256</v>
      </c>
      <c r="Y60" s="52">
        <f>SUMPRODUCT(--(Y$9=YEAR(Quarterly_mmbbls!$C$9:FF$9)),Quarterly_mmbbls!$C34:FF34)</f>
        <v>0.46185435885519555</v>
      </c>
      <c r="Z60" s="52">
        <f>SUMPRODUCT(--(Z$9=YEAR(Quarterly_mmbbls!$C$9:FG$9)),Quarterly_mmbbls!$C34:FG34)</f>
        <v>0.7420223673153119</v>
      </c>
      <c r="AA60" s="52">
        <f>SUMPRODUCT(--(AA$9=YEAR(Quarterly_mmbbls!$C$9:FH$9)),Quarterly_mmbbls!$C34:FH34)</f>
        <v>0.867194545315214</v>
      </c>
      <c r="AB60" s="52">
        <f>SUMPRODUCT(--(AB$9=YEAR(Quarterly_mmbbls!$C$9:FI$9)),Quarterly_mmbbls!$C34:FI34)</f>
        <v>1.0366899477259222</v>
      </c>
      <c r="AC60" s="52">
        <f>SUMPRODUCT(--(AC$9=YEAR(Quarterly_mmbbls!$C$9:FJ$9)),Quarterly_mmbbls!$C34:FJ34)</f>
        <v>0.95348525539588502</v>
      </c>
      <c r="AD60" s="52">
        <f>SUMPRODUCT(--(AD$9=YEAR(Quarterly_mmbbls!$C$9:FK$9)),Quarterly_mmbbls!$C34:FK34)</f>
        <v>0.99577076579577595</v>
      </c>
      <c r="AE60" s="52">
        <f>SUMPRODUCT(--(AE$9=YEAR(Quarterly_mmbbls!$C$9:FL$9)),Quarterly_mmbbls!$C34:FL34)</f>
        <v>0.80046824547806006</v>
      </c>
      <c r="AF60" s="52">
        <f>SUMPRODUCT(--(AF$9=YEAR(Quarterly_mmbbls!$C$9:FM$9)),Quarterly_mmbbls!$C34:FM34)</f>
        <v>0.29609334588187242</v>
      </c>
      <c r="AG60" s="52">
        <f>SUMPRODUCT(--(AG$9=YEAR(Quarterly_mmbbls!$C$9:FN$9)),Quarterly_mmbbls!$C34:FN34)</f>
        <v>0.16227112316258641</v>
      </c>
      <c r="AH60" s="52">
        <f>SUMPRODUCT(--(AH$9=YEAR(Quarterly_mmbbls!$C$9:FO$9)),Quarterly_mmbbls!$C34:FO34)</f>
        <v>0.13192272495176041</v>
      </c>
      <c r="AI60" s="52">
        <f>SUMPRODUCT(--(AI$9=YEAR(Quarterly_mmbbls!$C$9:FP$9)),Quarterly_mmbbls!$C34:FP34)</f>
        <v>7.0552941085017321E-2</v>
      </c>
      <c r="AJ60" s="52">
        <f>SUMPRODUCT(--(AJ$9=YEAR(Quarterly_mmbbls!$C$9:FQ$9)),Quarterly_mmbbls!$C34:FQ34)</f>
        <v>9.1202419396405705E-4</v>
      </c>
      <c r="AK60" s="52">
        <f>SUMPRODUCT(--(AK$9=YEAR(Quarterly_mmbbls!$C$9:FR$9)),Quarterly_mmbbls!$C34:FR34)</f>
        <v>6.6672106650706201E-4</v>
      </c>
      <c r="AL60" s="52">
        <f>SUMPRODUCT(--(AL$9=YEAR(Quarterly_mmbbls!$C$9:FS$9)),Quarterly_mmbbls!$C34:FS34)</f>
        <v>7.6735820199808199E-4</v>
      </c>
      <c r="AM60" s="52">
        <f>SUMPRODUCT(--(AM$9=YEAR(Quarterly_mmbbls!$C$9:FT$9)),Quarterly_mmbbls!$C34:FT34)</f>
        <v>0.16747673445605454</v>
      </c>
      <c r="AN60" s="52">
        <f>SUMPRODUCT(--(AN$9=YEAR(Quarterly_mmbbls!$C$9:FU$9)),Quarterly_mmbbls!$C34:FU34)</f>
        <v>0.13766211634527201</v>
      </c>
      <c r="AO60" s="52">
        <f>SUMPRODUCT(--(AO$9=YEAR(Quarterly_mmbbls!$C$9:FV$9)),Quarterly_mmbbls!$C34:FV34)</f>
        <v>0.31284311978114088</v>
      </c>
      <c r="AP60" s="52">
        <f>SUMPRODUCT(--(AP$9=YEAR(Quarterly_mmbbls!$C$9:FW$9)),Quarterly_mmbbls!$C34:FW34)</f>
        <v>0.36165079630257441</v>
      </c>
      <c r="AQ60" s="52">
        <f>SUMPRODUCT(--(AQ$9=YEAR(Quarterly_mmbbls!$C$9:FX$9)),Quarterly_mmbbls!$C34:FX34)</f>
        <v>0.64271932138252397</v>
      </c>
      <c r="AR60" s="52">
        <f>SUMPRODUCT(--(AR$9=YEAR(Quarterly_mmbbls!$C$9:FY$9)),Quarterly_mmbbls!$C34:FY34)</f>
        <v>0.42468188174929911</v>
      </c>
      <c r="AS60" s="52">
        <f>SUMPRODUCT(--(AS$9=YEAR(Quarterly_mmbbls!$C$9:FZ$9)),Quarterly_mmbbls!$C34:FZ34)</f>
        <v>0.25654222017887368</v>
      </c>
      <c r="AT60" s="52">
        <f>SUMPRODUCT(--(AT$9=YEAR(Quarterly_mmbbls!$C$9:GA$9)),Quarterly_mmbbls!$C34:GA34)</f>
        <v>0.1230421145921068</v>
      </c>
      <c r="AU60" s="52">
        <f>SUMPRODUCT(--(AU$9=YEAR(Quarterly_mmbbls!$C$9:GB$9)),Quarterly_mmbbls!$C34:GB34)</f>
        <v>6.1061780052214597E-2</v>
      </c>
      <c r="AV60" s="52">
        <f>SUMPRODUCT(--(AV$9=YEAR(Quarterly_mmbbls!$C$9:GZ$9)),Quarterly_mmbbls!$C34:GZ34)</f>
        <v>0</v>
      </c>
    </row>
    <row r="61" spans="1:48" x14ac:dyDescent="0.25">
      <c r="A61" s="36" t="s">
        <v>24</v>
      </c>
      <c r="B61" s="90"/>
      <c r="C61" s="52">
        <f>SUMPRODUCT(--(C$9=YEAR(Quarterly_mmbbls!$C$9:EJ$9)),Quarterly_mmbbls!$C35:EJ35)</f>
        <v>0</v>
      </c>
      <c r="D61" s="52">
        <f>SUMPRODUCT(--(D$9=YEAR(Quarterly_mmbbls!$C$9:EK$9)),Quarterly_mmbbls!$C35:EK35)</f>
        <v>0</v>
      </c>
      <c r="E61" s="52">
        <f>SUMPRODUCT(--(E$9=YEAR(Quarterly_mmbbls!$C$9:EL$9)),Quarterly_mmbbls!$C35:EL35)</f>
        <v>0</v>
      </c>
      <c r="F61" s="52">
        <f>SUMPRODUCT(--(F$9=YEAR(Quarterly_mmbbls!$C$9:EM$9)),Quarterly_mmbbls!$C35:EM35)</f>
        <v>0</v>
      </c>
      <c r="G61" s="52">
        <f>SUMPRODUCT(--(G$9=YEAR(Quarterly_mmbbls!$C$9:EN$9)),Quarterly_mmbbls!$C35:EN35)</f>
        <v>0</v>
      </c>
      <c r="H61" s="52">
        <f>SUMPRODUCT(--(H$9=YEAR(Quarterly_mmbbls!$C$9:EO$9)),Quarterly_mmbbls!$C35:EO35)</f>
        <v>0</v>
      </c>
      <c r="I61" s="52">
        <f>SUMPRODUCT(--(I$9=YEAR(Quarterly_mmbbls!$C$9:EP$9)),Quarterly_mmbbls!$C35:EP35)</f>
        <v>0</v>
      </c>
      <c r="J61" s="52">
        <f>SUMPRODUCT(--(J$9=YEAR(Quarterly_mmbbls!$C$9:EQ$9)),Quarterly_mmbbls!$C35:EQ35)</f>
        <v>0</v>
      </c>
      <c r="K61" s="52">
        <f>SUMPRODUCT(--(K$9=YEAR(Quarterly_mmbbls!$C$9:ER$9)),Quarterly_mmbbls!$C35:ER35)</f>
        <v>0</v>
      </c>
      <c r="L61" s="52">
        <f>SUMPRODUCT(--(L$9=YEAR(Quarterly_mmbbls!$C$9:ES$9)),Quarterly_mmbbls!$C35:ES35)</f>
        <v>0</v>
      </c>
      <c r="M61" s="52">
        <f>SUMPRODUCT(--(M$9=YEAR(Quarterly_mmbbls!$C$9:ET$9)),Quarterly_mmbbls!$C35:ET35)</f>
        <v>0</v>
      </c>
      <c r="N61" s="52">
        <f>SUMPRODUCT(--(N$9=YEAR(Quarterly_mmbbls!$C$9:EU$9)),Quarterly_mmbbls!$C35:EU35)</f>
        <v>0.21405211796468121</v>
      </c>
      <c r="O61" s="52">
        <f>SUMPRODUCT(--(O$9=YEAR(Quarterly_mmbbls!$C$9:EV$9)),Quarterly_mmbbls!$C35:EV35)</f>
        <v>4.1261300817764797</v>
      </c>
      <c r="P61" s="52">
        <f>SUMPRODUCT(--(P$9=YEAR(Quarterly_mmbbls!$C$9:EW$9)),Quarterly_mmbbls!$C35:EW35)</f>
        <v>1.8533226401732141</v>
      </c>
      <c r="Q61" s="52">
        <f>SUMPRODUCT(--(Q$9=YEAR(Quarterly_mmbbls!$C$9:EX$9)),Quarterly_mmbbls!$C35:EX35)</f>
        <v>3.7872231546696233</v>
      </c>
      <c r="R61" s="52">
        <f>SUMPRODUCT(--(R$9=YEAR(Quarterly_mmbbls!$C$9:EY$9)),Quarterly_mmbbls!$C35:EY35)</f>
        <v>4.1120194585793275</v>
      </c>
      <c r="S61" s="52">
        <f>SUMPRODUCT(--(S$9=YEAR(Quarterly_mmbbls!$C$9:EZ$9)),Quarterly_mmbbls!$C35:EZ35)</f>
        <v>5.1731661356794723</v>
      </c>
      <c r="T61" s="52">
        <f>SUMPRODUCT(--(T$9=YEAR(Quarterly_mmbbls!$C$9:FA$9)),Quarterly_mmbbls!$C35:FA35)</f>
        <v>3.2591134088093856</v>
      </c>
      <c r="U61" s="52">
        <f>SUMPRODUCT(--(U$9=YEAR(Quarterly_mmbbls!$C$9:FB$9)),Quarterly_mmbbls!$C35:FB35)</f>
        <v>3.0365137358291263</v>
      </c>
      <c r="V61" s="52">
        <f>SUMPRODUCT(--(V$9=YEAR(Quarterly_mmbbls!$C$9:FC$9)),Quarterly_mmbbls!$C35:FC35)</f>
        <v>2.4012590813268311</v>
      </c>
      <c r="W61" s="52">
        <f>SUMPRODUCT(--(W$9=YEAR(Quarterly_mmbbls!$C$9:FD$9)),Quarterly_mmbbls!$C35:FD35)</f>
        <v>1.7185590928683612</v>
      </c>
      <c r="X61" s="52">
        <f>SUMPRODUCT(--(X$9=YEAR(Quarterly_mmbbls!$C$9:FE$9)),Quarterly_mmbbls!$C35:FE35)</f>
        <v>2.0640956029035107</v>
      </c>
      <c r="Y61" s="52">
        <f>SUMPRODUCT(--(Y$9=YEAR(Quarterly_mmbbls!$C$9:FF$9)),Quarterly_mmbbls!$C35:FF35)</f>
        <v>0.6288029011122217</v>
      </c>
      <c r="Z61" s="52">
        <f>SUMPRODUCT(--(Z$9=YEAR(Quarterly_mmbbls!$C$9:FG$9)),Quarterly_mmbbls!$C35:FG35)</f>
        <v>0.51922871869533427</v>
      </c>
      <c r="AA61" s="52">
        <f>SUMPRODUCT(--(AA$9=YEAR(Quarterly_mmbbls!$C$9:FH$9)),Quarterly_mmbbls!$C35:FH35)</f>
        <v>0.28836590180720734</v>
      </c>
      <c r="AB61" s="52">
        <f>SUMPRODUCT(--(AB$9=YEAR(Quarterly_mmbbls!$C$9:FI$9)),Quarterly_mmbbls!$C35:FI35)</f>
        <v>0.12644550964253756</v>
      </c>
      <c r="AC61" s="52">
        <f>SUMPRODUCT(--(AC$9=YEAR(Quarterly_mmbbls!$C$9:FJ$9)),Quarterly_mmbbls!$C35:FJ35)</f>
        <v>0.11105173732817558</v>
      </c>
      <c r="AD61" s="52">
        <f>SUMPRODUCT(--(AD$9=YEAR(Quarterly_mmbbls!$C$9:FK$9)),Quarterly_mmbbls!$C35:FK35)</f>
        <v>0</v>
      </c>
      <c r="AE61" s="52">
        <f>SUMPRODUCT(--(AE$9=YEAR(Quarterly_mmbbls!$C$9:FL$9)),Quarterly_mmbbls!$C35:FL35)</f>
        <v>0.11463073516738412</v>
      </c>
      <c r="AF61" s="52">
        <f>SUMPRODUCT(--(AF$9=YEAR(Quarterly_mmbbls!$C$9:FM$9)),Quarterly_mmbbls!$C35:FM35)</f>
        <v>0.109085861233847</v>
      </c>
      <c r="AG61" s="52">
        <f>SUMPRODUCT(--(AG$9=YEAR(Quarterly_mmbbls!$C$9:FN$9)),Quarterly_mmbbls!$C35:FN35)</f>
        <v>0</v>
      </c>
      <c r="AH61" s="52">
        <f>SUMPRODUCT(--(AH$9=YEAR(Quarterly_mmbbls!$C$9:FO$9)),Quarterly_mmbbls!$C35:FO35)</f>
        <v>0.100425047476703</v>
      </c>
      <c r="AI61" s="52">
        <f>SUMPRODUCT(--(AI$9=YEAR(Quarterly_mmbbls!$C$9:FP$9)),Quarterly_mmbbls!$C35:FP35)</f>
        <v>0</v>
      </c>
      <c r="AJ61" s="52">
        <f>SUMPRODUCT(--(AJ$9=YEAR(Quarterly_mmbbls!$C$9:FQ$9)),Quarterly_mmbbls!$C35:FQ35)</f>
        <v>0.121526053147834</v>
      </c>
      <c r="AK61" s="52">
        <f>SUMPRODUCT(--(AK$9=YEAR(Quarterly_mmbbls!$C$9:FR$9)),Quarterly_mmbbls!$C35:FR35)</f>
        <v>0.23248621189336</v>
      </c>
      <c r="AL61" s="52">
        <f>SUMPRODUCT(--(AL$9=YEAR(Quarterly_mmbbls!$C$9:FS$9)),Quarterly_mmbbls!$C35:FS35)</f>
        <v>4.2937171490340403E-2</v>
      </c>
      <c r="AM61" s="52">
        <f>SUMPRODUCT(--(AM$9=YEAR(Quarterly_mmbbls!$C$9:FT$9)),Quarterly_mmbbls!$C35:FT35)</f>
        <v>0.28877029934614701</v>
      </c>
      <c r="AN61" s="52">
        <f>SUMPRODUCT(--(AN$9=YEAR(Quarterly_mmbbls!$C$9:FU$9)),Quarterly_mmbbls!$C35:FU35)</f>
        <v>0</v>
      </c>
      <c r="AO61" s="52">
        <f>SUMPRODUCT(--(AO$9=YEAR(Quarterly_mmbbls!$C$9:FV$9)),Quarterly_mmbbls!$C35:FV35)</f>
        <v>0</v>
      </c>
      <c r="AP61" s="52">
        <f>SUMPRODUCT(--(AP$9=YEAR(Quarterly_mmbbls!$C$9:FW$9)),Quarterly_mmbbls!$C35:FW35)</f>
        <v>0</v>
      </c>
      <c r="AQ61" s="52">
        <f>SUMPRODUCT(--(AQ$9=YEAR(Quarterly_mmbbls!$C$9:FX$9)),Quarterly_mmbbls!$C35:FX35)</f>
        <v>0</v>
      </c>
      <c r="AR61" s="52">
        <f>SUMPRODUCT(--(AR$9=YEAR(Quarterly_mmbbls!$C$9:FY$9)),Quarterly_mmbbls!$C35:FY35)</f>
        <v>0</v>
      </c>
      <c r="AS61" s="52">
        <f>SUMPRODUCT(--(AS$9=YEAR(Quarterly_mmbbls!$C$9:FZ$9)),Quarterly_mmbbls!$C35:FZ35)</f>
        <v>0</v>
      </c>
      <c r="AT61" s="52">
        <f>SUMPRODUCT(--(AT$9=YEAR(Quarterly_mmbbls!$C$9:GA$9)),Quarterly_mmbbls!$C35:GA35)</f>
        <v>0.35674813910103298</v>
      </c>
      <c r="AU61" s="52">
        <f>SUMPRODUCT(--(AU$9=YEAR(Quarterly_mmbbls!$C$9:GB$9)),Quarterly_mmbbls!$C35:GB35)</f>
        <v>0.18490665008130699</v>
      </c>
      <c r="AV61" s="52">
        <f>SUMPRODUCT(--(AV$9=YEAR(Quarterly_mmbbls!$C$9:GZ$9)),Quarterly_mmbbls!$C35:GZ35)</f>
        <v>0</v>
      </c>
    </row>
    <row r="62" spans="1:48" x14ac:dyDescent="0.25">
      <c r="A62" s="37" t="s">
        <v>38</v>
      </c>
      <c r="B62" s="90">
        <v>3</v>
      </c>
      <c r="C62" s="52">
        <f>SUMPRODUCT(--(C$9=YEAR(Quarterly_mmbbls!$C$9:EJ$9)),Quarterly_mmbbls!$C36:EJ36)</f>
        <v>0</v>
      </c>
      <c r="D62" s="52">
        <f>SUMPRODUCT(--(D$9=YEAR(Quarterly_mmbbls!$C$9:EK$9)),Quarterly_mmbbls!$C36:EK36)</f>
        <v>0</v>
      </c>
      <c r="E62" s="52">
        <f>SUMPRODUCT(--(E$9=YEAR(Quarterly_mmbbls!$C$9:EL$9)),Quarterly_mmbbls!$C36:EL36)</f>
        <v>0</v>
      </c>
      <c r="F62" s="52">
        <f>SUMPRODUCT(--(F$9=YEAR(Quarterly_mmbbls!$C$9:EM$9)),Quarterly_mmbbls!$C36:EM36)</f>
        <v>0</v>
      </c>
      <c r="G62" s="52">
        <f>SUMPRODUCT(--(G$9=YEAR(Quarterly_mmbbls!$C$9:EN$9)),Quarterly_mmbbls!$C36:EN36)</f>
        <v>0</v>
      </c>
      <c r="H62" s="52">
        <f>SUMPRODUCT(--(H$9=YEAR(Quarterly_mmbbls!$C$9:EO$9)),Quarterly_mmbbls!$C36:EO36)</f>
        <v>0</v>
      </c>
      <c r="I62" s="52">
        <f>SUMPRODUCT(--(I$9=YEAR(Quarterly_mmbbls!$C$9:EP$9)),Quarterly_mmbbls!$C36:EP36)</f>
        <v>0</v>
      </c>
      <c r="J62" s="52">
        <f>SUMPRODUCT(--(J$9=YEAR(Quarterly_mmbbls!$C$9:EQ$9)),Quarterly_mmbbls!$C36:EQ36)</f>
        <v>0</v>
      </c>
      <c r="K62" s="52">
        <f>SUMPRODUCT(--(K$9=YEAR(Quarterly_mmbbls!$C$9:ER$9)),Quarterly_mmbbls!$C36:ER36)</f>
        <v>0</v>
      </c>
      <c r="L62" s="52">
        <f>SUMPRODUCT(--(L$9=YEAR(Quarterly_mmbbls!$C$9:ES$9)),Quarterly_mmbbls!$C36:ES36)</f>
        <v>0</v>
      </c>
      <c r="M62" s="52">
        <f>SUMPRODUCT(--(M$9=YEAR(Quarterly_mmbbls!$C$9:ET$9)),Quarterly_mmbbls!$C36:ET36)</f>
        <v>0</v>
      </c>
      <c r="N62" s="52">
        <f>SUMPRODUCT(--(N$9=YEAR(Quarterly_mmbbls!$C$9:EU$9)),Quarterly_mmbbls!$C36:EU36)</f>
        <v>0</v>
      </c>
      <c r="O62" s="52">
        <f>SUMPRODUCT(--(O$9=YEAR(Quarterly_mmbbls!$C$9:EV$9)),Quarterly_mmbbls!$C36:EV36)</f>
        <v>0</v>
      </c>
      <c r="P62" s="52">
        <f>SUMPRODUCT(--(P$9=YEAR(Quarterly_mmbbls!$C$9:EW$9)),Quarterly_mmbbls!$C36:EW36)</f>
        <v>0</v>
      </c>
      <c r="Q62" s="52">
        <f>SUMPRODUCT(--(Q$9=YEAR(Quarterly_mmbbls!$C$9:EX$9)),Quarterly_mmbbls!$C36:EX36)</f>
        <v>1.3923837330947781E-2</v>
      </c>
      <c r="R62" s="52">
        <f>SUMPRODUCT(--(R$9=YEAR(Quarterly_mmbbls!$C$9:EY$9)),Quarterly_mmbbls!$C36:EY36)</f>
        <v>5.6383796163392938E-2</v>
      </c>
      <c r="S62" s="52">
        <f>SUMPRODUCT(--(S$9=YEAR(Quarterly_mmbbls!$C$9:EZ$9)),Quarterly_mmbbls!$C36:EZ36)</f>
        <v>6.1504119532931875E-2</v>
      </c>
      <c r="T62" s="52">
        <f>SUMPRODUCT(--(T$9=YEAR(Quarterly_mmbbls!$C$9:FA$9)),Quarterly_mmbbls!$C36:FA36)</f>
        <v>5.1396002794544843E-2</v>
      </c>
      <c r="U62" s="52">
        <f>SUMPRODUCT(--(U$9=YEAR(Quarterly_mmbbls!$C$9:FB$9)),Quarterly_mmbbls!$C36:FB36)</f>
        <v>1.37420282621958E-2</v>
      </c>
      <c r="V62" s="52">
        <f>SUMPRODUCT(--(V$9=YEAR(Quarterly_mmbbls!$C$9:FC$9)),Quarterly_mmbbls!$C36:FC36)</f>
        <v>6.4674261252093404E-3</v>
      </c>
      <c r="W62" s="52">
        <f>SUMPRODUCT(--(W$9=YEAR(Quarterly_mmbbls!$C$9:FD$9)),Quarterly_mmbbls!$C36:FD36)</f>
        <v>0</v>
      </c>
      <c r="X62" s="52">
        <f>SUMPRODUCT(--(X$9=YEAR(Quarterly_mmbbls!$C$9:FE$9)),Quarterly_mmbbls!$C36:FE36)</f>
        <v>1.7554716458776098E-2</v>
      </c>
      <c r="Y62" s="52">
        <f>SUMPRODUCT(--(Y$9=YEAR(Quarterly_mmbbls!$C$9:FF$9)),Quarterly_mmbbls!$C36:FF36)</f>
        <v>0</v>
      </c>
      <c r="Z62" s="52">
        <f>SUMPRODUCT(--(Z$9=YEAR(Quarterly_mmbbls!$C$9:FG$9)),Quarterly_mmbbls!$C36:FG36)</f>
        <v>0</v>
      </c>
      <c r="AA62" s="52">
        <f>SUMPRODUCT(--(AA$9=YEAR(Quarterly_mmbbls!$C$9:FH$9)),Quarterly_mmbbls!$C36:FH36)</f>
        <v>8.2592226785055498E-4</v>
      </c>
      <c r="AB62" s="52">
        <f>SUMPRODUCT(--(AB$9=YEAR(Quarterly_mmbbls!$C$9:FI$9)),Quarterly_mmbbls!$C36:FI36)</f>
        <v>1.022717584925584E-4</v>
      </c>
      <c r="AC62" s="52">
        <f>SUMPRODUCT(--(AC$9=YEAR(Quarterly_mmbbls!$C$9:FJ$9)),Quarterly_mmbbls!$C36:FJ36)</f>
        <v>0.11105173732817558</v>
      </c>
      <c r="AD62" s="52">
        <f>SUMPRODUCT(--(AD$9=YEAR(Quarterly_mmbbls!$C$9:FK$9)),Quarterly_mmbbls!$C36:FK36)</f>
        <v>0</v>
      </c>
      <c r="AE62" s="52">
        <f>SUMPRODUCT(--(AE$9=YEAR(Quarterly_mmbbls!$C$9:FL$9)),Quarterly_mmbbls!$C36:FL36)</f>
        <v>8.5304931066391195E-3</v>
      </c>
      <c r="AF62" s="52">
        <f>SUMPRODUCT(--(AF$9=YEAR(Quarterly_mmbbls!$C$9:FM$9)),Quarterly_mmbbls!$C36:FM36)</f>
        <v>0</v>
      </c>
      <c r="AG62" s="52">
        <f>SUMPRODUCT(--(AG$9=YEAR(Quarterly_mmbbls!$C$9:FN$9)),Quarterly_mmbbls!$C36:FN36)</f>
        <v>0</v>
      </c>
      <c r="AH62" s="52">
        <f>SUMPRODUCT(--(AH$9=YEAR(Quarterly_mmbbls!$C$9:FO$9)),Quarterly_mmbbls!$C36:FO36)</f>
        <v>0</v>
      </c>
      <c r="AI62" s="52">
        <f>SUMPRODUCT(--(AI$9=YEAR(Quarterly_mmbbls!$C$9:FP$9)),Quarterly_mmbbls!$C36:FP36)</f>
        <v>0</v>
      </c>
      <c r="AJ62" s="52">
        <f>SUMPRODUCT(--(AJ$9=YEAR(Quarterly_mmbbls!$C$9:FQ$9)),Quarterly_mmbbls!$C36:FQ36)</f>
        <v>0</v>
      </c>
      <c r="AK62" s="52">
        <f>SUMPRODUCT(--(AK$9=YEAR(Quarterly_mmbbls!$C$9:FR$9)),Quarterly_mmbbls!$C36:FR36)</f>
        <v>0</v>
      </c>
      <c r="AL62" s="52">
        <f>SUMPRODUCT(--(AL$9=YEAR(Quarterly_mmbbls!$C$9:FS$9)),Quarterly_mmbbls!$C36:FS36)</f>
        <v>4.2937171490340403E-2</v>
      </c>
      <c r="AM62" s="52">
        <f>SUMPRODUCT(--(AM$9=YEAR(Quarterly_mmbbls!$C$9:FT$9)),Quarterly_mmbbls!$C36:FT36)</f>
        <v>0</v>
      </c>
      <c r="AN62" s="52">
        <f>SUMPRODUCT(--(AN$9=YEAR(Quarterly_mmbbls!$C$9:FU$9)),Quarterly_mmbbls!$C36:FU36)</f>
        <v>0</v>
      </c>
      <c r="AO62" s="52">
        <f>SUMPRODUCT(--(AO$9=YEAR(Quarterly_mmbbls!$C$9:FV$9)),Quarterly_mmbbls!$C36:FV36)</f>
        <v>0</v>
      </c>
      <c r="AP62" s="52">
        <f>SUMPRODUCT(--(AP$9=YEAR(Quarterly_mmbbls!$C$9:FW$9)),Quarterly_mmbbls!$C36:FW36)</f>
        <v>0</v>
      </c>
      <c r="AQ62" s="52">
        <f>SUMPRODUCT(--(AQ$9=YEAR(Quarterly_mmbbls!$C$9:FX$9)),Quarterly_mmbbls!$C36:FX36)</f>
        <v>0</v>
      </c>
      <c r="AR62" s="52">
        <f>SUMPRODUCT(--(AR$9=YEAR(Quarterly_mmbbls!$C$9:FY$9)),Quarterly_mmbbls!$C36:FY36)</f>
        <v>0</v>
      </c>
      <c r="AS62" s="52">
        <f>SUMPRODUCT(--(AS$9=YEAR(Quarterly_mmbbls!$C$9:FZ$9)),Quarterly_mmbbls!$C36:FZ36)</f>
        <v>0</v>
      </c>
      <c r="AT62" s="52">
        <f>SUMPRODUCT(--(AT$9=YEAR(Quarterly_mmbbls!$C$9:GA$9)),Quarterly_mmbbls!$C36:GA36)</f>
        <v>0.35674813910103298</v>
      </c>
      <c r="AU62" s="52">
        <f>SUMPRODUCT(--(AU$9=YEAR(Quarterly_mmbbls!$C$9:GB$9)),Quarterly_mmbbls!$C36:GB36)</f>
        <v>0.18490665008130699</v>
      </c>
      <c r="AV62" s="52">
        <f>SUMPRODUCT(--(AV$9=YEAR(Quarterly_mmbbls!$C$9:GZ$9)),Quarterly_mmbbls!$C36:GZ36)</f>
        <v>0</v>
      </c>
    </row>
    <row r="63" spans="1:48" x14ac:dyDescent="0.25">
      <c r="A63" s="37" t="s">
        <v>39</v>
      </c>
      <c r="B63" s="90">
        <v>4</v>
      </c>
      <c r="C63" s="52">
        <f>SUMPRODUCT(--(C$9=YEAR(Quarterly_mmbbls!$C$9:EJ$9)),Quarterly_mmbbls!$C37:EJ37)</f>
        <v>0</v>
      </c>
      <c r="D63" s="52">
        <f>SUMPRODUCT(--(D$9=YEAR(Quarterly_mmbbls!$C$9:EK$9)),Quarterly_mmbbls!$C37:EK37)</f>
        <v>0</v>
      </c>
      <c r="E63" s="52">
        <f>SUMPRODUCT(--(E$9=YEAR(Quarterly_mmbbls!$C$9:EL$9)),Quarterly_mmbbls!$C37:EL37)</f>
        <v>0</v>
      </c>
      <c r="F63" s="52">
        <f>SUMPRODUCT(--(F$9=YEAR(Quarterly_mmbbls!$C$9:EM$9)),Quarterly_mmbbls!$C37:EM37)</f>
        <v>0</v>
      </c>
      <c r="G63" s="52">
        <f>SUMPRODUCT(--(G$9=YEAR(Quarterly_mmbbls!$C$9:EN$9)),Quarterly_mmbbls!$C37:EN37)</f>
        <v>0</v>
      </c>
      <c r="H63" s="52">
        <f>SUMPRODUCT(--(H$9=YEAR(Quarterly_mmbbls!$C$9:EO$9)),Quarterly_mmbbls!$C37:EO37)</f>
        <v>0</v>
      </c>
      <c r="I63" s="52">
        <f>SUMPRODUCT(--(I$9=YEAR(Quarterly_mmbbls!$C$9:EP$9)),Quarterly_mmbbls!$C37:EP37)</f>
        <v>0</v>
      </c>
      <c r="J63" s="52">
        <f>SUMPRODUCT(--(J$9=YEAR(Quarterly_mmbbls!$C$9:EQ$9)),Quarterly_mmbbls!$C37:EQ37)</f>
        <v>0</v>
      </c>
      <c r="K63" s="52">
        <f>SUMPRODUCT(--(K$9=YEAR(Quarterly_mmbbls!$C$9:ER$9)),Quarterly_mmbbls!$C37:ER37)</f>
        <v>0</v>
      </c>
      <c r="L63" s="52">
        <f>SUMPRODUCT(--(L$9=YEAR(Quarterly_mmbbls!$C$9:ES$9)),Quarterly_mmbbls!$C37:ES37)</f>
        <v>0</v>
      </c>
      <c r="M63" s="52">
        <f>SUMPRODUCT(--(M$9=YEAR(Quarterly_mmbbls!$C$9:ET$9)),Quarterly_mmbbls!$C37:ET37)</f>
        <v>0</v>
      </c>
      <c r="N63" s="52">
        <f>SUMPRODUCT(--(N$9=YEAR(Quarterly_mmbbls!$C$9:EU$9)),Quarterly_mmbbls!$C37:EU37)</f>
        <v>0</v>
      </c>
      <c r="O63" s="52">
        <f>SUMPRODUCT(--(O$9=YEAR(Quarterly_mmbbls!$C$9:EV$9)),Quarterly_mmbbls!$C37:EV37)</f>
        <v>0</v>
      </c>
      <c r="P63" s="52">
        <f>SUMPRODUCT(--(P$9=YEAR(Quarterly_mmbbls!$C$9:EW$9)),Quarterly_mmbbls!$C37:EW37)</f>
        <v>0</v>
      </c>
      <c r="Q63" s="52">
        <f>SUMPRODUCT(--(Q$9=YEAR(Quarterly_mmbbls!$C$9:EX$9)),Quarterly_mmbbls!$C37:EX37)</f>
        <v>0.13353100762026751</v>
      </c>
      <c r="R63" s="52">
        <f>SUMPRODUCT(--(R$9=YEAR(Quarterly_mmbbls!$C$9:EY$9)),Quarterly_mmbbls!$C37:EY37)</f>
        <v>0.32789991537138941</v>
      </c>
      <c r="S63" s="52">
        <f>SUMPRODUCT(--(S$9=YEAR(Quarterly_mmbbls!$C$9:EZ$9)),Quarterly_mmbbls!$C37:EZ37)</f>
        <v>0.26490199147513577</v>
      </c>
      <c r="T63" s="52">
        <f>SUMPRODUCT(--(T$9=YEAR(Quarterly_mmbbls!$C$9:FA$9)),Quarterly_mmbbls!$C37:FA37)</f>
        <v>0.23471981324553079</v>
      </c>
      <c r="U63" s="52">
        <f>SUMPRODUCT(--(U$9=YEAR(Quarterly_mmbbls!$C$9:FB$9)),Quarterly_mmbbls!$C37:FB37)</f>
        <v>0.1239853641339434</v>
      </c>
      <c r="V63" s="52">
        <f>SUMPRODUCT(--(V$9=YEAR(Quarterly_mmbbls!$C$9:FC$9)),Quarterly_mmbbls!$C37:FC37)</f>
        <v>0.21583622086570961</v>
      </c>
      <c r="W63" s="52">
        <f>SUMPRODUCT(--(W$9=YEAR(Quarterly_mmbbls!$C$9:FD$9)),Quarterly_mmbbls!$C37:FD37)</f>
        <v>0.18601958511948019</v>
      </c>
      <c r="X63" s="52">
        <f>SUMPRODUCT(--(X$9=YEAR(Quarterly_mmbbls!$C$9:FE$9)),Quarterly_mmbbls!$C37:FE37)</f>
        <v>8.5636634514385496E-2</v>
      </c>
      <c r="Y63" s="52">
        <f>SUMPRODUCT(--(Y$9=YEAR(Quarterly_mmbbls!$C$9:FF$9)),Quarterly_mmbbls!$C37:FF37)</f>
        <v>0.34820650726075841</v>
      </c>
      <c r="Z63" s="52">
        <f>SUMPRODUCT(--(Z$9=YEAR(Quarterly_mmbbls!$C$9:FG$9)),Quarterly_mmbbls!$C37:FG37)</f>
        <v>0.482770766224909</v>
      </c>
      <c r="AA63" s="52">
        <f>SUMPRODUCT(--(AA$9=YEAR(Quarterly_mmbbls!$C$9:FH$9)),Quarterly_mmbbls!$C37:FH37)</f>
        <v>0.24531584627509523</v>
      </c>
      <c r="AB63" s="52">
        <f>SUMPRODUCT(--(AB$9=YEAR(Quarterly_mmbbls!$C$9:FI$9)),Quarterly_mmbbls!$C37:FI37)</f>
        <v>0.126343237884045</v>
      </c>
      <c r="AC63" s="52">
        <f>SUMPRODUCT(--(AC$9=YEAR(Quarterly_mmbbls!$C$9:FJ$9)),Quarterly_mmbbls!$C37:FJ37)</f>
        <v>0</v>
      </c>
      <c r="AD63" s="52">
        <f>SUMPRODUCT(--(AD$9=YEAR(Quarterly_mmbbls!$C$9:FK$9)),Quarterly_mmbbls!$C37:FK37)</f>
        <v>0</v>
      </c>
      <c r="AE63" s="52">
        <f>SUMPRODUCT(--(AE$9=YEAR(Quarterly_mmbbls!$C$9:FL$9)),Quarterly_mmbbls!$C37:FL37)</f>
        <v>0.106100242060745</v>
      </c>
      <c r="AF63" s="52">
        <f>SUMPRODUCT(--(AF$9=YEAR(Quarterly_mmbbls!$C$9:FM$9)),Quarterly_mmbbls!$C37:FM37)</f>
        <v>0.109085861233847</v>
      </c>
      <c r="AG63" s="52">
        <f>SUMPRODUCT(--(AG$9=YEAR(Quarterly_mmbbls!$C$9:FN$9)),Quarterly_mmbbls!$C37:FN37)</f>
        <v>0</v>
      </c>
      <c r="AH63" s="52">
        <f>SUMPRODUCT(--(AH$9=YEAR(Quarterly_mmbbls!$C$9:FO$9)),Quarterly_mmbbls!$C37:FO37)</f>
        <v>0.100425047476703</v>
      </c>
      <c r="AI63" s="52">
        <f>SUMPRODUCT(--(AI$9=YEAR(Quarterly_mmbbls!$C$9:FP$9)),Quarterly_mmbbls!$C37:FP37)</f>
        <v>0</v>
      </c>
      <c r="AJ63" s="52">
        <f>SUMPRODUCT(--(AJ$9=YEAR(Quarterly_mmbbls!$C$9:FQ$9)),Quarterly_mmbbls!$C37:FQ37)</f>
        <v>0.121526053147834</v>
      </c>
      <c r="AK63" s="52">
        <f>SUMPRODUCT(--(AK$9=YEAR(Quarterly_mmbbls!$C$9:FR$9)),Quarterly_mmbbls!$C37:FR37)</f>
        <v>0.23248621189336</v>
      </c>
      <c r="AL63" s="52">
        <f>SUMPRODUCT(--(AL$9=YEAR(Quarterly_mmbbls!$C$9:FS$9)),Quarterly_mmbbls!$C37:FS37)</f>
        <v>0</v>
      </c>
      <c r="AM63" s="52">
        <f>SUMPRODUCT(--(AM$9=YEAR(Quarterly_mmbbls!$C$9:FT$9)),Quarterly_mmbbls!$C37:FT37)</f>
        <v>0.28877029934614701</v>
      </c>
      <c r="AN63" s="52">
        <f>SUMPRODUCT(--(AN$9=YEAR(Quarterly_mmbbls!$C$9:FU$9)),Quarterly_mmbbls!$C37:FU37)</f>
        <v>0</v>
      </c>
      <c r="AO63" s="52">
        <f>SUMPRODUCT(--(AO$9=YEAR(Quarterly_mmbbls!$C$9:FV$9)),Quarterly_mmbbls!$C37:FV37)</f>
        <v>0</v>
      </c>
      <c r="AP63" s="52">
        <f>SUMPRODUCT(--(AP$9=YEAR(Quarterly_mmbbls!$C$9:FW$9)),Quarterly_mmbbls!$C37:FW37)</f>
        <v>0</v>
      </c>
      <c r="AQ63" s="52">
        <f>SUMPRODUCT(--(AQ$9=YEAR(Quarterly_mmbbls!$C$9:FX$9)),Quarterly_mmbbls!$C37:FX37)</f>
        <v>0</v>
      </c>
      <c r="AR63" s="52">
        <f>SUMPRODUCT(--(AR$9=YEAR(Quarterly_mmbbls!$C$9:FY$9)),Quarterly_mmbbls!$C37:FY37)</f>
        <v>0</v>
      </c>
      <c r="AS63" s="52">
        <f>SUMPRODUCT(--(AS$9=YEAR(Quarterly_mmbbls!$C$9:FZ$9)),Quarterly_mmbbls!$C37:FZ37)</f>
        <v>0</v>
      </c>
      <c r="AT63" s="52">
        <f>SUMPRODUCT(--(AT$9=YEAR(Quarterly_mmbbls!$C$9:GA$9)),Quarterly_mmbbls!$C37:GA37)</f>
        <v>0</v>
      </c>
      <c r="AU63" s="52">
        <f>SUMPRODUCT(--(AU$9=YEAR(Quarterly_mmbbls!$C$9:GB$9)),Quarterly_mmbbls!$C37:GB37)</f>
        <v>0</v>
      </c>
      <c r="AV63" s="52">
        <f>SUMPRODUCT(--(AV$9=YEAR(Quarterly_mmbbls!$C$9:GZ$9)),Quarterly_mmbbls!$C37:GZ37)</f>
        <v>0</v>
      </c>
    </row>
    <row r="64" spans="1:48" x14ac:dyDescent="0.25">
      <c r="A64" s="37" t="s">
        <v>153</v>
      </c>
      <c r="B64" s="90">
        <v>6</v>
      </c>
      <c r="C64" s="52">
        <f>SUMPRODUCT(--(C$9=YEAR(Quarterly_mmbbls!$C$9:EJ$9)),Quarterly_mmbbls!$C38:EJ38)</f>
        <v>0</v>
      </c>
      <c r="D64" s="52">
        <f>SUMPRODUCT(--(D$9=YEAR(Quarterly_mmbbls!$C$9:EK$9)),Quarterly_mmbbls!$C38:EK38)</f>
        <v>0</v>
      </c>
      <c r="E64" s="52">
        <f>SUMPRODUCT(--(E$9=YEAR(Quarterly_mmbbls!$C$9:EL$9)),Quarterly_mmbbls!$C38:EL38)</f>
        <v>0</v>
      </c>
      <c r="F64" s="52">
        <f>SUMPRODUCT(--(F$9=YEAR(Quarterly_mmbbls!$C$9:EM$9)),Quarterly_mmbbls!$C38:EM38)</f>
        <v>0</v>
      </c>
      <c r="G64" s="52">
        <f>SUMPRODUCT(--(G$9=YEAR(Quarterly_mmbbls!$C$9:EN$9)),Quarterly_mmbbls!$C38:EN38)</f>
        <v>0</v>
      </c>
      <c r="H64" s="52">
        <f>SUMPRODUCT(--(H$9=YEAR(Quarterly_mmbbls!$C$9:EO$9)),Quarterly_mmbbls!$C38:EO38)</f>
        <v>0</v>
      </c>
      <c r="I64" s="52">
        <f>SUMPRODUCT(--(I$9=YEAR(Quarterly_mmbbls!$C$9:EP$9)),Quarterly_mmbbls!$C38:EP38)</f>
        <v>0</v>
      </c>
      <c r="J64" s="52">
        <f>SUMPRODUCT(--(J$9=YEAR(Quarterly_mmbbls!$C$9:EQ$9)),Quarterly_mmbbls!$C38:EQ38)</f>
        <v>0</v>
      </c>
      <c r="K64" s="52">
        <f>SUMPRODUCT(--(K$9=YEAR(Quarterly_mmbbls!$C$9:ER$9)),Quarterly_mmbbls!$C38:ER38)</f>
        <v>0</v>
      </c>
      <c r="L64" s="52">
        <f>SUMPRODUCT(--(L$9=YEAR(Quarterly_mmbbls!$C$9:ES$9)),Quarterly_mmbbls!$C38:ES38)</f>
        <v>0</v>
      </c>
      <c r="M64" s="52">
        <f>SUMPRODUCT(--(M$9=YEAR(Quarterly_mmbbls!$C$9:ET$9)),Quarterly_mmbbls!$C38:ET38)</f>
        <v>0</v>
      </c>
      <c r="N64" s="52">
        <f>SUMPRODUCT(--(N$9=YEAR(Quarterly_mmbbls!$C$9:EU$9)),Quarterly_mmbbls!$C38:EU38)</f>
        <v>0.21405211796468121</v>
      </c>
      <c r="O64" s="52">
        <f>SUMPRODUCT(--(O$9=YEAR(Quarterly_mmbbls!$C$9:EV$9)),Quarterly_mmbbls!$C38:EV38)</f>
        <v>4.1261300817764797</v>
      </c>
      <c r="P64" s="52">
        <f>SUMPRODUCT(--(P$9=YEAR(Quarterly_mmbbls!$C$9:EW$9)),Quarterly_mmbbls!$C38:EW38)</f>
        <v>1.8533226401732141</v>
      </c>
      <c r="Q64" s="52">
        <f>SUMPRODUCT(--(Q$9=YEAR(Quarterly_mmbbls!$C$9:EX$9)),Quarterly_mmbbls!$C38:EX38)</f>
        <v>3.6397683097184084</v>
      </c>
      <c r="R64" s="52">
        <f>SUMPRODUCT(--(R$9=YEAR(Quarterly_mmbbls!$C$9:EY$9)),Quarterly_mmbbls!$C38:EY38)</f>
        <v>3.7277357470445454</v>
      </c>
      <c r="S64" s="52">
        <f>SUMPRODUCT(--(S$9=YEAR(Quarterly_mmbbls!$C$9:EZ$9)),Quarterly_mmbbls!$C38:EZ38)</f>
        <v>4.8467600246714042</v>
      </c>
      <c r="T64" s="52">
        <f>SUMPRODUCT(--(T$9=YEAR(Quarterly_mmbbls!$C$9:FA$9)),Quarterly_mmbbls!$C38:FA38)</f>
        <v>2.97299759276931</v>
      </c>
      <c r="U64" s="52">
        <f>SUMPRODUCT(--(U$9=YEAR(Quarterly_mmbbls!$C$9:FB$9)),Quarterly_mmbbls!$C38:FB38)</f>
        <v>2.8987863434329872</v>
      </c>
      <c r="V64" s="52">
        <f>SUMPRODUCT(--(V$9=YEAR(Quarterly_mmbbls!$C$9:FC$9)),Quarterly_mmbbls!$C38:FC38)</f>
        <v>2.1789554343359123</v>
      </c>
      <c r="W64" s="52">
        <f>SUMPRODUCT(--(W$9=YEAR(Quarterly_mmbbls!$C$9:FD$9)),Quarterly_mmbbls!$C38:FD38)</f>
        <v>1.532539507748881</v>
      </c>
      <c r="X64" s="52">
        <f>SUMPRODUCT(--(X$9=YEAR(Quarterly_mmbbls!$C$9:FE$9)),Quarterly_mmbbls!$C38:FE38)</f>
        <v>1.9609042519303495</v>
      </c>
      <c r="Y64" s="52">
        <f>SUMPRODUCT(--(Y$9=YEAR(Quarterly_mmbbls!$C$9:FF$9)),Quarterly_mmbbls!$C38:FF38)</f>
        <v>0.28059639385146323</v>
      </c>
      <c r="Z64" s="52">
        <f>SUMPRODUCT(--(Z$9=YEAR(Quarterly_mmbbls!$C$9:FG$9)),Quarterly_mmbbls!$C38:FG38)</f>
        <v>3.6457952470425228E-2</v>
      </c>
      <c r="AA64" s="52">
        <f>SUMPRODUCT(--(AA$9=YEAR(Quarterly_mmbbls!$C$9:FH$9)),Quarterly_mmbbls!$C38:FH38)</f>
        <v>4.2224133264261499E-2</v>
      </c>
      <c r="AB64" s="52">
        <f>SUMPRODUCT(--(AB$9=YEAR(Quarterly_mmbbls!$C$9:FI$9)),Quarterly_mmbbls!$C38:FI38)</f>
        <v>0</v>
      </c>
      <c r="AC64" s="52">
        <f>SUMPRODUCT(--(AC$9=YEAR(Quarterly_mmbbls!$C$9:FJ$9)),Quarterly_mmbbls!$C38:FJ38)</f>
        <v>0</v>
      </c>
      <c r="AD64" s="52">
        <f>SUMPRODUCT(--(AD$9=YEAR(Quarterly_mmbbls!$C$9:FK$9)),Quarterly_mmbbls!$C38:FK38)</f>
        <v>0</v>
      </c>
      <c r="AE64" s="52">
        <f>SUMPRODUCT(--(AE$9=YEAR(Quarterly_mmbbls!$C$9:FL$9)),Quarterly_mmbbls!$C38:FL38)</f>
        <v>0</v>
      </c>
      <c r="AF64" s="52">
        <f>SUMPRODUCT(--(AF$9=YEAR(Quarterly_mmbbls!$C$9:FM$9)),Quarterly_mmbbls!$C38:FM38)</f>
        <v>0</v>
      </c>
      <c r="AG64" s="52">
        <f>SUMPRODUCT(--(AG$9=YEAR(Quarterly_mmbbls!$C$9:FN$9)),Quarterly_mmbbls!$C38:FN38)</f>
        <v>0</v>
      </c>
      <c r="AH64" s="52">
        <f>SUMPRODUCT(--(AH$9=YEAR(Quarterly_mmbbls!$C$9:FO$9)),Quarterly_mmbbls!$C38:FO38)</f>
        <v>0</v>
      </c>
      <c r="AI64" s="52">
        <f>SUMPRODUCT(--(AI$9=YEAR(Quarterly_mmbbls!$C$9:FP$9)),Quarterly_mmbbls!$C38:FP38)</f>
        <v>0</v>
      </c>
      <c r="AJ64" s="52">
        <f>SUMPRODUCT(--(AJ$9=YEAR(Quarterly_mmbbls!$C$9:FQ$9)),Quarterly_mmbbls!$C38:FQ38)</f>
        <v>0</v>
      </c>
      <c r="AK64" s="52">
        <f>SUMPRODUCT(--(AK$9=YEAR(Quarterly_mmbbls!$C$9:FR$9)),Quarterly_mmbbls!$C38:FR38)</f>
        <v>0</v>
      </c>
      <c r="AL64" s="52">
        <f>SUMPRODUCT(--(AL$9=YEAR(Quarterly_mmbbls!$C$9:FS$9)),Quarterly_mmbbls!$C38:FS38)</f>
        <v>0</v>
      </c>
      <c r="AM64" s="52">
        <f>SUMPRODUCT(--(AM$9=YEAR(Quarterly_mmbbls!$C$9:FT$9)),Quarterly_mmbbls!$C38:FT38)</f>
        <v>0</v>
      </c>
      <c r="AN64" s="52">
        <f>SUMPRODUCT(--(AN$9=YEAR(Quarterly_mmbbls!$C$9:FU$9)),Quarterly_mmbbls!$C38:FU38)</f>
        <v>0</v>
      </c>
      <c r="AO64" s="52">
        <f>SUMPRODUCT(--(AO$9=YEAR(Quarterly_mmbbls!$C$9:FV$9)),Quarterly_mmbbls!$C38:FV38)</f>
        <v>0</v>
      </c>
      <c r="AP64" s="52">
        <f>SUMPRODUCT(--(AP$9=YEAR(Quarterly_mmbbls!$C$9:FW$9)),Quarterly_mmbbls!$C38:FW38)</f>
        <v>0</v>
      </c>
      <c r="AQ64" s="52">
        <f>SUMPRODUCT(--(AQ$9=YEAR(Quarterly_mmbbls!$C$9:FX$9)),Quarterly_mmbbls!$C38:FX38)</f>
        <v>0</v>
      </c>
      <c r="AR64" s="52">
        <f>SUMPRODUCT(--(AR$9=YEAR(Quarterly_mmbbls!$C$9:FY$9)),Quarterly_mmbbls!$C38:FY38)</f>
        <v>0</v>
      </c>
      <c r="AS64" s="52">
        <f>SUMPRODUCT(--(AS$9=YEAR(Quarterly_mmbbls!$C$9:FZ$9)),Quarterly_mmbbls!$C38:FZ38)</f>
        <v>0</v>
      </c>
      <c r="AT64" s="52">
        <f>SUMPRODUCT(--(AT$9=YEAR(Quarterly_mmbbls!$C$9:GA$9)),Quarterly_mmbbls!$C38:GA38)</f>
        <v>0</v>
      </c>
      <c r="AU64" s="52">
        <f>SUMPRODUCT(--(AU$9=YEAR(Quarterly_mmbbls!$C$9:GB$9)),Quarterly_mmbbls!$C38:GB38)</f>
        <v>0</v>
      </c>
      <c r="AV64" s="52">
        <f>SUMPRODUCT(--(AV$9=YEAR(Quarterly_mmbbls!$C$9:GZ$9)),Quarterly_mmbbls!$C38:GZ38)</f>
        <v>0</v>
      </c>
    </row>
    <row r="65" spans="1:48" x14ac:dyDescent="0.25">
      <c r="A65" s="36" t="s">
        <v>25</v>
      </c>
      <c r="B65" s="90"/>
      <c r="C65" s="52">
        <f>SUMPRODUCT(--(C$9=YEAR(Quarterly_mmbbls!$C$9:EJ$9)),Quarterly_mmbbls!$C39:EJ39)</f>
        <v>0</v>
      </c>
      <c r="D65" s="52">
        <f>SUMPRODUCT(--(D$9=YEAR(Quarterly_mmbbls!$C$9:EK$9)),Quarterly_mmbbls!$C39:EK39)</f>
        <v>0</v>
      </c>
      <c r="E65" s="52">
        <f>SUMPRODUCT(--(E$9=YEAR(Quarterly_mmbbls!$C$9:EL$9)),Quarterly_mmbbls!$C39:EL39)</f>
        <v>0</v>
      </c>
      <c r="F65" s="52">
        <f>SUMPRODUCT(--(F$9=YEAR(Quarterly_mmbbls!$C$9:EM$9)),Quarterly_mmbbls!$C39:EM39)</f>
        <v>0</v>
      </c>
      <c r="G65" s="52">
        <f>SUMPRODUCT(--(G$9=YEAR(Quarterly_mmbbls!$C$9:EN$9)),Quarterly_mmbbls!$C39:EN39)</f>
        <v>0</v>
      </c>
      <c r="H65" s="52">
        <f>SUMPRODUCT(--(H$9=YEAR(Quarterly_mmbbls!$C$9:EO$9)),Quarterly_mmbbls!$C39:EO39)</f>
        <v>0</v>
      </c>
      <c r="I65" s="52">
        <f>SUMPRODUCT(--(I$9=YEAR(Quarterly_mmbbls!$C$9:EP$9)),Quarterly_mmbbls!$C39:EP39)</f>
        <v>0</v>
      </c>
      <c r="J65" s="52">
        <f>SUMPRODUCT(--(J$9=YEAR(Quarterly_mmbbls!$C$9:EQ$9)),Quarterly_mmbbls!$C39:EQ39)</f>
        <v>0</v>
      </c>
      <c r="K65" s="52">
        <f>SUMPRODUCT(--(K$9=YEAR(Quarterly_mmbbls!$C$9:ER$9)),Quarterly_mmbbls!$C39:ER39)</f>
        <v>0</v>
      </c>
      <c r="L65" s="52">
        <f>SUMPRODUCT(--(L$9=YEAR(Quarterly_mmbbls!$C$9:ES$9)),Quarterly_mmbbls!$C39:ES39)</f>
        <v>0</v>
      </c>
      <c r="M65" s="52">
        <f>SUMPRODUCT(--(M$9=YEAR(Quarterly_mmbbls!$C$9:ET$9)),Quarterly_mmbbls!$C39:ET39)</f>
        <v>0</v>
      </c>
      <c r="N65" s="52">
        <f>SUMPRODUCT(--(N$9=YEAR(Quarterly_mmbbls!$C$9:EU$9)),Quarterly_mmbbls!$C39:EU39)</f>
        <v>0</v>
      </c>
      <c r="O65" s="52">
        <f>SUMPRODUCT(--(O$9=YEAR(Quarterly_mmbbls!$C$9:EV$9)),Quarterly_mmbbls!$C39:EV39)</f>
        <v>0</v>
      </c>
      <c r="P65" s="52">
        <f>SUMPRODUCT(--(P$9=YEAR(Quarterly_mmbbls!$C$9:EW$9)),Quarterly_mmbbls!$C39:EW39)</f>
        <v>0.13884288231474301</v>
      </c>
      <c r="Q65" s="52">
        <f>SUMPRODUCT(--(Q$9=YEAR(Quarterly_mmbbls!$C$9:EX$9)),Quarterly_mmbbls!$C39:EX39)</f>
        <v>1.7091868713012839</v>
      </c>
      <c r="R65" s="52">
        <f>SUMPRODUCT(--(R$9=YEAR(Quarterly_mmbbls!$C$9:EY$9)),Quarterly_mmbbls!$C39:EY39)</f>
        <v>2.6321151849079358</v>
      </c>
      <c r="S65" s="52">
        <f>SUMPRODUCT(--(S$9=YEAR(Quarterly_mmbbls!$C$9:EZ$9)),Quarterly_mmbbls!$C39:EZ39)</f>
        <v>1.682570997713462</v>
      </c>
      <c r="T65" s="52">
        <f>SUMPRODUCT(--(T$9=YEAR(Quarterly_mmbbls!$C$9:FA$9)),Quarterly_mmbbls!$C39:FA39)</f>
        <v>2.059207923349049</v>
      </c>
      <c r="U65" s="52">
        <f>SUMPRODUCT(--(U$9=YEAR(Quarterly_mmbbls!$C$9:FB$9)),Quarterly_mmbbls!$C39:FB39)</f>
        <v>0.72820973128424238</v>
      </c>
      <c r="V65" s="52">
        <f>SUMPRODUCT(--(V$9=YEAR(Quarterly_mmbbls!$C$9:FC$9)),Quarterly_mmbbls!$C39:FC39)</f>
        <v>1.4072549216077801</v>
      </c>
      <c r="W65" s="52">
        <f>SUMPRODUCT(--(W$9=YEAR(Quarterly_mmbbls!$C$9:FD$9)),Quarterly_mmbbls!$C39:FD39)</f>
        <v>0.65197696950671602</v>
      </c>
      <c r="X65" s="52">
        <f>SUMPRODUCT(--(X$9=YEAR(Quarterly_mmbbls!$C$9:FE$9)),Quarterly_mmbbls!$C39:FE39)</f>
        <v>2.1637337204729199E-4</v>
      </c>
      <c r="Y65" s="52">
        <f>SUMPRODUCT(--(Y$9=YEAR(Quarterly_mmbbls!$C$9:FF$9)),Quarterly_mmbbls!$C39:FF39)</f>
        <v>1.2602732005272101E-2</v>
      </c>
      <c r="Z65" s="52">
        <f>SUMPRODUCT(--(Z$9=YEAR(Quarterly_mmbbls!$C$9:FG$9)),Quarterly_mmbbls!$C39:FG39)</f>
        <v>0.3231824369702152</v>
      </c>
      <c r="AA65" s="52">
        <f>SUMPRODUCT(--(AA$9=YEAR(Quarterly_mmbbls!$C$9:FH$9)),Quarterly_mmbbls!$C39:FH39)</f>
        <v>0.47121316500872901</v>
      </c>
      <c r="AB65" s="52">
        <f>SUMPRODUCT(--(AB$9=YEAR(Quarterly_mmbbls!$C$9:FI$9)),Quarterly_mmbbls!$C39:FI39)</f>
        <v>0.15161557433211428</v>
      </c>
      <c r="AC65" s="52">
        <f>SUMPRODUCT(--(AC$9=YEAR(Quarterly_mmbbls!$C$9:FJ$9)),Quarterly_mmbbls!$C39:FJ39)</f>
        <v>3.6274323551917599E-2</v>
      </c>
      <c r="AD65" s="52">
        <f>SUMPRODUCT(--(AD$9=YEAR(Quarterly_mmbbls!$C$9:FK$9)),Quarterly_mmbbls!$C39:FK39)</f>
        <v>0</v>
      </c>
      <c r="AE65" s="52">
        <f>SUMPRODUCT(--(AE$9=YEAR(Quarterly_mmbbls!$C$9:FL$9)),Quarterly_mmbbls!$C39:FL39)</f>
        <v>5.2203930599933099E-2</v>
      </c>
      <c r="AF65" s="52">
        <f>SUMPRODUCT(--(AF$9=YEAR(Quarterly_mmbbls!$C$9:FM$9)),Quarterly_mmbbls!$C39:FM39)</f>
        <v>4.8725786367941303E-2</v>
      </c>
      <c r="AG65" s="52">
        <f>SUMPRODUCT(--(AG$9=YEAR(Quarterly_mmbbls!$C$9:FN$9)),Quarterly_mmbbls!$C39:FN39)</f>
        <v>3.9204505059210797E-2</v>
      </c>
      <c r="AH65" s="52">
        <f>SUMPRODUCT(--(AH$9=YEAR(Quarterly_mmbbls!$C$9:FO$9)),Quarterly_mmbbls!$C39:FO39)</f>
        <v>0</v>
      </c>
      <c r="AI65" s="52">
        <f>SUMPRODUCT(--(AI$9=YEAR(Quarterly_mmbbls!$C$9:FP$9)),Quarterly_mmbbls!$C39:FP39)</f>
        <v>1.5673003932979699E-3</v>
      </c>
      <c r="AJ65" s="52">
        <f>SUMPRODUCT(--(AJ$9=YEAR(Quarterly_mmbbls!$C$9:FQ$9)),Quarterly_mmbbls!$C39:FQ39)</f>
        <v>0</v>
      </c>
      <c r="AK65" s="52">
        <f>SUMPRODUCT(--(AK$9=YEAR(Quarterly_mmbbls!$C$9:FR$9)),Quarterly_mmbbls!$C39:FR39)</f>
        <v>0</v>
      </c>
      <c r="AL65" s="52">
        <f>SUMPRODUCT(--(AL$9=YEAR(Quarterly_mmbbls!$C$9:FS$9)),Quarterly_mmbbls!$C39:FS39)</f>
        <v>0</v>
      </c>
      <c r="AM65" s="52">
        <f>SUMPRODUCT(--(AM$9=YEAR(Quarterly_mmbbls!$C$9:FT$9)),Quarterly_mmbbls!$C39:FT39)</f>
        <v>1.337989767454811E-3</v>
      </c>
      <c r="AN65" s="52">
        <f>SUMPRODUCT(--(AN$9=YEAR(Quarterly_mmbbls!$C$9:FU$9)),Quarterly_mmbbls!$C39:FU39)</f>
        <v>0</v>
      </c>
      <c r="AO65" s="52">
        <f>SUMPRODUCT(--(AO$9=YEAR(Quarterly_mmbbls!$C$9:FV$9)),Quarterly_mmbbls!$C39:FV39)</f>
        <v>0</v>
      </c>
      <c r="AP65" s="52">
        <f>SUMPRODUCT(--(AP$9=YEAR(Quarterly_mmbbls!$C$9:FW$9)),Quarterly_mmbbls!$C39:FW39)</f>
        <v>0</v>
      </c>
      <c r="AQ65" s="52">
        <f>SUMPRODUCT(--(AQ$9=YEAR(Quarterly_mmbbls!$C$9:FX$9)),Quarterly_mmbbls!$C39:FX39)</f>
        <v>2.2644628928113499E-2</v>
      </c>
      <c r="AR65" s="52">
        <f>SUMPRODUCT(--(AR$9=YEAR(Quarterly_mmbbls!$C$9:FY$9)),Quarterly_mmbbls!$C39:FY39)</f>
        <v>0.15534918828625</v>
      </c>
      <c r="AS65" s="52">
        <f>SUMPRODUCT(--(AS$9=YEAR(Quarterly_mmbbls!$C$9:FZ$9)),Quarterly_mmbbls!$C39:FZ39)</f>
        <v>0</v>
      </c>
      <c r="AT65" s="52">
        <f>SUMPRODUCT(--(AT$9=YEAR(Quarterly_mmbbls!$C$9:GA$9)),Quarterly_mmbbls!$C39:GA39)</f>
        <v>0.23588490387498398</v>
      </c>
      <c r="AU65" s="52">
        <f>SUMPRODUCT(--(AU$9=YEAR(Quarterly_mmbbls!$C$9:GB$9)),Quarterly_mmbbls!$C39:GB39)</f>
        <v>0</v>
      </c>
      <c r="AV65" s="52">
        <f>SUMPRODUCT(--(AV$9=YEAR(Quarterly_mmbbls!$C$9:GZ$9)),Quarterly_mmbbls!$C39:GZ39)</f>
        <v>0.2100305874065172</v>
      </c>
    </row>
    <row r="66" spans="1:48" x14ac:dyDescent="0.25">
      <c r="A66" s="36" t="s">
        <v>26</v>
      </c>
      <c r="B66" s="90"/>
      <c r="C66" s="52">
        <f>SUMPRODUCT(--(C$9=YEAR(Quarterly_mmbbls!$C$9:EJ$9)),Quarterly_mmbbls!$C40:EJ40)</f>
        <v>0</v>
      </c>
      <c r="D66" s="52">
        <f>SUMPRODUCT(--(D$9=YEAR(Quarterly_mmbbls!$C$9:EK$9)),Quarterly_mmbbls!$C40:EK40)</f>
        <v>0</v>
      </c>
      <c r="E66" s="52">
        <f>SUMPRODUCT(--(E$9=YEAR(Quarterly_mmbbls!$C$9:EL$9)),Quarterly_mmbbls!$C40:EL40)</f>
        <v>0</v>
      </c>
      <c r="F66" s="52">
        <f>SUMPRODUCT(--(F$9=YEAR(Quarterly_mmbbls!$C$9:EM$9)),Quarterly_mmbbls!$C40:EM40)</f>
        <v>0.22503475176159171</v>
      </c>
      <c r="G66" s="52">
        <f>SUMPRODUCT(--(G$9=YEAR(Quarterly_mmbbls!$C$9:EN$9)),Quarterly_mmbbls!$C40:EN40)</f>
        <v>0.27471803194400102</v>
      </c>
      <c r="H66" s="52">
        <f>SUMPRODUCT(--(H$9=YEAR(Quarterly_mmbbls!$C$9:EO$9)),Quarterly_mmbbls!$C40:EO40)</f>
        <v>0</v>
      </c>
      <c r="I66" s="52">
        <f>SUMPRODUCT(--(I$9=YEAR(Quarterly_mmbbls!$C$9:EP$9)),Quarterly_mmbbls!$C40:EP40)</f>
        <v>0.133063201072642</v>
      </c>
      <c r="J66" s="52">
        <f>SUMPRODUCT(--(J$9=YEAR(Quarterly_mmbbls!$C$9:EQ$9)),Quarterly_mmbbls!$C40:EQ40)</f>
        <v>0.13287584465958599</v>
      </c>
      <c r="K66" s="52">
        <f>SUMPRODUCT(--(K$9=YEAR(Quarterly_mmbbls!$C$9:ER$9)),Quarterly_mmbbls!$C40:ER40)</f>
        <v>0</v>
      </c>
      <c r="L66" s="52">
        <f>SUMPRODUCT(--(L$9=YEAR(Quarterly_mmbbls!$C$9:ES$9)),Quarterly_mmbbls!$C40:ES40)</f>
        <v>9.23466377352678E-2</v>
      </c>
      <c r="M66" s="52">
        <f>SUMPRODUCT(--(M$9=YEAR(Quarterly_mmbbls!$C$9:ET$9)),Quarterly_mmbbls!$C40:ET40)</f>
        <v>0.51925829878503293</v>
      </c>
      <c r="N66" s="52">
        <f>SUMPRODUCT(--(N$9=YEAR(Quarterly_mmbbls!$C$9:EU$9)),Quarterly_mmbbls!$C40:EU40)</f>
        <v>0.533831951200614</v>
      </c>
      <c r="O66" s="52">
        <f>SUMPRODUCT(--(O$9=YEAR(Quarterly_mmbbls!$C$9:EV$9)),Quarterly_mmbbls!$C40:EV40)</f>
        <v>0.11753938399085</v>
      </c>
      <c r="P66" s="52">
        <f>SUMPRODUCT(--(P$9=YEAR(Quarterly_mmbbls!$C$9:EW$9)),Quarterly_mmbbls!$C40:EW40)</f>
        <v>8.9368743384988902E-2</v>
      </c>
      <c r="Q66" s="52">
        <f>SUMPRODUCT(--(Q$9=YEAR(Quarterly_mmbbls!$C$9:EX$9)),Quarterly_mmbbls!$C40:EX40)</f>
        <v>0</v>
      </c>
      <c r="R66" s="52">
        <f>SUMPRODUCT(--(R$9=YEAR(Quarterly_mmbbls!$C$9:EY$9)),Quarterly_mmbbls!$C40:EY40)</f>
        <v>0.23662675351769119</v>
      </c>
      <c r="S66" s="52">
        <f>SUMPRODUCT(--(S$9=YEAR(Quarterly_mmbbls!$C$9:EZ$9)),Quarterly_mmbbls!$C40:EZ40)</f>
        <v>6.31308115836972E-3</v>
      </c>
      <c r="T66" s="52">
        <f>SUMPRODUCT(--(T$9=YEAR(Quarterly_mmbbls!$C$9:FA$9)),Quarterly_mmbbls!$C40:FA40)</f>
        <v>0.15912356481380299</v>
      </c>
      <c r="U66" s="52">
        <f>SUMPRODUCT(--(U$9=YEAR(Quarterly_mmbbls!$C$9:FB$9)),Quarterly_mmbbls!$C40:FB40)</f>
        <v>0.24918602738361983</v>
      </c>
      <c r="V66" s="52">
        <f>SUMPRODUCT(--(V$9=YEAR(Quarterly_mmbbls!$C$9:FC$9)),Quarterly_mmbbls!$C40:FC40)</f>
        <v>0.17937396714656939</v>
      </c>
      <c r="W66" s="52">
        <f>SUMPRODUCT(--(W$9=YEAR(Quarterly_mmbbls!$C$9:FD$9)),Quarterly_mmbbls!$C40:FD40)</f>
        <v>0.10869478397429121</v>
      </c>
      <c r="X66" s="52">
        <f>SUMPRODUCT(--(X$9=YEAR(Quarterly_mmbbls!$C$9:FE$9)),Quarterly_mmbbls!$C40:FE40)</f>
        <v>0</v>
      </c>
      <c r="Y66" s="52">
        <f>SUMPRODUCT(--(Y$9=YEAR(Quarterly_mmbbls!$C$9:FF$9)),Quarterly_mmbbls!$C40:FF40)</f>
        <v>0.33217850608289901</v>
      </c>
      <c r="Z66" s="52">
        <f>SUMPRODUCT(--(Z$9=YEAR(Quarterly_mmbbls!$C$9:FG$9)),Quarterly_mmbbls!$C40:FG40)</f>
        <v>0.24855323183428371</v>
      </c>
      <c r="AA66" s="52">
        <f>SUMPRODUCT(--(AA$9=YEAR(Quarterly_mmbbls!$C$9:FH$9)),Quarterly_mmbbls!$C40:FH40)</f>
        <v>0.2962918540249504</v>
      </c>
      <c r="AB66" s="52">
        <f>SUMPRODUCT(--(AB$9=YEAR(Quarterly_mmbbls!$C$9:FI$9)),Quarterly_mmbbls!$C40:FI40)</f>
        <v>0.47859259556994993</v>
      </c>
      <c r="AC66" s="52">
        <f>SUMPRODUCT(--(AC$9=YEAR(Quarterly_mmbbls!$C$9:FJ$9)),Quarterly_mmbbls!$C40:FJ40)</f>
        <v>0.65120763948937288</v>
      </c>
      <c r="AD66" s="52">
        <f>SUMPRODUCT(--(AD$9=YEAR(Quarterly_mmbbls!$C$9:FK$9)),Quarterly_mmbbls!$C40:FK40)</f>
        <v>0.35925398617607845</v>
      </c>
      <c r="AE66" s="52">
        <f>SUMPRODUCT(--(AE$9=YEAR(Quarterly_mmbbls!$C$9:FL$9)),Quarterly_mmbbls!$C40:FL40)</f>
        <v>0.795657929801456</v>
      </c>
      <c r="AF66" s="52">
        <f>SUMPRODUCT(--(AF$9=YEAR(Quarterly_mmbbls!$C$9:FM$9)),Quarterly_mmbbls!$C40:FM40)</f>
        <v>0.28213952052439384</v>
      </c>
      <c r="AG66" s="52">
        <f>SUMPRODUCT(--(AG$9=YEAR(Quarterly_mmbbls!$C$9:FN$9)),Quarterly_mmbbls!$C40:FN40)</f>
        <v>0.3934886152206476</v>
      </c>
      <c r="AH66" s="52">
        <f>SUMPRODUCT(--(AH$9=YEAR(Quarterly_mmbbls!$C$9:FO$9)),Quarterly_mmbbls!$C40:FO40)</f>
        <v>0.81879385161761098</v>
      </c>
      <c r="AI66" s="52">
        <f>SUMPRODUCT(--(AI$9=YEAR(Quarterly_mmbbls!$C$9:FP$9)),Quarterly_mmbbls!$C40:FP40)</f>
        <v>0.58368929029272221</v>
      </c>
      <c r="AJ66" s="52">
        <f>SUMPRODUCT(--(AJ$9=YEAR(Quarterly_mmbbls!$C$9:FQ$9)),Quarterly_mmbbls!$C40:FQ40)</f>
        <v>0.71099641446794282</v>
      </c>
      <c r="AK66" s="52">
        <f>SUMPRODUCT(--(AK$9=YEAR(Quarterly_mmbbls!$C$9:FR$9)),Quarterly_mmbbls!$C40:FR40)</f>
        <v>1.1624788530350618</v>
      </c>
      <c r="AL66" s="52">
        <f>SUMPRODUCT(--(AL$9=YEAR(Quarterly_mmbbls!$C$9:FS$9)),Quarterly_mmbbls!$C40:FS40)</f>
        <v>1.3281579528999901</v>
      </c>
      <c r="AM66" s="52">
        <f>SUMPRODUCT(--(AM$9=YEAR(Quarterly_mmbbls!$C$9:FT$9)),Quarterly_mmbbls!$C40:FT40)</f>
        <v>0.45901736699717255</v>
      </c>
      <c r="AN66" s="52">
        <f>SUMPRODUCT(--(AN$9=YEAR(Quarterly_mmbbls!$C$9:FU$9)),Quarterly_mmbbls!$C40:FU40)</f>
        <v>1.7291199525968359</v>
      </c>
      <c r="AO66" s="52">
        <f>SUMPRODUCT(--(AO$9=YEAR(Quarterly_mmbbls!$C$9:FV$9)),Quarterly_mmbbls!$C40:FV40)</f>
        <v>1.780938833998108</v>
      </c>
      <c r="AP66" s="52">
        <f>SUMPRODUCT(--(AP$9=YEAR(Quarterly_mmbbls!$C$9:FW$9)),Quarterly_mmbbls!$C40:FW40)</f>
        <v>1.4882857180733218</v>
      </c>
      <c r="AQ66" s="52">
        <f>SUMPRODUCT(--(AQ$9=YEAR(Quarterly_mmbbls!$C$9:FX$9)),Quarterly_mmbbls!$C40:FX40)</f>
        <v>1.3347497073132799</v>
      </c>
      <c r="AR66" s="52">
        <f>SUMPRODUCT(--(AR$9=YEAR(Quarterly_mmbbls!$C$9:FY$9)),Quarterly_mmbbls!$C40:FY40)</f>
        <v>0.83704297561589458</v>
      </c>
      <c r="AS66" s="52">
        <f>SUMPRODUCT(--(AS$9=YEAR(Quarterly_mmbbls!$C$9:FZ$9)),Quarterly_mmbbls!$C40:FZ40)</f>
        <v>1.0612453404300093</v>
      </c>
      <c r="AT66" s="52">
        <f>SUMPRODUCT(--(AT$9=YEAR(Quarterly_mmbbls!$C$9:GA$9)),Quarterly_mmbbls!$C40:GA40)</f>
        <v>0.98649464792374819</v>
      </c>
      <c r="AU66" s="52">
        <f>SUMPRODUCT(--(AU$9=YEAR(Quarterly_mmbbls!$C$9:GB$9)),Quarterly_mmbbls!$C40:GB40)</f>
        <v>1.1529631479303339</v>
      </c>
      <c r="AV66" s="52">
        <f>SUMPRODUCT(--(AV$9=YEAR(Quarterly_mmbbls!$C$9:GZ$9)),Quarterly_mmbbls!$C40:GZ40)</f>
        <v>1.2532270122714442</v>
      </c>
    </row>
    <row r="67" spans="1:48" x14ac:dyDescent="0.25">
      <c r="A67" s="36" t="s">
        <v>27</v>
      </c>
      <c r="B67" s="90"/>
      <c r="C67" s="52">
        <f t="shared" ref="C67:AT67" si="12">SUM(C68:C70)</f>
        <v>0</v>
      </c>
      <c r="D67" s="52">
        <f t="shared" si="12"/>
        <v>0</v>
      </c>
      <c r="E67" s="52">
        <f t="shared" si="12"/>
        <v>0</v>
      </c>
      <c r="F67" s="52">
        <f t="shared" si="12"/>
        <v>0</v>
      </c>
      <c r="G67" s="52">
        <f t="shared" si="12"/>
        <v>0</v>
      </c>
      <c r="H67" s="52">
        <f t="shared" si="12"/>
        <v>0</v>
      </c>
      <c r="I67" s="52">
        <f t="shared" si="12"/>
        <v>0</v>
      </c>
      <c r="J67" s="52">
        <f t="shared" si="12"/>
        <v>0</v>
      </c>
      <c r="K67" s="52">
        <f t="shared" si="12"/>
        <v>0</v>
      </c>
      <c r="L67" s="52">
        <f t="shared" si="12"/>
        <v>0</v>
      </c>
      <c r="M67" s="52">
        <f t="shared" si="12"/>
        <v>0</v>
      </c>
      <c r="N67" s="52">
        <f t="shared" si="12"/>
        <v>0</v>
      </c>
      <c r="O67" s="52">
        <f t="shared" si="12"/>
        <v>0</v>
      </c>
      <c r="P67" s="52">
        <f t="shared" si="12"/>
        <v>9.5725735941229795E-2</v>
      </c>
      <c r="Q67" s="52">
        <f t="shared" si="12"/>
        <v>0.96370561736133498</v>
      </c>
      <c r="R67" s="52">
        <f t="shared" si="12"/>
        <v>0.9375402660030201</v>
      </c>
      <c r="S67" s="52">
        <f t="shared" si="12"/>
        <v>0.82528461452476798</v>
      </c>
      <c r="T67" s="52">
        <f t="shared" si="12"/>
        <v>0.42254562168217352</v>
      </c>
      <c r="U67" s="52">
        <f t="shared" si="12"/>
        <v>0.25808467204616958</v>
      </c>
      <c r="V67" s="52">
        <f t="shared" si="12"/>
        <v>0.52321161117506376</v>
      </c>
      <c r="W67" s="52">
        <f t="shared" si="12"/>
        <v>0.30721315768462443</v>
      </c>
      <c r="X67" s="52">
        <f t="shared" si="12"/>
        <v>3.1928040429270503E-5</v>
      </c>
      <c r="Y67" s="52">
        <f t="shared" si="12"/>
        <v>0</v>
      </c>
      <c r="Z67" s="52">
        <f t="shared" si="12"/>
        <v>0.102600044258428</v>
      </c>
      <c r="AA67" s="52">
        <f t="shared" si="12"/>
        <v>1.6269055375478E-2</v>
      </c>
      <c r="AB67" s="52">
        <f t="shared" si="12"/>
        <v>2.3792649741363098E-2</v>
      </c>
      <c r="AC67" s="52">
        <f t="shared" si="12"/>
        <v>0</v>
      </c>
      <c r="AD67" s="52">
        <f t="shared" si="12"/>
        <v>0</v>
      </c>
      <c r="AE67" s="52">
        <f t="shared" si="12"/>
        <v>3.1863150531838899E-2</v>
      </c>
      <c r="AF67" s="52">
        <f t="shared" si="12"/>
        <v>0</v>
      </c>
      <c r="AG67" s="52">
        <f t="shared" si="12"/>
        <v>0</v>
      </c>
      <c r="AH67" s="52">
        <f t="shared" si="12"/>
        <v>0</v>
      </c>
      <c r="AI67" s="52">
        <f t="shared" si="12"/>
        <v>0</v>
      </c>
      <c r="AJ67" s="52">
        <f t="shared" si="12"/>
        <v>0</v>
      </c>
      <c r="AK67" s="52">
        <f t="shared" si="12"/>
        <v>0</v>
      </c>
      <c r="AL67" s="52">
        <f t="shared" si="12"/>
        <v>0</v>
      </c>
      <c r="AM67" s="52">
        <f t="shared" si="12"/>
        <v>0</v>
      </c>
      <c r="AN67" s="52">
        <f t="shared" si="12"/>
        <v>9.4957242334395897E-2</v>
      </c>
      <c r="AO67" s="52">
        <f t="shared" si="12"/>
        <v>0</v>
      </c>
      <c r="AP67" s="52">
        <f t="shared" si="12"/>
        <v>0</v>
      </c>
      <c r="AQ67" s="52">
        <f t="shared" si="12"/>
        <v>0</v>
      </c>
      <c r="AR67" s="52">
        <f t="shared" si="12"/>
        <v>0</v>
      </c>
      <c r="AS67" s="52">
        <f t="shared" si="12"/>
        <v>0</v>
      </c>
      <c r="AT67" s="52">
        <f t="shared" si="12"/>
        <v>5.8821933657015801E-3</v>
      </c>
      <c r="AU67" s="52">
        <f>SUM(AU68:AU70)</f>
        <v>0</v>
      </c>
      <c r="AV67" s="52">
        <f>SUMPRODUCT(--(AV$9=YEAR(Quarterly_mmbbls!$C$9:GZ$9)),Quarterly_mmbbls!$C41:GZ41)</f>
        <v>0</v>
      </c>
    </row>
    <row r="68" spans="1:48" x14ac:dyDescent="0.25">
      <c r="A68" s="37" t="s">
        <v>42</v>
      </c>
      <c r="B68" s="90"/>
      <c r="C68" s="52">
        <f>SUMPRODUCT(--(C$9=YEAR(Quarterly_mmbbls!$C$9:EJ$9)),Quarterly_mmbbls!$C42:EJ42)</f>
        <v>0</v>
      </c>
      <c r="D68" s="52">
        <f>SUMPRODUCT(--(D$9=YEAR(Quarterly_mmbbls!$C$9:EK$9)),Quarterly_mmbbls!$C42:EK42)</f>
        <v>0</v>
      </c>
      <c r="E68" s="52">
        <f>SUMPRODUCT(--(E$9=YEAR(Quarterly_mmbbls!$C$9:EL$9)),Quarterly_mmbbls!$C42:EL42)</f>
        <v>0</v>
      </c>
      <c r="F68" s="52">
        <f>SUMPRODUCT(--(F$9=YEAR(Quarterly_mmbbls!$C$9:EM$9)),Quarterly_mmbbls!$C42:EM42)</f>
        <v>0</v>
      </c>
      <c r="G68" s="52">
        <f>SUMPRODUCT(--(G$9=YEAR(Quarterly_mmbbls!$C$9:EN$9)),Quarterly_mmbbls!$C42:EN42)</f>
        <v>0</v>
      </c>
      <c r="H68" s="52">
        <f>SUMPRODUCT(--(H$9=YEAR(Quarterly_mmbbls!$C$9:EO$9)),Quarterly_mmbbls!$C42:EO42)</f>
        <v>0</v>
      </c>
      <c r="I68" s="52">
        <f>SUMPRODUCT(--(I$9=YEAR(Quarterly_mmbbls!$C$9:EP$9)),Quarterly_mmbbls!$C42:EP42)</f>
        <v>0</v>
      </c>
      <c r="J68" s="52">
        <f>SUMPRODUCT(--(J$9=YEAR(Quarterly_mmbbls!$C$9:EQ$9)),Quarterly_mmbbls!$C42:EQ42)</f>
        <v>0</v>
      </c>
      <c r="K68" s="52">
        <f>SUMPRODUCT(--(K$9=YEAR(Quarterly_mmbbls!$C$9:ER$9)),Quarterly_mmbbls!$C42:ER42)</f>
        <v>0</v>
      </c>
      <c r="L68" s="52">
        <f>SUMPRODUCT(--(L$9=YEAR(Quarterly_mmbbls!$C$9:ES$9)),Quarterly_mmbbls!$C42:ES42)</f>
        <v>0</v>
      </c>
      <c r="M68" s="52">
        <f>SUMPRODUCT(--(M$9=YEAR(Quarterly_mmbbls!$C$9:ET$9)),Quarterly_mmbbls!$C42:ET42)</f>
        <v>0</v>
      </c>
      <c r="N68" s="52">
        <f>SUMPRODUCT(--(N$9=YEAR(Quarterly_mmbbls!$C$9:EU$9)),Quarterly_mmbbls!$C42:EU42)</f>
        <v>0</v>
      </c>
      <c r="O68" s="52">
        <f>SUMPRODUCT(--(O$9=YEAR(Quarterly_mmbbls!$C$9:EV$9)),Quarterly_mmbbls!$C42:EV42)</f>
        <v>0</v>
      </c>
      <c r="P68" s="52">
        <f>SUMPRODUCT(--(P$9=YEAR(Quarterly_mmbbls!$C$9:EW$9)),Quarterly_mmbbls!$C42:EW42)</f>
        <v>9.5725735941229795E-2</v>
      </c>
      <c r="Q68" s="52">
        <f>SUMPRODUCT(--(Q$9=YEAR(Quarterly_mmbbls!$C$9:EX$9)),Quarterly_mmbbls!$C42:EX42)</f>
        <v>0.96370561736133498</v>
      </c>
      <c r="R68" s="52">
        <f>SUMPRODUCT(--(R$9=YEAR(Quarterly_mmbbls!$C$9:EY$9)),Quarterly_mmbbls!$C42:EY42)</f>
        <v>0.9375402660030201</v>
      </c>
      <c r="S68" s="52">
        <f>SUMPRODUCT(--(S$9=YEAR(Quarterly_mmbbls!$C$9:EZ$9)),Quarterly_mmbbls!$C42:EZ42)</f>
        <v>0.82528461452476798</v>
      </c>
      <c r="T68" s="52">
        <f>SUMPRODUCT(--(T$9=YEAR(Quarterly_mmbbls!$C$9:FA$9)),Quarterly_mmbbls!$C42:FA42)</f>
        <v>0.42254562168217352</v>
      </c>
      <c r="U68" s="52">
        <f>SUMPRODUCT(--(U$9=YEAR(Quarterly_mmbbls!$C$9:FB$9)),Quarterly_mmbbls!$C42:FB42)</f>
        <v>0.25808467204616958</v>
      </c>
      <c r="V68" s="52">
        <f>SUMPRODUCT(--(V$9=YEAR(Quarterly_mmbbls!$C$9:FC$9)),Quarterly_mmbbls!$C42:FC42)</f>
        <v>0.52321161117506376</v>
      </c>
      <c r="W68" s="52">
        <f>SUMPRODUCT(--(W$9=YEAR(Quarterly_mmbbls!$C$9:FD$9)),Quarterly_mmbbls!$C42:FD42)</f>
        <v>0.30721315768462443</v>
      </c>
      <c r="X68" s="52">
        <f>SUMPRODUCT(--(X$9=YEAR(Quarterly_mmbbls!$C$9:FE$9)),Quarterly_mmbbls!$C42:FE42)</f>
        <v>0</v>
      </c>
      <c r="Y68" s="52">
        <f>SUMPRODUCT(--(Y$9=YEAR(Quarterly_mmbbls!$C$9:FF$9)),Quarterly_mmbbls!$C42:FF42)</f>
        <v>0</v>
      </c>
      <c r="Z68" s="52">
        <f>SUMPRODUCT(--(Z$9=YEAR(Quarterly_mmbbls!$C$9:FG$9)),Quarterly_mmbbls!$C42:FG42)</f>
        <v>0.102600044258428</v>
      </c>
      <c r="AA68" s="52">
        <f>SUMPRODUCT(--(AA$9=YEAR(Quarterly_mmbbls!$C$9:FH$9)),Quarterly_mmbbls!$C42:FH42)</f>
        <v>1.6269055375478E-2</v>
      </c>
      <c r="AB68" s="52">
        <f>SUMPRODUCT(--(AB$9=YEAR(Quarterly_mmbbls!$C$9:FI$9)),Quarterly_mmbbls!$C42:FI42)</f>
        <v>2.3792649741363098E-2</v>
      </c>
      <c r="AC68" s="52">
        <f>SUMPRODUCT(--(AC$9=YEAR(Quarterly_mmbbls!$C$9:FJ$9)),Quarterly_mmbbls!$C42:FJ42)</f>
        <v>0</v>
      </c>
      <c r="AD68" s="52">
        <f>SUMPRODUCT(--(AD$9=YEAR(Quarterly_mmbbls!$C$9:FK$9)),Quarterly_mmbbls!$C42:FK42)</f>
        <v>0</v>
      </c>
      <c r="AE68" s="52">
        <f>SUMPRODUCT(--(AE$9=YEAR(Quarterly_mmbbls!$C$9:FL$9)),Quarterly_mmbbls!$C42:FL42)</f>
        <v>3.1863150531838899E-2</v>
      </c>
      <c r="AF68" s="52">
        <f>SUMPRODUCT(--(AF$9=YEAR(Quarterly_mmbbls!$C$9:FM$9)),Quarterly_mmbbls!$C42:FM42)</f>
        <v>0</v>
      </c>
      <c r="AG68" s="52">
        <f>SUMPRODUCT(--(AG$9=YEAR(Quarterly_mmbbls!$C$9:FN$9)),Quarterly_mmbbls!$C42:FN42)</f>
        <v>0</v>
      </c>
      <c r="AH68" s="52">
        <f>SUMPRODUCT(--(AH$9=YEAR(Quarterly_mmbbls!$C$9:FO$9)),Quarterly_mmbbls!$C42:FO42)</f>
        <v>0</v>
      </c>
      <c r="AI68" s="52">
        <f>SUMPRODUCT(--(AI$9=YEAR(Quarterly_mmbbls!$C$9:FP$9)),Quarterly_mmbbls!$C42:FP42)</f>
        <v>0</v>
      </c>
      <c r="AJ68" s="52">
        <f>SUMPRODUCT(--(AJ$9=YEAR(Quarterly_mmbbls!$C$9:FQ$9)),Quarterly_mmbbls!$C42:FQ42)</f>
        <v>0</v>
      </c>
      <c r="AK68" s="52">
        <f>SUMPRODUCT(--(AK$9=YEAR(Quarterly_mmbbls!$C$9:FR$9)),Quarterly_mmbbls!$C42:FR42)</f>
        <v>0</v>
      </c>
      <c r="AL68" s="52">
        <f>SUMPRODUCT(--(AL$9=YEAR(Quarterly_mmbbls!$C$9:FS$9)),Quarterly_mmbbls!$C42:FS42)</f>
        <v>0</v>
      </c>
      <c r="AM68" s="52">
        <f>SUMPRODUCT(--(AM$9=YEAR(Quarterly_mmbbls!$C$9:FT$9)),Quarterly_mmbbls!$C42:FT42)</f>
        <v>0</v>
      </c>
      <c r="AN68" s="52">
        <f>SUMPRODUCT(--(AN$9=YEAR(Quarterly_mmbbls!$C$9:FU$9)),Quarterly_mmbbls!$C42:FU42)</f>
        <v>9.4957242334395897E-2</v>
      </c>
      <c r="AO68" s="52">
        <f>SUMPRODUCT(--(AO$9=YEAR(Quarterly_mmbbls!$C$9:FV$9)),Quarterly_mmbbls!$C42:FV42)</f>
        <v>0</v>
      </c>
      <c r="AP68" s="52">
        <f>SUMPRODUCT(--(AP$9=YEAR(Quarterly_mmbbls!$C$9:FW$9)),Quarterly_mmbbls!$C42:FW42)</f>
        <v>0</v>
      </c>
      <c r="AQ68" s="52">
        <f>SUMPRODUCT(--(AQ$9=YEAR(Quarterly_mmbbls!$C$9:FX$9)),Quarterly_mmbbls!$C42:FX42)</f>
        <v>0</v>
      </c>
      <c r="AR68" s="52">
        <f>SUMPRODUCT(--(AR$9=YEAR(Quarterly_mmbbls!$C$9:FY$9)),Quarterly_mmbbls!$C42:FY42)</f>
        <v>0</v>
      </c>
      <c r="AS68" s="52">
        <f>SUMPRODUCT(--(AS$9=YEAR(Quarterly_mmbbls!$C$9:FZ$9)),Quarterly_mmbbls!$C42:FZ42)</f>
        <v>0</v>
      </c>
      <c r="AT68" s="52">
        <f>SUMPRODUCT(--(AT$9=YEAR(Quarterly_mmbbls!$C$9:GA$9)),Quarterly_mmbbls!$C42:GA42)</f>
        <v>5.8821933657015801E-3</v>
      </c>
      <c r="AU68" s="52">
        <f>SUMPRODUCT(--(AU$9=YEAR(Quarterly_mmbbls!$C$9:GB$9)),Quarterly_mmbbls!$C42:GB42)</f>
        <v>0</v>
      </c>
      <c r="AV68" s="52">
        <f>SUMPRODUCT(--(AV$9=YEAR(Quarterly_mmbbls!$C$9:GZ$9)),Quarterly_mmbbls!$C42:GZ42)</f>
        <v>0</v>
      </c>
    </row>
    <row r="69" spans="1:48" x14ac:dyDescent="0.25">
      <c r="A69" s="37" t="s">
        <v>43</v>
      </c>
      <c r="B69" s="90"/>
      <c r="C69" s="52">
        <f>SUMPRODUCT(--(C$9=YEAR(Quarterly_mmbbls!$C$9:EJ$9)),Quarterly_mmbbls!$C43:EJ43)</f>
        <v>0</v>
      </c>
      <c r="D69" s="52">
        <f>SUMPRODUCT(--(D$9=YEAR(Quarterly_mmbbls!$C$9:EK$9)),Quarterly_mmbbls!$C43:EK43)</f>
        <v>0</v>
      </c>
      <c r="E69" s="52">
        <f>SUMPRODUCT(--(E$9=YEAR(Quarterly_mmbbls!$C$9:EL$9)),Quarterly_mmbbls!$C43:EL43)</f>
        <v>0</v>
      </c>
      <c r="F69" s="52">
        <f>SUMPRODUCT(--(F$9=YEAR(Quarterly_mmbbls!$C$9:EM$9)),Quarterly_mmbbls!$C43:EM43)</f>
        <v>0</v>
      </c>
      <c r="G69" s="52">
        <f>SUMPRODUCT(--(G$9=YEAR(Quarterly_mmbbls!$C$9:EN$9)),Quarterly_mmbbls!$C43:EN43)</f>
        <v>0</v>
      </c>
      <c r="H69" s="52">
        <f>SUMPRODUCT(--(H$9=YEAR(Quarterly_mmbbls!$C$9:EO$9)),Quarterly_mmbbls!$C43:EO43)</f>
        <v>0</v>
      </c>
      <c r="I69" s="52">
        <f>SUMPRODUCT(--(I$9=YEAR(Quarterly_mmbbls!$C$9:EP$9)),Quarterly_mmbbls!$C43:EP43)</f>
        <v>0</v>
      </c>
      <c r="J69" s="52">
        <f>SUMPRODUCT(--(J$9=YEAR(Quarterly_mmbbls!$C$9:EQ$9)),Quarterly_mmbbls!$C43:EQ43)</f>
        <v>0</v>
      </c>
      <c r="K69" s="52">
        <f>SUMPRODUCT(--(K$9=YEAR(Quarterly_mmbbls!$C$9:ER$9)),Quarterly_mmbbls!$C43:ER43)</f>
        <v>0</v>
      </c>
      <c r="L69" s="52">
        <f>SUMPRODUCT(--(L$9=YEAR(Quarterly_mmbbls!$C$9:ES$9)),Quarterly_mmbbls!$C43:ES43)</f>
        <v>0</v>
      </c>
      <c r="M69" s="52">
        <f>SUMPRODUCT(--(M$9=YEAR(Quarterly_mmbbls!$C$9:ET$9)),Quarterly_mmbbls!$C43:ET43)</f>
        <v>0</v>
      </c>
      <c r="N69" s="52">
        <f>SUMPRODUCT(--(N$9=YEAR(Quarterly_mmbbls!$C$9:EU$9)),Quarterly_mmbbls!$C43:EU43)</f>
        <v>0</v>
      </c>
      <c r="O69" s="52">
        <f>SUMPRODUCT(--(O$9=YEAR(Quarterly_mmbbls!$C$9:EV$9)),Quarterly_mmbbls!$C43:EV43)</f>
        <v>0</v>
      </c>
      <c r="P69" s="52">
        <f>SUMPRODUCT(--(P$9=YEAR(Quarterly_mmbbls!$C$9:EW$9)),Quarterly_mmbbls!$C43:EW43)</f>
        <v>0</v>
      </c>
      <c r="Q69" s="52">
        <f>SUMPRODUCT(--(Q$9=YEAR(Quarterly_mmbbls!$C$9:EX$9)),Quarterly_mmbbls!$C43:EX43)</f>
        <v>0</v>
      </c>
      <c r="R69" s="52">
        <f>SUMPRODUCT(--(R$9=YEAR(Quarterly_mmbbls!$C$9:EY$9)),Quarterly_mmbbls!$C43:EY43)</f>
        <v>0</v>
      </c>
      <c r="S69" s="52">
        <f>SUMPRODUCT(--(S$9=YEAR(Quarterly_mmbbls!$C$9:EZ$9)),Quarterly_mmbbls!$C43:EZ43)</f>
        <v>0</v>
      </c>
      <c r="T69" s="52">
        <f>SUMPRODUCT(--(T$9=YEAR(Quarterly_mmbbls!$C$9:FA$9)),Quarterly_mmbbls!$C43:FA43)</f>
        <v>0</v>
      </c>
      <c r="U69" s="52">
        <f>SUMPRODUCT(--(U$9=YEAR(Quarterly_mmbbls!$C$9:FB$9)),Quarterly_mmbbls!$C43:FB43)</f>
        <v>0</v>
      </c>
      <c r="V69" s="52">
        <f>SUMPRODUCT(--(V$9=YEAR(Quarterly_mmbbls!$C$9:FC$9)),Quarterly_mmbbls!$C43:FC43)</f>
        <v>0</v>
      </c>
      <c r="W69" s="52">
        <f>SUMPRODUCT(--(W$9=YEAR(Quarterly_mmbbls!$C$9:FD$9)),Quarterly_mmbbls!$C43:FD43)</f>
        <v>0</v>
      </c>
      <c r="X69" s="52">
        <f>SUMPRODUCT(--(X$9=YEAR(Quarterly_mmbbls!$C$9:FE$9)),Quarterly_mmbbls!$C43:FE43)</f>
        <v>0</v>
      </c>
      <c r="Y69" s="52">
        <f>SUMPRODUCT(--(Y$9=YEAR(Quarterly_mmbbls!$C$9:FF$9)),Quarterly_mmbbls!$C43:FF43)</f>
        <v>0</v>
      </c>
      <c r="Z69" s="52">
        <f>SUMPRODUCT(--(Z$9=YEAR(Quarterly_mmbbls!$C$9:FG$9)),Quarterly_mmbbls!$C43:FG43)</f>
        <v>0</v>
      </c>
      <c r="AA69" s="52">
        <f>SUMPRODUCT(--(AA$9=YEAR(Quarterly_mmbbls!$C$9:FH$9)),Quarterly_mmbbls!$C43:FH43)</f>
        <v>0</v>
      </c>
      <c r="AB69" s="52">
        <f>SUMPRODUCT(--(AB$9=YEAR(Quarterly_mmbbls!$C$9:FI$9)),Quarterly_mmbbls!$C43:FI43)</f>
        <v>0</v>
      </c>
      <c r="AC69" s="52">
        <f>SUMPRODUCT(--(AC$9=YEAR(Quarterly_mmbbls!$C$9:FJ$9)),Quarterly_mmbbls!$C43:FJ43)</f>
        <v>0</v>
      </c>
      <c r="AD69" s="52">
        <f>SUMPRODUCT(--(AD$9=YEAR(Quarterly_mmbbls!$C$9:FK$9)),Quarterly_mmbbls!$C43:FK43)</f>
        <v>0</v>
      </c>
      <c r="AE69" s="52">
        <f>SUMPRODUCT(--(AE$9=YEAR(Quarterly_mmbbls!$C$9:FL$9)),Quarterly_mmbbls!$C43:FL43)</f>
        <v>0</v>
      </c>
      <c r="AF69" s="52">
        <f>SUMPRODUCT(--(AF$9=YEAR(Quarterly_mmbbls!$C$9:FM$9)),Quarterly_mmbbls!$C43:FM43)</f>
        <v>0</v>
      </c>
      <c r="AG69" s="52">
        <f>SUMPRODUCT(--(AG$9=YEAR(Quarterly_mmbbls!$C$9:FN$9)),Quarterly_mmbbls!$C43:FN43)</f>
        <v>0</v>
      </c>
      <c r="AH69" s="52">
        <f>SUMPRODUCT(--(AH$9=YEAR(Quarterly_mmbbls!$C$9:FO$9)),Quarterly_mmbbls!$C43:FO43)</f>
        <v>0</v>
      </c>
      <c r="AI69" s="52">
        <f>SUMPRODUCT(--(AI$9=YEAR(Quarterly_mmbbls!$C$9:FP$9)),Quarterly_mmbbls!$C43:FP43)</f>
        <v>0</v>
      </c>
      <c r="AJ69" s="52">
        <f>SUMPRODUCT(--(AJ$9=YEAR(Quarterly_mmbbls!$C$9:FQ$9)),Quarterly_mmbbls!$C43:FQ43)</f>
        <v>0</v>
      </c>
      <c r="AK69" s="52">
        <f>SUMPRODUCT(--(AK$9=YEAR(Quarterly_mmbbls!$C$9:FR$9)),Quarterly_mmbbls!$C43:FR43)</f>
        <v>0</v>
      </c>
      <c r="AL69" s="52">
        <f>SUMPRODUCT(--(AL$9=YEAR(Quarterly_mmbbls!$C$9:FS$9)),Quarterly_mmbbls!$C43:FS43)</f>
        <v>0</v>
      </c>
      <c r="AM69" s="52">
        <f>SUMPRODUCT(--(AM$9=YEAR(Quarterly_mmbbls!$C$9:FT$9)),Quarterly_mmbbls!$C43:FT43)</f>
        <v>0</v>
      </c>
      <c r="AN69" s="52">
        <f>SUMPRODUCT(--(AN$9=YEAR(Quarterly_mmbbls!$C$9:FU$9)),Quarterly_mmbbls!$C43:FU43)</f>
        <v>0</v>
      </c>
      <c r="AO69" s="52">
        <f>SUMPRODUCT(--(AO$9=YEAR(Quarterly_mmbbls!$C$9:FV$9)),Quarterly_mmbbls!$C43:FV43)</f>
        <v>0</v>
      </c>
      <c r="AP69" s="52">
        <f>SUMPRODUCT(--(AP$9=YEAR(Quarterly_mmbbls!$C$9:FW$9)),Quarterly_mmbbls!$C43:FW43)</f>
        <v>0</v>
      </c>
      <c r="AQ69" s="52">
        <f>SUMPRODUCT(--(AQ$9=YEAR(Quarterly_mmbbls!$C$9:FX$9)),Quarterly_mmbbls!$C43:FX43)</f>
        <v>0</v>
      </c>
      <c r="AR69" s="52">
        <f>SUMPRODUCT(--(AR$9=YEAR(Quarterly_mmbbls!$C$9:FY$9)),Quarterly_mmbbls!$C43:FY43)</f>
        <v>0</v>
      </c>
      <c r="AS69" s="52">
        <f>SUMPRODUCT(--(AS$9=YEAR(Quarterly_mmbbls!$C$9:FZ$9)),Quarterly_mmbbls!$C43:FZ43)</f>
        <v>0</v>
      </c>
      <c r="AT69" s="52">
        <f>SUMPRODUCT(--(AT$9=YEAR(Quarterly_mmbbls!$C$9:GA$9)),Quarterly_mmbbls!$C43:GA43)</f>
        <v>0</v>
      </c>
      <c r="AU69" s="52">
        <f>SUMPRODUCT(--(AU$9=YEAR(Quarterly_mmbbls!$C$9:GB$9)),Quarterly_mmbbls!$C43:GB43)</f>
        <v>0</v>
      </c>
      <c r="AV69" s="52">
        <f>SUMPRODUCT(--(AV$9=YEAR(Quarterly_mmbbls!$C$9:GZ$9)),Quarterly_mmbbls!$C43:GZ43)</f>
        <v>0</v>
      </c>
    </row>
    <row r="70" spans="1:48" x14ac:dyDescent="0.25">
      <c r="A70" s="37" t="s">
        <v>44</v>
      </c>
      <c r="B70" s="90"/>
      <c r="C70" s="52">
        <f>SUMPRODUCT(--(C$9=YEAR(Quarterly_mmbbls!$C$9:EJ$9)),Quarterly_mmbbls!$C44:EJ44)</f>
        <v>0</v>
      </c>
      <c r="D70" s="52">
        <f>SUMPRODUCT(--(D$9=YEAR(Quarterly_mmbbls!$C$9:EK$9)),Quarterly_mmbbls!$C44:EK44)</f>
        <v>0</v>
      </c>
      <c r="E70" s="52">
        <f>SUMPRODUCT(--(E$9=YEAR(Quarterly_mmbbls!$C$9:EL$9)),Quarterly_mmbbls!$C44:EL44)</f>
        <v>0</v>
      </c>
      <c r="F70" s="52">
        <f>SUMPRODUCT(--(F$9=YEAR(Quarterly_mmbbls!$C$9:EM$9)),Quarterly_mmbbls!$C44:EM44)</f>
        <v>0</v>
      </c>
      <c r="G70" s="52">
        <f>SUMPRODUCT(--(G$9=YEAR(Quarterly_mmbbls!$C$9:EN$9)),Quarterly_mmbbls!$C44:EN44)</f>
        <v>0</v>
      </c>
      <c r="H70" s="52">
        <f>SUMPRODUCT(--(H$9=YEAR(Quarterly_mmbbls!$C$9:EO$9)),Quarterly_mmbbls!$C44:EO44)</f>
        <v>0</v>
      </c>
      <c r="I70" s="52">
        <f>SUMPRODUCT(--(I$9=YEAR(Quarterly_mmbbls!$C$9:EP$9)),Quarterly_mmbbls!$C44:EP44)</f>
        <v>0</v>
      </c>
      <c r="J70" s="52">
        <f>SUMPRODUCT(--(J$9=YEAR(Quarterly_mmbbls!$C$9:EQ$9)),Quarterly_mmbbls!$C44:EQ44)</f>
        <v>0</v>
      </c>
      <c r="K70" s="52">
        <f>SUMPRODUCT(--(K$9=YEAR(Quarterly_mmbbls!$C$9:ER$9)),Quarterly_mmbbls!$C44:ER44)</f>
        <v>0</v>
      </c>
      <c r="L70" s="52">
        <f>SUMPRODUCT(--(L$9=YEAR(Quarterly_mmbbls!$C$9:ES$9)),Quarterly_mmbbls!$C44:ES44)</f>
        <v>0</v>
      </c>
      <c r="M70" s="52">
        <f>SUMPRODUCT(--(M$9=YEAR(Quarterly_mmbbls!$C$9:ET$9)),Quarterly_mmbbls!$C44:ET44)</f>
        <v>0</v>
      </c>
      <c r="N70" s="52">
        <f>SUMPRODUCT(--(N$9=YEAR(Quarterly_mmbbls!$C$9:EU$9)),Quarterly_mmbbls!$C44:EU44)</f>
        <v>0</v>
      </c>
      <c r="O70" s="52">
        <f>SUMPRODUCT(--(O$9=YEAR(Quarterly_mmbbls!$C$9:EV$9)),Quarterly_mmbbls!$C44:EV44)</f>
        <v>0</v>
      </c>
      <c r="P70" s="52">
        <f>SUMPRODUCT(--(P$9=YEAR(Quarterly_mmbbls!$C$9:EW$9)),Quarterly_mmbbls!$C44:EW44)</f>
        <v>0</v>
      </c>
      <c r="Q70" s="52">
        <f>SUMPRODUCT(--(Q$9=YEAR(Quarterly_mmbbls!$C$9:EX$9)),Quarterly_mmbbls!$C44:EX44)</f>
        <v>0</v>
      </c>
      <c r="R70" s="52">
        <f>SUMPRODUCT(--(R$9=YEAR(Quarterly_mmbbls!$C$9:EY$9)),Quarterly_mmbbls!$C44:EY44)</f>
        <v>0</v>
      </c>
      <c r="S70" s="52">
        <f>SUMPRODUCT(--(S$9=YEAR(Quarterly_mmbbls!$C$9:EZ$9)),Quarterly_mmbbls!$C44:EZ44)</f>
        <v>0</v>
      </c>
      <c r="T70" s="52">
        <f>SUMPRODUCT(--(T$9=YEAR(Quarterly_mmbbls!$C$9:FA$9)),Quarterly_mmbbls!$C44:FA44)</f>
        <v>0</v>
      </c>
      <c r="U70" s="52">
        <f>SUMPRODUCT(--(U$9=YEAR(Quarterly_mmbbls!$C$9:FB$9)),Quarterly_mmbbls!$C44:FB44)</f>
        <v>0</v>
      </c>
      <c r="V70" s="52">
        <f>SUMPRODUCT(--(V$9=YEAR(Quarterly_mmbbls!$C$9:FC$9)),Quarterly_mmbbls!$C44:FC44)</f>
        <v>0</v>
      </c>
      <c r="W70" s="52">
        <f>SUMPRODUCT(--(W$9=YEAR(Quarterly_mmbbls!$C$9:FD$9)),Quarterly_mmbbls!$C44:FD44)</f>
        <v>0</v>
      </c>
      <c r="X70" s="52">
        <f>SUMPRODUCT(--(X$9=YEAR(Quarterly_mmbbls!$C$9:FE$9)),Quarterly_mmbbls!$C44:FE44)</f>
        <v>3.1928040429270503E-5</v>
      </c>
      <c r="Y70" s="52">
        <f>SUMPRODUCT(--(Y$9=YEAR(Quarterly_mmbbls!$C$9:FF$9)),Quarterly_mmbbls!$C44:FF44)</f>
        <v>0</v>
      </c>
      <c r="Z70" s="52">
        <f>SUMPRODUCT(--(Z$9=YEAR(Quarterly_mmbbls!$C$9:FG$9)),Quarterly_mmbbls!$C44:FG44)</f>
        <v>0</v>
      </c>
      <c r="AA70" s="52">
        <f>SUMPRODUCT(--(AA$9=YEAR(Quarterly_mmbbls!$C$9:FH$9)),Quarterly_mmbbls!$C44:FH44)</f>
        <v>0</v>
      </c>
      <c r="AB70" s="52">
        <f>SUMPRODUCT(--(AB$9=YEAR(Quarterly_mmbbls!$C$9:FI$9)),Quarterly_mmbbls!$C44:FI44)</f>
        <v>0</v>
      </c>
      <c r="AC70" s="52">
        <f>SUMPRODUCT(--(AC$9=YEAR(Quarterly_mmbbls!$C$9:FJ$9)),Quarterly_mmbbls!$C44:FJ44)</f>
        <v>0</v>
      </c>
      <c r="AD70" s="52">
        <f>SUMPRODUCT(--(AD$9=YEAR(Quarterly_mmbbls!$C$9:FK$9)),Quarterly_mmbbls!$C44:FK44)</f>
        <v>0</v>
      </c>
      <c r="AE70" s="52">
        <f>SUMPRODUCT(--(AE$9=YEAR(Quarterly_mmbbls!$C$9:FL$9)),Quarterly_mmbbls!$C44:FL44)</f>
        <v>0</v>
      </c>
      <c r="AF70" s="52">
        <f>SUMPRODUCT(--(AF$9=YEAR(Quarterly_mmbbls!$C$9:FM$9)),Quarterly_mmbbls!$C44:FM44)</f>
        <v>0</v>
      </c>
      <c r="AG70" s="52">
        <f>SUMPRODUCT(--(AG$9=YEAR(Quarterly_mmbbls!$C$9:FN$9)),Quarterly_mmbbls!$C44:FN44)</f>
        <v>0</v>
      </c>
      <c r="AH70" s="52">
        <f>SUMPRODUCT(--(AH$9=YEAR(Quarterly_mmbbls!$C$9:FO$9)),Quarterly_mmbbls!$C44:FO44)</f>
        <v>0</v>
      </c>
      <c r="AI70" s="52">
        <f>SUMPRODUCT(--(AI$9=YEAR(Quarterly_mmbbls!$C$9:FP$9)),Quarterly_mmbbls!$C44:FP44)</f>
        <v>0</v>
      </c>
      <c r="AJ70" s="52">
        <f>SUMPRODUCT(--(AJ$9=YEAR(Quarterly_mmbbls!$C$9:FQ$9)),Quarterly_mmbbls!$C44:FQ44)</f>
        <v>0</v>
      </c>
      <c r="AK70" s="52">
        <f>SUMPRODUCT(--(AK$9=YEAR(Quarterly_mmbbls!$C$9:FR$9)),Quarterly_mmbbls!$C44:FR44)</f>
        <v>0</v>
      </c>
      <c r="AL70" s="52">
        <f>SUMPRODUCT(--(AL$9=YEAR(Quarterly_mmbbls!$C$9:FS$9)),Quarterly_mmbbls!$C44:FS44)</f>
        <v>0</v>
      </c>
      <c r="AM70" s="52">
        <f>SUMPRODUCT(--(AM$9=YEAR(Quarterly_mmbbls!$C$9:FT$9)),Quarterly_mmbbls!$C44:FT44)</f>
        <v>0</v>
      </c>
      <c r="AN70" s="52">
        <f>SUMPRODUCT(--(AN$9=YEAR(Quarterly_mmbbls!$C$9:FU$9)),Quarterly_mmbbls!$C44:FU44)</f>
        <v>0</v>
      </c>
      <c r="AO70" s="52">
        <f>SUMPRODUCT(--(AO$9=YEAR(Quarterly_mmbbls!$C$9:FV$9)),Quarterly_mmbbls!$C44:FV44)</f>
        <v>0</v>
      </c>
      <c r="AP70" s="52">
        <f>SUMPRODUCT(--(AP$9=YEAR(Quarterly_mmbbls!$C$9:FW$9)),Quarterly_mmbbls!$C44:FW44)</f>
        <v>0</v>
      </c>
      <c r="AQ70" s="52">
        <f>SUMPRODUCT(--(AQ$9=YEAR(Quarterly_mmbbls!$C$9:FX$9)),Quarterly_mmbbls!$C44:FX44)</f>
        <v>0</v>
      </c>
      <c r="AR70" s="52">
        <f>SUMPRODUCT(--(AR$9=YEAR(Quarterly_mmbbls!$C$9:FY$9)),Quarterly_mmbbls!$C44:FY44)</f>
        <v>0</v>
      </c>
      <c r="AS70" s="52">
        <f>SUMPRODUCT(--(AS$9=YEAR(Quarterly_mmbbls!$C$9:FZ$9)),Quarterly_mmbbls!$C44:FZ44)</f>
        <v>0</v>
      </c>
      <c r="AT70" s="52">
        <f>SUMPRODUCT(--(AT$9=YEAR(Quarterly_mmbbls!$C$9:GA$9)),Quarterly_mmbbls!$C44:GA44)</f>
        <v>0</v>
      </c>
      <c r="AU70" s="52">
        <f>SUMPRODUCT(--(AU$9=YEAR(Quarterly_mmbbls!$C$9:GB$9)),Quarterly_mmbbls!$C44:GB44)</f>
        <v>0</v>
      </c>
      <c r="AV70" s="52">
        <f>SUMPRODUCT(--(AV$9=YEAR(Quarterly_mmbbls!$C$9:GZ$9)),Quarterly_mmbbls!$C44:GZ44)</f>
        <v>0</v>
      </c>
    </row>
    <row r="71" spans="1:48" x14ac:dyDescent="0.25">
      <c r="A71" s="36" t="s">
        <v>154</v>
      </c>
      <c r="B71" s="90">
        <v>5</v>
      </c>
      <c r="C71" s="52">
        <f>SUMPRODUCT(--(C$9=YEAR(Quarterly_mmbbls!$C$9:EJ$9)),Quarterly_mmbbls!$C45:EJ45)</f>
        <v>0</v>
      </c>
      <c r="D71" s="52">
        <f>SUMPRODUCT(--(D$9=YEAR(Quarterly_mmbbls!$C$9:EK$9)),Quarterly_mmbbls!$C45:EK45)</f>
        <v>0</v>
      </c>
      <c r="E71" s="52">
        <f>SUMPRODUCT(--(E$9=YEAR(Quarterly_mmbbls!$C$9:EL$9)),Quarterly_mmbbls!$C45:EL45)</f>
        <v>0</v>
      </c>
      <c r="F71" s="52">
        <f>SUMPRODUCT(--(F$9=YEAR(Quarterly_mmbbls!$C$9:EM$9)),Quarterly_mmbbls!$C45:EM45)</f>
        <v>0</v>
      </c>
      <c r="G71" s="52">
        <f>SUMPRODUCT(--(G$9=YEAR(Quarterly_mmbbls!$C$9:EN$9)),Quarterly_mmbbls!$C45:EN45)</f>
        <v>0</v>
      </c>
      <c r="H71" s="52">
        <f>SUMPRODUCT(--(H$9=YEAR(Quarterly_mmbbls!$C$9:EO$9)),Quarterly_mmbbls!$C45:EO45)</f>
        <v>0</v>
      </c>
      <c r="I71" s="52">
        <f>SUMPRODUCT(--(I$9=YEAR(Quarterly_mmbbls!$C$9:EP$9)),Quarterly_mmbbls!$C45:EP45)</f>
        <v>0</v>
      </c>
      <c r="J71" s="52">
        <f>SUMPRODUCT(--(J$9=YEAR(Quarterly_mmbbls!$C$9:EQ$9)),Quarterly_mmbbls!$C45:EQ45)</f>
        <v>0</v>
      </c>
      <c r="K71" s="52">
        <f>SUMPRODUCT(--(K$9=YEAR(Quarterly_mmbbls!$C$9:ER$9)),Quarterly_mmbbls!$C45:ER45)</f>
        <v>0</v>
      </c>
      <c r="L71" s="52">
        <f>SUMPRODUCT(--(L$9=YEAR(Quarterly_mmbbls!$C$9:ES$9)),Quarterly_mmbbls!$C45:ES45)</f>
        <v>0</v>
      </c>
      <c r="M71" s="52">
        <f>SUMPRODUCT(--(M$9=YEAR(Quarterly_mmbbls!$C$9:ET$9)),Quarterly_mmbbls!$C45:ET45)</f>
        <v>0</v>
      </c>
      <c r="N71" s="52">
        <f>SUMPRODUCT(--(N$9=YEAR(Quarterly_mmbbls!$C$9:EU$9)),Quarterly_mmbbls!$C45:EU45)</f>
        <v>0</v>
      </c>
      <c r="O71" s="52">
        <f>SUMPRODUCT(--(O$9=YEAR(Quarterly_mmbbls!$C$9:EV$9)),Quarterly_mmbbls!$C45:EV45)</f>
        <v>0</v>
      </c>
      <c r="P71" s="52">
        <f>SUMPRODUCT(--(P$9=YEAR(Quarterly_mmbbls!$C$9:EW$9)),Quarterly_mmbbls!$C45:EW45)</f>
        <v>0</v>
      </c>
      <c r="Q71" s="52">
        <f>SUMPRODUCT(--(Q$9=YEAR(Quarterly_mmbbls!$C$9:EX$9)),Quarterly_mmbbls!$C45:EX45)</f>
        <v>0</v>
      </c>
      <c r="R71" s="52">
        <f>SUMPRODUCT(--(R$9=YEAR(Quarterly_mmbbls!$C$9:EY$9)),Quarterly_mmbbls!$C45:EY45)</f>
        <v>0</v>
      </c>
      <c r="S71" s="52">
        <f>SUMPRODUCT(--(S$9=YEAR(Quarterly_mmbbls!$C$9:EZ$9)),Quarterly_mmbbls!$C45:EZ45)</f>
        <v>0</v>
      </c>
      <c r="T71" s="52">
        <f>SUMPRODUCT(--(T$9=YEAR(Quarterly_mmbbls!$C$9:FA$9)),Quarterly_mmbbls!$C45:FA45)</f>
        <v>0</v>
      </c>
      <c r="U71" s="52">
        <f>SUMPRODUCT(--(U$9=YEAR(Quarterly_mmbbls!$C$9:FB$9)),Quarterly_mmbbls!$C45:FB45)</f>
        <v>0</v>
      </c>
      <c r="V71" s="52">
        <f>SUMPRODUCT(--(V$9=YEAR(Quarterly_mmbbls!$C$9:FC$9)),Quarterly_mmbbls!$C45:FC45)</f>
        <v>1.344923781052924E-2</v>
      </c>
      <c r="W71" s="52">
        <f>SUMPRODUCT(--(W$9=YEAR(Quarterly_mmbbls!$C$9:FD$9)),Quarterly_mmbbls!$C45:FD45)</f>
        <v>2.11798812897941E-3</v>
      </c>
      <c r="X71" s="52">
        <f>SUMPRODUCT(--(X$9=YEAR(Quarterly_mmbbls!$C$9:FE$9)),Quarterly_mmbbls!$C45:FE45)</f>
        <v>1.020403032321005E-2</v>
      </c>
      <c r="Y71" s="52">
        <f>SUMPRODUCT(--(Y$9=YEAR(Quarterly_mmbbls!$C$9:FF$9)),Quarterly_mmbbls!$C45:FF45)</f>
        <v>1.76640411305218E-2</v>
      </c>
      <c r="Z71" s="52">
        <f>SUMPRODUCT(--(Z$9=YEAR(Quarterly_mmbbls!$C$9:FG$9)),Quarterly_mmbbls!$C45:FG45)</f>
        <v>2.0521649682335358E-2</v>
      </c>
      <c r="AA71" s="52">
        <f>SUMPRODUCT(--(AA$9=YEAR(Quarterly_mmbbls!$C$9:FH$9)),Quarterly_mmbbls!$C45:FH45)</f>
        <v>9.7699298153660283E-3</v>
      </c>
      <c r="AB71" s="52">
        <f>SUMPRODUCT(--(AB$9=YEAR(Quarterly_mmbbls!$C$9:FI$9)),Quarterly_mmbbls!$C45:FI45)</f>
        <v>0</v>
      </c>
      <c r="AC71" s="52">
        <f>SUMPRODUCT(--(AC$9=YEAR(Quarterly_mmbbls!$C$9:FJ$9)),Quarterly_mmbbls!$C45:FJ45)</f>
        <v>6.8430623675326205E-4</v>
      </c>
      <c r="AD71" s="52">
        <f>SUMPRODUCT(--(AD$9=YEAR(Quarterly_mmbbls!$C$9:FK$9)),Quarterly_mmbbls!$C45:FK45)</f>
        <v>0</v>
      </c>
      <c r="AE71" s="52">
        <f>SUMPRODUCT(--(AE$9=YEAR(Quarterly_mmbbls!$C$9:FL$9)),Quarterly_mmbbls!$C45:FL45)</f>
        <v>0</v>
      </c>
      <c r="AF71" s="52">
        <f>SUMPRODUCT(--(AF$9=YEAR(Quarterly_mmbbls!$C$9:FM$9)),Quarterly_mmbbls!$C45:FM45)</f>
        <v>0</v>
      </c>
      <c r="AG71" s="52">
        <f>SUMPRODUCT(--(AG$9=YEAR(Quarterly_mmbbls!$C$9:FN$9)),Quarterly_mmbbls!$C45:FN45)</f>
        <v>0</v>
      </c>
      <c r="AH71" s="52">
        <f>SUMPRODUCT(--(AH$9=YEAR(Quarterly_mmbbls!$C$9:FO$9)),Quarterly_mmbbls!$C45:FO45)</f>
        <v>0</v>
      </c>
      <c r="AI71" s="52">
        <f>SUMPRODUCT(--(AI$9=YEAR(Quarterly_mmbbls!$C$9:FP$9)),Quarterly_mmbbls!$C45:FP45)</f>
        <v>0</v>
      </c>
      <c r="AJ71" s="52">
        <f>SUMPRODUCT(--(AJ$9=YEAR(Quarterly_mmbbls!$C$9:FQ$9)),Quarterly_mmbbls!$C45:FQ45)</f>
        <v>0</v>
      </c>
      <c r="AK71" s="52">
        <f>SUMPRODUCT(--(AK$9=YEAR(Quarterly_mmbbls!$C$9:FR$9)),Quarterly_mmbbls!$C45:FR45)</f>
        <v>0</v>
      </c>
      <c r="AL71" s="52">
        <f>SUMPRODUCT(--(AL$9=YEAR(Quarterly_mmbbls!$C$9:FS$9)),Quarterly_mmbbls!$C45:FS45)</f>
        <v>0</v>
      </c>
      <c r="AM71" s="52">
        <f>SUMPRODUCT(--(AM$9=YEAR(Quarterly_mmbbls!$C$9:FT$9)),Quarterly_mmbbls!$C45:FT45)</f>
        <v>0</v>
      </c>
      <c r="AN71" s="52">
        <f>SUMPRODUCT(--(AN$9=YEAR(Quarterly_mmbbls!$C$9:FU$9)),Quarterly_mmbbls!$C45:FU45)</f>
        <v>0</v>
      </c>
      <c r="AO71" s="52">
        <f>SUMPRODUCT(--(AO$9=YEAR(Quarterly_mmbbls!$C$9:FV$9)),Quarterly_mmbbls!$C45:FV45)</f>
        <v>0</v>
      </c>
      <c r="AP71" s="52">
        <f>SUMPRODUCT(--(AP$9=YEAR(Quarterly_mmbbls!$C$9:FW$9)),Quarterly_mmbbls!$C45:FW45)</f>
        <v>0</v>
      </c>
      <c r="AQ71" s="52">
        <f>SUMPRODUCT(--(AQ$9=YEAR(Quarterly_mmbbls!$C$9:FX$9)),Quarterly_mmbbls!$C45:FX45)</f>
        <v>0</v>
      </c>
      <c r="AR71" s="52">
        <f>SUMPRODUCT(--(AR$9=YEAR(Quarterly_mmbbls!$C$9:FY$9)),Quarterly_mmbbls!$C45:FY45)</f>
        <v>0</v>
      </c>
      <c r="AS71" s="52">
        <f>SUMPRODUCT(--(AS$9=YEAR(Quarterly_mmbbls!$C$9:FZ$9)),Quarterly_mmbbls!$C45:FZ45)</f>
        <v>5.5471979919726702E-2</v>
      </c>
      <c r="AT71" s="52">
        <f>SUMPRODUCT(--(AT$9=YEAR(Quarterly_mmbbls!$C$9:GA$9)),Quarterly_mmbbls!$C45:GA45)</f>
        <v>8.6032689921968206E-2</v>
      </c>
      <c r="AU71" s="52">
        <f>SUMPRODUCT(--(AU$9=YEAR(Quarterly_mmbbls!$C$9:GB$9)),Quarterly_mmbbls!$C45:GB45)</f>
        <v>0</v>
      </c>
      <c r="AV71" s="52">
        <f>SUMPRODUCT(--(AV$9=YEAR(Quarterly_mmbbls!$C$9:GZ$9)),Quarterly_mmbbls!$C45:GZ45)</f>
        <v>0</v>
      </c>
    </row>
    <row r="72" spans="1:48" x14ac:dyDescent="0.2">
      <c r="A72" s="25" t="s">
        <v>29</v>
      </c>
      <c r="B72" s="86"/>
      <c r="C72" s="17">
        <f t="shared" ref="C72:AT72" si="13">SUM(C73:C76,C80:C82,C86)</f>
        <v>0.34156872539612382</v>
      </c>
      <c r="D72" s="17">
        <f t="shared" si="13"/>
        <v>0.52714770067126326</v>
      </c>
      <c r="E72" s="17">
        <f t="shared" si="13"/>
        <v>-0.67671423717121015</v>
      </c>
      <c r="F72" s="17">
        <f t="shared" si="13"/>
        <v>1.1241301625060109</v>
      </c>
      <c r="G72" s="17">
        <f t="shared" si="13"/>
        <v>-0.84809435697189661</v>
      </c>
      <c r="H72" s="17">
        <f t="shared" si="13"/>
        <v>0.47857488206706333</v>
      </c>
      <c r="I72" s="17">
        <f t="shared" si="13"/>
        <v>1.0222150945179422</v>
      </c>
      <c r="J72" s="17">
        <f t="shared" si="13"/>
        <v>-1.4326826167748041</v>
      </c>
      <c r="K72" s="17">
        <f t="shared" si="13"/>
        <v>-1.021953963757815</v>
      </c>
      <c r="L72" s="17">
        <f t="shared" si="13"/>
        <v>0.11846963595570692</v>
      </c>
      <c r="M72" s="17">
        <f t="shared" si="13"/>
        <v>0.82073821799631574</v>
      </c>
      <c r="N72" s="17">
        <f t="shared" si="13"/>
        <v>3.3189156852152568E-2</v>
      </c>
      <c r="O72" s="17">
        <f t="shared" si="13"/>
        <v>4.6575628355671875E-2</v>
      </c>
      <c r="P72" s="17">
        <f t="shared" si="13"/>
        <v>3.5037069591363132</v>
      </c>
      <c r="Q72" s="17">
        <f t="shared" si="13"/>
        <v>0.93705780053580767</v>
      </c>
      <c r="R72" s="17">
        <f t="shared" si="13"/>
        <v>1.8961414687589879</v>
      </c>
      <c r="S72" s="17">
        <f t="shared" si="13"/>
        <v>1.0398843291998177</v>
      </c>
      <c r="T72" s="17">
        <f t="shared" si="13"/>
        <v>1.3619508323695351</v>
      </c>
      <c r="U72" s="17">
        <f t="shared" si="13"/>
        <v>7.6436059094528538E-2</v>
      </c>
      <c r="V72" s="17">
        <f t="shared" si="13"/>
        <v>0.87731400211000754</v>
      </c>
      <c r="W72" s="17">
        <f t="shared" si="13"/>
        <v>0.13732142985085299</v>
      </c>
      <c r="X72" s="17">
        <f t="shared" si="13"/>
        <v>-0.57556129568701886</v>
      </c>
      <c r="Y72" s="17">
        <f t="shared" si="13"/>
        <v>0.87623271904366229</v>
      </c>
      <c r="Z72" s="17">
        <f t="shared" si="13"/>
        <v>0.76114504970077235</v>
      </c>
      <c r="AA72" s="17">
        <f t="shared" si="13"/>
        <v>0.23749095404297901</v>
      </c>
      <c r="AB72" s="17">
        <f t="shared" si="13"/>
        <v>2.3747887626292332</v>
      </c>
      <c r="AC72" s="17">
        <f t="shared" si="13"/>
        <v>-0.59908684772069698</v>
      </c>
      <c r="AD72" s="17">
        <f t="shared" si="13"/>
        <v>-0.31325580713204704</v>
      </c>
      <c r="AE72" s="17">
        <f t="shared" si="13"/>
        <v>0.2466947516660716</v>
      </c>
      <c r="AF72" s="17">
        <f t="shared" si="13"/>
        <v>-0.4564199908032498</v>
      </c>
      <c r="AG72" s="17">
        <f t="shared" si="13"/>
        <v>1.180505128547126</v>
      </c>
      <c r="AH72" s="17">
        <f t="shared" si="13"/>
        <v>-0.88369372702091664</v>
      </c>
      <c r="AI72" s="17">
        <f t="shared" si="13"/>
        <v>-0.1923514959663129</v>
      </c>
      <c r="AJ72" s="17">
        <f t="shared" si="13"/>
        <v>1.116602989638575</v>
      </c>
      <c r="AK72" s="17">
        <f t="shared" si="13"/>
        <v>-0.17008720734621402</v>
      </c>
      <c r="AL72" s="17">
        <f t="shared" si="13"/>
        <v>0.26996170643084566</v>
      </c>
      <c r="AM72" s="17">
        <f t="shared" si="13"/>
        <v>0.44906901694617107</v>
      </c>
      <c r="AN72" s="17">
        <f t="shared" si="13"/>
        <v>-1.0813976240738619</v>
      </c>
      <c r="AO72" s="17">
        <f t="shared" si="13"/>
        <v>-0.12775990137728174</v>
      </c>
      <c r="AP72" s="17">
        <f t="shared" si="13"/>
        <v>1.5455362523259637</v>
      </c>
      <c r="AQ72" s="17">
        <f t="shared" si="13"/>
        <v>-0.23328546975662773</v>
      </c>
      <c r="AR72" s="17">
        <f t="shared" si="13"/>
        <v>-1.2188968118636818</v>
      </c>
      <c r="AS72" s="17">
        <f t="shared" si="13"/>
        <v>1.9065690567286646</v>
      </c>
      <c r="AT72" s="17">
        <f t="shared" si="13"/>
        <v>0</v>
      </c>
      <c r="AU72" s="17">
        <f t="shared" ref="AU72" si="14">SUM(AU73:AU76,AU80:AU82,AU86)</f>
        <v>0</v>
      </c>
      <c r="AV72" s="17">
        <f>SUMPRODUCT(--(AV$9=YEAR(Quarterly_mmbbls!$C$9:GZ$9)),Quarterly_mmbbls!$C46:GZ46)</f>
        <v>-1.090196741833104</v>
      </c>
    </row>
    <row r="73" spans="1:48" x14ac:dyDescent="0.25">
      <c r="A73" s="36" t="s">
        <v>21</v>
      </c>
      <c r="B73" s="90"/>
      <c r="C73" s="52">
        <f>SUMPRODUCT(--(C$9=YEAR(Quarterly_mmbbls!$C$9:DZ$9)),Quarterly_mmbbls!$C47:DZ47)</f>
        <v>0.24777607699678822</v>
      </c>
      <c r="D73" s="52">
        <f>SUMPRODUCT(--(D$9=YEAR(Quarterly_mmbbls!$C$9:EA$9)),Quarterly_mmbbls!$C47:EA47)</f>
        <v>0.64334296764053056</v>
      </c>
      <c r="E73" s="52">
        <f>SUMPRODUCT(--(E$9=YEAR(Quarterly_mmbbls!$C$9:EB$9)),Quarterly_mmbbls!$C47:EB47)</f>
        <v>-1.2306007865242461</v>
      </c>
      <c r="F73" s="52">
        <f>SUMPRODUCT(--(F$9=YEAR(Quarterly_mmbbls!$C$9:EC$9)),Quarterly_mmbbls!$C47:EC47)</f>
        <v>0.68548475721623459</v>
      </c>
      <c r="G73" s="52">
        <f>SUMPRODUCT(--(G$9=YEAR(Quarterly_mmbbls!$C$9:ED$9)),Quarterly_mmbbls!$C47:ED47)</f>
        <v>-0.52568824687769033</v>
      </c>
      <c r="H73" s="52">
        <f>SUMPRODUCT(--(H$9=YEAR(Quarterly_mmbbls!$C$9:EE$9)),Quarterly_mmbbls!$C47:EE47)</f>
        <v>0.10628761791605201</v>
      </c>
      <c r="I73" s="52">
        <f>SUMPRODUCT(--(I$9=YEAR(Quarterly_mmbbls!$C$9:EF$9)),Quarterly_mmbbls!$C47:EF47)</f>
        <v>0.19661664099086235</v>
      </c>
      <c r="J73" s="52">
        <f>SUMPRODUCT(--(J$9=YEAR(Quarterly_mmbbls!$C$9:EG$9)),Quarterly_mmbbls!$C47:EG47)</f>
        <v>-0.24319718047831196</v>
      </c>
      <c r="K73" s="52">
        <f>SUMPRODUCT(--(K$9=YEAR(Quarterly_mmbbls!$C$9:EH$9)),Quarterly_mmbbls!$C47:EH47)</f>
        <v>0.92509132089358814</v>
      </c>
      <c r="L73" s="52">
        <f>SUMPRODUCT(--(L$9=YEAR(Quarterly_mmbbls!$C$9:EI$9)),Quarterly_mmbbls!$C47:EI47)</f>
        <v>-0.45578937574512296</v>
      </c>
      <c r="M73" s="52">
        <f>SUMPRODUCT(--(M$9=YEAR(Quarterly_mmbbls!$C$9:EJ$9)),Quarterly_mmbbls!$C47:EJ47)</f>
        <v>0.45660500313416308</v>
      </c>
      <c r="N73" s="52">
        <f>SUMPRODUCT(--(N$9=YEAR(Quarterly_mmbbls!$C$9:EK$9)),Quarterly_mmbbls!$C47:EK47)</f>
        <v>0.38518253119394874</v>
      </c>
      <c r="O73" s="52">
        <f>SUMPRODUCT(--(O$9=YEAR(Quarterly_mmbbls!$C$9:EL$9)),Quarterly_mmbbls!$C47:EL47)</f>
        <v>-0.38582047266902608</v>
      </c>
      <c r="P73" s="52">
        <f>SUMPRODUCT(--(P$9=YEAR(Quarterly_mmbbls!$C$9:EM$9)),Quarterly_mmbbls!$C47:EM47)</f>
        <v>0.87470164892878599</v>
      </c>
      <c r="Q73" s="52">
        <f>SUMPRODUCT(--(Q$9=YEAR(Quarterly_mmbbls!$C$9:EN$9)),Quarterly_mmbbls!$C47:EN47)</f>
        <v>-0.22196616681259912</v>
      </c>
      <c r="R73" s="52">
        <f>SUMPRODUCT(--(R$9=YEAR(Quarterly_mmbbls!$C$9:EO$9)),Quarterly_mmbbls!$C47:EO47)</f>
        <v>0.10202131275675907</v>
      </c>
      <c r="S73" s="52">
        <f>SUMPRODUCT(--(S$9=YEAR(Quarterly_mmbbls!$C$9:EP$9)),Quarterly_mmbbls!$C47:EP47)</f>
        <v>-0.56023156936015628</v>
      </c>
      <c r="T73" s="52">
        <f>SUMPRODUCT(--(T$9=YEAR(Quarterly_mmbbls!$C$9:EQ$9)),Quarterly_mmbbls!$C47:EQ47)</f>
        <v>0.34400990427349842</v>
      </c>
      <c r="U73" s="52">
        <f>SUMPRODUCT(--(U$9=YEAR(Quarterly_mmbbls!$C$9:ER$9)),Quarterly_mmbbls!$C47:ER47)</f>
        <v>9.8725828462109172E-2</v>
      </c>
      <c r="V73" s="52">
        <f>SUMPRODUCT(--(V$9=YEAR(Quarterly_mmbbls!$C$9:ES$9)),Quarterly_mmbbls!$C47:ES47)</f>
        <v>3.9092948130683536E-2</v>
      </c>
      <c r="W73" s="52">
        <f>SUMPRODUCT(--(W$9=YEAR(Quarterly_mmbbls!$C$9:ET$9)),Quarterly_mmbbls!$C47:ET47)</f>
        <v>-6.7818871062476083E-2</v>
      </c>
      <c r="X73" s="52">
        <f>SUMPRODUCT(--(X$9=YEAR(Quarterly_mmbbls!$C$9:EU$9)),Quarterly_mmbbls!$C47:EU47)</f>
        <v>-0.52565440720828882</v>
      </c>
      <c r="Y73" s="52">
        <f>SUMPRODUCT(--(Y$9=YEAR(Quarterly_mmbbls!$C$9:EV$9)),Quarterly_mmbbls!$C47:EV47)</f>
        <v>0.67987338986451906</v>
      </c>
      <c r="Z73" s="52">
        <f>SUMPRODUCT(--(Z$9=YEAR(Quarterly_mmbbls!$C$9:EW$9)),Quarterly_mmbbls!$C47:EW47)</f>
        <v>-0.13247039277728823</v>
      </c>
      <c r="AA73" s="52">
        <f>SUMPRODUCT(--(AA$9=YEAR(Quarterly_mmbbls!$C$9:EX$9)),Quarterly_mmbbls!$C47:EX47)</f>
        <v>1.073905438653749</v>
      </c>
      <c r="AB73" s="52">
        <f>SUMPRODUCT(--(AB$9=YEAR(Quarterly_mmbbls!$C$9:EY$9)),Quarterly_mmbbls!$C47:EY47)</f>
        <v>0.35808781724757199</v>
      </c>
      <c r="AC73" s="52">
        <f>SUMPRODUCT(--(AC$9=YEAR(Quarterly_mmbbls!$C$9:EZ$9)),Quarterly_mmbbls!$C47:EZ47)</f>
        <v>-7.7400863693076083E-2</v>
      </c>
      <c r="AD73" s="52">
        <f>SUMPRODUCT(--(AD$9=YEAR(Quarterly_mmbbls!$C$9:FA$9)),Quarterly_mmbbls!$C47:FA47)</f>
        <v>-0.74535872190945196</v>
      </c>
      <c r="AE73" s="52">
        <f>SUMPRODUCT(--(AE$9=YEAR(Quarterly_mmbbls!$C$9:FB$9)),Quarterly_mmbbls!$C47:FB47)</f>
        <v>-0.53166444661488499</v>
      </c>
      <c r="AF73" s="52">
        <f>SUMPRODUCT(--(AF$9=YEAR(Quarterly_mmbbls!$C$9:FC$9)),Quarterly_mmbbls!$C47:FC47)</f>
        <v>0.92887697591617979</v>
      </c>
      <c r="AG73" s="52">
        <f>SUMPRODUCT(--(AG$9=YEAR(Quarterly_mmbbls!$C$9:FD$9)),Quarterly_mmbbls!$C47:FD47)</f>
        <v>-0.31014473124591402</v>
      </c>
      <c r="AH73" s="52">
        <f>SUMPRODUCT(--(AH$9=YEAR(Quarterly_mmbbls!$C$9:FE$9)),Quarterly_mmbbls!$C47:FE47)</f>
        <v>-0.16508005469993392</v>
      </c>
      <c r="AI73" s="52">
        <f>SUMPRODUCT(--(AI$9=YEAR(Quarterly_mmbbls!$C$9:FF$9)),Quarterly_mmbbls!$C47:FF47)</f>
        <v>-0.11963499063042357</v>
      </c>
      <c r="AJ73" s="52">
        <f>SUMPRODUCT(--(AJ$9=YEAR(Quarterly_mmbbls!$C$9:FG$9)),Quarterly_mmbbls!$C47:FG47)</f>
        <v>0.75596762865060274</v>
      </c>
      <c r="AK73" s="52">
        <f>SUMPRODUCT(--(AK$9=YEAR(Quarterly_mmbbls!$C$9:FH$9)),Quarterly_mmbbls!$C47:FH47)</f>
        <v>-0.39061534686195609</v>
      </c>
      <c r="AL73" s="52">
        <f>SUMPRODUCT(--(AL$9=YEAR(Quarterly_mmbbls!$C$9:FI$9)),Quarterly_mmbbls!$C47:FI47)</f>
        <v>0.45503320274175929</v>
      </c>
      <c r="AM73" s="52">
        <f>SUMPRODUCT(--(AM$9=YEAR(Quarterly_mmbbls!$C$9:FJ$9)),Quarterly_mmbbls!$C47:FJ47)</f>
        <v>0.31424903134904159</v>
      </c>
      <c r="AN73" s="52">
        <f>SUMPRODUCT(--(AN$9=YEAR(Quarterly_mmbbls!$C$9:FK$9)),Quarterly_mmbbls!$C47:FK47)</f>
        <v>-1.193590984484453</v>
      </c>
      <c r="AO73" s="52">
        <f>SUMPRODUCT(--(AO$9=YEAR(Quarterly_mmbbls!$C$9:FL$9)),Quarterly_mmbbls!$C47:FL47)</f>
        <v>-0.33243167741803636</v>
      </c>
      <c r="AP73" s="52">
        <f>SUMPRODUCT(--(AP$9=YEAR(Quarterly_mmbbls!$C$9:FM$9)),Quarterly_mmbbls!$C47:FM47)</f>
        <v>0.71054223499691505</v>
      </c>
      <c r="AQ73" s="52">
        <f>SUMPRODUCT(--(AQ$9=YEAR(Quarterly_mmbbls!$C$9:FN$9)),Quarterly_mmbbls!$C47:FN47)</f>
        <v>0.15738500186749396</v>
      </c>
      <c r="AR73" s="52">
        <f>SUMPRODUCT(--(AR$9=YEAR(Quarterly_mmbbls!$C$9:FO$9)),Quarterly_mmbbls!$C47:FO47)</f>
        <v>-1.057481968728647</v>
      </c>
      <c r="AS73" s="52">
        <f>SUMPRODUCT(--(AS$9=YEAR(Quarterly_mmbbls!$C$9:FP$9)),Quarterly_mmbbls!$C47:FP47)</f>
        <v>1.2118573118488167</v>
      </c>
      <c r="AT73" s="52">
        <f>SUMPRODUCT(--(AT$9=YEAR(Quarterly_mmbbls!$C$9:FQ$9)),Quarterly_mmbbls!$C47:FQ47)</f>
        <v>0</v>
      </c>
      <c r="AU73" s="52">
        <f>SUMPRODUCT(--(AU$9=YEAR(Quarterly_mmbbls!$C$9:FR$9)),Quarterly_mmbbls!$C47:FR47)</f>
        <v>0</v>
      </c>
      <c r="AV73" s="52">
        <f>SUMPRODUCT(--(AV$9=YEAR(Quarterly_mmbbls!$C$9:GZ$9)),Quarterly_mmbbls!$C47:GZ47)</f>
        <v>-1.2613831518278942</v>
      </c>
    </row>
    <row r="74" spans="1:48" x14ac:dyDescent="0.25">
      <c r="A74" s="36" t="s">
        <v>22</v>
      </c>
      <c r="B74" s="90"/>
      <c r="C74" s="52">
        <f>SUMPRODUCT(--(C$9=YEAR(Quarterly_mmbbls!$C$9:DZ$9)),Quarterly_mmbbls!$C48:DZ48)</f>
        <v>-0.24451297189718507</v>
      </c>
      <c r="D74" s="52">
        <f>SUMPRODUCT(--(D$9=YEAR(Quarterly_mmbbls!$C$9:EA$9)),Quarterly_mmbbls!$C48:EA48)</f>
        <v>-1.1105844123821002E-2</v>
      </c>
      <c r="E74" s="52">
        <f>SUMPRODUCT(--(E$9=YEAR(Quarterly_mmbbls!$C$9:EB$9)),Quarterly_mmbbls!$C48:EB48)</f>
        <v>0.54592114092984867</v>
      </c>
      <c r="F74" s="52">
        <f>SUMPRODUCT(--(F$9=YEAR(Quarterly_mmbbls!$C$9:EC$9)),Quarterly_mmbbls!$C48:EC48)</f>
        <v>-8.4256171855381159E-2</v>
      </c>
      <c r="G74" s="52">
        <f>SUMPRODUCT(--(G$9=YEAR(Quarterly_mmbbls!$C$9:ED$9)),Quarterly_mmbbls!$C48:ED48)</f>
        <v>1.8747743980080611E-2</v>
      </c>
      <c r="H74" s="52">
        <f>SUMPRODUCT(--(H$9=YEAR(Quarterly_mmbbls!$C$9:EE$9)),Quarterly_mmbbls!$C48:EE48)</f>
        <v>-0.34418009851507525</v>
      </c>
      <c r="I74" s="52">
        <f>SUMPRODUCT(--(I$9=YEAR(Quarterly_mmbbls!$C$9:EF$9)),Quarterly_mmbbls!$C48:EF48)</f>
        <v>0.13437847539585721</v>
      </c>
      <c r="J74" s="52">
        <f>SUMPRODUCT(--(J$9=YEAR(Quarterly_mmbbls!$C$9:EG$9)),Quarterly_mmbbls!$C48:EG48)</f>
        <v>-2.9331985358531543E-2</v>
      </c>
      <c r="K74" s="52">
        <f>SUMPRODUCT(--(K$9=YEAR(Quarterly_mmbbls!$C$9:EH$9)),Quarterly_mmbbls!$C48:EH48)</f>
        <v>-0.10499718138577209</v>
      </c>
      <c r="L74" s="52">
        <f>SUMPRODUCT(--(L$9=YEAR(Quarterly_mmbbls!$C$9:EI$9)),Quarterly_mmbbls!$C48:EI48)</f>
        <v>-0.11157394990367658</v>
      </c>
      <c r="M74" s="52">
        <f>SUMPRODUCT(--(M$9=YEAR(Quarterly_mmbbls!$C$9:EJ$9)),Quarterly_mmbbls!$C48:EJ48)</f>
        <v>6.3690691799507093E-2</v>
      </c>
      <c r="N74" s="52">
        <f>SUMPRODUCT(--(N$9=YEAR(Quarterly_mmbbls!$C$9:EK$9)),Quarterly_mmbbls!$C48:EK48)</f>
        <v>-4.1683831228357338E-2</v>
      </c>
      <c r="O74" s="52">
        <f>SUMPRODUCT(--(O$9=YEAR(Quarterly_mmbbls!$C$9:EL$9)),Quarterly_mmbbls!$C48:EL48)</f>
        <v>0.57319966443321491</v>
      </c>
      <c r="P74" s="52">
        <f>SUMPRODUCT(--(P$9=YEAR(Quarterly_mmbbls!$C$9:EM$9)),Quarterly_mmbbls!$C48:EM48)</f>
        <v>-0.37663977707476293</v>
      </c>
      <c r="Q74" s="52">
        <f>SUMPRODUCT(--(Q$9=YEAR(Quarterly_mmbbls!$C$9:EN$9)),Quarterly_mmbbls!$C48:EN48)</f>
        <v>-1.8708574350983997E-2</v>
      </c>
      <c r="R74" s="52">
        <f>SUMPRODUCT(--(R$9=YEAR(Quarterly_mmbbls!$C$9:EO$9)),Quarterly_mmbbls!$C48:EO48)</f>
        <v>2.5809548043929986E-2</v>
      </c>
      <c r="S74" s="52">
        <f>SUMPRODUCT(--(S$9=YEAR(Quarterly_mmbbls!$C$9:EP$9)),Quarterly_mmbbls!$C48:EP48)</f>
        <v>0.26109108049326291</v>
      </c>
      <c r="T74" s="52">
        <f>SUMPRODUCT(--(T$9=YEAR(Quarterly_mmbbls!$C$9:EQ$9)),Quarterly_mmbbls!$C48:EQ48)</f>
        <v>0.17646854558461855</v>
      </c>
      <c r="U74" s="52">
        <f>SUMPRODUCT(--(U$9=YEAR(Quarterly_mmbbls!$C$9:ER$9)),Quarterly_mmbbls!$C48:ER48)</f>
        <v>-0.182866165683783</v>
      </c>
      <c r="V74" s="52">
        <f>SUMPRODUCT(--(V$9=YEAR(Quarterly_mmbbls!$C$9:ES$9)),Quarterly_mmbbls!$C48:ES48)</f>
        <v>0.40760169942108271</v>
      </c>
      <c r="W74" s="52">
        <f>SUMPRODUCT(--(W$9=YEAR(Quarterly_mmbbls!$C$9:ET$9)),Quarterly_mmbbls!$C48:ET48)</f>
        <v>-0.59180063347019796</v>
      </c>
      <c r="X74" s="52">
        <f>SUMPRODUCT(--(X$9=YEAR(Quarterly_mmbbls!$C$9:EU$9)),Quarterly_mmbbls!$C48:EU48)</f>
        <v>4.8459498152331096E-2</v>
      </c>
      <c r="Y74" s="52">
        <f>SUMPRODUCT(--(Y$9=YEAR(Quarterly_mmbbls!$C$9:EV$9)),Quarterly_mmbbls!$C48:EV48)</f>
        <v>0.45259612731795562</v>
      </c>
      <c r="Z74" s="52">
        <f>SUMPRODUCT(--(Z$9=YEAR(Quarterly_mmbbls!$C$9:EW$9)),Quarterly_mmbbls!$C48:EW48)</f>
        <v>-6.3755816434880985E-2</v>
      </c>
      <c r="AA74" s="52">
        <f>SUMPRODUCT(--(AA$9=YEAR(Quarterly_mmbbls!$C$9:EX$9)),Quarterly_mmbbls!$C48:EX48)</f>
        <v>-0.31256774935509479</v>
      </c>
      <c r="AB74" s="52">
        <f>SUMPRODUCT(--(AB$9=YEAR(Quarterly_mmbbls!$C$9:EY$9)),Quarterly_mmbbls!$C48:EY48)</f>
        <v>0.11196948545864005</v>
      </c>
      <c r="AC74" s="52">
        <f>SUMPRODUCT(--(AC$9=YEAR(Quarterly_mmbbls!$C$9:EZ$9)),Quarterly_mmbbls!$C48:EZ48)</f>
        <v>4.83054335712714E-2</v>
      </c>
      <c r="AD74" s="52">
        <f>SUMPRODUCT(--(AD$9=YEAR(Quarterly_mmbbls!$C$9:FA$9)),Quarterly_mmbbls!$C48:FA48)</f>
        <v>0.14784119897141129</v>
      </c>
      <c r="AE74" s="52">
        <f>SUMPRODUCT(--(AE$9=YEAR(Quarterly_mmbbls!$C$9:FB$9)),Quarterly_mmbbls!$C48:FB48)</f>
        <v>6.8726714138530001E-2</v>
      </c>
      <c r="AF74" s="52">
        <f>SUMPRODUCT(--(AF$9=YEAR(Quarterly_mmbbls!$C$9:FC$9)),Quarterly_mmbbls!$C48:FC48)</f>
        <v>-0.3772667180761024</v>
      </c>
      <c r="AG74" s="52">
        <f>SUMPRODUCT(--(AG$9=YEAR(Quarterly_mmbbls!$C$9:FD$9)),Quarterly_mmbbls!$C48:FD48)</f>
        <v>0.37791136125313596</v>
      </c>
      <c r="AH74" s="52">
        <f>SUMPRODUCT(--(AH$9=YEAR(Quarterly_mmbbls!$C$9:FE$9)),Quarterly_mmbbls!$C48:FE48)</f>
        <v>-0.37647790770055378</v>
      </c>
      <c r="AI74" s="52">
        <f>SUMPRODUCT(--(AI$9=YEAR(Quarterly_mmbbls!$C$9:FF$9)),Quarterly_mmbbls!$C48:FF48)</f>
        <v>0.10260760605681687</v>
      </c>
      <c r="AJ74" s="52">
        <f>SUMPRODUCT(--(AJ$9=YEAR(Quarterly_mmbbls!$C$9:FG$9)),Quarterly_mmbbls!$C48:FG48)</f>
        <v>-3.2344529317317808E-2</v>
      </c>
      <c r="AK74" s="52">
        <f>SUMPRODUCT(--(AK$9=YEAR(Quarterly_mmbbls!$C$9:FH$9)),Quarterly_mmbbls!$C48:FH48)</f>
        <v>7.6037249537921986E-2</v>
      </c>
      <c r="AL74" s="52">
        <f>SUMPRODUCT(--(AL$9=YEAR(Quarterly_mmbbls!$C$9:FI$9)),Quarterly_mmbbls!$C48:FI48)</f>
        <v>4.87054887211213E-2</v>
      </c>
      <c r="AM74" s="52">
        <f>SUMPRODUCT(--(AM$9=YEAR(Quarterly_mmbbls!$C$9:FJ$9)),Quarterly_mmbbls!$C48:FJ48)</f>
        <v>-0.18637127841896489</v>
      </c>
      <c r="AN74" s="52">
        <f>SUMPRODUCT(--(AN$9=YEAR(Quarterly_mmbbls!$C$9:FK$9)),Quarterly_mmbbls!$C48:FK48)</f>
        <v>0.19034268402311139</v>
      </c>
      <c r="AO74" s="52">
        <f>SUMPRODUCT(--(AO$9=YEAR(Quarterly_mmbbls!$C$9:FL$9)),Quarterly_mmbbls!$C48:FL48)</f>
        <v>-0.19487508911692003</v>
      </c>
      <c r="AP74" s="52">
        <f>SUMPRODUCT(--(AP$9=YEAR(Quarterly_mmbbls!$C$9:FM$9)),Quarterly_mmbbls!$C48:FM48)</f>
        <v>0.49439482397281076</v>
      </c>
      <c r="AQ74" s="52">
        <f>SUMPRODUCT(--(AQ$9=YEAR(Quarterly_mmbbls!$C$9:FN$9)),Quarterly_mmbbls!$C48:FN48)</f>
        <v>-0.10054190795749293</v>
      </c>
      <c r="AR74" s="52">
        <f>SUMPRODUCT(--(AR$9=YEAR(Quarterly_mmbbls!$C$9:FO$9)),Quarterly_mmbbls!$C48:FO48)</f>
        <v>-5.0636409580120001E-2</v>
      </c>
      <c r="AS74" s="52">
        <f>SUMPRODUCT(--(AS$9=YEAR(Quarterly_mmbbls!$C$9:FP$9)),Quarterly_mmbbls!$C48:FP48)</f>
        <v>-4.8385905341037497E-2</v>
      </c>
      <c r="AT74" s="52">
        <f>SUMPRODUCT(--(AT$9=YEAR(Quarterly_mmbbls!$C$9:FQ$9)),Quarterly_mmbbls!$C48:FQ48)</f>
        <v>0</v>
      </c>
      <c r="AU74" s="52">
        <f>SUMPRODUCT(--(AU$9=YEAR(Quarterly_mmbbls!$C$9:FR$9)),Quarterly_mmbbls!$C48:FR48)</f>
        <v>0</v>
      </c>
      <c r="AV74" s="52">
        <f>SUMPRODUCT(--(AV$9=YEAR(Quarterly_mmbbls!$C$9:GZ$9)),Quarterly_mmbbls!$C48:GZ48)</f>
        <v>-0.53414423720870607</v>
      </c>
    </row>
    <row r="75" spans="1:48" x14ac:dyDescent="0.25">
      <c r="A75" s="36" t="s">
        <v>23</v>
      </c>
      <c r="B75" s="90"/>
      <c r="C75" s="52">
        <f>SUMPRODUCT(--(C$9=YEAR(Quarterly_mmbbls!$C$9:DZ$9)),Quarterly_mmbbls!$C49:DZ49)</f>
        <v>0</v>
      </c>
      <c r="D75" s="52">
        <f>SUMPRODUCT(--(D$9=YEAR(Quarterly_mmbbls!$C$9:EA$9)),Quarterly_mmbbls!$C49:EA49)</f>
        <v>0</v>
      </c>
      <c r="E75" s="52">
        <f>SUMPRODUCT(--(E$9=YEAR(Quarterly_mmbbls!$C$9:EB$9)),Quarterly_mmbbls!$C49:EB49)</f>
        <v>0</v>
      </c>
      <c r="F75" s="52">
        <f>SUMPRODUCT(--(F$9=YEAR(Quarterly_mmbbls!$C$9:EC$9)),Quarterly_mmbbls!$C49:EC49)</f>
        <v>0</v>
      </c>
      <c r="G75" s="52">
        <f>SUMPRODUCT(--(G$9=YEAR(Quarterly_mmbbls!$C$9:ED$9)),Quarterly_mmbbls!$C49:ED49)</f>
        <v>0</v>
      </c>
      <c r="H75" s="52">
        <f>SUMPRODUCT(--(H$9=YEAR(Quarterly_mmbbls!$C$9:EE$9)),Quarterly_mmbbls!$C49:EE49)</f>
        <v>0</v>
      </c>
      <c r="I75" s="52">
        <f>SUMPRODUCT(--(I$9=YEAR(Quarterly_mmbbls!$C$9:EF$9)),Quarterly_mmbbls!$C49:EF49)</f>
        <v>3.25555496606621E-4</v>
      </c>
      <c r="J75" s="52">
        <f>SUMPRODUCT(--(J$9=YEAR(Quarterly_mmbbls!$C$9:EG$9)),Quarterly_mmbbls!$C49:EG49)</f>
        <v>3.2995382326040989E-5</v>
      </c>
      <c r="K75" s="52">
        <f>SUMPRODUCT(--(K$9=YEAR(Quarterly_mmbbls!$C$9:EH$9)),Quarterly_mmbbls!$C49:EH49)</f>
        <v>1.7597650314636642E-5</v>
      </c>
      <c r="L75" s="52">
        <f>SUMPRODUCT(--(L$9=YEAR(Quarterly_mmbbls!$C$9:EI$9)),Quarterly_mmbbls!$C49:EI49)</f>
        <v>-1.5062937868340191E-4</v>
      </c>
      <c r="M75" s="52">
        <f>SUMPRODUCT(--(M$9=YEAR(Quarterly_mmbbls!$C$9:EJ$9)),Quarterly_mmbbls!$C49:EJ49)</f>
        <v>-2.9965910351454998E-4</v>
      </c>
      <c r="N75" s="52">
        <f>SUMPRODUCT(--(N$9=YEAR(Quarterly_mmbbls!$C$9:EK$9)),Quarterly_mmbbls!$C49:EK49)</f>
        <v>-2.5316540707460578E-3</v>
      </c>
      <c r="O75" s="52">
        <f>SUMPRODUCT(--(O$9=YEAR(Quarterly_mmbbls!$C$9:EL$9)),Quarterly_mmbbls!$C49:EL49)</f>
        <v>-6.5478547458664208E-4</v>
      </c>
      <c r="P75" s="52">
        <f>SUMPRODUCT(--(P$9=YEAR(Quarterly_mmbbls!$C$9:EM$9)),Quarterly_mmbbls!$C49:EM49)</f>
        <v>-2.1646849965403169E-3</v>
      </c>
      <c r="Q75" s="52">
        <f>SUMPRODUCT(--(Q$9=YEAR(Quarterly_mmbbls!$C$9:EN$9)),Quarterly_mmbbls!$C49:EN49)</f>
        <v>7.7623343337931798E-4</v>
      </c>
      <c r="R75" s="52">
        <f>SUMPRODUCT(--(R$9=YEAR(Quarterly_mmbbls!$C$9:EO$9)),Quarterly_mmbbls!$C49:EO49)</f>
        <v>-6.2723264011456327E-4</v>
      </c>
      <c r="S75" s="52">
        <f>SUMPRODUCT(--(S$9=YEAR(Quarterly_mmbbls!$C$9:EP$9)),Quarterly_mmbbls!$C49:EP49)</f>
        <v>-3.8713896941014458E-3</v>
      </c>
      <c r="T75" s="52">
        <f>SUMPRODUCT(--(T$9=YEAR(Quarterly_mmbbls!$C$9:EQ$9)),Quarterly_mmbbls!$C49:EQ49)</f>
        <v>9.6952647996870478E-3</v>
      </c>
      <c r="U75" s="52">
        <f>SUMPRODUCT(--(U$9=YEAR(Quarterly_mmbbls!$C$9:ER$9)),Quarterly_mmbbls!$C49:ER49)</f>
        <v>-6.2924896218313894E-3</v>
      </c>
      <c r="V75" s="52">
        <f>SUMPRODUCT(--(V$9=YEAR(Quarterly_mmbbls!$C$9:ES$9)),Quarterly_mmbbls!$C49:ES49)</f>
        <v>1.148952382340849E-3</v>
      </c>
      <c r="W75" s="52">
        <f>SUMPRODUCT(--(W$9=YEAR(Quarterly_mmbbls!$C$9:ET$9)),Quarterly_mmbbls!$C49:ET49)</f>
        <v>-5.9000813956286624E-3</v>
      </c>
      <c r="X75" s="52">
        <f>SUMPRODUCT(--(X$9=YEAR(Quarterly_mmbbls!$C$9:EU$9)),Quarterly_mmbbls!$C49:EU49)</f>
        <v>2.4448912532402198E-3</v>
      </c>
      <c r="Y75" s="52">
        <f>SUMPRODUCT(--(Y$9=YEAR(Quarterly_mmbbls!$C$9:EV$9)),Quarterly_mmbbls!$C49:EV49)</f>
        <v>-2.1630058237125964E-3</v>
      </c>
      <c r="Z75" s="52">
        <f>SUMPRODUCT(--(Z$9=YEAR(Quarterly_mmbbls!$C$9:EW$9)),Quarterly_mmbbls!$C49:EW49)</f>
        <v>6.2283022996047731E-3</v>
      </c>
      <c r="AA75" s="52">
        <f>SUMPRODUCT(--(AA$9=YEAR(Quarterly_mmbbls!$C$9:EX$9)),Quarterly_mmbbls!$C49:EX49)</f>
        <v>5.1891906314894334E-3</v>
      </c>
      <c r="AB75" s="52">
        <f>SUMPRODUCT(--(AB$9=YEAR(Quarterly_mmbbls!$C$9:EY$9)),Quarterly_mmbbls!$C49:EY49)</f>
        <v>-7.7615255026058949E-4</v>
      </c>
      <c r="AC75" s="52">
        <f>SUMPRODUCT(--(AC$9=YEAR(Quarterly_mmbbls!$C$9:EZ$9)),Quarterly_mmbbls!$C49:EZ49)</f>
        <v>3.7786764615797101E-3</v>
      </c>
      <c r="AD75" s="52">
        <f>SUMPRODUCT(--(AD$9=YEAR(Quarterly_mmbbls!$C$9:FA$9)),Quarterly_mmbbls!$C49:FA49)</f>
        <v>8.4575761982001729E-6</v>
      </c>
      <c r="AE75" s="52">
        <f>SUMPRODUCT(--(AE$9=YEAR(Quarterly_mmbbls!$C$9:FB$9)),Quarterly_mmbbls!$C49:FB49)</f>
        <v>-5.0108784338222471E-3</v>
      </c>
      <c r="AF75" s="52">
        <f>SUMPRODUCT(--(AF$9=YEAR(Quarterly_mmbbls!$C$9:FC$9)),Quarterly_mmbbls!$C49:FC49)</f>
        <v>-1.6171583039934004E-2</v>
      </c>
      <c r="AG75" s="52">
        <f>SUMPRODUCT(--(AG$9=YEAR(Quarterly_mmbbls!$C$9:FD$9)),Quarterly_mmbbls!$C49:FD49)</f>
        <v>6.5848463104960613E-3</v>
      </c>
      <c r="AH75" s="52">
        <f>SUMPRODUCT(--(AH$9=YEAR(Quarterly_mmbbls!$C$9:FE$9)),Quarterly_mmbbls!$C49:FE49)</f>
        <v>1.1093757013775192E-2</v>
      </c>
      <c r="AI75" s="52">
        <f>SUMPRODUCT(--(AI$9=YEAR(Quarterly_mmbbls!$C$9:FF$9)),Quarterly_mmbbls!$C49:FF49)</f>
        <v>-9.7507970779818105E-3</v>
      </c>
      <c r="AJ75" s="52">
        <f>SUMPRODUCT(--(AJ$9=YEAR(Quarterly_mmbbls!$C$9:FG$9)),Quarterly_mmbbls!$C49:FG49)</f>
        <v>-2.2769365112149109E-2</v>
      </c>
      <c r="AK75" s="52">
        <f>SUMPRODUCT(--(AK$9=YEAR(Quarterly_mmbbls!$C$9:FH$9)),Quarterly_mmbbls!$C49:FH49)</f>
        <v>5.29687593228143E-2</v>
      </c>
      <c r="AL75" s="52">
        <f>SUMPRODUCT(--(AL$9=YEAR(Quarterly_mmbbls!$C$9:FI$9)),Quarterly_mmbbls!$C49:FI49)</f>
        <v>-2.4966457588591857E-2</v>
      </c>
      <c r="AM75" s="52">
        <f>SUMPRODUCT(--(AM$9=YEAR(Quarterly_mmbbls!$C$9:FJ$9)),Quarterly_mmbbls!$C49:FJ49)</f>
        <v>1.1358980351531239E-2</v>
      </c>
      <c r="AN75" s="52">
        <f>SUMPRODUCT(--(AN$9=YEAR(Quarterly_mmbbls!$C$9:FK$9)),Quarterly_mmbbls!$C49:FK49)</f>
        <v>2.19348940527366E-3</v>
      </c>
      <c r="AO75" s="52">
        <f>SUMPRODUCT(--(AO$9=YEAR(Quarterly_mmbbls!$C$9:FL$9)),Quarterly_mmbbls!$C49:FL49)</f>
        <v>4.4665279750865886E-2</v>
      </c>
      <c r="AP75" s="52">
        <f>SUMPRODUCT(--(AP$9=YEAR(Quarterly_mmbbls!$C$9:FM$9)),Quarterly_mmbbls!$C49:FM49)</f>
        <v>-2.858538325770478E-2</v>
      </c>
      <c r="AQ75" s="52">
        <f>SUMPRODUCT(--(AQ$9=YEAR(Quarterly_mmbbls!$C$9:FN$9)),Quarterly_mmbbls!$C49:FN49)</f>
        <v>-9.0655827321110896E-3</v>
      </c>
      <c r="AR75" s="52">
        <f>SUMPRODUCT(--(AR$9=YEAR(Quarterly_mmbbls!$C$9:FO$9)),Quarterly_mmbbls!$C49:FO49)</f>
        <v>-5.1475306955047415E-3</v>
      </c>
      <c r="AS75" s="52">
        <f>SUMPRODUCT(--(AS$9=YEAR(Quarterly_mmbbls!$C$9:FP$9)),Quarterly_mmbbls!$C49:FP49)</f>
        <v>2.3194645428487037E-4</v>
      </c>
      <c r="AT75" s="52">
        <f>SUMPRODUCT(--(AT$9=YEAR(Quarterly_mmbbls!$C$9:FQ$9)),Quarterly_mmbbls!$C49:FQ49)</f>
        <v>0</v>
      </c>
      <c r="AU75" s="52">
        <f>SUMPRODUCT(--(AU$9=YEAR(Quarterly_mmbbls!$C$9:FR$9)),Quarterly_mmbbls!$C49:FR49)</f>
        <v>0</v>
      </c>
      <c r="AV75" s="52">
        <f>SUMPRODUCT(--(AV$9=YEAR(Quarterly_mmbbls!$C$9:GZ$9)),Quarterly_mmbbls!$C49:GZ49)</f>
        <v>3.3055565207620163E-3</v>
      </c>
    </row>
    <row r="76" spans="1:48" x14ac:dyDescent="0.25">
      <c r="A76" s="36" t="s">
        <v>24</v>
      </c>
      <c r="B76" s="90"/>
      <c r="C76" s="52">
        <f t="shared" ref="C76:AT76" si="15">SUM(C77:C79)</f>
        <v>-0.13138118526139742</v>
      </c>
      <c r="D76" s="52">
        <f t="shared" si="15"/>
        <v>-0.54208560623217639</v>
      </c>
      <c r="E76" s="52">
        <f t="shared" si="15"/>
        <v>0.20494012343900608</v>
      </c>
      <c r="F76" s="52">
        <f t="shared" si="15"/>
        <v>7.347504799928363E-2</v>
      </c>
      <c r="G76" s="52">
        <f t="shared" si="15"/>
        <v>-0.1268151406623779</v>
      </c>
      <c r="H76" s="52">
        <f t="shared" si="15"/>
        <v>0.20548249702789723</v>
      </c>
      <c r="I76" s="52">
        <f t="shared" si="15"/>
        <v>4.789791035200372E-4</v>
      </c>
      <c r="J76" s="52">
        <f t="shared" si="15"/>
        <v>-0.14487906613486429</v>
      </c>
      <c r="K76" s="52">
        <f t="shared" si="15"/>
        <v>-1.0632559483396988</v>
      </c>
      <c r="L76" s="52">
        <f t="shared" si="15"/>
        <v>0.88479553667646693</v>
      </c>
      <c r="M76" s="52">
        <f t="shared" si="15"/>
        <v>0.26002189053111757</v>
      </c>
      <c r="N76" s="52">
        <f t="shared" si="15"/>
        <v>-0.47514715146874742</v>
      </c>
      <c r="O76" s="52">
        <f t="shared" si="15"/>
        <v>0.10673750995084885</v>
      </c>
      <c r="P76" s="52">
        <f t="shared" si="15"/>
        <v>2.4235357025547186</v>
      </c>
      <c r="Q76" s="52">
        <f t="shared" si="15"/>
        <v>1.4385354085146997</v>
      </c>
      <c r="R76" s="52">
        <f t="shared" si="15"/>
        <v>1.8013122525888359</v>
      </c>
      <c r="S76" s="52">
        <f t="shared" si="15"/>
        <v>1.158749608491858</v>
      </c>
      <c r="T76" s="52">
        <f t="shared" si="15"/>
        <v>0.44541476808998698</v>
      </c>
      <c r="U76" s="52">
        <f t="shared" si="15"/>
        <v>0.20003714463795308</v>
      </c>
      <c r="V76" s="52">
        <f t="shared" si="15"/>
        <v>0.51749466596000837</v>
      </c>
      <c r="W76" s="52">
        <f t="shared" si="15"/>
        <v>0.27802468352864046</v>
      </c>
      <c r="X76" s="52">
        <f t="shared" si="15"/>
        <v>0.31447185347022827</v>
      </c>
      <c r="Y76" s="52">
        <f t="shared" si="15"/>
        <v>2.7117702204487074E-2</v>
      </c>
      <c r="Z76" s="52">
        <f t="shared" si="15"/>
        <v>3.8709008948564994E-2</v>
      </c>
      <c r="AA76" s="52">
        <f t="shared" si="15"/>
        <v>-0.12078697903948742</v>
      </c>
      <c r="AB76" s="52">
        <f t="shared" si="15"/>
        <v>0.91476772820460417</v>
      </c>
      <c r="AC76" s="52">
        <f t="shared" si="15"/>
        <v>-0.2990308130642475</v>
      </c>
      <c r="AD76" s="52">
        <f t="shared" si="15"/>
        <v>0.26893537577686</v>
      </c>
      <c r="AE76" s="52">
        <f t="shared" si="15"/>
        <v>0.23409826782563736</v>
      </c>
      <c r="AF76" s="52">
        <f t="shared" si="15"/>
        <v>-0.63937070603535529</v>
      </c>
      <c r="AG76" s="52">
        <f t="shared" si="15"/>
        <v>0.69273524291517474</v>
      </c>
      <c r="AH76" s="52">
        <f t="shared" si="15"/>
        <v>-5.9909986537032042E-2</v>
      </c>
      <c r="AI76" s="52">
        <f t="shared" si="15"/>
        <v>-0.26937592997065296</v>
      </c>
      <c r="AJ76" s="52">
        <f t="shared" si="15"/>
        <v>0.26627323508454537</v>
      </c>
      <c r="AK76" s="52">
        <f t="shared" si="15"/>
        <v>3.69514389257629E-2</v>
      </c>
      <c r="AL76" s="52">
        <f t="shared" si="15"/>
        <v>2.3375978822436291E-2</v>
      </c>
      <c r="AM76" s="52">
        <f t="shared" si="15"/>
        <v>8.504695078067874E-2</v>
      </c>
      <c r="AN76" s="52">
        <f t="shared" si="15"/>
        <v>-0.32474757032764556</v>
      </c>
      <c r="AO76" s="52">
        <f t="shared" si="15"/>
        <v>0.33195665880840619</v>
      </c>
      <c r="AP76" s="52">
        <f t="shared" si="15"/>
        <v>-1.8554392006061647E-2</v>
      </c>
      <c r="AQ76" s="52">
        <f t="shared" si="15"/>
        <v>8.4184502214748491E-2</v>
      </c>
      <c r="AR76" s="52">
        <f t="shared" si="15"/>
        <v>-0.13427294323800262</v>
      </c>
      <c r="AS76" s="52">
        <f t="shared" si="15"/>
        <v>0.22166429065373311</v>
      </c>
      <c r="AT76" s="52">
        <f t="shared" si="15"/>
        <v>0</v>
      </c>
      <c r="AU76" s="52">
        <f t="shared" ref="AU76" si="16">SUM(AU77:AU79)</f>
        <v>0</v>
      </c>
      <c r="AV76" s="52">
        <f>SUMPRODUCT(--(AV$9=YEAR(Quarterly_mmbbls!$C$9:GZ$9)),Quarterly_mmbbls!$C50:GZ50)</f>
        <v>0.34788774407551676</v>
      </c>
    </row>
    <row r="77" spans="1:48" x14ac:dyDescent="0.25">
      <c r="A77" s="37" t="s">
        <v>38</v>
      </c>
      <c r="B77" s="90">
        <v>3</v>
      </c>
      <c r="C77" s="52">
        <f>SUMPRODUCT(--(C$9=YEAR(Quarterly_mmbbls!$C$9:DZ$9)),Quarterly_mmbbls!$C51:DZ51)</f>
        <v>0.13012292267509051</v>
      </c>
      <c r="D77" s="52">
        <f>SUMPRODUCT(--(D$9=YEAR(Quarterly_mmbbls!$C$9:EA$9)),Quarterly_mmbbls!$C51:EA51)</f>
        <v>-0.24010597604558392</v>
      </c>
      <c r="E77" s="52">
        <f>SUMPRODUCT(--(E$9=YEAR(Quarterly_mmbbls!$C$9:EB$9)),Quarterly_mmbbls!$C51:EB51)</f>
        <v>2.363125379366047E-3</v>
      </c>
      <c r="F77" s="52">
        <f>SUMPRODUCT(--(F$9=YEAR(Quarterly_mmbbls!$C$9:EC$9)),Quarterly_mmbbls!$C51:EC51)</f>
        <v>5.1384651106214499E-2</v>
      </c>
      <c r="G77" s="52">
        <f>SUMPRODUCT(--(G$9=YEAR(Quarterly_mmbbls!$C$9:ED$9)),Quarterly_mmbbls!$C51:ED51)</f>
        <v>-3.7356925639977889E-2</v>
      </c>
      <c r="H77" s="52">
        <f>SUMPRODUCT(--(H$9=YEAR(Quarterly_mmbbls!$C$9:EE$9)),Quarterly_mmbbls!$C51:EE51)</f>
        <v>-4.2820542588512103E-2</v>
      </c>
      <c r="I77" s="52">
        <f>SUMPRODUCT(--(I$9=YEAR(Quarterly_mmbbls!$C$9:EF$9)),Quarterly_mmbbls!$C51:EF51)</f>
        <v>1.0332010587228067E-2</v>
      </c>
      <c r="J77" s="52">
        <f>SUMPRODUCT(--(J$9=YEAR(Quarterly_mmbbls!$C$9:EG$9)),Quarterly_mmbbls!$C51:EG51)</f>
        <v>-2.1259244484296502E-2</v>
      </c>
      <c r="K77" s="52">
        <f>SUMPRODUCT(--(K$9=YEAR(Quarterly_mmbbls!$C$9:EH$9)),Quarterly_mmbbls!$C51:EH51)</f>
        <v>-0.10275153435243381</v>
      </c>
      <c r="L77" s="52">
        <f>SUMPRODUCT(--(L$9=YEAR(Quarterly_mmbbls!$C$9:EI$9)),Quarterly_mmbbls!$C51:EI51)</f>
        <v>0.1492077511533049</v>
      </c>
      <c r="M77" s="52">
        <f>SUMPRODUCT(--(M$9=YEAR(Quarterly_mmbbls!$C$9:EJ$9)),Quarterly_mmbbls!$C51:EJ51)</f>
        <v>4.3903205019163616E-2</v>
      </c>
      <c r="N77" s="52">
        <f>SUMPRODUCT(--(N$9=YEAR(Quarterly_mmbbls!$C$9:EK$9)),Quarterly_mmbbls!$C51:EK51)</f>
        <v>-8.0128651479419416E-2</v>
      </c>
      <c r="O77" s="52">
        <f>SUMPRODUCT(--(O$9=YEAR(Quarterly_mmbbls!$C$9:EL$9)),Quarterly_mmbbls!$C51:EL51)</f>
        <v>-9.2709995062689357E-2</v>
      </c>
      <c r="P77" s="52">
        <f>SUMPRODUCT(--(P$9=YEAR(Quarterly_mmbbls!$C$9:EM$9)),Quarterly_mmbbls!$C51:EM51)</f>
        <v>1.8702837180765708E-2</v>
      </c>
      <c r="Q77" s="52">
        <f>SUMPRODUCT(--(Q$9=YEAR(Quarterly_mmbbls!$C$9:EN$9)),Quarterly_mmbbls!$C51:EN51)</f>
        <v>-5.5161803023099296E-3</v>
      </c>
      <c r="R77" s="52">
        <f>SUMPRODUCT(--(R$9=YEAR(Quarterly_mmbbls!$C$9:EO$9)),Quarterly_mmbbls!$C51:EO51)</f>
        <v>7.45587927288823E-2</v>
      </c>
      <c r="S77" s="52">
        <f>SUMPRODUCT(--(S$9=YEAR(Quarterly_mmbbls!$C$9:EP$9)),Quarterly_mmbbls!$C51:EP51)</f>
        <v>0.20322950705047088</v>
      </c>
      <c r="T77" s="52">
        <f>SUMPRODUCT(--(T$9=YEAR(Quarterly_mmbbls!$C$9:EQ$9)),Quarterly_mmbbls!$C51:EQ51)</f>
        <v>0.104102385263738</v>
      </c>
      <c r="U77" s="52">
        <f>SUMPRODUCT(--(U$9=YEAR(Quarterly_mmbbls!$C$9:ER$9)),Quarterly_mmbbls!$C51:ER51)</f>
        <v>0.18683528555361606</v>
      </c>
      <c r="V77" s="52">
        <f>SUMPRODUCT(--(V$9=YEAR(Quarterly_mmbbls!$C$9:ES$9)),Quarterly_mmbbls!$C51:ES51)</f>
        <v>-0.27832116121943007</v>
      </c>
      <c r="W77" s="52">
        <f>SUMPRODUCT(--(W$9=YEAR(Quarterly_mmbbls!$C$9:ET$9)),Quarterly_mmbbls!$C51:ET51)</f>
        <v>3.729834265855618E-2</v>
      </c>
      <c r="X77" s="52">
        <f>SUMPRODUCT(--(X$9=YEAR(Quarterly_mmbbls!$C$9:EU$9)),Quarterly_mmbbls!$C51:EU51)</f>
        <v>0.12491315248897829</v>
      </c>
      <c r="Y77" s="52">
        <f>SUMPRODUCT(--(Y$9=YEAR(Quarterly_mmbbls!$C$9:EV$9)),Quarterly_mmbbls!$C51:EV51)</f>
        <v>0.125795120226945</v>
      </c>
      <c r="Z77" s="52">
        <f>SUMPRODUCT(--(Z$9=YEAR(Quarterly_mmbbls!$C$9:EW$9)),Quarterly_mmbbls!$C51:EW51)</f>
        <v>0.50083969675583406</v>
      </c>
      <c r="AA77" s="52">
        <f>SUMPRODUCT(--(AA$9=YEAR(Quarterly_mmbbls!$C$9:EX$9)),Quarterly_mmbbls!$C51:EX51)</f>
        <v>2.7127714900741076E-2</v>
      </c>
      <c r="AB77" s="52">
        <f>SUMPRODUCT(--(AB$9=YEAR(Quarterly_mmbbls!$C$9:EY$9)),Quarterly_mmbbls!$C51:EY51)</f>
        <v>0.6495620287724031</v>
      </c>
      <c r="AC77" s="52">
        <f>SUMPRODUCT(--(AC$9=YEAR(Quarterly_mmbbls!$C$9:EZ$9)),Quarterly_mmbbls!$C51:EZ51)</f>
        <v>-0.25979665295463694</v>
      </c>
      <c r="AD77" s="52">
        <f>SUMPRODUCT(--(AD$9=YEAR(Quarterly_mmbbls!$C$9:FA$9)),Quarterly_mmbbls!$C51:FA51)</f>
        <v>0.15549194036186403</v>
      </c>
      <c r="AE77" s="52">
        <f>SUMPRODUCT(--(AE$9=YEAR(Quarterly_mmbbls!$C$9:FB$9)),Quarterly_mmbbls!$C51:FB51)</f>
        <v>8.9411888630269776E-2</v>
      </c>
      <c r="AF77" s="52">
        <f>SUMPRODUCT(--(AF$9=YEAR(Quarterly_mmbbls!$C$9:FC$9)),Quarterly_mmbbls!$C51:FC51)</f>
        <v>-0.32732021796370903</v>
      </c>
      <c r="AG77" s="52">
        <f>SUMPRODUCT(--(AG$9=YEAR(Quarterly_mmbbls!$C$9:FD$9)),Quarterly_mmbbls!$C51:FD51)</f>
        <v>0.39297592169685203</v>
      </c>
      <c r="AH77" s="52">
        <f>SUMPRODUCT(--(AH$9=YEAR(Quarterly_mmbbls!$C$9:FE$9)),Quarterly_mmbbls!$C51:FE51)</f>
        <v>3.0335453748467162E-2</v>
      </c>
      <c r="AI77" s="52">
        <f>SUMPRODUCT(--(AI$9=YEAR(Quarterly_mmbbls!$C$9:FF$9)),Quarterly_mmbbls!$C51:FF51)</f>
        <v>-0.26871165370960404</v>
      </c>
      <c r="AJ77" s="52">
        <f>SUMPRODUCT(--(AJ$9=YEAR(Quarterly_mmbbls!$C$9:FG$9)),Quarterly_mmbbls!$C51:FG51)</f>
        <v>0.34910438879898298</v>
      </c>
      <c r="AK77" s="52">
        <f>SUMPRODUCT(--(AK$9=YEAR(Quarterly_mmbbls!$C$9:FH$9)),Quarterly_mmbbls!$C51:FH51)</f>
        <v>9.6432132390663991E-2</v>
      </c>
      <c r="AL77" s="52">
        <f>SUMPRODUCT(--(AL$9=YEAR(Quarterly_mmbbls!$C$9:FI$9)),Quarterly_mmbbls!$C51:FI51)</f>
        <v>-3.3139597571258908E-2</v>
      </c>
      <c r="AM77" s="52">
        <f>SUMPRODUCT(--(AM$9=YEAR(Quarterly_mmbbls!$C$9:FJ$9)),Quarterly_mmbbls!$C51:FJ51)</f>
        <v>4.6472778376912882E-2</v>
      </c>
      <c r="AN77" s="52">
        <f>SUMPRODUCT(--(AN$9=YEAR(Quarterly_mmbbls!$C$9:FK$9)),Quarterly_mmbbls!$C51:FK51)</f>
        <v>-0.16609303770209211</v>
      </c>
      <c r="AO77" s="52">
        <f>SUMPRODUCT(--(AO$9=YEAR(Quarterly_mmbbls!$C$9:FL$9)),Quarterly_mmbbls!$C51:FL51)</f>
        <v>0.14488002687091184</v>
      </c>
      <c r="AP77" s="52">
        <f>SUMPRODUCT(--(AP$9=YEAR(Quarterly_mmbbls!$C$9:FM$9)),Quarterly_mmbbls!$C51:FM51)</f>
        <v>-7.211732855658573E-2</v>
      </c>
      <c r="AQ77" s="52">
        <f>SUMPRODUCT(--(AQ$9=YEAR(Quarterly_mmbbls!$C$9:FN$9)),Quarterly_mmbbls!$C51:FN51)</f>
        <v>0.11607299740129978</v>
      </c>
      <c r="AR77" s="52">
        <f>SUMPRODUCT(--(AR$9=YEAR(Quarterly_mmbbls!$C$9:FO$9)),Quarterly_mmbbls!$C51:FO51)</f>
        <v>-3.7238589069358813E-2</v>
      </c>
      <c r="AS77" s="52">
        <f>SUMPRODUCT(--(AS$9=YEAR(Quarterly_mmbbls!$C$9:FP$9)),Quarterly_mmbbls!$C51:FP51)</f>
        <v>0.1165641806909212</v>
      </c>
      <c r="AT77" s="52">
        <f>SUMPRODUCT(--(AT$9=YEAR(Quarterly_mmbbls!$C$9:FQ$9)),Quarterly_mmbbls!$C51:FQ51)</f>
        <v>0</v>
      </c>
      <c r="AU77" s="52">
        <f>SUMPRODUCT(--(AU$9=YEAR(Quarterly_mmbbls!$C$9:FR$9)),Quarterly_mmbbls!$C51:FR51)</f>
        <v>0</v>
      </c>
      <c r="AV77" s="52">
        <f>SUMPRODUCT(--(AV$9=YEAR(Quarterly_mmbbls!$C$9:GZ$9)),Quarterly_mmbbls!$C51:GZ51)</f>
        <v>0.24204150394048374</v>
      </c>
    </row>
    <row r="78" spans="1:48" x14ac:dyDescent="0.25">
      <c r="A78" s="37" t="s">
        <v>39</v>
      </c>
      <c r="B78" s="90">
        <v>4</v>
      </c>
      <c r="C78" s="52">
        <f>SUMPRODUCT(--(C$9=YEAR(Quarterly_mmbbls!$C$9:DZ$9)),Quarterly_mmbbls!$C52:DZ52)</f>
        <v>-0.26150410793648793</v>
      </c>
      <c r="D78" s="52">
        <f>SUMPRODUCT(--(D$9=YEAR(Quarterly_mmbbls!$C$9:EA$9)),Quarterly_mmbbls!$C52:EA52)</f>
        <v>-0.30197963018659246</v>
      </c>
      <c r="E78" s="52">
        <f>SUMPRODUCT(--(E$9=YEAR(Quarterly_mmbbls!$C$9:EB$9)),Quarterly_mmbbls!$C52:EB52)</f>
        <v>0.20257699805964002</v>
      </c>
      <c r="F78" s="52">
        <f>SUMPRODUCT(--(F$9=YEAR(Quarterly_mmbbls!$C$9:EC$9)),Quarterly_mmbbls!$C52:EC52)</f>
        <v>2.2090396893069131E-2</v>
      </c>
      <c r="G78" s="52">
        <f>SUMPRODUCT(--(G$9=YEAR(Quarterly_mmbbls!$C$9:ED$9)),Quarterly_mmbbls!$C52:ED52)</f>
        <v>-8.9458215022400006E-2</v>
      </c>
      <c r="H78" s="52">
        <f>SUMPRODUCT(--(H$9=YEAR(Quarterly_mmbbls!$C$9:EE$9)),Quarterly_mmbbls!$C52:EE52)</f>
        <v>0.24830303961640932</v>
      </c>
      <c r="I78" s="52">
        <f>SUMPRODUCT(--(I$9=YEAR(Quarterly_mmbbls!$C$9:EF$9)),Quarterly_mmbbls!$C52:EF52)</f>
        <v>-9.8530314837080302E-3</v>
      </c>
      <c r="J78" s="52">
        <f>SUMPRODUCT(--(J$9=YEAR(Quarterly_mmbbls!$C$9:EG$9)),Quarterly_mmbbls!$C52:EG52)</f>
        <v>-0.12361982165056778</v>
      </c>
      <c r="K78" s="52">
        <f>SUMPRODUCT(--(K$9=YEAR(Quarterly_mmbbls!$C$9:EH$9)),Quarterly_mmbbls!$C52:EH52)</f>
        <v>-0.96050441398726505</v>
      </c>
      <c r="L78" s="52">
        <f>SUMPRODUCT(--(L$9=YEAR(Quarterly_mmbbls!$C$9:EI$9)),Quarterly_mmbbls!$C52:EI52)</f>
        <v>0.73558778552316206</v>
      </c>
      <c r="M78" s="52">
        <f>SUMPRODUCT(--(M$9=YEAR(Quarterly_mmbbls!$C$9:EJ$9)),Quarterly_mmbbls!$C52:EJ52)</f>
        <v>0.21611868551195398</v>
      </c>
      <c r="N78" s="52">
        <f>SUMPRODUCT(--(N$9=YEAR(Quarterly_mmbbls!$C$9:EK$9)),Quarterly_mmbbls!$C52:EK52)</f>
        <v>-0.39501849998932798</v>
      </c>
      <c r="O78" s="52">
        <f>SUMPRODUCT(--(O$9=YEAR(Quarterly_mmbbls!$C$9:EL$9)),Quarterly_mmbbls!$C52:EL52)</f>
        <v>-0.4405285391695577</v>
      </c>
      <c r="P78" s="52">
        <f>SUMPRODUCT(--(P$9=YEAR(Quarterly_mmbbls!$C$9:EM$9)),Quarterly_mmbbls!$C52:EM52)</f>
        <v>0.27226090829195804</v>
      </c>
      <c r="Q78" s="52">
        <f>SUMPRODUCT(--(Q$9=YEAR(Quarterly_mmbbls!$C$9:EN$9)),Quarterly_mmbbls!$C52:EN52)</f>
        <v>-0.26134933882668998</v>
      </c>
      <c r="R78" s="52">
        <f>SUMPRODUCT(--(R$9=YEAR(Quarterly_mmbbls!$C$9:EO$9)),Quarterly_mmbbls!$C52:EO52)</f>
        <v>1.3666304208010106E-2</v>
      </c>
      <c r="S78" s="52">
        <f>SUMPRODUCT(--(S$9=YEAR(Quarterly_mmbbls!$C$9:EP$9)),Quarterly_mmbbls!$C52:EP52)</f>
        <v>0.27367501107614395</v>
      </c>
      <c r="T78" s="52">
        <f>SUMPRODUCT(--(T$9=YEAR(Quarterly_mmbbls!$C$9:EQ$9)),Quarterly_mmbbls!$C52:EQ52)</f>
        <v>1.5593710029443153E-2</v>
      </c>
      <c r="U78" s="52">
        <f>SUMPRODUCT(--(U$9=YEAR(Quarterly_mmbbls!$C$9:ER$9)),Quarterly_mmbbls!$C52:ER52)</f>
        <v>-0.47834557063147931</v>
      </c>
      <c r="V78" s="52">
        <f>SUMPRODUCT(--(V$9=YEAR(Quarterly_mmbbls!$C$9:ES$9)),Quarterly_mmbbls!$C52:ES52)</f>
        <v>-8.5154783059027128E-3</v>
      </c>
      <c r="W78" s="52">
        <f>SUMPRODUCT(--(W$9=YEAR(Quarterly_mmbbls!$C$9:ET$9)),Quarterly_mmbbls!$C52:ET52)</f>
        <v>0.24072634087008429</v>
      </c>
      <c r="X78" s="52">
        <f>SUMPRODUCT(--(X$9=YEAR(Quarterly_mmbbls!$C$9:EU$9)),Quarterly_mmbbls!$C52:EU52)</f>
        <v>0.18955870098124999</v>
      </c>
      <c r="Y78" s="52">
        <f>SUMPRODUCT(--(Y$9=YEAR(Quarterly_mmbbls!$C$9:EV$9)),Quarterly_mmbbls!$C52:EV52)</f>
        <v>-9.8677418022457927E-2</v>
      </c>
      <c r="Z78" s="52">
        <f>SUMPRODUCT(--(Z$9=YEAR(Quarterly_mmbbls!$C$9:EW$9)),Quarterly_mmbbls!$C52:EW52)</f>
        <v>-0.46213068780726907</v>
      </c>
      <c r="AA78" s="52">
        <f>SUMPRODUCT(--(AA$9=YEAR(Quarterly_mmbbls!$C$9:EX$9)),Quarterly_mmbbls!$C52:EX52)</f>
        <v>-0.14791469394022849</v>
      </c>
      <c r="AB78" s="52">
        <f>SUMPRODUCT(--(AB$9=YEAR(Quarterly_mmbbls!$C$9:EY$9)),Quarterly_mmbbls!$C52:EY52)</f>
        <v>0.26520569943220107</v>
      </c>
      <c r="AC78" s="52">
        <f>SUMPRODUCT(--(AC$9=YEAR(Quarterly_mmbbls!$C$9:EZ$9)),Quarterly_mmbbls!$C52:EZ52)</f>
        <v>-3.9234160109610589E-2</v>
      </c>
      <c r="AD78" s="52">
        <f>SUMPRODUCT(--(AD$9=YEAR(Quarterly_mmbbls!$C$9:FA$9)),Quarterly_mmbbls!$C52:FA52)</f>
        <v>0.11344343541499599</v>
      </c>
      <c r="AE78" s="52">
        <f>SUMPRODUCT(--(AE$9=YEAR(Quarterly_mmbbls!$C$9:FB$9)),Quarterly_mmbbls!$C52:FB52)</f>
        <v>0.14468637919536759</v>
      </c>
      <c r="AF78" s="52">
        <f>SUMPRODUCT(--(AF$9=YEAR(Quarterly_mmbbls!$C$9:FC$9)),Quarterly_mmbbls!$C52:FC52)</f>
        <v>-0.31205048807164631</v>
      </c>
      <c r="AG78" s="52">
        <f>SUMPRODUCT(--(AG$9=YEAR(Quarterly_mmbbls!$C$9:FD$9)),Quarterly_mmbbls!$C52:FD52)</f>
        <v>0.29975932121832272</v>
      </c>
      <c r="AH78" s="52">
        <f>SUMPRODUCT(--(AH$9=YEAR(Quarterly_mmbbls!$C$9:FE$9)),Quarterly_mmbbls!$C52:FE52)</f>
        <v>-9.0245440285499204E-2</v>
      </c>
      <c r="AI78" s="52">
        <f>SUMPRODUCT(--(AI$9=YEAR(Quarterly_mmbbls!$C$9:FF$9)),Quarterly_mmbbls!$C52:FF52)</f>
        <v>-6.6427626104893604E-4</v>
      </c>
      <c r="AJ78" s="52">
        <f>SUMPRODUCT(--(AJ$9=YEAR(Quarterly_mmbbls!$C$9:FG$9)),Quarterly_mmbbls!$C52:FG52)</f>
        <v>-8.2831153714437583E-2</v>
      </c>
      <c r="AK78" s="52">
        <f>SUMPRODUCT(--(AK$9=YEAR(Quarterly_mmbbls!$C$9:FH$9)),Quarterly_mmbbls!$C52:FH52)</f>
        <v>-5.9480693464901091E-2</v>
      </c>
      <c r="AL78" s="52">
        <f>SUMPRODUCT(--(AL$9=YEAR(Quarterly_mmbbls!$C$9:FI$9)),Quarterly_mmbbls!$C52:FI52)</f>
        <v>5.6515576393695199E-2</v>
      </c>
      <c r="AM78" s="52">
        <f>SUMPRODUCT(--(AM$9=YEAR(Quarterly_mmbbls!$C$9:FJ$9)),Quarterly_mmbbls!$C52:FJ52)</f>
        <v>3.8574172403765858E-2</v>
      </c>
      <c r="AN78" s="52">
        <f>SUMPRODUCT(--(AN$9=YEAR(Quarterly_mmbbls!$C$9:FK$9)),Quarterly_mmbbls!$C52:FK52)</f>
        <v>-0.15865453262555348</v>
      </c>
      <c r="AO78" s="52">
        <f>SUMPRODUCT(--(AO$9=YEAR(Quarterly_mmbbls!$C$9:FL$9)),Quarterly_mmbbls!$C52:FL52)</f>
        <v>0.18707663193749438</v>
      </c>
      <c r="AP78" s="52">
        <f>SUMPRODUCT(--(AP$9=YEAR(Quarterly_mmbbls!$C$9:FM$9)),Quarterly_mmbbls!$C52:FM52)</f>
        <v>5.3562936550524083E-2</v>
      </c>
      <c r="AQ78" s="52">
        <f>SUMPRODUCT(--(AQ$9=YEAR(Quarterly_mmbbls!$C$9:FN$9)),Quarterly_mmbbls!$C52:FN52)</f>
        <v>-3.1888495186551291E-2</v>
      </c>
      <c r="AR78" s="52">
        <f>SUMPRODUCT(--(AR$9=YEAR(Quarterly_mmbbls!$C$9:FO$9)),Quarterly_mmbbls!$C52:FO52)</f>
        <v>-9.703435416864381E-2</v>
      </c>
      <c r="AS78" s="52">
        <f>SUMPRODUCT(--(AS$9=YEAR(Quarterly_mmbbls!$C$9:FP$9)),Quarterly_mmbbls!$C52:FP52)</f>
        <v>0.10510010996281191</v>
      </c>
      <c r="AT78" s="52">
        <f>SUMPRODUCT(--(AT$9=YEAR(Quarterly_mmbbls!$C$9:FQ$9)),Quarterly_mmbbls!$C52:FQ52)</f>
        <v>0</v>
      </c>
      <c r="AU78" s="52">
        <f>SUMPRODUCT(--(AU$9=YEAR(Quarterly_mmbbls!$C$9:FR$9)),Quarterly_mmbbls!$C52:FR52)</f>
        <v>0</v>
      </c>
      <c r="AV78" s="52">
        <f>SUMPRODUCT(--(AV$9=YEAR(Quarterly_mmbbls!$C$9:GZ$9)),Quarterly_mmbbls!$C52:GZ52)</f>
        <v>0.10584624013503303</v>
      </c>
    </row>
    <row r="79" spans="1:48" x14ac:dyDescent="0.25">
      <c r="A79" s="37" t="s">
        <v>153</v>
      </c>
      <c r="B79" s="90">
        <v>6</v>
      </c>
      <c r="C79" s="52">
        <f>SUMPRODUCT(--(C$9=YEAR(Quarterly_mmbbls!$C$9:DZ$9)),Quarterly_mmbbls!$C53:DZ53)</f>
        <v>0</v>
      </c>
      <c r="D79" s="52">
        <f>SUMPRODUCT(--(D$9=YEAR(Quarterly_mmbbls!$C$9:EA$9)),Quarterly_mmbbls!$C53:EA53)</f>
        <v>0</v>
      </c>
      <c r="E79" s="52">
        <f>SUMPRODUCT(--(E$9=YEAR(Quarterly_mmbbls!$C$9:EB$9)),Quarterly_mmbbls!$C53:EB53)</f>
        <v>0</v>
      </c>
      <c r="F79" s="52">
        <f>SUMPRODUCT(--(F$9=YEAR(Quarterly_mmbbls!$C$9:EC$9)),Quarterly_mmbbls!$C53:EC53)</f>
        <v>0</v>
      </c>
      <c r="G79" s="52">
        <f>SUMPRODUCT(--(G$9=YEAR(Quarterly_mmbbls!$C$9:ED$9)),Quarterly_mmbbls!$C53:ED53)</f>
        <v>0</v>
      </c>
      <c r="H79" s="52">
        <f>SUMPRODUCT(--(H$9=YEAR(Quarterly_mmbbls!$C$9:EE$9)),Quarterly_mmbbls!$C53:EE53)</f>
        <v>0</v>
      </c>
      <c r="I79" s="52">
        <f>SUMPRODUCT(--(I$9=YEAR(Quarterly_mmbbls!$C$9:EF$9)),Quarterly_mmbbls!$C53:EF53)</f>
        <v>0</v>
      </c>
      <c r="J79" s="52">
        <f>SUMPRODUCT(--(J$9=YEAR(Quarterly_mmbbls!$C$9:EG$9)),Quarterly_mmbbls!$C53:EG53)</f>
        <v>0</v>
      </c>
      <c r="K79" s="52">
        <f>SUMPRODUCT(--(K$9=YEAR(Quarterly_mmbbls!$C$9:EH$9)),Quarterly_mmbbls!$C53:EH53)</f>
        <v>0</v>
      </c>
      <c r="L79" s="52">
        <f>SUMPRODUCT(--(L$9=YEAR(Quarterly_mmbbls!$C$9:EI$9)),Quarterly_mmbbls!$C53:EI53)</f>
        <v>0</v>
      </c>
      <c r="M79" s="52">
        <f>SUMPRODUCT(--(M$9=YEAR(Quarterly_mmbbls!$C$9:EJ$9)),Quarterly_mmbbls!$C53:EJ53)</f>
        <v>0</v>
      </c>
      <c r="N79" s="52">
        <f>SUMPRODUCT(--(N$9=YEAR(Quarterly_mmbbls!$C$9:EK$9)),Quarterly_mmbbls!$C53:EK53)</f>
        <v>0</v>
      </c>
      <c r="O79" s="52">
        <f>SUMPRODUCT(--(O$9=YEAR(Quarterly_mmbbls!$C$9:EL$9)),Quarterly_mmbbls!$C53:EL53)</f>
        <v>0.63997604418309595</v>
      </c>
      <c r="P79" s="52">
        <f>SUMPRODUCT(--(P$9=YEAR(Quarterly_mmbbls!$C$9:EM$9)),Quarterly_mmbbls!$C53:EM53)</f>
        <v>2.132571957081995</v>
      </c>
      <c r="Q79" s="52">
        <f>SUMPRODUCT(--(Q$9=YEAR(Quarterly_mmbbls!$C$9:EN$9)),Quarterly_mmbbls!$C53:EN53)</f>
        <v>1.7054009276436997</v>
      </c>
      <c r="R79" s="52">
        <f>SUMPRODUCT(--(R$9=YEAR(Quarterly_mmbbls!$C$9:EO$9)),Quarterly_mmbbls!$C53:EO53)</f>
        <v>1.7130871556519434</v>
      </c>
      <c r="S79" s="52">
        <f>SUMPRODUCT(--(S$9=YEAR(Quarterly_mmbbls!$C$9:EP$9)),Quarterly_mmbbls!$C53:EP53)</f>
        <v>0.68184509036524332</v>
      </c>
      <c r="T79" s="52">
        <f>SUMPRODUCT(--(T$9=YEAR(Quarterly_mmbbls!$C$9:EQ$9)),Quarterly_mmbbls!$C53:EQ53)</f>
        <v>0.32571867279680583</v>
      </c>
      <c r="U79" s="52">
        <f>SUMPRODUCT(--(U$9=YEAR(Quarterly_mmbbls!$C$9:ER$9)),Quarterly_mmbbls!$C53:ER53)</f>
        <v>0.49154742971581633</v>
      </c>
      <c r="V79" s="52">
        <f>SUMPRODUCT(--(V$9=YEAR(Quarterly_mmbbls!$C$9:ES$9)),Quarterly_mmbbls!$C53:ES53)</f>
        <v>0.80433130548534115</v>
      </c>
      <c r="W79" s="52">
        <f>SUMPRODUCT(--(W$9=YEAR(Quarterly_mmbbls!$C$9:ET$9)),Quarterly_mmbbls!$C53:ET53)</f>
        <v>0</v>
      </c>
      <c r="X79" s="52">
        <f>SUMPRODUCT(--(X$9=YEAR(Quarterly_mmbbls!$C$9:EU$9)),Quarterly_mmbbls!$C53:EU53)</f>
        <v>0</v>
      </c>
      <c r="Y79" s="52">
        <f>SUMPRODUCT(--(Y$9=YEAR(Quarterly_mmbbls!$C$9:EV$9)),Quarterly_mmbbls!$C53:EV53)</f>
        <v>0</v>
      </c>
      <c r="Z79" s="52">
        <f>SUMPRODUCT(--(Z$9=YEAR(Quarterly_mmbbls!$C$9:EW$9)),Quarterly_mmbbls!$C53:EW53)</f>
        <v>0</v>
      </c>
      <c r="AA79" s="52">
        <f>SUMPRODUCT(--(AA$9=YEAR(Quarterly_mmbbls!$C$9:EX$9)),Quarterly_mmbbls!$C53:EX53)</f>
        <v>0</v>
      </c>
      <c r="AB79" s="52">
        <f>SUMPRODUCT(--(AB$9=YEAR(Quarterly_mmbbls!$C$9:EY$9)),Quarterly_mmbbls!$C53:EY53)</f>
        <v>0</v>
      </c>
      <c r="AC79" s="52">
        <f>SUMPRODUCT(--(AC$9=YEAR(Quarterly_mmbbls!$C$9:EZ$9)),Quarterly_mmbbls!$C53:EZ53)</f>
        <v>0</v>
      </c>
      <c r="AD79" s="52">
        <f>SUMPRODUCT(--(AD$9=YEAR(Quarterly_mmbbls!$C$9:FA$9)),Quarterly_mmbbls!$C53:FA53)</f>
        <v>0</v>
      </c>
      <c r="AE79" s="52">
        <f>SUMPRODUCT(--(AE$9=YEAR(Quarterly_mmbbls!$C$9:FB$9)),Quarterly_mmbbls!$C53:FB53)</f>
        <v>0</v>
      </c>
      <c r="AF79" s="52">
        <f>SUMPRODUCT(--(AF$9=YEAR(Quarterly_mmbbls!$C$9:FC$9)),Quarterly_mmbbls!$C53:FC53)</f>
        <v>0</v>
      </c>
      <c r="AG79" s="52">
        <f>SUMPRODUCT(--(AG$9=YEAR(Quarterly_mmbbls!$C$9:FD$9)),Quarterly_mmbbls!$C53:FD53)</f>
        <v>0</v>
      </c>
      <c r="AH79" s="52">
        <f>SUMPRODUCT(--(AH$9=YEAR(Quarterly_mmbbls!$C$9:FE$9)),Quarterly_mmbbls!$C53:FE53)</f>
        <v>0</v>
      </c>
      <c r="AI79" s="52">
        <f>SUMPRODUCT(--(AI$9=YEAR(Quarterly_mmbbls!$C$9:FF$9)),Quarterly_mmbbls!$C53:FF53)</f>
        <v>0</v>
      </c>
      <c r="AJ79" s="52">
        <f>SUMPRODUCT(--(AJ$9=YEAR(Quarterly_mmbbls!$C$9:FG$9)),Quarterly_mmbbls!$C53:FG53)</f>
        <v>0</v>
      </c>
      <c r="AK79" s="52">
        <f>SUMPRODUCT(--(AK$9=YEAR(Quarterly_mmbbls!$C$9:FH$9)),Quarterly_mmbbls!$C53:FH53)</f>
        <v>0</v>
      </c>
      <c r="AL79" s="52">
        <f>SUMPRODUCT(--(AL$9=YEAR(Quarterly_mmbbls!$C$9:FI$9)),Quarterly_mmbbls!$C53:FI53)</f>
        <v>0</v>
      </c>
      <c r="AM79" s="52">
        <f>SUMPRODUCT(--(AM$9=YEAR(Quarterly_mmbbls!$C$9:FJ$9)),Quarterly_mmbbls!$C53:FJ53)</f>
        <v>0</v>
      </c>
      <c r="AN79" s="52">
        <f>SUMPRODUCT(--(AN$9=YEAR(Quarterly_mmbbls!$C$9:FK$9)),Quarterly_mmbbls!$C53:FK53)</f>
        <v>0</v>
      </c>
      <c r="AO79" s="52">
        <f>SUMPRODUCT(--(AO$9=YEAR(Quarterly_mmbbls!$C$9:FL$9)),Quarterly_mmbbls!$C53:FL53)</f>
        <v>0</v>
      </c>
      <c r="AP79" s="52">
        <f>SUMPRODUCT(--(AP$9=YEAR(Quarterly_mmbbls!$C$9:FM$9)),Quarterly_mmbbls!$C53:FM53)</f>
        <v>0</v>
      </c>
      <c r="AQ79" s="52">
        <f>SUMPRODUCT(--(AQ$9=YEAR(Quarterly_mmbbls!$C$9:FN$9)),Quarterly_mmbbls!$C53:FN53)</f>
        <v>0</v>
      </c>
      <c r="AR79" s="52">
        <f>SUMPRODUCT(--(AR$9=YEAR(Quarterly_mmbbls!$C$9:FO$9)),Quarterly_mmbbls!$C53:FO53)</f>
        <v>0</v>
      </c>
      <c r="AS79" s="52">
        <f>SUMPRODUCT(--(AS$9=YEAR(Quarterly_mmbbls!$C$9:FP$9)),Quarterly_mmbbls!$C53:FP53)</f>
        <v>0</v>
      </c>
      <c r="AT79" s="52">
        <f>SUMPRODUCT(--(AT$9=YEAR(Quarterly_mmbbls!$C$9:FQ$9)),Quarterly_mmbbls!$C53:FQ53)</f>
        <v>0</v>
      </c>
      <c r="AU79" s="52">
        <f>SUMPRODUCT(--(AU$9=YEAR(Quarterly_mmbbls!$C$9:FR$9)),Quarterly_mmbbls!$C53:FR53)</f>
        <v>0</v>
      </c>
      <c r="AV79" s="52">
        <f>SUMPRODUCT(--(AV$9=YEAR(Quarterly_mmbbls!$C$9:GZ$9)),Quarterly_mmbbls!$C53:GZ53)</f>
        <v>0</v>
      </c>
    </row>
    <row r="80" spans="1:48" x14ac:dyDescent="0.25">
      <c r="A80" s="36" t="s">
        <v>25</v>
      </c>
      <c r="B80" s="90"/>
      <c r="C80" s="52">
        <f>SUMPRODUCT(--(C$9=YEAR(Quarterly_mmbbls!$C$9:DZ$9)),Quarterly_mmbbls!$C54:DZ54)</f>
        <v>0.13856368011822301</v>
      </c>
      <c r="D80" s="52">
        <f>SUMPRODUCT(--(D$9=YEAR(Quarterly_mmbbls!$C$9:EA$9)),Quarterly_mmbbls!$C54:EA54)</f>
        <v>0.15721595425860965</v>
      </c>
      <c r="E80" s="52">
        <f>SUMPRODUCT(--(E$9=YEAR(Quarterly_mmbbls!$C$9:EB$9)),Quarterly_mmbbls!$C54:EB54)</f>
        <v>-7.4786816897711023E-2</v>
      </c>
      <c r="F80" s="52">
        <f>SUMPRODUCT(--(F$9=YEAR(Quarterly_mmbbls!$C$9:EC$9)),Quarterly_mmbbls!$C54:EC54)</f>
        <v>0.20224677307036001</v>
      </c>
      <c r="G80" s="52">
        <f>SUMPRODUCT(--(G$9=YEAR(Quarterly_mmbbls!$C$9:ED$9)),Quarterly_mmbbls!$C54:ED54)</f>
        <v>-0.26732072773569659</v>
      </c>
      <c r="H80" s="52">
        <f>SUMPRODUCT(--(H$9=YEAR(Quarterly_mmbbls!$C$9:EE$9)),Quarterly_mmbbls!$C54:EE54)</f>
        <v>0.42773863771218584</v>
      </c>
      <c r="I80" s="52">
        <f>SUMPRODUCT(--(I$9=YEAR(Quarterly_mmbbls!$C$9:EF$9)),Quarterly_mmbbls!$C54:EF54)</f>
        <v>0.13570570455528619</v>
      </c>
      <c r="J80" s="52">
        <f>SUMPRODUCT(--(J$9=YEAR(Quarterly_mmbbls!$C$9:EG$9)),Quarterly_mmbbls!$C54:EG54)</f>
        <v>-0.56695978282745474</v>
      </c>
      <c r="K80" s="52">
        <f>SUMPRODUCT(--(K$9=YEAR(Quarterly_mmbbls!$C$9:EH$9)),Quarterly_mmbbls!$C54:EH54)</f>
        <v>-0.33360571704281872</v>
      </c>
      <c r="L80" s="52">
        <f>SUMPRODUCT(--(L$9=YEAR(Quarterly_mmbbls!$C$9:EI$9)),Quarterly_mmbbls!$C54:EI54)</f>
        <v>0.13018143956282141</v>
      </c>
      <c r="M80" s="52">
        <f>SUMPRODUCT(--(M$9=YEAR(Quarterly_mmbbls!$C$9:EJ$9)),Quarterly_mmbbls!$C54:EJ54)</f>
        <v>0.14672335378979504</v>
      </c>
      <c r="N80" s="52">
        <f>SUMPRODUCT(--(N$9=YEAR(Quarterly_mmbbls!$C$9:EK$9)),Quarterly_mmbbls!$C54:EK54)</f>
        <v>-0.14721440189669205</v>
      </c>
      <c r="O80" s="52">
        <f>SUMPRODUCT(--(O$9=YEAR(Quarterly_mmbbls!$C$9:EL$9)),Quarterly_mmbbls!$C54:EL54)</f>
        <v>2.2284042798164712E-2</v>
      </c>
      <c r="P80" s="52">
        <f>SUMPRODUCT(--(P$9=YEAR(Quarterly_mmbbls!$C$9:EM$9)),Quarterly_mmbbls!$C54:EM54)</f>
        <v>0.22107886945469463</v>
      </c>
      <c r="Q80" s="52">
        <f>SUMPRODUCT(--(Q$9=YEAR(Quarterly_mmbbls!$C$9:EN$9)),Quarterly_mmbbls!$C54:EN54)</f>
        <v>-0.16211354690547397</v>
      </c>
      <c r="R80" s="52">
        <f>SUMPRODUCT(--(R$9=YEAR(Quarterly_mmbbls!$C$9:EO$9)),Quarterly_mmbbls!$C54:EO54)</f>
        <v>-0.1752740256338684</v>
      </c>
      <c r="S80" s="52">
        <f>SUMPRODUCT(--(S$9=YEAR(Quarterly_mmbbls!$C$9:EP$9)),Quarterly_mmbbls!$C54:EP54)</f>
        <v>0.22829420226545405</v>
      </c>
      <c r="T80" s="52">
        <f>SUMPRODUCT(--(T$9=YEAR(Quarterly_mmbbls!$C$9:EQ$9)),Quarterly_mmbbls!$C54:EQ54)</f>
        <v>9.0744365281872463E-2</v>
      </c>
      <c r="U80" s="52">
        <f>SUMPRODUCT(--(U$9=YEAR(Quarterly_mmbbls!$C$9:ER$9)),Quarterly_mmbbls!$C54:ER54)</f>
        <v>0.2355961249082193</v>
      </c>
      <c r="V80" s="52">
        <f>SUMPRODUCT(--(V$9=YEAR(Quarterly_mmbbls!$C$9:ES$9)),Quarterly_mmbbls!$C54:ES54)</f>
        <v>0.25340902185336933</v>
      </c>
      <c r="W80" s="52">
        <f>SUMPRODUCT(--(W$9=YEAR(Quarterly_mmbbls!$C$9:ET$9)),Quarterly_mmbbls!$C54:ET54)</f>
        <v>-3.2411545547261278E-2</v>
      </c>
      <c r="X80" s="52">
        <f>SUMPRODUCT(--(X$9=YEAR(Quarterly_mmbbls!$C$9:EU$9)),Quarterly_mmbbls!$C54:EU54)</f>
        <v>-0.17494858113596398</v>
      </c>
      <c r="Y80" s="52">
        <f>SUMPRODUCT(--(Y$9=YEAR(Quarterly_mmbbls!$C$9:EV$9)),Quarterly_mmbbls!$C54:EV54)</f>
        <v>-9.1306964104912319E-3</v>
      </c>
      <c r="Z80" s="52">
        <f>SUMPRODUCT(--(Z$9=YEAR(Quarterly_mmbbls!$C$9:EW$9)),Quarterly_mmbbls!$C54:EW54)</f>
        <v>0.34433495611135295</v>
      </c>
      <c r="AA80" s="52">
        <f>SUMPRODUCT(--(AA$9=YEAR(Quarterly_mmbbls!$C$9:EX$9)),Quarterly_mmbbls!$C54:EX54)</f>
        <v>-0.41122353534904199</v>
      </c>
      <c r="AB80" s="52">
        <f>SUMPRODUCT(--(AB$9=YEAR(Quarterly_mmbbls!$C$9:EY$9)),Quarterly_mmbbls!$C54:EY54)</f>
        <v>1.013541993526037</v>
      </c>
      <c r="AC80" s="52">
        <f>SUMPRODUCT(--(AC$9=YEAR(Quarterly_mmbbls!$C$9:EZ$9)),Quarterly_mmbbls!$C54:EZ54)</f>
        <v>-3.7460100164738108E-2</v>
      </c>
      <c r="AD80" s="52">
        <f>SUMPRODUCT(--(AD$9=YEAR(Quarterly_mmbbls!$C$9:FA$9)),Quarterly_mmbbls!$C54:FA54)</f>
        <v>-4.449470693337404E-2</v>
      </c>
      <c r="AE80" s="52">
        <f>SUMPRODUCT(--(AE$9=YEAR(Quarterly_mmbbls!$C$9:FB$9)),Quarterly_mmbbls!$C54:FB54)</f>
        <v>0.283254135394023</v>
      </c>
      <c r="AF80" s="52">
        <f>SUMPRODUCT(--(AF$9=YEAR(Quarterly_mmbbls!$C$9:FC$9)),Quarterly_mmbbls!$C54:FC54)</f>
        <v>-0.30174031611992325</v>
      </c>
      <c r="AG80" s="52">
        <f>SUMPRODUCT(--(AG$9=YEAR(Quarterly_mmbbls!$C$9:FD$9)),Quarterly_mmbbls!$C54:FD54)</f>
        <v>0.27395333112076231</v>
      </c>
      <c r="AH80" s="52">
        <f>SUMPRODUCT(--(AH$9=YEAR(Quarterly_mmbbls!$C$9:FE$9)),Quarterly_mmbbls!$C54:FE54)</f>
        <v>-0.15143808712508539</v>
      </c>
      <c r="AI80" s="52">
        <f>SUMPRODUCT(--(AI$9=YEAR(Quarterly_mmbbls!$C$9:FF$9)),Quarterly_mmbbls!$C54:FF54)</f>
        <v>0.10872785638781698</v>
      </c>
      <c r="AJ80" s="52">
        <f>SUMPRODUCT(--(AJ$9=YEAR(Quarterly_mmbbls!$C$9:FG$9)),Quarterly_mmbbls!$C54:FG54)</f>
        <v>0.19218545847776539</v>
      </c>
      <c r="AK80" s="52">
        <f>SUMPRODUCT(--(AK$9=YEAR(Quarterly_mmbbls!$C$9:FH$9)),Quarterly_mmbbls!$C54:FH54)</f>
        <v>2.4732593136100017E-2</v>
      </c>
      <c r="AL80" s="52">
        <f>SUMPRODUCT(--(AL$9=YEAR(Quarterly_mmbbls!$C$9:FI$9)),Quarterly_mmbbls!$C54:FI54)</f>
        <v>-0.25593576737069401</v>
      </c>
      <c r="AM80" s="52">
        <f>SUMPRODUCT(--(AM$9=YEAR(Quarterly_mmbbls!$C$9:FJ$9)),Quarterly_mmbbls!$C54:FJ54)</f>
        <v>-9.060768502854516E-2</v>
      </c>
      <c r="AN80" s="52">
        <f>SUMPRODUCT(--(AN$9=YEAR(Quarterly_mmbbls!$C$9:FK$9)),Quarterly_mmbbls!$C54:FK54)</f>
        <v>7.5144084915584802E-2</v>
      </c>
      <c r="AO80" s="52">
        <f>SUMPRODUCT(--(AO$9=YEAR(Quarterly_mmbbls!$C$9:FL$9)),Quarterly_mmbbls!$C54:FL54)</f>
        <v>0.15091104219631168</v>
      </c>
      <c r="AP80" s="52">
        <f>SUMPRODUCT(--(AP$9=YEAR(Quarterly_mmbbls!$C$9:FM$9)),Quarterly_mmbbls!$C54:FM54)</f>
        <v>6.988647398424519E-2</v>
      </c>
      <c r="AQ80" s="52">
        <f>SUMPRODUCT(--(AQ$9=YEAR(Quarterly_mmbbls!$C$9:FN$9)),Quarterly_mmbbls!$C54:FN54)</f>
        <v>-0.17833009614391621</v>
      </c>
      <c r="AR80" s="52">
        <f>SUMPRODUCT(--(AR$9=YEAR(Quarterly_mmbbls!$C$9:FO$9)),Quarterly_mmbbls!$C54:FO54)</f>
        <v>0.12284751111245659</v>
      </c>
      <c r="AS80" s="52">
        <f>SUMPRODUCT(--(AS$9=YEAR(Quarterly_mmbbls!$C$9:FP$9)),Quarterly_mmbbls!$C54:FP54)</f>
        <v>0.156356925668314</v>
      </c>
      <c r="AT80" s="52">
        <f>SUMPRODUCT(--(AT$9=YEAR(Quarterly_mmbbls!$C$9:FQ$9)),Quarterly_mmbbls!$C54:FQ54)</f>
        <v>0</v>
      </c>
      <c r="AU80" s="52">
        <f>SUMPRODUCT(--(AU$9=YEAR(Quarterly_mmbbls!$C$9:FR$9)),Quarterly_mmbbls!$C54:FR54)</f>
        <v>0</v>
      </c>
      <c r="AV80" s="52">
        <f>SUMPRODUCT(--(AV$9=YEAR(Quarterly_mmbbls!$C$9:GZ$9)),Quarterly_mmbbls!$C54:GZ54)</f>
        <v>0.3715525880168451</v>
      </c>
    </row>
    <row r="81" spans="1:48" x14ac:dyDescent="0.25">
      <c r="A81" s="36" t="s">
        <v>26</v>
      </c>
      <c r="B81" s="90"/>
      <c r="C81" s="52">
        <f>SUMPRODUCT(--(C$9=YEAR(Quarterly_mmbbls!$C$9:DZ$9)),Quarterly_mmbbls!$C55:DZ55)</f>
        <v>0.29738243338120807</v>
      </c>
      <c r="D81" s="52">
        <f>SUMPRODUCT(--(D$9=YEAR(Quarterly_mmbbls!$C$9:EA$9)),Quarterly_mmbbls!$C55:EA55)</f>
        <v>-0.87743680939106494</v>
      </c>
      <c r="E81" s="52">
        <f>SUMPRODUCT(--(E$9=YEAR(Quarterly_mmbbls!$C$9:EB$9)),Quarterly_mmbbls!$C55:EB55)</f>
        <v>-6.9227014493642214E-2</v>
      </c>
      <c r="F81" s="52">
        <f>SUMPRODUCT(--(F$9=YEAR(Quarterly_mmbbls!$C$9:EC$9)),Quarterly_mmbbls!$C55:EC55)</f>
        <v>0.21983922723919641</v>
      </c>
      <c r="G81" s="52">
        <f>SUMPRODUCT(--(G$9=YEAR(Quarterly_mmbbls!$C$9:ED$9)),Quarterly_mmbbls!$C55:ED55)</f>
        <v>1.5638064768919019E-3</v>
      </c>
      <c r="H81" s="52">
        <f>SUMPRODUCT(--(H$9=YEAR(Quarterly_mmbbls!$C$9:EE$9)),Quarterly_mmbbls!$C55:EE55)</f>
        <v>-8.3151468224925973E-2</v>
      </c>
      <c r="I81" s="52">
        <f>SUMPRODUCT(--(I$9=YEAR(Quarterly_mmbbls!$C$9:EF$9)),Quarterly_mmbbls!$C55:EF55)</f>
        <v>0.23066441816168798</v>
      </c>
      <c r="J81" s="52">
        <f>SUMPRODUCT(--(J$9=YEAR(Quarterly_mmbbls!$C$9:EG$9)),Quarterly_mmbbls!$C55:EG55)</f>
        <v>-0.26335112169556041</v>
      </c>
      <c r="K81" s="52">
        <f>SUMPRODUCT(--(K$9=YEAR(Quarterly_mmbbls!$C$9:EH$9)),Quarterly_mmbbls!$C55:EH55)</f>
        <v>-0.14723481741934974</v>
      </c>
      <c r="L81" s="52">
        <f>SUMPRODUCT(--(L$9=YEAR(Quarterly_mmbbls!$C$9:EI$9)),Quarterly_mmbbls!$C55:EI55)</f>
        <v>-0.2305960314971614</v>
      </c>
      <c r="M81" s="52">
        <f>SUMPRODUCT(--(M$9=YEAR(Quarterly_mmbbls!$C$9:EJ$9)),Quarterly_mmbbls!$C55:EJ55)</f>
        <v>4.9914942793041095E-2</v>
      </c>
      <c r="N81" s="52">
        <f>SUMPRODUCT(--(N$9=YEAR(Quarterly_mmbbls!$C$9:EK$9)),Quarterly_mmbbls!$C55:EK55)</f>
        <v>3.3434436415230417E-2</v>
      </c>
      <c r="O81" s="52">
        <f>SUMPRODUCT(--(O$9=YEAR(Quarterly_mmbbls!$C$9:EL$9)),Quarterly_mmbbls!$C55:EL55)</f>
        <v>-1.3379531081068874E-2</v>
      </c>
      <c r="P81" s="52">
        <f>SUMPRODUCT(--(P$9=YEAR(Quarterly_mmbbls!$C$9:EM$9)),Quarterly_mmbbls!$C55:EM55)</f>
        <v>0.11548911269332995</v>
      </c>
      <c r="Q81" s="52">
        <f>SUMPRODUCT(--(Q$9=YEAR(Quarterly_mmbbls!$C$9:EN$9)),Quarterly_mmbbls!$C55:EN55)</f>
        <v>-0.10407871157916401</v>
      </c>
      <c r="R81" s="52">
        <f>SUMPRODUCT(--(R$9=YEAR(Quarterly_mmbbls!$C$9:EO$9)),Quarterly_mmbbls!$C55:EO55)</f>
        <v>0.14101778043809401</v>
      </c>
      <c r="S81" s="52">
        <f>SUMPRODUCT(--(S$9=YEAR(Quarterly_mmbbls!$C$9:EP$9)),Quarterly_mmbbls!$C55:EP55)</f>
        <v>-0.131708348356849</v>
      </c>
      <c r="T81" s="52">
        <f>SUMPRODUCT(--(T$9=YEAR(Quarterly_mmbbls!$C$9:EQ$9)),Quarterly_mmbbls!$C55:EQ55)</f>
        <v>0.19338414557628292</v>
      </c>
      <c r="U81" s="52">
        <f>SUMPRODUCT(--(U$9=YEAR(Quarterly_mmbbls!$C$9:ER$9)),Quarterly_mmbbls!$C55:ER55)</f>
        <v>-0.30857525342303171</v>
      </c>
      <c r="V81" s="52">
        <f>SUMPRODUCT(--(V$9=YEAR(Quarterly_mmbbls!$C$9:ES$9)),Quarterly_mmbbls!$C55:ES55)</f>
        <v>6.8307469891938005E-2</v>
      </c>
      <c r="W81" s="52">
        <f>SUMPRODUCT(--(W$9=YEAR(Quarterly_mmbbls!$C$9:ET$9)),Quarterly_mmbbls!$C55:ET55)</f>
        <v>0.18803203110571767</v>
      </c>
      <c r="X81" s="52">
        <f>SUMPRODUCT(--(X$9=YEAR(Quarterly_mmbbls!$C$9:EU$9)),Quarterly_mmbbls!$C55:EU55)</f>
        <v>-3.1508121691807903E-2</v>
      </c>
      <c r="Y81" s="52">
        <f>SUMPRODUCT(--(Y$9=YEAR(Quarterly_mmbbls!$C$9:EV$9)),Quarterly_mmbbls!$C55:EV55)</f>
        <v>-0.12974914275571781</v>
      </c>
      <c r="Z81" s="52">
        <f>SUMPRODUCT(--(Z$9=YEAR(Quarterly_mmbbls!$C$9:EW$9)),Quarterly_mmbbls!$C55:EW55)</f>
        <v>0.15331927621276414</v>
      </c>
      <c r="AA81" s="52">
        <f>SUMPRODUCT(--(AA$9=YEAR(Quarterly_mmbbls!$C$9:EX$9)),Quarterly_mmbbls!$C55:EX55)</f>
        <v>6.5783075276951014E-2</v>
      </c>
      <c r="AB81" s="52">
        <f>SUMPRODUCT(--(AB$9=YEAR(Quarterly_mmbbls!$C$9:EY$9)),Quarterly_mmbbls!$C55:EY55)</f>
        <v>5.0541527206842303E-3</v>
      </c>
      <c r="AC81" s="52">
        <f>SUMPRODUCT(--(AC$9=YEAR(Quarterly_mmbbls!$C$9:EZ$9)),Quarterly_mmbbls!$C55:EZ55)</f>
        <v>-8.2533602312132581E-2</v>
      </c>
      <c r="AD81" s="52">
        <f>SUMPRODUCT(--(AD$9=YEAR(Quarterly_mmbbls!$C$9:FA$9)),Quarterly_mmbbls!$C55:FA55)</f>
        <v>8.9389560928675213E-2</v>
      </c>
      <c r="AE81" s="52">
        <f>SUMPRODUCT(--(AE$9=YEAR(Quarterly_mmbbls!$C$9:FB$9)),Quarterly_mmbbls!$C55:FB55)</f>
        <v>-4.7506976800158897E-2</v>
      </c>
      <c r="AF81" s="52">
        <f>SUMPRODUCT(--(AF$9=YEAR(Quarterly_mmbbls!$C$9:FC$9)),Quarterly_mmbbls!$C55:FC55)</f>
        <v>7.5459216350431513E-2</v>
      </c>
      <c r="AG81" s="52">
        <f>SUMPRODUCT(--(AG$9=YEAR(Quarterly_mmbbls!$C$9:FD$9)),Quarterly_mmbbls!$C55:FD55)</f>
        <v>-6.6168462538717596E-2</v>
      </c>
      <c r="AH81" s="52">
        <f>SUMPRODUCT(--(AH$9=YEAR(Quarterly_mmbbls!$C$9:FE$9)),Quarterly_mmbbls!$C55:FE55)</f>
        <v>-6.0939142002476201E-2</v>
      </c>
      <c r="AI81" s="52">
        <f>SUMPRODUCT(--(AI$9=YEAR(Quarterly_mmbbls!$C$9:FF$9)),Quarterly_mmbbls!$C55:FF55)</f>
        <v>0.12459844113714849</v>
      </c>
      <c r="AJ81" s="52">
        <f>SUMPRODUCT(--(AJ$9=YEAR(Quarterly_mmbbls!$C$9:FG$9)),Quarterly_mmbbls!$C55:FG55)</f>
        <v>-5.3919513933477013E-2</v>
      </c>
      <c r="AK81" s="52">
        <f>SUMPRODUCT(--(AK$9=YEAR(Quarterly_mmbbls!$C$9:FH$9)),Quarterly_mmbbls!$C55:FH55)</f>
        <v>-7.0561630136734804E-2</v>
      </c>
      <c r="AL81" s="52">
        <f>SUMPRODUCT(--(AL$9=YEAR(Quarterly_mmbbls!$C$9:FI$9)),Quarterly_mmbbls!$C55:FI55)</f>
        <v>6.797328852707249E-2</v>
      </c>
      <c r="AM81" s="52">
        <f>SUMPRODUCT(--(AM$9=YEAR(Quarterly_mmbbls!$C$9:FJ$9)),Quarterly_mmbbls!$C55:FJ55)</f>
        <v>-9.6977511271040998E-2</v>
      </c>
      <c r="AN81" s="52">
        <f>SUMPRODUCT(--(AN$9=YEAR(Quarterly_mmbbls!$C$9:FK$9)),Quarterly_mmbbls!$C55:FK55)</f>
        <v>8.0510275042730672E-2</v>
      </c>
      <c r="AO81" s="52">
        <f>SUMPRODUCT(--(AO$9=YEAR(Quarterly_mmbbls!$C$9:FL$9)),Quarterly_mmbbls!$C55:FL55)</f>
        <v>-2.8414137464211307E-2</v>
      </c>
      <c r="AP81" s="52">
        <f>SUMPRODUCT(--(AP$9=YEAR(Quarterly_mmbbls!$C$9:FM$9)),Quarterly_mmbbls!$C55:FM55)</f>
        <v>1.1709281596629199E-2</v>
      </c>
      <c r="AQ81" s="52">
        <f>SUMPRODUCT(--(AQ$9=YEAR(Quarterly_mmbbls!$C$9:FN$9)),Quarterly_mmbbls!$C55:FN55)</f>
        <v>3.5563027726809096E-2</v>
      </c>
      <c r="AR81" s="52">
        <f>SUMPRODUCT(--(AR$9=YEAR(Quarterly_mmbbls!$C$9:FO$9)),Quarterly_mmbbls!$C55:FO55)</f>
        <v>-5.0674061302747986E-2</v>
      </c>
      <c r="AS81" s="52">
        <f>SUMPRODUCT(--(AS$9=YEAR(Quarterly_mmbbls!$C$9:FP$9)),Quarterly_mmbbls!$C55:FP55)</f>
        <v>4.1768934592059988E-3</v>
      </c>
      <c r="AT81" s="52">
        <f>SUMPRODUCT(--(AT$9=YEAR(Quarterly_mmbbls!$C$9:FQ$9)),Quarterly_mmbbls!$C55:FQ55)</f>
        <v>0</v>
      </c>
      <c r="AU81" s="52">
        <f>SUMPRODUCT(--(AU$9=YEAR(Quarterly_mmbbls!$C$9:FR$9)),Quarterly_mmbbls!$C55:FR55)</f>
        <v>0</v>
      </c>
      <c r="AV81" s="52">
        <f>SUMPRODUCT(--(AV$9=YEAR(Quarterly_mmbbls!$C$9:GZ$9)),Quarterly_mmbbls!$C55:GZ55)</f>
        <v>7.4100330953420501E-2</v>
      </c>
    </row>
    <row r="82" spans="1:48" x14ac:dyDescent="0.25">
      <c r="A82" s="36" t="s">
        <v>27</v>
      </c>
      <c r="B82" s="90"/>
      <c r="C82" s="52">
        <f t="shared" ref="C82:AT82" si="17">SUM(C83:C85)</f>
        <v>9.5805387037424666E-3</v>
      </c>
      <c r="D82" s="52">
        <f t="shared" si="17"/>
        <v>1.2117909046609256</v>
      </c>
      <c r="E82" s="52">
        <f t="shared" si="17"/>
        <v>-0.13527450388674087</v>
      </c>
      <c r="F82" s="52">
        <f t="shared" si="17"/>
        <v>4.6873028697404104E-2</v>
      </c>
      <c r="G82" s="52">
        <f t="shared" si="17"/>
        <v>2.7048700358836116E-2</v>
      </c>
      <c r="H82" s="52">
        <f t="shared" si="17"/>
        <v>0.11074641511759095</v>
      </c>
      <c r="I82" s="52">
        <f t="shared" si="17"/>
        <v>0.20753479306734132</v>
      </c>
      <c r="J82" s="52">
        <f t="shared" si="17"/>
        <v>-0.12797368310676932</v>
      </c>
      <c r="K82" s="52">
        <f t="shared" si="17"/>
        <v>-8.5704647100629389E-2</v>
      </c>
      <c r="L82" s="52">
        <f t="shared" si="17"/>
        <v>-0.16540269476123556</v>
      </c>
      <c r="M82" s="52">
        <f t="shared" si="17"/>
        <v>-5.026269713146754E-2</v>
      </c>
      <c r="N82" s="52">
        <f t="shared" si="17"/>
        <v>9.1156272751177478E-2</v>
      </c>
      <c r="O82" s="52">
        <f t="shared" si="17"/>
        <v>-0.14209061110849872</v>
      </c>
      <c r="P82" s="52">
        <f t="shared" si="17"/>
        <v>0.23683687636129688</v>
      </c>
      <c r="Q82" s="52">
        <f t="shared" si="17"/>
        <v>-5.1515939121369723E-2</v>
      </c>
      <c r="R82" s="52">
        <f t="shared" si="17"/>
        <v>4.6425089492816672E-2</v>
      </c>
      <c r="S82" s="52">
        <f t="shared" si="17"/>
        <v>2.1271461636082371E-3</v>
      </c>
      <c r="T82" s="52">
        <f t="shared" si="17"/>
        <v>0.24553382822250303</v>
      </c>
      <c r="U82" s="52">
        <f t="shared" si="17"/>
        <v>-8.0796990145500777E-2</v>
      </c>
      <c r="V82" s="52">
        <f t="shared" si="17"/>
        <v>-0.36696189324544032</v>
      </c>
      <c r="W82" s="52">
        <f t="shared" si="17"/>
        <v>0.39875475818518896</v>
      </c>
      <c r="X82" s="52">
        <f t="shared" si="17"/>
        <v>-0.16207271879611043</v>
      </c>
      <c r="Y82" s="52">
        <f t="shared" si="17"/>
        <v>-0.19005677113956518</v>
      </c>
      <c r="Z82" s="52">
        <f t="shared" si="17"/>
        <v>0.42541240806903419</v>
      </c>
      <c r="AA82" s="52">
        <f t="shared" si="17"/>
        <v>-0.23344782733218175</v>
      </c>
      <c r="AB82" s="52">
        <f t="shared" si="17"/>
        <v>0.10070873151039374</v>
      </c>
      <c r="AC82" s="52">
        <f t="shared" si="17"/>
        <v>-0.10662321166215237</v>
      </c>
      <c r="AD82" s="52">
        <f t="shared" si="17"/>
        <v>-3.4359184614663474E-2</v>
      </c>
      <c r="AE82" s="52">
        <f t="shared" si="17"/>
        <v>0.27466105308673427</v>
      </c>
      <c r="AF82" s="52">
        <f t="shared" si="17"/>
        <v>-0.19694629403145134</v>
      </c>
      <c r="AG82" s="52">
        <f t="shared" si="17"/>
        <v>0.28209469006282067</v>
      </c>
      <c r="AH82" s="52">
        <f t="shared" si="17"/>
        <v>-8.7213418401322199E-2</v>
      </c>
      <c r="AI82" s="52">
        <f t="shared" si="17"/>
        <v>-0.1045137892091751</v>
      </c>
      <c r="AJ82" s="52">
        <f t="shared" si="17"/>
        <v>-1.9234288693560191E-3</v>
      </c>
      <c r="AK82" s="52">
        <f t="shared" si="17"/>
        <v>8.1145747746931771E-2</v>
      </c>
      <c r="AL82" s="52">
        <f t="shared" si="17"/>
        <v>-0.1004158489417168</v>
      </c>
      <c r="AM82" s="52">
        <f t="shared" si="17"/>
        <v>4.990800974756246E-2</v>
      </c>
      <c r="AN82" s="52">
        <f t="shared" si="17"/>
        <v>-2.748355274648032E-2</v>
      </c>
      <c r="AO82" s="52">
        <f t="shared" si="17"/>
        <v>6.1305927265205166E-2</v>
      </c>
      <c r="AP82" s="52">
        <f t="shared" si="17"/>
        <v>9.066949201775111E-2</v>
      </c>
      <c r="AQ82" s="52">
        <f t="shared" si="17"/>
        <v>-5.5092606537652147E-2</v>
      </c>
      <c r="AR82" s="52">
        <f t="shared" si="17"/>
        <v>7.5596429619624234E-2</v>
      </c>
      <c r="AS82" s="52">
        <f t="shared" si="17"/>
        <v>-9.0584816799084682E-3</v>
      </c>
      <c r="AT82" s="52">
        <f t="shared" si="17"/>
        <v>0</v>
      </c>
      <c r="AU82" s="52">
        <f t="shared" ref="AU82" si="18">SUM(AU83:AU85)</f>
        <v>0</v>
      </c>
      <c r="AV82" s="52">
        <f>SUMPRODUCT(--(AV$9=YEAR(Quarterly_mmbbls!$C$9:GZ$9)),Quarterly_mmbbls!$C56:GZ56)</f>
        <v>-3.4551777539842121E-3</v>
      </c>
    </row>
    <row r="83" spans="1:48" x14ac:dyDescent="0.25">
      <c r="A83" s="37" t="s">
        <v>42</v>
      </c>
      <c r="B83" s="90"/>
      <c r="C83" s="52">
        <f>SUMPRODUCT(--(C$9=YEAR(Quarterly_mmbbls!$C$9:DZ$9)),Quarterly_mmbbls!$C57:DZ57)</f>
        <v>-3.1567794519308016E-2</v>
      </c>
      <c r="D83" s="52">
        <f>SUMPRODUCT(--(D$9=YEAR(Quarterly_mmbbls!$C$9:EA$9)),Quarterly_mmbbls!$C57:EA57)</f>
        <v>1.101739763907698</v>
      </c>
      <c r="E83" s="52">
        <f>SUMPRODUCT(--(E$9=YEAR(Quarterly_mmbbls!$C$9:EB$9)),Quarterly_mmbbls!$C57:EB57)</f>
        <v>-3.5270483199768499E-2</v>
      </c>
      <c r="F83" s="52">
        <f>SUMPRODUCT(--(F$9=YEAR(Quarterly_mmbbls!$C$9:EC$9)),Quarterly_mmbbls!$C57:EC57)</f>
        <v>-4.0413106367074E-2</v>
      </c>
      <c r="G83" s="52">
        <f>SUMPRODUCT(--(G$9=YEAR(Quarterly_mmbbls!$C$9:ED$9)),Quarterly_mmbbls!$C57:ED57)</f>
        <v>2.9985448929367858E-3</v>
      </c>
      <c r="H83" s="52">
        <f>SUMPRODUCT(--(H$9=YEAR(Quarterly_mmbbls!$C$9:EE$9)),Quarterly_mmbbls!$C57:EE57)</f>
        <v>-9.5439997288218059E-3</v>
      </c>
      <c r="I83" s="52">
        <f>SUMPRODUCT(--(I$9=YEAR(Quarterly_mmbbls!$C$9:EF$9)),Quarterly_mmbbls!$C57:EF57)</f>
        <v>6.3337099186591111E-2</v>
      </c>
      <c r="J83" s="52">
        <f>SUMPRODUCT(--(J$9=YEAR(Quarterly_mmbbls!$C$9:EG$9)),Quarterly_mmbbls!$C57:EG57)</f>
        <v>6.2764081397536003E-2</v>
      </c>
      <c r="K83" s="52">
        <f>SUMPRODUCT(--(K$9=YEAR(Quarterly_mmbbls!$C$9:EH$9)),Quarterly_mmbbls!$C57:EH57)</f>
        <v>-3.481598726027435E-2</v>
      </c>
      <c r="L83" s="52">
        <f>SUMPRODUCT(--(L$9=YEAR(Quarterly_mmbbls!$C$9:EI$9)),Quarterly_mmbbls!$C57:EI57)</f>
        <v>-0.14394446405565467</v>
      </c>
      <c r="M83" s="52">
        <f>SUMPRODUCT(--(M$9=YEAR(Quarterly_mmbbls!$C$9:EJ$9)),Quarterly_mmbbls!$C57:EJ57)</f>
        <v>-3.6890287650308495E-2</v>
      </c>
      <c r="N83" s="52">
        <f>SUMPRODUCT(--(N$9=YEAR(Quarterly_mmbbls!$C$9:EK$9)),Quarterly_mmbbls!$C57:EK57)</f>
        <v>8.3833380158001597E-2</v>
      </c>
      <c r="O83" s="52">
        <f>SUMPRODUCT(--(O$9=YEAR(Quarterly_mmbbls!$C$9:EL$9)),Quarterly_mmbbls!$C57:EL57)</f>
        <v>-0.10641335252086331</v>
      </c>
      <c r="P83" s="52">
        <f>SUMPRODUCT(--(P$9=YEAR(Quarterly_mmbbls!$C$9:EM$9)),Quarterly_mmbbls!$C57:EM57)</f>
        <v>0.21055174387846842</v>
      </c>
      <c r="Q83" s="52">
        <f>SUMPRODUCT(--(Q$9=YEAR(Quarterly_mmbbls!$C$9:EN$9)),Quarterly_mmbbls!$C57:EN57)</f>
        <v>-5.500957681240369E-2</v>
      </c>
      <c r="R83" s="52">
        <f>SUMPRODUCT(--(R$9=YEAR(Quarterly_mmbbls!$C$9:EO$9)),Quarterly_mmbbls!$C57:EO57)</f>
        <v>7.1110874602165988E-2</v>
      </c>
      <c r="S83" s="52">
        <f>SUMPRODUCT(--(S$9=YEAR(Quarterly_mmbbls!$C$9:EP$9)),Quarterly_mmbbls!$C57:EP57)</f>
        <v>3.8507866497373977E-3</v>
      </c>
      <c r="T83" s="52">
        <f>SUMPRODUCT(--(T$9=YEAR(Quarterly_mmbbls!$C$9:EQ$9)),Quarterly_mmbbls!$C57:EQ57)</f>
        <v>0.24335322343397636</v>
      </c>
      <c r="U83" s="52">
        <f>SUMPRODUCT(--(U$9=YEAR(Quarterly_mmbbls!$C$9:ER$9)),Quarterly_mmbbls!$C57:ER57)</f>
        <v>-5.5944978504417986E-2</v>
      </c>
      <c r="V83" s="52">
        <f>SUMPRODUCT(--(V$9=YEAR(Quarterly_mmbbls!$C$9:ES$9)),Quarterly_mmbbls!$C57:ES57)</f>
        <v>-0.34386472085544523</v>
      </c>
      <c r="W83" s="52">
        <f>SUMPRODUCT(--(W$9=YEAR(Quarterly_mmbbls!$C$9:ET$9)),Quarterly_mmbbls!$C57:ET57)</f>
        <v>0.37709002154496374</v>
      </c>
      <c r="X83" s="52">
        <f>SUMPRODUCT(--(X$9=YEAR(Quarterly_mmbbls!$C$9:EU$9)),Quarterly_mmbbls!$C57:EU57)</f>
        <v>-0.12112545166094491</v>
      </c>
      <c r="Y83" s="52">
        <f>SUMPRODUCT(--(Y$9=YEAR(Quarterly_mmbbls!$C$9:EV$9)),Quarterly_mmbbls!$C57:EV57)</f>
        <v>-0.19284133322500291</v>
      </c>
      <c r="Z83" s="52">
        <f>SUMPRODUCT(--(Z$9=YEAR(Quarterly_mmbbls!$C$9:EW$9)),Quarterly_mmbbls!$C57:EW57)</f>
        <v>0.39639994036714382</v>
      </c>
      <c r="AA83" s="52">
        <f>SUMPRODUCT(--(AA$9=YEAR(Quarterly_mmbbls!$C$9:EX$9)),Quarterly_mmbbls!$C57:EX57)</f>
        <v>-0.22299839446822559</v>
      </c>
      <c r="AB83" s="52">
        <f>SUMPRODUCT(--(AB$9=YEAR(Quarterly_mmbbls!$C$9:EY$9)),Quarterly_mmbbls!$C57:EY57)</f>
        <v>9.2125706290218212E-2</v>
      </c>
      <c r="AC83" s="52">
        <f>SUMPRODUCT(--(AC$9=YEAR(Quarterly_mmbbls!$C$9:EZ$9)),Quarterly_mmbbls!$C57:EZ57)</f>
        <v>-7.5095072555766806E-2</v>
      </c>
      <c r="AD83" s="52">
        <f>SUMPRODUCT(--(AD$9=YEAR(Quarterly_mmbbls!$C$9:FA$9)),Quarterly_mmbbls!$C57:FA57)</f>
        <v>-5.4321479591761035E-2</v>
      </c>
      <c r="AE83" s="52">
        <f>SUMPRODUCT(--(AE$9=YEAR(Quarterly_mmbbls!$C$9:FB$9)),Quarterly_mmbbls!$C57:FB57)</f>
        <v>0.27123801919399404</v>
      </c>
      <c r="AF83" s="52">
        <f>SUMPRODUCT(--(AF$9=YEAR(Quarterly_mmbbls!$C$9:FC$9)),Quarterly_mmbbls!$C57:FC57)</f>
        <v>-0.1719787877548066</v>
      </c>
      <c r="AG83" s="52">
        <f>SUMPRODUCT(--(AG$9=YEAR(Quarterly_mmbbls!$C$9:FD$9)),Quarterly_mmbbls!$C57:FD57)</f>
        <v>0.26689814608205076</v>
      </c>
      <c r="AH83" s="52">
        <f>SUMPRODUCT(--(AH$9=YEAR(Quarterly_mmbbls!$C$9:FE$9)),Quarterly_mmbbls!$C57:FE57)</f>
        <v>-0.11216041266707899</v>
      </c>
      <c r="AI83" s="52">
        <f>SUMPRODUCT(--(AI$9=YEAR(Quarterly_mmbbls!$C$9:FF$9)),Quarterly_mmbbls!$C57:FF57)</f>
        <v>-0.11625083810231829</v>
      </c>
      <c r="AJ83" s="52">
        <f>SUMPRODUCT(--(AJ$9=YEAR(Quarterly_mmbbls!$C$9:FG$9)),Quarterly_mmbbls!$C57:FG57)</f>
        <v>5.5705706759183009E-3</v>
      </c>
      <c r="AK83" s="52">
        <f>SUMPRODUCT(--(AK$9=YEAR(Quarterly_mmbbls!$C$9:FH$9)),Quarterly_mmbbls!$C57:FH57)</f>
        <v>9.2597378280396991E-2</v>
      </c>
      <c r="AL83" s="52">
        <f>SUMPRODUCT(--(AL$9=YEAR(Quarterly_mmbbls!$C$9:FI$9)),Quarterly_mmbbls!$C57:FI57)</f>
        <v>-8.9089218227192207E-2</v>
      </c>
      <c r="AM83" s="52">
        <f>SUMPRODUCT(--(AM$9=YEAR(Quarterly_mmbbls!$C$9:FJ$9)),Quarterly_mmbbls!$C57:FJ57)</f>
        <v>4.4794889599890676E-2</v>
      </c>
      <c r="AN83" s="52">
        <f>SUMPRODUCT(--(AN$9=YEAR(Quarterly_mmbbls!$C$9:FK$9)),Quarterly_mmbbls!$C57:FK57)</f>
        <v>-2.751497907022999E-2</v>
      </c>
      <c r="AO83" s="52">
        <f>SUMPRODUCT(--(AO$9=YEAR(Quarterly_mmbbls!$C$9:FL$9)),Quarterly_mmbbls!$C57:FL57)</f>
        <v>6.5049588359396393E-2</v>
      </c>
      <c r="AP83" s="52">
        <f>SUMPRODUCT(--(AP$9=YEAR(Quarterly_mmbbls!$C$9:FM$9)),Quarterly_mmbbls!$C57:FM57)</f>
        <v>8.9501130790239192E-2</v>
      </c>
      <c r="AQ83" s="52">
        <f>SUMPRODUCT(--(AQ$9=YEAR(Quarterly_mmbbls!$C$9:FN$9)),Quarterly_mmbbls!$C57:FN57)</f>
        <v>-6.2041281206538693E-2</v>
      </c>
      <c r="AR83" s="52">
        <f>SUMPRODUCT(--(AR$9=YEAR(Quarterly_mmbbls!$C$9:FO$9)),Quarterly_mmbbls!$C57:FO57)</f>
        <v>8.4960888781486527E-2</v>
      </c>
      <c r="AS83" s="52">
        <f>SUMPRODUCT(--(AS$9=YEAR(Quarterly_mmbbls!$C$9:FP$9)),Quarterly_mmbbls!$C57:FP57)</f>
        <v>-1.1439127489349998E-2</v>
      </c>
      <c r="AT83" s="52">
        <f>SUMPRODUCT(--(AT$9=YEAR(Quarterly_mmbbls!$C$9:FQ$9)),Quarterly_mmbbls!$C57:FQ57)</f>
        <v>0</v>
      </c>
      <c r="AU83" s="52">
        <f>SUMPRODUCT(--(AU$9=YEAR(Quarterly_mmbbls!$C$9:FR$9)),Quarterly_mmbbls!$C57:FR57)</f>
        <v>0</v>
      </c>
      <c r="AV83" s="52">
        <f>SUMPRODUCT(--(AV$9=YEAR(Quarterly_mmbbls!$C$9:GZ$9)),Quarterly_mmbbls!$C57:GZ57)</f>
        <v>9.0337684421748499E-4</v>
      </c>
    </row>
    <row r="84" spans="1:48" x14ac:dyDescent="0.25">
      <c r="A84" s="37" t="s">
        <v>43</v>
      </c>
      <c r="B84" s="90"/>
      <c r="C84" s="52">
        <f>SUMPRODUCT(--(C$9=YEAR(Quarterly_mmbbls!$C$9:DZ$9)),Quarterly_mmbbls!$C58:DZ58)</f>
        <v>1.4687969717292471E-2</v>
      </c>
      <c r="D84" s="52">
        <f>SUMPRODUCT(--(D$9=YEAR(Quarterly_mmbbls!$C$9:EA$9)),Quarterly_mmbbls!$C58:EA58)</f>
        <v>2.196167720887026E-2</v>
      </c>
      <c r="E84" s="52">
        <f>SUMPRODUCT(--(E$9=YEAR(Quarterly_mmbbls!$C$9:EB$9)),Quarterly_mmbbls!$C58:EB58)</f>
        <v>-3.8933661355885163E-2</v>
      </c>
      <c r="F84" s="52">
        <f>SUMPRODUCT(--(F$9=YEAR(Quarterly_mmbbls!$C$9:EC$9)),Quarterly_mmbbls!$C58:EC58)</f>
        <v>1.0339557629936196E-2</v>
      </c>
      <c r="G84" s="52">
        <f>SUMPRODUCT(--(G$9=YEAR(Quarterly_mmbbls!$C$9:ED$9)),Quarterly_mmbbls!$C58:ED58)</f>
        <v>3.6869263698251407E-2</v>
      </c>
      <c r="H84" s="52">
        <f>SUMPRODUCT(--(H$9=YEAR(Quarterly_mmbbls!$C$9:EE$9)),Quarterly_mmbbls!$C58:EE58)</f>
        <v>0.10362397774233351</v>
      </c>
      <c r="I84" s="52">
        <f>SUMPRODUCT(--(I$9=YEAR(Quarterly_mmbbls!$C$9:EF$9)),Quarterly_mmbbls!$C58:EF58)</f>
        <v>9.3328343466814997E-2</v>
      </c>
      <c r="J84" s="52">
        <f>SUMPRODUCT(--(J$9=YEAR(Quarterly_mmbbls!$C$9:EG$9)),Quarterly_mmbbls!$C58:EG58)</f>
        <v>-0.12509371338172509</v>
      </c>
      <c r="K84" s="52">
        <f>SUMPRODUCT(--(K$9=YEAR(Quarterly_mmbbls!$C$9:EH$9)),Quarterly_mmbbls!$C58:EH58)</f>
        <v>-1.6023239691591737E-2</v>
      </c>
      <c r="L84" s="52">
        <f>SUMPRODUCT(--(L$9=YEAR(Quarterly_mmbbls!$C$9:EI$9)),Quarterly_mmbbls!$C58:EI58)</f>
        <v>-1.9247213905853901E-2</v>
      </c>
      <c r="M84" s="52">
        <f>SUMPRODUCT(--(M$9=YEAR(Quarterly_mmbbls!$C$9:EJ$9)),Quarterly_mmbbls!$C58:EJ58)</f>
        <v>-1.2869542844397971E-2</v>
      </c>
      <c r="N84" s="52">
        <f>SUMPRODUCT(--(N$9=YEAR(Quarterly_mmbbls!$C$9:EK$9)),Quarterly_mmbbls!$C58:EK58)</f>
        <v>5.1038937833415288E-3</v>
      </c>
      <c r="O84" s="52">
        <f>SUMPRODUCT(--(O$9=YEAR(Quarterly_mmbbls!$C$9:EL$9)),Quarterly_mmbbls!$C58:EL58)</f>
        <v>-1.25620793634738E-2</v>
      </c>
      <c r="P84" s="52">
        <f>SUMPRODUCT(--(P$9=YEAR(Quarterly_mmbbls!$C$9:EM$9)),Quarterly_mmbbls!$C58:EM58)</f>
        <v>8.6177621367606698E-3</v>
      </c>
      <c r="Q84" s="52">
        <f>SUMPRODUCT(--(Q$9=YEAR(Quarterly_mmbbls!$C$9:EN$9)),Quarterly_mmbbls!$C58:EN58)</f>
        <v>-1.1507918857448403E-3</v>
      </c>
      <c r="R84" s="52">
        <f>SUMPRODUCT(--(R$9=YEAR(Quarterly_mmbbls!$C$9:EO$9)),Quarterly_mmbbls!$C58:EO58)</f>
        <v>1.5346820033558532E-2</v>
      </c>
      <c r="S84" s="52">
        <f>SUMPRODUCT(--(S$9=YEAR(Quarterly_mmbbls!$C$9:EP$9)),Quarterly_mmbbls!$C58:EP58)</f>
        <v>3.0482807965911702E-3</v>
      </c>
      <c r="T84" s="52">
        <f>SUMPRODUCT(--(T$9=YEAR(Quarterly_mmbbls!$C$9:EQ$9)),Quarterly_mmbbls!$C58:EQ58)</f>
        <v>-1.7305801640589784E-3</v>
      </c>
      <c r="U84" s="52">
        <f>SUMPRODUCT(--(U$9=YEAR(Quarterly_mmbbls!$C$9:ER$9)),Quarterly_mmbbls!$C58:ER58)</f>
        <v>-1.4196028147813742E-2</v>
      </c>
      <c r="V84" s="52">
        <f>SUMPRODUCT(--(V$9=YEAR(Quarterly_mmbbls!$C$9:ES$9)),Quarterly_mmbbls!$C58:ES58)</f>
        <v>2.3015837714896112E-3</v>
      </c>
      <c r="W84" s="52">
        <f>SUMPRODUCT(--(W$9=YEAR(Quarterly_mmbbls!$C$9:ET$9)),Quarterly_mmbbls!$C58:ET58)</f>
        <v>7.7920030737071884E-3</v>
      </c>
      <c r="X84" s="52">
        <f>SUMPRODUCT(--(X$9=YEAR(Quarterly_mmbbls!$C$9:EU$9)),Quarterly_mmbbls!$C58:EU58)</f>
        <v>-1.9563462057661622E-2</v>
      </c>
      <c r="Y84" s="52">
        <f>SUMPRODUCT(--(Y$9=YEAR(Quarterly_mmbbls!$C$9:EV$9)),Quarterly_mmbbls!$C58:EV58)</f>
        <v>-7.1155834156740039E-4</v>
      </c>
      <c r="Z84" s="52">
        <f>SUMPRODUCT(--(Z$9=YEAR(Quarterly_mmbbls!$C$9:EW$9)),Quarterly_mmbbls!$C58:EW58)</f>
        <v>2.2515111474533819E-2</v>
      </c>
      <c r="AA84" s="52">
        <f>SUMPRODUCT(--(AA$9=YEAR(Quarterly_mmbbls!$C$9:EX$9)),Quarterly_mmbbls!$C58:EX58)</f>
        <v>-9.7949080351561087E-3</v>
      </c>
      <c r="AB84" s="52">
        <f>SUMPRODUCT(--(AB$9=YEAR(Quarterly_mmbbls!$C$9:EY$9)),Quarterly_mmbbls!$C58:EY58)</f>
        <v>1.566306818536627E-2</v>
      </c>
      <c r="AC84" s="52">
        <f>SUMPRODUCT(--(AC$9=YEAR(Quarterly_mmbbls!$C$9:EZ$9)),Quarterly_mmbbls!$C58:EZ58)</f>
        <v>-2.9867881004063498E-2</v>
      </c>
      <c r="AD84" s="52">
        <f>SUMPRODUCT(--(AD$9=YEAR(Quarterly_mmbbls!$C$9:FA$9)),Quarterly_mmbbls!$C58:FA58)</f>
        <v>1.9036381804648717E-2</v>
      </c>
      <c r="AE84" s="52">
        <f>SUMPRODUCT(--(AE$9=YEAR(Quarterly_mmbbls!$C$9:FB$9)),Quarterly_mmbbls!$C58:FB58)</f>
        <v>2.2576604170718578E-3</v>
      </c>
      <c r="AF84" s="52">
        <f>SUMPRODUCT(--(AF$9=YEAR(Quarterly_mmbbls!$C$9:FC$9)),Quarterly_mmbbls!$C58:FC58)</f>
        <v>-2.6292519954459428E-2</v>
      </c>
      <c r="AG84" s="52">
        <f>SUMPRODUCT(--(AG$9=YEAR(Quarterly_mmbbls!$C$9:FD$9)),Quarterly_mmbbls!$C58:FD58)</f>
        <v>1.1780243654838003E-2</v>
      </c>
      <c r="AH84" s="52">
        <f>SUMPRODUCT(--(AH$9=YEAR(Quarterly_mmbbls!$C$9:FE$9)),Quarterly_mmbbls!$C58:FE58)</f>
        <v>3.3056716534791503E-2</v>
      </c>
      <c r="AI84" s="52">
        <f>SUMPRODUCT(--(AI$9=YEAR(Quarterly_mmbbls!$C$9:FF$9)),Quarterly_mmbbls!$C58:FF58)</f>
        <v>9.4347365289306675E-3</v>
      </c>
      <c r="AJ84" s="52">
        <f>SUMPRODUCT(--(AJ$9=YEAR(Quarterly_mmbbls!$C$9:FG$9)),Quarterly_mmbbls!$C58:FG58)</f>
        <v>-1.1560626882749361E-2</v>
      </c>
      <c r="AK84" s="52">
        <f>SUMPRODUCT(--(AK$9=YEAR(Quarterly_mmbbls!$C$9:FH$9)),Quarterly_mmbbls!$C58:FH58)</f>
        <v>-9.4215595226053578E-3</v>
      </c>
      <c r="AL84" s="52">
        <f>SUMPRODUCT(--(AL$9=YEAR(Quarterly_mmbbls!$C$9:FI$9)),Quarterly_mmbbls!$C58:FI58)</f>
        <v>-7.9641470210870483E-3</v>
      </c>
      <c r="AM84" s="52">
        <f>SUMPRODUCT(--(AM$9=YEAR(Quarterly_mmbbls!$C$9:FJ$9)),Quarterly_mmbbls!$C58:FJ58)</f>
        <v>4.0292136394342809E-3</v>
      </c>
      <c r="AN84" s="52">
        <f>SUMPRODUCT(--(AN$9=YEAR(Quarterly_mmbbls!$C$9:FK$9)),Quarterly_mmbbls!$C58:FK58)</f>
        <v>4.7249776424671702E-5</v>
      </c>
      <c r="AO84" s="52">
        <f>SUMPRODUCT(--(AO$9=YEAR(Quarterly_mmbbls!$C$9:FL$9)),Quarterly_mmbbls!$C58:FL58)</f>
        <v>-4.9194156947869952E-4</v>
      </c>
      <c r="AP84" s="52">
        <f>SUMPRODUCT(--(AP$9=YEAR(Quarterly_mmbbls!$C$9:FM$9)),Quarterly_mmbbls!$C58:FM58)</f>
        <v>1.1683612275119205E-3</v>
      </c>
      <c r="AQ84" s="52">
        <f>SUMPRODUCT(--(AQ$9=YEAR(Quarterly_mmbbls!$C$9:FN$9)),Quarterly_mmbbls!$C58:FN58)</f>
        <v>6.9486746688865427E-3</v>
      </c>
      <c r="AR84" s="52">
        <f>SUMPRODUCT(--(AR$9=YEAR(Quarterly_mmbbls!$C$9:FO$9)),Quarterly_mmbbls!$C58:FO58)</f>
        <v>-9.3644591618622895E-3</v>
      </c>
      <c r="AS84" s="52">
        <f>SUMPRODUCT(--(AS$9=YEAR(Quarterly_mmbbls!$C$9:FP$9)),Quarterly_mmbbls!$C58:FP58)</f>
        <v>2.3806458094415297E-3</v>
      </c>
      <c r="AT84" s="52">
        <f>SUMPRODUCT(--(AT$9=YEAR(Quarterly_mmbbls!$C$9:FQ$9)),Quarterly_mmbbls!$C58:FQ58)</f>
        <v>0</v>
      </c>
      <c r="AU84" s="52">
        <f>SUMPRODUCT(--(AU$9=YEAR(Quarterly_mmbbls!$C$9:FR$9)),Quarterly_mmbbls!$C58:FR58)</f>
        <v>0</v>
      </c>
      <c r="AV84" s="52">
        <f>SUMPRODUCT(--(AV$9=YEAR(Quarterly_mmbbls!$C$9:GZ$9)),Quarterly_mmbbls!$C58:GZ58)</f>
        <v>-4.3585545982016893E-3</v>
      </c>
    </row>
    <row r="85" spans="1:48" x14ac:dyDescent="0.25">
      <c r="A85" s="37" t="s">
        <v>44</v>
      </c>
      <c r="B85" s="90"/>
      <c r="C85" s="52">
        <f>SUMPRODUCT(--(C$9=YEAR(Quarterly_mmbbls!$C$9:DZ$9)),Quarterly_mmbbls!$C59:DZ59)</f>
        <v>2.6460363505758012E-2</v>
      </c>
      <c r="D85" s="52">
        <f>SUMPRODUCT(--(D$9=YEAR(Quarterly_mmbbls!$C$9:EA$9)),Quarterly_mmbbls!$C59:EA59)</f>
        <v>8.8089463544357399E-2</v>
      </c>
      <c r="E85" s="52">
        <f>SUMPRODUCT(--(E$9=YEAR(Quarterly_mmbbls!$C$9:EB$9)),Quarterly_mmbbls!$C59:EB59)</f>
        <v>-6.1070359331087197E-2</v>
      </c>
      <c r="F85" s="52">
        <f>SUMPRODUCT(--(F$9=YEAR(Quarterly_mmbbls!$C$9:EC$9)),Quarterly_mmbbls!$C59:EC59)</f>
        <v>7.6946577434541905E-2</v>
      </c>
      <c r="G85" s="52">
        <f>SUMPRODUCT(--(G$9=YEAR(Quarterly_mmbbls!$C$9:ED$9)),Quarterly_mmbbls!$C59:ED59)</f>
        <v>-1.2819108232352078E-2</v>
      </c>
      <c r="H85" s="52">
        <f>SUMPRODUCT(--(H$9=YEAR(Quarterly_mmbbls!$C$9:EE$9)),Quarterly_mmbbls!$C59:EE59)</f>
        <v>1.6666437104079258E-2</v>
      </c>
      <c r="I85" s="52">
        <f>SUMPRODUCT(--(I$9=YEAR(Quarterly_mmbbls!$C$9:EF$9)),Quarterly_mmbbls!$C59:EF59)</f>
        <v>5.086935041393522E-2</v>
      </c>
      <c r="J85" s="52">
        <f>SUMPRODUCT(--(J$9=YEAR(Quarterly_mmbbls!$C$9:EG$9)),Quarterly_mmbbls!$C59:EG59)</f>
        <v>-6.5644051122580219E-2</v>
      </c>
      <c r="K85" s="52">
        <f>SUMPRODUCT(--(K$9=YEAR(Quarterly_mmbbls!$C$9:EH$9)),Quarterly_mmbbls!$C59:EH59)</f>
        <v>-3.4865420148763294E-2</v>
      </c>
      <c r="L85" s="52">
        <f>SUMPRODUCT(--(L$9=YEAR(Quarterly_mmbbls!$C$9:EI$9)),Quarterly_mmbbls!$C59:EI59)</f>
        <v>-2.2110167997269944E-3</v>
      </c>
      <c r="M85" s="52">
        <f>SUMPRODUCT(--(M$9=YEAR(Quarterly_mmbbls!$C$9:EJ$9)),Quarterly_mmbbls!$C59:EJ59)</f>
        <v>-5.028666367610686E-4</v>
      </c>
      <c r="N85" s="52">
        <f>SUMPRODUCT(--(N$9=YEAR(Quarterly_mmbbls!$C$9:EK$9)),Quarterly_mmbbls!$C59:EK59)</f>
        <v>2.2189988098343487E-3</v>
      </c>
      <c r="O85" s="52">
        <f>SUMPRODUCT(--(O$9=YEAR(Quarterly_mmbbls!$C$9:EL$9)),Quarterly_mmbbls!$C59:EL59)</f>
        <v>-2.3115179224161609E-2</v>
      </c>
      <c r="P85" s="52">
        <f>SUMPRODUCT(--(P$9=YEAR(Quarterly_mmbbls!$C$9:EM$9)),Quarterly_mmbbls!$C59:EM59)</f>
        <v>1.7667370346067812E-2</v>
      </c>
      <c r="Q85" s="52">
        <f>SUMPRODUCT(--(Q$9=YEAR(Quarterly_mmbbls!$C$9:EN$9)),Quarterly_mmbbls!$C59:EN59)</f>
        <v>4.6444295767788064E-3</v>
      </c>
      <c r="R85" s="52">
        <f>SUMPRODUCT(--(R$9=YEAR(Quarterly_mmbbls!$C$9:EO$9)),Quarterly_mmbbls!$C59:EO59)</f>
        <v>-4.0032605142907844E-2</v>
      </c>
      <c r="S85" s="52">
        <f>SUMPRODUCT(--(S$9=YEAR(Quarterly_mmbbls!$C$9:EP$9)),Quarterly_mmbbls!$C59:EP59)</f>
        <v>-4.7719212827203308E-3</v>
      </c>
      <c r="T85" s="52">
        <f>SUMPRODUCT(--(T$9=YEAR(Quarterly_mmbbls!$C$9:EQ$9)),Quarterly_mmbbls!$C59:EQ59)</f>
        <v>3.9111849525856387E-3</v>
      </c>
      <c r="U85" s="52">
        <f>SUMPRODUCT(--(U$9=YEAR(Quarterly_mmbbls!$C$9:ER$9)),Quarterly_mmbbls!$C59:ER59)</f>
        <v>-1.065598349326905E-2</v>
      </c>
      <c r="V85" s="52">
        <f>SUMPRODUCT(--(V$9=YEAR(Quarterly_mmbbls!$C$9:ES$9)),Quarterly_mmbbls!$C59:ES59)</f>
        <v>-2.5398756161484681E-2</v>
      </c>
      <c r="W85" s="52">
        <f>SUMPRODUCT(--(W$9=YEAR(Quarterly_mmbbls!$C$9:ET$9)),Quarterly_mmbbls!$C59:ET59)</f>
        <v>1.3872733566518039E-2</v>
      </c>
      <c r="X85" s="52">
        <f>SUMPRODUCT(--(X$9=YEAR(Quarterly_mmbbls!$C$9:EU$9)),Quarterly_mmbbls!$C59:EU59)</f>
        <v>-2.1383805077503891E-2</v>
      </c>
      <c r="Y85" s="52">
        <f>SUMPRODUCT(--(Y$9=YEAR(Quarterly_mmbbls!$C$9:EV$9)),Quarterly_mmbbls!$C59:EV59)</f>
        <v>3.4961204270051289E-3</v>
      </c>
      <c r="Z85" s="52">
        <f>SUMPRODUCT(--(Z$9=YEAR(Quarterly_mmbbls!$C$9:EW$9)),Quarterly_mmbbls!$C59:EW59)</f>
        <v>6.4973562273565495E-3</v>
      </c>
      <c r="AA85" s="52">
        <f>SUMPRODUCT(--(AA$9=YEAR(Quarterly_mmbbls!$C$9:EX$9)),Quarterly_mmbbls!$C59:EX59)</f>
        <v>-6.5452482880005102E-4</v>
      </c>
      <c r="AB85" s="52">
        <f>SUMPRODUCT(--(AB$9=YEAR(Quarterly_mmbbls!$C$9:EY$9)),Quarterly_mmbbls!$C59:EY59)</f>
        <v>-7.0800429651907415E-3</v>
      </c>
      <c r="AC85" s="52">
        <f>SUMPRODUCT(--(AC$9=YEAR(Quarterly_mmbbls!$C$9:EZ$9)),Quarterly_mmbbls!$C59:EZ59)</f>
        <v>-1.6602581023220705E-3</v>
      </c>
      <c r="AD85" s="52">
        <f>SUMPRODUCT(--(AD$9=YEAR(Quarterly_mmbbls!$C$9:FA$9)),Quarterly_mmbbls!$C59:FA59)</f>
        <v>9.2591317244884947E-4</v>
      </c>
      <c r="AE85" s="52">
        <f>SUMPRODUCT(--(AE$9=YEAR(Quarterly_mmbbls!$C$9:FB$9)),Quarterly_mmbbls!$C59:FB59)</f>
        <v>1.1653734756683742E-3</v>
      </c>
      <c r="AF85" s="52">
        <f>SUMPRODUCT(--(AF$9=YEAR(Quarterly_mmbbls!$C$9:FC$9)),Quarterly_mmbbls!$C59:FC59)</f>
        <v>1.3250136778147181E-3</v>
      </c>
      <c r="AG85" s="52">
        <f>SUMPRODUCT(--(AG$9=YEAR(Quarterly_mmbbls!$C$9:FD$9)),Quarterly_mmbbls!$C59:FD59)</f>
        <v>3.4163003259319448E-3</v>
      </c>
      <c r="AH85" s="52">
        <f>SUMPRODUCT(--(AH$9=YEAR(Quarterly_mmbbls!$C$9:FE$9)),Quarterly_mmbbls!$C59:FE59)</f>
        <v>-8.1097222690347092E-3</v>
      </c>
      <c r="AI85" s="52">
        <f>SUMPRODUCT(--(AI$9=YEAR(Quarterly_mmbbls!$C$9:FF$9)),Quarterly_mmbbls!$C59:FF59)</f>
        <v>2.3023123642125264E-3</v>
      </c>
      <c r="AJ85" s="52">
        <f>SUMPRODUCT(--(AJ$9=YEAR(Quarterly_mmbbls!$C$9:FG$9)),Quarterly_mmbbls!$C59:FG59)</f>
        <v>4.0666273374750407E-3</v>
      </c>
      <c r="AK85" s="52">
        <f>SUMPRODUCT(--(AK$9=YEAR(Quarterly_mmbbls!$C$9:FH$9)),Quarterly_mmbbls!$C59:FH59)</f>
        <v>-2.030071010859863E-3</v>
      </c>
      <c r="AL85" s="52">
        <f>SUMPRODUCT(--(AL$9=YEAR(Quarterly_mmbbls!$C$9:FI$9)),Quarterly_mmbbls!$C59:FI59)</f>
        <v>-3.3624836934375421E-3</v>
      </c>
      <c r="AM85" s="52">
        <f>SUMPRODUCT(--(AM$9=YEAR(Quarterly_mmbbls!$C$9:FJ$9)),Quarterly_mmbbls!$C59:FJ59)</f>
        <v>1.0839065082374998E-3</v>
      </c>
      <c r="AN85" s="52">
        <f>SUMPRODUCT(--(AN$9=YEAR(Quarterly_mmbbls!$C$9:FK$9)),Quarterly_mmbbls!$C59:FK59)</f>
        <v>-1.5823452674999794E-5</v>
      </c>
      <c r="AO85" s="52">
        <f>SUMPRODUCT(--(AO$9=YEAR(Quarterly_mmbbls!$C$9:FL$9)),Quarterly_mmbbls!$C59:FL59)</f>
        <v>-3.2517195247125322E-3</v>
      </c>
      <c r="AP85" s="52">
        <f>SUMPRODUCT(--(AP$9=YEAR(Quarterly_mmbbls!$C$9:FM$9)),Quarterly_mmbbls!$C59:FM59)</f>
        <v>0</v>
      </c>
      <c r="AQ85" s="52">
        <f>SUMPRODUCT(--(AQ$9=YEAR(Quarterly_mmbbls!$C$9:FN$9)),Quarterly_mmbbls!$C59:FN59)</f>
        <v>0</v>
      </c>
      <c r="AR85" s="52">
        <f>SUMPRODUCT(--(AR$9=YEAR(Quarterly_mmbbls!$C$9:FO$9)),Quarterly_mmbbls!$C59:FO59)</f>
        <v>0</v>
      </c>
      <c r="AS85" s="52">
        <f>SUMPRODUCT(--(AS$9=YEAR(Quarterly_mmbbls!$C$9:FP$9)),Quarterly_mmbbls!$C59:FP59)</f>
        <v>0</v>
      </c>
      <c r="AT85" s="52">
        <f>SUMPRODUCT(--(AT$9=YEAR(Quarterly_mmbbls!$C$9:FQ$9)),Quarterly_mmbbls!$C59:FQ59)</f>
        <v>0</v>
      </c>
      <c r="AU85" s="52">
        <f>SUMPRODUCT(--(AU$9=YEAR(Quarterly_mmbbls!$C$9:FR$9)),Quarterly_mmbbls!$C59:FR59)</f>
        <v>0</v>
      </c>
      <c r="AV85" s="52">
        <f>SUMPRODUCT(--(AV$9=YEAR(Quarterly_mmbbls!$C$9:GZ$9)),Quarterly_mmbbls!$C59:GZ59)</f>
        <v>0</v>
      </c>
    </row>
    <row r="86" spans="1:48" x14ac:dyDescent="0.25">
      <c r="A86" s="36" t="s">
        <v>154</v>
      </c>
      <c r="B86" s="90">
        <v>5</v>
      </c>
      <c r="C86" s="52">
        <f>SUMPRODUCT(--(C$9=YEAR(Quarterly_mmbbls!$C$9:DZ$9)),Quarterly_mmbbls!$C60:DZ60)</f>
        <v>2.4160153354744501E-2</v>
      </c>
      <c r="D86" s="52">
        <f>SUMPRODUCT(--(D$9=YEAR(Quarterly_mmbbls!$C$9:EA$9)),Quarterly_mmbbls!$C60:EA60)</f>
        <v>-5.4573866141740285E-2</v>
      </c>
      <c r="E86" s="52">
        <f>SUMPRODUCT(--(E$9=YEAR(Quarterly_mmbbls!$C$9:EB$9)),Quarterly_mmbbls!$C60:EB60)</f>
        <v>8.2313620262275303E-2</v>
      </c>
      <c r="F86" s="52">
        <f>SUMPRODUCT(--(F$9=YEAR(Quarterly_mmbbls!$C$9:EC$9)),Quarterly_mmbbls!$C60:EC60)</f>
        <v>-1.9532499861086589E-2</v>
      </c>
      <c r="G86" s="52">
        <f>SUMPRODUCT(--(G$9=YEAR(Quarterly_mmbbls!$C$9:ED$9)),Quarterly_mmbbls!$C60:ED60)</f>
        <v>2.4369507488059536E-2</v>
      </c>
      <c r="H86" s="52">
        <f>SUMPRODUCT(--(H$9=YEAR(Quarterly_mmbbls!$C$9:EE$9)),Quarterly_mmbbls!$C60:EE60)</f>
        <v>5.5651281033338496E-2</v>
      </c>
      <c r="I86" s="52">
        <f>SUMPRODUCT(--(I$9=YEAR(Quarterly_mmbbls!$C$9:EF$9)),Quarterly_mmbbls!$C60:EF60)</f>
        <v>0.11651052774678058</v>
      </c>
      <c r="J86" s="52">
        <f>SUMPRODUCT(--(J$9=YEAR(Quarterly_mmbbls!$C$9:EG$9)),Quarterly_mmbbls!$C60:EG60)</f>
        <v>-5.7022792555637851E-2</v>
      </c>
      <c r="K86" s="52">
        <f>SUMPRODUCT(--(K$9=YEAR(Quarterly_mmbbls!$C$9:EH$9)),Quarterly_mmbbls!$C60:EH60)</f>
        <v>-0.21226457101344903</v>
      </c>
      <c r="L86" s="52">
        <f>SUMPRODUCT(--(L$9=YEAR(Quarterly_mmbbls!$C$9:EI$9)),Quarterly_mmbbls!$C60:EI60)</f>
        <v>6.7005341002298463E-2</v>
      </c>
      <c r="M86" s="52">
        <f>SUMPRODUCT(--(M$9=YEAR(Quarterly_mmbbls!$C$9:EJ$9)),Quarterly_mmbbls!$C60:EJ60)</f>
        <v>-0.1056553078163259</v>
      </c>
      <c r="N86" s="52">
        <f>SUMPRODUCT(--(N$9=YEAR(Quarterly_mmbbls!$C$9:EK$9)),Quarterly_mmbbls!$C60:EK60)</f>
        <v>0.18999295515633879</v>
      </c>
      <c r="O86" s="52">
        <f>SUMPRODUCT(--(O$9=YEAR(Quarterly_mmbbls!$C$9:EL$9)),Quarterly_mmbbls!$C60:EL60)</f>
        <v>-0.11370018849337628</v>
      </c>
      <c r="P86" s="52">
        <f>SUMPRODUCT(--(P$9=YEAR(Quarterly_mmbbls!$C$9:EM$9)),Quarterly_mmbbls!$C60:EM60)</f>
        <v>1.0869211214790397E-2</v>
      </c>
      <c r="Q86" s="52">
        <f>SUMPRODUCT(--(Q$9=YEAR(Quarterly_mmbbls!$C$9:EN$9)),Quarterly_mmbbls!$C60:EN60)</f>
        <v>5.6129097357319517E-2</v>
      </c>
      <c r="R86" s="52">
        <f>SUMPRODUCT(--(R$9=YEAR(Quarterly_mmbbls!$C$9:EO$9)),Quarterly_mmbbls!$C60:EO60)</f>
        <v>-4.4543256287464805E-2</v>
      </c>
      <c r="S86" s="52">
        <f>SUMPRODUCT(--(S$9=YEAR(Quarterly_mmbbls!$C$9:EP$9)),Quarterly_mmbbls!$C60:EP60)</f>
        <v>8.54335991967409E-2</v>
      </c>
      <c r="T86" s="52">
        <f>SUMPRODUCT(--(T$9=YEAR(Quarterly_mmbbls!$C$9:EQ$9)),Quarterly_mmbbls!$C60:EQ60)</f>
        <v>-0.1432999894589144</v>
      </c>
      <c r="U86" s="52">
        <f>SUMPRODUCT(--(U$9=YEAR(Quarterly_mmbbls!$C$9:ER$9)),Quarterly_mmbbls!$C60:ER60)</f>
        <v>0.12060785996039389</v>
      </c>
      <c r="V86" s="52">
        <f>SUMPRODUCT(--(V$9=YEAR(Quarterly_mmbbls!$C$9:ES$9)),Quarterly_mmbbls!$C60:ES60)</f>
        <v>-4.2778862283974803E-2</v>
      </c>
      <c r="W86" s="52">
        <f>SUMPRODUCT(--(W$9=YEAR(Quarterly_mmbbls!$C$9:ET$9)),Quarterly_mmbbls!$C60:ET60)</f>
        <v>-2.9558911493130099E-2</v>
      </c>
      <c r="X86" s="52">
        <f>SUMPRODUCT(--(X$9=YEAR(Quarterly_mmbbls!$C$9:EU$9)),Quarterly_mmbbls!$C60:EU60)</f>
        <v>-4.6753709730647332E-2</v>
      </c>
      <c r="Y86" s="52">
        <f>SUMPRODUCT(--(Y$9=YEAR(Quarterly_mmbbls!$C$9:EV$9)),Quarterly_mmbbls!$C60:EV60)</f>
        <v>4.7745115786187287E-2</v>
      </c>
      <c r="Z86" s="52">
        <f>SUMPRODUCT(--(Z$9=YEAR(Quarterly_mmbbls!$C$9:EW$9)),Quarterly_mmbbls!$C60:EW60)</f>
        <v>-1.0632692728379495E-2</v>
      </c>
      <c r="AA86" s="52">
        <f>SUMPRODUCT(--(AA$9=YEAR(Quarterly_mmbbls!$C$9:EX$9)),Quarterly_mmbbls!$C60:EX60)</f>
        <v>0.17063934055659546</v>
      </c>
      <c r="AB86" s="52">
        <f>SUMPRODUCT(--(AB$9=YEAR(Quarterly_mmbbls!$C$9:EY$9)),Quarterly_mmbbls!$C60:EY60)</f>
        <v>-0.128564993488437</v>
      </c>
      <c r="AC86" s="52">
        <f>SUMPRODUCT(--(AC$9=YEAR(Quarterly_mmbbls!$C$9:EZ$9)),Quarterly_mmbbls!$C60:EZ60)</f>
        <v>-4.8122366857201511E-2</v>
      </c>
      <c r="AD86" s="52">
        <f>SUMPRODUCT(--(AD$9=YEAR(Quarterly_mmbbls!$C$9:FA$9)),Quarterly_mmbbls!$C60:FA60)</f>
        <v>4.7822130722977967E-3</v>
      </c>
      <c r="AE86" s="52">
        <f>SUMPRODUCT(--(AE$9=YEAR(Quarterly_mmbbls!$C$9:FB$9)),Quarterly_mmbbls!$C60:FB60)</f>
        <v>-2.9863116929986867E-2</v>
      </c>
      <c r="AF86" s="52">
        <f>SUMPRODUCT(--(AF$9=YEAR(Quarterly_mmbbls!$C$9:FC$9)),Quarterly_mmbbls!$C60:FC60)</f>
        <v>7.0739434232905213E-2</v>
      </c>
      <c r="AG86" s="52">
        <f>SUMPRODUCT(--(AG$9=YEAR(Quarterly_mmbbls!$C$9:FD$9)),Quarterly_mmbbls!$C60:FD60)</f>
        <v>-7.6461149330632291E-2</v>
      </c>
      <c r="AH86" s="52">
        <f>SUMPRODUCT(--(AH$9=YEAR(Quarterly_mmbbls!$C$9:FE$9)),Quarterly_mmbbls!$C60:FE60)</f>
        <v>6.2711124317117936E-3</v>
      </c>
      <c r="AI86" s="52">
        <f>SUMPRODUCT(--(AI$9=YEAR(Quarterly_mmbbls!$C$9:FF$9)),Quarterly_mmbbls!$C60:FF60)</f>
        <v>-2.5009892659861803E-2</v>
      </c>
      <c r="AJ86" s="52">
        <f>SUMPRODUCT(--(AJ$9=YEAR(Quarterly_mmbbls!$C$9:FG$9)),Quarterly_mmbbls!$C60:FG60)</f>
        <v>1.3133504657961217E-2</v>
      </c>
      <c r="AK86" s="52">
        <f>SUMPRODUCT(--(AK$9=YEAR(Quarterly_mmbbls!$C$9:FH$9)),Quarterly_mmbbls!$C60:FH60)</f>
        <v>1.925398098294584E-2</v>
      </c>
      <c r="AL86" s="52">
        <f>SUMPRODUCT(--(AL$9=YEAR(Quarterly_mmbbls!$C$9:FI$9)),Quarterly_mmbbls!$C60:FI60)</f>
        <v>5.6191821519458895E-2</v>
      </c>
      <c r="AM86" s="52">
        <f>SUMPRODUCT(--(AM$9=YEAR(Quarterly_mmbbls!$C$9:FJ$9)),Quarterly_mmbbls!$C60:FJ60)</f>
        <v>0.36246251943590813</v>
      </c>
      <c r="AN86" s="52">
        <f>SUMPRODUCT(--(AN$9=YEAR(Quarterly_mmbbls!$C$9:FK$9)),Quarterly_mmbbls!$C60:FK60)</f>
        <v>0.1162339500980164</v>
      </c>
      <c r="AO86" s="52">
        <f>SUMPRODUCT(--(AO$9=YEAR(Quarterly_mmbbls!$C$9:FL$9)),Quarterly_mmbbls!$C60:FL60)</f>
        <v>-0.1608779053989029</v>
      </c>
      <c r="AP86" s="52">
        <f>SUMPRODUCT(--(AP$9=YEAR(Quarterly_mmbbls!$C$9:FM$9)),Quarterly_mmbbls!$C60:FM60)</f>
        <v>0.21547372102137891</v>
      </c>
      <c r="AQ86" s="52">
        <f>SUMPRODUCT(--(AQ$9=YEAR(Quarterly_mmbbls!$C$9:FN$9)),Quarterly_mmbbls!$C60:FN60)</f>
        <v>-0.16738780819450691</v>
      </c>
      <c r="AR86" s="52">
        <f>SUMPRODUCT(--(AR$9=YEAR(Quarterly_mmbbls!$C$9:FO$9)),Quarterly_mmbbls!$C60:FO60)</f>
        <v>-0.11912783905074048</v>
      </c>
      <c r="AS86" s="52">
        <f>SUMPRODUCT(--(AS$9=YEAR(Quarterly_mmbbls!$C$9:FP$9)),Quarterly_mmbbls!$C60:FP60)</f>
        <v>0.36972607566525595</v>
      </c>
      <c r="AT86" s="52">
        <f>SUMPRODUCT(--(AT$9=YEAR(Quarterly_mmbbls!$C$9:FQ$9)),Quarterly_mmbbls!$C60:FQ60)</f>
        <v>0</v>
      </c>
      <c r="AU86" s="52">
        <f>SUMPRODUCT(--(AU$9=YEAR(Quarterly_mmbbls!$C$9:FR$9)),Quarterly_mmbbls!$C60:FR60)</f>
        <v>0</v>
      </c>
      <c r="AV86" s="52">
        <f>SUMPRODUCT(--(AV$9=YEAR(Quarterly_mmbbls!$C$9:GZ$9)),Quarterly_mmbbls!$C60:GZ60)</f>
        <v>-8.8060394609063716E-2</v>
      </c>
    </row>
    <row r="87" spans="1:48" ht="17.25" x14ac:dyDescent="0.2">
      <c r="A87" s="25" t="s">
        <v>114</v>
      </c>
      <c r="B87" s="86"/>
      <c r="C87" s="17">
        <f t="shared" ref="C87:AT87" si="19">SUM(C88:C90,C94:C96,C100)</f>
        <v>0.13625190507244023</v>
      </c>
      <c r="D87" s="17">
        <f t="shared" si="19"/>
        <v>-2.4165764128539276E-2</v>
      </c>
      <c r="E87" s="17">
        <f t="shared" si="19"/>
        <v>0.13781890615697107</v>
      </c>
      <c r="F87" s="17">
        <f t="shared" si="19"/>
        <v>-3.9823988547046996E-2</v>
      </c>
      <c r="G87" s="17">
        <f t="shared" si="19"/>
        <v>-0.1353480043139221</v>
      </c>
      <c r="H87" s="17">
        <f t="shared" si="19"/>
        <v>-6.9396159048978015E-2</v>
      </c>
      <c r="I87" s="17">
        <f t="shared" si="19"/>
        <v>5.2767845652024539E-4</v>
      </c>
      <c r="J87" s="17">
        <f t="shared" si="19"/>
        <v>1.3422442116547001E-3</v>
      </c>
      <c r="K87" s="17">
        <f t="shared" si="19"/>
        <v>0.35582495231551026</v>
      </c>
      <c r="L87" s="17">
        <f t="shared" si="19"/>
        <v>-0.30647011894164189</v>
      </c>
      <c r="M87" s="17">
        <f t="shared" si="19"/>
        <v>9.2042623023729703E-2</v>
      </c>
      <c r="N87" s="17">
        <f t="shared" si="19"/>
        <v>0.1203754861734579</v>
      </c>
      <c r="O87" s="17">
        <f t="shared" si="19"/>
        <v>-3.6355050845387211E-2</v>
      </c>
      <c r="P87" s="17">
        <f t="shared" si="19"/>
        <v>-0.20435140599040211</v>
      </c>
      <c r="Q87" s="17">
        <f t="shared" si="19"/>
        <v>0.23271637667773892</v>
      </c>
      <c r="R87" s="17">
        <f t="shared" si="19"/>
        <v>0.25902647581061033</v>
      </c>
      <c r="S87" s="17">
        <f t="shared" si="19"/>
        <v>-0.19869703412448741</v>
      </c>
      <c r="T87" s="17">
        <f t="shared" si="19"/>
        <v>-2.3472587747801152</v>
      </c>
      <c r="U87" s="17">
        <f t="shared" si="19"/>
        <v>-1.803254978376378</v>
      </c>
      <c r="V87" s="17">
        <f t="shared" si="19"/>
        <v>-1.0309337352751198</v>
      </c>
      <c r="W87" s="17">
        <f t="shared" si="19"/>
        <v>-1.8591512867915794</v>
      </c>
      <c r="X87" s="17">
        <f t="shared" si="19"/>
        <v>-3.1888371719444773E-2</v>
      </c>
      <c r="Y87" s="17">
        <f t="shared" si="19"/>
        <v>-0.95925199490315294</v>
      </c>
      <c r="Z87" s="17">
        <f t="shared" si="19"/>
        <v>0.74152554029329187</v>
      </c>
      <c r="AA87" s="17">
        <f t="shared" si="19"/>
        <v>0.98986095974188071</v>
      </c>
      <c r="AB87" s="17">
        <f t="shared" si="19"/>
        <v>-1.2277864109727081</v>
      </c>
      <c r="AC87" s="17">
        <f t="shared" si="19"/>
        <v>1.3998542882455771</v>
      </c>
      <c r="AD87" s="17">
        <f t="shared" si="19"/>
        <v>0.25321734150078778</v>
      </c>
      <c r="AE87" s="17">
        <f t="shared" si="19"/>
        <v>0.30467332045885326</v>
      </c>
      <c r="AF87" s="17">
        <f t="shared" si="19"/>
        <v>0.10620929187546238</v>
      </c>
      <c r="AG87" s="17">
        <f t="shared" si="19"/>
        <v>-2.5069510375836532E-2</v>
      </c>
      <c r="AH87" s="17">
        <f t="shared" si="19"/>
        <v>-0.4309284883360765</v>
      </c>
      <c r="AI87" s="17">
        <f t="shared" si="19"/>
        <v>-1.1897988397718122</v>
      </c>
      <c r="AJ87" s="17">
        <f t="shared" si="19"/>
        <v>-5.0395664160400651E-2</v>
      </c>
      <c r="AK87" s="17">
        <f t="shared" si="19"/>
        <v>0.28658170429518759</v>
      </c>
      <c r="AL87" s="17">
        <f t="shared" si="19"/>
        <v>0.1738051546050691</v>
      </c>
      <c r="AM87" s="17">
        <f t="shared" si="19"/>
        <v>0.11966296382809494</v>
      </c>
      <c r="AN87" s="17">
        <f t="shared" si="19"/>
        <v>0.36938233856090014</v>
      </c>
      <c r="AO87" s="17">
        <f t="shared" si="19"/>
        <v>1.0820451719829667</v>
      </c>
      <c r="AP87" s="17">
        <f t="shared" si="19"/>
        <v>0.41730469312309976</v>
      </c>
      <c r="AQ87" s="17">
        <f t="shared" si="19"/>
        <v>1.4766107617570334</v>
      </c>
      <c r="AR87" s="17">
        <f t="shared" si="19"/>
        <v>-0.61469247878552691</v>
      </c>
      <c r="AS87" s="17">
        <f t="shared" si="19"/>
        <v>-0.70157751173898342</v>
      </c>
      <c r="AT87" s="17">
        <f t="shared" si="19"/>
        <v>0.35591422566260023</v>
      </c>
      <c r="AU87" s="17">
        <f t="shared" ref="AU87" si="20">SUM(AU88:AU90,AU94:AU96,AU100)</f>
        <v>0.20194683951451764</v>
      </c>
      <c r="AV87" s="17">
        <f>SUMPRODUCT(--(AV$9=YEAR(Quarterly_mmbbls!$C$9:GZ$9)),Quarterly_mmbbls!$C61:GZ61)</f>
        <v>-0.79698283390283065</v>
      </c>
    </row>
    <row r="88" spans="1:48" x14ac:dyDescent="0.25">
      <c r="A88" s="36" t="s">
        <v>21</v>
      </c>
      <c r="B88" s="90"/>
      <c r="C88" s="52">
        <f>SUMPRODUCT(--(C$9=YEAR(Quarterly_mmbbls!$C$9:DZ$9)),Quarterly_mmbbls!$C62:DZ62)</f>
        <v>-8.4928589345274197E-3</v>
      </c>
      <c r="D88" s="52">
        <f>SUMPRODUCT(--(D$9=YEAR(Quarterly_mmbbls!$C$9:EA$9)),Quarterly_mmbbls!$C62:EA62)</f>
        <v>-0.10289010984705155</v>
      </c>
      <c r="E88" s="52">
        <f>SUMPRODUCT(--(E$9=YEAR(Quarterly_mmbbls!$C$9:EB$9)),Quarterly_mmbbls!$C62:EB62)</f>
        <v>8.9192060937722778E-2</v>
      </c>
      <c r="F88" s="52">
        <f>SUMPRODUCT(--(F$9=YEAR(Quarterly_mmbbls!$C$9:EC$9)),Quarterly_mmbbls!$C62:EC62)</f>
        <v>-7.952659141852178E-2</v>
      </c>
      <c r="G88" s="52">
        <f>SUMPRODUCT(--(G$9=YEAR(Quarterly_mmbbls!$C$9:ED$9)),Quarterly_mmbbls!$C62:ED62)</f>
        <v>-0.18718971214689809</v>
      </c>
      <c r="H88" s="52">
        <f>SUMPRODUCT(--(H$9=YEAR(Quarterly_mmbbls!$C$9:EE$9)),Quarterly_mmbbls!$C62:EE62)</f>
        <v>-9.7150940066937914E-4</v>
      </c>
      <c r="I88" s="52">
        <f>SUMPRODUCT(--(I$9=YEAR(Quarterly_mmbbls!$C$9:EF$9)),Quarterly_mmbbls!$C62:EF62)</f>
        <v>-1.5010789623974565E-3</v>
      </c>
      <c r="J88" s="52">
        <f>SUMPRODUCT(--(J$9=YEAR(Quarterly_mmbbls!$C$9:EG$9)),Quarterly_mmbbls!$C62:EG62)</f>
        <v>-5.1955666651098964E-4</v>
      </c>
      <c r="K88" s="52">
        <f>SUMPRODUCT(--(K$9=YEAR(Quarterly_mmbbls!$C$9:EH$9)),Quarterly_mmbbls!$C62:EH62)</f>
        <v>0.34277913625219475</v>
      </c>
      <c r="L88" s="52">
        <f>SUMPRODUCT(--(L$9=YEAR(Quarterly_mmbbls!$C$9:EI$9)),Quarterly_mmbbls!$C62:EI62)</f>
        <v>-0.32104194825219323</v>
      </c>
      <c r="M88" s="52">
        <f>SUMPRODUCT(--(M$9=YEAR(Quarterly_mmbbls!$C$9:EJ$9)),Quarterly_mmbbls!$C62:EJ62)</f>
        <v>7.7371249526305405E-2</v>
      </c>
      <c r="N88" s="52">
        <f>SUMPRODUCT(--(N$9=YEAR(Quarterly_mmbbls!$C$9:EK$9)),Quarterly_mmbbls!$C62:EK62)</f>
        <v>0.10665919572354589</v>
      </c>
      <c r="O88" s="52">
        <f>SUMPRODUCT(--(O$9=YEAR(Quarterly_mmbbls!$C$9:EL$9)),Quarterly_mmbbls!$C62:EL62)</f>
        <v>4.5029076629292397E-2</v>
      </c>
      <c r="P88" s="52">
        <f>SUMPRODUCT(--(P$9=YEAR(Quarterly_mmbbls!$C$9:EM$9)),Quarterly_mmbbls!$C62:EM62)</f>
        <v>-0.1283242270617817</v>
      </c>
      <c r="Q88" s="52">
        <f>SUMPRODUCT(--(Q$9=YEAR(Quarterly_mmbbls!$C$9:EN$9)),Quarterly_mmbbls!$C62:EN62)</f>
        <v>0.22430717285194196</v>
      </c>
      <c r="R88" s="52">
        <f>SUMPRODUCT(--(R$9=YEAR(Quarterly_mmbbls!$C$9:EO$9)),Quarterly_mmbbls!$C62:EO62)</f>
        <v>0.13447531245467709</v>
      </c>
      <c r="S88" s="52">
        <f>SUMPRODUCT(--(S$9=YEAR(Quarterly_mmbbls!$C$9:EP$9)),Quarterly_mmbbls!$C62:EP62)</f>
        <v>-7.7280542524668996E-2</v>
      </c>
      <c r="T88" s="52">
        <f>SUMPRODUCT(--(T$9=YEAR(Quarterly_mmbbls!$C$9:EQ$9)),Quarterly_mmbbls!$C62:EQ62)</f>
        <v>-3.4816745392235518E-2</v>
      </c>
      <c r="U88" s="52">
        <f>SUMPRODUCT(--(U$9=YEAR(Quarterly_mmbbls!$C$9:ER$9)),Quarterly_mmbbls!$C62:ER62)</f>
        <v>-3.9668555899801533E-3</v>
      </c>
      <c r="V88" s="52">
        <f>SUMPRODUCT(--(V$9=YEAR(Quarterly_mmbbls!$C$9:ES$9)),Quarterly_mmbbls!$C62:ES62)</f>
        <v>-2.1556998226169098E-2</v>
      </c>
      <c r="W88" s="52">
        <f>SUMPRODUCT(--(W$9=YEAR(Quarterly_mmbbls!$C$9:ET$9)),Quarterly_mmbbls!$C62:ET62)</f>
        <v>0.72768359220708634</v>
      </c>
      <c r="X88" s="52">
        <f>SUMPRODUCT(--(X$9=YEAR(Quarterly_mmbbls!$C$9:EU$9)),Quarterly_mmbbls!$C62:EU62)</f>
        <v>0.25588670864639546</v>
      </c>
      <c r="Y88" s="52">
        <f>SUMPRODUCT(--(Y$9=YEAR(Quarterly_mmbbls!$C$9:EV$9)),Quarterly_mmbbls!$C62:EV62)</f>
        <v>0.34657039148822649</v>
      </c>
      <c r="Z88" s="52">
        <f>SUMPRODUCT(--(Z$9=YEAR(Quarterly_mmbbls!$C$9:EW$9)),Quarterly_mmbbls!$C62:EW62)</f>
        <v>4.5115937612254992E-2</v>
      </c>
      <c r="AA88" s="52">
        <f>SUMPRODUCT(--(AA$9=YEAR(Quarterly_mmbbls!$C$9:EX$9)),Quarterly_mmbbls!$C62:EX62)</f>
        <v>0.25299197366296478</v>
      </c>
      <c r="AB88" s="52">
        <f>SUMPRODUCT(--(AB$9=YEAR(Quarterly_mmbbls!$C$9:EY$9)),Quarterly_mmbbls!$C62:EY62)</f>
        <v>0.14260917177136109</v>
      </c>
      <c r="AC88" s="52">
        <f>SUMPRODUCT(--(AC$9=YEAR(Quarterly_mmbbls!$C$9:EZ$9)),Quarterly_mmbbls!$C62:EZ62)</f>
        <v>0.26188955215707599</v>
      </c>
      <c r="AD88" s="52">
        <f>SUMPRODUCT(--(AD$9=YEAR(Quarterly_mmbbls!$C$9:FA$9)),Quarterly_mmbbls!$C62:FA62)</f>
        <v>-0.29369612927103583</v>
      </c>
      <c r="AE88" s="52">
        <f>SUMPRODUCT(--(AE$9=YEAR(Quarterly_mmbbls!$C$9:FB$9)),Quarterly_mmbbls!$C62:FB62)</f>
        <v>2.7871408998113223E-3</v>
      </c>
      <c r="AF88" s="52">
        <f>SUMPRODUCT(--(AF$9=YEAR(Quarterly_mmbbls!$C$9:FC$9)),Quarterly_mmbbls!$C62:FC62)</f>
        <v>-5.3019314883802127E-2</v>
      </c>
      <c r="AG88" s="52">
        <f>SUMPRODUCT(--(AG$9=YEAR(Quarterly_mmbbls!$C$9:FD$9)),Quarterly_mmbbls!$C62:FD62)</f>
        <v>-0.25599294062777544</v>
      </c>
      <c r="AH88" s="52">
        <f>SUMPRODUCT(--(AH$9=YEAR(Quarterly_mmbbls!$C$9:FE$9)),Quarterly_mmbbls!$C62:FE62)</f>
        <v>-6.4354167988224562E-2</v>
      </c>
      <c r="AI88" s="52">
        <f>SUMPRODUCT(--(AI$9=YEAR(Quarterly_mmbbls!$C$9:FF$9)),Quarterly_mmbbls!$C62:FF62)</f>
        <v>-0.4763785444721465</v>
      </c>
      <c r="AJ88" s="52">
        <f>SUMPRODUCT(--(AJ$9=YEAR(Quarterly_mmbbls!$C$9:FG$9)),Quarterly_mmbbls!$C62:FG62)</f>
        <v>0.14153422775167879</v>
      </c>
      <c r="AK88" s="52">
        <f>SUMPRODUCT(--(AK$9=YEAR(Quarterly_mmbbls!$C$9:FH$9)),Quarterly_mmbbls!$C62:FH62)</f>
        <v>7.0184277411624904E-2</v>
      </c>
      <c r="AL88" s="52">
        <f>SUMPRODUCT(--(AL$9=YEAR(Quarterly_mmbbls!$C$9:FI$9)),Quarterly_mmbbls!$C62:FI62)</f>
        <v>-0.27728391608946568</v>
      </c>
      <c r="AM88" s="52">
        <f>SUMPRODUCT(--(AM$9=YEAR(Quarterly_mmbbls!$C$9:FJ$9)),Quarterly_mmbbls!$C62:FJ62)</f>
        <v>0.19769204692145731</v>
      </c>
      <c r="AN88" s="52">
        <f>SUMPRODUCT(--(AN$9=YEAR(Quarterly_mmbbls!$C$9:FK$9)),Quarterly_mmbbls!$C62:FK62)</f>
        <v>-0.29646566973009597</v>
      </c>
      <c r="AO88" s="52">
        <f>SUMPRODUCT(--(AO$9=YEAR(Quarterly_mmbbls!$C$9:FL$9)),Quarterly_mmbbls!$C62:FL62)</f>
        <v>-0.3141578518255766</v>
      </c>
      <c r="AP88" s="52">
        <f>SUMPRODUCT(--(AP$9=YEAR(Quarterly_mmbbls!$C$9:FM$9)),Quarterly_mmbbls!$C62:FM62)</f>
        <v>-0.2541526263819231</v>
      </c>
      <c r="AQ88" s="52">
        <f>SUMPRODUCT(--(AQ$9=YEAR(Quarterly_mmbbls!$C$9:FN$9)),Quarterly_mmbbls!$C62:FN62)</f>
        <v>-0.57545366190645142</v>
      </c>
      <c r="AR88" s="52">
        <f>SUMPRODUCT(--(AR$9=YEAR(Quarterly_mmbbls!$C$9:FO$9)),Quarterly_mmbbls!$C62:FO62)</f>
        <v>-2.1451686571780559</v>
      </c>
      <c r="AS88" s="52">
        <f>SUMPRODUCT(--(AS$9=YEAR(Quarterly_mmbbls!$C$9:FP$9)),Quarterly_mmbbls!$C62:FP62)</f>
        <v>-1.2376137658553459</v>
      </c>
      <c r="AT88" s="52">
        <f>SUMPRODUCT(--(AT$9=YEAR(Quarterly_mmbbls!$C$9:FQ$9)),Quarterly_mmbbls!$C62:FQ62)</f>
        <v>0</v>
      </c>
      <c r="AU88" s="52">
        <f>SUMPRODUCT(--(AU$9=YEAR(Quarterly_mmbbls!$C$9:FR$9)),Quarterly_mmbbls!$C62:FR62)</f>
        <v>0</v>
      </c>
      <c r="AV88" s="52">
        <f>SUMPRODUCT(--(AV$9=YEAR(Quarterly_mmbbls!$C$9:GZ$9)),Quarterly_mmbbls!$C62:GZ62)</f>
        <v>-1.349971907093547</v>
      </c>
    </row>
    <row r="89" spans="1:48" x14ac:dyDescent="0.25">
      <c r="A89" s="36" t="s">
        <v>22</v>
      </c>
      <c r="B89" s="90"/>
      <c r="C89" s="52">
        <f>SUMPRODUCT(--(C$9=YEAR(Quarterly_mmbbls!$C$9:EJ$9)),Quarterly_mmbbls!$C63:EJ63)</f>
        <v>0</v>
      </c>
      <c r="D89" s="52">
        <f>SUMPRODUCT(--(D$9=YEAR(Quarterly_mmbbls!$C$9:EK$9)),Quarterly_mmbbls!$C63:EK63)</f>
        <v>0</v>
      </c>
      <c r="E89" s="52">
        <f>SUMPRODUCT(--(E$9=YEAR(Quarterly_mmbbls!$C$9:EL$9)),Quarterly_mmbbls!$C63:EL63)</f>
        <v>0</v>
      </c>
      <c r="F89" s="52">
        <f>SUMPRODUCT(--(F$9=YEAR(Quarterly_mmbbls!$C$9:EM$9)),Quarterly_mmbbls!$C63:EM63)</f>
        <v>0</v>
      </c>
      <c r="G89" s="52">
        <f>SUMPRODUCT(--(G$9=YEAR(Quarterly_mmbbls!$C$9:EN$9)),Quarterly_mmbbls!$C63:EN63)</f>
        <v>0</v>
      </c>
      <c r="H89" s="52">
        <f>SUMPRODUCT(--(H$9=YEAR(Quarterly_mmbbls!$C$9:EO$9)),Quarterly_mmbbls!$C63:EO63)</f>
        <v>3.4932649025147429E-3</v>
      </c>
      <c r="I89" s="52">
        <f>SUMPRODUCT(--(I$9=YEAR(Quarterly_mmbbls!$C$9:EP$9)),Quarterly_mmbbls!$C63:EP63)</f>
        <v>-7.8574268721384229E-3</v>
      </c>
      <c r="J89" s="52">
        <f>SUMPRODUCT(--(J$9=YEAR(Quarterly_mmbbls!$C$9:EQ$9)),Quarterly_mmbbls!$C63:EQ63)</f>
        <v>-1.4369801607297492E-2</v>
      </c>
      <c r="K89" s="52">
        <f>SUMPRODUCT(--(K$9=YEAR(Quarterly_mmbbls!$C$9:ER$9)),Quarterly_mmbbls!$C63:ER63)</f>
        <v>-8.0025763833232472E-3</v>
      </c>
      <c r="L89" s="52">
        <f>SUMPRODUCT(--(L$9=YEAR(Quarterly_mmbbls!$C$9:ES$9)),Quarterly_mmbbls!$C63:ES63)</f>
        <v>0</v>
      </c>
      <c r="M89" s="52">
        <f>SUMPRODUCT(--(M$9=YEAR(Quarterly_mmbbls!$C$9:ET$9)),Quarterly_mmbbls!$C63:ET63)</f>
        <v>0</v>
      </c>
      <c r="N89" s="52">
        <f>SUMPRODUCT(--(N$9=YEAR(Quarterly_mmbbls!$C$9:EU$9)),Quarterly_mmbbls!$C63:EU63)</f>
        <v>0</v>
      </c>
      <c r="O89" s="52">
        <f>SUMPRODUCT(--(O$9=YEAR(Quarterly_mmbbls!$C$9:EV$9)),Quarterly_mmbbls!$C63:EV63)</f>
        <v>-6.4901767103704766E-2</v>
      </c>
      <c r="P89" s="52">
        <f>SUMPRODUCT(--(P$9=YEAR(Quarterly_mmbbls!$C$9:EW$9)),Quarterly_mmbbls!$C63:EW63)</f>
        <v>0</v>
      </c>
      <c r="Q89" s="52">
        <f>SUMPRODUCT(--(Q$9=YEAR(Quarterly_mmbbls!$C$9:EX$9)),Quarterly_mmbbls!$C63:EX63)</f>
        <v>0</v>
      </c>
      <c r="R89" s="52">
        <f>SUMPRODUCT(--(R$9=YEAR(Quarterly_mmbbls!$C$9:EY$9)),Quarterly_mmbbls!$C63:EY63)</f>
        <v>0</v>
      </c>
      <c r="S89" s="52">
        <f>SUMPRODUCT(--(S$9=YEAR(Quarterly_mmbbls!$C$9:EZ$9)),Quarterly_mmbbls!$C63:EZ63)</f>
        <v>0.11404055902705937</v>
      </c>
      <c r="T89" s="52">
        <f>SUMPRODUCT(--(T$9=YEAR(Quarterly_mmbbls!$C$9:FA$9)),Quarterly_mmbbls!$C63:FA63)</f>
        <v>-0.61579902680328358</v>
      </c>
      <c r="U89" s="52">
        <f>SUMPRODUCT(--(U$9=YEAR(Quarterly_mmbbls!$C$9:FB$9)),Quarterly_mmbbls!$C63:FB63)</f>
        <v>-0.14807913886792612</v>
      </c>
      <c r="V89" s="52">
        <f>SUMPRODUCT(--(V$9=YEAR(Quarterly_mmbbls!$C$9:FC$9)),Quarterly_mmbbls!$C63:FC63)</f>
        <v>0.46601267760456816</v>
      </c>
      <c r="W89" s="52">
        <f>SUMPRODUCT(--(W$9=YEAR(Quarterly_mmbbls!$C$9:FD$9)),Quarterly_mmbbls!$C63:FD63)</f>
        <v>1.7177970883572698E-2</v>
      </c>
      <c r="X89" s="52">
        <f>SUMPRODUCT(--(X$9=YEAR(Quarterly_mmbbls!$C$9:FE$9)),Quarterly_mmbbls!$C63:FE63)</f>
        <v>0</v>
      </c>
      <c r="Y89" s="52">
        <f>SUMPRODUCT(--(Y$9=YEAR(Quarterly_mmbbls!$C$9:FF$9)),Quarterly_mmbbls!$C63:FF63)</f>
        <v>-6.6481194069134789E-2</v>
      </c>
      <c r="Z89" s="52">
        <f>SUMPRODUCT(--(Z$9=YEAR(Quarterly_mmbbls!$C$9:FG$9)),Quarterly_mmbbls!$C63:FG63)</f>
        <v>-0.1539973116819591</v>
      </c>
      <c r="AA89" s="52">
        <f>SUMPRODUCT(--(AA$9=YEAR(Quarterly_mmbbls!$C$9:FH$9)),Quarterly_mmbbls!$C63:FH63)</f>
        <v>-3.5457757540862328E-3</v>
      </c>
      <c r="AB89" s="52">
        <f>SUMPRODUCT(--(AB$9=YEAR(Quarterly_mmbbls!$C$9:FI$9)),Quarterly_mmbbls!$C63:FI63)</f>
        <v>-2.8791745095650731E-2</v>
      </c>
      <c r="AC89" s="52">
        <f>SUMPRODUCT(--(AC$9=YEAR(Quarterly_mmbbls!$C$9:FJ$9)),Quarterly_mmbbls!$C63:FJ63)</f>
        <v>-6.3718520754104477E-3</v>
      </c>
      <c r="AD89" s="52">
        <f>SUMPRODUCT(--(AD$9=YEAR(Quarterly_mmbbls!$C$9:FK$9)),Quarterly_mmbbls!$C63:FK63)</f>
        <v>-0.14262141719035759</v>
      </c>
      <c r="AE89" s="52">
        <f>SUMPRODUCT(--(AE$9=YEAR(Quarterly_mmbbls!$C$9:FL$9)),Quarterly_mmbbls!$C63:FL63)</f>
        <v>4.5845733039607131E-3</v>
      </c>
      <c r="AF89" s="52">
        <f>SUMPRODUCT(--(AF$9=YEAR(Quarterly_mmbbls!$C$9:FM$9)),Quarterly_mmbbls!$C63:FM63)</f>
        <v>-4.9736250710358455E-2</v>
      </c>
      <c r="AG89" s="52">
        <f>SUMPRODUCT(--(AG$9=YEAR(Quarterly_mmbbls!$C$9:FN$9)),Quarterly_mmbbls!$C63:FN63)</f>
        <v>0</v>
      </c>
      <c r="AH89" s="52">
        <f>SUMPRODUCT(--(AH$9=YEAR(Quarterly_mmbbls!$C$9:FO$9)),Quarterly_mmbbls!$C63:FO63)</f>
        <v>-0.25826104332909644</v>
      </c>
      <c r="AI89" s="52">
        <f>SUMPRODUCT(--(AI$9=YEAR(Quarterly_mmbbls!$C$9:FP$9)),Quarterly_mmbbls!$C63:FP63)</f>
        <v>-1.0101063058061206</v>
      </c>
      <c r="AJ89" s="52">
        <f>SUMPRODUCT(--(AJ$9=YEAR(Quarterly_mmbbls!$C$9:FQ$9)),Quarterly_mmbbls!$C63:FQ63)</f>
        <v>-8.5648125035516054E-2</v>
      </c>
      <c r="AK89" s="52">
        <f>SUMPRODUCT(--(AK$9=YEAR(Quarterly_mmbbls!$C$9:FR$9)),Quarterly_mmbbls!$C63:FR63)</f>
        <v>-0.10692435027160838</v>
      </c>
      <c r="AL89" s="52">
        <f>SUMPRODUCT(--(AL$9=YEAR(Quarterly_mmbbls!$C$9:FS$9)),Quarterly_mmbbls!$C63:FS63)</f>
        <v>-1.5918878924369891E-2</v>
      </c>
      <c r="AM89" s="52">
        <f>SUMPRODUCT(--(AM$9=YEAR(Quarterly_mmbbls!$C$9:FT$9)),Quarterly_mmbbls!$C63:FT63)</f>
        <v>-1.9491274856367841E-2</v>
      </c>
      <c r="AN89" s="52">
        <f>SUMPRODUCT(--(AN$9=YEAR(Quarterly_mmbbls!$C$9:FU$9)),Quarterly_mmbbls!$C63:FU63)</f>
        <v>-2.5121941017135902E-2</v>
      </c>
      <c r="AO89" s="52">
        <f>SUMPRODUCT(--(AO$9=YEAR(Quarterly_mmbbls!$C$9:FV$9)),Quarterly_mmbbls!$C63:FV63)</f>
        <v>-2.0392098602285871E-2</v>
      </c>
      <c r="AP89" s="52">
        <f>SUMPRODUCT(--(AP$9=YEAR(Quarterly_mmbbls!$C$9:FW$9)),Quarterly_mmbbls!$C63:FW63)</f>
        <v>-1.5074846933902496E-2</v>
      </c>
      <c r="AQ89" s="52">
        <f>SUMPRODUCT(--(AQ$9=YEAR(Quarterly_mmbbls!$C$9:FX$9)),Quarterly_mmbbls!$C63:FX63)</f>
        <v>-1.543358205395833E-2</v>
      </c>
      <c r="AR89" s="52">
        <f>SUMPRODUCT(--(AR$9=YEAR(Quarterly_mmbbls!$C$9:FY$9)),Quarterly_mmbbls!$C63:FY63)</f>
        <v>-0.51196374979088288</v>
      </c>
      <c r="AS89" s="52">
        <f>SUMPRODUCT(--(AS$9=YEAR(Quarterly_mmbbls!$C$9:FZ$9)),Quarterly_mmbbls!$C63:FZ63)</f>
        <v>-2.5015795705227929E-2</v>
      </c>
      <c r="AT89" s="52">
        <f>SUMPRODUCT(--(AT$9=YEAR(Quarterly_mmbbls!$C$9:GA$9)),Quarterly_mmbbls!$C63:GA63)</f>
        <v>-2.2549013441350553E-2</v>
      </c>
      <c r="AU89" s="52">
        <f>SUMPRODUCT(--(AU$9=YEAR(Quarterly_mmbbls!$C$9:GB$9)),Quarterly_mmbbls!$C63:GB63)</f>
        <v>3.944687802440254E-2</v>
      </c>
      <c r="AV89" s="52">
        <f>SUMPRODUCT(--(AV$9=YEAR(Quarterly_mmbbls!$C$9:GZ$9)),Quarterly_mmbbls!$C63:GZ63)</f>
        <v>-3.4474516784391181E-2</v>
      </c>
    </row>
    <row r="90" spans="1:48" x14ac:dyDescent="0.25">
      <c r="A90" s="36" t="s">
        <v>24</v>
      </c>
      <c r="B90" s="90"/>
      <c r="C90" s="52">
        <f t="shared" ref="C90:AT90" si="21">SUM(C91:C93)</f>
        <v>-1.0193074469659438E-2</v>
      </c>
      <c r="D90" s="52">
        <f t="shared" si="21"/>
        <v>2.8636354312687691E-2</v>
      </c>
      <c r="E90" s="52">
        <f t="shared" si="21"/>
        <v>3.7103714355165032E-2</v>
      </c>
      <c r="F90" s="52">
        <f t="shared" si="21"/>
        <v>4.004351749703039E-3</v>
      </c>
      <c r="G90" s="52">
        <f t="shared" si="21"/>
        <v>3.7725645841077182E-2</v>
      </c>
      <c r="H90" s="52">
        <f t="shared" si="21"/>
        <v>3.6445730727219704E-2</v>
      </c>
      <c r="I90" s="52">
        <f t="shared" si="21"/>
        <v>-2.3721745616839054E-3</v>
      </c>
      <c r="J90" s="52">
        <f t="shared" si="21"/>
        <v>-1.0150508316182007E-2</v>
      </c>
      <c r="K90" s="52">
        <f t="shared" si="21"/>
        <v>6.325849441592743E-3</v>
      </c>
      <c r="L90" s="52">
        <f t="shared" si="21"/>
        <v>2.1886627205224642E-2</v>
      </c>
      <c r="M90" s="52">
        <f t="shared" si="21"/>
        <v>-4.9829109538316631E-4</v>
      </c>
      <c r="N90" s="52">
        <f t="shared" si="21"/>
        <v>3.0673759493571873E-2</v>
      </c>
      <c r="O90" s="52">
        <f t="shared" si="21"/>
        <v>-3.4082823994267264E-3</v>
      </c>
      <c r="P90" s="52">
        <f t="shared" si="21"/>
        <v>-6.3853963126836305E-2</v>
      </c>
      <c r="Q90" s="52">
        <f t="shared" si="21"/>
        <v>-1.5551667099735652E-2</v>
      </c>
      <c r="R90" s="52">
        <f t="shared" si="21"/>
        <v>8.8409885996873182E-3</v>
      </c>
      <c r="S90" s="52">
        <f t="shared" si="21"/>
        <v>2.7919329710920864E-2</v>
      </c>
      <c r="T90" s="52">
        <f t="shared" si="21"/>
        <v>-1.3642838295701187</v>
      </c>
      <c r="U90" s="52">
        <f t="shared" si="21"/>
        <v>-2.0025663981424846</v>
      </c>
      <c r="V90" s="52">
        <f t="shared" si="21"/>
        <v>-1.7149754445885967</v>
      </c>
      <c r="W90" s="52">
        <f t="shared" si="21"/>
        <v>-2.684530669890925</v>
      </c>
      <c r="X90" s="52">
        <f t="shared" si="21"/>
        <v>-0.5680074749234888</v>
      </c>
      <c r="Y90" s="52">
        <f t="shared" si="21"/>
        <v>-1.2831553781495679</v>
      </c>
      <c r="Z90" s="52">
        <f t="shared" si="21"/>
        <v>4.720150003240503E-2</v>
      </c>
      <c r="AA90" s="52">
        <f t="shared" si="21"/>
        <v>0.3246599155381481</v>
      </c>
      <c r="AB90" s="52">
        <f t="shared" si="21"/>
        <v>-0.91489859920445538</v>
      </c>
      <c r="AC90" s="52">
        <f t="shared" si="21"/>
        <v>0.47919058872274861</v>
      </c>
      <c r="AD90" s="52">
        <f t="shared" si="21"/>
        <v>0.68635559128327528</v>
      </c>
      <c r="AE90" s="52">
        <f t="shared" si="21"/>
        <v>2.6627531288329429E-2</v>
      </c>
      <c r="AF90" s="52">
        <f t="shared" si="21"/>
        <v>4.0952980533165338E-2</v>
      </c>
      <c r="AG90" s="52">
        <f t="shared" si="21"/>
        <v>0.2046441510740912</v>
      </c>
      <c r="AH90" s="52">
        <f t="shared" si="21"/>
        <v>0.40062995994466805</v>
      </c>
      <c r="AI90" s="52">
        <f t="shared" si="21"/>
        <v>0.10619661748934951</v>
      </c>
      <c r="AJ90" s="52">
        <f t="shared" si="21"/>
        <v>9.9182311461490369E-2</v>
      </c>
      <c r="AK90" s="52">
        <f t="shared" si="21"/>
        <v>-5.5219731860372448E-2</v>
      </c>
      <c r="AL90" s="52">
        <f t="shared" si="21"/>
        <v>0.2481340483923416</v>
      </c>
      <c r="AM90" s="52">
        <f t="shared" si="21"/>
        <v>0.12743672421932747</v>
      </c>
      <c r="AN90" s="52">
        <f t="shared" si="21"/>
        <v>-0.10062724301468529</v>
      </c>
      <c r="AO90" s="52">
        <f t="shared" si="21"/>
        <v>0.81560031347991346</v>
      </c>
      <c r="AP90" s="52">
        <f t="shared" si="21"/>
        <v>0.920893975675106</v>
      </c>
      <c r="AQ90" s="52">
        <f t="shared" si="21"/>
        <v>1.1341011114386497</v>
      </c>
      <c r="AR90" s="52">
        <f t="shared" si="21"/>
        <v>1.567817145860519</v>
      </c>
      <c r="AS90" s="52">
        <f t="shared" si="21"/>
        <v>4.3273320352202778E-2</v>
      </c>
      <c r="AT90" s="52">
        <f t="shared" si="21"/>
        <v>0.1300232763565887</v>
      </c>
      <c r="AU90" s="52">
        <f>SUM(AU91:AU93)</f>
        <v>-0.27595183486539632</v>
      </c>
      <c r="AV90" s="52">
        <f>SUMPRODUCT(--(AV$9=YEAR(Quarterly_mmbbls!$C$9:GZ$9)),Quarterly_mmbbls!$C64:GZ64)</f>
        <v>-0.63122235304396757</v>
      </c>
    </row>
    <row r="91" spans="1:48" x14ac:dyDescent="0.25">
      <c r="A91" s="37" t="s">
        <v>38</v>
      </c>
      <c r="B91" s="90">
        <v>3</v>
      </c>
      <c r="C91" s="52">
        <f>SUMPRODUCT(--(C$9=YEAR(Quarterly_mmbbls!$C$9:EJ$9)),Quarterly_mmbbls!$C65:EJ65)</f>
        <v>8.8839299976477965E-6</v>
      </c>
      <c r="D91" s="52">
        <f>SUMPRODUCT(--(D$9=YEAR(Quarterly_mmbbls!$C$9:EK$9)),Quarterly_mmbbls!$C65:EK65)</f>
        <v>-8.8839299974968755E-6</v>
      </c>
      <c r="E91" s="52">
        <f>SUMPRODUCT(--(E$9=YEAR(Quarterly_mmbbls!$C$9:EL$9)),Quarterly_mmbbls!$C65:EL65)</f>
        <v>1.7767859995201918E-5</v>
      </c>
      <c r="F91" s="52">
        <f>SUMPRODUCT(--(F$9=YEAR(Quarterly_mmbbls!$C$9:EM$9)),Quarterly_mmbbls!$C65:EM65)</f>
        <v>0</v>
      </c>
      <c r="G91" s="52">
        <f>SUMPRODUCT(--(G$9=YEAR(Quarterly_mmbbls!$C$9:EN$9)),Quarterly_mmbbls!$C65:EN65)</f>
        <v>0</v>
      </c>
      <c r="H91" s="52">
        <f>SUMPRODUCT(--(H$9=YEAR(Quarterly_mmbbls!$C$9:EO$9)),Quarterly_mmbbls!$C65:EO65)</f>
        <v>-2.293830725384615E-2</v>
      </c>
      <c r="I91" s="52">
        <f>SUMPRODUCT(--(I$9=YEAR(Quarterly_mmbbls!$C$9:EP$9)),Quarterly_mmbbls!$C65:EP65)</f>
        <v>-4.4241971388130491E-3</v>
      </c>
      <c r="J91" s="52">
        <f>SUMPRODUCT(--(J$9=YEAR(Quarterly_mmbbls!$C$9:EQ$9)),Quarterly_mmbbls!$C65:EQ65)</f>
        <v>-5.0993758186319415E-3</v>
      </c>
      <c r="K91" s="52">
        <f>SUMPRODUCT(--(K$9=YEAR(Quarterly_mmbbls!$C$9:ER$9)),Quarterly_mmbbls!$C65:ER65)</f>
        <v>-1.8656252994994887E-3</v>
      </c>
      <c r="L91" s="52">
        <f>SUMPRODUCT(--(L$9=YEAR(Quarterly_mmbbls!$C$9:ES$9)),Quarterly_mmbbls!$C65:ES65)</f>
        <v>8.0126284043884333E-3</v>
      </c>
      <c r="M91" s="52">
        <f>SUMPRODUCT(--(M$9=YEAR(Quarterly_mmbbls!$C$9:ET$9)),Quarterly_mmbbls!$C65:ET65)</f>
        <v>8.4837111148424599E-6</v>
      </c>
      <c r="N91" s="52">
        <f>SUMPRODUCT(--(N$9=YEAR(Quarterly_mmbbls!$C$9:EU$9)),Quarterly_mmbbls!$C65:EU65)</f>
        <v>1.9699177208598539E-2</v>
      </c>
      <c r="O91" s="52">
        <f>SUMPRODUCT(--(O$9=YEAR(Quarterly_mmbbls!$C$9:EV$9)),Quarterly_mmbbls!$C65:EV65)</f>
        <v>-2.1039603564739218E-3</v>
      </c>
      <c r="P91" s="52">
        <f>SUMPRODUCT(--(P$9=YEAR(Quarterly_mmbbls!$C$9:EW$9)),Quarterly_mmbbls!$C65:EW65)</f>
        <v>-3.4904731200369899E-3</v>
      </c>
      <c r="Q91" s="52">
        <f>SUMPRODUCT(--(Q$9=YEAR(Quarterly_mmbbls!$C$9:EX$9)),Quarterly_mmbbls!$C65:EX65)</f>
        <v>9.2940323346254929E-4</v>
      </c>
      <c r="R91" s="52">
        <f>SUMPRODUCT(--(R$9=YEAR(Quarterly_mmbbls!$C$9:EY$9)),Quarterly_mmbbls!$C65:EY65)</f>
        <v>4.8449446336982192E-3</v>
      </c>
      <c r="S91" s="52">
        <f>SUMPRODUCT(--(S$9=YEAR(Quarterly_mmbbls!$C$9:EZ$9)),Quarterly_mmbbls!$C65:EZ65)</f>
        <v>-1.2908378242534515E-3</v>
      </c>
      <c r="T91" s="52">
        <f>SUMPRODUCT(--(T$9=YEAR(Quarterly_mmbbls!$C$9:FA$9)),Quarterly_mmbbls!$C65:FA65)</f>
        <v>-1.2093519711049681</v>
      </c>
      <c r="U91" s="52">
        <f>SUMPRODUCT(--(U$9=YEAR(Quarterly_mmbbls!$C$9:FB$9)),Quarterly_mmbbls!$C65:FB65)</f>
        <v>-1.8999569615022858</v>
      </c>
      <c r="V91" s="52">
        <f>SUMPRODUCT(--(V$9=YEAR(Quarterly_mmbbls!$C$9:FC$9)),Quarterly_mmbbls!$C65:FC65)</f>
        <v>-1.988733533501871</v>
      </c>
      <c r="W91" s="52">
        <f>SUMPRODUCT(--(W$9=YEAR(Quarterly_mmbbls!$C$9:FD$9)),Quarterly_mmbbls!$C65:FD65)</f>
        <v>-2.3567055245729529</v>
      </c>
      <c r="X91" s="52">
        <f>SUMPRODUCT(--(X$9=YEAR(Quarterly_mmbbls!$C$9:FE$9)),Quarterly_mmbbls!$C65:FE65)</f>
        <v>-0.57613248739487699</v>
      </c>
      <c r="Y91" s="52">
        <f>SUMPRODUCT(--(Y$9=YEAR(Quarterly_mmbbls!$C$9:FF$9)),Quarterly_mmbbls!$C65:FF65)</f>
        <v>-1.3094892369449991</v>
      </c>
      <c r="Z91" s="52">
        <f>SUMPRODUCT(--(Z$9=YEAR(Quarterly_mmbbls!$C$9:FG$9)),Quarterly_mmbbls!$C65:FG65)</f>
        <v>-3.4223275343335594E-2</v>
      </c>
      <c r="AA91" s="52">
        <f>SUMPRODUCT(--(AA$9=YEAR(Quarterly_mmbbls!$C$9:FH$9)),Quarterly_mmbbls!$C65:FH65)</f>
        <v>0.17772655151386221</v>
      </c>
      <c r="AB91" s="52">
        <f>SUMPRODUCT(--(AB$9=YEAR(Quarterly_mmbbls!$C$9:FI$9)),Quarterly_mmbbls!$C65:FI65)</f>
        <v>-0.69082868332414993</v>
      </c>
      <c r="AC91" s="52">
        <f>SUMPRODUCT(--(AC$9=YEAR(Quarterly_mmbbls!$C$9:FJ$9)),Quarterly_mmbbls!$C65:FJ65)</f>
        <v>0.36925658878953233</v>
      </c>
      <c r="AD91" s="52">
        <f>SUMPRODUCT(--(AD$9=YEAR(Quarterly_mmbbls!$C$9:FK$9)),Quarterly_mmbbls!$C65:FK65)</f>
        <v>0.57210090056315011</v>
      </c>
      <c r="AE91" s="52">
        <f>SUMPRODUCT(--(AE$9=YEAR(Quarterly_mmbbls!$C$9:FL$9)),Quarterly_mmbbls!$C65:FL65)</f>
        <v>-2.2145093133878278E-2</v>
      </c>
      <c r="AF91" s="52">
        <f>SUMPRODUCT(--(AF$9=YEAR(Quarterly_mmbbls!$C$9:FM$9)),Quarterly_mmbbls!$C65:FM65)</f>
        <v>-4.0926726673564118E-3</v>
      </c>
      <c r="AG91" s="52">
        <f>SUMPRODUCT(--(AG$9=YEAR(Quarterly_mmbbls!$C$9:FN$9)),Quarterly_mmbbls!$C65:FN65)</f>
        <v>0.11157950412302391</v>
      </c>
      <c r="AH91" s="52">
        <f>SUMPRODUCT(--(AH$9=YEAR(Quarterly_mmbbls!$C$9:FO$9)),Quarterly_mmbbls!$C65:FO65)</f>
        <v>0.61363580248085015</v>
      </c>
      <c r="AI91" s="52">
        <f>SUMPRODUCT(--(AI$9=YEAR(Quarterly_mmbbls!$C$9:FP$9)),Quarterly_mmbbls!$C65:FP65)</f>
        <v>4.4604226779916351E-2</v>
      </c>
      <c r="AJ91" s="52">
        <f>SUMPRODUCT(--(AJ$9=YEAR(Quarterly_mmbbls!$C$9:FQ$9)),Quarterly_mmbbls!$C65:FQ65)</f>
        <v>1.4473698158126613E-2</v>
      </c>
      <c r="AK91" s="52">
        <f>SUMPRODUCT(--(AK$9=YEAR(Quarterly_mmbbls!$C$9:FR$9)),Quarterly_mmbbls!$C65:FR65)</f>
        <v>-0.1079824167579384</v>
      </c>
      <c r="AL91" s="52">
        <f>SUMPRODUCT(--(AL$9=YEAR(Quarterly_mmbbls!$C$9:FS$9)),Quarterly_mmbbls!$C65:FS65)</f>
        <v>8.7221173156754081E-2</v>
      </c>
      <c r="AM91" s="52">
        <f>SUMPRODUCT(--(AM$9=YEAR(Quarterly_mmbbls!$C$9:FT$9)),Quarterly_mmbbls!$C65:FT65)</f>
        <v>-7.3463928245884047E-3</v>
      </c>
      <c r="AN91" s="52">
        <f>SUMPRODUCT(--(AN$9=YEAR(Quarterly_mmbbls!$C$9:FU$9)),Quarterly_mmbbls!$C65:FU65)</f>
        <v>-5.9020132050737001E-2</v>
      </c>
      <c r="AO91" s="52">
        <f>SUMPRODUCT(--(AO$9=YEAR(Quarterly_mmbbls!$C$9:FV$9)),Quarterly_mmbbls!$C65:FV65)</f>
        <v>-2.920079294039396E-3</v>
      </c>
      <c r="AP91" s="52">
        <f>SUMPRODUCT(--(AP$9=YEAR(Quarterly_mmbbls!$C$9:FW$9)),Quarterly_mmbbls!$C65:FW65)</f>
        <v>-0.26709419717430011</v>
      </c>
      <c r="AQ91" s="52">
        <f>SUMPRODUCT(--(AQ$9=YEAR(Quarterly_mmbbls!$C$9:FX$9)),Quarterly_mmbbls!$C65:FX65)</f>
        <v>7.5395377918105938E-2</v>
      </c>
      <c r="AR91" s="52">
        <f>SUMPRODUCT(--(AR$9=YEAR(Quarterly_mmbbls!$C$9:FY$9)),Quarterly_mmbbls!$C65:FY65)</f>
        <v>0.59971579311855705</v>
      </c>
      <c r="AS91" s="52">
        <f>SUMPRODUCT(--(AS$9=YEAR(Quarterly_mmbbls!$C$9:FZ$9)),Quarterly_mmbbls!$C65:FZ65)</f>
        <v>2.2893637971035191E-2</v>
      </c>
      <c r="AT91" s="52">
        <f>SUMPRODUCT(--(AT$9=YEAR(Quarterly_mmbbls!$C$9:GA$9)),Quarterly_mmbbls!$C65:GA65)</f>
        <v>-0.21123983961735118</v>
      </c>
      <c r="AU91" s="52">
        <f>SUMPRODUCT(--(AU$9=YEAR(Quarterly_mmbbls!$C$9:GB$9)),Quarterly_mmbbls!$C65:GB65)</f>
        <v>0.12094998341834332</v>
      </c>
      <c r="AV91" s="52">
        <f>SUMPRODUCT(--(AV$9=YEAR(Quarterly_mmbbls!$C$9:GZ$9)),Quarterly_mmbbls!$C65:GZ65)</f>
        <v>-0.4485196737201988</v>
      </c>
    </row>
    <row r="92" spans="1:48" x14ac:dyDescent="0.25">
      <c r="A92" s="37" t="s">
        <v>39</v>
      </c>
      <c r="B92" s="90">
        <v>4</v>
      </c>
      <c r="C92" s="52">
        <f>SUMPRODUCT(--(C$9=YEAR(Quarterly_mmbbls!$C$9:EJ$9)),Quarterly_mmbbls!$C66:EJ66)</f>
        <v>-1.0201958399657086E-2</v>
      </c>
      <c r="D92" s="52">
        <f>SUMPRODUCT(--(D$9=YEAR(Quarterly_mmbbls!$C$9:EK$9)),Quarterly_mmbbls!$C66:EK66)</f>
        <v>2.8645238242685188E-2</v>
      </c>
      <c r="E92" s="52">
        <f>SUMPRODUCT(--(E$9=YEAR(Quarterly_mmbbls!$C$9:EL$9)),Quarterly_mmbbls!$C66:EL66)</f>
        <v>3.708594649516983E-2</v>
      </c>
      <c r="F92" s="52">
        <f>SUMPRODUCT(--(F$9=YEAR(Quarterly_mmbbls!$C$9:EM$9)),Quarterly_mmbbls!$C66:EM66)</f>
        <v>4.004351749703039E-3</v>
      </c>
      <c r="G92" s="52">
        <f>SUMPRODUCT(--(G$9=YEAR(Quarterly_mmbbls!$C$9:EN$9)),Quarterly_mmbbls!$C66:EN66)</f>
        <v>3.7725645841077182E-2</v>
      </c>
      <c r="H92" s="52">
        <f>SUMPRODUCT(--(H$9=YEAR(Quarterly_mmbbls!$C$9:EO$9)),Quarterly_mmbbls!$C66:EO66)</f>
        <v>5.9384037981065854E-2</v>
      </c>
      <c r="I92" s="52">
        <f>SUMPRODUCT(--(I$9=YEAR(Quarterly_mmbbls!$C$9:EP$9)),Quarterly_mmbbls!$C66:EP66)</f>
        <v>2.0520225771291437E-3</v>
      </c>
      <c r="J92" s="52">
        <f>SUMPRODUCT(--(J$9=YEAR(Quarterly_mmbbls!$C$9:EQ$9)),Quarterly_mmbbls!$C66:EQ66)</f>
        <v>-5.0511324975500652E-3</v>
      </c>
      <c r="K92" s="52">
        <f>SUMPRODUCT(--(K$9=YEAR(Quarterly_mmbbls!$C$9:ER$9)),Quarterly_mmbbls!$C66:ER66)</f>
        <v>8.1914747410922317E-3</v>
      </c>
      <c r="L92" s="52">
        <f>SUMPRODUCT(--(L$9=YEAR(Quarterly_mmbbls!$C$9:ES$9)),Quarterly_mmbbls!$C66:ES66)</f>
        <v>1.3873998800836207E-2</v>
      </c>
      <c r="M92" s="52">
        <f>SUMPRODUCT(--(M$9=YEAR(Quarterly_mmbbls!$C$9:ET$9)),Quarterly_mmbbls!$C66:ET66)</f>
        <v>-5.0677480649800877E-4</v>
      </c>
      <c r="N92" s="52">
        <f>SUMPRODUCT(--(N$9=YEAR(Quarterly_mmbbls!$C$9:EU$9)),Quarterly_mmbbls!$C66:EU66)</f>
        <v>1.0974582284973333E-2</v>
      </c>
      <c r="O92" s="52">
        <f>SUMPRODUCT(--(O$9=YEAR(Quarterly_mmbbls!$C$9:EV$9)),Quarterly_mmbbls!$C66:EV66)</f>
        <v>-1.3043220429528046E-3</v>
      </c>
      <c r="P92" s="52">
        <f>SUMPRODUCT(--(P$9=YEAR(Quarterly_mmbbls!$C$9:EW$9)),Quarterly_mmbbls!$C66:EW66)</f>
        <v>-6.036349000679931E-2</v>
      </c>
      <c r="Q92" s="52">
        <f>SUMPRODUCT(--(Q$9=YEAR(Quarterly_mmbbls!$C$9:EX$9)),Quarterly_mmbbls!$C66:EX66)</f>
        <v>-1.6481070333198202E-2</v>
      </c>
      <c r="R92" s="52">
        <f>SUMPRODUCT(--(R$9=YEAR(Quarterly_mmbbls!$C$9:EY$9)),Quarterly_mmbbls!$C66:EY66)</f>
        <v>3.9960439659890989E-3</v>
      </c>
      <c r="S92" s="52">
        <f>SUMPRODUCT(--(S$9=YEAR(Quarterly_mmbbls!$C$9:EZ$9)),Quarterly_mmbbls!$C66:EZ66)</f>
        <v>2.9210167535174317E-2</v>
      </c>
      <c r="T92" s="52">
        <f>SUMPRODUCT(--(T$9=YEAR(Quarterly_mmbbls!$C$9:FA$9)),Quarterly_mmbbls!$C66:FA66)</f>
        <v>-0.15493185846515078</v>
      </c>
      <c r="U92" s="52">
        <f>SUMPRODUCT(--(U$9=YEAR(Quarterly_mmbbls!$C$9:FB$9)),Quarterly_mmbbls!$C66:FB66)</f>
        <v>-0.1026094366401987</v>
      </c>
      <c r="V92" s="52">
        <f>SUMPRODUCT(--(V$9=YEAR(Quarterly_mmbbls!$C$9:FC$9)),Quarterly_mmbbls!$C66:FC66)</f>
        <v>0.27375808891327424</v>
      </c>
      <c r="W92" s="52">
        <f>SUMPRODUCT(--(W$9=YEAR(Quarterly_mmbbls!$C$9:FD$9)),Quarterly_mmbbls!$C66:FD66)</f>
        <v>-0.32782514531797213</v>
      </c>
      <c r="X92" s="52">
        <f>SUMPRODUCT(--(X$9=YEAR(Quarterly_mmbbls!$C$9:FE$9)),Quarterly_mmbbls!$C66:FE66)</f>
        <v>8.1250124713881863E-3</v>
      </c>
      <c r="Y92" s="52">
        <f>SUMPRODUCT(--(Y$9=YEAR(Quarterly_mmbbls!$C$9:FF$9)),Quarterly_mmbbls!$C66:FF66)</f>
        <v>2.6333858795431049E-2</v>
      </c>
      <c r="Z92" s="52">
        <f>SUMPRODUCT(--(Z$9=YEAR(Quarterly_mmbbls!$C$9:FG$9)),Quarterly_mmbbls!$C66:FG66)</f>
        <v>8.1424775375740624E-2</v>
      </c>
      <c r="AA92" s="52">
        <f>SUMPRODUCT(--(AA$9=YEAR(Quarterly_mmbbls!$C$9:FH$9)),Quarterly_mmbbls!$C66:FH66)</f>
        <v>0.14693336402428592</v>
      </c>
      <c r="AB92" s="52">
        <f>SUMPRODUCT(--(AB$9=YEAR(Quarterly_mmbbls!$C$9:FI$9)),Quarterly_mmbbls!$C66:FI66)</f>
        <v>-0.2240699158803055</v>
      </c>
      <c r="AC92" s="52">
        <f>SUMPRODUCT(--(AC$9=YEAR(Quarterly_mmbbls!$C$9:FJ$9)),Quarterly_mmbbls!$C66:FJ66)</f>
        <v>0.10993399993321629</v>
      </c>
      <c r="AD92" s="52">
        <f>SUMPRODUCT(--(AD$9=YEAR(Quarterly_mmbbls!$C$9:FK$9)),Quarterly_mmbbls!$C66:FK66)</f>
        <v>0.1142546907201252</v>
      </c>
      <c r="AE92" s="52">
        <f>SUMPRODUCT(--(AE$9=YEAR(Quarterly_mmbbls!$C$9:FL$9)),Quarterly_mmbbls!$C66:FL66)</f>
        <v>4.8772624422207707E-2</v>
      </c>
      <c r="AF92" s="52">
        <f>SUMPRODUCT(--(AF$9=YEAR(Quarterly_mmbbls!$C$9:FM$9)),Quarterly_mmbbls!$C66:FM66)</f>
        <v>4.504565320052175E-2</v>
      </c>
      <c r="AG92" s="52">
        <f>SUMPRODUCT(--(AG$9=YEAR(Quarterly_mmbbls!$C$9:FN$9)),Quarterly_mmbbls!$C66:FN66)</f>
        <v>9.3064646951067295E-2</v>
      </c>
      <c r="AH92" s="52">
        <f>SUMPRODUCT(--(AH$9=YEAR(Quarterly_mmbbls!$C$9:FO$9)),Quarterly_mmbbls!$C66:FO66)</f>
        <v>-0.2130058425361821</v>
      </c>
      <c r="AI92" s="52">
        <f>SUMPRODUCT(--(AI$9=YEAR(Quarterly_mmbbls!$C$9:FP$9)),Quarterly_mmbbls!$C66:FP66)</f>
        <v>6.1592390709433162E-2</v>
      </c>
      <c r="AJ92" s="52">
        <f>SUMPRODUCT(--(AJ$9=YEAR(Quarterly_mmbbls!$C$9:FQ$9)),Quarterly_mmbbls!$C66:FQ66)</f>
        <v>8.4708613303363753E-2</v>
      </c>
      <c r="AK92" s="52">
        <f>SUMPRODUCT(--(AK$9=YEAR(Quarterly_mmbbls!$C$9:FR$9)),Quarterly_mmbbls!$C66:FR66)</f>
        <v>5.2762684897565956E-2</v>
      </c>
      <c r="AL92" s="52">
        <f>SUMPRODUCT(--(AL$9=YEAR(Quarterly_mmbbls!$C$9:FS$9)),Quarterly_mmbbls!$C66:FS66)</f>
        <v>0.1609128752355875</v>
      </c>
      <c r="AM92" s="52">
        <f>SUMPRODUCT(--(AM$9=YEAR(Quarterly_mmbbls!$C$9:FT$9)),Quarterly_mmbbls!$C66:FT66)</f>
        <v>0.13478311704391588</v>
      </c>
      <c r="AN92" s="52">
        <f>SUMPRODUCT(--(AN$9=YEAR(Quarterly_mmbbls!$C$9:FU$9)),Quarterly_mmbbls!$C66:FU66)</f>
        <v>-4.1607110963948285E-2</v>
      </c>
      <c r="AO92" s="52">
        <f>SUMPRODUCT(--(AO$9=YEAR(Quarterly_mmbbls!$C$9:FV$9)),Quarterly_mmbbls!$C66:FV66)</f>
        <v>0.81852039277395283</v>
      </c>
      <c r="AP92" s="52">
        <f>SUMPRODUCT(--(AP$9=YEAR(Quarterly_mmbbls!$C$9:FW$9)),Quarterly_mmbbls!$C66:FW66)</f>
        <v>1.1879881728494062</v>
      </c>
      <c r="AQ92" s="52">
        <f>SUMPRODUCT(--(AQ$9=YEAR(Quarterly_mmbbls!$C$9:FX$9)),Quarterly_mmbbls!$C66:FX66)</f>
        <v>1.0587057335205436</v>
      </c>
      <c r="AR92" s="52">
        <f>SUMPRODUCT(--(AR$9=YEAR(Quarterly_mmbbls!$C$9:FY$9)),Quarterly_mmbbls!$C66:FY66)</f>
        <v>0.96810135274196196</v>
      </c>
      <c r="AS92" s="52">
        <f>SUMPRODUCT(--(AS$9=YEAR(Quarterly_mmbbls!$C$9:FZ$9)),Quarterly_mmbbls!$C66:FZ66)</f>
        <v>2.0379682381167587E-2</v>
      </c>
      <c r="AT92" s="52">
        <f>SUMPRODUCT(--(AT$9=YEAR(Quarterly_mmbbls!$C$9:GA$9)),Quarterly_mmbbls!$C66:GA66)</f>
        <v>0.34126311597393988</v>
      </c>
      <c r="AU92" s="52">
        <f>SUMPRODUCT(--(AU$9=YEAR(Quarterly_mmbbls!$C$9:GB$9)),Quarterly_mmbbls!$C66:GB66)</f>
        <v>-0.3969018182837396</v>
      </c>
      <c r="AV92" s="52">
        <f>SUMPRODUCT(--(AV$9=YEAR(Quarterly_mmbbls!$C$9:GZ$9)),Quarterly_mmbbls!$C66:GZ66)</f>
        <v>-0.18270267932376871</v>
      </c>
    </row>
    <row r="93" spans="1:48" x14ac:dyDescent="0.25">
      <c r="A93" s="37" t="s">
        <v>153</v>
      </c>
      <c r="B93" s="90">
        <v>6</v>
      </c>
      <c r="C93" s="52">
        <f>SUMPRODUCT(--(C$9=YEAR(Quarterly_mmbbls!$C$9:EJ$9)),Quarterly_mmbbls!$C67:EJ67)</f>
        <v>0</v>
      </c>
      <c r="D93" s="52">
        <f>SUMPRODUCT(--(D$9=YEAR(Quarterly_mmbbls!$C$9:EK$9)),Quarterly_mmbbls!$C67:EK67)</f>
        <v>0</v>
      </c>
      <c r="E93" s="52">
        <f>SUMPRODUCT(--(E$9=YEAR(Quarterly_mmbbls!$C$9:EL$9)),Quarterly_mmbbls!$C67:EL67)</f>
        <v>0</v>
      </c>
      <c r="F93" s="52">
        <f>SUMPRODUCT(--(F$9=YEAR(Quarterly_mmbbls!$C$9:EM$9)),Quarterly_mmbbls!$C67:EM67)</f>
        <v>0</v>
      </c>
      <c r="G93" s="52">
        <f>SUMPRODUCT(--(G$9=YEAR(Quarterly_mmbbls!$C$9:EN$9)),Quarterly_mmbbls!$C67:EN67)</f>
        <v>0</v>
      </c>
      <c r="H93" s="52">
        <f>SUMPRODUCT(--(H$9=YEAR(Quarterly_mmbbls!$C$9:EO$9)),Quarterly_mmbbls!$C67:EO67)</f>
        <v>0</v>
      </c>
      <c r="I93" s="52">
        <f>SUMPRODUCT(--(I$9=YEAR(Quarterly_mmbbls!$C$9:EP$9)),Quarterly_mmbbls!$C67:EP67)</f>
        <v>0</v>
      </c>
      <c r="J93" s="52">
        <f>SUMPRODUCT(--(J$9=YEAR(Quarterly_mmbbls!$C$9:EQ$9)),Quarterly_mmbbls!$C67:EQ67)</f>
        <v>0</v>
      </c>
      <c r="K93" s="52">
        <f>SUMPRODUCT(--(K$9=YEAR(Quarterly_mmbbls!$C$9:ER$9)),Quarterly_mmbbls!$C67:ER67)</f>
        <v>0</v>
      </c>
      <c r="L93" s="52">
        <f>SUMPRODUCT(--(L$9=YEAR(Quarterly_mmbbls!$C$9:ES$9)),Quarterly_mmbbls!$C67:ES67)</f>
        <v>0</v>
      </c>
      <c r="M93" s="52">
        <f>SUMPRODUCT(--(M$9=YEAR(Quarterly_mmbbls!$C$9:ET$9)),Quarterly_mmbbls!$C67:ET67)</f>
        <v>0</v>
      </c>
      <c r="N93" s="52">
        <f>SUMPRODUCT(--(N$9=YEAR(Quarterly_mmbbls!$C$9:EU$9)),Quarterly_mmbbls!$C67:EU67)</f>
        <v>0</v>
      </c>
      <c r="O93" s="52">
        <f>SUMPRODUCT(--(O$9=YEAR(Quarterly_mmbbls!$C$9:EV$9)),Quarterly_mmbbls!$C67:EV67)</f>
        <v>0</v>
      </c>
      <c r="P93" s="52">
        <f>SUMPRODUCT(--(P$9=YEAR(Quarterly_mmbbls!$C$9:EW$9)),Quarterly_mmbbls!$C67:EW67)</f>
        <v>0</v>
      </c>
      <c r="Q93" s="52">
        <f>SUMPRODUCT(--(Q$9=YEAR(Quarterly_mmbbls!$C$9:EX$9)),Quarterly_mmbbls!$C67:EX67)</f>
        <v>0</v>
      </c>
      <c r="R93" s="52">
        <f>SUMPRODUCT(--(R$9=YEAR(Quarterly_mmbbls!$C$9:EY$9)),Quarterly_mmbbls!$C67:EY67)</f>
        <v>0</v>
      </c>
      <c r="S93" s="52">
        <f>SUMPRODUCT(--(S$9=YEAR(Quarterly_mmbbls!$C$9:EZ$9)),Quarterly_mmbbls!$C67:EZ67)</f>
        <v>0</v>
      </c>
      <c r="T93" s="52">
        <f>SUMPRODUCT(--(T$9=YEAR(Quarterly_mmbbls!$C$9:FA$9)),Quarterly_mmbbls!$C67:FA67)</f>
        <v>0</v>
      </c>
      <c r="U93" s="52">
        <f>SUMPRODUCT(--(U$9=YEAR(Quarterly_mmbbls!$C$9:FB$9)),Quarterly_mmbbls!$C67:FB67)</f>
        <v>0</v>
      </c>
      <c r="V93" s="52">
        <f>SUMPRODUCT(--(V$9=YEAR(Quarterly_mmbbls!$C$9:FC$9)),Quarterly_mmbbls!$C67:FC67)</f>
        <v>0</v>
      </c>
      <c r="W93" s="52">
        <f>SUMPRODUCT(--(W$9=YEAR(Quarterly_mmbbls!$C$9:FD$9)),Quarterly_mmbbls!$C67:FD67)</f>
        <v>0</v>
      </c>
      <c r="X93" s="52">
        <f>SUMPRODUCT(--(X$9=YEAR(Quarterly_mmbbls!$C$9:FE$9)),Quarterly_mmbbls!$C67:FE67)</f>
        <v>0</v>
      </c>
      <c r="Y93" s="52">
        <f>SUMPRODUCT(--(Y$9=YEAR(Quarterly_mmbbls!$C$9:FF$9)),Quarterly_mmbbls!$C67:FF67)</f>
        <v>0</v>
      </c>
      <c r="Z93" s="52">
        <f>SUMPRODUCT(--(Z$9=YEAR(Quarterly_mmbbls!$C$9:FG$9)),Quarterly_mmbbls!$C67:FG67)</f>
        <v>0</v>
      </c>
      <c r="AA93" s="52">
        <f>SUMPRODUCT(--(AA$9=YEAR(Quarterly_mmbbls!$C$9:FH$9)),Quarterly_mmbbls!$C67:FH67)</f>
        <v>0</v>
      </c>
      <c r="AB93" s="52">
        <f>SUMPRODUCT(--(AB$9=YEAR(Quarterly_mmbbls!$C$9:FI$9)),Quarterly_mmbbls!$C67:FI67)</f>
        <v>0</v>
      </c>
      <c r="AC93" s="52">
        <f>SUMPRODUCT(--(AC$9=YEAR(Quarterly_mmbbls!$C$9:FJ$9)),Quarterly_mmbbls!$C67:FJ67)</f>
        <v>0</v>
      </c>
      <c r="AD93" s="52">
        <f>SUMPRODUCT(--(AD$9=YEAR(Quarterly_mmbbls!$C$9:FK$9)),Quarterly_mmbbls!$C67:FK67)</f>
        <v>0</v>
      </c>
      <c r="AE93" s="52">
        <f>SUMPRODUCT(--(AE$9=YEAR(Quarterly_mmbbls!$C$9:FL$9)),Quarterly_mmbbls!$C67:FL67)</f>
        <v>0</v>
      </c>
      <c r="AF93" s="52">
        <f>SUMPRODUCT(--(AF$9=YEAR(Quarterly_mmbbls!$C$9:FM$9)),Quarterly_mmbbls!$C67:FM67)</f>
        <v>0</v>
      </c>
      <c r="AG93" s="52">
        <f>SUMPRODUCT(--(AG$9=YEAR(Quarterly_mmbbls!$C$9:FN$9)),Quarterly_mmbbls!$C67:FN67)</f>
        <v>0</v>
      </c>
      <c r="AH93" s="52">
        <f>SUMPRODUCT(--(AH$9=YEAR(Quarterly_mmbbls!$C$9:FO$9)),Quarterly_mmbbls!$C67:FO67)</f>
        <v>0</v>
      </c>
      <c r="AI93" s="52">
        <f>SUMPRODUCT(--(AI$9=YEAR(Quarterly_mmbbls!$C$9:FP$9)),Quarterly_mmbbls!$C67:FP67)</f>
        <v>0</v>
      </c>
      <c r="AJ93" s="52">
        <f>SUMPRODUCT(--(AJ$9=YEAR(Quarterly_mmbbls!$C$9:FQ$9)),Quarterly_mmbbls!$C67:FQ67)</f>
        <v>0</v>
      </c>
      <c r="AK93" s="52">
        <f>SUMPRODUCT(--(AK$9=YEAR(Quarterly_mmbbls!$C$9:FR$9)),Quarterly_mmbbls!$C67:FR67)</f>
        <v>0</v>
      </c>
      <c r="AL93" s="52">
        <f>SUMPRODUCT(--(AL$9=YEAR(Quarterly_mmbbls!$C$9:FS$9)),Quarterly_mmbbls!$C67:FS67)</f>
        <v>0</v>
      </c>
      <c r="AM93" s="52">
        <f>SUMPRODUCT(--(AM$9=YEAR(Quarterly_mmbbls!$C$9:FT$9)),Quarterly_mmbbls!$C67:FT67)</f>
        <v>0</v>
      </c>
      <c r="AN93" s="52">
        <f>SUMPRODUCT(--(AN$9=YEAR(Quarterly_mmbbls!$C$9:FU$9)),Quarterly_mmbbls!$C67:FU67)</f>
        <v>0</v>
      </c>
      <c r="AO93" s="52">
        <f>SUMPRODUCT(--(AO$9=YEAR(Quarterly_mmbbls!$C$9:FV$9)),Quarterly_mmbbls!$C67:FV67)</f>
        <v>0</v>
      </c>
      <c r="AP93" s="52">
        <f>SUMPRODUCT(--(AP$9=YEAR(Quarterly_mmbbls!$C$9:FW$9)),Quarterly_mmbbls!$C67:FW67)</f>
        <v>0</v>
      </c>
      <c r="AQ93" s="52">
        <f>SUMPRODUCT(--(AQ$9=YEAR(Quarterly_mmbbls!$C$9:FX$9)),Quarterly_mmbbls!$C67:FX67)</f>
        <v>0</v>
      </c>
      <c r="AR93" s="52">
        <f>SUMPRODUCT(--(AR$9=YEAR(Quarterly_mmbbls!$C$9:FY$9)),Quarterly_mmbbls!$C67:FY67)</f>
        <v>0</v>
      </c>
      <c r="AS93" s="52">
        <f>SUMPRODUCT(--(AS$9=YEAR(Quarterly_mmbbls!$C$9:FZ$9)),Quarterly_mmbbls!$C67:FZ67)</f>
        <v>0</v>
      </c>
      <c r="AT93" s="52">
        <f>SUMPRODUCT(--(AT$9=YEAR(Quarterly_mmbbls!$C$9:GA$9)),Quarterly_mmbbls!$C67:GA67)</f>
        <v>0</v>
      </c>
      <c r="AU93" s="52">
        <f>SUMPRODUCT(--(AU$9=YEAR(Quarterly_mmbbls!$C$9:GB$9)),Quarterly_mmbbls!$C67:GB67)</f>
        <v>0</v>
      </c>
      <c r="AV93" s="52">
        <f>SUMPRODUCT(--(AV$9=YEAR(Quarterly_mmbbls!$C$9:GZ$9)),Quarterly_mmbbls!$C67:GZ67)</f>
        <v>0</v>
      </c>
    </row>
    <row r="94" spans="1:48" x14ac:dyDescent="0.25">
      <c r="A94" s="36" t="s">
        <v>25</v>
      </c>
      <c r="B94" s="90"/>
      <c r="C94" s="52">
        <f>SUMPRODUCT(--(C$9=YEAR(Quarterly_mmbbls!$C$9:EJ$9)),Quarterly_mmbbls!$C68:EJ68)</f>
        <v>-5.6683193900500806E-2</v>
      </c>
      <c r="D94" s="52">
        <f>SUMPRODUCT(--(D$9=YEAR(Quarterly_mmbbls!$C$9:EK$9)),Quarterly_mmbbls!$C68:EK68)</f>
        <v>3.0264985129369107E-3</v>
      </c>
      <c r="E94" s="52">
        <f>SUMPRODUCT(--(E$9=YEAR(Quarterly_mmbbls!$C$9:EL$9)),Quarterly_mmbbls!$C68:EL68)</f>
        <v>3.795758925097252E-2</v>
      </c>
      <c r="F94" s="52">
        <f>SUMPRODUCT(--(F$9=YEAR(Quarterly_mmbbls!$C$9:EM$9)),Quarterly_mmbbls!$C68:EM68)</f>
        <v>2.9132994208995691E-2</v>
      </c>
      <c r="G94" s="52">
        <f>SUMPRODUCT(--(G$9=YEAR(Quarterly_mmbbls!$C$9:EN$9)),Quarterly_mmbbls!$C68:EN68)</f>
        <v>8.8657325669100964E-3</v>
      </c>
      <c r="H94" s="52">
        <f>SUMPRODUCT(--(H$9=YEAR(Quarterly_mmbbls!$C$9:EO$9)),Quarterly_mmbbls!$C68:EO68)</f>
        <v>4.7033932772502292E-2</v>
      </c>
      <c r="I94" s="52">
        <f>SUMPRODUCT(--(I$9=YEAR(Quarterly_mmbbls!$C$9:EP$9)),Quarterly_mmbbls!$C68:EP68)</f>
        <v>6.610495515019868E-3</v>
      </c>
      <c r="J94" s="52">
        <f>SUMPRODUCT(--(J$9=YEAR(Quarterly_mmbbls!$C$9:EQ$9)),Quarterly_mmbbls!$C68:EQ68)</f>
        <v>-1.2020947931729385E-2</v>
      </c>
      <c r="K94" s="52">
        <f>SUMPRODUCT(--(K$9=YEAR(Quarterly_mmbbls!$C$9:ER$9)),Quarterly_mmbbls!$C68:ER68)</f>
        <v>-1.3035938014650791E-2</v>
      </c>
      <c r="L94" s="52">
        <f>SUMPRODUCT(--(L$9=YEAR(Quarterly_mmbbls!$C$9:ES$9)),Quarterly_mmbbls!$C68:ES68)</f>
        <v>9.2637620831381023E-3</v>
      </c>
      <c r="M94" s="52">
        <f>SUMPRODUCT(--(M$9=YEAR(Quarterly_mmbbls!$C$9:ET$9)),Quarterly_mmbbls!$C68:ET68)</f>
        <v>1.9923037526738026E-3</v>
      </c>
      <c r="N94" s="52">
        <f>SUMPRODUCT(--(N$9=YEAR(Quarterly_mmbbls!$C$9:EU$9)),Quarterly_mmbbls!$C68:EU68)</f>
        <v>-3.4527225369543689E-2</v>
      </c>
      <c r="O94" s="52">
        <f>SUMPRODUCT(--(O$9=YEAR(Quarterly_mmbbls!$C$9:EV$9)),Quarterly_mmbbls!$C68:EV68)</f>
        <v>4.5397686941595863E-2</v>
      </c>
      <c r="P94" s="52">
        <f>SUMPRODUCT(--(P$9=YEAR(Quarterly_mmbbls!$C$9:EW$9)),Quarterly_mmbbls!$C68:EW68)</f>
        <v>-1.0243716855984381E-2</v>
      </c>
      <c r="Q94" s="52">
        <f>SUMPRODUCT(--(Q$9=YEAR(Quarterly_mmbbls!$C$9:EX$9)),Quarterly_mmbbls!$C68:EX68)</f>
        <v>-1.3017973664764426E-2</v>
      </c>
      <c r="R94" s="52">
        <f>SUMPRODUCT(--(R$9=YEAR(Quarterly_mmbbls!$C$9:EY$9)),Quarterly_mmbbls!$C68:EY68)</f>
        <v>1.5420818298280188E-2</v>
      </c>
      <c r="S94" s="52">
        <f>SUMPRODUCT(--(S$9=YEAR(Quarterly_mmbbls!$C$9:EZ$9)),Quarterly_mmbbls!$C68:EZ68)</f>
        <v>-0.2940660306893329</v>
      </c>
      <c r="T94" s="52">
        <f>SUMPRODUCT(--(T$9=YEAR(Quarterly_mmbbls!$C$9:FA$9)),Quarterly_mmbbls!$C68:FA68)</f>
        <v>-0.25927921575046198</v>
      </c>
      <c r="U94" s="52">
        <f>SUMPRODUCT(--(U$9=YEAR(Quarterly_mmbbls!$C$9:FB$9)),Quarterly_mmbbls!$C68:FB68)</f>
        <v>0.27117293932998177</v>
      </c>
      <c r="V94" s="52">
        <f>SUMPRODUCT(--(V$9=YEAR(Quarterly_mmbbls!$C$9:FC$9)),Quarterly_mmbbls!$C68:FC68)</f>
        <v>3.2879685652430199E-2</v>
      </c>
      <c r="W94" s="52">
        <f>SUMPRODUCT(--(W$9=YEAR(Quarterly_mmbbls!$C$9:FD$9)),Quarterly_mmbbls!$C68:FD68)</f>
        <v>0.15959899522172921</v>
      </c>
      <c r="X94" s="52">
        <f>SUMPRODUCT(--(X$9=YEAR(Quarterly_mmbbls!$C$9:FE$9)),Quarterly_mmbbls!$C68:FE68)</f>
        <v>0.1377211398183574</v>
      </c>
      <c r="Y94" s="52">
        <f>SUMPRODUCT(--(Y$9=YEAR(Quarterly_mmbbls!$C$9:FF$9)),Quarterly_mmbbls!$C68:FF68)</f>
        <v>2.1216068511531044E-3</v>
      </c>
      <c r="Z94" s="52">
        <f>SUMPRODUCT(--(Z$9=YEAR(Quarterly_mmbbls!$C$9:FG$9)),Quarterly_mmbbls!$C68:FG68)</f>
        <v>0.56715396688050967</v>
      </c>
      <c r="AA94" s="52">
        <f>SUMPRODUCT(--(AA$9=YEAR(Quarterly_mmbbls!$C$9:FH$9)),Quarterly_mmbbls!$C68:FH68)</f>
        <v>0.25141145612744092</v>
      </c>
      <c r="AB94" s="52">
        <f>SUMPRODUCT(--(AB$9=YEAR(Quarterly_mmbbls!$C$9:FI$9)),Quarterly_mmbbls!$C68:FI68)</f>
        <v>-0.60989081644467102</v>
      </c>
      <c r="AC94" s="52">
        <f>SUMPRODUCT(--(AC$9=YEAR(Quarterly_mmbbls!$C$9:FJ$9)),Quarterly_mmbbls!$C68:FJ68)</f>
        <v>0.36832906371415725</v>
      </c>
      <c r="AD94" s="52">
        <f>SUMPRODUCT(--(AD$9=YEAR(Quarterly_mmbbls!$C$9:FK$9)),Quarterly_mmbbls!$C68:FK68)</f>
        <v>-4.4912687131422657E-2</v>
      </c>
      <c r="AE94" s="52">
        <f>SUMPRODUCT(--(AE$9=YEAR(Quarterly_mmbbls!$C$9:FL$9)),Quarterly_mmbbls!$C68:FL68)</f>
        <v>-5.5440691713767032E-3</v>
      </c>
      <c r="AF94" s="52">
        <f>SUMPRODUCT(--(AF$9=YEAR(Quarterly_mmbbls!$C$9:FM$9)),Quarterly_mmbbls!$C68:FM68)</f>
        <v>-0.1680071358263858</v>
      </c>
      <c r="AG94" s="52">
        <f>SUMPRODUCT(--(AG$9=YEAR(Quarterly_mmbbls!$C$9:FN$9)),Quarterly_mmbbls!$C68:FN68)</f>
        <v>-9.2473991655156212E-2</v>
      </c>
      <c r="AH94" s="52">
        <f>SUMPRODUCT(--(AH$9=YEAR(Quarterly_mmbbls!$C$9:FO$9)),Quarterly_mmbbls!$C68:FO68)</f>
        <v>-0.36058750317001642</v>
      </c>
      <c r="AI94" s="52">
        <f>SUMPRODUCT(--(AI$9=YEAR(Quarterly_mmbbls!$C$9:FP$9)),Quarterly_mmbbls!$C68:FP68)</f>
        <v>0.16707689653661861</v>
      </c>
      <c r="AJ94" s="52">
        <f>SUMPRODUCT(--(AJ$9=YEAR(Quarterly_mmbbls!$C$9:FQ$9)),Quarterly_mmbbls!$C68:FQ68)</f>
        <v>-7.98144154610409E-2</v>
      </c>
      <c r="AK94" s="52">
        <f>SUMPRODUCT(--(AK$9=YEAR(Quarterly_mmbbls!$C$9:FR$9)),Quarterly_mmbbls!$C68:FR68)</f>
        <v>-0.26746028177447623</v>
      </c>
      <c r="AL94" s="52">
        <f>SUMPRODUCT(--(AL$9=YEAR(Quarterly_mmbbls!$C$9:FS$9)),Quarterly_mmbbls!$C68:FS68)</f>
        <v>0.10746112402728451</v>
      </c>
      <c r="AM94" s="52">
        <f>SUMPRODUCT(--(AM$9=YEAR(Quarterly_mmbbls!$C$9:FT$9)),Quarterly_mmbbls!$C68:FT68)</f>
        <v>-0.18408126275196332</v>
      </c>
      <c r="AN94" s="52">
        <f>SUMPRODUCT(--(AN$9=YEAR(Quarterly_mmbbls!$C$9:FU$9)),Quarterly_mmbbls!$C68:FU68)</f>
        <v>0.16090779043121581</v>
      </c>
      <c r="AO94" s="52">
        <f>SUMPRODUCT(--(AO$9=YEAR(Quarterly_mmbbls!$C$9:FV$9)),Quarterly_mmbbls!$C68:FV68)</f>
        <v>0.1811139806232612</v>
      </c>
      <c r="AP94" s="52">
        <f>SUMPRODUCT(--(AP$9=YEAR(Quarterly_mmbbls!$C$9:FW$9)),Quarterly_mmbbls!$C68:FW68)</f>
        <v>-0.31574402869441576</v>
      </c>
      <c r="AQ94" s="52">
        <f>SUMPRODUCT(--(AQ$9=YEAR(Quarterly_mmbbls!$C$9:FX$9)),Quarterly_mmbbls!$C68:FX68)</f>
        <v>9.8726792163963795E-2</v>
      </c>
      <c r="AR94" s="52">
        <f>SUMPRODUCT(--(AR$9=YEAR(Quarterly_mmbbls!$C$9:FY$9)),Quarterly_mmbbls!$C68:FY68)</f>
        <v>0.11542185681935099</v>
      </c>
      <c r="AS94" s="52">
        <f>SUMPRODUCT(--(AS$9=YEAR(Quarterly_mmbbls!$C$9:FZ$9)),Quarterly_mmbbls!$C68:FZ68)</f>
        <v>-0.1292607515182681</v>
      </c>
      <c r="AT94" s="52">
        <f>SUMPRODUCT(--(AT$9=YEAR(Quarterly_mmbbls!$C$9:GA$9)),Quarterly_mmbbls!$C68:GA68)</f>
        <v>-0.24647878953643457</v>
      </c>
      <c r="AU94" s="52">
        <f>SUMPRODUCT(--(AU$9=YEAR(Quarterly_mmbbls!$C$9:GB$9)),Quarterly_mmbbls!$C68:GB68)</f>
        <v>3.4095740693748905E-2</v>
      </c>
      <c r="AV94" s="52">
        <f>SUMPRODUCT(--(AV$9=YEAR(Quarterly_mmbbls!$C$9:GZ$9)),Quarterly_mmbbls!$C68:GZ68)</f>
        <v>5.7202484348946092E-2</v>
      </c>
    </row>
    <row r="95" spans="1:48" x14ac:dyDescent="0.25">
      <c r="A95" s="36" t="s">
        <v>26</v>
      </c>
      <c r="B95" s="90"/>
      <c r="C95" s="52">
        <f>SUMPRODUCT(--(C$9=YEAR(Quarterly_mmbbls!$C$9:EJ$9)),Quarterly_mmbbls!$C69:EJ69)</f>
        <v>0.18889722572457901</v>
      </c>
      <c r="D95" s="52">
        <f>SUMPRODUCT(--(D$9=YEAR(Quarterly_mmbbls!$C$9:EK$9)),Quarterly_mmbbls!$C69:EK69)</f>
        <v>5.3882088785357617E-3</v>
      </c>
      <c r="E95" s="52">
        <f>SUMPRODUCT(--(E$9=YEAR(Quarterly_mmbbls!$C$9:EL$9)),Quarterly_mmbbls!$C69:EL69)</f>
        <v>-2.694126137075609E-2</v>
      </c>
      <c r="F95" s="52">
        <f>SUMPRODUCT(--(F$9=YEAR(Quarterly_mmbbls!$C$9:EM$9)),Quarterly_mmbbls!$C69:EM69)</f>
        <v>5.9500211568656201E-3</v>
      </c>
      <c r="G95" s="52">
        <f>SUMPRODUCT(--(G$9=YEAR(Quarterly_mmbbls!$C$9:EN$9)),Quarterly_mmbbls!$C69:EN69)</f>
        <v>4.85785240869169E-3</v>
      </c>
      <c r="H95" s="52">
        <f>SUMPRODUCT(--(H$9=YEAR(Quarterly_mmbbls!$C$9:EO$9)),Quarterly_mmbbls!$C69:EO69)</f>
        <v>-7.9862134463354207E-3</v>
      </c>
      <c r="I95" s="52">
        <f>SUMPRODUCT(--(I$9=YEAR(Quarterly_mmbbls!$C$9:EP$9)),Quarterly_mmbbls!$C69:EP69)</f>
        <v>-1.4603878659888259E-2</v>
      </c>
      <c r="J95" s="52">
        <f>SUMPRODUCT(--(J$9=YEAR(Quarterly_mmbbls!$C$9:EQ$9)),Quarterly_mmbbls!$C69:EQ69)</f>
        <v>2.2578852348067016E-2</v>
      </c>
      <c r="K95" s="52">
        <f>SUMPRODUCT(--(K$9=YEAR(Quarterly_mmbbls!$C$9:ER$9)),Quarterly_mmbbls!$C69:ER69)</f>
        <v>1.1551915180904463E-2</v>
      </c>
      <c r="L95" s="52">
        <f>SUMPRODUCT(--(L$9=YEAR(Quarterly_mmbbls!$C$9:ES$9)),Quarterly_mmbbls!$C69:ES69)</f>
        <v>-1.9504753559883355E-2</v>
      </c>
      <c r="M95" s="52">
        <f>SUMPRODUCT(--(M$9=YEAR(Quarterly_mmbbls!$C$9:ET$9)),Quarterly_mmbbls!$C69:ET69)</f>
        <v>2.2791769253514362E-2</v>
      </c>
      <c r="N95" s="52">
        <f>SUMPRODUCT(--(N$9=YEAR(Quarterly_mmbbls!$C$9:EU$9)),Quarterly_mmbbls!$C69:EU69)</f>
        <v>2.4914742565046461E-2</v>
      </c>
      <c r="O95" s="52">
        <f>SUMPRODUCT(--(O$9=YEAR(Quarterly_mmbbls!$C$9:EV$9)),Quarterly_mmbbls!$C69:EV69)</f>
        <v>-4.3045079196790022E-3</v>
      </c>
      <c r="P95" s="52">
        <f>SUMPRODUCT(--(P$9=YEAR(Quarterly_mmbbls!$C$9:EW$9)),Quarterly_mmbbls!$C69:EW69)</f>
        <v>-1.2753386388031732E-2</v>
      </c>
      <c r="Q95" s="52">
        <f>SUMPRODUCT(--(Q$9=YEAR(Quarterly_mmbbls!$C$9:EX$9)),Quarterly_mmbbls!$C69:EX69)</f>
        <v>-1.6778592545824908E-3</v>
      </c>
      <c r="R95" s="52">
        <f>SUMPRODUCT(--(R$9=YEAR(Quarterly_mmbbls!$C$9:EY$9)),Quarterly_mmbbls!$C69:EY69)</f>
        <v>4.2703817409456044E-2</v>
      </c>
      <c r="S95" s="52">
        <f>SUMPRODUCT(--(S$9=YEAR(Quarterly_mmbbls!$C$9:EZ$9)),Quarterly_mmbbls!$C69:EZ69)</f>
        <v>-2.4481723111280516E-2</v>
      </c>
      <c r="T95" s="52">
        <f>SUMPRODUCT(--(T$9=YEAR(Quarterly_mmbbls!$C$9:FA$9)),Quarterly_mmbbls!$C69:FA69)</f>
        <v>-0.12532746874689271</v>
      </c>
      <c r="U95" s="52">
        <f>SUMPRODUCT(--(U$9=YEAR(Quarterly_mmbbls!$C$9:FB$9)),Quarterly_mmbbls!$C69:FB69)</f>
        <v>-8.3525456316882699E-2</v>
      </c>
      <c r="V95" s="52">
        <f>SUMPRODUCT(--(V$9=YEAR(Quarterly_mmbbls!$C$9:FC$9)),Quarterly_mmbbls!$C69:FC69)</f>
        <v>-5.0996974461596706E-2</v>
      </c>
      <c r="W95" s="52">
        <f>SUMPRODUCT(--(W$9=YEAR(Quarterly_mmbbls!$C$9:FD$9)),Quarterly_mmbbls!$C69:FD69)</f>
        <v>-4.8479567580517982E-2</v>
      </c>
      <c r="X95" s="52">
        <f>SUMPRODUCT(--(X$9=YEAR(Quarterly_mmbbls!$C$9:FE$9)),Quarterly_mmbbls!$C69:FE69)</f>
        <v>-3.6041495365859696E-2</v>
      </c>
      <c r="Y95" s="52">
        <f>SUMPRODUCT(--(Y$9=YEAR(Quarterly_mmbbls!$C$9:FF$9)),Quarterly_mmbbls!$C69:FF69)</f>
        <v>-7.8201691987797278E-2</v>
      </c>
      <c r="Z95" s="52">
        <f>SUMPRODUCT(--(Z$9=YEAR(Quarterly_mmbbls!$C$9:FG$9)),Quarterly_mmbbls!$C69:FG69)</f>
        <v>0.11537539958820756</v>
      </c>
      <c r="AA95" s="52">
        <f>SUMPRODUCT(--(AA$9=YEAR(Quarterly_mmbbls!$C$9:FH$9)),Quarterly_mmbbls!$C69:FH69)</f>
        <v>0.10721964295297469</v>
      </c>
      <c r="AB95" s="52">
        <f>SUMPRODUCT(--(AB$9=YEAR(Quarterly_mmbbls!$C$9:FI$9)),Quarterly_mmbbls!$C69:FI69)</f>
        <v>-0.19835747073083029</v>
      </c>
      <c r="AC95" s="52">
        <f>SUMPRODUCT(--(AC$9=YEAR(Quarterly_mmbbls!$C$9:FJ$9)),Quarterly_mmbbls!$C69:FJ69)</f>
        <v>9.4676826583848184E-2</v>
      </c>
      <c r="AD95" s="52">
        <f>SUMPRODUCT(--(AD$9=YEAR(Quarterly_mmbbls!$C$9:FK$9)),Quarterly_mmbbls!$C69:FK69)</f>
        <v>-5.2598616071731691E-2</v>
      </c>
      <c r="AE95" s="52">
        <f>SUMPRODUCT(--(AE$9=YEAR(Quarterly_mmbbls!$C$9:FL$9)),Quarterly_mmbbls!$C69:FL69)</f>
        <v>0.11835997475196645</v>
      </c>
      <c r="AF95" s="52">
        <f>SUMPRODUCT(--(AF$9=YEAR(Quarterly_mmbbls!$C$9:FM$9)),Quarterly_mmbbls!$C69:FM69)</f>
        <v>0.28633806524284439</v>
      </c>
      <c r="AG95" s="52">
        <f>SUMPRODUCT(--(AG$9=YEAR(Quarterly_mmbbls!$C$9:FN$9)),Quarterly_mmbbls!$C69:FN69)</f>
        <v>3.0376564968234987E-3</v>
      </c>
      <c r="AH95" s="52">
        <f>SUMPRODUCT(--(AH$9=YEAR(Quarterly_mmbbls!$C$9:FO$9)),Quarterly_mmbbls!$C69:FO69)</f>
        <v>-0.178654573361646</v>
      </c>
      <c r="AI95" s="52">
        <f>SUMPRODUCT(--(AI$9=YEAR(Quarterly_mmbbls!$C$9:FP$9)),Quarterly_mmbbls!$C69:FP69)</f>
        <v>-5.6698120142234298E-2</v>
      </c>
      <c r="AJ95" s="52">
        <f>SUMPRODUCT(--(AJ$9=YEAR(Quarterly_mmbbls!$C$9:FQ$9)),Quarterly_mmbbls!$C69:FQ69)</f>
        <v>-0.1240384096884069</v>
      </c>
      <c r="AK95" s="52">
        <f>SUMPRODUCT(--(AK$9=YEAR(Quarterly_mmbbls!$C$9:FR$9)),Quarterly_mmbbls!$C69:FR69)</f>
        <v>0.35792700036857872</v>
      </c>
      <c r="AL95" s="52">
        <f>SUMPRODUCT(--(AL$9=YEAR(Quarterly_mmbbls!$C$9:FS$9)),Quarterly_mmbbls!$C69:FS69)</f>
        <v>2.0244467572204008E-2</v>
      </c>
      <c r="AM95" s="52">
        <f>SUMPRODUCT(--(AM$9=YEAR(Quarterly_mmbbls!$C$9:FT$9)),Quarterly_mmbbls!$C69:FT69)</f>
        <v>-0.12950225213880401</v>
      </c>
      <c r="AN95" s="52">
        <f>SUMPRODUCT(--(AN$9=YEAR(Quarterly_mmbbls!$C$9:FU$9)),Quarterly_mmbbls!$C69:FU69)</f>
        <v>0.66397579489436631</v>
      </c>
      <c r="AO95" s="52">
        <f>SUMPRODUCT(--(AO$9=YEAR(Quarterly_mmbbls!$C$9:FV$9)),Quarterly_mmbbls!$C69:FV69)</f>
        <v>0.30109817628118413</v>
      </c>
      <c r="AP95" s="52">
        <f>SUMPRODUCT(--(AP$9=YEAR(Quarterly_mmbbls!$C$9:FW$9)),Quarterly_mmbbls!$C69:FW69)</f>
        <v>-2.6135802999798591E-2</v>
      </c>
      <c r="AQ95" s="52">
        <f>SUMPRODUCT(--(AQ$9=YEAR(Quarterly_mmbbls!$C$9:FX$9)),Quarterly_mmbbls!$C69:FX69)</f>
        <v>0.64518577923980502</v>
      </c>
      <c r="AR95" s="52">
        <f>SUMPRODUCT(--(AR$9=YEAR(Quarterly_mmbbls!$C$9:FY$9)),Quarterly_mmbbls!$C69:FY69)</f>
        <v>0.33820306330969169</v>
      </c>
      <c r="AS95" s="52">
        <f>SUMPRODUCT(--(AS$9=YEAR(Quarterly_mmbbls!$C$9:FZ$9)),Quarterly_mmbbls!$C69:FZ69)</f>
        <v>0.83298457135755077</v>
      </c>
      <c r="AT95" s="52">
        <f>SUMPRODUCT(--(AT$9=YEAR(Quarterly_mmbbls!$C$9:GA$9)),Quarterly_mmbbls!$C69:GA69)</f>
        <v>0.41104652153901511</v>
      </c>
      <c r="AU95" s="52">
        <f>SUMPRODUCT(--(AU$9=YEAR(Quarterly_mmbbls!$C$9:GB$9)),Quarterly_mmbbls!$C69:GB69)</f>
        <v>0.38255343450497103</v>
      </c>
      <c r="AV95" s="52">
        <f>SUMPRODUCT(--(AV$9=YEAR(Quarterly_mmbbls!$C$9:GZ$9)),Quarterly_mmbbls!$C69:GZ69)</f>
        <v>1.0590871678970597</v>
      </c>
    </row>
    <row r="96" spans="1:48" x14ac:dyDescent="0.25">
      <c r="A96" s="36" t="s">
        <v>27</v>
      </c>
      <c r="B96" s="90"/>
      <c r="C96" s="52">
        <f t="shared" ref="C96:AT96" si="22">SUM(C97:C99)</f>
        <v>1.8470371388332973E-2</v>
      </c>
      <c r="D96" s="52">
        <f t="shared" si="22"/>
        <v>4.105147798193455E-2</v>
      </c>
      <c r="E96" s="52">
        <f t="shared" si="22"/>
        <v>0</v>
      </c>
      <c r="F96" s="52">
        <f t="shared" si="22"/>
        <v>0</v>
      </c>
      <c r="G96" s="52">
        <f t="shared" si="22"/>
        <v>0</v>
      </c>
      <c r="H96" s="52">
        <f t="shared" si="22"/>
        <v>7.3360347775397418E-4</v>
      </c>
      <c r="I96" s="52">
        <f t="shared" si="22"/>
        <v>3.8074812840914674E-4</v>
      </c>
      <c r="J96" s="52">
        <f t="shared" si="22"/>
        <v>6.6838404325748873E-3</v>
      </c>
      <c r="K96" s="52">
        <f t="shared" si="22"/>
        <v>2.3321335631061764E-3</v>
      </c>
      <c r="L96" s="52">
        <f t="shared" si="22"/>
        <v>-6.9548135395694002E-3</v>
      </c>
      <c r="M96" s="52">
        <f t="shared" si="22"/>
        <v>-2.0172881866902102E-2</v>
      </c>
      <c r="N96" s="52">
        <f t="shared" si="22"/>
        <v>-9.847902854174315E-3</v>
      </c>
      <c r="O96" s="52">
        <f t="shared" si="22"/>
        <v>-4.6653169646994087E-4</v>
      </c>
      <c r="P96" s="52">
        <f t="shared" si="22"/>
        <v>4.3489050270944952E-3</v>
      </c>
      <c r="Q96" s="52">
        <f t="shared" si="22"/>
        <v>-6.3881339260250412E-4</v>
      </c>
      <c r="R96" s="52">
        <f t="shared" si="22"/>
        <v>1.1501529168346201E-3</v>
      </c>
      <c r="S96" s="52">
        <f t="shared" si="22"/>
        <v>-4.8841878703340426E-3</v>
      </c>
      <c r="T96" s="52">
        <f t="shared" si="22"/>
        <v>-4.4614108300432345E-2</v>
      </c>
      <c r="U96" s="52">
        <f t="shared" si="22"/>
        <v>9.5894141017600742E-2</v>
      </c>
      <c r="V96" s="52">
        <f t="shared" si="22"/>
        <v>0.17562419393490056</v>
      </c>
      <c r="W96" s="52">
        <f t="shared" si="22"/>
        <v>-9.5536612133079193E-2</v>
      </c>
      <c r="X96" s="52">
        <f t="shared" si="22"/>
        <v>0.12308145013196831</v>
      </c>
      <c r="Y96" s="52">
        <f t="shared" si="22"/>
        <v>5.4698637931019554E-2</v>
      </c>
      <c r="Z96" s="52">
        <f t="shared" si="22"/>
        <v>4.8907809814093556E-3</v>
      </c>
      <c r="AA96" s="52">
        <f t="shared" si="22"/>
        <v>1.9176055435062688E-2</v>
      </c>
      <c r="AB96" s="52">
        <f t="shared" si="22"/>
        <v>0.27188107972048864</v>
      </c>
      <c r="AC96" s="52">
        <f t="shared" si="22"/>
        <v>0.14656644905286412</v>
      </c>
      <c r="AD96" s="52">
        <f t="shared" si="22"/>
        <v>-3.0715561819671784E-2</v>
      </c>
      <c r="AE96" s="52">
        <f t="shared" si="22"/>
        <v>5.2459805165741863E-2</v>
      </c>
      <c r="AF96" s="52">
        <f t="shared" si="22"/>
        <v>1.4202269946396229E-2</v>
      </c>
      <c r="AG96" s="52">
        <f t="shared" si="22"/>
        <v>4.3694463178314255E-2</v>
      </c>
      <c r="AH96" s="52">
        <f t="shared" si="22"/>
        <v>-9.5256112618902142E-3</v>
      </c>
      <c r="AI96" s="52">
        <f t="shared" si="22"/>
        <v>0.10756622099860304</v>
      </c>
      <c r="AJ96" s="52">
        <f t="shared" si="22"/>
        <v>3.1797299478406614E-2</v>
      </c>
      <c r="AK96" s="52">
        <f t="shared" si="22"/>
        <v>0.25619350860403894</v>
      </c>
      <c r="AL96" s="52">
        <f t="shared" si="22"/>
        <v>-4.2076733272136561E-2</v>
      </c>
      <c r="AM96" s="52">
        <f t="shared" si="22"/>
        <v>8.5939350265046247E-2</v>
      </c>
      <c r="AN96" s="52">
        <f t="shared" si="22"/>
        <v>-0.13289591363003189</v>
      </c>
      <c r="AO96" s="52">
        <f t="shared" si="22"/>
        <v>1.9665431293720732E-2</v>
      </c>
      <c r="AP96" s="52">
        <f t="shared" si="22"/>
        <v>2.1738676618244388E-2</v>
      </c>
      <c r="AQ96" s="52">
        <f t="shared" si="22"/>
        <v>0.1169541951778305</v>
      </c>
      <c r="AR96" s="52">
        <f t="shared" si="22"/>
        <v>-6.9779554431682989E-2</v>
      </c>
      <c r="AS96" s="52">
        <f t="shared" si="22"/>
        <v>-0.12687786433758938</v>
      </c>
      <c r="AT96" s="52">
        <f t="shared" si="22"/>
        <v>0.21183392772093093</v>
      </c>
      <c r="AU96" s="52">
        <f>SUM(AU97:AU99)</f>
        <v>-7.5281934044055449E-2</v>
      </c>
      <c r="AV96" s="52">
        <f>SUMPRODUCT(--(AV$9=YEAR(Quarterly_mmbbls!$C$9:GZ$9)),Quarterly_mmbbls!$C70:GZ70)</f>
        <v>-6.7133001635649898E-3</v>
      </c>
    </row>
    <row r="97" spans="1:48" x14ac:dyDescent="0.25">
      <c r="A97" s="37" t="s">
        <v>42</v>
      </c>
      <c r="B97" s="90"/>
      <c r="C97" s="52">
        <f>SUMPRODUCT(--(C$9=YEAR(Quarterly_mmbbls!$C$9:EJ$9)),Quarterly_mmbbls!$C71:EJ71)</f>
        <v>0</v>
      </c>
      <c r="D97" s="52">
        <f>SUMPRODUCT(--(D$9=YEAR(Quarterly_mmbbls!$C$9:EK$9)),Quarterly_mmbbls!$C71:EK71)</f>
        <v>0</v>
      </c>
      <c r="E97" s="52">
        <f>SUMPRODUCT(--(E$9=YEAR(Quarterly_mmbbls!$C$9:EL$9)),Quarterly_mmbbls!$C71:EL71)</f>
        <v>0</v>
      </c>
      <c r="F97" s="52">
        <f>SUMPRODUCT(--(F$9=YEAR(Quarterly_mmbbls!$C$9:EM$9)),Quarterly_mmbbls!$C71:EM71)</f>
        <v>0</v>
      </c>
      <c r="G97" s="52">
        <f>SUMPRODUCT(--(G$9=YEAR(Quarterly_mmbbls!$C$9:EN$9)),Quarterly_mmbbls!$C71:EN71)</f>
        <v>0</v>
      </c>
      <c r="H97" s="52">
        <f>SUMPRODUCT(--(H$9=YEAR(Quarterly_mmbbls!$C$9:EO$9)),Quarterly_mmbbls!$C71:EO71)</f>
        <v>5.4444321750704279E-4</v>
      </c>
      <c r="I97" s="52">
        <f>SUMPRODUCT(--(I$9=YEAR(Quarterly_mmbbls!$C$9:EP$9)),Quarterly_mmbbls!$C71:EP71)</f>
        <v>1.7321586561888826E-4</v>
      </c>
      <c r="J97" s="52">
        <f>SUMPRODUCT(--(J$9=YEAR(Quarterly_mmbbls!$C$9:EQ$9)),Quarterly_mmbbls!$C71:EQ71)</f>
        <v>1.413350377071549E-3</v>
      </c>
      <c r="K97" s="52">
        <f>SUMPRODUCT(--(K$9=YEAR(Quarterly_mmbbls!$C$9:ER$9)),Quarterly_mmbbls!$C71:ER71)</f>
        <v>1.4983416070354238E-4</v>
      </c>
      <c r="L97" s="52">
        <f>SUMPRODUCT(--(L$9=YEAR(Quarterly_mmbbls!$C$9:ES$9)),Quarterly_mmbbls!$C71:ES71)</f>
        <v>-6.862150866076536E-3</v>
      </c>
      <c r="M97" s="52">
        <f>SUMPRODUCT(--(M$9=YEAR(Quarterly_mmbbls!$C$9:ET$9)),Quarterly_mmbbls!$C71:ET71)</f>
        <v>1.2002223927703938E-3</v>
      </c>
      <c r="N97" s="52">
        <f>SUMPRODUCT(--(N$9=YEAR(Quarterly_mmbbls!$C$9:EU$9)),Quarterly_mmbbls!$C71:EU71)</f>
        <v>-2.13616654641934E-4</v>
      </c>
      <c r="O97" s="52">
        <f>SUMPRODUCT(--(O$9=YEAR(Quarterly_mmbbls!$C$9:EV$9)),Quarterly_mmbbls!$C71:EV71)</f>
        <v>8.9171452859130543E-5</v>
      </c>
      <c r="P97" s="52">
        <f>SUMPRODUCT(--(P$9=YEAR(Quarterly_mmbbls!$C$9:EW$9)),Quarterly_mmbbls!$C71:EW71)</f>
        <v>6.2898240927952084E-3</v>
      </c>
      <c r="Q97" s="52">
        <f>SUMPRODUCT(--(Q$9=YEAR(Quarterly_mmbbls!$C$9:EX$9)),Quarterly_mmbbls!$C71:EX71)</f>
        <v>-4.594581831009097E-4</v>
      </c>
      <c r="R97" s="52">
        <f>SUMPRODUCT(--(R$9=YEAR(Quarterly_mmbbls!$C$9:EY$9)),Quarterly_mmbbls!$C71:EY71)</f>
        <v>1.2363890604960737E-2</v>
      </c>
      <c r="S97" s="52">
        <f>SUMPRODUCT(--(S$9=YEAR(Quarterly_mmbbls!$C$9:EZ$9)),Quarterly_mmbbls!$C71:EZ71)</f>
        <v>-1.7032453484304919E-3</v>
      </c>
      <c r="T97" s="52">
        <f>SUMPRODUCT(--(T$9=YEAR(Quarterly_mmbbls!$C$9:FA$9)),Quarterly_mmbbls!$C71:FA71)</f>
        <v>8.989994730172899E-3</v>
      </c>
      <c r="U97" s="52">
        <f>SUMPRODUCT(--(U$9=YEAR(Quarterly_mmbbls!$C$9:FB$9)),Quarterly_mmbbls!$C71:FB71)</f>
        <v>0.12236654443500211</v>
      </c>
      <c r="V97" s="52">
        <f>SUMPRODUCT(--(V$9=YEAR(Quarterly_mmbbls!$C$9:FC$9)),Quarterly_mmbbls!$C71:FC71)</f>
        <v>0.18326400325665471</v>
      </c>
      <c r="W97" s="52">
        <f>SUMPRODUCT(--(W$9=YEAR(Quarterly_mmbbls!$C$9:FD$9)),Quarterly_mmbbls!$C71:FD71)</f>
        <v>-2.8751579444689E-2</v>
      </c>
      <c r="X97" s="52">
        <f>SUMPRODUCT(--(X$9=YEAR(Quarterly_mmbbls!$C$9:FE$9)),Quarterly_mmbbls!$C71:FE71)</f>
        <v>0.13135620833732159</v>
      </c>
      <c r="Y97" s="52">
        <f>SUMPRODUCT(--(Y$9=YEAR(Quarterly_mmbbls!$C$9:FF$9)),Quarterly_mmbbls!$C71:FF71)</f>
        <v>7.9107268154970517E-2</v>
      </c>
      <c r="Z97" s="52">
        <f>SUMPRODUCT(--(Z$9=YEAR(Quarterly_mmbbls!$C$9:FG$9)),Quarterly_mmbbls!$C71:FG71)</f>
        <v>-7.546694698718201E-3</v>
      </c>
      <c r="AA97" s="52">
        <f>SUMPRODUCT(--(AA$9=YEAR(Quarterly_mmbbls!$C$9:FH$9)),Quarterly_mmbbls!$C71:FH71)</f>
        <v>1.2301951095122499E-2</v>
      </c>
      <c r="AB97" s="52">
        <f>SUMPRODUCT(--(AB$9=YEAR(Quarterly_mmbbls!$C$9:FI$9)),Quarterly_mmbbls!$C71:FI71)</f>
        <v>0.26824166919057296</v>
      </c>
      <c r="AC97" s="52">
        <f>SUMPRODUCT(--(AC$9=YEAR(Quarterly_mmbbls!$C$9:FJ$9)),Quarterly_mmbbls!$C71:FJ71)</f>
        <v>0.1197893077420186</v>
      </c>
      <c r="AD97" s="52">
        <f>SUMPRODUCT(--(AD$9=YEAR(Quarterly_mmbbls!$C$9:FK$9)),Quarterly_mmbbls!$C71:FK71)</f>
        <v>-3.9225644711706094E-2</v>
      </c>
      <c r="AE97" s="52">
        <f>SUMPRODUCT(--(AE$9=YEAR(Quarterly_mmbbls!$C$9:FL$9)),Quarterly_mmbbls!$C71:FL71)</f>
        <v>5.0194296393365506E-2</v>
      </c>
      <c r="AF97" s="52">
        <f>SUMPRODUCT(--(AF$9=YEAR(Quarterly_mmbbls!$C$9:FM$9)),Quarterly_mmbbls!$C71:FM71)</f>
        <v>1.1874912199546839E-2</v>
      </c>
      <c r="AG97" s="52">
        <f>SUMPRODUCT(--(AG$9=YEAR(Quarterly_mmbbls!$C$9:FN$9)),Quarterly_mmbbls!$C71:FN71)</f>
        <v>5.6174119126398851E-2</v>
      </c>
      <c r="AH97" s="52">
        <f>SUMPRODUCT(--(AH$9=YEAR(Quarterly_mmbbls!$C$9:FO$9)),Quarterly_mmbbls!$C71:FO71)</f>
        <v>-8.1368520756542953E-3</v>
      </c>
      <c r="AI97" s="52">
        <f>SUMPRODUCT(--(AI$9=YEAR(Quarterly_mmbbls!$C$9:FP$9)),Quarterly_mmbbls!$C71:FP71)</f>
        <v>0.10040592007329557</v>
      </c>
      <c r="AJ97" s="52">
        <f>SUMPRODUCT(--(AJ$9=YEAR(Quarterly_mmbbls!$C$9:FQ$9)),Quarterly_mmbbls!$C71:FQ71)</f>
        <v>3.034083297922879E-2</v>
      </c>
      <c r="AK97" s="52">
        <f>SUMPRODUCT(--(AK$9=YEAR(Quarterly_mmbbls!$C$9:FR$9)),Quarterly_mmbbls!$C71:FR71)</f>
        <v>0.18954512593693831</v>
      </c>
      <c r="AL97" s="52">
        <f>SUMPRODUCT(--(AL$9=YEAR(Quarterly_mmbbls!$C$9:FS$9)),Quarterly_mmbbls!$C71:FS71)</f>
        <v>-4.1771313151739084E-2</v>
      </c>
      <c r="AM97" s="52">
        <f>SUMPRODUCT(--(AM$9=YEAR(Quarterly_mmbbls!$C$9:FT$9)),Quarterly_mmbbls!$C71:FT71)</f>
        <v>8.1164044230654889E-2</v>
      </c>
      <c r="AN97" s="52">
        <f>SUMPRODUCT(--(AN$9=YEAR(Quarterly_mmbbls!$C$9:FU$9)),Quarterly_mmbbls!$C71:FU71)</f>
        <v>-0.13550997177284874</v>
      </c>
      <c r="AO97" s="52">
        <f>SUMPRODUCT(--(AO$9=YEAR(Quarterly_mmbbls!$C$9:FV$9)),Quarterly_mmbbls!$C71:FV71)</f>
        <v>2.1273026065410032E-2</v>
      </c>
      <c r="AP97" s="52">
        <f>SUMPRODUCT(--(AP$9=YEAR(Quarterly_mmbbls!$C$9:FW$9)),Quarterly_mmbbls!$C71:FW71)</f>
        <v>3.2582081936337708E-2</v>
      </c>
      <c r="AQ97" s="52">
        <f>SUMPRODUCT(--(AQ$9=YEAR(Quarterly_mmbbls!$C$9:FX$9)),Quarterly_mmbbls!$C71:FX71)</f>
        <v>0.13457624497022799</v>
      </c>
      <c r="AR97" s="52">
        <f>SUMPRODUCT(--(AR$9=YEAR(Quarterly_mmbbls!$C$9:FY$9)),Quarterly_mmbbls!$C71:FY71)</f>
        <v>-4.5894034299315684E-2</v>
      </c>
      <c r="AS97" s="52">
        <f>SUMPRODUCT(--(AS$9=YEAR(Quarterly_mmbbls!$C$9:FZ$9)),Quarterly_mmbbls!$C71:FZ71)</f>
        <v>-9.6908580586804391E-2</v>
      </c>
      <c r="AT97" s="52">
        <f>SUMPRODUCT(--(AT$9=YEAR(Quarterly_mmbbls!$C$9:GA$9)),Quarterly_mmbbls!$C71:GA71)</f>
        <v>0.23402906128531042</v>
      </c>
      <c r="AU97" s="52">
        <f>SUMPRODUCT(--(AU$9=YEAR(Quarterly_mmbbls!$C$9:GB$9)),Quarterly_mmbbls!$C71:GB71)</f>
        <v>-5.9908765203751477E-2</v>
      </c>
      <c r="AV97" s="52">
        <f>SUMPRODUCT(--(AV$9=YEAR(Quarterly_mmbbls!$C$9:GZ$9)),Quarterly_mmbbls!$C71:GZ71)</f>
        <v>1.0408018177595891E-2</v>
      </c>
    </row>
    <row r="98" spans="1:48" x14ac:dyDescent="0.25">
      <c r="A98" s="37" t="s">
        <v>43</v>
      </c>
      <c r="B98" s="90"/>
      <c r="C98" s="52">
        <f>SUMPRODUCT(--(C$9=YEAR(Quarterly_mmbbls!$C$9:EJ$9)),Quarterly_mmbbls!$C72:EJ72)</f>
        <v>0</v>
      </c>
      <c r="D98" s="52">
        <f>SUMPRODUCT(--(D$9=YEAR(Quarterly_mmbbls!$C$9:EK$9)),Quarterly_mmbbls!$C72:EK72)</f>
        <v>0</v>
      </c>
      <c r="E98" s="52">
        <f>SUMPRODUCT(--(E$9=YEAR(Quarterly_mmbbls!$C$9:EL$9)),Quarterly_mmbbls!$C72:EL72)</f>
        <v>0</v>
      </c>
      <c r="F98" s="52">
        <f>SUMPRODUCT(--(F$9=YEAR(Quarterly_mmbbls!$C$9:EM$9)),Quarterly_mmbbls!$C72:EM72)</f>
        <v>0</v>
      </c>
      <c r="G98" s="52">
        <f>SUMPRODUCT(--(G$9=YEAR(Quarterly_mmbbls!$C$9:EN$9)),Quarterly_mmbbls!$C72:EN72)</f>
        <v>0</v>
      </c>
      <c r="H98" s="52">
        <f>SUMPRODUCT(--(H$9=YEAR(Quarterly_mmbbls!$C$9:EO$9)),Quarterly_mmbbls!$C72:EO72)</f>
        <v>-2.6354012650644301E-5</v>
      </c>
      <c r="I98" s="52">
        <f>SUMPRODUCT(--(I$9=YEAR(Quarterly_mmbbls!$C$9:EP$9)),Quarterly_mmbbls!$C72:EP72)</f>
        <v>0</v>
      </c>
      <c r="J98" s="52">
        <f>SUMPRODUCT(--(J$9=YEAR(Quarterly_mmbbls!$C$9:EQ$9)),Quarterly_mmbbls!$C72:EQ72)</f>
        <v>-6.1492696184836708E-5</v>
      </c>
      <c r="K98" s="52">
        <f>SUMPRODUCT(--(K$9=YEAR(Quarterly_mmbbls!$C$9:ER$9)),Quarterly_mmbbls!$C72:ER72)</f>
        <v>3.5138683534192492E-5</v>
      </c>
      <c r="L98" s="52">
        <f>SUMPRODUCT(--(L$9=YEAR(Quarterly_mmbbls!$C$9:ES$9)),Quarterly_mmbbls!$C72:ES72)</f>
        <v>-1.405547341367697E-4</v>
      </c>
      <c r="M98" s="52">
        <f>SUMPRODUCT(--(M$9=YEAR(Quarterly_mmbbls!$C$9:ET$9)),Quarterly_mmbbls!$C72:ET72)</f>
        <v>-2.1373104259672496E-2</v>
      </c>
      <c r="N98" s="52">
        <f>SUMPRODUCT(--(N$9=YEAR(Quarterly_mmbbls!$C$9:EU$9)),Quarterly_mmbbls!$C72:EU72)</f>
        <v>0</v>
      </c>
      <c r="O98" s="52">
        <f>SUMPRODUCT(--(O$9=YEAR(Quarterly_mmbbls!$C$9:EV$9)),Quarterly_mmbbls!$C72:EV72)</f>
        <v>8.7846708835480958E-6</v>
      </c>
      <c r="P98" s="52">
        <f>SUMPRODUCT(--(P$9=YEAR(Quarterly_mmbbls!$C$9:EW$9)),Quarterly_mmbbls!$C72:EW72)</f>
        <v>-7.3791235421804126E-4</v>
      </c>
      <c r="Q98" s="52">
        <f>SUMPRODUCT(--(Q$9=YEAR(Quarterly_mmbbls!$C$9:EX$9)),Quarterly_mmbbls!$C72:EX72)</f>
        <v>-3.1624815180773157E-4</v>
      </c>
      <c r="R98" s="52">
        <f>SUMPRODUCT(--(R$9=YEAR(Quarterly_mmbbls!$C$9:EY$9)),Quarterly_mmbbls!$C72:EY72)</f>
        <v>-4.1375799861511544E-3</v>
      </c>
      <c r="S98" s="52">
        <f>SUMPRODUCT(--(S$9=YEAR(Quarterly_mmbbls!$C$9:EZ$9)),Quarterly_mmbbls!$C72:EZ72)</f>
        <v>-2.196167720887026E-4</v>
      </c>
      <c r="T98" s="52">
        <f>SUMPRODUCT(--(T$9=YEAR(Quarterly_mmbbls!$C$9:FA$9)),Quarterly_mmbbls!$C72:FA72)</f>
        <v>-2.2840144297225091E-4</v>
      </c>
      <c r="U98" s="52">
        <f>SUMPRODUCT(--(U$9=YEAR(Quarterly_mmbbls!$C$9:FB$9)),Quarterly_mmbbls!$C72:FB72)</f>
        <v>-1.317700632532212E-4</v>
      </c>
      <c r="V98" s="52">
        <f>SUMPRODUCT(--(V$9=YEAR(Quarterly_mmbbls!$C$9:FC$9)),Quarterly_mmbbls!$C72:FC72)</f>
        <v>-4.4801821506095359E-4</v>
      </c>
      <c r="W98" s="52">
        <f>SUMPRODUCT(--(W$9=YEAR(Quarterly_mmbbls!$C$9:FD$9)),Quarterly_mmbbls!$C72:FD72)</f>
        <v>-6.9398899980030102E-4</v>
      </c>
      <c r="X98" s="52">
        <f>SUMPRODUCT(--(X$9=YEAR(Quarterly_mmbbls!$C$9:FE$9)),Quarterly_mmbbls!$C72:FE72)</f>
        <v>-1.1947152401625429E-3</v>
      </c>
      <c r="Y98" s="52">
        <f>SUMPRODUCT(--(Y$9=YEAR(Quarterly_mmbbls!$C$9:FF$9)),Quarterly_mmbbls!$C72:FF72)</f>
        <v>-8.6968241747126403E-4</v>
      </c>
      <c r="Z98" s="52">
        <f>SUMPRODUCT(--(Z$9=YEAR(Quarterly_mmbbls!$C$9:FG$9)),Quarterly_mmbbls!$C72:FG72)</f>
        <v>-8.6968241747126295E-4</v>
      </c>
      <c r="AA98" s="52">
        <f>SUMPRODUCT(--(AA$9=YEAR(Quarterly_mmbbls!$C$9:FH$9)),Quarterly_mmbbls!$C72:FH72)</f>
        <v>-5.4201419351491802E-3</v>
      </c>
      <c r="AB98" s="52">
        <f>SUMPRODUCT(--(AB$9=YEAR(Quarterly_mmbbls!$C$9:FI$9)),Quarterly_mmbbls!$C72:FI72)</f>
        <v>-8.354222010254285E-3</v>
      </c>
      <c r="AC98" s="52">
        <f>SUMPRODUCT(--(AC$9=YEAR(Quarterly_mmbbls!$C$9:FJ$9)),Quarterly_mmbbls!$C72:FJ72)</f>
        <v>1.9985126260071949E-2</v>
      </c>
      <c r="AD98" s="52">
        <f>SUMPRODUCT(--(AD$9=YEAR(Quarterly_mmbbls!$C$9:FK$9)),Quarterly_mmbbls!$C72:FK72)</f>
        <v>-7.9062037951933926E-4</v>
      </c>
      <c r="AE98" s="52">
        <f>SUMPRODUCT(--(AE$9=YEAR(Quarterly_mmbbls!$C$9:FL$9)),Quarterly_mmbbls!$C72:FL72)</f>
        <v>-2.3279377841402501E-3</v>
      </c>
      <c r="AF98" s="52">
        <f>SUMPRODUCT(--(AF$9=YEAR(Quarterly_mmbbls!$C$9:FM$9)),Quarterly_mmbbls!$C72:FM72)</f>
        <v>-1.73058016405898E-3</v>
      </c>
      <c r="AG98" s="52">
        <f>SUMPRODUCT(--(AG$9=YEAR(Quarterly_mmbbls!$C$9:FN$9)),Quarterly_mmbbls!$C72:FN72)</f>
        <v>-2.5765439701446562E-2</v>
      </c>
      <c r="AH98" s="52">
        <f>SUMPRODUCT(--(AH$9=YEAR(Quarterly_mmbbls!$C$9:FO$9)),Quarterly_mmbbls!$C72:FO72)</f>
        <v>-1.10686853132706E-2</v>
      </c>
      <c r="AI98" s="52">
        <f>SUMPRODUCT(--(AI$9=YEAR(Quarterly_mmbbls!$C$9:FP$9)),Quarterly_mmbbls!$C72:FP72)</f>
        <v>0</v>
      </c>
      <c r="AJ98" s="52">
        <f>SUMPRODUCT(--(AJ$9=YEAR(Quarterly_mmbbls!$C$9:FQ$9)),Quarterly_mmbbls!$C72:FQ72)</f>
        <v>-6.1492696184836703E-3</v>
      </c>
      <c r="AK98" s="52">
        <f>SUMPRODUCT(--(AK$9=YEAR(Quarterly_mmbbls!$C$9:FR$9)),Quarterly_mmbbls!$C72:FR72)</f>
        <v>0</v>
      </c>
      <c r="AL98" s="52">
        <f>SUMPRODUCT(--(AL$9=YEAR(Quarterly_mmbbls!$C$9:FS$9)),Quarterly_mmbbls!$C72:FS72)</f>
        <v>0</v>
      </c>
      <c r="AM98" s="52">
        <f>SUMPRODUCT(--(AM$9=YEAR(Quarterly_mmbbls!$C$9:FT$9)),Quarterly_mmbbls!$C72:FT72)</f>
        <v>0</v>
      </c>
      <c r="AN98" s="52">
        <f>SUMPRODUCT(--(AN$9=YEAR(Quarterly_mmbbls!$C$9:FU$9)),Quarterly_mmbbls!$C72:FU72)</f>
        <v>0</v>
      </c>
      <c r="AO98" s="52">
        <f>SUMPRODUCT(--(AO$9=YEAR(Quarterly_mmbbls!$C$9:FV$9)),Quarterly_mmbbls!$C72:FV72)</f>
        <v>-1.6075947716893001E-3</v>
      </c>
      <c r="AP98" s="52">
        <f>SUMPRODUCT(--(AP$9=YEAR(Quarterly_mmbbls!$C$9:FW$9)),Quarterly_mmbbls!$C72:FW72)</f>
        <v>-1.0699729136161601E-2</v>
      </c>
      <c r="AQ98" s="52">
        <f>SUMPRODUCT(--(AQ$9=YEAR(Quarterly_mmbbls!$C$9:FX$9)),Quarterly_mmbbls!$C72:FX72)</f>
        <v>-1.7622049792397499E-2</v>
      </c>
      <c r="AR98" s="52">
        <f>SUMPRODUCT(--(AR$9=YEAR(Quarterly_mmbbls!$C$9:FY$9)),Quarterly_mmbbls!$C72:FY72)</f>
        <v>-2.3885520132367302E-2</v>
      </c>
      <c r="AS98" s="52">
        <f>SUMPRODUCT(--(AS$9=YEAR(Quarterly_mmbbls!$C$9:FZ$9)),Quarterly_mmbbls!$C72:FZ72)</f>
        <v>-2.9929373700248396E-2</v>
      </c>
      <c r="AT98" s="52">
        <f>SUMPRODUCT(--(AT$9=YEAR(Quarterly_mmbbls!$C$9:GA$9)),Quarterly_mmbbls!$C72:GA72)</f>
        <v>-2.178376659726896E-2</v>
      </c>
      <c r="AU98" s="52">
        <f>SUMPRODUCT(--(AU$9=YEAR(Quarterly_mmbbls!$C$9:GB$9)),Quarterly_mmbbls!$C72:GB72)</f>
        <v>-1.5373168840303979E-2</v>
      </c>
      <c r="AV98" s="52">
        <f>SUMPRODUCT(--(AV$9=YEAR(Quarterly_mmbbls!$C$9:GZ$9)),Quarterly_mmbbls!$C72:GZ72)</f>
        <v>-1.7121318341160881E-2</v>
      </c>
    </row>
    <row r="99" spans="1:48" x14ac:dyDescent="0.25">
      <c r="A99" s="37" t="s">
        <v>44</v>
      </c>
      <c r="B99" s="90"/>
      <c r="C99" s="52">
        <f>SUMPRODUCT(--(C$9=YEAR(Quarterly_mmbbls!$C$9:EJ$9)),Quarterly_mmbbls!$C73:EJ73)</f>
        <v>1.8470371388332973E-2</v>
      </c>
      <c r="D99" s="52">
        <f>SUMPRODUCT(--(D$9=YEAR(Quarterly_mmbbls!$C$9:EK$9)),Quarterly_mmbbls!$C73:EK73)</f>
        <v>4.105147798193455E-2</v>
      </c>
      <c r="E99" s="52">
        <f>SUMPRODUCT(--(E$9=YEAR(Quarterly_mmbbls!$C$9:EL$9)),Quarterly_mmbbls!$C73:EL73)</f>
        <v>0</v>
      </c>
      <c r="F99" s="52">
        <f>SUMPRODUCT(--(F$9=YEAR(Quarterly_mmbbls!$C$9:EM$9)),Quarterly_mmbbls!$C73:EM73)</f>
        <v>0</v>
      </c>
      <c r="G99" s="52">
        <f>SUMPRODUCT(--(G$9=YEAR(Quarterly_mmbbls!$C$9:EN$9)),Quarterly_mmbbls!$C73:EN73)</f>
        <v>0</v>
      </c>
      <c r="H99" s="52">
        <f>SUMPRODUCT(--(H$9=YEAR(Quarterly_mmbbls!$C$9:EO$9)),Quarterly_mmbbls!$C73:EO73)</f>
        <v>2.1551427289757578E-4</v>
      </c>
      <c r="I99" s="52">
        <f>SUMPRODUCT(--(I$9=YEAR(Quarterly_mmbbls!$C$9:EP$9)),Quarterly_mmbbls!$C73:EP73)</f>
        <v>2.0753226279025848E-4</v>
      </c>
      <c r="J99" s="52">
        <f>SUMPRODUCT(--(J$9=YEAR(Quarterly_mmbbls!$C$9:EQ$9)),Quarterly_mmbbls!$C73:EQ73)</f>
        <v>5.3319827516881751E-3</v>
      </c>
      <c r="K99" s="52">
        <f>SUMPRODUCT(--(K$9=YEAR(Quarterly_mmbbls!$C$9:ER$9)),Quarterly_mmbbls!$C73:ER73)</f>
        <v>2.1471607188684417E-3</v>
      </c>
      <c r="L99" s="52">
        <f>SUMPRODUCT(--(L$9=YEAR(Quarterly_mmbbls!$C$9:ES$9)),Quarterly_mmbbls!$C73:ES73)</f>
        <v>4.7892060643905772E-5</v>
      </c>
      <c r="M99" s="52">
        <f>SUMPRODUCT(--(M$9=YEAR(Quarterly_mmbbls!$C$9:ET$9)),Quarterly_mmbbls!$C73:ET73)</f>
        <v>0</v>
      </c>
      <c r="N99" s="52">
        <f>SUMPRODUCT(--(N$9=YEAR(Quarterly_mmbbls!$C$9:EU$9)),Quarterly_mmbbls!$C73:EU73)</f>
        <v>-9.6342861995323808E-3</v>
      </c>
      <c r="O99" s="52">
        <f>SUMPRODUCT(--(O$9=YEAR(Quarterly_mmbbls!$C$9:EV$9)),Quarterly_mmbbls!$C73:EV73)</f>
        <v>-5.6448782021261952E-4</v>
      </c>
      <c r="P99" s="52">
        <f>SUMPRODUCT(--(P$9=YEAR(Quarterly_mmbbls!$C$9:EW$9)),Quarterly_mmbbls!$C73:EW73)</f>
        <v>-1.2030067114826718E-3</v>
      </c>
      <c r="Q99" s="52">
        <f>SUMPRODUCT(--(Q$9=YEAR(Quarterly_mmbbls!$C$9:EX$9)),Quarterly_mmbbls!$C73:EX73)</f>
        <v>1.368929423061372E-4</v>
      </c>
      <c r="R99" s="52">
        <f>SUMPRODUCT(--(R$9=YEAR(Quarterly_mmbbls!$C$9:EY$9)),Quarterly_mmbbls!$C73:EY73)</f>
        <v>-7.0761577019749621E-3</v>
      </c>
      <c r="S99" s="52">
        <f>SUMPRODUCT(--(S$9=YEAR(Quarterly_mmbbls!$C$9:EZ$9)),Quarterly_mmbbls!$C73:EZ73)</f>
        <v>-2.9613257498148481E-3</v>
      </c>
      <c r="T99" s="52">
        <f>SUMPRODUCT(--(T$9=YEAR(Quarterly_mmbbls!$C$9:FA$9)),Quarterly_mmbbls!$C73:FA73)</f>
        <v>-5.3375701587632995E-2</v>
      </c>
      <c r="U99" s="52">
        <f>SUMPRODUCT(--(U$9=YEAR(Quarterly_mmbbls!$C$9:FB$9)),Quarterly_mmbbls!$C73:FB73)</f>
        <v>-2.6340633354148144E-2</v>
      </c>
      <c r="V99" s="52">
        <f>SUMPRODUCT(--(V$9=YEAR(Quarterly_mmbbls!$C$9:FC$9)),Quarterly_mmbbls!$C73:FC73)</f>
        <v>-7.1917911066931885E-3</v>
      </c>
      <c r="W99" s="52">
        <f>SUMPRODUCT(--(W$9=YEAR(Quarterly_mmbbls!$C$9:FD$9)),Quarterly_mmbbls!$C73:FD73)</f>
        <v>-6.6091043688589896E-2</v>
      </c>
      <c r="X99" s="52">
        <f>SUMPRODUCT(--(X$9=YEAR(Quarterly_mmbbls!$C$9:FE$9)),Quarterly_mmbbls!$C73:FE73)</f>
        <v>-7.0800429651907389E-3</v>
      </c>
      <c r="Y99" s="52">
        <f>SUMPRODUCT(--(Y$9=YEAR(Quarterly_mmbbls!$C$9:FF$9)),Quarterly_mmbbls!$C73:FF73)</f>
        <v>-2.35389478064797E-2</v>
      </c>
      <c r="Z99" s="52">
        <f>SUMPRODUCT(--(Z$9=YEAR(Quarterly_mmbbls!$C$9:FG$9)),Quarterly_mmbbls!$C73:FG73)</f>
        <v>1.3307158097598819E-2</v>
      </c>
      <c r="AA99" s="52">
        <f>SUMPRODUCT(--(AA$9=YEAR(Quarterly_mmbbls!$C$9:FH$9)),Quarterly_mmbbls!$C73:FH73)</f>
        <v>1.229424627508937E-2</v>
      </c>
      <c r="AB99" s="52">
        <f>SUMPRODUCT(--(AB$9=YEAR(Quarterly_mmbbls!$C$9:FI$9)),Quarterly_mmbbls!$C73:FI73)</f>
        <v>1.1993632540169965E-2</v>
      </c>
      <c r="AC99" s="52">
        <f>SUMPRODUCT(--(AC$9=YEAR(Quarterly_mmbbls!$C$9:FJ$9)),Quarterly_mmbbls!$C73:FJ73)</f>
        <v>6.7920150507735574E-3</v>
      </c>
      <c r="AD99" s="52">
        <f>SUMPRODUCT(--(AD$9=YEAR(Quarterly_mmbbls!$C$9:FK$9)),Quarterly_mmbbls!$C73:FK73)</f>
        <v>9.3007032715536463E-3</v>
      </c>
      <c r="AE99" s="52">
        <f>SUMPRODUCT(--(AE$9=YEAR(Quarterly_mmbbls!$C$9:FL$9)),Quarterly_mmbbls!$C73:FL73)</f>
        <v>4.5934465565166038E-3</v>
      </c>
      <c r="AF99" s="52">
        <f>SUMPRODUCT(--(AF$9=YEAR(Quarterly_mmbbls!$C$9:FM$9)),Quarterly_mmbbls!$C73:FM73)</f>
        <v>4.0579379109083697E-3</v>
      </c>
      <c r="AG99" s="52">
        <f>SUMPRODUCT(--(AG$9=YEAR(Quarterly_mmbbls!$C$9:FN$9)),Quarterly_mmbbls!$C73:FN73)</f>
        <v>1.3285783753361962E-2</v>
      </c>
      <c r="AH99" s="52">
        <f>SUMPRODUCT(--(AH$9=YEAR(Quarterly_mmbbls!$C$9:FO$9)),Quarterly_mmbbls!$C73:FO73)</f>
        <v>9.6799261270346798E-3</v>
      </c>
      <c r="AI99" s="52">
        <f>SUMPRODUCT(--(AI$9=YEAR(Quarterly_mmbbls!$C$9:FP$9)),Quarterly_mmbbls!$C73:FP73)</f>
        <v>7.1603009253074683E-3</v>
      </c>
      <c r="AJ99" s="52">
        <f>SUMPRODUCT(--(AJ$9=YEAR(Quarterly_mmbbls!$C$9:FQ$9)),Quarterly_mmbbls!$C73:FQ73)</f>
        <v>7.6057361176614935E-3</v>
      </c>
      <c r="AK99" s="52">
        <f>SUMPRODUCT(--(AK$9=YEAR(Quarterly_mmbbls!$C$9:FR$9)),Quarterly_mmbbls!$C73:FR73)</f>
        <v>6.6648382667100645E-2</v>
      </c>
      <c r="AL99" s="52">
        <f>SUMPRODUCT(--(AL$9=YEAR(Quarterly_mmbbls!$C$9:FS$9)),Quarterly_mmbbls!$C73:FS73)</f>
        <v>-3.0542012039747941E-4</v>
      </c>
      <c r="AM99" s="52">
        <f>SUMPRODUCT(--(AM$9=YEAR(Quarterly_mmbbls!$C$9:FT$9)),Quarterly_mmbbls!$C73:FT73)</f>
        <v>4.7753060343913561E-3</v>
      </c>
      <c r="AN99" s="52">
        <f>SUMPRODUCT(--(AN$9=YEAR(Quarterly_mmbbls!$C$9:FU$9)),Quarterly_mmbbls!$C73:FU73)</f>
        <v>2.6140581428168506E-3</v>
      </c>
      <c r="AO99" s="52">
        <f>SUMPRODUCT(--(AO$9=YEAR(Quarterly_mmbbls!$C$9:FV$9)),Quarterly_mmbbls!$C73:FV73)</f>
        <v>0</v>
      </c>
      <c r="AP99" s="52">
        <f>SUMPRODUCT(--(AP$9=YEAR(Quarterly_mmbbls!$C$9:FW$9)),Quarterly_mmbbls!$C73:FW73)</f>
        <v>-1.43676181931717E-4</v>
      </c>
      <c r="AQ99" s="52">
        <f>SUMPRODUCT(--(AQ$9=YEAR(Quarterly_mmbbls!$C$9:FX$9)),Quarterly_mmbbls!$C73:FX73)</f>
        <v>0</v>
      </c>
      <c r="AR99" s="52">
        <f>SUMPRODUCT(--(AR$9=YEAR(Quarterly_mmbbls!$C$9:FY$9)),Quarterly_mmbbls!$C73:FY73)</f>
        <v>0</v>
      </c>
      <c r="AS99" s="52">
        <f>SUMPRODUCT(--(AS$9=YEAR(Quarterly_mmbbls!$C$9:FZ$9)),Quarterly_mmbbls!$C73:FZ73)</f>
        <v>-3.99100505365881E-5</v>
      </c>
      <c r="AT99" s="52">
        <f>SUMPRODUCT(--(AT$9=YEAR(Quarterly_mmbbls!$C$9:GA$9)),Quarterly_mmbbls!$C73:GA73)</f>
        <v>-4.1136696711051817E-4</v>
      </c>
      <c r="AU99" s="52">
        <f>SUMPRODUCT(--(AU$9=YEAR(Quarterly_mmbbls!$C$9:GB$9)),Quarterly_mmbbls!$C73:GB73)</f>
        <v>0</v>
      </c>
      <c r="AV99" s="52">
        <f>SUMPRODUCT(--(AV$9=YEAR(Quarterly_mmbbls!$C$9:GZ$9)),Quarterly_mmbbls!$C73:GZ73)</f>
        <v>0</v>
      </c>
    </row>
    <row r="100" spans="1:48" x14ac:dyDescent="0.25">
      <c r="A100" s="36" t="s">
        <v>154</v>
      </c>
      <c r="B100" s="90">
        <v>5</v>
      </c>
      <c r="C100" s="52">
        <f>SUMPRODUCT(--(C$9=YEAR(Quarterly_mmbbls!$C$9:EJ$9)),Quarterly_mmbbls!$C74:EJ74)</f>
        <v>4.253435264215919E-3</v>
      </c>
      <c r="D100" s="52">
        <f>SUMPRODUCT(--(D$9=YEAR(Quarterly_mmbbls!$C$9:EK$9)),Quarterly_mmbbls!$C74:EK74)</f>
        <v>6.2180603241736895E-4</v>
      </c>
      <c r="E100" s="52">
        <f>SUMPRODUCT(--(E$9=YEAR(Quarterly_mmbbls!$C$9:EL$9)),Quarterly_mmbbls!$C74:EL74)</f>
        <v>5.0680298386678816E-4</v>
      </c>
      <c r="F100" s="52">
        <f>SUMPRODUCT(--(F$9=YEAR(Quarterly_mmbbls!$C$9:EM$9)),Quarterly_mmbbls!$C74:EM74)</f>
        <v>6.1523575591043819E-4</v>
      </c>
      <c r="G100" s="52">
        <f>SUMPRODUCT(--(G$9=YEAR(Quarterly_mmbbls!$C$9:EN$9)),Quarterly_mmbbls!$C74:EN74)</f>
        <v>3.9247701629702841E-4</v>
      </c>
      <c r="H100" s="52">
        <f>SUMPRODUCT(--(H$9=YEAR(Quarterly_mmbbls!$C$9:EO$9)),Quarterly_mmbbls!$C74:EO74)</f>
        <v>-0.14814496808196392</v>
      </c>
      <c r="I100" s="52">
        <f>SUMPRODUCT(--(I$9=YEAR(Quarterly_mmbbls!$C$9:EP$9)),Quarterly_mmbbls!$C74:EP74)</f>
        <v>1.9870993869199272E-2</v>
      </c>
      <c r="J100" s="52">
        <f>SUMPRODUCT(--(J$9=YEAR(Quarterly_mmbbls!$C$9:EQ$9)),Quarterly_mmbbls!$C74:EQ74)</f>
        <v>9.1403659527326698E-3</v>
      </c>
      <c r="K100" s="52">
        <f>SUMPRODUCT(--(K$9=YEAR(Quarterly_mmbbls!$C$9:ER$9)),Quarterly_mmbbls!$C74:ER74)</f>
        <v>1.3874432275686136E-2</v>
      </c>
      <c r="L100" s="52">
        <f>SUMPRODUCT(--(L$9=YEAR(Quarterly_mmbbls!$C$9:ES$9)),Quarterly_mmbbls!$C74:ES74)</f>
        <v>9.8810071216413158E-3</v>
      </c>
      <c r="M100" s="52">
        <f>SUMPRODUCT(--(M$9=YEAR(Quarterly_mmbbls!$C$9:ET$9)),Quarterly_mmbbls!$C74:ET74)</f>
        <v>1.0558473453521403E-2</v>
      </c>
      <c r="N100" s="52">
        <f>SUMPRODUCT(--(N$9=YEAR(Quarterly_mmbbls!$C$9:EU$9)),Quarterly_mmbbls!$C74:EU74)</f>
        <v>2.5029166150117022E-3</v>
      </c>
      <c r="O100" s="52">
        <f>SUMPRODUCT(--(O$9=YEAR(Quarterly_mmbbls!$C$9:EV$9)),Quarterly_mmbbls!$C74:EV74)</f>
        <v>-5.3700725296995037E-2</v>
      </c>
      <c r="P100" s="52">
        <f>SUMPRODUCT(--(P$9=YEAR(Quarterly_mmbbls!$C$9:EW$9)),Quarterly_mmbbls!$C74:EW74)</f>
        <v>6.4749824151375014E-3</v>
      </c>
      <c r="Q100" s="52">
        <f>SUMPRODUCT(--(Q$9=YEAR(Quarterly_mmbbls!$C$9:EX$9)),Quarterly_mmbbls!$C74:EX74)</f>
        <v>3.929551723748205E-2</v>
      </c>
      <c r="R100" s="52">
        <f>SUMPRODUCT(--(R$9=YEAR(Quarterly_mmbbls!$C$9:EY$9)),Quarterly_mmbbls!$C74:EY74)</f>
        <v>5.6435386131675105E-2</v>
      </c>
      <c r="S100" s="52">
        <f>SUMPRODUCT(--(S$9=YEAR(Quarterly_mmbbls!$C$9:EZ$9)),Quarterly_mmbbls!$C74:EZ74)</f>
        <v>6.0055561333148808E-2</v>
      </c>
      <c r="T100" s="52">
        <f>SUMPRODUCT(--(T$9=YEAR(Quarterly_mmbbls!$C$9:FA$9)),Quarterly_mmbbls!$C74:FA74)</f>
        <v>9.6861619783310135E-2</v>
      </c>
      <c r="U100" s="52">
        <f>SUMPRODUCT(--(U$9=YEAR(Quarterly_mmbbls!$C$9:FB$9)),Quarterly_mmbbls!$C74:FB74)</f>
        <v>6.7815790193313352E-2</v>
      </c>
      <c r="V100" s="52">
        <f>SUMPRODUCT(--(V$9=YEAR(Quarterly_mmbbls!$C$9:FC$9)),Quarterly_mmbbls!$C74:FC74)</f>
        <v>8.2079124809343859E-2</v>
      </c>
      <c r="W100" s="52">
        <f>SUMPRODUCT(--(W$9=YEAR(Quarterly_mmbbls!$C$9:FD$9)),Quarterly_mmbbls!$C74:FD74)</f>
        <v>6.4935004500554852E-2</v>
      </c>
      <c r="X100" s="52">
        <f>SUMPRODUCT(--(X$9=YEAR(Quarterly_mmbbls!$C$9:FE$9)),Quarterly_mmbbls!$C74:FE74)</f>
        <v>5.5471299973182543E-2</v>
      </c>
      <c r="Y100" s="52">
        <f>SUMPRODUCT(--(Y$9=YEAR(Quarterly_mmbbls!$C$9:FF$9)),Quarterly_mmbbls!$C74:FF74)</f>
        <v>6.5195633032947869E-2</v>
      </c>
      <c r="Z100" s="52">
        <f>SUMPRODUCT(--(Z$9=YEAR(Quarterly_mmbbls!$C$9:FG$9)),Quarterly_mmbbls!$C74:FG74)</f>
        <v>0.11578526688046431</v>
      </c>
      <c r="AA100" s="52">
        <f>SUMPRODUCT(--(AA$9=YEAR(Quarterly_mmbbls!$C$9:FH$9)),Quarterly_mmbbls!$C74:FH74)</f>
        <v>3.7947691779375597E-2</v>
      </c>
      <c r="AB100" s="52">
        <f>SUMPRODUCT(--(AB$9=YEAR(Quarterly_mmbbls!$C$9:FI$9)),Quarterly_mmbbls!$C74:FI74)</f>
        <v>0.1096619690110494</v>
      </c>
      <c r="AC100" s="52">
        <f>SUMPRODUCT(--(AC$9=YEAR(Quarterly_mmbbls!$C$9:FJ$9)),Quarterly_mmbbls!$C74:FJ74)</f>
        <v>5.5573660090293513E-2</v>
      </c>
      <c r="AD100" s="52">
        <f>SUMPRODUCT(--(AD$9=YEAR(Quarterly_mmbbls!$C$9:FK$9)),Quarterly_mmbbls!$C74:FK74)</f>
        <v>0.13140616170173208</v>
      </c>
      <c r="AE100" s="52">
        <f>SUMPRODUCT(--(AE$9=YEAR(Quarterly_mmbbls!$C$9:FL$9)),Quarterly_mmbbls!$C74:FL74)</f>
        <v>0.10539836422042018</v>
      </c>
      <c r="AF100" s="52">
        <f>SUMPRODUCT(--(AF$9=YEAR(Quarterly_mmbbls!$C$9:FM$9)),Quarterly_mmbbls!$C74:FM74)</f>
        <v>3.5478677573602797E-2</v>
      </c>
      <c r="AG100" s="52">
        <f>SUMPRODUCT(--(AG$9=YEAR(Quarterly_mmbbls!$C$9:FN$9)),Quarterly_mmbbls!$C74:FN74)</f>
        <v>7.202115115786617E-2</v>
      </c>
      <c r="AH100" s="52">
        <f>SUMPRODUCT(--(AH$9=YEAR(Quarterly_mmbbls!$C$9:FO$9)),Quarterly_mmbbls!$C74:FO74)</f>
        <v>3.9824450830129129E-2</v>
      </c>
      <c r="AI100" s="52">
        <f>SUMPRODUCT(--(AI$9=YEAR(Quarterly_mmbbls!$C$9:FP$9)),Quarterly_mmbbls!$C74:FP74)</f>
        <v>-2.7455604375882198E-2</v>
      </c>
      <c r="AJ100" s="52">
        <f>SUMPRODUCT(--(AJ$9=YEAR(Quarterly_mmbbls!$C$9:FQ$9)),Quarterly_mmbbls!$C74:FQ74)</f>
        <v>-3.3408552667012564E-2</v>
      </c>
      <c r="AK100" s="52">
        <f>SUMPRODUCT(--(AK$9=YEAR(Quarterly_mmbbls!$C$9:FR$9)),Quarterly_mmbbls!$C74:FR74)</f>
        <v>3.1881281817402102E-2</v>
      </c>
      <c r="AL100" s="52">
        <f>SUMPRODUCT(--(AL$9=YEAR(Quarterly_mmbbls!$C$9:FS$9)),Quarterly_mmbbls!$C74:FS74)</f>
        <v>0.1332450428992111</v>
      </c>
      <c r="AM100" s="52">
        <f>SUMPRODUCT(--(AM$9=YEAR(Quarterly_mmbbls!$C$9:FT$9)),Quarterly_mmbbls!$C74:FT74)</f>
        <v>4.1669632169399076E-2</v>
      </c>
      <c r="AN100" s="52">
        <f>SUMPRODUCT(--(AN$9=YEAR(Quarterly_mmbbls!$C$9:FU$9)),Quarterly_mmbbls!$C74:FU74)</f>
        <v>9.9609520627267009E-2</v>
      </c>
      <c r="AO100" s="52">
        <f>SUMPRODUCT(--(AO$9=YEAR(Quarterly_mmbbls!$C$9:FV$9)),Quarterly_mmbbls!$C74:FV74)</f>
        <v>9.9117220732749506E-2</v>
      </c>
      <c r="AP100" s="52">
        <f>SUMPRODUCT(--(AP$9=YEAR(Quarterly_mmbbls!$C$9:FW$9)),Quarterly_mmbbls!$C74:FW74)</f>
        <v>8.5779345839789189E-2</v>
      </c>
      <c r="AQ100" s="52">
        <f>SUMPRODUCT(--(AQ$9=YEAR(Quarterly_mmbbls!$C$9:FX$9)),Quarterly_mmbbls!$C74:FX74)</f>
        <v>7.253012769719408E-2</v>
      </c>
      <c r="AR100" s="52">
        <f>SUMPRODUCT(--(AR$9=YEAR(Quarterly_mmbbls!$C$9:FY$9)),Quarterly_mmbbls!$C74:FY74)</f>
        <v>9.0777416625533208E-2</v>
      </c>
      <c r="AS100" s="52">
        <f>SUMPRODUCT(--(AS$9=YEAR(Quarterly_mmbbls!$C$9:FZ$9)),Quarterly_mmbbls!$C74:FZ74)</f>
        <v>-5.9067226032305895E-2</v>
      </c>
      <c r="AT100" s="52">
        <f>SUMPRODUCT(--(AT$9=YEAR(Quarterly_mmbbls!$C$9:GA$9)),Quarterly_mmbbls!$C74:GA74)</f>
        <v>-0.12796169697614931</v>
      </c>
      <c r="AU100" s="52">
        <f>SUMPRODUCT(--(AU$9=YEAR(Quarterly_mmbbls!$C$9:GB$9)),Quarterly_mmbbls!$C74:GB74)</f>
        <v>9.7084555200846898E-2</v>
      </c>
      <c r="AV100" s="52">
        <f>SUMPRODUCT(--(AV$9=YEAR(Quarterly_mmbbls!$C$9:GZ$9)),Quarterly_mmbbls!$C74:GZ74)</f>
        <v>0.109109590936634</v>
      </c>
    </row>
    <row r="101" spans="1:48" x14ac:dyDescent="0.2">
      <c r="A101" s="25" t="s">
        <v>30</v>
      </c>
      <c r="B101" s="86"/>
      <c r="C101" s="17">
        <f t="shared" ref="C101:AT101" si="23">SUM(C102,C105:C107,C111)</f>
        <v>3.0356300887958816</v>
      </c>
      <c r="D101" s="17">
        <f t="shared" si="23"/>
        <v>3.3817680739056568</v>
      </c>
      <c r="E101" s="17">
        <f t="shared" si="23"/>
        <v>3.7685106517788269</v>
      </c>
      <c r="F101" s="17">
        <f t="shared" si="23"/>
        <v>3.6005744079885513</v>
      </c>
      <c r="G101" s="17">
        <f t="shared" si="23"/>
        <v>3.6197166363268369</v>
      </c>
      <c r="H101" s="17">
        <f t="shared" si="23"/>
        <v>4.7377150757324307</v>
      </c>
      <c r="I101" s="17">
        <f t="shared" si="23"/>
        <v>3.8463668706801633</v>
      </c>
      <c r="J101" s="17">
        <f t="shared" si="23"/>
        <v>3.5395303367786393</v>
      </c>
      <c r="K101" s="17">
        <f t="shared" si="23"/>
        <v>3.3284691386932734</v>
      </c>
      <c r="L101" s="17">
        <f t="shared" si="23"/>
        <v>2.973226488654682</v>
      </c>
      <c r="M101" s="17">
        <f t="shared" si="23"/>
        <v>3.1115725393494866</v>
      </c>
      <c r="N101" s="17">
        <f t="shared" si="23"/>
        <v>3.1630773254456561</v>
      </c>
      <c r="O101" s="17">
        <f t="shared" si="23"/>
        <v>3.2078813682704168</v>
      </c>
      <c r="P101" s="17">
        <f t="shared" si="23"/>
        <v>4.0665314304276663</v>
      </c>
      <c r="Q101" s="17">
        <f t="shared" si="23"/>
        <v>4.6369716808088288</v>
      </c>
      <c r="R101" s="17">
        <f t="shared" si="23"/>
        <v>4.1623256688045984</v>
      </c>
      <c r="S101" s="17">
        <f t="shared" si="23"/>
        <v>5.6143575025303019</v>
      </c>
      <c r="T101" s="17">
        <f t="shared" si="23"/>
        <v>5.3317524968977832</v>
      </c>
      <c r="U101" s="17">
        <f t="shared" si="23"/>
        <v>5.1041558171753358</v>
      </c>
      <c r="V101" s="17">
        <f t="shared" si="23"/>
        <v>5.2490602189826108</v>
      </c>
      <c r="W101" s="17">
        <f t="shared" si="23"/>
        <v>6.2303449651909437</v>
      </c>
      <c r="X101" s="17">
        <f t="shared" si="23"/>
        <v>6.4904986773345508</v>
      </c>
      <c r="Y101" s="17">
        <f t="shared" si="23"/>
        <v>6.3825412163534256</v>
      </c>
      <c r="Z101" s="17">
        <f t="shared" si="23"/>
        <v>6.4783555215907178</v>
      </c>
      <c r="AA101" s="17">
        <f t="shared" si="23"/>
        <v>6.7197037648818885</v>
      </c>
      <c r="AB101" s="17">
        <f t="shared" si="23"/>
        <v>6.5339792708598639</v>
      </c>
      <c r="AC101" s="17">
        <f t="shared" si="23"/>
        <v>6.0439971882512111</v>
      </c>
      <c r="AD101" s="17">
        <f t="shared" si="23"/>
        <v>6.5559538667234047</v>
      </c>
      <c r="AE101" s="17">
        <f t="shared" si="23"/>
        <v>6.705280313710313</v>
      </c>
      <c r="AF101" s="17">
        <f t="shared" si="23"/>
        <v>6.7780377951481228</v>
      </c>
      <c r="AG101" s="17">
        <f t="shared" si="23"/>
        <v>7.0621778459400888</v>
      </c>
      <c r="AH101" s="17">
        <f t="shared" si="23"/>
        <v>7.5846656961736727</v>
      </c>
      <c r="AI101" s="17">
        <f t="shared" si="23"/>
        <v>7.3916340170004222</v>
      </c>
      <c r="AJ101" s="17">
        <f t="shared" si="23"/>
        <v>7.7060360298667998</v>
      </c>
      <c r="AK101" s="17">
        <f t="shared" si="23"/>
        <v>7.9612784929771685</v>
      </c>
      <c r="AL101" s="17">
        <f t="shared" si="23"/>
        <v>7.7584370087372445</v>
      </c>
      <c r="AM101" s="17">
        <f t="shared" si="23"/>
        <v>7.923742068823052</v>
      </c>
      <c r="AN101" s="17">
        <f t="shared" si="23"/>
        <v>8.1367435249456683</v>
      </c>
      <c r="AO101" s="17">
        <f t="shared" si="23"/>
        <v>8.2286254379443236</v>
      </c>
      <c r="AP101" s="17">
        <f t="shared" si="23"/>
        <v>8.2111680901258719</v>
      </c>
      <c r="AQ101" s="17">
        <f t="shared" si="23"/>
        <v>8.3766008638766056</v>
      </c>
      <c r="AR101" s="17">
        <f t="shared" si="23"/>
        <v>8.9269117266562663</v>
      </c>
      <c r="AS101" s="17">
        <f t="shared" si="23"/>
        <v>10.159989944194502</v>
      </c>
      <c r="AT101" s="17">
        <f t="shared" si="23"/>
        <v>11.046344531313878</v>
      </c>
      <c r="AU101" s="17">
        <f>SUM(AU102,AU105:AU107,AU111)</f>
        <v>11.66819798421318</v>
      </c>
      <c r="AV101" s="17">
        <f>SUMPRODUCT(--(AV$9=YEAR(Quarterly_mmbbls!$C$9:GZ$9)),Quarterly_mmbbls!$C75:GZ75)</f>
        <v>11.720302269947402</v>
      </c>
    </row>
    <row r="102" spans="1:48" x14ac:dyDescent="0.25">
      <c r="A102" s="36" t="s">
        <v>24</v>
      </c>
      <c r="B102" s="90"/>
      <c r="C102" s="52">
        <f t="shared" ref="C102:AT102" si="24">SUM(C103:C104)</f>
        <v>1.2877064755267499E-3</v>
      </c>
      <c r="D102" s="52">
        <f t="shared" si="24"/>
        <v>7.6431610160297486E-4</v>
      </c>
      <c r="E102" s="52">
        <f t="shared" si="24"/>
        <v>9.055484247252638E-4</v>
      </c>
      <c r="F102" s="52">
        <f t="shared" si="24"/>
        <v>1.3292453940921299E-4</v>
      </c>
      <c r="G102" s="52">
        <f t="shared" si="24"/>
        <v>3.3231134852303201E-5</v>
      </c>
      <c r="H102" s="52">
        <f t="shared" si="24"/>
        <v>1.3292453940921299E-4</v>
      </c>
      <c r="I102" s="52">
        <f t="shared" si="24"/>
        <v>9.391010737753407E-3</v>
      </c>
      <c r="J102" s="52">
        <f t="shared" si="24"/>
        <v>2.575412951053506E-4</v>
      </c>
      <c r="K102" s="52">
        <f t="shared" si="24"/>
        <v>0</v>
      </c>
      <c r="L102" s="52">
        <f t="shared" si="24"/>
        <v>0</v>
      </c>
      <c r="M102" s="52">
        <f t="shared" si="24"/>
        <v>1.6791494827889989E-5</v>
      </c>
      <c r="N102" s="52">
        <f t="shared" si="24"/>
        <v>6.6462269704606401E-5</v>
      </c>
      <c r="O102" s="52">
        <f t="shared" si="24"/>
        <v>2.98390584396231E-4</v>
      </c>
      <c r="P102" s="52">
        <f t="shared" si="24"/>
        <v>5.8936084280410551E-4</v>
      </c>
      <c r="Q102" s="52">
        <f t="shared" si="24"/>
        <v>1.4538621497882662E-3</v>
      </c>
      <c r="R102" s="52">
        <f t="shared" si="24"/>
        <v>2.1600237653997103E-3</v>
      </c>
      <c r="S102" s="52">
        <f t="shared" si="24"/>
        <v>2.5140439778234568E-3</v>
      </c>
      <c r="T102" s="52">
        <f t="shared" si="24"/>
        <v>4.4598146761031514E-2</v>
      </c>
      <c r="U102" s="52">
        <f t="shared" si="24"/>
        <v>1.9477199303007653E-3</v>
      </c>
      <c r="V102" s="52">
        <f t="shared" si="24"/>
        <v>1.9253789012308681E-3</v>
      </c>
      <c r="W102" s="52">
        <f t="shared" si="24"/>
        <v>3.2634160219226056E-2</v>
      </c>
      <c r="X102" s="52">
        <f t="shared" si="24"/>
        <v>9.6903582706975105E-4</v>
      </c>
      <c r="Y102" s="52">
        <f t="shared" si="24"/>
        <v>3.3918860241476485E-3</v>
      </c>
      <c r="Z102" s="52">
        <f t="shared" si="24"/>
        <v>1.444946176219194E-4</v>
      </c>
      <c r="AA102" s="52">
        <f t="shared" si="24"/>
        <v>0</v>
      </c>
      <c r="AB102" s="52">
        <f t="shared" si="24"/>
        <v>2.0851471792323199E-4</v>
      </c>
      <c r="AC102" s="52">
        <f t="shared" si="24"/>
        <v>0</v>
      </c>
      <c r="AD102" s="52">
        <f t="shared" si="24"/>
        <v>0</v>
      </c>
      <c r="AE102" s="52">
        <f t="shared" si="24"/>
        <v>0</v>
      </c>
      <c r="AF102" s="52">
        <f t="shared" si="24"/>
        <v>0</v>
      </c>
      <c r="AG102" s="52">
        <f t="shared" si="24"/>
        <v>0</v>
      </c>
      <c r="AH102" s="52">
        <f t="shared" si="24"/>
        <v>0</v>
      </c>
      <c r="AI102" s="52">
        <f t="shared" si="24"/>
        <v>2.5466275821475699E-5</v>
      </c>
      <c r="AJ102" s="52">
        <f t="shared" si="24"/>
        <v>0</v>
      </c>
      <c r="AK102" s="52">
        <f t="shared" si="24"/>
        <v>0</v>
      </c>
      <c r="AL102" s="52">
        <f t="shared" si="24"/>
        <v>0</v>
      </c>
      <c r="AM102" s="52">
        <f t="shared" si="24"/>
        <v>1.3722333759587889E-2</v>
      </c>
      <c r="AN102" s="52">
        <f t="shared" si="24"/>
        <v>2.7287923817313431E-2</v>
      </c>
      <c r="AO102" s="52">
        <f t="shared" si="24"/>
        <v>1.1338451711219069E-2</v>
      </c>
      <c r="AP102" s="52">
        <f t="shared" si="24"/>
        <v>5.8828342162440704E-3</v>
      </c>
      <c r="AQ102" s="52">
        <f t="shared" si="24"/>
        <v>8.4266782925081797E-6</v>
      </c>
      <c r="AR102" s="52">
        <f t="shared" si="24"/>
        <v>3.3524417028550303E-5</v>
      </c>
      <c r="AS102" s="52">
        <f t="shared" si="24"/>
        <v>4.1699043698453603E-5</v>
      </c>
      <c r="AT102" s="52">
        <f t="shared" si="24"/>
        <v>8.8057514136375889E-5</v>
      </c>
      <c r="AU102" s="52">
        <f>SUM(AU103:AU104)</f>
        <v>2.5159289753250199E-5</v>
      </c>
      <c r="AV102" s="52">
        <f>SUMPRODUCT(--(AV$9=YEAR(Quarterly_mmbbls!$C$9:GZ$9)),Quarterly_mmbbls!$C76:GZ76)</f>
        <v>0</v>
      </c>
    </row>
    <row r="103" spans="1:48" x14ac:dyDescent="0.25">
      <c r="A103" s="37" t="s">
        <v>38</v>
      </c>
      <c r="B103" s="90">
        <v>3</v>
      </c>
      <c r="C103" s="52">
        <f>SUMPRODUCT(--(C$9=YEAR(Quarterly_mmbbls!$C$9:EJ$9)),Quarterly_mmbbls!$C77:EJ77)</f>
        <v>0</v>
      </c>
      <c r="D103" s="52">
        <f>SUMPRODUCT(--(D$9=YEAR(Quarterly_mmbbls!$C$9:EK$9)),Quarterly_mmbbls!$C77:EK77)</f>
        <v>0</v>
      </c>
      <c r="E103" s="52">
        <f>SUMPRODUCT(--(E$9=YEAR(Quarterly_mmbbls!$C$9:EL$9)),Quarterly_mmbbls!$C77:EL77)</f>
        <v>0</v>
      </c>
      <c r="F103" s="52">
        <f>SUMPRODUCT(--(F$9=YEAR(Quarterly_mmbbls!$C$9:EM$9)),Quarterly_mmbbls!$C77:EM77)</f>
        <v>0</v>
      </c>
      <c r="G103" s="52">
        <f>SUMPRODUCT(--(G$9=YEAR(Quarterly_mmbbls!$C$9:EN$9)),Quarterly_mmbbls!$C77:EN77)</f>
        <v>0</v>
      </c>
      <c r="H103" s="52">
        <f>SUMPRODUCT(--(H$9=YEAR(Quarterly_mmbbls!$C$9:EO$9)),Quarterly_mmbbls!$C77:EO77)</f>
        <v>0</v>
      </c>
      <c r="I103" s="52">
        <f>SUMPRODUCT(--(I$9=YEAR(Quarterly_mmbbls!$C$9:EP$9)),Quarterly_mmbbls!$C77:EP77)</f>
        <v>1.77678599952332E-4</v>
      </c>
      <c r="J103" s="52">
        <f>SUMPRODUCT(--(J$9=YEAR(Quarterly_mmbbls!$C$9:EQ$9)),Quarterly_mmbbls!$C77:EQ77)</f>
        <v>0</v>
      </c>
      <c r="K103" s="52">
        <f>SUMPRODUCT(--(K$9=YEAR(Quarterly_mmbbls!$C$9:ER$9)),Quarterly_mmbbls!$C77:ER77)</f>
        <v>0</v>
      </c>
      <c r="L103" s="52">
        <f>SUMPRODUCT(--(L$9=YEAR(Quarterly_mmbbls!$C$9:ES$9)),Quarterly_mmbbls!$C77:ES77)</f>
        <v>0</v>
      </c>
      <c r="M103" s="52">
        <f>SUMPRODUCT(--(M$9=YEAR(Quarterly_mmbbls!$C$9:ET$9)),Quarterly_mmbbls!$C77:ET77)</f>
        <v>8.4837111148141808E-6</v>
      </c>
      <c r="N103" s="52">
        <f>SUMPRODUCT(--(N$9=YEAR(Quarterly_mmbbls!$C$9:EU$9)),Quarterly_mmbbls!$C77:EU77)</f>
        <v>0</v>
      </c>
      <c r="O103" s="52">
        <f>SUMPRODUCT(--(O$9=YEAR(Quarterly_mmbbls!$C$9:EV$9)),Quarterly_mmbbls!$C77:EV77)</f>
        <v>0</v>
      </c>
      <c r="P103" s="52">
        <f>SUMPRODUCT(--(P$9=YEAR(Quarterly_mmbbls!$C$9:EW$9)),Quarterly_mmbbls!$C77:EW77)</f>
        <v>1.4256004710998699E-4</v>
      </c>
      <c r="Q103" s="52">
        <f>SUMPRODUCT(--(Q$9=YEAR(Quarterly_mmbbls!$C$9:EX$9)),Quarterly_mmbbls!$C77:EX77)</f>
        <v>0</v>
      </c>
      <c r="R103" s="52">
        <f>SUMPRODUCT(--(R$9=YEAR(Quarterly_mmbbls!$C$9:EY$9)),Quarterly_mmbbls!$C77:EY77)</f>
        <v>0</v>
      </c>
      <c r="S103" s="52">
        <f>SUMPRODUCT(--(S$9=YEAR(Quarterly_mmbbls!$C$9:EZ$9)),Quarterly_mmbbls!$C77:EZ77)</f>
        <v>3.8725134727605088E-4</v>
      </c>
      <c r="T103" s="52">
        <f>SUMPRODUCT(--(T$9=YEAR(Quarterly_mmbbls!$C$9:FA$9)),Quarterly_mmbbls!$C77:FA77)</f>
        <v>3.4258292147671939E-4</v>
      </c>
      <c r="U103" s="52">
        <f>SUMPRODUCT(--(U$9=YEAR(Quarterly_mmbbls!$C$9:FB$9)),Quarterly_mmbbls!$C77:FB77)</f>
        <v>4.6062664566019442E-4</v>
      </c>
      <c r="V103" s="52">
        <f>SUMPRODUCT(--(V$9=YEAR(Quarterly_mmbbls!$C$9:FC$9)),Quarterly_mmbbls!$C77:FC77)</f>
        <v>5.5459458857336002E-4</v>
      </c>
      <c r="W103" s="52">
        <f>SUMPRODUCT(--(W$9=YEAR(Quarterly_mmbbls!$C$9:FD$9)),Quarterly_mmbbls!$C77:FD77)</f>
        <v>3.9995941249193506E-4</v>
      </c>
      <c r="X103" s="52">
        <f>SUMPRODUCT(--(X$9=YEAR(Quarterly_mmbbls!$C$9:FE$9)),Quarterly_mmbbls!$C77:FE77)</f>
        <v>2.0471972546677689E-4</v>
      </c>
      <c r="Y103" s="52">
        <f>SUMPRODUCT(--(Y$9=YEAR(Quarterly_mmbbls!$C$9:FF$9)),Quarterly_mmbbls!$C77:FF77)</f>
        <v>1.8171828150789634E-3</v>
      </c>
      <c r="Z103" s="52">
        <f>SUMPRODUCT(--(Z$9=YEAR(Quarterly_mmbbls!$C$9:FG$9)),Quarterly_mmbbls!$C77:FG77)</f>
        <v>1.02746886194653E-4</v>
      </c>
      <c r="AA103" s="52">
        <f>SUMPRODUCT(--(AA$9=YEAR(Quarterly_mmbbls!$C$9:FH$9)),Quarterly_mmbbls!$C77:FH77)</f>
        <v>0</v>
      </c>
      <c r="AB103" s="52">
        <f>SUMPRODUCT(--(AB$9=YEAR(Quarterly_mmbbls!$C$9:FI$9)),Quarterly_mmbbls!$C77:FI77)</f>
        <v>0</v>
      </c>
      <c r="AC103" s="52">
        <f>SUMPRODUCT(--(AC$9=YEAR(Quarterly_mmbbls!$C$9:FJ$9)),Quarterly_mmbbls!$C77:FJ77)</f>
        <v>0</v>
      </c>
      <c r="AD103" s="52">
        <f>SUMPRODUCT(--(AD$9=YEAR(Quarterly_mmbbls!$C$9:FK$9)),Quarterly_mmbbls!$C77:FK77)</f>
        <v>0</v>
      </c>
      <c r="AE103" s="52">
        <f>SUMPRODUCT(--(AE$9=YEAR(Quarterly_mmbbls!$C$9:FL$9)),Quarterly_mmbbls!$C77:FL77)</f>
        <v>0</v>
      </c>
      <c r="AF103" s="52">
        <f>SUMPRODUCT(--(AF$9=YEAR(Quarterly_mmbbls!$C$9:FM$9)),Quarterly_mmbbls!$C77:FM77)</f>
        <v>0</v>
      </c>
      <c r="AG103" s="52">
        <f>SUMPRODUCT(--(AG$9=YEAR(Quarterly_mmbbls!$C$9:FN$9)),Quarterly_mmbbls!$C77:FN77)</f>
        <v>0</v>
      </c>
      <c r="AH103" s="52">
        <f>SUMPRODUCT(--(AH$9=YEAR(Quarterly_mmbbls!$C$9:FO$9)),Quarterly_mmbbls!$C77:FO77)</f>
        <v>0</v>
      </c>
      <c r="AI103" s="52">
        <f>SUMPRODUCT(--(AI$9=YEAR(Quarterly_mmbbls!$C$9:FP$9)),Quarterly_mmbbls!$C77:FP77)</f>
        <v>2.5466275821475699E-5</v>
      </c>
      <c r="AJ103" s="52">
        <f>SUMPRODUCT(--(AJ$9=YEAR(Quarterly_mmbbls!$C$9:FQ$9)),Quarterly_mmbbls!$C77:FQ77)</f>
        <v>0</v>
      </c>
      <c r="AK103" s="52">
        <f>SUMPRODUCT(--(AK$9=YEAR(Quarterly_mmbbls!$C$9:FR$9)),Quarterly_mmbbls!$C77:FR77)</f>
        <v>0</v>
      </c>
      <c r="AL103" s="52">
        <f>SUMPRODUCT(--(AL$9=YEAR(Quarterly_mmbbls!$C$9:FS$9)),Quarterly_mmbbls!$C77:FS77)</f>
        <v>0</v>
      </c>
      <c r="AM103" s="52">
        <f>SUMPRODUCT(--(AM$9=YEAR(Quarterly_mmbbls!$C$9:FT$9)),Quarterly_mmbbls!$C77:FT77)</f>
        <v>1.3722333759587889E-2</v>
      </c>
      <c r="AN103" s="52">
        <f>SUMPRODUCT(--(AN$9=YEAR(Quarterly_mmbbls!$C$9:FU$9)),Quarterly_mmbbls!$C77:FU77)</f>
        <v>1.719019952608393E-2</v>
      </c>
      <c r="AO103" s="52">
        <f>SUMPRODUCT(--(AO$9=YEAR(Quarterly_mmbbls!$C$9:FV$9)),Quarterly_mmbbls!$C77:FV77)</f>
        <v>1.120245555039069E-2</v>
      </c>
      <c r="AP103" s="52">
        <f>SUMPRODUCT(--(AP$9=YEAR(Quarterly_mmbbls!$C$9:FW$9)),Quarterly_mmbbls!$C77:FW77)</f>
        <v>5.8828342162440704E-3</v>
      </c>
      <c r="AQ103" s="52">
        <f>SUMPRODUCT(--(AQ$9=YEAR(Quarterly_mmbbls!$C$9:FX$9)),Quarterly_mmbbls!$C77:FX77)</f>
        <v>8.4266782925081797E-6</v>
      </c>
      <c r="AR103" s="52">
        <f>SUMPRODUCT(--(AR$9=YEAR(Quarterly_mmbbls!$C$9:FY$9)),Quarterly_mmbbls!$C77:FY77)</f>
        <v>0</v>
      </c>
      <c r="AS103" s="52">
        <f>SUMPRODUCT(--(AS$9=YEAR(Quarterly_mmbbls!$C$9:FZ$9)),Quarterly_mmbbls!$C77:FZ77)</f>
        <v>0</v>
      </c>
      <c r="AT103" s="52">
        <f>SUMPRODUCT(--(AT$9=YEAR(Quarterly_mmbbls!$C$9:GA$9)),Quarterly_mmbbls!$C77:GA77)</f>
        <v>6.2898224383125693E-5</v>
      </c>
      <c r="AU103" s="52">
        <f>SUMPRODUCT(--(AU$9=YEAR(Quarterly_mmbbls!$C$9:GB$9)),Quarterly_mmbbls!$C77:GB77)</f>
        <v>2.5159289753250199E-5</v>
      </c>
      <c r="AV103" s="52">
        <f>SUMPRODUCT(--(AV$9=YEAR(Quarterly_mmbbls!$C$9:GZ$9)),Quarterly_mmbbls!$C77:GZ77)</f>
        <v>0</v>
      </c>
    </row>
    <row r="104" spans="1:48" x14ac:dyDescent="0.25">
      <c r="A104" s="37" t="s">
        <v>39</v>
      </c>
      <c r="B104" s="90">
        <v>4</v>
      </c>
      <c r="C104" s="52">
        <f>SUMPRODUCT(--(C$9=YEAR(Quarterly_mmbbls!$C$9:EJ$9)),Quarterly_mmbbls!$C78:EJ78)</f>
        <v>1.2877064755267499E-3</v>
      </c>
      <c r="D104" s="52">
        <f>SUMPRODUCT(--(D$9=YEAR(Quarterly_mmbbls!$C$9:EK$9)),Quarterly_mmbbls!$C78:EK78)</f>
        <v>7.6431610160297486E-4</v>
      </c>
      <c r="E104" s="52">
        <f>SUMPRODUCT(--(E$9=YEAR(Quarterly_mmbbls!$C$9:EL$9)),Quarterly_mmbbls!$C78:EL78)</f>
        <v>9.055484247252638E-4</v>
      </c>
      <c r="F104" s="52">
        <f>SUMPRODUCT(--(F$9=YEAR(Quarterly_mmbbls!$C$9:EM$9)),Quarterly_mmbbls!$C78:EM78)</f>
        <v>1.3292453940921299E-4</v>
      </c>
      <c r="G104" s="52">
        <f>SUMPRODUCT(--(G$9=YEAR(Quarterly_mmbbls!$C$9:EN$9)),Quarterly_mmbbls!$C78:EN78)</f>
        <v>3.3231134852303201E-5</v>
      </c>
      <c r="H104" s="52">
        <f>SUMPRODUCT(--(H$9=YEAR(Quarterly_mmbbls!$C$9:EO$9)),Quarterly_mmbbls!$C78:EO78)</f>
        <v>1.3292453940921299E-4</v>
      </c>
      <c r="I104" s="52">
        <f>SUMPRODUCT(--(I$9=YEAR(Quarterly_mmbbls!$C$9:EP$9)),Quarterly_mmbbls!$C78:EP78)</f>
        <v>9.2133321378010755E-3</v>
      </c>
      <c r="J104" s="52">
        <f>SUMPRODUCT(--(J$9=YEAR(Quarterly_mmbbls!$C$9:EQ$9)),Quarterly_mmbbls!$C78:EQ78)</f>
        <v>2.575412951053506E-4</v>
      </c>
      <c r="K104" s="52">
        <f>SUMPRODUCT(--(K$9=YEAR(Quarterly_mmbbls!$C$9:ER$9)),Quarterly_mmbbls!$C78:ER78)</f>
        <v>0</v>
      </c>
      <c r="L104" s="52">
        <f>SUMPRODUCT(--(L$9=YEAR(Quarterly_mmbbls!$C$9:ES$9)),Quarterly_mmbbls!$C78:ES78)</f>
        <v>0</v>
      </c>
      <c r="M104" s="52">
        <f>SUMPRODUCT(--(M$9=YEAR(Quarterly_mmbbls!$C$9:ET$9)),Quarterly_mmbbls!$C78:ET78)</f>
        <v>8.3077837130758103E-6</v>
      </c>
      <c r="N104" s="52">
        <f>SUMPRODUCT(--(N$9=YEAR(Quarterly_mmbbls!$C$9:EU$9)),Quarterly_mmbbls!$C78:EU78)</f>
        <v>6.6462269704606401E-5</v>
      </c>
      <c r="O104" s="52">
        <f>SUMPRODUCT(--(O$9=YEAR(Quarterly_mmbbls!$C$9:EV$9)),Quarterly_mmbbls!$C78:EV78)</f>
        <v>2.98390584396231E-4</v>
      </c>
      <c r="P104" s="52">
        <f>SUMPRODUCT(--(P$9=YEAR(Quarterly_mmbbls!$C$9:EW$9)),Quarterly_mmbbls!$C78:EW78)</f>
        <v>4.4680079569411858E-4</v>
      </c>
      <c r="Q104" s="52">
        <f>SUMPRODUCT(--(Q$9=YEAR(Quarterly_mmbbls!$C$9:EX$9)),Quarterly_mmbbls!$C78:EX78)</f>
        <v>1.4538621497882662E-3</v>
      </c>
      <c r="R104" s="52">
        <f>SUMPRODUCT(--(R$9=YEAR(Quarterly_mmbbls!$C$9:EY$9)),Quarterly_mmbbls!$C78:EY78)</f>
        <v>2.1600237653997103E-3</v>
      </c>
      <c r="S104" s="52">
        <f>SUMPRODUCT(--(S$9=YEAR(Quarterly_mmbbls!$C$9:EZ$9)),Quarterly_mmbbls!$C78:EZ78)</f>
        <v>2.1267926305474061E-3</v>
      </c>
      <c r="T104" s="52">
        <f>SUMPRODUCT(--(T$9=YEAR(Quarterly_mmbbls!$C$9:FA$9)),Quarterly_mmbbls!$C78:FA78)</f>
        <v>4.4255563839554792E-2</v>
      </c>
      <c r="U104" s="52">
        <f>SUMPRODUCT(--(U$9=YEAR(Quarterly_mmbbls!$C$9:FB$9)),Quarterly_mmbbls!$C78:FB78)</f>
        <v>1.487093284640571E-3</v>
      </c>
      <c r="V104" s="52">
        <f>SUMPRODUCT(--(V$9=YEAR(Quarterly_mmbbls!$C$9:FC$9)),Quarterly_mmbbls!$C78:FC78)</f>
        <v>1.3707843126575081E-3</v>
      </c>
      <c r="W104" s="52">
        <f>SUMPRODUCT(--(W$9=YEAR(Quarterly_mmbbls!$C$9:FD$9)),Quarterly_mmbbls!$C78:FD78)</f>
        <v>3.2234200806734122E-2</v>
      </c>
      <c r="X104" s="52">
        <f>SUMPRODUCT(--(X$9=YEAR(Quarterly_mmbbls!$C$9:FE$9)),Quarterly_mmbbls!$C78:FE78)</f>
        <v>7.6431610160297421E-4</v>
      </c>
      <c r="Y104" s="52">
        <f>SUMPRODUCT(--(Y$9=YEAR(Quarterly_mmbbls!$C$9:FF$9)),Quarterly_mmbbls!$C78:FF78)</f>
        <v>1.5747032090686849E-3</v>
      </c>
      <c r="Z104" s="52">
        <f>SUMPRODUCT(--(Z$9=YEAR(Quarterly_mmbbls!$C$9:FG$9)),Quarterly_mmbbls!$C78:FG78)</f>
        <v>4.1747731427266402E-5</v>
      </c>
      <c r="AA104" s="52">
        <f>SUMPRODUCT(--(AA$9=YEAR(Quarterly_mmbbls!$C$9:FH$9)),Quarterly_mmbbls!$C78:FH78)</f>
        <v>0</v>
      </c>
      <c r="AB104" s="52">
        <f>SUMPRODUCT(--(AB$9=YEAR(Quarterly_mmbbls!$C$9:FI$9)),Quarterly_mmbbls!$C78:FI78)</f>
        <v>2.0851471792323199E-4</v>
      </c>
      <c r="AC104" s="52">
        <f>SUMPRODUCT(--(AC$9=YEAR(Quarterly_mmbbls!$C$9:FJ$9)),Quarterly_mmbbls!$C78:FJ78)</f>
        <v>0</v>
      </c>
      <c r="AD104" s="52">
        <f>SUMPRODUCT(--(AD$9=YEAR(Quarterly_mmbbls!$C$9:FK$9)),Quarterly_mmbbls!$C78:FK78)</f>
        <v>0</v>
      </c>
      <c r="AE104" s="52">
        <f>SUMPRODUCT(--(AE$9=YEAR(Quarterly_mmbbls!$C$9:FL$9)),Quarterly_mmbbls!$C78:FL78)</f>
        <v>0</v>
      </c>
      <c r="AF104" s="52">
        <f>SUMPRODUCT(--(AF$9=YEAR(Quarterly_mmbbls!$C$9:FM$9)),Quarterly_mmbbls!$C78:FM78)</f>
        <v>0</v>
      </c>
      <c r="AG104" s="52">
        <f>SUMPRODUCT(--(AG$9=YEAR(Quarterly_mmbbls!$C$9:FN$9)),Quarterly_mmbbls!$C78:FN78)</f>
        <v>0</v>
      </c>
      <c r="AH104" s="52">
        <f>SUMPRODUCT(--(AH$9=YEAR(Quarterly_mmbbls!$C$9:FO$9)),Quarterly_mmbbls!$C78:FO78)</f>
        <v>0</v>
      </c>
      <c r="AI104" s="52">
        <f>SUMPRODUCT(--(AI$9=YEAR(Quarterly_mmbbls!$C$9:FP$9)),Quarterly_mmbbls!$C78:FP78)</f>
        <v>0</v>
      </c>
      <c r="AJ104" s="52">
        <f>SUMPRODUCT(--(AJ$9=YEAR(Quarterly_mmbbls!$C$9:FQ$9)),Quarterly_mmbbls!$C78:FQ78)</f>
        <v>0</v>
      </c>
      <c r="AK104" s="52">
        <f>SUMPRODUCT(--(AK$9=YEAR(Quarterly_mmbbls!$C$9:FR$9)),Quarterly_mmbbls!$C78:FR78)</f>
        <v>0</v>
      </c>
      <c r="AL104" s="52">
        <f>SUMPRODUCT(--(AL$9=YEAR(Quarterly_mmbbls!$C$9:FS$9)),Quarterly_mmbbls!$C78:FS78)</f>
        <v>0</v>
      </c>
      <c r="AM104" s="52">
        <f>SUMPRODUCT(--(AM$9=YEAR(Quarterly_mmbbls!$C$9:FT$9)),Quarterly_mmbbls!$C78:FT78)</f>
        <v>0</v>
      </c>
      <c r="AN104" s="52">
        <f>SUMPRODUCT(--(AN$9=YEAR(Quarterly_mmbbls!$C$9:FU$9)),Quarterly_mmbbls!$C78:FU78)</f>
        <v>1.0097724291229499E-2</v>
      </c>
      <c r="AO104" s="52">
        <f>SUMPRODUCT(--(AO$9=YEAR(Quarterly_mmbbls!$C$9:FV$9)),Quarterly_mmbbls!$C78:FV78)</f>
        <v>1.3599616082838001E-4</v>
      </c>
      <c r="AP104" s="52">
        <f>SUMPRODUCT(--(AP$9=YEAR(Quarterly_mmbbls!$C$9:FW$9)),Quarterly_mmbbls!$C78:FW78)</f>
        <v>0</v>
      </c>
      <c r="AQ104" s="52">
        <f>SUMPRODUCT(--(AQ$9=YEAR(Quarterly_mmbbls!$C$9:FX$9)),Quarterly_mmbbls!$C78:FX78)</f>
        <v>0</v>
      </c>
      <c r="AR104" s="52">
        <f>SUMPRODUCT(--(AR$9=YEAR(Quarterly_mmbbls!$C$9:FY$9)),Quarterly_mmbbls!$C78:FY78)</f>
        <v>3.3524417028550303E-5</v>
      </c>
      <c r="AS104" s="52">
        <f>SUMPRODUCT(--(AS$9=YEAR(Quarterly_mmbbls!$C$9:FZ$9)),Quarterly_mmbbls!$C78:FZ78)</f>
        <v>4.1699043698453603E-5</v>
      </c>
      <c r="AT104" s="52">
        <f>SUMPRODUCT(--(AT$9=YEAR(Quarterly_mmbbls!$C$9:GA$9)),Quarterly_mmbbls!$C78:GA78)</f>
        <v>2.5159289753250199E-5</v>
      </c>
      <c r="AU104" s="52">
        <f>SUMPRODUCT(--(AU$9=YEAR(Quarterly_mmbbls!$C$9:GB$9)),Quarterly_mmbbls!$C78:GB78)</f>
        <v>0</v>
      </c>
      <c r="AV104" s="52">
        <f>SUMPRODUCT(--(AV$9=YEAR(Quarterly_mmbbls!$C$9:GZ$9)),Quarterly_mmbbls!$C78:GZ78)</f>
        <v>0</v>
      </c>
    </row>
    <row r="105" spans="1:48" x14ac:dyDescent="0.25">
      <c r="A105" s="36" t="s">
        <v>25</v>
      </c>
      <c r="B105" s="90"/>
      <c r="C105" s="52">
        <f>SUMPRODUCT(--(C$9=YEAR(Quarterly_mmbbls!$C$9:EJ$9)),Quarterly_mmbbls!$C79:EJ79)</f>
        <v>0.46547057054318974</v>
      </c>
      <c r="D105" s="52">
        <f>SUMPRODUCT(--(D$9=YEAR(Quarterly_mmbbls!$C$9:EK$9)),Quarterly_mmbbls!$C79:EK79)</f>
        <v>0.79992649272471206</v>
      </c>
      <c r="E105" s="52">
        <f>SUMPRODUCT(--(E$9=YEAR(Quarterly_mmbbls!$C$9:EL$9)),Quarterly_mmbbls!$C79:EL79)</f>
        <v>1.0501656517641009</v>
      </c>
      <c r="F105" s="52">
        <f>SUMPRODUCT(--(F$9=YEAR(Quarterly_mmbbls!$C$9:EM$9)),Quarterly_mmbbls!$C79:EM79)</f>
        <v>1.1820749530879662</v>
      </c>
      <c r="G105" s="52">
        <f>SUMPRODUCT(--(G$9=YEAR(Quarterly_mmbbls!$C$9:EN$9)),Quarterly_mmbbls!$C79:EN79)</f>
        <v>0.97900475954141597</v>
      </c>
      <c r="H105" s="52">
        <f>SUMPRODUCT(--(H$9=YEAR(Quarterly_mmbbls!$C$9:EO$9)),Quarterly_mmbbls!$C79:EO79)</f>
        <v>1.176713796038648</v>
      </c>
      <c r="I105" s="52">
        <f>SUMPRODUCT(--(I$9=YEAR(Quarterly_mmbbls!$C$9:EP$9)),Quarterly_mmbbls!$C79:EP79)</f>
        <v>0.85778494721587506</v>
      </c>
      <c r="J105" s="52">
        <f>SUMPRODUCT(--(J$9=YEAR(Quarterly_mmbbls!$C$9:EQ$9)),Quarterly_mmbbls!$C79:EQ79)</f>
        <v>0.99964001761044885</v>
      </c>
      <c r="K105" s="52">
        <f>SUMPRODUCT(--(K$9=YEAR(Quarterly_mmbbls!$C$9:ER$9)),Quarterly_mmbbls!$C79:ER79)</f>
        <v>1.1931665945594319</v>
      </c>
      <c r="L105" s="52">
        <f>SUMPRODUCT(--(L$9=YEAR(Quarterly_mmbbls!$C$9:ES$9)),Quarterly_mmbbls!$C79:ES79)</f>
        <v>1.034468563808896</v>
      </c>
      <c r="M105" s="52">
        <f>SUMPRODUCT(--(M$9=YEAR(Quarterly_mmbbls!$C$9:ET$9)),Quarterly_mmbbls!$C79:ET79)</f>
        <v>1.0166820212444698</v>
      </c>
      <c r="N105" s="52">
        <f>SUMPRODUCT(--(N$9=YEAR(Quarterly_mmbbls!$C$9:EU$9)),Quarterly_mmbbls!$C79:EU79)</f>
        <v>0.94757476969145893</v>
      </c>
      <c r="O105" s="52">
        <f>SUMPRODUCT(--(O$9=YEAR(Quarterly_mmbbls!$C$9:EV$9)),Quarterly_mmbbls!$C79:EV79)</f>
        <v>0.68036177853807311</v>
      </c>
      <c r="P105" s="52">
        <f>SUMPRODUCT(--(P$9=YEAR(Quarterly_mmbbls!$C$9:EW$9)),Quarterly_mmbbls!$C79:EW79)</f>
        <v>0.56391936070928539</v>
      </c>
      <c r="Q105" s="52">
        <f>SUMPRODUCT(--(Q$9=YEAR(Quarterly_mmbbls!$C$9:EX$9)),Quarterly_mmbbls!$C79:EX79)</f>
        <v>0.82756825510518006</v>
      </c>
      <c r="R105" s="52">
        <f>SUMPRODUCT(--(R$9=YEAR(Quarterly_mmbbls!$C$9:EY$9)),Quarterly_mmbbls!$C79:EY79)</f>
        <v>0.69243744338147395</v>
      </c>
      <c r="S105" s="52">
        <f>SUMPRODUCT(--(S$9=YEAR(Quarterly_mmbbls!$C$9:EZ$9)),Quarterly_mmbbls!$C79:EZ79)</f>
        <v>0.9805552004755731</v>
      </c>
      <c r="T105" s="52">
        <f>SUMPRODUCT(--(T$9=YEAR(Quarterly_mmbbls!$C$9:FA$9)),Quarterly_mmbbls!$C79:FA79)</f>
        <v>1.0886806097224762</v>
      </c>
      <c r="U105" s="52">
        <f>SUMPRODUCT(--(U$9=YEAR(Quarterly_mmbbls!$C$9:FB$9)),Quarterly_mmbbls!$C79:FB79)</f>
        <v>0.78952031692679492</v>
      </c>
      <c r="V105" s="52">
        <f>SUMPRODUCT(--(V$9=YEAR(Quarterly_mmbbls!$C$9:FC$9)),Quarterly_mmbbls!$C79:FC79)</f>
        <v>0.77028085017146497</v>
      </c>
      <c r="W105" s="52">
        <f>SUMPRODUCT(--(W$9=YEAR(Quarterly_mmbbls!$C$9:FD$9)),Quarterly_mmbbls!$C79:FD79)</f>
        <v>1.1516360103633441</v>
      </c>
      <c r="X105" s="52">
        <f>SUMPRODUCT(--(X$9=YEAR(Quarterly_mmbbls!$C$9:FE$9)),Quarterly_mmbbls!$C79:FE79)</f>
        <v>0.94997609824749296</v>
      </c>
      <c r="Y105" s="52">
        <f>SUMPRODUCT(--(Y$9=YEAR(Quarterly_mmbbls!$C$9:FF$9)),Quarterly_mmbbls!$C79:FF79)</f>
        <v>0.77091416974466398</v>
      </c>
      <c r="Z105" s="52">
        <f>SUMPRODUCT(--(Z$9=YEAR(Quarterly_mmbbls!$C$9:FG$9)),Quarterly_mmbbls!$C79:FG79)</f>
        <v>0.72229417635409499</v>
      </c>
      <c r="AA105" s="52">
        <f>SUMPRODUCT(--(AA$9=YEAR(Quarterly_mmbbls!$C$9:FH$9)),Quarterly_mmbbls!$C79:FH79)</f>
        <v>0.63382860947463104</v>
      </c>
      <c r="AB105" s="52">
        <f>SUMPRODUCT(--(AB$9=YEAR(Quarterly_mmbbls!$C$9:FI$9)),Quarterly_mmbbls!$C79:FI79)</f>
        <v>0.4124941659131981</v>
      </c>
      <c r="AC105" s="52">
        <f>SUMPRODUCT(--(AC$9=YEAR(Quarterly_mmbbls!$C$9:FJ$9)),Quarterly_mmbbls!$C79:FJ79)</f>
        <v>0.34200333136665073</v>
      </c>
      <c r="AD105" s="52">
        <f>SUMPRODUCT(--(AD$9=YEAR(Quarterly_mmbbls!$C$9:FK$9)),Quarterly_mmbbls!$C79:FK79)</f>
        <v>0.36593357696761741</v>
      </c>
      <c r="AE105" s="52">
        <f>SUMPRODUCT(--(AE$9=YEAR(Quarterly_mmbbls!$C$9:FL$9)),Quarterly_mmbbls!$C79:FL79)</f>
        <v>0.32886232556012307</v>
      </c>
      <c r="AF105" s="52">
        <f>SUMPRODUCT(--(AF$9=YEAR(Quarterly_mmbbls!$C$9:FM$9)),Quarterly_mmbbls!$C79:FM79)</f>
        <v>0.38462928500801913</v>
      </c>
      <c r="AG105" s="52">
        <f>SUMPRODUCT(--(AG$9=YEAR(Quarterly_mmbbls!$C$9:FN$9)),Quarterly_mmbbls!$C79:FN79)</f>
        <v>0.23665997628546992</v>
      </c>
      <c r="AH105" s="52">
        <f>SUMPRODUCT(--(AH$9=YEAR(Quarterly_mmbbls!$C$9:FO$9)),Quarterly_mmbbls!$C79:FO79)</f>
        <v>0.29408025833581602</v>
      </c>
      <c r="AI105" s="52">
        <f>SUMPRODUCT(--(AI$9=YEAR(Quarterly_mmbbls!$C$9:FP$9)),Quarterly_mmbbls!$C79:FP79)</f>
        <v>0.2385461338991689</v>
      </c>
      <c r="AJ105" s="52">
        <f>SUMPRODUCT(--(AJ$9=YEAR(Quarterly_mmbbls!$C$9:FQ$9)),Quarterly_mmbbls!$C79:FQ79)</f>
        <v>0.21850085989714141</v>
      </c>
      <c r="AK105" s="52">
        <f>SUMPRODUCT(--(AK$9=YEAR(Quarterly_mmbbls!$C$9:FR$9)),Quarterly_mmbbls!$C79:FR79)</f>
        <v>0.25847721865436452</v>
      </c>
      <c r="AL105" s="52">
        <f>SUMPRODUCT(--(AL$9=YEAR(Quarterly_mmbbls!$C$9:FS$9)),Quarterly_mmbbls!$C79:FS79)</f>
        <v>0.20601592995185161</v>
      </c>
      <c r="AM105" s="52">
        <f>SUMPRODUCT(--(AM$9=YEAR(Quarterly_mmbbls!$C$9:FT$9)),Quarterly_mmbbls!$C79:FT79)</f>
        <v>0.22747654583972959</v>
      </c>
      <c r="AN105" s="52">
        <f>SUMPRODUCT(--(AN$9=YEAR(Quarterly_mmbbls!$C$9:FU$9)),Quarterly_mmbbls!$C79:FU79)</f>
        <v>0.32888176237661337</v>
      </c>
      <c r="AO105" s="52">
        <f>SUMPRODUCT(--(AO$9=YEAR(Quarterly_mmbbls!$C$9:FV$9)),Quarterly_mmbbls!$C79:FV79)</f>
        <v>0.25593762384749713</v>
      </c>
      <c r="AP105" s="52">
        <f>SUMPRODUCT(--(AP$9=YEAR(Quarterly_mmbbls!$C$9:FW$9)),Quarterly_mmbbls!$C79:FW79)</f>
        <v>0.2702238215841315</v>
      </c>
      <c r="AQ105" s="52">
        <f>SUMPRODUCT(--(AQ$9=YEAR(Quarterly_mmbbls!$C$9:FX$9)),Quarterly_mmbbls!$C79:FX79)</f>
        <v>0.34157831999663418</v>
      </c>
      <c r="AR105" s="52">
        <f>SUMPRODUCT(--(AR$9=YEAR(Quarterly_mmbbls!$C$9:FY$9)),Quarterly_mmbbls!$C79:FY79)</f>
        <v>0.26432503886782999</v>
      </c>
      <c r="AS105" s="52">
        <f>SUMPRODUCT(--(AS$9=YEAR(Quarterly_mmbbls!$C$9:FZ$9)),Quarterly_mmbbls!$C79:FZ79)</f>
        <v>0.30848045253182993</v>
      </c>
      <c r="AT105" s="52">
        <f>SUMPRODUCT(--(AT$9=YEAR(Quarterly_mmbbls!$C$9:GA$9)),Quarterly_mmbbls!$C79:GA79)</f>
        <v>0.28669659154522109</v>
      </c>
      <c r="AU105" s="52">
        <f>SUMPRODUCT(--(AU$9=YEAR(Quarterly_mmbbls!$C$9:GB$9)),Quarterly_mmbbls!$C79:GB79)</f>
        <v>0.25259110169254073</v>
      </c>
      <c r="AV105" s="52">
        <f>SUMPRODUCT(--(AV$9=YEAR(Quarterly_mmbbls!$C$9:GZ$9)),Quarterly_mmbbls!$C79:GZ79)</f>
        <v>0.31292325014633893</v>
      </c>
    </row>
    <row r="106" spans="1:48" x14ac:dyDescent="0.25">
      <c r="A106" s="36" t="s">
        <v>26</v>
      </c>
      <c r="B106" s="90"/>
      <c r="C106" s="52">
        <f>SUMPRODUCT(--(C$9=YEAR(Quarterly_mmbbls!$C$9:EJ$9)),Quarterly_mmbbls!$C80:EJ80)</f>
        <v>1.6097719689778671</v>
      </c>
      <c r="D106" s="52">
        <f>SUMPRODUCT(--(D$9=YEAR(Quarterly_mmbbls!$C$9:EK$9)),Quarterly_mmbbls!$C80:EK80)</f>
        <v>1.7236294528956402</v>
      </c>
      <c r="E106" s="52">
        <f>SUMPRODUCT(--(E$9=YEAR(Quarterly_mmbbls!$C$9:EL$9)),Quarterly_mmbbls!$C80:EL80)</f>
        <v>1.8468035406879419</v>
      </c>
      <c r="F106" s="52">
        <f>SUMPRODUCT(--(F$9=YEAR(Quarterly_mmbbls!$C$9:EM$9)),Quarterly_mmbbls!$C80:EM80)</f>
        <v>1.520698699745916</v>
      </c>
      <c r="G106" s="52">
        <f>SUMPRODUCT(--(G$9=YEAR(Quarterly_mmbbls!$C$9:EN$9)),Quarterly_mmbbls!$C80:EN80)</f>
        <v>1.4005726550671671</v>
      </c>
      <c r="H106" s="52">
        <f>SUMPRODUCT(--(H$9=YEAR(Quarterly_mmbbls!$C$9:EO$9)),Quarterly_mmbbls!$C80:EO80)</f>
        <v>2.1076739187326021</v>
      </c>
      <c r="I106" s="52">
        <f>SUMPRODUCT(--(I$9=YEAR(Quarterly_mmbbls!$C$9:EP$9)),Quarterly_mmbbls!$C80:EP80)</f>
        <v>1.537483368446978</v>
      </c>
      <c r="J106" s="52">
        <f>SUMPRODUCT(--(J$9=YEAR(Quarterly_mmbbls!$C$9:EQ$9)),Quarterly_mmbbls!$C80:EQ80)</f>
        <v>1.134182419929016</v>
      </c>
      <c r="K106" s="52">
        <f>SUMPRODUCT(--(K$9=YEAR(Quarterly_mmbbls!$C$9:ER$9)),Quarterly_mmbbls!$C80:ER80)</f>
        <v>0.74008641794663899</v>
      </c>
      <c r="L106" s="52">
        <f>SUMPRODUCT(--(L$9=YEAR(Quarterly_mmbbls!$C$9:ES$9)),Quarterly_mmbbls!$C80:ES80)</f>
        <v>0.56163467004182499</v>
      </c>
      <c r="M106" s="52">
        <f>SUMPRODUCT(--(M$9=YEAR(Quarterly_mmbbls!$C$9:ET$9)),Quarterly_mmbbls!$C80:ET80)</f>
        <v>0.52162821226670109</v>
      </c>
      <c r="N106" s="52">
        <f>SUMPRODUCT(--(N$9=YEAR(Quarterly_mmbbls!$C$9:EU$9)),Quarterly_mmbbls!$C80:EU80)</f>
        <v>0.54285340549800831</v>
      </c>
      <c r="O106" s="52">
        <f>SUMPRODUCT(--(O$9=YEAR(Quarterly_mmbbls!$C$9:EV$9)),Quarterly_mmbbls!$C80:EV80)</f>
        <v>0.40453926542744251</v>
      </c>
      <c r="P106" s="52">
        <f>SUMPRODUCT(--(P$9=YEAR(Quarterly_mmbbls!$C$9:EW$9)),Quarterly_mmbbls!$C80:EW80)</f>
        <v>0.54552547540569196</v>
      </c>
      <c r="Q106" s="52">
        <f>SUMPRODUCT(--(Q$9=YEAR(Quarterly_mmbbls!$C$9:EX$9)),Quarterly_mmbbls!$C80:EX80)</f>
        <v>0.78624473851486198</v>
      </c>
      <c r="R106" s="52">
        <f>SUMPRODUCT(--(R$9=YEAR(Quarterly_mmbbls!$C$9:EY$9)),Quarterly_mmbbls!$C80:EY80)</f>
        <v>0.7484030099017891</v>
      </c>
      <c r="S106" s="52">
        <f>SUMPRODUCT(--(S$9=YEAR(Quarterly_mmbbls!$C$9:EZ$9)),Quarterly_mmbbls!$C80:EZ80)</f>
        <v>1.298727809617223</v>
      </c>
      <c r="T106" s="52">
        <f>SUMPRODUCT(--(T$9=YEAR(Quarterly_mmbbls!$C$9:FA$9)),Quarterly_mmbbls!$C80:FA80)</f>
        <v>0.95513427301872889</v>
      </c>
      <c r="U106" s="52">
        <f>SUMPRODUCT(--(U$9=YEAR(Quarterly_mmbbls!$C$9:FB$9)),Quarterly_mmbbls!$C80:FB80)</f>
        <v>1.1237275388025652</v>
      </c>
      <c r="V106" s="52">
        <f>SUMPRODUCT(--(V$9=YEAR(Quarterly_mmbbls!$C$9:FC$9)),Quarterly_mmbbls!$C80:FC80)</f>
        <v>1.2388429783654771</v>
      </c>
      <c r="W106" s="52">
        <f>SUMPRODUCT(--(W$9=YEAR(Quarterly_mmbbls!$C$9:FD$9)),Quarterly_mmbbls!$C80:FD80)</f>
        <v>1.821731461920046</v>
      </c>
      <c r="X106" s="52">
        <f>SUMPRODUCT(--(X$9=YEAR(Quarterly_mmbbls!$C$9:FE$9)),Quarterly_mmbbls!$C80:FE80)</f>
        <v>1.5223397789614299</v>
      </c>
      <c r="Y106" s="52">
        <f>SUMPRODUCT(--(Y$9=YEAR(Quarterly_mmbbls!$C$9:FF$9)),Quarterly_mmbbls!$C80:FF80)</f>
        <v>1.55286539530444</v>
      </c>
      <c r="Z106" s="52">
        <f>SUMPRODUCT(--(Z$9=YEAR(Quarterly_mmbbls!$C$9:FG$9)),Quarterly_mmbbls!$C80:FG80)</f>
        <v>1.671987970682546</v>
      </c>
      <c r="AA106" s="52">
        <f>SUMPRODUCT(--(AA$9=YEAR(Quarterly_mmbbls!$C$9:FH$9)),Quarterly_mmbbls!$C80:FH80)</f>
        <v>1.6828196819958181</v>
      </c>
      <c r="AB106" s="52">
        <f>SUMPRODUCT(--(AB$9=YEAR(Quarterly_mmbbls!$C$9:FI$9)),Quarterly_mmbbls!$C80:FI80)</f>
        <v>1.5440168371587</v>
      </c>
      <c r="AC106" s="52">
        <f>SUMPRODUCT(--(AC$9=YEAR(Quarterly_mmbbls!$C$9:FJ$9)),Quarterly_mmbbls!$C80:FJ80)</f>
        <v>1.251585007438186</v>
      </c>
      <c r="AD106" s="52">
        <f>SUMPRODUCT(--(AD$9=YEAR(Quarterly_mmbbls!$C$9:FK$9)),Quarterly_mmbbls!$C80:FK80)</f>
        <v>1.3676867435168101</v>
      </c>
      <c r="AE106" s="52">
        <f>SUMPRODUCT(--(AE$9=YEAR(Quarterly_mmbbls!$C$9:FL$9)),Quarterly_mmbbls!$C80:FL80)</f>
        <v>1.5569955998008278</v>
      </c>
      <c r="AF106" s="52">
        <f>SUMPRODUCT(--(AF$9=YEAR(Quarterly_mmbbls!$C$9:FM$9)),Quarterly_mmbbls!$C80:FM80)</f>
        <v>1.435731450816994</v>
      </c>
      <c r="AG106" s="52">
        <f>SUMPRODUCT(--(AG$9=YEAR(Quarterly_mmbbls!$C$9:FN$9)),Quarterly_mmbbls!$C80:FN80)</f>
        <v>1.3009498881930142</v>
      </c>
      <c r="AH106" s="52">
        <f>SUMPRODUCT(--(AH$9=YEAR(Quarterly_mmbbls!$C$9:FO$9)),Quarterly_mmbbls!$C80:FO80)</f>
        <v>1.786273973727462</v>
      </c>
      <c r="AI106" s="52">
        <f>SUMPRODUCT(--(AI$9=YEAR(Quarterly_mmbbls!$C$9:FP$9)),Quarterly_mmbbls!$C80:FP80)</f>
        <v>1.7582808074677829</v>
      </c>
      <c r="AJ106" s="52">
        <f>SUMPRODUCT(--(AJ$9=YEAR(Quarterly_mmbbls!$C$9:FQ$9)),Quarterly_mmbbls!$C80:FQ80)</f>
        <v>1.8276347587888659</v>
      </c>
      <c r="AK106" s="52">
        <f>SUMPRODUCT(--(AK$9=YEAR(Quarterly_mmbbls!$C$9:FR$9)),Quarterly_mmbbls!$C80:FR80)</f>
        <v>2.0257670841824744</v>
      </c>
      <c r="AL106" s="52">
        <f>SUMPRODUCT(--(AL$9=YEAR(Quarterly_mmbbls!$C$9:FS$9)),Quarterly_mmbbls!$C80:FS80)</f>
        <v>1.8783331873547799</v>
      </c>
      <c r="AM106" s="52">
        <f>SUMPRODUCT(--(AM$9=YEAR(Quarterly_mmbbls!$C$9:FT$9)),Quarterly_mmbbls!$C80:FT80)</f>
        <v>1.9615415719389611</v>
      </c>
      <c r="AN106" s="52">
        <f>SUMPRODUCT(--(AN$9=YEAR(Quarterly_mmbbls!$C$9:FU$9)),Quarterly_mmbbls!$C80:FU80)</f>
        <v>1.752383244090451</v>
      </c>
      <c r="AO106" s="52">
        <f>SUMPRODUCT(--(AO$9=YEAR(Quarterly_mmbbls!$C$9:FV$9)),Quarterly_mmbbls!$C80:FV80)</f>
        <v>1.75519389745702</v>
      </c>
      <c r="AP106" s="52">
        <f>SUMPRODUCT(--(AP$9=YEAR(Quarterly_mmbbls!$C$9:FW$9)),Quarterly_mmbbls!$C80:FW80)</f>
        <v>1.72927149895417</v>
      </c>
      <c r="AQ106" s="52">
        <f>SUMPRODUCT(--(AQ$9=YEAR(Quarterly_mmbbls!$C$9:FX$9)),Quarterly_mmbbls!$C80:FX80)</f>
        <v>1.5879577272087348</v>
      </c>
      <c r="AR106" s="52">
        <f>SUMPRODUCT(--(AR$9=YEAR(Quarterly_mmbbls!$C$9:FY$9)),Quarterly_mmbbls!$C80:FY80)</f>
        <v>1.8630595110487311</v>
      </c>
      <c r="AS106" s="52">
        <f>SUMPRODUCT(--(AS$9=YEAR(Quarterly_mmbbls!$C$9:FZ$9)),Quarterly_mmbbls!$C80:FZ80)</f>
        <v>1.6969956886337991</v>
      </c>
      <c r="AT106" s="52">
        <f>SUMPRODUCT(--(AT$9=YEAR(Quarterly_mmbbls!$C$9:GA$9)),Quarterly_mmbbls!$C80:GA80)</f>
        <v>1.606025914068445</v>
      </c>
      <c r="AU106" s="52">
        <f>SUMPRODUCT(--(AU$9=YEAR(Quarterly_mmbbls!$C$9:GB$9)),Quarterly_mmbbls!$C80:GB80)</f>
        <v>1.77307970734279</v>
      </c>
      <c r="AV106" s="52">
        <f>SUMPRODUCT(--(AV$9=YEAR(Quarterly_mmbbls!$C$9:GZ$9)),Quarterly_mmbbls!$C80:GZ80)</f>
        <v>1.8285757654469228</v>
      </c>
    </row>
    <row r="107" spans="1:48" x14ac:dyDescent="0.25">
      <c r="A107" s="36" t="s">
        <v>27</v>
      </c>
      <c r="B107" s="90"/>
      <c r="C107" s="52">
        <f t="shared" ref="C107:AT107" si="25">SUM(C108:C110)</f>
        <v>0.95909984279929805</v>
      </c>
      <c r="D107" s="52">
        <f t="shared" si="25"/>
        <v>0.8574478121837017</v>
      </c>
      <c r="E107" s="52">
        <f t="shared" si="25"/>
        <v>0.87063591090205861</v>
      </c>
      <c r="F107" s="52">
        <f t="shared" si="25"/>
        <v>0.89766783061525968</v>
      </c>
      <c r="G107" s="52">
        <f t="shared" si="25"/>
        <v>1.2401059905834018</v>
      </c>
      <c r="H107" s="52">
        <f t="shared" si="25"/>
        <v>1.4486164189974624</v>
      </c>
      <c r="I107" s="52">
        <f t="shared" si="25"/>
        <v>1.4336125072657284</v>
      </c>
      <c r="J107" s="52">
        <f t="shared" si="25"/>
        <v>1.395230284874811</v>
      </c>
      <c r="K107" s="52">
        <f t="shared" si="25"/>
        <v>1.3834693555166395</v>
      </c>
      <c r="L107" s="52">
        <f t="shared" si="25"/>
        <v>1.3648269265312598</v>
      </c>
      <c r="M107" s="52">
        <f t="shared" si="25"/>
        <v>1.5533386809065428</v>
      </c>
      <c r="N107" s="52">
        <f t="shared" si="25"/>
        <v>1.6555887221321861</v>
      </c>
      <c r="O107" s="52">
        <f t="shared" si="25"/>
        <v>2.1118720599999765</v>
      </c>
      <c r="P107" s="52">
        <f t="shared" si="25"/>
        <v>2.9497667681036903</v>
      </c>
      <c r="Q107" s="52">
        <f t="shared" si="25"/>
        <v>3.0157703598005909</v>
      </c>
      <c r="R107" s="52">
        <f t="shared" si="25"/>
        <v>2.7122962263418215</v>
      </c>
      <c r="S107" s="52">
        <f t="shared" si="25"/>
        <v>3.3244298757258628</v>
      </c>
      <c r="T107" s="52">
        <f t="shared" si="25"/>
        <v>3.2303547153110306</v>
      </c>
      <c r="U107" s="52">
        <f t="shared" si="25"/>
        <v>3.1784772041184879</v>
      </c>
      <c r="V107" s="52">
        <f t="shared" si="25"/>
        <v>3.227776724187184</v>
      </c>
      <c r="W107" s="52">
        <f t="shared" si="25"/>
        <v>3.2127018308194502</v>
      </c>
      <c r="X107" s="52">
        <f t="shared" si="25"/>
        <v>4.0035423716026584</v>
      </c>
      <c r="Y107" s="52">
        <f t="shared" si="25"/>
        <v>4.0440439173846281</v>
      </c>
      <c r="Z107" s="52">
        <f t="shared" si="25"/>
        <v>4.0724863780995246</v>
      </c>
      <c r="AA107" s="52">
        <f t="shared" si="25"/>
        <v>4.4028477325648332</v>
      </c>
      <c r="AB107" s="52">
        <f t="shared" si="25"/>
        <v>4.5770030824138157</v>
      </c>
      <c r="AC107" s="52">
        <f t="shared" si="25"/>
        <v>4.450408849446374</v>
      </c>
      <c r="AD107" s="52">
        <f t="shared" si="25"/>
        <v>4.8223335462389771</v>
      </c>
      <c r="AE107" s="52">
        <f t="shared" si="25"/>
        <v>4.8194223883493619</v>
      </c>
      <c r="AF107" s="52">
        <f t="shared" si="25"/>
        <v>4.9576770593231094</v>
      </c>
      <c r="AG107" s="52">
        <f t="shared" si="25"/>
        <v>5.5245679814616047</v>
      </c>
      <c r="AH107" s="52">
        <f t="shared" si="25"/>
        <v>5.504311464110395</v>
      </c>
      <c r="AI107" s="52">
        <f t="shared" si="25"/>
        <v>5.3947816093576488</v>
      </c>
      <c r="AJ107" s="52">
        <f t="shared" si="25"/>
        <v>5.659900411180792</v>
      </c>
      <c r="AK107" s="52">
        <f t="shared" si="25"/>
        <v>5.6753036005767932</v>
      </c>
      <c r="AL107" s="52">
        <f t="shared" si="25"/>
        <v>5.674087891430613</v>
      </c>
      <c r="AM107" s="52">
        <f t="shared" si="25"/>
        <v>5.7194806884691811</v>
      </c>
      <c r="AN107" s="52">
        <f t="shared" si="25"/>
        <v>6.0281905946612904</v>
      </c>
      <c r="AO107" s="52">
        <f t="shared" si="25"/>
        <v>6.2061554649285871</v>
      </c>
      <c r="AP107" s="52">
        <f t="shared" si="25"/>
        <v>6.2057899353713264</v>
      </c>
      <c r="AQ107" s="52">
        <f t="shared" si="25"/>
        <v>6.4470563899929445</v>
      </c>
      <c r="AR107" s="52">
        <f t="shared" si="25"/>
        <v>6.7994936523226768</v>
      </c>
      <c r="AS107" s="52">
        <f t="shared" si="25"/>
        <v>8.1544721039851744</v>
      </c>
      <c r="AT107" s="52">
        <f t="shared" si="25"/>
        <v>9.1535339681860748</v>
      </c>
      <c r="AU107" s="52">
        <f>SUM(AU108:AU110)</f>
        <v>9.6425020158880965</v>
      </c>
      <c r="AV107" s="52">
        <f>SUMPRODUCT(--(AV$9=YEAR(Quarterly_mmbbls!$C$9:GZ$9)),Quarterly_mmbbls!$C81:GZ81)</f>
        <v>9.5788032543541402</v>
      </c>
    </row>
    <row r="108" spans="1:48" x14ac:dyDescent="0.25">
      <c r="A108" s="37" t="s">
        <v>42</v>
      </c>
      <c r="B108" s="90"/>
      <c r="C108" s="52">
        <f>SUMPRODUCT(--(C$9=YEAR(Quarterly_mmbbls!$C$9:EJ$9)),Quarterly_mmbbls!$C82:EJ82)</f>
        <v>0.95532244247798381</v>
      </c>
      <c r="D108" s="52">
        <f>SUMPRODUCT(--(D$9=YEAR(Quarterly_mmbbls!$C$9:EK$9)),Quarterly_mmbbls!$C82:EK82)</f>
        <v>0.8533863153277742</v>
      </c>
      <c r="E108" s="52">
        <f>SUMPRODUCT(--(E$9=YEAR(Quarterly_mmbbls!$C$9:EL$9)),Quarterly_mmbbls!$C82:EL82)</f>
        <v>0.86854048157259478</v>
      </c>
      <c r="F108" s="52">
        <f>SUMPRODUCT(--(F$9=YEAR(Quarterly_mmbbls!$C$9:EM$9)),Quarterly_mmbbls!$C82:EM82)</f>
        <v>0.89575143873462226</v>
      </c>
      <c r="G108" s="52">
        <f>SUMPRODUCT(--(G$9=YEAR(Quarterly_mmbbls!$C$9:EN$9)),Quarterly_mmbbls!$C82:EN82)</f>
        <v>1.2387996192008823</v>
      </c>
      <c r="H108" s="52">
        <f>SUMPRODUCT(--(H$9=YEAR(Quarterly_mmbbls!$C$9:EO$9)),Quarterly_mmbbls!$C82:EO82)</f>
        <v>1.4465297297277668</v>
      </c>
      <c r="I108" s="52">
        <f>SUMPRODUCT(--(I$9=YEAR(Quarterly_mmbbls!$C$9:EP$9)),Quarterly_mmbbls!$C82:EP82)</f>
        <v>1.4329361336607978</v>
      </c>
      <c r="J108" s="52">
        <f>SUMPRODUCT(--(J$9=YEAR(Quarterly_mmbbls!$C$9:EQ$9)),Quarterly_mmbbls!$C82:EQ82)</f>
        <v>1.3947615768736621</v>
      </c>
      <c r="K108" s="52">
        <f>SUMPRODUCT(--(K$9=YEAR(Quarterly_mmbbls!$C$9:ER$9)),Quarterly_mmbbls!$C82:ER82)</f>
        <v>1.3830454180257323</v>
      </c>
      <c r="L108" s="52">
        <f>SUMPRODUCT(--(L$9=YEAR(Quarterly_mmbbls!$C$9:ES$9)),Quarterly_mmbbls!$C82:ES82)</f>
        <v>1.3644532443840207</v>
      </c>
      <c r="M108" s="52">
        <f>SUMPRODUCT(--(M$9=YEAR(Quarterly_mmbbls!$C$9:ET$9)),Quarterly_mmbbls!$C82:ET82)</f>
        <v>1.5528148570182831</v>
      </c>
      <c r="N108" s="52">
        <f>SUMPRODUCT(--(N$9=YEAR(Quarterly_mmbbls!$C$9:EU$9)),Quarterly_mmbbls!$C82:EU82)</f>
        <v>1.6554322483070474</v>
      </c>
      <c r="O108" s="52">
        <f>SUMPRODUCT(--(O$9=YEAR(Quarterly_mmbbls!$C$9:EV$9)),Quarterly_mmbbls!$C82:EV82)</f>
        <v>2.1102077474962293</v>
      </c>
      <c r="P108" s="52">
        <f>SUMPRODUCT(--(P$9=YEAR(Quarterly_mmbbls!$C$9:EW$9)),Quarterly_mmbbls!$C82:EW82)</f>
        <v>2.9489627271971433</v>
      </c>
      <c r="Q108" s="52">
        <f>SUMPRODUCT(--(Q$9=YEAR(Quarterly_mmbbls!$C$9:EX$9)),Quarterly_mmbbls!$C82:EX82)</f>
        <v>3.0154335107623758</v>
      </c>
      <c r="R108" s="52">
        <f>SUMPRODUCT(--(R$9=YEAR(Quarterly_mmbbls!$C$9:EY$9)),Quarterly_mmbbls!$C82:EY82)</f>
        <v>2.7121046139090428</v>
      </c>
      <c r="S108" s="52">
        <f>SUMPRODUCT(--(S$9=YEAR(Quarterly_mmbbls!$C$9:EZ$9)),Quarterly_mmbbls!$C82:EZ82)</f>
        <v>3.3242406712687345</v>
      </c>
      <c r="T108" s="52">
        <f>SUMPRODUCT(--(T$9=YEAR(Quarterly_mmbbls!$C$9:FA$9)),Quarterly_mmbbls!$C82:FA82)</f>
        <v>3.229814258553926</v>
      </c>
      <c r="U108" s="52">
        <f>SUMPRODUCT(--(U$9=YEAR(Quarterly_mmbbls!$C$9:FB$9)),Quarterly_mmbbls!$C82:FB82)</f>
        <v>3.1754301338935318</v>
      </c>
      <c r="V108" s="52">
        <f>SUMPRODUCT(--(V$9=YEAR(Quarterly_mmbbls!$C$9:FC$9)),Quarterly_mmbbls!$C82:FC82)</f>
        <v>3.2249093602931791</v>
      </c>
      <c r="W108" s="52">
        <f>SUMPRODUCT(--(W$9=YEAR(Quarterly_mmbbls!$C$9:FD$9)),Quarterly_mmbbls!$C82:FD82)</f>
        <v>3.2104644201108923</v>
      </c>
      <c r="X108" s="52">
        <f>SUMPRODUCT(--(X$9=YEAR(Quarterly_mmbbls!$C$9:FE$9)),Quarterly_mmbbls!$C82:FE82)</f>
        <v>4.0014693721204573</v>
      </c>
      <c r="Y108" s="52">
        <f>SUMPRODUCT(--(Y$9=YEAR(Quarterly_mmbbls!$C$9:FF$9)),Quarterly_mmbbls!$C82:FF82)</f>
        <v>4.0433802971322157</v>
      </c>
      <c r="Z108" s="52">
        <f>SUMPRODUCT(--(Z$9=YEAR(Quarterly_mmbbls!$C$9:FG$9)),Quarterly_mmbbls!$C82:FG82)</f>
        <v>4.0715452163573254</v>
      </c>
      <c r="AA108" s="52">
        <f>SUMPRODUCT(--(AA$9=YEAR(Quarterly_mmbbls!$C$9:FH$9)),Quarterly_mmbbls!$C82:FH82)</f>
        <v>4.4026920168061032</v>
      </c>
      <c r="AB108" s="52">
        <f>SUMPRODUCT(--(AB$9=YEAR(Quarterly_mmbbls!$C$9:FI$9)),Quarterly_mmbbls!$C82:FI82)</f>
        <v>4.5769687464647264</v>
      </c>
      <c r="AC108" s="52">
        <f>SUMPRODUCT(--(AC$9=YEAR(Quarterly_mmbbls!$C$9:FJ$9)),Quarterly_mmbbls!$C82:FJ82)</f>
        <v>4.4503912801425543</v>
      </c>
      <c r="AD108" s="52">
        <f>SUMPRODUCT(--(AD$9=YEAR(Quarterly_mmbbls!$C$9:FK$9)),Quarterly_mmbbls!$C82:FK82)</f>
        <v>4.8222672823164476</v>
      </c>
      <c r="AE108" s="52">
        <f>SUMPRODUCT(--(AE$9=YEAR(Quarterly_mmbbls!$C$9:FL$9)),Quarterly_mmbbls!$C82:FL82)</f>
        <v>4.8194223883493619</v>
      </c>
      <c r="AF108" s="52">
        <f>SUMPRODUCT(--(AF$9=YEAR(Quarterly_mmbbls!$C$9:FM$9)),Quarterly_mmbbls!$C82:FM82)</f>
        <v>4.9574574430253584</v>
      </c>
      <c r="AG108" s="52">
        <f>SUMPRODUCT(--(AG$9=YEAR(Quarterly_mmbbls!$C$9:FN$9)),Quarterly_mmbbls!$C82:FN82)</f>
        <v>5.5245591968096948</v>
      </c>
      <c r="AH108" s="52">
        <f>SUMPRODUCT(--(AH$9=YEAR(Quarterly_mmbbls!$C$9:FO$9)),Quarterly_mmbbls!$C82:FO82)</f>
        <v>5.5042675408508446</v>
      </c>
      <c r="AI108" s="52">
        <f>SUMPRODUCT(--(AI$9=YEAR(Quarterly_mmbbls!$C$9:FP$9)),Quarterly_mmbbls!$C82:FP82)</f>
        <v>5.3947816093576488</v>
      </c>
      <c r="AJ108" s="52">
        <f>SUMPRODUCT(--(AJ$9=YEAR(Quarterly_mmbbls!$C$9:FQ$9)),Quarterly_mmbbls!$C82:FQ82)</f>
        <v>5.6598301339655119</v>
      </c>
      <c r="AK108" s="52">
        <f>SUMPRODUCT(--(AK$9=YEAR(Quarterly_mmbbls!$C$9:FR$9)),Quarterly_mmbbls!$C82:FR82)</f>
        <v>5.6753036005767932</v>
      </c>
      <c r="AL108" s="52">
        <f>SUMPRODUCT(--(AL$9=YEAR(Quarterly_mmbbls!$C$9:FS$9)),Quarterly_mmbbls!$C82:FS82)</f>
        <v>5.674087891430613</v>
      </c>
      <c r="AM108" s="52">
        <f>SUMPRODUCT(--(AM$9=YEAR(Quarterly_mmbbls!$C$9:FT$9)),Quarterly_mmbbls!$C82:FT82)</f>
        <v>5.7185787789669202</v>
      </c>
      <c r="AN108" s="52">
        <f>SUMPRODUCT(--(AN$9=YEAR(Quarterly_mmbbls!$C$9:FU$9)),Quarterly_mmbbls!$C82:FU82)</f>
        <v>6.0281905946612904</v>
      </c>
      <c r="AO108" s="52">
        <f>SUMPRODUCT(--(AO$9=YEAR(Quarterly_mmbbls!$C$9:FV$9)),Quarterly_mmbbls!$C82:FV82)</f>
        <v>6.2032653082079001</v>
      </c>
      <c r="AP108" s="52">
        <f>SUMPRODUCT(--(AP$9=YEAR(Quarterly_mmbbls!$C$9:FW$9)),Quarterly_mmbbls!$C82:FW82)</f>
        <v>6.2033741508783509</v>
      </c>
      <c r="AQ108" s="52">
        <f>SUMPRODUCT(--(AQ$9=YEAR(Quarterly_mmbbls!$C$9:FX$9)),Quarterly_mmbbls!$C82:FX82)</f>
        <v>6.4465995871070003</v>
      </c>
      <c r="AR108" s="52">
        <f>SUMPRODUCT(--(AR$9=YEAR(Quarterly_mmbbls!$C$9:FY$9)),Quarterly_mmbbls!$C82:FY82)</f>
        <v>6.7991774041708695</v>
      </c>
      <c r="AS108" s="52">
        <f>SUMPRODUCT(--(AS$9=YEAR(Quarterly_mmbbls!$C$9:FZ$9)),Quarterly_mmbbls!$C82:FZ82)</f>
        <v>8.1543139799092703</v>
      </c>
      <c r="AT108" s="52">
        <f>SUMPRODUCT(--(AT$9=YEAR(Quarterly_mmbbls!$C$9:GA$9)),Quarterly_mmbbls!$C82:GA82)</f>
        <v>9.1534305949543011</v>
      </c>
      <c r="AU108" s="52">
        <f>SUMPRODUCT(--(AU$9=YEAR(Quarterly_mmbbls!$C$9:GB$9)),Quarterly_mmbbls!$C82:GB82)</f>
        <v>9.6424978520256417</v>
      </c>
      <c r="AV108" s="52">
        <f>SUMPRODUCT(--(AV$9=YEAR(Quarterly_mmbbls!$C$9:GZ$9)),Quarterly_mmbbls!$C82:GZ82)</f>
        <v>9.5788032543541402</v>
      </c>
    </row>
    <row r="109" spans="1:48" x14ac:dyDescent="0.25">
      <c r="A109" s="37" t="s">
        <v>43</v>
      </c>
      <c r="B109" s="90"/>
      <c r="C109" s="52">
        <f>SUMPRODUCT(--(C$9=YEAR(Quarterly_mmbbls!$C$9:EJ$9)),Quarterly_mmbbls!$C83:EJ83)</f>
        <v>3.7774003213142107E-3</v>
      </c>
      <c r="D109" s="52">
        <f>SUMPRODUCT(--(D$9=YEAR(Quarterly_mmbbls!$C$9:EK$9)),Quarterly_mmbbls!$C83:EK83)</f>
        <v>3.6544151945737471E-3</v>
      </c>
      <c r="E109" s="52">
        <f>SUMPRODUCT(--(E$9=YEAR(Quarterly_mmbbls!$C$9:EL$9)),Quarterly_mmbbls!$C83:EL83)</f>
        <v>1.879915508747072E-3</v>
      </c>
      <c r="F109" s="52">
        <f>SUMPRODUCT(--(F$9=YEAR(Quarterly_mmbbls!$C$9:EM$9)),Quarterly_mmbbls!$C83:EM83)</f>
        <v>1.4055443056052875E-3</v>
      </c>
      <c r="G109" s="52">
        <f>SUMPRODUCT(--(G$9=YEAR(Quarterly_mmbbls!$C$9:EN$9)),Quarterly_mmbbls!$C83:EN83)</f>
        <v>1.0190196215638335E-3</v>
      </c>
      <c r="H109" s="52">
        <f>SUMPRODUCT(--(H$9=YEAR(Quarterly_mmbbls!$C$9:EO$9)),Quarterly_mmbbls!$C83:EO83)</f>
        <v>1.9589773759373695E-3</v>
      </c>
      <c r="I109" s="52">
        <f>SUMPRODUCT(--(I$9=YEAR(Quarterly_mmbbls!$C$9:EP$9)),Quarterly_mmbbls!$C83:EP83)</f>
        <v>5.8857167797221415E-4</v>
      </c>
      <c r="J109" s="52">
        <f>SUMPRODUCT(--(J$9=YEAR(Quarterly_mmbbls!$C$9:EQ$9)),Quarterly_mmbbls!$C83:EQ83)</f>
        <v>3.2503212067122274E-4</v>
      </c>
      <c r="K109" s="52">
        <f>SUMPRODUCT(--(K$9=YEAR(Quarterly_mmbbls!$C$9:ER$9)),Quarterly_mmbbls!$C83:ER83)</f>
        <v>1.8447769011069402E-4</v>
      </c>
      <c r="L109" s="52">
        <f>SUMPRODUCT(--(L$9=YEAR(Quarterly_mmbbls!$C$9:ES$9)),Quarterly_mmbbls!$C83:ES83)</f>
        <v>2.4597025348092535E-4</v>
      </c>
      <c r="M109" s="52">
        <f>SUMPRODUCT(--(M$9=YEAR(Quarterly_mmbbls!$C$9:ET$9)),Quarterly_mmbbls!$C83:ET83)</f>
        <v>4.0409398786152013E-4</v>
      </c>
      <c r="N109" s="52">
        <f>SUMPRODUCT(--(N$9=YEAR(Quarterly_mmbbls!$C$9:EU$9)),Quarterly_mmbbls!$C83:EU83)</f>
        <v>5.2707911460198286E-5</v>
      </c>
      <c r="O109" s="52">
        <f>SUMPRODUCT(--(O$9=YEAR(Quarterly_mmbbls!$C$9:EV$9)),Quarterly_mmbbls!$C83:EV83)</f>
        <v>1.317697786504957E-4</v>
      </c>
      <c r="P109" s="52">
        <f>SUMPRODUCT(--(P$9=YEAR(Quarterly_mmbbls!$C$9:EW$9)),Quarterly_mmbbls!$C83:EW83)</f>
        <v>5.0072515887188368E-4</v>
      </c>
      <c r="Q109" s="52">
        <f>SUMPRODUCT(--(Q$9=YEAR(Quarterly_mmbbls!$C$9:EX$9)),Quarterly_mmbbls!$C83:EX83)</f>
        <v>1.7569303820066094E-5</v>
      </c>
      <c r="R109" s="52">
        <f>SUMPRODUCT(--(R$9=YEAR(Quarterly_mmbbls!$C$9:EY$9)),Quarterly_mmbbls!$C83:EY83)</f>
        <v>8.7846519100330468E-5</v>
      </c>
      <c r="S109" s="52">
        <f>SUMPRODUCT(--(S$9=YEAR(Quarterly_mmbbls!$C$9:EZ$9)),Quarterly_mmbbls!$C83:EZ83)</f>
        <v>6.1492563370231325E-5</v>
      </c>
      <c r="T109" s="52">
        <f>SUMPRODUCT(--(T$9=YEAR(Quarterly_mmbbls!$C$9:FA$9)),Quarterly_mmbbls!$C83:FA83)</f>
        <v>1.4933908247056178E-4</v>
      </c>
      <c r="U109" s="52">
        <f>SUMPRODUCT(--(U$9=YEAR(Quarterly_mmbbls!$C$9:FB$9)),Quarterly_mmbbls!$C83:FB83)</f>
        <v>2.2488708889684596E-3</v>
      </c>
      <c r="V109" s="52">
        <f>SUMPRODUCT(--(V$9=YEAR(Quarterly_mmbbls!$C$9:FC$9)),Quarterly_mmbbls!$C83:FC83)</f>
        <v>4.568018993217185E-4</v>
      </c>
      <c r="W109" s="52">
        <f>SUMPRODUCT(--(W$9=YEAR(Quarterly_mmbbls!$C$9:FD$9)),Quarterly_mmbbls!$C83:FD83)</f>
        <v>1.1420047483042961E-4</v>
      </c>
      <c r="X109" s="52">
        <f>SUMPRODUCT(--(X$9=YEAR(Quarterly_mmbbls!$C$9:FE$9)),Quarterly_mmbbls!$C83:FE83)</f>
        <v>1.4933908247056181E-4</v>
      </c>
      <c r="Y109" s="52">
        <f>SUMPRODUCT(--(Y$9=YEAR(Quarterly_mmbbls!$C$9:FF$9)),Quarterly_mmbbls!$C83:FF83)</f>
        <v>6.2371028561234647E-4</v>
      </c>
      <c r="Z109" s="52">
        <f>SUMPRODUCT(--(Z$9=YEAR(Quarterly_mmbbls!$C$9:FG$9)),Quarterly_mmbbls!$C83:FG83)</f>
        <v>1.6690838629062788E-4</v>
      </c>
      <c r="AA109" s="52">
        <f>SUMPRODUCT(--(AA$9=YEAR(Quarterly_mmbbls!$C$9:FH$9)),Quarterly_mmbbls!$C83:FH83)</f>
        <v>1.317697786504957E-4</v>
      </c>
      <c r="AB109" s="52">
        <f>SUMPRODUCT(--(AB$9=YEAR(Quarterly_mmbbls!$C$9:FI$9)),Quarterly_mmbbls!$C83:FI83)</f>
        <v>2.6353955730099143E-5</v>
      </c>
      <c r="AC109" s="52">
        <f>SUMPRODUCT(--(AC$9=YEAR(Quarterly_mmbbls!$C$9:FJ$9)),Quarterly_mmbbls!$C83:FJ83)</f>
        <v>1.7569303820066094E-5</v>
      </c>
      <c r="AD109" s="52">
        <f>SUMPRODUCT(--(AD$9=YEAR(Quarterly_mmbbls!$C$9:FK$9)),Quarterly_mmbbls!$C83:FK83)</f>
        <v>2.6353955730099143E-5</v>
      </c>
      <c r="AE109" s="52">
        <f>SUMPRODUCT(--(AE$9=YEAR(Quarterly_mmbbls!$C$9:FL$9)),Quarterly_mmbbls!$C83:FL83)</f>
        <v>0</v>
      </c>
      <c r="AF109" s="52">
        <f>SUMPRODUCT(--(AF$9=YEAR(Quarterly_mmbbls!$C$9:FM$9)),Quarterly_mmbbls!$C83:FM83)</f>
        <v>2.196162977508262E-4</v>
      </c>
      <c r="AG109" s="52">
        <f>SUMPRODUCT(--(AG$9=YEAR(Quarterly_mmbbls!$C$9:FN$9)),Quarterly_mmbbls!$C83:FN83)</f>
        <v>8.7846519100330472E-6</v>
      </c>
      <c r="AH109" s="52">
        <f>SUMPRODUCT(--(AH$9=YEAR(Quarterly_mmbbls!$C$9:FO$9)),Quarterly_mmbbls!$C83:FO83)</f>
        <v>4.3923259550165241E-5</v>
      </c>
      <c r="AI109" s="52">
        <f>SUMPRODUCT(--(AI$9=YEAR(Quarterly_mmbbls!$C$9:FP$9)),Quarterly_mmbbls!$C83:FP83)</f>
        <v>0</v>
      </c>
      <c r="AJ109" s="52">
        <f>SUMPRODUCT(--(AJ$9=YEAR(Quarterly_mmbbls!$C$9:FQ$9)),Quarterly_mmbbls!$C83:FQ83)</f>
        <v>7.0277215280264377E-5</v>
      </c>
      <c r="AK109" s="52">
        <f>SUMPRODUCT(--(AK$9=YEAR(Quarterly_mmbbls!$C$9:FR$9)),Quarterly_mmbbls!$C83:FR83)</f>
        <v>0</v>
      </c>
      <c r="AL109" s="52">
        <f>SUMPRODUCT(--(AL$9=YEAR(Quarterly_mmbbls!$C$9:FS$9)),Quarterly_mmbbls!$C83:FS83)</f>
        <v>0</v>
      </c>
      <c r="AM109" s="52">
        <f>SUMPRODUCT(--(AM$9=YEAR(Quarterly_mmbbls!$C$9:FT$9)),Quarterly_mmbbls!$C83:FT83)</f>
        <v>0</v>
      </c>
      <c r="AN109" s="52">
        <f>SUMPRODUCT(--(AN$9=YEAR(Quarterly_mmbbls!$C$9:FU$9)),Quarterly_mmbbls!$C83:FU83)</f>
        <v>0</v>
      </c>
      <c r="AO109" s="52">
        <f>SUMPRODUCT(--(AO$9=YEAR(Quarterly_mmbbls!$C$9:FV$9)),Quarterly_mmbbls!$C83:FV83)</f>
        <v>2.8901567206873272E-3</v>
      </c>
      <c r="AP109" s="52">
        <f>SUMPRODUCT(--(AP$9=YEAR(Quarterly_mmbbls!$C$9:FW$9)),Quarterly_mmbbls!$C83:FW83)</f>
        <v>2.4157844929757291E-3</v>
      </c>
      <c r="AQ109" s="52">
        <f>SUMPRODUCT(--(AQ$9=YEAR(Quarterly_mmbbls!$C$9:FX$9)),Quarterly_mmbbls!$C83:FX83)</f>
        <v>4.5680288594450186E-4</v>
      </c>
      <c r="AR109" s="52">
        <f>SUMPRODUCT(--(AR$9=YEAR(Quarterly_mmbbls!$C$9:FY$9)),Quarterly_mmbbls!$C83:FY83)</f>
        <v>3.1624815180773173E-4</v>
      </c>
      <c r="AS109" s="52">
        <f>SUMPRODUCT(--(AS$9=YEAR(Quarterly_mmbbls!$C$9:FZ$9)),Quarterly_mmbbls!$C83:FZ83)</f>
        <v>1.5812407590386611E-4</v>
      </c>
      <c r="AT109" s="52">
        <f>SUMPRODUCT(--(AT$9=YEAR(Quarterly_mmbbls!$C$9:GA$9)),Quarterly_mmbbls!$C83:GA83)</f>
        <v>1.0337323177366698E-4</v>
      </c>
      <c r="AU109" s="52">
        <f>SUMPRODUCT(--(AU$9=YEAR(Quarterly_mmbbls!$C$9:GB$9)),Quarterly_mmbbls!$C83:GB83)</f>
        <v>4.1638624541629162E-6</v>
      </c>
      <c r="AV109" s="52">
        <f>SUMPRODUCT(--(AV$9=YEAR(Quarterly_mmbbls!$C$9:GZ$9)),Quarterly_mmbbls!$C83:GZ83)</f>
        <v>0</v>
      </c>
    </row>
    <row r="110" spans="1:48" x14ac:dyDescent="0.25">
      <c r="A110" s="37" t="s">
        <v>44</v>
      </c>
      <c r="B110" s="90"/>
      <c r="C110" s="52">
        <f>SUMPRODUCT(--(C$9=YEAR(Quarterly_mmbbls!$C$9:EJ$9)),Quarterly_mmbbls!$C84:EJ84)</f>
        <v>0</v>
      </c>
      <c r="D110" s="52">
        <f>SUMPRODUCT(--(D$9=YEAR(Quarterly_mmbbls!$C$9:EK$9)),Quarterly_mmbbls!$C84:EK84)</f>
        <v>4.0708166135376489E-4</v>
      </c>
      <c r="E110" s="52">
        <f>SUMPRODUCT(--(E$9=YEAR(Quarterly_mmbbls!$C$9:EL$9)),Quarterly_mmbbls!$C84:EL84)</f>
        <v>2.1551382071669905E-4</v>
      </c>
      <c r="F110" s="52">
        <f>SUMPRODUCT(--(F$9=YEAR(Quarterly_mmbbls!$C$9:EM$9)),Quarterly_mmbbls!$C84:EM84)</f>
        <v>5.1084757503217556E-4</v>
      </c>
      <c r="G110" s="52">
        <f>SUMPRODUCT(--(G$9=YEAR(Quarterly_mmbbls!$C$9:EN$9)),Quarterly_mmbbls!$C84:EN84)</f>
        <v>2.8735176095559881E-4</v>
      </c>
      <c r="H110" s="52">
        <f>SUMPRODUCT(--(H$9=YEAR(Quarterly_mmbbls!$C$9:EO$9)),Quarterly_mmbbls!$C84:EO84)</f>
        <v>1.2771189375804389E-4</v>
      </c>
      <c r="I110" s="52">
        <f>SUMPRODUCT(--(I$9=YEAR(Quarterly_mmbbls!$C$9:EP$9)),Quarterly_mmbbls!$C84:EP84)</f>
        <v>8.7801926958655174E-5</v>
      </c>
      <c r="J110" s="52">
        <f>SUMPRODUCT(--(J$9=YEAR(Quarterly_mmbbls!$C$9:EQ$9)),Quarterly_mmbbls!$C84:EQ84)</f>
        <v>1.4367588047779938E-4</v>
      </c>
      <c r="K110" s="52">
        <f>SUMPRODUCT(--(K$9=YEAR(Quarterly_mmbbls!$C$9:ER$9)),Quarterly_mmbbls!$C84:ER84)</f>
        <v>2.3945980079633227E-4</v>
      </c>
      <c r="L110" s="52">
        <f>SUMPRODUCT(--(L$9=YEAR(Quarterly_mmbbls!$C$9:ES$9)),Quarterly_mmbbls!$C84:ES84)</f>
        <v>1.2771189375804389E-4</v>
      </c>
      <c r="M110" s="52">
        <f>SUMPRODUCT(--(M$9=YEAR(Quarterly_mmbbls!$C$9:ET$9)),Quarterly_mmbbls!$C84:ET84)</f>
        <v>1.1972990039816615E-4</v>
      </c>
      <c r="N110" s="52">
        <f>SUMPRODUCT(--(N$9=YEAR(Quarterly_mmbbls!$C$9:EU$9)),Quarterly_mmbbls!$C84:EU84)</f>
        <v>1.0376591367841066E-4</v>
      </c>
      <c r="O110" s="52">
        <f>SUMPRODUCT(--(O$9=YEAR(Quarterly_mmbbls!$C$9:EV$9)),Quarterly_mmbbls!$C84:EV84)</f>
        <v>1.5325427250965265E-3</v>
      </c>
      <c r="P110" s="52">
        <f>SUMPRODUCT(--(P$9=YEAR(Quarterly_mmbbls!$C$9:EW$9)),Quarterly_mmbbls!$C84:EW84)</f>
        <v>3.0331574767535421E-4</v>
      </c>
      <c r="Q110" s="52">
        <f>SUMPRODUCT(--(Q$9=YEAR(Quarterly_mmbbls!$C$9:EX$9)),Quarterly_mmbbls!$C84:EX84)</f>
        <v>3.1927973439510972E-4</v>
      </c>
      <c r="R110" s="52">
        <f>SUMPRODUCT(--(R$9=YEAR(Quarterly_mmbbls!$C$9:EY$9)),Quarterly_mmbbls!$C84:EY84)</f>
        <v>1.0376591367841066E-4</v>
      </c>
      <c r="S110" s="52">
        <f>SUMPRODUCT(--(S$9=YEAR(Quarterly_mmbbls!$C$9:EZ$9)),Quarterly_mmbbls!$C84:EZ84)</f>
        <v>1.2771189375804389E-4</v>
      </c>
      <c r="T110" s="52">
        <f>SUMPRODUCT(--(T$9=YEAR(Quarterly_mmbbls!$C$9:FA$9)),Quarterly_mmbbls!$C84:FA84)</f>
        <v>3.9111767463400943E-4</v>
      </c>
      <c r="U110" s="52">
        <f>SUMPRODUCT(--(U$9=YEAR(Quarterly_mmbbls!$C$9:FB$9)),Quarterly_mmbbls!$C84:FB84)</f>
        <v>7.9819933598777426E-4</v>
      </c>
      <c r="V110" s="52">
        <f>SUMPRODUCT(--(V$9=YEAR(Quarterly_mmbbls!$C$9:FC$9)),Quarterly_mmbbls!$C84:FC84)</f>
        <v>2.4105619946830784E-3</v>
      </c>
      <c r="W110" s="52">
        <f>SUMPRODUCT(--(W$9=YEAR(Quarterly_mmbbls!$C$9:FD$9)),Quarterly_mmbbls!$C84:FD84)</f>
        <v>2.1232102337274796E-3</v>
      </c>
      <c r="X110" s="52">
        <f>SUMPRODUCT(--(X$9=YEAR(Quarterly_mmbbls!$C$9:FE$9)),Quarterly_mmbbls!$C84:FE84)</f>
        <v>1.9236603997305364E-3</v>
      </c>
      <c r="Y110" s="52">
        <f>SUMPRODUCT(--(Y$9=YEAR(Quarterly_mmbbls!$C$9:FF$9)),Quarterly_mmbbls!$C84:FF84)</f>
        <v>3.9909966799388716E-5</v>
      </c>
      <c r="Z110" s="52">
        <f>SUMPRODUCT(--(Z$9=YEAR(Quarterly_mmbbls!$C$9:FG$9)),Quarterly_mmbbls!$C84:FG84)</f>
        <v>7.7425335590814099E-4</v>
      </c>
      <c r="AA110" s="52">
        <f>SUMPRODUCT(--(AA$9=YEAR(Quarterly_mmbbls!$C$9:FH$9)),Quarterly_mmbbls!$C84:FH84)</f>
        <v>2.3945980079633229E-5</v>
      </c>
      <c r="AB110" s="52">
        <f>SUMPRODUCT(--(AB$9=YEAR(Quarterly_mmbbls!$C$9:FI$9)),Quarterly_mmbbls!$C84:FI84)</f>
        <v>7.9819933598777431E-6</v>
      </c>
      <c r="AC110" s="52">
        <f>SUMPRODUCT(--(AC$9=YEAR(Quarterly_mmbbls!$C$9:FJ$9)),Quarterly_mmbbls!$C84:FJ84)</f>
        <v>0</v>
      </c>
      <c r="AD110" s="52">
        <f>SUMPRODUCT(--(AD$9=YEAR(Quarterly_mmbbls!$C$9:FK$9)),Quarterly_mmbbls!$C84:FK84)</f>
        <v>3.9909966799388716E-5</v>
      </c>
      <c r="AE110" s="52">
        <f>SUMPRODUCT(--(AE$9=YEAR(Quarterly_mmbbls!$C$9:FL$9)),Quarterly_mmbbls!$C84:FL84)</f>
        <v>0</v>
      </c>
      <c r="AF110" s="52">
        <f>SUMPRODUCT(--(AF$9=YEAR(Quarterly_mmbbls!$C$9:FM$9)),Quarterly_mmbbls!$C84:FM84)</f>
        <v>0</v>
      </c>
      <c r="AG110" s="52">
        <f>SUMPRODUCT(--(AG$9=YEAR(Quarterly_mmbbls!$C$9:FN$9)),Quarterly_mmbbls!$C84:FN84)</f>
        <v>0</v>
      </c>
      <c r="AH110" s="52">
        <f>SUMPRODUCT(--(AH$9=YEAR(Quarterly_mmbbls!$C$9:FO$9)),Quarterly_mmbbls!$C84:FO84)</f>
        <v>0</v>
      </c>
      <c r="AI110" s="52">
        <f>SUMPRODUCT(--(AI$9=YEAR(Quarterly_mmbbls!$C$9:FP$9)),Quarterly_mmbbls!$C84:FP84)</f>
        <v>0</v>
      </c>
      <c r="AJ110" s="52">
        <f>SUMPRODUCT(--(AJ$9=YEAR(Quarterly_mmbbls!$C$9:FQ$9)),Quarterly_mmbbls!$C84:FQ84)</f>
        <v>0</v>
      </c>
      <c r="AK110" s="52">
        <f>SUMPRODUCT(--(AK$9=YEAR(Quarterly_mmbbls!$C$9:FR$9)),Quarterly_mmbbls!$C84:FR84)</f>
        <v>0</v>
      </c>
      <c r="AL110" s="52">
        <f>SUMPRODUCT(--(AL$9=YEAR(Quarterly_mmbbls!$C$9:FS$9)),Quarterly_mmbbls!$C84:FS84)</f>
        <v>0</v>
      </c>
      <c r="AM110" s="52">
        <f>SUMPRODUCT(--(AM$9=YEAR(Quarterly_mmbbls!$C$9:FT$9)),Quarterly_mmbbls!$C84:FT84)</f>
        <v>9.0190950226050901E-4</v>
      </c>
      <c r="AN110" s="52">
        <f>SUMPRODUCT(--(AN$9=YEAR(Quarterly_mmbbls!$C$9:FU$9)),Quarterly_mmbbls!$C84:FU84)</f>
        <v>0</v>
      </c>
      <c r="AO110" s="52">
        <f>SUMPRODUCT(--(AO$9=YEAR(Quarterly_mmbbls!$C$9:FV$9)),Quarterly_mmbbls!$C84:FV84)</f>
        <v>0</v>
      </c>
      <c r="AP110" s="52">
        <f>SUMPRODUCT(--(AP$9=YEAR(Quarterly_mmbbls!$C$9:FW$9)),Quarterly_mmbbls!$C84:FW84)</f>
        <v>0</v>
      </c>
      <c r="AQ110" s="52">
        <f>SUMPRODUCT(--(AQ$9=YEAR(Quarterly_mmbbls!$C$9:FX$9)),Quarterly_mmbbls!$C84:FX84)</f>
        <v>0</v>
      </c>
      <c r="AR110" s="52">
        <f>SUMPRODUCT(--(AR$9=YEAR(Quarterly_mmbbls!$C$9:FY$9)),Quarterly_mmbbls!$C84:FY84)</f>
        <v>0</v>
      </c>
      <c r="AS110" s="52">
        <f>SUMPRODUCT(--(AS$9=YEAR(Quarterly_mmbbls!$C$9:FZ$9)),Quarterly_mmbbls!$C84:FZ84)</f>
        <v>0</v>
      </c>
      <c r="AT110" s="52">
        <f>SUMPRODUCT(--(AT$9=YEAR(Quarterly_mmbbls!$C$9:GA$9)),Quarterly_mmbbls!$C84:GA84)</f>
        <v>0</v>
      </c>
      <c r="AU110" s="52">
        <f>SUMPRODUCT(--(AU$9=YEAR(Quarterly_mmbbls!$C$9:GB$9)),Quarterly_mmbbls!$C84:GB84)</f>
        <v>0</v>
      </c>
      <c r="AV110" s="52">
        <f>SUMPRODUCT(--(AV$9=YEAR(Quarterly_mmbbls!$C$9:GZ$9)),Quarterly_mmbbls!$C84:GZ84)</f>
        <v>0</v>
      </c>
    </row>
    <row r="111" spans="1:48" x14ac:dyDescent="0.25">
      <c r="A111" s="36" t="s">
        <v>154</v>
      </c>
      <c r="B111" s="90">
        <v>5</v>
      </c>
      <c r="C111" s="52">
        <f>SUMPRODUCT(--(C$9=YEAR(Quarterly_mmbbls!$C$9:EJ$9)),Quarterly_mmbbls!$C85:EJ85)</f>
        <v>0</v>
      </c>
      <c r="D111" s="52">
        <f>SUMPRODUCT(--(D$9=YEAR(Quarterly_mmbbls!$C$9:EK$9)),Quarterly_mmbbls!$C85:EK85)</f>
        <v>0</v>
      </c>
      <c r="E111" s="52">
        <f>SUMPRODUCT(--(E$9=YEAR(Quarterly_mmbbls!$C$9:EL$9)),Quarterly_mmbbls!$C85:EL85)</f>
        <v>0</v>
      </c>
      <c r="F111" s="52">
        <f>SUMPRODUCT(--(F$9=YEAR(Quarterly_mmbbls!$C$9:EM$9)),Quarterly_mmbbls!$C85:EM85)</f>
        <v>0</v>
      </c>
      <c r="G111" s="52">
        <f>SUMPRODUCT(--(G$9=YEAR(Quarterly_mmbbls!$C$9:EN$9)),Quarterly_mmbbls!$C85:EN85)</f>
        <v>0</v>
      </c>
      <c r="H111" s="52">
        <f>SUMPRODUCT(--(H$9=YEAR(Quarterly_mmbbls!$C$9:EO$9)),Quarterly_mmbbls!$C85:EO85)</f>
        <v>4.5780174243085902E-3</v>
      </c>
      <c r="I111" s="52">
        <f>SUMPRODUCT(--(I$9=YEAR(Quarterly_mmbbls!$C$9:EP$9)),Quarterly_mmbbls!$C85:EP85)</f>
        <v>8.0950370138282608E-3</v>
      </c>
      <c r="J111" s="52">
        <f>SUMPRODUCT(--(J$9=YEAR(Quarterly_mmbbls!$C$9:EQ$9)),Quarterly_mmbbls!$C85:EQ85)</f>
        <v>1.022007306925816E-2</v>
      </c>
      <c r="K111" s="52">
        <f>SUMPRODUCT(--(K$9=YEAR(Quarterly_mmbbls!$C$9:ER$9)),Quarterly_mmbbls!$C85:ER85)</f>
        <v>1.1746770670562861E-2</v>
      </c>
      <c r="L111" s="52">
        <f>SUMPRODUCT(--(L$9=YEAR(Quarterly_mmbbls!$C$9:ES$9)),Quarterly_mmbbls!$C85:ES85)</f>
        <v>1.229632827270113E-2</v>
      </c>
      <c r="M111" s="52">
        <f>SUMPRODUCT(--(M$9=YEAR(Quarterly_mmbbls!$C$9:ET$9)),Quarterly_mmbbls!$C85:ET85)</f>
        <v>1.99068334369451E-2</v>
      </c>
      <c r="N111" s="52">
        <f>SUMPRODUCT(--(N$9=YEAR(Quarterly_mmbbls!$C$9:EU$9)),Quarterly_mmbbls!$C85:EU85)</f>
        <v>1.6993965854298E-2</v>
      </c>
      <c r="O111" s="52">
        <f>SUMPRODUCT(--(O$9=YEAR(Quarterly_mmbbls!$C$9:EV$9)),Quarterly_mmbbls!$C85:EV85)</f>
        <v>1.0809873720528501E-2</v>
      </c>
      <c r="P111" s="52">
        <f>SUMPRODUCT(--(P$9=YEAR(Quarterly_mmbbls!$C$9:EW$9)),Quarterly_mmbbls!$C85:EW85)</f>
        <v>6.730465366194348E-3</v>
      </c>
      <c r="Q111" s="52">
        <f>SUMPRODUCT(--(Q$9=YEAR(Quarterly_mmbbls!$C$9:EX$9)),Quarterly_mmbbls!$C85:EX85)</f>
        <v>5.9344652384079009E-3</v>
      </c>
      <c r="R111" s="52">
        <f>SUMPRODUCT(--(R$9=YEAR(Quarterly_mmbbls!$C$9:EY$9)),Quarterly_mmbbls!$C85:EY85)</f>
        <v>7.0289654141142705E-3</v>
      </c>
      <c r="S111" s="52">
        <f>SUMPRODUCT(--(S$9=YEAR(Quarterly_mmbbls!$C$9:EZ$9)),Quarterly_mmbbls!$C85:EZ85)</f>
        <v>8.1305727338187306E-3</v>
      </c>
      <c r="T111" s="52">
        <f>SUMPRODUCT(--(T$9=YEAR(Quarterly_mmbbls!$C$9:FA$9)),Quarterly_mmbbls!$C85:FA85)</f>
        <v>1.2984752084516452E-2</v>
      </c>
      <c r="U111" s="52">
        <f>SUMPRODUCT(--(U$9=YEAR(Quarterly_mmbbls!$C$9:FB$9)),Quarterly_mmbbls!$C85:FB85)</f>
        <v>1.0483037397187599E-2</v>
      </c>
      <c r="V111" s="52">
        <f>SUMPRODUCT(--(V$9=YEAR(Quarterly_mmbbls!$C$9:FC$9)),Quarterly_mmbbls!$C85:FC85)</f>
        <v>1.0234287357254349E-2</v>
      </c>
      <c r="W111" s="52">
        <f>SUMPRODUCT(--(W$9=YEAR(Quarterly_mmbbls!$C$9:FD$9)),Quarterly_mmbbls!$C85:FD85)</f>
        <v>1.1641501868876821E-2</v>
      </c>
      <c r="X111" s="52">
        <f>SUMPRODUCT(--(X$9=YEAR(Quarterly_mmbbls!$C$9:FE$9)),Quarterly_mmbbls!$C85:FE85)</f>
        <v>1.3671392695900019E-2</v>
      </c>
      <c r="Y111" s="52">
        <f>SUMPRODUCT(--(Y$9=YEAR(Quarterly_mmbbls!$C$9:FF$9)),Quarterly_mmbbls!$C85:FF85)</f>
        <v>1.1325847895546103E-2</v>
      </c>
      <c r="Z111" s="52">
        <f>SUMPRODUCT(--(Z$9=YEAR(Quarterly_mmbbls!$C$9:FG$9)),Quarterly_mmbbls!$C85:FG85)</f>
        <v>1.144250183693021E-2</v>
      </c>
      <c r="AA111" s="52">
        <f>SUMPRODUCT(--(AA$9=YEAR(Quarterly_mmbbls!$C$9:FH$9)),Quarterly_mmbbls!$C85:FH85)</f>
        <v>2.0774084660565679E-4</v>
      </c>
      <c r="AB111" s="52">
        <f>SUMPRODUCT(--(AB$9=YEAR(Quarterly_mmbbls!$C$9:FI$9)),Quarterly_mmbbls!$C85:FI85)</f>
        <v>2.5667065622703991E-4</v>
      </c>
      <c r="AC111" s="52">
        <f>SUMPRODUCT(--(AC$9=YEAR(Quarterly_mmbbls!$C$9:FJ$9)),Quarterly_mmbbls!$C85:FJ85)</f>
        <v>0</v>
      </c>
      <c r="AD111" s="52">
        <f>SUMPRODUCT(--(AD$9=YEAR(Quarterly_mmbbls!$C$9:FK$9)),Quarterly_mmbbls!$C85:FK85)</f>
        <v>0</v>
      </c>
      <c r="AE111" s="52">
        <f>SUMPRODUCT(--(AE$9=YEAR(Quarterly_mmbbls!$C$9:FL$9)),Quarterly_mmbbls!$C85:FL85)</f>
        <v>0</v>
      </c>
      <c r="AF111" s="52">
        <f>SUMPRODUCT(--(AF$9=YEAR(Quarterly_mmbbls!$C$9:FM$9)),Quarterly_mmbbls!$C85:FM85)</f>
        <v>0</v>
      </c>
      <c r="AG111" s="52">
        <f>SUMPRODUCT(--(AG$9=YEAR(Quarterly_mmbbls!$C$9:FN$9)),Quarterly_mmbbls!$C85:FN85)</f>
        <v>0</v>
      </c>
      <c r="AH111" s="52">
        <f>SUMPRODUCT(--(AH$9=YEAR(Quarterly_mmbbls!$C$9:FO$9)),Quarterly_mmbbls!$C85:FO85)</f>
        <v>0</v>
      </c>
      <c r="AI111" s="52">
        <f>SUMPRODUCT(--(AI$9=YEAR(Quarterly_mmbbls!$C$9:FP$9)),Quarterly_mmbbls!$C85:FP85)</f>
        <v>0</v>
      </c>
      <c r="AJ111" s="52">
        <f>SUMPRODUCT(--(AJ$9=YEAR(Quarterly_mmbbls!$C$9:FQ$9)),Quarterly_mmbbls!$C85:FQ85)</f>
        <v>0</v>
      </c>
      <c r="AK111" s="52">
        <f>SUMPRODUCT(--(AK$9=YEAR(Quarterly_mmbbls!$C$9:FR$9)),Quarterly_mmbbls!$C85:FR85)</f>
        <v>1.7305895635357179E-3</v>
      </c>
      <c r="AL111" s="52">
        <f>SUMPRODUCT(--(AL$9=YEAR(Quarterly_mmbbls!$C$9:FS$9)),Quarterly_mmbbls!$C85:FS85)</f>
        <v>0</v>
      </c>
      <c r="AM111" s="52">
        <f>SUMPRODUCT(--(AM$9=YEAR(Quarterly_mmbbls!$C$9:FT$9)),Quarterly_mmbbls!$C85:FT85)</f>
        <v>1.52092881559197E-3</v>
      </c>
      <c r="AN111" s="52">
        <f>SUMPRODUCT(--(AN$9=YEAR(Quarterly_mmbbls!$C$9:FU$9)),Quarterly_mmbbls!$C85:FU85)</f>
        <v>0</v>
      </c>
      <c r="AO111" s="52">
        <f>SUMPRODUCT(--(AO$9=YEAR(Quarterly_mmbbls!$C$9:FV$9)),Quarterly_mmbbls!$C85:FV85)</f>
        <v>0</v>
      </c>
      <c r="AP111" s="52">
        <f>SUMPRODUCT(--(AP$9=YEAR(Quarterly_mmbbls!$C$9:FW$9)),Quarterly_mmbbls!$C85:FW85)</f>
        <v>0</v>
      </c>
      <c r="AQ111" s="52">
        <f>SUMPRODUCT(--(AQ$9=YEAR(Quarterly_mmbbls!$C$9:FX$9)),Quarterly_mmbbls!$C85:FX85)</f>
        <v>0</v>
      </c>
      <c r="AR111" s="52">
        <f>SUMPRODUCT(--(AR$9=YEAR(Quarterly_mmbbls!$C$9:FY$9)),Quarterly_mmbbls!$C85:FY85)</f>
        <v>0</v>
      </c>
      <c r="AS111" s="52">
        <f>SUMPRODUCT(--(AS$9=YEAR(Quarterly_mmbbls!$C$9:FZ$9)),Quarterly_mmbbls!$C85:FZ85)</f>
        <v>0</v>
      </c>
      <c r="AT111" s="52">
        <f>SUMPRODUCT(--(AT$9=YEAR(Quarterly_mmbbls!$C$9:GA$9)),Quarterly_mmbbls!$C85:GA85)</f>
        <v>0</v>
      </c>
      <c r="AU111" s="52">
        <f>SUMPRODUCT(--(AU$9=YEAR(Quarterly_mmbbls!$C$9:GB$9)),Quarterly_mmbbls!$C85:GB85)</f>
        <v>0</v>
      </c>
      <c r="AV111" s="52">
        <f>SUMPRODUCT(--(AV$9=YEAR(Quarterly_mmbbls!$C$9:GZ$9)),Quarterly_mmbbls!$C85:GZ85)</f>
        <v>0</v>
      </c>
    </row>
    <row r="112" spans="1:48" s="21" customFormat="1" x14ac:dyDescent="0.25">
      <c r="A112" s="38"/>
      <c r="B112" s="98"/>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row>
    <row r="113" spans="1:48" x14ac:dyDescent="0.25">
      <c r="A113" s="32" t="s">
        <v>59</v>
      </c>
      <c r="B113" s="87"/>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row>
    <row r="114" spans="1:48" x14ac:dyDescent="0.2">
      <c r="A114" s="25" t="s">
        <v>31</v>
      </c>
      <c r="B114" s="86"/>
      <c r="C114" s="17">
        <f t="shared" ref="C114:AT114" si="26">SUM(C115:C117)</f>
        <v>27.452964901220572</v>
      </c>
      <c r="D114" s="17">
        <f t="shared" si="26"/>
        <v>23.65171775396054</v>
      </c>
      <c r="E114" s="17">
        <f t="shared" si="26"/>
        <v>27.574654150001511</v>
      </c>
      <c r="F114" s="17">
        <f t="shared" si="26"/>
        <v>25.645678299104908</v>
      </c>
      <c r="G114" s="17">
        <f t="shared" si="26"/>
        <v>23.624396973521261</v>
      </c>
      <c r="H114" s="17">
        <f t="shared" si="26"/>
        <v>24.391366313816128</v>
      </c>
      <c r="I114" s="17">
        <f t="shared" si="26"/>
        <v>22.738793057980281</v>
      </c>
      <c r="J114" s="17">
        <f t="shared" si="26"/>
        <v>21.913277583563655</v>
      </c>
      <c r="K114" s="17">
        <f t="shared" si="26"/>
        <v>18.444654485082875</v>
      </c>
      <c r="L114" s="17">
        <f t="shared" si="26"/>
        <v>19.89596287247835</v>
      </c>
      <c r="M114" s="17">
        <f t="shared" si="26"/>
        <v>20.271714160605342</v>
      </c>
      <c r="N114" s="17">
        <f t="shared" si="26"/>
        <v>11.904182998622716</v>
      </c>
      <c r="O114" s="17">
        <f t="shared" si="26"/>
        <v>21.966248742889412</v>
      </c>
      <c r="P114" s="17">
        <f t="shared" si="26"/>
        <v>29.402291372281795</v>
      </c>
      <c r="Q114" s="17">
        <f t="shared" si="26"/>
        <v>33.289831999152639</v>
      </c>
      <c r="R114" s="17">
        <f t="shared" si="26"/>
        <v>36.025345598337054</v>
      </c>
      <c r="S114" s="17">
        <f t="shared" si="26"/>
        <v>36.430851366794371</v>
      </c>
      <c r="T114" s="17">
        <f t="shared" si="26"/>
        <v>35.332260391350601</v>
      </c>
      <c r="U114" s="17">
        <f t="shared" si="26"/>
        <v>34.554599617773817</v>
      </c>
      <c r="V114" s="17">
        <f t="shared" si="26"/>
        <v>34.868154743602233</v>
      </c>
      <c r="W114" s="17">
        <f t="shared" si="26"/>
        <v>36.658558144647088</v>
      </c>
      <c r="X114" s="17">
        <f t="shared" si="26"/>
        <v>36.26361149201572</v>
      </c>
      <c r="Y114" s="17">
        <f t="shared" si="26"/>
        <v>34.066333620270939</v>
      </c>
      <c r="Z114" s="17">
        <f t="shared" si="26"/>
        <v>38.01035775498535</v>
      </c>
      <c r="AA114" s="17">
        <f t="shared" si="26"/>
        <v>39.56734005038215</v>
      </c>
      <c r="AB114" s="17">
        <f t="shared" si="26"/>
        <v>37.566179660996994</v>
      </c>
      <c r="AC114" s="17">
        <f t="shared" si="26"/>
        <v>38.496585383876905</v>
      </c>
      <c r="AD114" s="17">
        <f t="shared" si="26"/>
        <v>38.155309272785061</v>
      </c>
      <c r="AE114" s="17">
        <f t="shared" si="26"/>
        <v>40.024933168980894</v>
      </c>
      <c r="AF114" s="17">
        <f t="shared" si="26"/>
        <v>40.281672619046546</v>
      </c>
      <c r="AG114" s="17">
        <f t="shared" si="26"/>
        <v>38.146524836731217</v>
      </c>
      <c r="AH114" s="17">
        <f t="shared" si="26"/>
        <v>39.304617745979336</v>
      </c>
      <c r="AI114" s="17">
        <f t="shared" si="26"/>
        <v>38.344330973027667</v>
      </c>
      <c r="AJ114" s="17">
        <f t="shared" si="26"/>
        <v>36.309402252455378</v>
      </c>
      <c r="AK114" s="17">
        <f t="shared" si="26"/>
        <v>38.693784012051658</v>
      </c>
      <c r="AL114" s="17">
        <f t="shared" si="26"/>
        <v>37.799902900072347</v>
      </c>
      <c r="AM114" s="17">
        <f t="shared" si="26"/>
        <v>39.167078979481843</v>
      </c>
      <c r="AN114" s="17">
        <f t="shared" si="26"/>
        <v>41.138011571164981</v>
      </c>
      <c r="AO114" s="17">
        <f t="shared" si="26"/>
        <v>42.303523470914776</v>
      </c>
      <c r="AP114" s="17">
        <f t="shared" si="26"/>
        <v>39.677575054344729</v>
      </c>
      <c r="AQ114" s="17">
        <f t="shared" si="26"/>
        <v>39.191610342415999</v>
      </c>
      <c r="AR114" s="17">
        <f t="shared" si="26"/>
        <v>42.432703423218868</v>
      </c>
      <c r="AS114" s="17">
        <f t="shared" si="26"/>
        <v>41.837467241297475</v>
      </c>
      <c r="AT114" s="17">
        <f t="shared" si="26"/>
        <v>41.737091929260806</v>
      </c>
      <c r="AU114" s="17">
        <f>SUM(AU115:AU117)</f>
        <v>40.883412765676496</v>
      </c>
      <c r="AV114" s="17">
        <f>SUMPRODUCT(--(AV$9=YEAR(Quarterly_mmbbls!$C$9:GZ$9)),Quarterly_mmbbls!$C88:GZ88)</f>
        <v>41.593130302333762</v>
      </c>
    </row>
    <row r="115" spans="1:48" x14ac:dyDescent="0.25">
      <c r="A115" s="36" t="s">
        <v>21</v>
      </c>
      <c r="B115" s="90"/>
      <c r="C115" s="52">
        <f>SUMPRODUCT(--(C$9=YEAR(Quarterly_mmbbls!$C$9:EJ$9)),Quarterly_mmbbls!$C89:EJ89)</f>
        <v>19.746478175410591</v>
      </c>
      <c r="D115" s="52">
        <f>SUMPRODUCT(--(D$9=YEAR(Quarterly_mmbbls!$C$9:EK$9)),Quarterly_mmbbls!$C89:EK89)</f>
        <v>15.211794729951801</v>
      </c>
      <c r="E115" s="52">
        <f>SUMPRODUCT(--(E$9=YEAR(Quarterly_mmbbls!$C$9:EL$9)),Quarterly_mmbbls!$C89:EL89)</f>
        <v>19.546708248738241</v>
      </c>
      <c r="F115" s="52">
        <f>SUMPRODUCT(--(F$9=YEAR(Quarterly_mmbbls!$C$9:EM$9)),Quarterly_mmbbls!$C89:EM89)</f>
        <v>19.147164993493298</v>
      </c>
      <c r="G115" s="52">
        <f>SUMPRODUCT(--(G$9=YEAR(Quarterly_mmbbls!$C$9:EN$9)),Quarterly_mmbbls!$C89:EN89)</f>
        <v>17.00549949505702</v>
      </c>
      <c r="H115" s="52">
        <f>SUMPRODUCT(--(H$9=YEAR(Quarterly_mmbbls!$C$9:EO$9)),Quarterly_mmbbls!$C89:EO89)</f>
        <v>17.991454236545579</v>
      </c>
      <c r="I115" s="52">
        <f>SUMPRODUCT(--(I$9=YEAR(Quarterly_mmbbls!$C$9:EP$9)),Quarterly_mmbbls!$C89:EP89)</f>
        <v>17.28972614628201</v>
      </c>
      <c r="J115" s="52">
        <f>SUMPRODUCT(--(J$9=YEAR(Quarterly_mmbbls!$C$9:EQ$9)),Quarterly_mmbbls!$C89:EQ89)</f>
        <v>17.965063955261932</v>
      </c>
      <c r="K115" s="52">
        <f>SUMPRODUCT(--(K$9=YEAR(Quarterly_mmbbls!$C$9:ER$9)),Quarterly_mmbbls!$C89:ER89)</f>
        <v>15.737083897531082</v>
      </c>
      <c r="L115" s="52">
        <f>SUMPRODUCT(--(L$9=YEAR(Quarterly_mmbbls!$C$9:ES$9)),Quarterly_mmbbls!$C89:ES89)</f>
        <v>17.878408796897499</v>
      </c>
      <c r="M115" s="52">
        <f>SUMPRODUCT(--(M$9=YEAR(Quarterly_mmbbls!$C$9:ET$9)),Quarterly_mmbbls!$C89:ET89)</f>
        <v>18.608994342446771</v>
      </c>
      <c r="N115" s="52">
        <f>SUMPRODUCT(--(N$9=YEAR(Quarterly_mmbbls!$C$9:EU$9)),Quarterly_mmbbls!$C89:EU89)</f>
        <v>11.06375089706386</v>
      </c>
      <c r="O115" s="52">
        <f>SUMPRODUCT(--(O$9=YEAR(Quarterly_mmbbls!$C$9:EV$9)),Quarterly_mmbbls!$C89:EV89)</f>
        <v>17.963333341936249</v>
      </c>
      <c r="P115" s="52">
        <f>SUMPRODUCT(--(P$9=YEAR(Quarterly_mmbbls!$C$9:EW$9)),Quarterly_mmbbls!$C89:EW89)</f>
        <v>25.689660469436099</v>
      </c>
      <c r="Q115" s="52">
        <f>SUMPRODUCT(--(Q$9=YEAR(Quarterly_mmbbls!$C$9:EX$9)),Quarterly_mmbbls!$C89:EX89)</f>
        <v>28.707439536185625</v>
      </c>
      <c r="R115" s="52">
        <f>SUMPRODUCT(--(R$9=YEAR(Quarterly_mmbbls!$C$9:EY$9)),Quarterly_mmbbls!$C89:EY89)</f>
        <v>31.530365587330948</v>
      </c>
      <c r="S115" s="52">
        <f>SUMPRODUCT(--(S$9=YEAR(Quarterly_mmbbls!$C$9:EZ$9)),Quarterly_mmbbls!$C89:EZ89)</f>
        <v>31.44809239444</v>
      </c>
      <c r="T115" s="52">
        <f>SUMPRODUCT(--(T$9=YEAR(Quarterly_mmbbls!$C$9:FA$9)),Quarterly_mmbbls!$C89:FA89)</f>
        <v>30.618688221135102</v>
      </c>
      <c r="U115" s="52">
        <f>SUMPRODUCT(--(U$9=YEAR(Quarterly_mmbbls!$C$9:FB$9)),Quarterly_mmbbls!$C89:FB89)</f>
        <v>30.52012008445427</v>
      </c>
      <c r="V115" s="52">
        <f>SUMPRODUCT(--(V$9=YEAR(Quarterly_mmbbls!$C$9:FC$9)),Quarterly_mmbbls!$C89:FC89)</f>
        <v>32.416717888472441</v>
      </c>
      <c r="W115" s="52">
        <f>SUMPRODUCT(--(W$9=YEAR(Quarterly_mmbbls!$C$9:FD$9)),Quarterly_mmbbls!$C89:FD89)</f>
        <v>33.754147275024572</v>
      </c>
      <c r="X115" s="52">
        <f>SUMPRODUCT(--(X$9=YEAR(Quarterly_mmbbls!$C$9:FE$9)),Quarterly_mmbbls!$C89:FE89)</f>
        <v>32.853673476034942</v>
      </c>
      <c r="Y115" s="52">
        <f>SUMPRODUCT(--(Y$9=YEAR(Quarterly_mmbbls!$C$9:FF$9)),Quarterly_mmbbls!$C89:FF89)</f>
        <v>31.978914280126698</v>
      </c>
      <c r="Z115" s="52">
        <f>SUMPRODUCT(--(Z$9=YEAR(Quarterly_mmbbls!$C$9:FG$9)),Quarterly_mmbbls!$C89:FG89)</f>
        <v>35.190398960076934</v>
      </c>
      <c r="AA115" s="52">
        <f>SUMPRODUCT(--(AA$9=YEAR(Quarterly_mmbbls!$C$9:FH$9)),Quarterly_mmbbls!$C89:FH89)</f>
        <v>36.020018793083054</v>
      </c>
      <c r="AB115" s="52">
        <f>SUMPRODUCT(--(AB$9=YEAR(Quarterly_mmbbls!$C$9:FI$9)),Quarterly_mmbbls!$C89:FI89)</f>
        <v>35.131266682212562</v>
      </c>
      <c r="AC115" s="52">
        <f>SUMPRODUCT(--(AC$9=YEAR(Quarterly_mmbbls!$C$9:FJ$9)),Quarterly_mmbbls!$C89:FJ89)</f>
        <v>36.610535740920483</v>
      </c>
      <c r="AD115" s="52">
        <f>SUMPRODUCT(--(AD$9=YEAR(Quarterly_mmbbls!$C$9:FK$9)),Quarterly_mmbbls!$C89:FK89)</f>
        <v>34.657500778992627</v>
      </c>
      <c r="AE115" s="52">
        <f>SUMPRODUCT(--(AE$9=YEAR(Quarterly_mmbbls!$C$9:FL$9)),Quarterly_mmbbls!$C89:FL89)</f>
        <v>36.62286951721233</v>
      </c>
      <c r="AF115" s="52">
        <f>SUMPRODUCT(--(AF$9=YEAR(Quarterly_mmbbls!$C$9:FM$9)),Quarterly_mmbbls!$C89:FM89)</f>
        <v>36.529675805273961</v>
      </c>
      <c r="AG115" s="52">
        <f>SUMPRODUCT(--(AG$9=YEAR(Quarterly_mmbbls!$C$9:FN$9)),Quarterly_mmbbls!$C89:FN89)</f>
        <v>35.478326925890869</v>
      </c>
      <c r="AH115" s="52">
        <f>SUMPRODUCT(--(AH$9=YEAR(Quarterly_mmbbls!$C$9:FO$9)),Quarterly_mmbbls!$C89:FO89)</f>
        <v>35.926528358082749</v>
      </c>
      <c r="AI115" s="52">
        <f>SUMPRODUCT(--(AI$9=YEAR(Quarterly_mmbbls!$C$9:FP$9)),Quarterly_mmbbls!$C89:FP89)</f>
        <v>36.161942989511573</v>
      </c>
      <c r="AJ115" s="52">
        <f>SUMPRODUCT(--(AJ$9=YEAR(Quarterly_mmbbls!$C$9:FQ$9)),Quarterly_mmbbls!$C89:FQ89)</f>
        <v>34.046828268792908</v>
      </c>
      <c r="AK115" s="52">
        <f>SUMPRODUCT(--(AK$9=YEAR(Quarterly_mmbbls!$C$9:FR$9)),Quarterly_mmbbls!$C89:FR89)</f>
        <v>36.573864547070016</v>
      </c>
      <c r="AL115" s="52">
        <f>SUMPRODUCT(--(AL$9=YEAR(Quarterly_mmbbls!$C$9:FS$9)),Quarterly_mmbbls!$C89:FS89)</f>
        <v>35.310908909693943</v>
      </c>
      <c r="AM115" s="52">
        <f>SUMPRODUCT(--(AM$9=YEAR(Quarterly_mmbbls!$C$9:FT$9)),Quarterly_mmbbls!$C89:FT89)</f>
        <v>36.912709715186907</v>
      </c>
      <c r="AN115" s="52">
        <f>SUMPRODUCT(--(AN$9=YEAR(Quarterly_mmbbls!$C$9:FU$9)),Quarterly_mmbbls!$C89:FU89)</f>
        <v>39.819759525518968</v>
      </c>
      <c r="AO115" s="52">
        <f>SUMPRODUCT(--(AO$9=YEAR(Quarterly_mmbbls!$C$9:FV$9)),Quarterly_mmbbls!$C89:FV89)</f>
        <v>40.219832052205732</v>
      </c>
      <c r="AP115" s="52">
        <f>SUMPRODUCT(--(AP$9=YEAR(Quarterly_mmbbls!$C$9:FW$9)),Quarterly_mmbbls!$C89:FW89)</f>
        <v>38.649279996105285</v>
      </c>
      <c r="AQ115" s="52">
        <f>SUMPRODUCT(--(AQ$9=YEAR(Quarterly_mmbbls!$C$9:FX$9)),Quarterly_mmbbls!$C89:FX89)</f>
        <v>37.10346826533695</v>
      </c>
      <c r="AR115" s="52">
        <f>SUMPRODUCT(--(AR$9=YEAR(Quarterly_mmbbls!$C$9:FY$9)),Quarterly_mmbbls!$C89:FY89)</f>
        <v>40.22005216570588</v>
      </c>
      <c r="AS115" s="52">
        <f>SUMPRODUCT(--(AS$9=YEAR(Quarterly_mmbbls!$C$9:FZ$9)),Quarterly_mmbbls!$C89:FZ89)</f>
        <v>40.1978860320921</v>
      </c>
      <c r="AT115" s="52">
        <f>SUMPRODUCT(--(AT$9=YEAR(Quarterly_mmbbls!$C$9:GA$9)),Quarterly_mmbbls!$C89:GA89)</f>
        <v>40.510752337310862</v>
      </c>
      <c r="AU115" s="52">
        <f>SUMPRODUCT(--(AU$9=YEAR(Quarterly_mmbbls!$C$9:GB$9)),Quarterly_mmbbls!$C89:GB89)</f>
        <v>38.71713371495256</v>
      </c>
      <c r="AV115" s="52">
        <f>SUMPRODUCT(--(AV$9=YEAR(Quarterly_mmbbls!$C$9:GZ$9)),Quarterly_mmbbls!$C89:GZ89)</f>
        <v>40.933417055508706</v>
      </c>
    </row>
    <row r="116" spans="1:48" x14ac:dyDescent="0.25">
      <c r="A116" s="36" t="s">
        <v>22</v>
      </c>
      <c r="B116" s="90"/>
      <c r="C116" s="52">
        <f>SUMPRODUCT(--(C$9=YEAR(Quarterly_mmbbls!$C$9:EJ$9)),Quarterly_mmbbls!$C90:EJ90)</f>
        <v>7.706486725809981</v>
      </c>
      <c r="D116" s="52">
        <f>SUMPRODUCT(--(D$9=YEAR(Quarterly_mmbbls!$C$9:EK$9)),Quarterly_mmbbls!$C90:EK90)</f>
        <v>8.4399230240087402</v>
      </c>
      <c r="E116" s="52">
        <f>SUMPRODUCT(--(E$9=YEAR(Quarterly_mmbbls!$C$9:EL$9)),Quarterly_mmbbls!$C90:EL90)</f>
        <v>8.0279459012632692</v>
      </c>
      <c r="F116" s="52">
        <f>SUMPRODUCT(--(F$9=YEAR(Quarterly_mmbbls!$C$9:EM$9)),Quarterly_mmbbls!$C90:EM90)</f>
        <v>6.4985133056116098</v>
      </c>
      <c r="G116" s="52">
        <f>SUMPRODUCT(--(G$9=YEAR(Quarterly_mmbbls!$C$9:EN$9)),Quarterly_mmbbls!$C90:EN90)</f>
        <v>6.6188974784642403</v>
      </c>
      <c r="H116" s="52">
        <f>SUMPRODUCT(--(H$9=YEAR(Quarterly_mmbbls!$C$9:EO$9)),Quarterly_mmbbls!$C90:EO90)</f>
        <v>6.3999120772705504</v>
      </c>
      <c r="I116" s="52">
        <f>SUMPRODUCT(--(I$9=YEAR(Quarterly_mmbbls!$C$9:EP$9)),Quarterly_mmbbls!$C90:EP90)</f>
        <v>5.4490669116982717</v>
      </c>
      <c r="J116" s="52">
        <f>SUMPRODUCT(--(J$9=YEAR(Quarterly_mmbbls!$C$9:EQ$9)),Quarterly_mmbbls!$C90:EQ90)</f>
        <v>3.9482136283017226</v>
      </c>
      <c r="K116" s="52">
        <f>SUMPRODUCT(--(K$9=YEAR(Quarterly_mmbbls!$C$9:ER$9)),Quarterly_mmbbls!$C90:ER90)</f>
        <v>2.7075705875517935</v>
      </c>
      <c r="L116" s="52">
        <f>SUMPRODUCT(--(L$9=YEAR(Quarterly_mmbbls!$C$9:ES$9)),Quarterly_mmbbls!$C90:ES90)</f>
        <v>2.0175540755808519</v>
      </c>
      <c r="M116" s="52">
        <f>SUMPRODUCT(--(M$9=YEAR(Quarterly_mmbbls!$C$9:ET$9)),Quarterly_mmbbls!$C90:ET90)</f>
        <v>1.662719818158571</v>
      </c>
      <c r="N116" s="52">
        <f>SUMPRODUCT(--(N$9=YEAR(Quarterly_mmbbls!$C$9:EU$9)),Quarterly_mmbbls!$C90:EU90)</f>
        <v>0.62333427674207875</v>
      </c>
      <c r="O116" s="52">
        <f>SUMPRODUCT(--(O$9=YEAR(Quarterly_mmbbls!$C$9:EV$9)),Quarterly_mmbbls!$C90:EV90)</f>
        <v>-0.18633866198603344</v>
      </c>
      <c r="P116" s="52">
        <f>SUMPRODUCT(--(P$9=YEAR(Quarterly_mmbbls!$C$9:EW$9)),Quarterly_mmbbls!$C90:EW90)</f>
        <v>1.8202719985561702</v>
      </c>
      <c r="Q116" s="52">
        <f>SUMPRODUCT(--(Q$9=YEAR(Quarterly_mmbbls!$C$9:EX$9)),Quarterly_mmbbls!$C90:EX90)</f>
        <v>0.91685431320200794</v>
      </c>
      <c r="R116" s="52">
        <f>SUMPRODUCT(--(R$9=YEAR(Quarterly_mmbbls!$C$9:EY$9)),Quarterly_mmbbls!$C90:EY90)</f>
        <v>0.60433333233394015</v>
      </c>
      <c r="S116" s="52">
        <f>SUMPRODUCT(--(S$9=YEAR(Quarterly_mmbbls!$C$9:EZ$9)),Quarterly_mmbbls!$C90:EZ90)</f>
        <v>0.23909707197633229</v>
      </c>
      <c r="T116" s="52">
        <f>SUMPRODUCT(--(T$9=YEAR(Quarterly_mmbbls!$C$9:FA$9)),Quarterly_mmbbls!$C90:FA90)</f>
        <v>1.6597041948619291</v>
      </c>
      <c r="U116" s="52">
        <f>SUMPRODUCT(--(U$9=YEAR(Quarterly_mmbbls!$C$9:FB$9)),Quarterly_mmbbls!$C90:FB90)</f>
        <v>1.1877885000585808</v>
      </c>
      <c r="V116" s="52">
        <f>SUMPRODUCT(--(V$9=YEAR(Quarterly_mmbbls!$C$9:FC$9)),Quarterly_mmbbls!$C90:FC90)</f>
        <v>0.21929847304747854</v>
      </c>
      <c r="W116" s="52">
        <f>SUMPRODUCT(--(W$9=YEAR(Quarterly_mmbbls!$C$9:FD$9)),Quarterly_mmbbls!$C90:FD90)</f>
        <v>1.34289146294327</v>
      </c>
      <c r="X116" s="52">
        <f>SUMPRODUCT(--(X$9=YEAR(Quarterly_mmbbls!$C$9:FE$9)),Quarterly_mmbbls!$C90:FE90)</f>
        <v>1.441541955894575</v>
      </c>
      <c r="Y116" s="52">
        <f>SUMPRODUCT(--(Y$9=YEAR(Quarterly_mmbbls!$C$9:FF$9)),Quarterly_mmbbls!$C90:FF90)</f>
        <v>1.8635154283935271</v>
      </c>
      <c r="Z116" s="52">
        <f>SUMPRODUCT(--(Z$9=YEAR(Quarterly_mmbbls!$C$9:FG$9)),Quarterly_mmbbls!$C90:FG90)</f>
        <v>2.7833212245358712</v>
      </c>
      <c r="AA116" s="52">
        <f>SUMPRODUCT(--(AA$9=YEAR(Quarterly_mmbbls!$C$9:FH$9)),Quarterly_mmbbls!$C90:FH90)</f>
        <v>3.5046519967360412</v>
      </c>
      <c r="AB116" s="52">
        <f>SUMPRODUCT(--(AB$9=YEAR(Quarterly_mmbbls!$C$9:FI$9)),Quarterly_mmbbls!$C90:FI90)</f>
        <v>2.434912978784431</v>
      </c>
      <c r="AC116" s="52">
        <f>SUMPRODUCT(--(AC$9=YEAR(Quarterly_mmbbls!$C$9:FJ$9)),Quarterly_mmbbls!$C90:FJ90)</f>
        <v>1.8860496429564213</v>
      </c>
      <c r="AD116" s="52">
        <f>SUMPRODUCT(--(AD$9=YEAR(Quarterly_mmbbls!$C$9:FK$9)),Quarterly_mmbbls!$C90:FK90)</f>
        <v>3.4978084937924319</v>
      </c>
      <c r="AE116" s="52">
        <f>SUMPRODUCT(--(AE$9=YEAR(Quarterly_mmbbls!$C$9:FL$9)),Quarterly_mmbbls!$C90:FL90)</f>
        <v>3.402063651768565</v>
      </c>
      <c r="AF116" s="52">
        <f>SUMPRODUCT(--(AF$9=YEAR(Quarterly_mmbbls!$C$9:FM$9)),Quarterly_mmbbls!$C90:FM90)</f>
        <v>3.7519968137725868</v>
      </c>
      <c r="AG116" s="52">
        <f>SUMPRODUCT(--(AG$9=YEAR(Quarterly_mmbbls!$C$9:FN$9)),Quarterly_mmbbls!$C90:FN90)</f>
        <v>2.6681979108403504</v>
      </c>
      <c r="AH116" s="52">
        <f>SUMPRODUCT(--(AH$9=YEAR(Quarterly_mmbbls!$C$9:FO$9)),Quarterly_mmbbls!$C90:FO90)</f>
        <v>3.3780893878965861</v>
      </c>
      <c r="AI116" s="52">
        <f>SUMPRODUCT(--(AI$9=YEAR(Quarterly_mmbbls!$C$9:FP$9)),Quarterly_mmbbls!$C90:FP90)</f>
        <v>2.1823879835160911</v>
      </c>
      <c r="AJ116" s="52">
        <f>SUMPRODUCT(--(AJ$9=YEAR(Quarterly_mmbbls!$C$9:FQ$9)),Quarterly_mmbbls!$C90:FQ90)</f>
        <v>2.2625739836624721</v>
      </c>
      <c r="AK116" s="52">
        <f>SUMPRODUCT(--(AK$9=YEAR(Quarterly_mmbbls!$C$9:FR$9)),Quarterly_mmbbls!$C90:FR90)</f>
        <v>2.1199194649816451</v>
      </c>
      <c r="AL116" s="52">
        <f>SUMPRODUCT(--(AL$9=YEAR(Quarterly_mmbbls!$C$9:FS$9)),Quarterly_mmbbls!$C90:FS90)</f>
        <v>2.488993990378404</v>
      </c>
      <c r="AM116" s="52">
        <f>SUMPRODUCT(--(AM$9=YEAR(Quarterly_mmbbls!$C$9:FT$9)),Quarterly_mmbbls!$C90:FT90)</f>
        <v>2.2543692642949398</v>
      </c>
      <c r="AN116" s="52">
        <f>SUMPRODUCT(--(AN$9=YEAR(Quarterly_mmbbls!$C$9:FU$9)),Quarterly_mmbbls!$C90:FU90)</f>
        <v>1.3182520456460112</v>
      </c>
      <c r="AO116" s="52">
        <f>SUMPRODUCT(--(AO$9=YEAR(Quarterly_mmbbls!$C$9:FV$9)),Quarterly_mmbbls!$C90:FV90)</f>
        <v>2.0836914187090461</v>
      </c>
      <c r="AP116" s="52">
        <f>SUMPRODUCT(--(AP$9=YEAR(Quarterly_mmbbls!$C$9:FW$9)),Quarterly_mmbbls!$C90:FW90)</f>
        <v>1.0282950582394459</v>
      </c>
      <c r="AQ116" s="52">
        <f>SUMPRODUCT(--(AQ$9=YEAR(Quarterly_mmbbls!$C$9:FX$9)),Quarterly_mmbbls!$C90:FX90)</f>
        <v>2.0881420770790511</v>
      </c>
      <c r="AR116" s="52">
        <f>SUMPRODUCT(--(AR$9=YEAR(Quarterly_mmbbls!$C$9:FY$9)),Quarterly_mmbbls!$C90:FY90)</f>
        <v>2.2126512575129889</v>
      </c>
      <c r="AS116" s="52">
        <f>SUMPRODUCT(--(AS$9=YEAR(Quarterly_mmbbls!$C$9:FZ$9)),Quarterly_mmbbls!$C90:FZ90)</f>
        <v>1.639581209205375</v>
      </c>
      <c r="AT116" s="52">
        <f>SUMPRODUCT(--(AT$9=YEAR(Quarterly_mmbbls!$C$9:GA$9)),Quarterly_mmbbls!$C90:GA90)</f>
        <v>1.226339591949942</v>
      </c>
      <c r="AU116" s="52">
        <f>SUMPRODUCT(--(AU$9=YEAR(Quarterly_mmbbls!$C$9:GB$9)),Quarterly_mmbbls!$C90:GB90)</f>
        <v>2.1662790507239369</v>
      </c>
      <c r="AV116" s="52">
        <f>SUMPRODUCT(--(AV$9=YEAR(Quarterly_mmbbls!$C$9:GZ$9)),Quarterly_mmbbls!$C90:GZ90)</f>
        <v>0.65971324682505872</v>
      </c>
    </row>
    <row r="117" spans="1:48" x14ac:dyDescent="0.25">
      <c r="A117" s="36" t="s">
        <v>153</v>
      </c>
      <c r="B117" s="90">
        <v>6</v>
      </c>
      <c r="C117" s="52">
        <f>SUMPRODUCT(--(C$9=YEAR(Quarterly_mmbbls!$C$9:EJ$9)),Quarterly_mmbbls!$C91:EJ91)</f>
        <v>0</v>
      </c>
      <c r="D117" s="52">
        <f>SUMPRODUCT(--(D$9=YEAR(Quarterly_mmbbls!$C$9:EK$9)),Quarterly_mmbbls!$C91:EK91)</f>
        <v>0</v>
      </c>
      <c r="E117" s="52">
        <f>SUMPRODUCT(--(E$9=YEAR(Quarterly_mmbbls!$C$9:EL$9)),Quarterly_mmbbls!$C91:EL91)</f>
        <v>0</v>
      </c>
      <c r="F117" s="52">
        <f>SUMPRODUCT(--(F$9=YEAR(Quarterly_mmbbls!$C$9:EM$9)),Quarterly_mmbbls!$C91:EM91)</f>
        <v>0</v>
      </c>
      <c r="G117" s="52">
        <f>SUMPRODUCT(--(G$9=YEAR(Quarterly_mmbbls!$C$9:EN$9)),Quarterly_mmbbls!$C91:EN91)</f>
        <v>0</v>
      </c>
      <c r="H117" s="52">
        <f>SUMPRODUCT(--(H$9=YEAR(Quarterly_mmbbls!$C$9:EO$9)),Quarterly_mmbbls!$C91:EO91)</f>
        <v>0</v>
      </c>
      <c r="I117" s="52">
        <f>SUMPRODUCT(--(I$9=YEAR(Quarterly_mmbbls!$C$9:EP$9)),Quarterly_mmbbls!$C91:EP91)</f>
        <v>0</v>
      </c>
      <c r="J117" s="52">
        <f>SUMPRODUCT(--(J$9=YEAR(Quarterly_mmbbls!$C$9:EQ$9)),Quarterly_mmbbls!$C91:EQ91)</f>
        <v>0</v>
      </c>
      <c r="K117" s="52">
        <f>SUMPRODUCT(--(K$9=YEAR(Quarterly_mmbbls!$C$9:ER$9)),Quarterly_mmbbls!$C91:ER91)</f>
        <v>0</v>
      </c>
      <c r="L117" s="52">
        <f>SUMPRODUCT(--(L$9=YEAR(Quarterly_mmbbls!$C$9:ES$9)),Quarterly_mmbbls!$C91:ES91)</f>
        <v>0</v>
      </c>
      <c r="M117" s="52">
        <f>SUMPRODUCT(--(M$9=YEAR(Quarterly_mmbbls!$C$9:ET$9)),Quarterly_mmbbls!$C91:ET91)</f>
        <v>0</v>
      </c>
      <c r="N117" s="52">
        <f>SUMPRODUCT(--(N$9=YEAR(Quarterly_mmbbls!$C$9:EU$9)),Quarterly_mmbbls!$C91:EU91)</f>
        <v>0.217097824816778</v>
      </c>
      <c r="O117" s="52">
        <f>SUMPRODUCT(--(O$9=YEAR(Quarterly_mmbbls!$C$9:EV$9)),Quarterly_mmbbls!$C91:EV91)</f>
        <v>4.1892540629391988</v>
      </c>
      <c r="P117" s="52">
        <f>SUMPRODUCT(--(P$9=YEAR(Quarterly_mmbbls!$C$9:EW$9)),Quarterly_mmbbls!$C91:EW91)</f>
        <v>1.8923589042895272</v>
      </c>
      <c r="Q117" s="52">
        <f>SUMPRODUCT(--(Q$9=YEAR(Quarterly_mmbbls!$C$9:EX$9)),Quarterly_mmbbls!$C91:EX91)</f>
        <v>3.6655381497650037</v>
      </c>
      <c r="R117" s="52">
        <f>SUMPRODUCT(--(R$9=YEAR(Quarterly_mmbbls!$C$9:EY$9)),Quarterly_mmbbls!$C91:EY91)</f>
        <v>3.8906466786721721</v>
      </c>
      <c r="S117" s="52">
        <f>SUMPRODUCT(--(S$9=YEAR(Quarterly_mmbbls!$C$9:EZ$9)),Quarterly_mmbbls!$C91:EZ91)</f>
        <v>4.7436619003780391</v>
      </c>
      <c r="T117" s="52">
        <f>SUMPRODUCT(--(T$9=YEAR(Quarterly_mmbbls!$C$9:FA$9)),Quarterly_mmbbls!$C91:FA91)</f>
        <v>3.0538679753535667</v>
      </c>
      <c r="U117" s="52">
        <f>SUMPRODUCT(--(U$9=YEAR(Quarterly_mmbbls!$C$9:FB$9)),Quarterly_mmbbls!$C91:FB91)</f>
        <v>2.8466910332609681</v>
      </c>
      <c r="V117" s="52">
        <f>SUMPRODUCT(--(V$9=YEAR(Quarterly_mmbbls!$C$9:FC$9)),Quarterly_mmbbls!$C91:FC91)</f>
        <v>2.2321383820823111</v>
      </c>
      <c r="W117" s="52">
        <f>SUMPRODUCT(--(W$9=YEAR(Quarterly_mmbbls!$C$9:FD$9)),Quarterly_mmbbls!$C91:FD91)</f>
        <v>1.5615194066792419</v>
      </c>
      <c r="X117" s="52">
        <f>SUMPRODUCT(--(X$9=YEAR(Quarterly_mmbbls!$C$9:FE$9)),Quarterly_mmbbls!$C91:FE91)</f>
        <v>1.9683960600862001</v>
      </c>
      <c r="Y117" s="52">
        <f>SUMPRODUCT(--(Y$9=YEAR(Quarterly_mmbbls!$C$9:FF$9)),Quarterly_mmbbls!$C91:FF91)</f>
        <v>0.22390391175071062</v>
      </c>
      <c r="Z117" s="52">
        <f>SUMPRODUCT(--(Z$9=YEAR(Quarterly_mmbbls!$C$9:FG$9)),Quarterly_mmbbls!$C91:FG91)</f>
        <v>3.6637570372551199E-2</v>
      </c>
      <c r="AA117" s="52">
        <f>SUMPRODUCT(--(AA$9=YEAR(Quarterly_mmbbls!$C$9:FH$9)),Quarterly_mmbbls!$C91:FH91)</f>
        <v>4.2669260563053403E-2</v>
      </c>
      <c r="AB117" s="52">
        <f>SUMPRODUCT(--(AB$9=YEAR(Quarterly_mmbbls!$C$9:FI$9)),Quarterly_mmbbls!$C91:FI91)</f>
        <v>0</v>
      </c>
      <c r="AC117" s="52">
        <f>SUMPRODUCT(--(AC$9=YEAR(Quarterly_mmbbls!$C$9:FJ$9)),Quarterly_mmbbls!$C91:FJ91)</f>
        <v>0</v>
      </c>
      <c r="AD117" s="52">
        <f>SUMPRODUCT(--(AD$9=YEAR(Quarterly_mmbbls!$C$9:FK$9)),Quarterly_mmbbls!$C91:FK91)</f>
        <v>0</v>
      </c>
      <c r="AE117" s="52">
        <f>SUMPRODUCT(--(AE$9=YEAR(Quarterly_mmbbls!$C$9:FL$9)),Quarterly_mmbbls!$C91:FL91)</f>
        <v>0</v>
      </c>
      <c r="AF117" s="52">
        <f>SUMPRODUCT(--(AF$9=YEAR(Quarterly_mmbbls!$C$9:FM$9)),Quarterly_mmbbls!$C91:FM91)</f>
        <v>0</v>
      </c>
      <c r="AG117" s="52">
        <f>SUMPRODUCT(--(AG$9=YEAR(Quarterly_mmbbls!$C$9:FN$9)),Quarterly_mmbbls!$C91:FN91)</f>
        <v>0</v>
      </c>
      <c r="AH117" s="52">
        <f>SUMPRODUCT(--(AH$9=YEAR(Quarterly_mmbbls!$C$9:FO$9)),Quarterly_mmbbls!$C91:FO91)</f>
        <v>0</v>
      </c>
      <c r="AI117" s="52">
        <f>SUMPRODUCT(--(AI$9=YEAR(Quarterly_mmbbls!$C$9:FP$9)),Quarterly_mmbbls!$C91:FP91)</f>
        <v>0</v>
      </c>
      <c r="AJ117" s="52">
        <f>SUMPRODUCT(--(AJ$9=YEAR(Quarterly_mmbbls!$C$9:FQ$9)),Quarterly_mmbbls!$C91:FQ91)</f>
        <v>0</v>
      </c>
      <c r="AK117" s="52">
        <f>SUMPRODUCT(--(AK$9=YEAR(Quarterly_mmbbls!$C$9:FR$9)),Quarterly_mmbbls!$C91:FR91)</f>
        <v>0</v>
      </c>
      <c r="AL117" s="52">
        <f>SUMPRODUCT(--(AL$9=YEAR(Quarterly_mmbbls!$C$9:FS$9)),Quarterly_mmbbls!$C91:FS91)</f>
        <v>0</v>
      </c>
      <c r="AM117" s="52">
        <f>SUMPRODUCT(--(AM$9=YEAR(Quarterly_mmbbls!$C$9:FT$9)),Quarterly_mmbbls!$C91:FT91)</f>
        <v>0</v>
      </c>
      <c r="AN117" s="52">
        <f>SUMPRODUCT(--(AN$9=YEAR(Quarterly_mmbbls!$C$9:FU$9)),Quarterly_mmbbls!$C91:FU91)</f>
        <v>0</v>
      </c>
      <c r="AO117" s="52">
        <f>SUMPRODUCT(--(AO$9=YEAR(Quarterly_mmbbls!$C$9:FV$9)),Quarterly_mmbbls!$C91:FV91)</f>
        <v>0</v>
      </c>
      <c r="AP117" s="52">
        <f>SUMPRODUCT(--(AP$9=YEAR(Quarterly_mmbbls!$C$9:FW$9)),Quarterly_mmbbls!$C91:FW91)</f>
        <v>0</v>
      </c>
      <c r="AQ117" s="52">
        <f>SUMPRODUCT(--(AQ$9=YEAR(Quarterly_mmbbls!$C$9:FX$9)),Quarterly_mmbbls!$C91:FX91)</f>
        <v>0</v>
      </c>
      <c r="AR117" s="52">
        <f>SUMPRODUCT(--(AR$9=YEAR(Quarterly_mmbbls!$C$9:FY$9)),Quarterly_mmbbls!$C91:FY91)</f>
        <v>0</v>
      </c>
      <c r="AS117" s="52">
        <f>SUMPRODUCT(--(AS$9=YEAR(Quarterly_mmbbls!$C$9:FZ$9)),Quarterly_mmbbls!$C91:FZ91)</f>
        <v>0</v>
      </c>
      <c r="AT117" s="52">
        <f>SUMPRODUCT(--(AT$9=YEAR(Quarterly_mmbbls!$C$9:GA$9)),Quarterly_mmbbls!$C91:GA91)</f>
        <v>0</v>
      </c>
      <c r="AU117" s="52">
        <f>SUMPRODUCT(--(AU$9=YEAR(Quarterly_mmbbls!$C$9:GB$9)),Quarterly_mmbbls!$C91:GB91)</f>
        <v>0</v>
      </c>
      <c r="AV117" s="52">
        <f>SUMPRODUCT(--(AV$9=YEAR(Quarterly_mmbbls!$C$9:GZ$9)),Quarterly_mmbbls!$C91:GZ91)</f>
        <v>0</v>
      </c>
    </row>
    <row r="118" spans="1:48" x14ac:dyDescent="0.2">
      <c r="A118" s="25" t="s">
        <v>58</v>
      </c>
      <c r="B118" s="86"/>
      <c r="C118" s="17">
        <f t="shared" ref="C118:AT118" si="27">C114-C119</f>
        <v>1.8400715741970153</v>
      </c>
      <c r="D118" s="17">
        <f t="shared" si="27"/>
        <v>2.1480987808369747</v>
      </c>
      <c r="E118" s="17">
        <f t="shared" si="27"/>
        <v>2.1792203472078135</v>
      </c>
      <c r="F118" s="17">
        <f t="shared" si="27"/>
        <v>2.041941855814148</v>
      </c>
      <c r="G118" s="17">
        <f t="shared" si="27"/>
        <v>2.1231395833131153</v>
      </c>
      <c r="H118" s="17">
        <f t="shared" si="27"/>
        <v>2.1981692335782839</v>
      </c>
      <c r="I118" s="17">
        <f t="shared" si="27"/>
        <v>1.6444209724751531</v>
      </c>
      <c r="J118" s="17">
        <f t="shared" si="27"/>
        <v>1.6378776900868672</v>
      </c>
      <c r="K118" s="17">
        <f t="shared" si="27"/>
        <v>1.4155567691021673</v>
      </c>
      <c r="L118" s="17">
        <f t="shared" si="27"/>
        <v>1.5618471003231669</v>
      </c>
      <c r="M118" s="17">
        <f t="shared" si="27"/>
        <v>1.5476091464118369</v>
      </c>
      <c r="N118" s="17">
        <f t="shared" si="27"/>
        <v>0.12426439590565153</v>
      </c>
      <c r="O118" s="17">
        <f t="shared" si="27"/>
        <v>-2.8822623937664673</v>
      </c>
      <c r="P118" s="17">
        <f t="shared" si="27"/>
        <v>-0.48129445376480717</v>
      </c>
      <c r="Q118" s="17">
        <f t="shared" si="27"/>
        <v>-2.0984858005585068</v>
      </c>
      <c r="R118" s="17">
        <f t="shared" si="27"/>
        <v>-2.7018327575744152</v>
      </c>
      <c r="S118" s="17">
        <f t="shared" si="27"/>
        <v>-4.0893418942469921</v>
      </c>
      <c r="T118" s="17">
        <f t="shared" si="27"/>
        <v>-2.1866096839057079</v>
      </c>
      <c r="U118" s="17">
        <f t="shared" si="27"/>
        <v>-3.7321338309187269</v>
      </c>
      <c r="V118" s="17">
        <f t="shared" si="27"/>
        <v>-3.4308747699429816</v>
      </c>
      <c r="W118" s="17">
        <f t="shared" si="27"/>
        <v>-2.118166067824653</v>
      </c>
      <c r="X118" s="17">
        <f t="shared" si="27"/>
        <v>-0.22213273187423965</v>
      </c>
      <c r="Y118" s="17">
        <f t="shared" si="27"/>
        <v>0.61183169290840311</v>
      </c>
      <c r="Z118" s="17">
        <f t="shared" si="27"/>
        <v>2.0291207509302609</v>
      </c>
      <c r="AA118" s="17">
        <f t="shared" si="27"/>
        <v>2.1715408550517807</v>
      </c>
      <c r="AB118" s="17">
        <f t="shared" si="27"/>
        <v>2.2215873082637643</v>
      </c>
      <c r="AC118" s="17">
        <f t="shared" si="27"/>
        <v>1.7844899531252096</v>
      </c>
      <c r="AD118" s="17">
        <f t="shared" si="27"/>
        <v>1.8031954985578409</v>
      </c>
      <c r="AE118" s="17">
        <f t="shared" si="27"/>
        <v>1.2951661703607869</v>
      </c>
      <c r="AF118" s="17">
        <f t="shared" si="27"/>
        <v>2.5887118204744581</v>
      </c>
      <c r="AG118" s="17">
        <f t="shared" si="27"/>
        <v>0.90844929044792622</v>
      </c>
      <c r="AH118" s="17">
        <f t="shared" si="27"/>
        <v>1.5294817511580874</v>
      </c>
      <c r="AI118" s="17">
        <f t="shared" si="27"/>
        <v>1.7296399975916188</v>
      </c>
      <c r="AJ118" s="17">
        <f t="shared" si="27"/>
        <v>1.1922038379767059</v>
      </c>
      <c r="AK118" s="17">
        <f t="shared" si="27"/>
        <v>1.4814817853448758</v>
      </c>
      <c r="AL118" s="17">
        <f t="shared" si="27"/>
        <v>1.7863258464080616</v>
      </c>
      <c r="AM118" s="17">
        <f t="shared" si="27"/>
        <v>2.0116590014681464</v>
      </c>
      <c r="AN118" s="17">
        <f t="shared" si="27"/>
        <v>2.493595502656639</v>
      </c>
      <c r="AO118" s="17">
        <f t="shared" si="27"/>
        <v>1.9397690784915511</v>
      </c>
      <c r="AP118" s="17">
        <f t="shared" si="27"/>
        <v>1.7126303297339689</v>
      </c>
      <c r="AQ118" s="17">
        <f t="shared" si="27"/>
        <v>1.5877525593469386</v>
      </c>
      <c r="AR118" s="17">
        <f t="shared" si="27"/>
        <v>1.9568674259319323</v>
      </c>
      <c r="AS118" s="17">
        <f t="shared" si="27"/>
        <v>1.1176986422116855</v>
      </c>
      <c r="AT118" s="17">
        <f t="shared" si="27"/>
        <v>0.304033684607937</v>
      </c>
      <c r="AU118" s="17">
        <f>AU114-AU119</f>
        <v>0.13048058361176373</v>
      </c>
      <c r="AV118" s="17">
        <f>SUMPRODUCT(--(AV$9=YEAR(Quarterly_mmbbls!$C$9:GZ$9)),Quarterly_mmbbls!$C92:GZ92)</f>
        <v>-0.81817662309201289</v>
      </c>
    </row>
    <row r="119" spans="1:48" x14ac:dyDescent="0.2">
      <c r="A119" s="25" t="s">
        <v>32</v>
      </c>
      <c r="B119" s="86"/>
      <c r="C119" s="17">
        <f t="shared" ref="C119:AT119" si="28">SUM(C120,C123:C125,C128)</f>
        <v>25.612893327023556</v>
      </c>
      <c r="D119" s="17">
        <f t="shared" si="28"/>
        <v>21.503618973123565</v>
      </c>
      <c r="E119" s="17">
        <f t="shared" si="28"/>
        <v>25.395433802793697</v>
      </c>
      <c r="F119" s="17">
        <f t="shared" si="28"/>
        <v>23.60373644329076</v>
      </c>
      <c r="G119" s="17">
        <f t="shared" si="28"/>
        <v>21.501257390208146</v>
      </c>
      <c r="H119" s="17">
        <f t="shared" si="28"/>
        <v>22.193197080237844</v>
      </c>
      <c r="I119" s="17">
        <f t="shared" si="28"/>
        <v>21.094372085505128</v>
      </c>
      <c r="J119" s="17">
        <f t="shared" si="28"/>
        <v>20.275399893476788</v>
      </c>
      <c r="K119" s="17">
        <f t="shared" si="28"/>
        <v>17.029097715980708</v>
      </c>
      <c r="L119" s="17">
        <f t="shared" si="28"/>
        <v>18.334115772155183</v>
      </c>
      <c r="M119" s="17">
        <f t="shared" si="28"/>
        <v>18.724105014193505</v>
      </c>
      <c r="N119" s="17">
        <f t="shared" si="28"/>
        <v>11.779918602717064</v>
      </c>
      <c r="O119" s="17">
        <f t="shared" si="28"/>
        <v>24.84851113665588</v>
      </c>
      <c r="P119" s="17">
        <f t="shared" si="28"/>
        <v>29.883585826046602</v>
      </c>
      <c r="Q119" s="17">
        <f t="shared" si="28"/>
        <v>35.388317799711146</v>
      </c>
      <c r="R119" s="17">
        <f t="shared" si="28"/>
        <v>38.72717835591147</v>
      </c>
      <c r="S119" s="17">
        <f t="shared" si="28"/>
        <v>40.520193261041364</v>
      </c>
      <c r="T119" s="17">
        <f t="shared" si="28"/>
        <v>37.518870075256309</v>
      </c>
      <c r="U119" s="17">
        <f t="shared" si="28"/>
        <v>38.286733448692544</v>
      </c>
      <c r="V119" s="17">
        <f t="shared" si="28"/>
        <v>38.299029513545214</v>
      </c>
      <c r="W119" s="17">
        <f t="shared" si="28"/>
        <v>38.776724212471741</v>
      </c>
      <c r="X119" s="17">
        <f t="shared" si="28"/>
        <v>36.485744223889959</v>
      </c>
      <c r="Y119" s="17">
        <f t="shared" si="28"/>
        <v>33.454501927362536</v>
      </c>
      <c r="Z119" s="17">
        <f t="shared" si="28"/>
        <v>35.981237004055089</v>
      </c>
      <c r="AA119" s="17">
        <f t="shared" si="28"/>
        <v>37.395799195330369</v>
      </c>
      <c r="AB119" s="17">
        <f t="shared" si="28"/>
        <v>35.34459235273323</v>
      </c>
      <c r="AC119" s="17">
        <f t="shared" si="28"/>
        <v>36.712095430751695</v>
      </c>
      <c r="AD119" s="17">
        <f t="shared" si="28"/>
        <v>36.35211377422722</v>
      </c>
      <c r="AE119" s="17">
        <f t="shared" si="28"/>
        <v>38.729766998620107</v>
      </c>
      <c r="AF119" s="17">
        <f t="shared" si="28"/>
        <v>37.692960798572088</v>
      </c>
      <c r="AG119" s="17">
        <f t="shared" si="28"/>
        <v>37.238075546283291</v>
      </c>
      <c r="AH119" s="17">
        <f t="shared" si="28"/>
        <v>37.775135994821248</v>
      </c>
      <c r="AI119" s="17">
        <f t="shared" si="28"/>
        <v>36.614690975436048</v>
      </c>
      <c r="AJ119" s="17">
        <f t="shared" si="28"/>
        <v>35.117198414478672</v>
      </c>
      <c r="AK119" s="17">
        <f t="shared" si="28"/>
        <v>37.212302226706782</v>
      </c>
      <c r="AL119" s="17">
        <f t="shared" si="28"/>
        <v>36.013577053664285</v>
      </c>
      <c r="AM119" s="17">
        <f t="shared" si="28"/>
        <v>37.155419978013697</v>
      </c>
      <c r="AN119" s="17">
        <f t="shared" si="28"/>
        <v>38.644416068508342</v>
      </c>
      <c r="AO119" s="17">
        <f t="shared" si="28"/>
        <v>40.363754392423225</v>
      </c>
      <c r="AP119" s="17">
        <f t="shared" si="28"/>
        <v>37.96494472461076</v>
      </c>
      <c r="AQ119" s="17">
        <f t="shared" si="28"/>
        <v>37.60385778306906</v>
      </c>
      <c r="AR119" s="17">
        <f t="shared" si="28"/>
        <v>40.475835997286936</v>
      </c>
      <c r="AS119" s="17">
        <f t="shared" si="28"/>
        <v>40.719768599085789</v>
      </c>
      <c r="AT119" s="17">
        <f t="shared" si="28"/>
        <v>41.433058244652869</v>
      </c>
      <c r="AU119" s="17">
        <f>SUM(AU120,AU123:AU125,AU128)</f>
        <v>40.752932182064733</v>
      </c>
      <c r="AV119" s="17">
        <f>SUMPRODUCT(--(AV$9=YEAR(Quarterly_mmbbls!$C$9:GZ$9)),Quarterly_mmbbls!$C93:GZ93)</f>
        <v>42.411306925425777</v>
      </c>
    </row>
    <row r="120" spans="1:48" x14ac:dyDescent="0.25">
      <c r="A120" s="36" t="s">
        <v>24</v>
      </c>
      <c r="B120" s="90"/>
      <c r="C120" s="52">
        <f t="shared" ref="C120:AT120" si="29">SUM(C121:C122)</f>
        <v>10.397552522908562</v>
      </c>
      <c r="D120" s="52">
        <f t="shared" si="29"/>
        <v>10.084938333500718</v>
      </c>
      <c r="E120" s="52">
        <f t="shared" si="29"/>
        <v>11.644658848407035</v>
      </c>
      <c r="F120" s="52">
        <f t="shared" si="29"/>
        <v>10.623463633831486</v>
      </c>
      <c r="G120" s="52">
        <f t="shared" si="29"/>
        <v>10.332131610571011</v>
      </c>
      <c r="H120" s="52">
        <f t="shared" si="29"/>
        <v>10.653216676026844</v>
      </c>
      <c r="I120" s="52">
        <f t="shared" si="29"/>
        <v>10.06457550596957</v>
      </c>
      <c r="J120" s="52">
        <f t="shared" si="29"/>
        <v>10.494229882061751</v>
      </c>
      <c r="K120" s="52">
        <f t="shared" si="29"/>
        <v>9.5901672299143268</v>
      </c>
      <c r="L120" s="52">
        <f t="shared" si="29"/>
        <v>10.443875610026513</v>
      </c>
      <c r="M120" s="52">
        <f t="shared" si="29"/>
        <v>10.739536999166411</v>
      </c>
      <c r="N120" s="52">
        <f t="shared" si="29"/>
        <v>6.290415467129316</v>
      </c>
      <c r="O120" s="52">
        <f t="shared" si="29"/>
        <v>17.608621506737411</v>
      </c>
      <c r="P120" s="52">
        <f t="shared" si="29"/>
        <v>15.298964314766774</v>
      </c>
      <c r="Q120" s="52">
        <f t="shared" si="29"/>
        <v>18.16975340373094</v>
      </c>
      <c r="R120" s="52">
        <f t="shared" si="29"/>
        <v>19.092378845105472</v>
      </c>
      <c r="S120" s="52">
        <f t="shared" si="29"/>
        <v>20.482714240217302</v>
      </c>
      <c r="T120" s="52">
        <f t="shared" si="29"/>
        <v>17.76023031984646</v>
      </c>
      <c r="U120" s="52">
        <f t="shared" si="29"/>
        <v>18.249805184573042</v>
      </c>
      <c r="V120" s="52">
        <f t="shared" si="29"/>
        <v>17.557367671086716</v>
      </c>
      <c r="W120" s="52">
        <f t="shared" si="29"/>
        <v>16.046321023179786</v>
      </c>
      <c r="X120" s="52">
        <f t="shared" si="29"/>
        <v>15.412462409816792</v>
      </c>
      <c r="Y120" s="52">
        <f t="shared" si="29"/>
        <v>12.733895454364188</v>
      </c>
      <c r="Z120" s="52">
        <f t="shared" si="29"/>
        <v>13.217333904354112</v>
      </c>
      <c r="AA120" s="52">
        <f t="shared" si="29"/>
        <v>13.489425885896049</v>
      </c>
      <c r="AB120" s="52">
        <f t="shared" si="29"/>
        <v>11.616804999955939</v>
      </c>
      <c r="AC120" s="52">
        <f t="shared" si="29"/>
        <v>12.111588900840403</v>
      </c>
      <c r="AD120" s="52">
        <f t="shared" si="29"/>
        <v>12.744013506186489</v>
      </c>
      <c r="AE120" s="52">
        <f t="shared" si="29"/>
        <v>13.001054024011703</v>
      </c>
      <c r="AF120" s="52">
        <f t="shared" si="29"/>
        <v>12.871337277129424</v>
      </c>
      <c r="AG120" s="52">
        <f t="shared" si="29"/>
        <v>13.77399261400978</v>
      </c>
      <c r="AH120" s="52">
        <f t="shared" si="29"/>
        <v>13.943681717794629</v>
      </c>
      <c r="AI120" s="52">
        <f t="shared" si="29"/>
        <v>12.554005775147852</v>
      </c>
      <c r="AJ120" s="52">
        <f t="shared" si="29"/>
        <v>12.059193780983009</v>
      </c>
      <c r="AK120" s="52">
        <f t="shared" si="29"/>
        <v>12.689454355981734</v>
      </c>
      <c r="AL120" s="52">
        <f t="shared" si="29"/>
        <v>11.926129102141655</v>
      </c>
      <c r="AM120" s="52">
        <f t="shared" si="29"/>
        <v>11.558975787192288</v>
      </c>
      <c r="AN120" s="52">
        <f t="shared" si="29"/>
        <v>11.141745461637914</v>
      </c>
      <c r="AO120" s="52">
        <f t="shared" si="29"/>
        <v>11.641503454847115</v>
      </c>
      <c r="AP120" s="52">
        <f t="shared" si="29"/>
        <v>10.971176252363495</v>
      </c>
      <c r="AQ120" s="52">
        <f t="shared" si="29"/>
        <v>11.199447055635678</v>
      </c>
      <c r="AR120" s="52">
        <f t="shared" si="29"/>
        <v>12.188123940813941</v>
      </c>
      <c r="AS120" s="52">
        <f t="shared" si="29"/>
        <v>12.762843258854382</v>
      </c>
      <c r="AT120" s="52">
        <f t="shared" si="29"/>
        <v>12.015491850307821</v>
      </c>
      <c r="AU120" s="52">
        <f>SUM(AU121:AU122)</f>
        <v>12.372633085474083</v>
      </c>
      <c r="AV120" s="52">
        <f>SUMPRODUCT(--(AV$9=YEAR(Quarterly_mmbbls!$C$9:GZ$9)),Quarterly_mmbbls!$C94:GZ94)</f>
        <v>12.481224926080239</v>
      </c>
    </row>
    <row r="121" spans="1:48" x14ac:dyDescent="0.25">
      <c r="A121" s="37" t="s">
        <v>38</v>
      </c>
      <c r="B121" s="90">
        <v>3</v>
      </c>
      <c r="C121" s="52">
        <f>SUMPRODUCT(--(C$9=YEAR(Quarterly_mmbbls!$C$9:EJ$9)),Quarterly_mmbbls!$C95:EJ95)</f>
        <v>1.3115623373272478</v>
      </c>
      <c r="D121" s="52">
        <f>SUMPRODUCT(--(D$9=YEAR(Quarterly_mmbbls!$C$9:EK$9)),Quarterly_mmbbls!$C95:EK95)</f>
        <v>1.0915631489058568</v>
      </c>
      <c r="E121" s="52">
        <f>SUMPRODUCT(--(E$9=YEAR(Quarterly_mmbbls!$C$9:EL$9)),Quarterly_mmbbls!$C95:EL95)</f>
        <v>0.86017035759807359</v>
      </c>
      <c r="F121" s="52">
        <f>SUMPRODUCT(--(F$9=YEAR(Quarterly_mmbbls!$C$9:EM$9)),Quarterly_mmbbls!$C95:EM95)</f>
        <v>0.76581469765581267</v>
      </c>
      <c r="G121" s="52">
        <f>SUMPRODUCT(--(G$9=YEAR(Quarterly_mmbbls!$C$9:EN$9)),Quarterly_mmbbls!$C95:EN95)</f>
        <v>0.58576523074746856</v>
      </c>
      <c r="H121" s="52">
        <f>SUMPRODUCT(--(H$9=YEAR(Quarterly_mmbbls!$C$9:EO$9)),Quarterly_mmbbls!$C95:EO95)</f>
        <v>0.48792277200676587</v>
      </c>
      <c r="I121" s="52">
        <f>SUMPRODUCT(--(I$9=YEAR(Quarterly_mmbbls!$C$9:EP$9)),Quarterly_mmbbls!$C95:EP95)</f>
        <v>0.4653646260090612</v>
      </c>
      <c r="J121" s="52">
        <f>SUMPRODUCT(--(J$9=YEAR(Quarterly_mmbbls!$C$9:EQ$9)),Quarterly_mmbbls!$C95:EQ95)</f>
        <v>0.31680663632654632</v>
      </c>
      <c r="K121" s="52">
        <f>SUMPRODUCT(--(K$9=YEAR(Quarterly_mmbbls!$C$9:ER$9)),Quarterly_mmbbls!$C95:ER95)</f>
        <v>0.1908661785093495</v>
      </c>
      <c r="L121" s="52">
        <f>SUMPRODUCT(--(L$9=YEAR(Quarterly_mmbbls!$C$9:ES$9)),Quarterly_mmbbls!$C95:ES95)</f>
        <v>0.66210152171676029</v>
      </c>
      <c r="M121" s="52">
        <f>SUMPRODUCT(--(M$9=YEAR(Quarterly_mmbbls!$C$9:ET$9)),Quarterly_mmbbls!$C95:ET95)</f>
        <v>1.2219914815755493</v>
      </c>
      <c r="N121" s="52">
        <f>SUMPRODUCT(--(N$9=YEAR(Quarterly_mmbbls!$C$9:EU$9)),Quarterly_mmbbls!$C95:EU95)</f>
        <v>0.67333393439105926</v>
      </c>
      <c r="O121" s="52">
        <f>SUMPRODUCT(--(O$9=YEAR(Quarterly_mmbbls!$C$9:EV$9)),Quarterly_mmbbls!$C95:EV95)</f>
        <v>0.95745289244413601</v>
      </c>
      <c r="P121" s="52">
        <f>SUMPRODUCT(--(P$9=YEAR(Quarterly_mmbbls!$C$9:EW$9)),Quarterly_mmbbls!$C95:EW95)</f>
        <v>0.73841236159993207</v>
      </c>
      <c r="Q121" s="52">
        <f>SUMPRODUCT(--(Q$9=YEAR(Quarterly_mmbbls!$C$9:EX$9)),Quarterly_mmbbls!$C95:EX95)</f>
        <v>1.1521706686529809</v>
      </c>
      <c r="R121" s="52">
        <f>SUMPRODUCT(--(R$9=YEAR(Quarterly_mmbbls!$C$9:EY$9)),Quarterly_mmbbls!$C95:EY95)</f>
        <v>1.9392964090866176</v>
      </c>
      <c r="S121" s="52">
        <f>SUMPRODUCT(--(S$9=YEAR(Quarterly_mmbbls!$C$9:EZ$9)),Quarterly_mmbbls!$C95:EZ95)</f>
        <v>3.2819921063634654</v>
      </c>
      <c r="T121" s="52">
        <f>SUMPRODUCT(--(T$9=YEAR(Quarterly_mmbbls!$C$9:FA$9)),Quarterly_mmbbls!$C95:FA95)</f>
        <v>4.0659036009798433</v>
      </c>
      <c r="U121" s="52">
        <f>SUMPRODUCT(--(U$9=YEAR(Quarterly_mmbbls!$C$9:FB$9)),Quarterly_mmbbls!$C95:FB95)</f>
        <v>4.3232204213646925</v>
      </c>
      <c r="V121" s="52">
        <f>SUMPRODUCT(--(V$9=YEAR(Quarterly_mmbbls!$C$9:FC$9)),Quarterly_mmbbls!$C95:FC95)</f>
        <v>4.6711709077181194</v>
      </c>
      <c r="W121" s="52">
        <f>SUMPRODUCT(--(W$9=YEAR(Quarterly_mmbbls!$C$9:FD$9)),Quarterly_mmbbls!$C95:FD95)</f>
        <v>5.5338111437155444</v>
      </c>
      <c r="X121" s="52">
        <f>SUMPRODUCT(--(X$9=YEAR(Quarterly_mmbbls!$C$9:FE$9)),Quarterly_mmbbls!$C95:FE95)</f>
        <v>7.0021010776438946</v>
      </c>
      <c r="Y121" s="52">
        <f>SUMPRODUCT(--(Y$9=YEAR(Quarterly_mmbbls!$C$9:FF$9)),Quarterly_mmbbls!$C95:FF95)</f>
        <v>7.0004491929701267</v>
      </c>
      <c r="Z121" s="52">
        <f>SUMPRODUCT(--(Z$9=YEAR(Quarterly_mmbbls!$C$9:FG$9)),Quarterly_mmbbls!$C95:FG95)</f>
        <v>9.7468597798082151</v>
      </c>
      <c r="AA121" s="52">
        <f>SUMPRODUCT(--(AA$9=YEAR(Quarterly_mmbbls!$C$9:FH$9)),Quarterly_mmbbls!$C95:FH95)</f>
        <v>9.6459878707569899</v>
      </c>
      <c r="AB121" s="52">
        <f>SUMPRODUCT(--(AB$9=YEAR(Quarterly_mmbbls!$C$9:FI$9)),Quarterly_mmbbls!$C95:FI95)</f>
        <v>8.4143251360426596</v>
      </c>
      <c r="AC121" s="52">
        <f>SUMPRODUCT(--(AC$9=YEAR(Quarterly_mmbbls!$C$9:FJ$9)),Quarterly_mmbbls!$C95:FJ95)</f>
        <v>9.1012583215247034</v>
      </c>
      <c r="AD121" s="52">
        <f>SUMPRODUCT(--(AD$9=YEAR(Quarterly_mmbbls!$C$9:FK$9)),Quarterly_mmbbls!$C95:FK95)</f>
        <v>9.6760521768270724</v>
      </c>
      <c r="AE121" s="52">
        <f>SUMPRODUCT(--(AE$9=YEAR(Quarterly_mmbbls!$C$9:FL$9)),Quarterly_mmbbls!$C95:FL95)</f>
        <v>9.7075376882952007</v>
      </c>
      <c r="AF121" s="52">
        <f>SUMPRODUCT(--(AF$9=YEAR(Quarterly_mmbbls!$C$9:FM$9)),Quarterly_mmbbls!$C95:FM95)</f>
        <v>10.223162533028827</v>
      </c>
      <c r="AG121" s="52">
        <f>SUMPRODUCT(--(AG$9=YEAR(Quarterly_mmbbls!$C$9:FN$9)),Quarterly_mmbbls!$C95:FN95)</f>
        <v>10.949884002448107</v>
      </c>
      <c r="AH121" s="52">
        <f>SUMPRODUCT(--(AH$9=YEAR(Quarterly_mmbbls!$C$9:FO$9)),Quarterly_mmbbls!$C95:FO95)</f>
        <v>11.576837402219049</v>
      </c>
      <c r="AI121" s="52">
        <f>SUMPRODUCT(--(AI$9=YEAR(Quarterly_mmbbls!$C$9:FP$9)),Quarterly_mmbbls!$C95:FP95)</f>
        <v>10.42357352681374</v>
      </c>
      <c r="AJ121" s="52">
        <f>SUMPRODUCT(--(AJ$9=YEAR(Quarterly_mmbbls!$C$9:FQ$9)),Quarterly_mmbbls!$C95:FQ95)</f>
        <v>9.9138190522042962</v>
      </c>
      <c r="AK121" s="52">
        <f>SUMPRODUCT(--(AK$9=YEAR(Quarterly_mmbbls!$C$9:FR$9)),Quarterly_mmbbls!$C95:FR95)</f>
        <v>10.359386224089885</v>
      </c>
      <c r="AL121" s="52">
        <f>SUMPRODUCT(--(AL$9=YEAR(Quarterly_mmbbls!$C$9:FS$9)),Quarterly_mmbbls!$C95:FS95)</f>
        <v>9.2044534033915326</v>
      </c>
      <c r="AM121" s="52">
        <f>SUMPRODUCT(--(AM$9=YEAR(Quarterly_mmbbls!$C$9:FT$9)),Quarterly_mmbbls!$C95:FT95)</f>
        <v>8.8524390894274987</v>
      </c>
      <c r="AN121" s="52">
        <f>SUMPRODUCT(--(AN$9=YEAR(Quarterly_mmbbls!$C$9:FU$9)),Quarterly_mmbbls!$C95:FU95)</f>
        <v>9.1964796308753805</v>
      </c>
      <c r="AO121" s="52">
        <f>SUMPRODUCT(--(AO$9=YEAR(Quarterly_mmbbls!$C$9:FV$9)),Quarterly_mmbbls!$C95:FV95)</f>
        <v>8.8037943249973107</v>
      </c>
      <c r="AP121" s="52">
        <f>SUMPRODUCT(--(AP$9=YEAR(Quarterly_mmbbls!$C$9:FW$9)),Quarterly_mmbbls!$C95:FW95)</f>
        <v>8.1185901459012104</v>
      </c>
      <c r="AQ121" s="52">
        <f>SUMPRODUCT(--(AQ$9=YEAR(Quarterly_mmbbls!$C$9:FX$9)),Quarterly_mmbbls!$C95:FX95)</f>
        <v>8.5064471164600999</v>
      </c>
      <c r="AR121" s="52">
        <f>SUMPRODUCT(--(AR$9=YEAR(Quarterly_mmbbls!$C$9:FY$9)),Quarterly_mmbbls!$C95:FY95)</f>
        <v>9.3190708070935795</v>
      </c>
      <c r="AS121" s="52">
        <f>SUMPRODUCT(--(AS$9=YEAR(Quarterly_mmbbls!$C$9:FZ$9)),Quarterly_mmbbls!$C95:FZ95)</f>
        <v>9.9935539128198094</v>
      </c>
      <c r="AT121" s="52">
        <f>SUMPRODUCT(--(AT$9=YEAR(Quarterly_mmbbls!$C$9:GA$9)),Quarterly_mmbbls!$C95:GA95)</f>
        <v>9.3880452556449896</v>
      </c>
      <c r="AU121" s="52">
        <f>SUMPRODUCT(--(AU$9=YEAR(Quarterly_mmbbls!$C$9:GB$9)),Quarterly_mmbbls!$C95:GB95)</f>
        <v>9.9302280979628801</v>
      </c>
      <c r="AV121" s="52">
        <f>SUMPRODUCT(--(AV$9=YEAR(Quarterly_mmbbls!$C$9:GZ$9)),Quarterly_mmbbls!$C95:GZ95)</f>
        <v>10.06504052552701</v>
      </c>
    </row>
    <row r="122" spans="1:48" x14ac:dyDescent="0.25">
      <c r="A122" s="37" t="s">
        <v>39</v>
      </c>
      <c r="B122" s="90">
        <v>4</v>
      </c>
      <c r="C122" s="52">
        <f>SUMPRODUCT(--(C$9=YEAR(Quarterly_mmbbls!$C$9:EJ$9)),Quarterly_mmbbls!$C96:EJ96)</f>
        <v>9.0859901855813145</v>
      </c>
      <c r="D122" s="52">
        <f>SUMPRODUCT(--(D$9=YEAR(Quarterly_mmbbls!$C$9:EK$9)),Quarterly_mmbbls!$C96:EK96)</f>
        <v>8.9933751845948606</v>
      </c>
      <c r="E122" s="52">
        <f>SUMPRODUCT(--(E$9=YEAR(Quarterly_mmbbls!$C$9:EL$9)),Quarterly_mmbbls!$C96:EL96)</f>
        <v>10.784488490808961</v>
      </c>
      <c r="F122" s="52">
        <f>SUMPRODUCT(--(F$9=YEAR(Quarterly_mmbbls!$C$9:EM$9)),Quarterly_mmbbls!$C96:EM96)</f>
        <v>9.8576489361756732</v>
      </c>
      <c r="G122" s="52">
        <f>SUMPRODUCT(--(G$9=YEAR(Quarterly_mmbbls!$C$9:EN$9)),Quarterly_mmbbls!$C96:EN96)</f>
        <v>9.7463663798235416</v>
      </c>
      <c r="H122" s="52">
        <f>SUMPRODUCT(--(H$9=YEAR(Quarterly_mmbbls!$C$9:EO$9)),Quarterly_mmbbls!$C96:EO96)</f>
        <v>10.165293904020078</v>
      </c>
      <c r="I122" s="52">
        <f>SUMPRODUCT(--(I$9=YEAR(Quarterly_mmbbls!$C$9:EP$9)),Quarterly_mmbbls!$C96:EP96)</f>
        <v>9.5992108799605091</v>
      </c>
      <c r="J122" s="52">
        <f>SUMPRODUCT(--(J$9=YEAR(Quarterly_mmbbls!$C$9:EQ$9)),Quarterly_mmbbls!$C96:EQ96)</f>
        <v>10.177423245735204</v>
      </c>
      <c r="K122" s="52">
        <f>SUMPRODUCT(--(K$9=YEAR(Quarterly_mmbbls!$C$9:ER$9)),Quarterly_mmbbls!$C96:ER96)</f>
        <v>9.3993010514049775</v>
      </c>
      <c r="L122" s="52">
        <f>SUMPRODUCT(--(L$9=YEAR(Quarterly_mmbbls!$C$9:ES$9)),Quarterly_mmbbls!$C96:ES96)</f>
        <v>9.7817740883097528</v>
      </c>
      <c r="M122" s="52">
        <f>SUMPRODUCT(--(M$9=YEAR(Quarterly_mmbbls!$C$9:ET$9)),Quarterly_mmbbls!$C96:ET96)</f>
        <v>9.517545517590861</v>
      </c>
      <c r="N122" s="52">
        <f>SUMPRODUCT(--(N$9=YEAR(Quarterly_mmbbls!$C$9:EU$9)),Quarterly_mmbbls!$C96:EU96)</f>
        <v>5.6170815327382568</v>
      </c>
      <c r="O122" s="52">
        <f>SUMPRODUCT(--(O$9=YEAR(Quarterly_mmbbls!$C$9:EV$9)),Quarterly_mmbbls!$C96:EV96)</f>
        <v>16.651168614293276</v>
      </c>
      <c r="P122" s="52">
        <f>SUMPRODUCT(--(P$9=YEAR(Quarterly_mmbbls!$C$9:EW$9)),Quarterly_mmbbls!$C96:EW96)</f>
        <v>14.560551953166842</v>
      </c>
      <c r="Q122" s="52">
        <f>SUMPRODUCT(--(Q$9=YEAR(Quarterly_mmbbls!$C$9:EX$9)),Quarterly_mmbbls!$C96:EX96)</f>
        <v>17.017582735077958</v>
      </c>
      <c r="R122" s="52">
        <f>SUMPRODUCT(--(R$9=YEAR(Quarterly_mmbbls!$C$9:EY$9)),Quarterly_mmbbls!$C96:EY96)</f>
        <v>17.153082436018853</v>
      </c>
      <c r="S122" s="52">
        <f>SUMPRODUCT(--(S$9=YEAR(Quarterly_mmbbls!$C$9:EZ$9)),Quarterly_mmbbls!$C96:EZ96)</f>
        <v>17.200722133853837</v>
      </c>
      <c r="T122" s="52">
        <f>SUMPRODUCT(--(T$9=YEAR(Quarterly_mmbbls!$C$9:FA$9)),Quarterly_mmbbls!$C96:FA96)</f>
        <v>13.694326718866618</v>
      </c>
      <c r="U122" s="52">
        <f>SUMPRODUCT(--(U$9=YEAR(Quarterly_mmbbls!$C$9:FB$9)),Quarterly_mmbbls!$C96:FB96)</f>
        <v>13.926584763208348</v>
      </c>
      <c r="V122" s="52">
        <f>SUMPRODUCT(--(V$9=YEAR(Quarterly_mmbbls!$C$9:FC$9)),Quarterly_mmbbls!$C96:FC96)</f>
        <v>12.886196763368597</v>
      </c>
      <c r="W122" s="52">
        <f>SUMPRODUCT(--(W$9=YEAR(Quarterly_mmbbls!$C$9:FD$9)),Quarterly_mmbbls!$C96:FD96)</f>
        <v>10.51250987946424</v>
      </c>
      <c r="X122" s="52">
        <f>SUMPRODUCT(--(X$9=YEAR(Quarterly_mmbbls!$C$9:FE$9)),Quarterly_mmbbls!$C96:FE96)</f>
        <v>8.4103613321728972</v>
      </c>
      <c r="Y122" s="52">
        <f>SUMPRODUCT(--(Y$9=YEAR(Quarterly_mmbbls!$C$9:FF$9)),Quarterly_mmbbls!$C96:FF96)</f>
        <v>5.7334462613940609</v>
      </c>
      <c r="Z122" s="52">
        <f>SUMPRODUCT(--(Z$9=YEAR(Quarterly_mmbbls!$C$9:FG$9)),Quarterly_mmbbls!$C96:FG96)</f>
        <v>3.470474124545897</v>
      </c>
      <c r="AA122" s="52">
        <f>SUMPRODUCT(--(AA$9=YEAR(Quarterly_mmbbls!$C$9:FH$9)),Quarterly_mmbbls!$C96:FH96)</f>
        <v>3.8434380151390588</v>
      </c>
      <c r="AB122" s="52">
        <f>SUMPRODUCT(--(AB$9=YEAR(Quarterly_mmbbls!$C$9:FI$9)),Quarterly_mmbbls!$C96:FI96)</f>
        <v>3.202479863913279</v>
      </c>
      <c r="AC122" s="52">
        <f>SUMPRODUCT(--(AC$9=YEAR(Quarterly_mmbbls!$C$9:FJ$9)),Quarterly_mmbbls!$C96:FJ96)</f>
        <v>3.0103305793156987</v>
      </c>
      <c r="AD122" s="52">
        <f>SUMPRODUCT(--(AD$9=YEAR(Quarterly_mmbbls!$C$9:FK$9)),Quarterly_mmbbls!$C96:FK96)</f>
        <v>3.0679613293594161</v>
      </c>
      <c r="AE122" s="52">
        <f>SUMPRODUCT(--(AE$9=YEAR(Quarterly_mmbbls!$C$9:FL$9)),Quarterly_mmbbls!$C96:FL96)</f>
        <v>3.293516335716502</v>
      </c>
      <c r="AF122" s="52">
        <f>SUMPRODUCT(--(AF$9=YEAR(Quarterly_mmbbls!$C$9:FM$9)),Quarterly_mmbbls!$C96:FM96)</f>
        <v>2.6481747441005972</v>
      </c>
      <c r="AG122" s="52">
        <f>SUMPRODUCT(--(AG$9=YEAR(Quarterly_mmbbls!$C$9:FN$9)),Quarterly_mmbbls!$C96:FN96)</f>
        <v>2.8241086115616736</v>
      </c>
      <c r="AH122" s="52">
        <f>SUMPRODUCT(--(AH$9=YEAR(Quarterly_mmbbls!$C$9:FO$9)),Quarterly_mmbbls!$C96:FO96)</f>
        <v>2.3668443155755803</v>
      </c>
      <c r="AI122" s="52">
        <f>SUMPRODUCT(--(AI$9=YEAR(Quarterly_mmbbls!$C$9:FP$9)),Quarterly_mmbbls!$C96:FP96)</f>
        <v>2.1304322483341114</v>
      </c>
      <c r="AJ122" s="52">
        <f>SUMPRODUCT(--(AJ$9=YEAR(Quarterly_mmbbls!$C$9:FQ$9)),Quarterly_mmbbls!$C96:FQ96)</f>
        <v>2.1453747287787119</v>
      </c>
      <c r="AK122" s="52">
        <f>SUMPRODUCT(--(AK$9=YEAR(Quarterly_mmbbls!$C$9:FR$9)),Quarterly_mmbbls!$C96:FR96)</f>
        <v>2.3300681318918488</v>
      </c>
      <c r="AL122" s="52">
        <f>SUMPRODUCT(--(AL$9=YEAR(Quarterly_mmbbls!$C$9:FS$9)),Quarterly_mmbbls!$C96:FS96)</f>
        <v>2.7216756987501221</v>
      </c>
      <c r="AM122" s="52">
        <f>SUMPRODUCT(--(AM$9=YEAR(Quarterly_mmbbls!$C$9:FT$9)),Quarterly_mmbbls!$C96:FT96)</f>
        <v>2.7065366977647902</v>
      </c>
      <c r="AN122" s="52">
        <f>SUMPRODUCT(--(AN$9=YEAR(Quarterly_mmbbls!$C$9:FU$9)),Quarterly_mmbbls!$C96:FU96)</f>
        <v>1.945265830762533</v>
      </c>
      <c r="AO122" s="52">
        <f>SUMPRODUCT(--(AO$9=YEAR(Quarterly_mmbbls!$C$9:FV$9)),Quarterly_mmbbls!$C96:FV96)</f>
        <v>2.8377091298498049</v>
      </c>
      <c r="AP122" s="52">
        <f>SUMPRODUCT(--(AP$9=YEAR(Quarterly_mmbbls!$C$9:FW$9)),Quarterly_mmbbls!$C96:FW96)</f>
        <v>2.8525861064622839</v>
      </c>
      <c r="AQ122" s="52">
        <f>SUMPRODUCT(--(AQ$9=YEAR(Quarterly_mmbbls!$C$9:FX$9)),Quarterly_mmbbls!$C96:FX96)</f>
        <v>2.692999939175579</v>
      </c>
      <c r="AR122" s="52">
        <f>SUMPRODUCT(--(AR$9=YEAR(Quarterly_mmbbls!$C$9:FY$9)),Quarterly_mmbbls!$C96:FY96)</f>
        <v>2.869053133720362</v>
      </c>
      <c r="AS122" s="52">
        <f>SUMPRODUCT(--(AS$9=YEAR(Quarterly_mmbbls!$C$9:FZ$9)),Quarterly_mmbbls!$C96:FZ96)</f>
        <v>2.7692893460345722</v>
      </c>
      <c r="AT122" s="52">
        <f>SUMPRODUCT(--(AT$9=YEAR(Quarterly_mmbbls!$C$9:GA$9)),Quarterly_mmbbls!$C96:GA96)</f>
        <v>2.6274465946628309</v>
      </c>
      <c r="AU122" s="52">
        <f>SUMPRODUCT(--(AU$9=YEAR(Quarterly_mmbbls!$C$9:GB$9)),Quarterly_mmbbls!$C96:GB96)</f>
        <v>2.4424049875112028</v>
      </c>
      <c r="AV122" s="52">
        <f>SUMPRODUCT(--(AV$9=YEAR(Quarterly_mmbbls!$C$9:GZ$9)),Quarterly_mmbbls!$C96:GZ96)</f>
        <v>2.4161844005532291</v>
      </c>
    </row>
    <row r="123" spans="1:48" x14ac:dyDescent="0.25">
      <c r="A123" s="36" t="s">
        <v>25</v>
      </c>
      <c r="B123" s="90"/>
      <c r="C123" s="52">
        <f>SUMPRODUCT(--(C$9=YEAR(Quarterly_mmbbls!$C$9:EJ$9)),Quarterly_mmbbls!$C97:EJ97)</f>
        <v>4.5924943162725906</v>
      </c>
      <c r="D123" s="52">
        <f>SUMPRODUCT(--(D$9=YEAR(Quarterly_mmbbls!$C$9:EK$9)),Quarterly_mmbbls!$C97:EK97)</f>
        <v>4.2336720872183147</v>
      </c>
      <c r="E123" s="52">
        <f>SUMPRODUCT(--(E$9=YEAR(Quarterly_mmbbls!$C$9:EL$9)),Quarterly_mmbbls!$C97:EL97)</f>
        <v>5.2287078852921498</v>
      </c>
      <c r="F123" s="52">
        <f>SUMPRODUCT(--(F$9=YEAR(Quarterly_mmbbls!$C$9:EM$9)),Quarterly_mmbbls!$C97:EM97)</f>
        <v>5.10386062278429</v>
      </c>
      <c r="G123" s="52">
        <f>SUMPRODUCT(--(G$9=YEAR(Quarterly_mmbbls!$C$9:EN$9)),Quarterly_mmbbls!$C97:EN97)</f>
        <v>4.8068447146630415</v>
      </c>
      <c r="H123" s="52">
        <f>SUMPRODUCT(--(H$9=YEAR(Quarterly_mmbbls!$C$9:EO$9)),Quarterly_mmbbls!$C97:EO97)</f>
        <v>5.0511236738131391</v>
      </c>
      <c r="I123" s="52">
        <f>SUMPRODUCT(--(I$9=YEAR(Quarterly_mmbbls!$C$9:EP$9)),Quarterly_mmbbls!$C97:EP97)</f>
        <v>5.1467099872876538</v>
      </c>
      <c r="J123" s="52">
        <f>SUMPRODUCT(--(J$9=YEAR(Quarterly_mmbbls!$C$9:EQ$9)),Quarterly_mmbbls!$C97:EQ97)</f>
        <v>5.4157502493761998</v>
      </c>
      <c r="K123" s="52">
        <f>SUMPRODUCT(--(K$9=YEAR(Quarterly_mmbbls!$C$9:ER$9)),Quarterly_mmbbls!$C97:ER97)</f>
        <v>4.3442026966575327</v>
      </c>
      <c r="L123" s="52">
        <f>SUMPRODUCT(--(L$9=YEAR(Quarterly_mmbbls!$C$9:ES$9)),Quarterly_mmbbls!$C97:ES97)</f>
        <v>4.8038779749839566</v>
      </c>
      <c r="M123" s="52">
        <f>SUMPRODUCT(--(M$9=YEAR(Quarterly_mmbbls!$C$9:ET$9)),Quarterly_mmbbls!$C97:ET97)</f>
        <v>4.7855357224751289</v>
      </c>
      <c r="N123" s="52">
        <f>SUMPRODUCT(--(N$9=YEAR(Quarterly_mmbbls!$C$9:EU$9)),Quarterly_mmbbls!$C97:EU97)</f>
        <v>2.775182483527733</v>
      </c>
      <c r="O123" s="52">
        <f>SUMPRODUCT(--(O$9=YEAR(Quarterly_mmbbls!$C$9:EV$9)),Quarterly_mmbbls!$C97:EV97)</f>
        <v>4.9992346336001727</v>
      </c>
      <c r="P123" s="52">
        <f>SUMPRODUCT(--(P$9=YEAR(Quarterly_mmbbls!$C$9:EW$9)),Quarterly_mmbbls!$C97:EW97)</f>
        <v>7.7637433223296499</v>
      </c>
      <c r="Q123" s="52">
        <f>SUMPRODUCT(--(Q$9=YEAR(Quarterly_mmbbls!$C$9:EX$9)),Quarterly_mmbbls!$C97:EX97)</f>
        <v>9.14815818493393</v>
      </c>
      <c r="R123" s="52">
        <f>SUMPRODUCT(--(R$9=YEAR(Quarterly_mmbbls!$C$9:EY$9)),Quarterly_mmbbls!$C97:EY97)</f>
        <v>10.43528411918828</v>
      </c>
      <c r="S123" s="52">
        <f>SUMPRODUCT(--(S$9=YEAR(Quarterly_mmbbls!$C$9:EZ$9)),Quarterly_mmbbls!$C97:EZ97)</f>
        <v>10.21872087242302</v>
      </c>
      <c r="T123" s="52">
        <f>SUMPRODUCT(--(T$9=YEAR(Quarterly_mmbbls!$C$9:FA$9)),Quarterly_mmbbls!$C97:FA97)</f>
        <v>10.81383938960863</v>
      </c>
      <c r="U123" s="52">
        <f>SUMPRODUCT(--(U$9=YEAR(Quarterly_mmbbls!$C$9:FB$9)),Quarterly_mmbbls!$C97:FB97)</f>
        <v>10.62521817239714</v>
      </c>
      <c r="V123" s="52">
        <f>SUMPRODUCT(--(V$9=YEAR(Quarterly_mmbbls!$C$9:FC$9)),Quarterly_mmbbls!$C97:FC97)</f>
        <v>11.23998020168202</v>
      </c>
      <c r="W123" s="52">
        <f>SUMPRODUCT(--(W$9=YEAR(Quarterly_mmbbls!$C$9:FD$9)),Quarterly_mmbbls!$C97:FD97)</f>
        <v>11.86684368069737</v>
      </c>
      <c r="X123" s="52">
        <f>SUMPRODUCT(--(X$9=YEAR(Quarterly_mmbbls!$C$9:FE$9)),Quarterly_mmbbls!$C97:FE97)</f>
        <v>11.55596669716914</v>
      </c>
      <c r="Y123" s="52">
        <f>SUMPRODUCT(--(Y$9=YEAR(Quarterly_mmbbls!$C$9:FF$9)),Quarterly_mmbbls!$C97:FF97)</f>
        <v>10.807317894054249</v>
      </c>
      <c r="Z123" s="52">
        <f>SUMPRODUCT(--(Z$9=YEAR(Quarterly_mmbbls!$C$9:FG$9)),Quarterly_mmbbls!$C97:FG97)</f>
        <v>12.0347717698126</v>
      </c>
      <c r="AA123" s="52">
        <f>SUMPRODUCT(--(AA$9=YEAR(Quarterly_mmbbls!$C$9:FH$9)),Quarterly_mmbbls!$C97:FH97)</f>
        <v>13.24887426160446</v>
      </c>
      <c r="AB123" s="52">
        <f>SUMPRODUCT(--(AB$9=YEAR(Quarterly_mmbbls!$C$9:FI$9)),Quarterly_mmbbls!$C97:FI97)</f>
        <v>12.76449708627346</v>
      </c>
      <c r="AC123" s="52">
        <f>SUMPRODUCT(--(AC$9=YEAR(Quarterly_mmbbls!$C$9:FJ$9)),Quarterly_mmbbls!$C97:FJ97)</f>
        <v>13.686293326881071</v>
      </c>
      <c r="AD123" s="52">
        <f>SUMPRODUCT(--(AD$9=YEAR(Quarterly_mmbbls!$C$9:FK$9)),Quarterly_mmbbls!$C97:FK97)</f>
        <v>13.24657829274164</v>
      </c>
      <c r="AE123" s="52">
        <f>SUMPRODUCT(--(AE$9=YEAR(Quarterly_mmbbls!$C$9:FL$9)),Quarterly_mmbbls!$C97:FL97)</f>
        <v>14.273883022990789</v>
      </c>
      <c r="AF123" s="52">
        <f>SUMPRODUCT(--(AF$9=YEAR(Quarterly_mmbbls!$C$9:FM$9)),Quarterly_mmbbls!$C97:FM97)</f>
        <v>13.84511328504532</v>
      </c>
      <c r="AG123" s="52">
        <f>SUMPRODUCT(--(AG$9=YEAR(Quarterly_mmbbls!$C$9:FN$9)),Quarterly_mmbbls!$C97:FN97)</f>
        <v>12.15733195882973</v>
      </c>
      <c r="AH123" s="52">
        <f>SUMPRODUCT(--(AH$9=YEAR(Quarterly_mmbbls!$C$9:FO$9)),Quarterly_mmbbls!$C97:FO97)</f>
        <v>12.288906657703748</v>
      </c>
      <c r="AI123" s="52">
        <f>SUMPRODUCT(--(AI$9=YEAR(Quarterly_mmbbls!$C$9:FP$9)),Quarterly_mmbbls!$C97:FP97)</f>
        <v>12.385550301773199</v>
      </c>
      <c r="AJ123" s="52">
        <f>SUMPRODUCT(--(AJ$9=YEAR(Quarterly_mmbbls!$C$9:FQ$9)),Quarterly_mmbbls!$C97:FQ97)</f>
        <v>11.890113013769991</v>
      </c>
      <c r="AK123" s="52">
        <f>SUMPRODUCT(--(AK$9=YEAR(Quarterly_mmbbls!$C$9:FR$9)),Quarterly_mmbbls!$C97:FR97)</f>
        <v>12.145038699204159</v>
      </c>
      <c r="AL123" s="52">
        <f>SUMPRODUCT(--(AL$9=YEAR(Quarterly_mmbbls!$C$9:FS$9)),Quarterly_mmbbls!$C97:FS97)</f>
        <v>11.81170648784078</v>
      </c>
      <c r="AM123" s="52">
        <f>SUMPRODUCT(--(AM$9=YEAR(Quarterly_mmbbls!$C$9:FT$9)),Quarterly_mmbbls!$C97:FT97)</f>
        <v>13.35600622676135</v>
      </c>
      <c r="AN123" s="52">
        <f>SUMPRODUCT(--(AN$9=YEAR(Quarterly_mmbbls!$C$9:FU$9)),Quarterly_mmbbls!$C97:FU97)</f>
        <v>13.52719494283803</v>
      </c>
      <c r="AO123" s="52">
        <f>SUMPRODUCT(--(AO$9=YEAR(Quarterly_mmbbls!$C$9:FV$9)),Quarterly_mmbbls!$C97:FV97)</f>
        <v>15.02285401122818</v>
      </c>
      <c r="AP123" s="52">
        <f>SUMPRODUCT(--(AP$9=YEAR(Quarterly_mmbbls!$C$9:FW$9)),Quarterly_mmbbls!$C97:FW97)</f>
        <v>14.342363108091952</v>
      </c>
      <c r="AQ123" s="52">
        <f>SUMPRODUCT(--(AQ$9=YEAR(Quarterly_mmbbls!$C$9:FX$9)),Quarterly_mmbbls!$C97:FX97)</f>
        <v>13.8995127825639</v>
      </c>
      <c r="AR123" s="52">
        <f>SUMPRODUCT(--(AR$9=YEAR(Quarterly_mmbbls!$C$9:FY$9)),Quarterly_mmbbls!$C97:FY97)</f>
        <v>15.132100846889021</v>
      </c>
      <c r="AS123" s="52">
        <f>SUMPRODUCT(--(AS$9=YEAR(Quarterly_mmbbls!$C$9:FZ$9)),Quarterly_mmbbls!$C97:FZ97)</f>
        <v>13.61346275000114</v>
      </c>
      <c r="AT123" s="52">
        <f>SUMPRODUCT(--(AT$9=YEAR(Quarterly_mmbbls!$C$9:GA$9)),Quarterly_mmbbls!$C97:GA97)</f>
        <v>14.997047037922929</v>
      </c>
      <c r="AU123" s="52">
        <f>SUMPRODUCT(--(AU$9=YEAR(Quarterly_mmbbls!$C$9:GB$9)),Quarterly_mmbbls!$C97:GB97)</f>
        <v>12.987714201146829</v>
      </c>
      <c r="AV123" s="52">
        <f>SUMPRODUCT(--(AV$9=YEAR(Quarterly_mmbbls!$C$9:GZ$9)),Quarterly_mmbbls!$C97:GZ97)</f>
        <v>14.517038103531499</v>
      </c>
    </row>
    <row r="124" spans="1:48" x14ac:dyDescent="0.25">
      <c r="A124" s="36" t="s">
        <v>26</v>
      </c>
      <c r="B124" s="90"/>
      <c r="C124" s="52">
        <f>SUMPRODUCT(--(C$9=YEAR(Quarterly_mmbbls!$C$9:EJ$9)),Quarterly_mmbbls!$C98:EJ98)</f>
        <v>9.8656733665918903</v>
      </c>
      <c r="D124" s="52">
        <f>SUMPRODUCT(--(D$9=YEAR(Quarterly_mmbbls!$C$9:EK$9)),Quarterly_mmbbls!$C98:EK98)</f>
        <v>6.6798054969336498</v>
      </c>
      <c r="E124" s="52">
        <f>SUMPRODUCT(--(E$9=YEAR(Quarterly_mmbbls!$C$9:EL$9)),Quarterly_mmbbls!$C98:EL98)</f>
        <v>7.8479629721104303</v>
      </c>
      <c r="F124" s="52">
        <f>SUMPRODUCT(--(F$9=YEAR(Quarterly_mmbbls!$C$9:EM$9)),Quarterly_mmbbls!$C98:EM98)</f>
        <v>7.2032458398749499</v>
      </c>
      <c r="G124" s="52">
        <f>SUMPRODUCT(--(G$9=YEAR(Quarterly_mmbbls!$C$9:EN$9)),Quarterly_mmbbls!$C98:EN98)</f>
        <v>5.7377520419666119</v>
      </c>
      <c r="H124" s="52">
        <f>SUMPRODUCT(--(H$9=YEAR(Quarterly_mmbbls!$C$9:EO$9)),Quarterly_mmbbls!$C98:EO98)</f>
        <v>5.8800930585369597</v>
      </c>
      <c r="I124" s="52">
        <f>SUMPRODUCT(--(I$9=YEAR(Quarterly_mmbbls!$C$9:EP$9)),Quarterly_mmbbls!$C98:EP98)</f>
        <v>5.246770327152591</v>
      </c>
      <c r="J124" s="52">
        <f>SUMPRODUCT(--(J$9=YEAR(Quarterly_mmbbls!$C$9:EQ$9)),Quarterly_mmbbls!$C98:EQ98)</f>
        <v>3.8138440845318771</v>
      </c>
      <c r="K124" s="52">
        <f>SUMPRODUCT(--(K$9=YEAR(Quarterly_mmbbls!$C$9:ER$9)),Quarterly_mmbbls!$C98:ER98)</f>
        <v>2.6684078221825129</v>
      </c>
      <c r="L124" s="52">
        <f>SUMPRODUCT(--(L$9=YEAR(Quarterly_mmbbls!$C$9:ES$9)),Quarterly_mmbbls!$C98:ES98)</f>
        <v>2.3905461804766652</v>
      </c>
      <c r="M124" s="52">
        <f>SUMPRODUCT(--(M$9=YEAR(Quarterly_mmbbls!$C$9:ET$9)),Quarterly_mmbbls!$C98:ET98)</f>
        <v>2.3811623040395049</v>
      </c>
      <c r="N124" s="52">
        <f>SUMPRODUCT(--(N$9=YEAR(Quarterly_mmbbls!$C$9:EU$9)),Quarterly_mmbbls!$C98:EU98)</f>
        <v>2.0804966713477562</v>
      </c>
      <c r="O124" s="52">
        <f>SUMPRODUCT(--(O$9=YEAR(Quarterly_mmbbls!$C$9:EV$9)),Quarterly_mmbbls!$C98:EV98)</f>
        <v>1.40538986855994</v>
      </c>
      <c r="P124" s="52">
        <f>SUMPRODUCT(--(P$9=YEAR(Quarterly_mmbbls!$C$9:EW$9)),Quarterly_mmbbls!$C98:EW98)</f>
        <v>2.1510869368759971</v>
      </c>
      <c r="Q124" s="52">
        <f>SUMPRODUCT(--(Q$9=YEAR(Quarterly_mmbbls!$C$9:EX$9)),Quarterly_mmbbls!$C98:EX98)</f>
        <v>1.9809248921888571</v>
      </c>
      <c r="R124" s="52">
        <f>SUMPRODUCT(--(R$9=YEAR(Quarterly_mmbbls!$C$9:EY$9)),Quarterly_mmbbls!$C98:EY98)</f>
        <v>2.2954619751350789</v>
      </c>
      <c r="S124" s="52">
        <f>SUMPRODUCT(--(S$9=YEAR(Quarterly_mmbbls!$C$9:EZ$9)),Quarterly_mmbbls!$C98:EZ98)</f>
        <v>2.659561241894556</v>
      </c>
      <c r="T124" s="52">
        <f>SUMPRODUCT(--(T$9=YEAR(Quarterly_mmbbls!$C$9:FA$9)),Quarterly_mmbbls!$C98:FA98)</f>
        <v>2.5542868031661441</v>
      </c>
      <c r="U124" s="52">
        <f>SUMPRODUCT(--(U$9=YEAR(Quarterly_mmbbls!$C$9:FB$9)),Quarterly_mmbbls!$C98:FB98)</f>
        <v>2.857053267693658</v>
      </c>
      <c r="V124" s="52">
        <f>SUMPRODUCT(--(V$9=YEAR(Quarterly_mmbbls!$C$9:FC$9)),Quarterly_mmbbls!$C98:FC98)</f>
        <v>2.6031769741795818</v>
      </c>
      <c r="W124" s="52">
        <f>SUMPRODUCT(--(W$9=YEAR(Quarterly_mmbbls!$C$9:FD$9)),Quarterly_mmbbls!$C98:FD98)</f>
        <v>3.4299636209080848</v>
      </c>
      <c r="X124" s="52">
        <f>SUMPRODUCT(--(X$9=YEAR(Quarterly_mmbbls!$C$9:FE$9)),Quarterly_mmbbls!$C98:FE98)</f>
        <v>2.7012686821979592</v>
      </c>
      <c r="Y124" s="52">
        <f>SUMPRODUCT(--(Y$9=YEAR(Quarterly_mmbbls!$C$9:FF$9)),Quarterly_mmbbls!$C98:FF98)</f>
        <v>2.998834400641246</v>
      </c>
      <c r="Z124" s="52">
        <f>SUMPRODUCT(--(Z$9=YEAR(Quarterly_mmbbls!$C$9:FG$9)),Quarterly_mmbbls!$C98:FG98)</f>
        <v>3.2688329369272129</v>
      </c>
      <c r="AA124" s="52">
        <f>SUMPRODUCT(--(AA$9=YEAR(Quarterly_mmbbls!$C$9:FH$9)),Quarterly_mmbbls!$C98:FH98)</f>
        <v>3.3656922219322172</v>
      </c>
      <c r="AB124" s="52">
        <f>SUMPRODUCT(--(AB$9=YEAR(Quarterly_mmbbls!$C$9:FI$9)),Quarterly_mmbbls!$C98:FI98)</f>
        <v>3.3943913016809</v>
      </c>
      <c r="AC124" s="52">
        <f>SUMPRODUCT(--(AC$9=YEAR(Quarterly_mmbbls!$C$9:FJ$9)),Quarterly_mmbbls!$C98:FJ98)</f>
        <v>3.42755798594699</v>
      </c>
      <c r="AD124" s="52">
        <f>SUMPRODUCT(--(AD$9=YEAR(Quarterly_mmbbls!$C$9:FK$9)),Quarterly_mmbbls!$C98:FK98)</f>
        <v>3.1702806144052569</v>
      </c>
      <c r="AE124" s="52">
        <f>SUMPRODUCT(--(AE$9=YEAR(Quarterly_mmbbls!$C$9:FL$9)),Quarterly_mmbbls!$C98:FL98)</f>
        <v>3.8553581963396741</v>
      </c>
      <c r="AF124" s="52">
        <f>SUMPRODUCT(--(AF$9=YEAR(Quarterly_mmbbls!$C$9:FM$9)),Quarterly_mmbbls!$C98:FM98)</f>
        <v>3.516263958138663</v>
      </c>
      <c r="AG124" s="52">
        <f>SUMPRODUCT(--(AG$9=YEAR(Quarterly_mmbbls!$C$9:FN$9)),Quarterly_mmbbls!$C98:FN98)</f>
        <v>3.255092426580235</v>
      </c>
      <c r="AH124" s="52">
        <f>SUMPRODUCT(--(AH$9=YEAR(Quarterly_mmbbls!$C$9:FO$9)),Quarterly_mmbbls!$C98:FO98)</f>
        <v>3.7995507593274018</v>
      </c>
      <c r="AI124" s="52">
        <f>SUMPRODUCT(--(AI$9=YEAR(Quarterly_mmbbls!$C$9:FP$9)),Quarterly_mmbbls!$C98:FP98)</f>
        <v>3.662706156823671</v>
      </c>
      <c r="AJ124" s="52">
        <f>SUMPRODUCT(--(AJ$9=YEAR(Quarterly_mmbbls!$C$9:FQ$9)),Quarterly_mmbbls!$C98:FQ98)</f>
        <v>3.6950298668285324</v>
      </c>
      <c r="AK124" s="52">
        <f>SUMPRODUCT(--(AK$9=YEAR(Quarterly_mmbbls!$C$9:FR$9)),Quarterly_mmbbls!$C98:FR98)</f>
        <v>4.528242067934289</v>
      </c>
      <c r="AL124" s="52">
        <f>SUMPRODUCT(--(AL$9=YEAR(Quarterly_mmbbls!$C$9:FS$9)),Quarterly_mmbbls!$C98:FS98)</f>
        <v>4.7548684002693502</v>
      </c>
      <c r="AM124" s="52">
        <f>SUMPRODUCT(--(AM$9=YEAR(Quarterly_mmbbls!$C$9:FT$9)),Quarterly_mmbbls!$C98:FT98)</f>
        <v>3.494617293120565</v>
      </c>
      <c r="AN124" s="52">
        <f>SUMPRODUCT(--(AN$9=YEAR(Quarterly_mmbbls!$C$9:FU$9)),Quarterly_mmbbls!$C98:FU98)</f>
        <v>4.9440029457108299</v>
      </c>
      <c r="AO124" s="52">
        <f>SUMPRODUCT(--(AO$9=YEAR(Quarterly_mmbbls!$C$9:FV$9)),Quarterly_mmbbls!$C98:FV98)</f>
        <v>4.8024037700083699</v>
      </c>
      <c r="AP124" s="52">
        <f>SUMPRODUCT(--(AP$9=YEAR(Quarterly_mmbbls!$C$9:FW$9)),Quarterly_mmbbls!$C98:FW98)</f>
        <v>4.2632969049226528</v>
      </c>
      <c r="AQ124" s="52">
        <f>SUMPRODUCT(--(AQ$9=YEAR(Quarterly_mmbbls!$C$9:FX$9)),Quarterly_mmbbls!$C98:FX98)</f>
        <v>4.2422581544535607</v>
      </c>
      <c r="AR124" s="52">
        <f>SUMPRODUCT(--(AR$9=YEAR(Quarterly_mmbbls!$C$9:FY$9)),Quarterly_mmbbls!$C98:FY98)</f>
        <v>4.0291951220944995</v>
      </c>
      <c r="AS124" s="52">
        <f>SUMPRODUCT(--(AS$9=YEAR(Quarterly_mmbbls!$C$9:FZ$9)),Quarterly_mmbbls!$C98:FZ98)</f>
        <v>4.3819660676691274</v>
      </c>
      <c r="AT124" s="52">
        <f>SUMPRODUCT(--(AT$9=YEAR(Quarterly_mmbbls!$C$9:GA$9)),Quarterly_mmbbls!$C98:GA98)</f>
        <v>3.9121462436382606</v>
      </c>
      <c r="AU124" s="52">
        <f>SUMPRODUCT(--(AU$9=YEAR(Quarterly_mmbbls!$C$9:GB$9)),Quarterly_mmbbls!$C98:GB98)</f>
        <v>4.1940494783394655</v>
      </c>
      <c r="AV124" s="52">
        <f>SUMPRODUCT(--(AV$9=YEAR(Quarterly_mmbbls!$C$9:GZ$9)),Quarterly_mmbbls!$C98:GZ98)</f>
        <v>4.0885380595278527</v>
      </c>
    </row>
    <row r="125" spans="1:48" x14ac:dyDescent="0.25">
      <c r="A125" s="36" t="s">
        <v>27</v>
      </c>
      <c r="B125" s="90"/>
      <c r="C125" s="52">
        <f t="shared" ref="C125:AT125" si="30">SUM(C126:C127)</f>
        <v>0</v>
      </c>
      <c r="D125" s="52">
        <f t="shared" si="30"/>
        <v>0</v>
      </c>
      <c r="E125" s="52">
        <f t="shared" si="30"/>
        <v>0</v>
      </c>
      <c r="F125" s="52">
        <f t="shared" si="30"/>
        <v>0</v>
      </c>
      <c r="G125" s="52">
        <f t="shared" si="30"/>
        <v>0</v>
      </c>
      <c r="H125" s="52">
        <f t="shared" si="30"/>
        <v>0</v>
      </c>
      <c r="I125" s="52">
        <f t="shared" si="30"/>
        <v>0</v>
      </c>
      <c r="J125" s="52">
        <f t="shared" si="30"/>
        <v>0</v>
      </c>
      <c r="K125" s="52">
        <f t="shared" si="30"/>
        <v>0</v>
      </c>
      <c r="L125" s="52">
        <f t="shared" si="30"/>
        <v>0</v>
      </c>
      <c r="M125" s="52">
        <f t="shared" si="30"/>
        <v>0</v>
      </c>
      <c r="N125" s="52">
        <f t="shared" si="30"/>
        <v>0</v>
      </c>
      <c r="O125" s="52">
        <f t="shared" si="30"/>
        <v>0.17691077536001953</v>
      </c>
      <c r="P125" s="52">
        <f t="shared" si="30"/>
        <v>3.8587770818809002</v>
      </c>
      <c r="Q125" s="52">
        <f t="shared" si="30"/>
        <v>5.2374769820996239</v>
      </c>
      <c r="R125" s="52">
        <f t="shared" si="30"/>
        <v>6.0604296171782961</v>
      </c>
      <c r="S125" s="52">
        <f t="shared" si="30"/>
        <v>6.2760384259080535</v>
      </c>
      <c r="T125" s="52">
        <f t="shared" si="30"/>
        <v>5.6792010486786904</v>
      </c>
      <c r="U125" s="52">
        <f t="shared" si="30"/>
        <v>5.6058947284041896</v>
      </c>
      <c r="V125" s="52">
        <f t="shared" si="30"/>
        <v>5.95390305333936</v>
      </c>
      <c r="W125" s="52">
        <f t="shared" si="30"/>
        <v>6.4338939636784298</v>
      </c>
      <c r="X125" s="52">
        <f t="shared" si="30"/>
        <v>5.9226841148786695</v>
      </c>
      <c r="Y125" s="52">
        <f t="shared" si="30"/>
        <v>5.9411854887848001</v>
      </c>
      <c r="Z125" s="52">
        <f t="shared" si="30"/>
        <v>6.5403192782903883</v>
      </c>
      <c r="AA125" s="52">
        <f t="shared" si="30"/>
        <v>6.3884405468681598</v>
      </c>
      <c r="AB125" s="52">
        <f t="shared" si="30"/>
        <v>6.6016218348458775</v>
      </c>
      <c r="AC125" s="52">
        <f t="shared" si="30"/>
        <v>6.56515550144616</v>
      </c>
      <c r="AD125" s="52">
        <f t="shared" si="30"/>
        <v>6.4143263214046344</v>
      </c>
      <c r="AE125" s="52">
        <f t="shared" si="30"/>
        <v>6.8604160867810142</v>
      </c>
      <c r="AF125" s="52">
        <f t="shared" si="30"/>
        <v>6.5389994995729586</v>
      </c>
      <c r="AG125" s="52">
        <f t="shared" si="30"/>
        <v>7.3111768073351326</v>
      </c>
      <c r="AH125" s="52">
        <f t="shared" si="30"/>
        <v>6.9090390124818351</v>
      </c>
      <c r="AI125" s="52">
        <f t="shared" si="30"/>
        <v>7.1268694799503951</v>
      </c>
      <c r="AJ125" s="52">
        <f t="shared" si="30"/>
        <v>6.5705391418949501</v>
      </c>
      <c r="AK125" s="52">
        <f t="shared" si="30"/>
        <v>7.0415175723347829</v>
      </c>
      <c r="AL125" s="52">
        <f t="shared" si="30"/>
        <v>6.6789214649800979</v>
      </c>
      <c r="AM125" s="52">
        <f t="shared" si="30"/>
        <v>7.7398261109925439</v>
      </c>
      <c r="AN125" s="52">
        <f t="shared" si="30"/>
        <v>8.1985818961369592</v>
      </c>
      <c r="AO125" s="52">
        <f t="shared" si="30"/>
        <v>8.0839685090698588</v>
      </c>
      <c r="AP125" s="52">
        <f t="shared" si="30"/>
        <v>7.6843613174022707</v>
      </c>
      <c r="AQ125" s="52">
        <f t="shared" si="30"/>
        <v>7.4626384206007899</v>
      </c>
      <c r="AR125" s="52">
        <f t="shared" si="30"/>
        <v>8.3996763050912193</v>
      </c>
      <c r="AS125" s="52">
        <f t="shared" si="30"/>
        <v>9.0736451746207791</v>
      </c>
      <c r="AT125" s="52">
        <f t="shared" si="30"/>
        <v>9.6395990117799997</v>
      </c>
      <c r="AU125" s="52">
        <f>SUM(AU126:AU127)</f>
        <v>10.46161090004402</v>
      </c>
      <c r="AV125" s="52">
        <f>SUMPRODUCT(--(AV$9=YEAR(Quarterly_mmbbls!$C$9:GZ$9)),Quarterly_mmbbls!$C99:GZ99)</f>
        <v>10.452024313080519</v>
      </c>
    </row>
    <row r="126" spans="1:48" x14ac:dyDescent="0.25">
      <c r="A126" s="37" t="s">
        <v>42</v>
      </c>
      <c r="B126" s="90"/>
      <c r="C126" s="52">
        <f>SUMPRODUCT(--(C$9=YEAR(Quarterly_mmbbls!$C$9:EJ$9)),Quarterly_mmbbls!$C100:EJ100)</f>
        <v>0</v>
      </c>
      <c r="D126" s="52">
        <f>SUMPRODUCT(--(D$9=YEAR(Quarterly_mmbbls!$C$9:EK$9)),Quarterly_mmbbls!$C100:EK100)</f>
        <v>0</v>
      </c>
      <c r="E126" s="52">
        <f>SUMPRODUCT(--(E$9=YEAR(Quarterly_mmbbls!$C$9:EL$9)),Quarterly_mmbbls!$C100:EL100)</f>
        <v>0</v>
      </c>
      <c r="F126" s="52">
        <f>SUMPRODUCT(--(F$9=YEAR(Quarterly_mmbbls!$C$9:EM$9)),Quarterly_mmbbls!$C100:EM100)</f>
        <v>0</v>
      </c>
      <c r="G126" s="52">
        <f>SUMPRODUCT(--(G$9=YEAR(Quarterly_mmbbls!$C$9:EN$9)),Quarterly_mmbbls!$C100:EN100)</f>
        <v>0</v>
      </c>
      <c r="H126" s="52">
        <f>SUMPRODUCT(--(H$9=YEAR(Quarterly_mmbbls!$C$9:EO$9)),Quarterly_mmbbls!$C100:EO100)</f>
        <v>0</v>
      </c>
      <c r="I126" s="52">
        <f>SUMPRODUCT(--(I$9=YEAR(Quarterly_mmbbls!$C$9:EP$9)),Quarterly_mmbbls!$C100:EP100)</f>
        <v>0</v>
      </c>
      <c r="J126" s="52">
        <f>SUMPRODUCT(--(J$9=YEAR(Quarterly_mmbbls!$C$9:EQ$9)),Quarterly_mmbbls!$C100:EQ100)</f>
        <v>0</v>
      </c>
      <c r="K126" s="52">
        <f>SUMPRODUCT(--(K$9=YEAR(Quarterly_mmbbls!$C$9:ER$9)),Quarterly_mmbbls!$C100:ER100)</f>
        <v>0</v>
      </c>
      <c r="L126" s="52">
        <f>SUMPRODUCT(--(L$9=YEAR(Quarterly_mmbbls!$C$9:ES$9)),Quarterly_mmbbls!$C100:ES100)</f>
        <v>0</v>
      </c>
      <c r="M126" s="52">
        <f>SUMPRODUCT(--(M$9=YEAR(Quarterly_mmbbls!$C$9:ET$9)),Quarterly_mmbbls!$C100:ET100)</f>
        <v>0</v>
      </c>
      <c r="N126" s="52">
        <f>SUMPRODUCT(--(N$9=YEAR(Quarterly_mmbbls!$C$9:EU$9)),Quarterly_mmbbls!$C100:EU100)</f>
        <v>0</v>
      </c>
      <c r="O126" s="52">
        <f>SUMPRODUCT(--(O$9=YEAR(Quarterly_mmbbls!$C$9:EV$9)),Quarterly_mmbbls!$C100:EV100)</f>
        <v>0.15456014845658181</v>
      </c>
      <c r="P126" s="52">
        <f>SUMPRODUCT(--(P$9=YEAR(Quarterly_mmbbls!$C$9:EW$9)),Quarterly_mmbbls!$C100:EW100)</f>
        <v>3.7972317627014869</v>
      </c>
      <c r="Q126" s="52">
        <f>SUMPRODUCT(--(Q$9=YEAR(Quarterly_mmbbls!$C$9:EX$9)),Quarterly_mmbbls!$C100:EX100)</f>
        <v>5.1134923186646599</v>
      </c>
      <c r="R126" s="52">
        <f>SUMPRODUCT(--(R$9=YEAR(Quarterly_mmbbls!$C$9:EY$9)),Quarterly_mmbbls!$C100:EY100)</f>
        <v>6.0275130787085898</v>
      </c>
      <c r="S126" s="52">
        <f>SUMPRODUCT(--(S$9=YEAR(Quarterly_mmbbls!$C$9:EZ$9)),Quarterly_mmbbls!$C100:EZ100)</f>
        <v>6.2312912772464308</v>
      </c>
      <c r="T126" s="52">
        <f>SUMPRODUCT(--(T$9=YEAR(Quarterly_mmbbls!$C$9:FA$9)),Quarterly_mmbbls!$C100:FA100)</f>
        <v>5.6792010486786904</v>
      </c>
      <c r="U126" s="52">
        <f>SUMPRODUCT(--(U$9=YEAR(Quarterly_mmbbls!$C$9:FB$9)),Quarterly_mmbbls!$C100:FB100)</f>
        <v>5.6058947284041896</v>
      </c>
      <c r="V126" s="52">
        <f>SUMPRODUCT(--(V$9=YEAR(Quarterly_mmbbls!$C$9:FC$9)),Quarterly_mmbbls!$C100:FC100)</f>
        <v>5.95390305333936</v>
      </c>
      <c r="W126" s="52">
        <f>SUMPRODUCT(--(W$9=YEAR(Quarterly_mmbbls!$C$9:FD$9)),Quarterly_mmbbls!$C100:FD100)</f>
        <v>6.4338939636784298</v>
      </c>
      <c r="X126" s="52">
        <f>SUMPRODUCT(--(X$9=YEAR(Quarterly_mmbbls!$C$9:FE$9)),Quarterly_mmbbls!$C100:FE100)</f>
        <v>5.9226841148786695</v>
      </c>
      <c r="Y126" s="52">
        <f>SUMPRODUCT(--(Y$9=YEAR(Quarterly_mmbbls!$C$9:FF$9)),Quarterly_mmbbls!$C100:FF100)</f>
        <v>5.9411854887848001</v>
      </c>
      <c r="Z126" s="52">
        <f>SUMPRODUCT(--(Z$9=YEAR(Quarterly_mmbbls!$C$9:FG$9)),Quarterly_mmbbls!$C100:FG100)</f>
        <v>6.5098986905227001</v>
      </c>
      <c r="AA126" s="52">
        <f>SUMPRODUCT(--(AA$9=YEAR(Quarterly_mmbbls!$C$9:FH$9)),Quarterly_mmbbls!$C100:FH100)</f>
        <v>6.3590089248926596</v>
      </c>
      <c r="AB126" s="52">
        <f>SUMPRODUCT(--(AB$9=YEAR(Quarterly_mmbbls!$C$9:FI$9)),Quarterly_mmbbls!$C100:FI100)</f>
        <v>6.57968261771199</v>
      </c>
      <c r="AC126" s="52">
        <f>SUMPRODUCT(--(AC$9=YEAR(Quarterly_mmbbls!$C$9:FJ$9)),Quarterly_mmbbls!$C100:FJ100)</f>
        <v>6.5526549738329098</v>
      </c>
      <c r="AD126" s="52">
        <f>SUMPRODUCT(--(AD$9=YEAR(Quarterly_mmbbls!$C$9:FK$9)),Quarterly_mmbbls!$C100:FK100)</f>
        <v>6.3929488368407092</v>
      </c>
      <c r="AE126" s="52">
        <f>SUMPRODUCT(--(AE$9=YEAR(Quarterly_mmbbls!$C$9:FL$9)),Quarterly_mmbbls!$C100:FL100)</f>
        <v>6.8395393396055697</v>
      </c>
      <c r="AF126" s="52">
        <f>SUMPRODUCT(--(AF$9=YEAR(Quarterly_mmbbls!$C$9:FM$9)),Quarterly_mmbbls!$C100:FM100)</f>
        <v>6.5159842876571705</v>
      </c>
      <c r="AG126" s="52">
        <f>SUMPRODUCT(--(AG$9=YEAR(Quarterly_mmbbls!$C$9:FN$9)),Quarterly_mmbbls!$C100:FN100)</f>
        <v>7.2864368390777701</v>
      </c>
      <c r="AH126" s="52">
        <f>SUMPRODUCT(--(AH$9=YEAR(Quarterly_mmbbls!$C$9:FO$9)),Quarterly_mmbbls!$C100:FO100)</f>
        <v>6.8962061923624098</v>
      </c>
      <c r="AI126" s="52">
        <f>SUMPRODUCT(--(AI$9=YEAR(Quarterly_mmbbls!$C$9:FP$9)),Quarterly_mmbbls!$C100:FP100)</f>
        <v>7.1107453816745698</v>
      </c>
      <c r="AJ126" s="52">
        <f>SUMPRODUCT(--(AJ$9=YEAR(Quarterly_mmbbls!$C$9:FQ$9)),Quarterly_mmbbls!$C100:FQ100)</f>
        <v>6.5497471250799997</v>
      </c>
      <c r="AK126" s="52">
        <f>SUMPRODUCT(--(AK$9=YEAR(Quarterly_mmbbls!$C$9:FR$9)),Quarterly_mmbbls!$C100:FR100)</f>
        <v>7.0313351805384201</v>
      </c>
      <c r="AL126" s="52">
        <f>SUMPRODUCT(--(AL$9=YEAR(Quarterly_mmbbls!$C$9:FS$9)),Quarterly_mmbbls!$C100:FS100)</f>
        <v>6.6666978477886598</v>
      </c>
      <c r="AM126" s="52">
        <f>SUMPRODUCT(--(AM$9=YEAR(Quarterly_mmbbls!$C$9:FT$9)),Quarterly_mmbbls!$C100:FT100)</f>
        <v>7.7220880205438691</v>
      </c>
      <c r="AN126" s="52">
        <f>SUMPRODUCT(--(AN$9=YEAR(Quarterly_mmbbls!$C$9:FU$9)),Quarterly_mmbbls!$C100:FU100)</f>
        <v>8.1843724356348098</v>
      </c>
      <c r="AO126" s="52">
        <f>SUMPRODUCT(--(AO$9=YEAR(Quarterly_mmbbls!$C$9:FV$9)),Quarterly_mmbbls!$C100:FV100)</f>
        <v>8.0839685090698588</v>
      </c>
      <c r="AP126" s="52">
        <f>SUMPRODUCT(--(AP$9=YEAR(Quarterly_mmbbls!$C$9:FW$9)),Quarterly_mmbbls!$C100:FW100)</f>
        <v>7.6843613174022707</v>
      </c>
      <c r="AQ126" s="52">
        <f>SUMPRODUCT(--(AQ$9=YEAR(Quarterly_mmbbls!$C$9:FX$9)),Quarterly_mmbbls!$C100:FX100)</f>
        <v>7.4626384206007899</v>
      </c>
      <c r="AR126" s="52">
        <f>SUMPRODUCT(--(AR$9=YEAR(Quarterly_mmbbls!$C$9:FY$9)),Quarterly_mmbbls!$C100:FY100)</f>
        <v>8.3996763050912193</v>
      </c>
      <c r="AS126" s="52">
        <f>SUMPRODUCT(--(AS$9=YEAR(Quarterly_mmbbls!$C$9:FZ$9)),Quarterly_mmbbls!$C100:FZ100)</f>
        <v>9.0736451746207791</v>
      </c>
      <c r="AT126" s="52">
        <f>SUMPRODUCT(--(AT$9=YEAR(Quarterly_mmbbls!$C$9:GA$9)),Quarterly_mmbbls!$C100:GA100)</f>
        <v>9.6395990117799997</v>
      </c>
      <c r="AU126" s="52">
        <f>SUMPRODUCT(--(AU$9=YEAR(Quarterly_mmbbls!$C$9:GB$9)),Quarterly_mmbbls!$C100:GB100)</f>
        <v>10.46161090004402</v>
      </c>
      <c r="AV126" s="52">
        <f>SUMPRODUCT(--(AV$9=YEAR(Quarterly_mmbbls!$C$9:GZ$9)),Quarterly_mmbbls!$C100:GZ100)</f>
        <v>10.452024313080519</v>
      </c>
    </row>
    <row r="127" spans="1:48" x14ac:dyDescent="0.25">
      <c r="A127" s="37" t="s">
        <v>44</v>
      </c>
      <c r="B127" s="90"/>
      <c r="C127" s="52">
        <f>SUMPRODUCT(--(C$9=YEAR(Quarterly_mmbbls!$C$9:EJ$9)),Quarterly_mmbbls!$C101:EJ101)</f>
        <v>0</v>
      </c>
      <c r="D127" s="52">
        <f>SUMPRODUCT(--(D$9=YEAR(Quarterly_mmbbls!$C$9:EK$9)),Quarterly_mmbbls!$C101:EK101)</f>
        <v>0</v>
      </c>
      <c r="E127" s="52">
        <f>SUMPRODUCT(--(E$9=YEAR(Quarterly_mmbbls!$C$9:EL$9)),Quarterly_mmbbls!$C101:EL101)</f>
        <v>0</v>
      </c>
      <c r="F127" s="52">
        <f>SUMPRODUCT(--(F$9=YEAR(Quarterly_mmbbls!$C$9:EM$9)),Quarterly_mmbbls!$C101:EM101)</f>
        <v>0</v>
      </c>
      <c r="G127" s="52">
        <f>SUMPRODUCT(--(G$9=YEAR(Quarterly_mmbbls!$C$9:EN$9)),Quarterly_mmbbls!$C101:EN101)</f>
        <v>0</v>
      </c>
      <c r="H127" s="52">
        <f>SUMPRODUCT(--(H$9=YEAR(Quarterly_mmbbls!$C$9:EO$9)),Quarterly_mmbbls!$C101:EO101)</f>
        <v>0</v>
      </c>
      <c r="I127" s="52">
        <f>SUMPRODUCT(--(I$9=YEAR(Quarterly_mmbbls!$C$9:EP$9)),Quarterly_mmbbls!$C101:EP101)</f>
        <v>0</v>
      </c>
      <c r="J127" s="52">
        <f>SUMPRODUCT(--(J$9=YEAR(Quarterly_mmbbls!$C$9:EQ$9)),Quarterly_mmbbls!$C101:EQ101)</f>
        <v>0</v>
      </c>
      <c r="K127" s="52">
        <f>SUMPRODUCT(--(K$9=YEAR(Quarterly_mmbbls!$C$9:ER$9)),Quarterly_mmbbls!$C101:ER101)</f>
        <v>0</v>
      </c>
      <c r="L127" s="52">
        <f>SUMPRODUCT(--(L$9=YEAR(Quarterly_mmbbls!$C$9:ES$9)),Quarterly_mmbbls!$C101:ES101)</f>
        <v>0</v>
      </c>
      <c r="M127" s="52">
        <f>SUMPRODUCT(--(M$9=YEAR(Quarterly_mmbbls!$C$9:ET$9)),Quarterly_mmbbls!$C101:ET101)</f>
        <v>0</v>
      </c>
      <c r="N127" s="52">
        <f>SUMPRODUCT(--(N$9=YEAR(Quarterly_mmbbls!$C$9:EU$9)),Quarterly_mmbbls!$C101:EU101)</f>
        <v>0</v>
      </c>
      <c r="O127" s="52">
        <f>SUMPRODUCT(--(O$9=YEAR(Quarterly_mmbbls!$C$9:EV$9)),Quarterly_mmbbls!$C101:EV101)</f>
        <v>2.2350626903437719E-2</v>
      </c>
      <c r="P127" s="52">
        <f>SUMPRODUCT(--(P$9=YEAR(Quarterly_mmbbls!$C$9:EW$9)),Quarterly_mmbbls!$C101:EW101)</f>
        <v>6.1545319179413194E-2</v>
      </c>
      <c r="Q127" s="52">
        <f>SUMPRODUCT(--(Q$9=YEAR(Quarterly_mmbbls!$C$9:EX$9)),Quarterly_mmbbls!$C101:EX101)</f>
        <v>0.1239846634349638</v>
      </c>
      <c r="R127" s="52">
        <f>SUMPRODUCT(--(R$9=YEAR(Quarterly_mmbbls!$C$9:EY$9)),Quarterly_mmbbls!$C101:EY101)</f>
        <v>3.2916538469706311E-2</v>
      </c>
      <c r="S127" s="52">
        <f>SUMPRODUCT(--(S$9=YEAR(Quarterly_mmbbls!$C$9:EZ$9)),Quarterly_mmbbls!$C101:EZ101)</f>
        <v>4.4747148661622604E-2</v>
      </c>
      <c r="T127" s="52">
        <f>SUMPRODUCT(--(T$9=YEAR(Quarterly_mmbbls!$C$9:FA$9)),Quarterly_mmbbls!$C101:FA101)</f>
        <v>0</v>
      </c>
      <c r="U127" s="52">
        <f>SUMPRODUCT(--(U$9=YEAR(Quarterly_mmbbls!$C$9:FB$9)),Quarterly_mmbbls!$C101:FB101)</f>
        <v>0</v>
      </c>
      <c r="V127" s="52">
        <f>SUMPRODUCT(--(V$9=YEAR(Quarterly_mmbbls!$C$9:FC$9)),Quarterly_mmbbls!$C101:FC101)</f>
        <v>0</v>
      </c>
      <c r="W127" s="52">
        <f>SUMPRODUCT(--(W$9=YEAR(Quarterly_mmbbls!$C$9:FD$9)),Quarterly_mmbbls!$C101:FD101)</f>
        <v>0</v>
      </c>
      <c r="X127" s="52">
        <f>SUMPRODUCT(--(X$9=YEAR(Quarterly_mmbbls!$C$9:FE$9)),Quarterly_mmbbls!$C101:FE101)</f>
        <v>0</v>
      </c>
      <c r="Y127" s="52">
        <f>SUMPRODUCT(--(Y$9=YEAR(Quarterly_mmbbls!$C$9:FF$9)),Quarterly_mmbbls!$C101:FF101)</f>
        <v>0</v>
      </c>
      <c r="Z127" s="52">
        <f>SUMPRODUCT(--(Z$9=YEAR(Quarterly_mmbbls!$C$9:FG$9)),Quarterly_mmbbls!$C101:FG101)</f>
        <v>3.0420587767687829E-2</v>
      </c>
      <c r="AA127" s="52">
        <f>SUMPRODUCT(--(AA$9=YEAR(Quarterly_mmbbls!$C$9:FH$9)),Quarterly_mmbbls!$C101:FH101)</f>
        <v>2.9431621975500297E-2</v>
      </c>
      <c r="AB127" s="52">
        <f>SUMPRODUCT(--(AB$9=YEAR(Quarterly_mmbbls!$C$9:FI$9)),Quarterly_mmbbls!$C101:FI101)</f>
        <v>2.1939217133887731E-2</v>
      </c>
      <c r="AC127" s="52">
        <f>SUMPRODUCT(--(AC$9=YEAR(Quarterly_mmbbls!$C$9:FJ$9)),Quarterly_mmbbls!$C101:FJ101)</f>
        <v>1.2500527613250129E-2</v>
      </c>
      <c r="AD127" s="52">
        <f>SUMPRODUCT(--(AD$9=YEAR(Quarterly_mmbbls!$C$9:FK$9)),Quarterly_mmbbls!$C101:FK101)</f>
        <v>2.1377484563925228E-2</v>
      </c>
      <c r="AE127" s="52">
        <f>SUMPRODUCT(--(AE$9=YEAR(Quarterly_mmbbls!$C$9:FL$9)),Quarterly_mmbbls!$C101:FL101)</f>
        <v>2.087674717544458E-2</v>
      </c>
      <c r="AF127" s="52">
        <f>SUMPRODUCT(--(AF$9=YEAR(Quarterly_mmbbls!$C$9:FM$9)),Quarterly_mmbbls!$C101:FM101)</f>
        <v>2.3015211915787731E-2</v>
      </c>
      <c r="AG127" s="52">
        <f>SUMPRODUCT(--(AG$9=YEAR(Quarterly_mmbbls!$C$9:FN$9)),Quarterly_mmbbls!$C101:FN101)</f>
        <v>2.4739968257362761E-2</v>
      </c>
      <c r="AH127" s="52">
        <f>SUMPRODUCT(--(AH$9=YEAR(Quarterly_mmbbls!$C$9:FO$9)),Quarterly_mmbbls!$C101:FO101)</f>
        <v>1.283282011942514E-2</v>
      </c>
      <c r="AI127" s="52">
        <f>SUMPRODUCT(--(AI$9=YEAR(Quarterly_mmbbls!$C$9:FP$9)),Quarterly_mmbbls!$C101:FP101)</f>
        <v>1.6124098275825158E-2</v>
      </c>
      <c r="AJ127" s="52">
        <f>SUMPRODUCT(--(AJ$9=YEAR(Quarterly_mmbbls!$C$9:FQ$9)),Quarterly_mmbbls!$C101:FQ101)</f>
        <v>2.0792016814950218E-2</v>
      </c>
      <c r="AK127" s="52">
        <f>SUMPRODUCT(--(AK$9=YEAR(Quarterly_mmbbls!$C$9:FR$9)),Quarterly_mmbbls!$C101:FR101)</f>
        <v>1.018239179636261E-2</v>
      </c>
      <c r="AL127" s="52">
        <f>SUMPRODUCT(--(AL$9=YEAR(Quarterly_mmbbls!$C$9:FS$9)),Quarterly_mmbbls!$C101:FS101)</f>
        <v>1.2223617191437629E-2</v>
      </c>
      <c r="AM127" s="52">
        <f>SUMPRODUCT(--(AM$9=YEAR(Quarterly_mmbbls!$C$9:FT$9)),Quarterly_mmbbls!$C101:FT101)</f>
        <v>1.7738090448675189E-2</v>
      </c>
      <c r="AN127" s="52">
        <f>SUMPRODUCT(--(AN$9=YEAR(Quarterly_mmbbls!$C$9:FU$9)),Quarterly_mmbbls!$C101:FU101)</f>
        <v>1.4209460502150151E-2</v>
      </c>
      <c r="AO127" s="52">
        <f>SUMPRODUCT(--(AO$9=YEAR(Quarterly_mmbbls!$C$9:FV$9)),Quarterly_mmbbls!$C101:FV101)</f>
        <v>0</v>
      </c>
      <c r="AP127" s="52">
        <f>SUMPRODUCT(--(AP$9=YEAR(Quarterly_mmbbls!$C$9:FW$9)),Quarterly_mmbbls!$C101:FW101)</f>
        <v>0</v>
      </c>
      <c r="AQ127" s="52">
        <f>SUMPRODUCT(--(AQ$9=YEAR(Quarterly_mmbbls!$C$9:FX$9)),Quarterly_mmbbls!$C101:FX101)</f>
        <v>0</v>
      </c>
      <c r="AR127" s="52">
        <f>SUMPRODUCT(--(AR$9=YEAR(Quarterly_mmbbls!$C$9:FY$9)),Quarterly_mmbbls!$C101:FY101)</f>
        <v>0</v>
      </c>
      <c r="AS127" s="52">
        <f>SUMPRODUCT(--(AS$9=YEAR(Quarterly_mmbbls!$C$9:FZ$9)),Quarterly_mmbbls!$C101:FZ101)</f>
        <v>0</v>
      </c>
      <c r="AT127" s="52">
        <f>SUMPRODUCT(--(AT$9=YEAR(Quarterly_mmbbls!$C$9:GA$9)),Quarterly_mmbbls!$C101:GA101)</f>
        <v>0</v>
      </c>
      <c r="AU127" s="52">
        <f>SUMPRODUCT(--(AU$9=YEAR(Quarterly_mmbbls!$C$9:GB$9)),Quarterly_mmbbls!$C101:GB101)</f>
        <v>0</v>
      </c>
      <c r="AV127" s="52">
        <f>SUMPRODUCT(--(AV$9=YEAR(Quarterly_mmbbls!$C$9:GZ$9)),Quarterly_mmbbls!$C101:GZ101)</f>
        <v>0</v>
      </c>
    </row>
    <row r="128" spans="1:48" x14ac:dyDescent="0.25">
      <c r="A128" s="36" t="s">
        <v>154</v>
      </c>
      <c r="B128" s="90">
        <v>5</v>
      </c>
      <c r="C128" s="52">
        <f>SUMPRODUCT(--(C$9=YEAR(Quarterly_mmbbls!$C$9:EJ$9)),Quarterly_mmbbls!$C102:EJ102)</f>
        <v>0.75717312125051395</v>
      </c>
      <c r="D128" s="52">
        <f>SUMPRODUCT(--(D$9=YEAR(Quarterly_mmbbls!$C$9:EK$9)),Quarterly_mmbbls!$C102:EK102)</f>
        <v>0.5052030554708844</v>
      </c>
      <c r="E128" s="52">
        <f>SUMPRODUCT(--(E$9=YEAR(Quarterly_mmbbls!$C$9:EL$9)),Quarterly_mmbbls!$C102:EL102)</f>
        <v>0.67410409698408003</v>
      </c>
      <c r="F128" s="52">
        <f>SUMPRODUCT(--(F$9=YEAR(Quarterly_mmbbls!$C$9:EM$9)),Quarterly_mmbbls!$C102:EM102)</f>
        <v>0.67316634680003573</v>
      </c>
      <c r="G128" s="52">
        <f>SUMPRODUCT(--(G$9=YEAR(Quarterly_mmbbls!$C$9:EN$9)),Quarterly_mmbbls!$C102:EN102)</f>
        <v>0.62452902300748392</v>
      </c>
      <c r="H128" s="52">
        <f>SUMPRODUCT(--(H$9=YEAR(Quarterly_mmbbls!$C$9:EO$9)),Quarterly_mmbbls!$C102:EO102)</f>
        <v>0.60876367186090363</v>
      </c>
      <c r="I128" s="52">
        <f>SUMPRODUCT(--(I$9=YEAR(Quarterly_mmbbls!$C$9:EP$9)),Quarterly_mmbbls!$C102:EP102)</f>
        <v>0.63631626509531258</v>
      </c>
      <c r="J128" s="52">
        <f>SUMPRODUCT(--(J$9=YEAR(Quarterly_mmbbls!$C$9:EQ$9)),Quarterly_mmbbls!$C102:EQ102)</f>
        <v>0.55157567750696013</v>
      </c>
      <c r="K128" s="52">
        <f>SUMPRODUCT(--(K$9=YEAR(Quarterly_mmbbls!$C$9:ER$9)),Quarterly_mmbbls!$C102:ER102)</f>
        <v>0.42631996722633575</v>
      </c>
      <c r="L128" s="52">
        <f>SUMPRODUCT(--(L$9=YEAR(Quarterly_mmbbls!$C$9:ES$9)),Quarterly_mmbbls!$C102:ES102)</f>
        <v>0.69581600666804899</v>
      </c>
      <c r="M128" s="52">
        <f>SUMPRODUCT(--(M$9=YEAR(Quarterly_mmbbls!$C$9:ET$9)),Quarterly_mmbbls!$C102:ET102)</f>
        <v>0.8178699885124594</v>
      </c>
      <c r="N128" s="52">
        <f>SUMPRODUCT(--(N$9=YEAR(Quarterly_mmbbls!$C$9:EU$9)),Quarterly_mmbbls!$C102:EU102)</f>
        <v>0.63382398071225898</v>
      </c>
      <c r="O128" s="52">
        <f>SUMPRODUCT(--(O$9=YEAR(Quarterly_mmbbls!$C$9:EV$9)),Quarterly_mmbbls!$C102:EV102)</f>
        <v>0.65835435239833884</v>
      </c>
      <c r="P128" s="52">
        <f>SUMPRODUCT(--(P$9=YEAR(Quarterly_mmbbls!$C$9:EW$9)),Quarterly_mmbbls!$C102:EW102)</f>
        <v>0.81101417019327871</v>
      </c>
      <c r="Q128" s="52">
        <f>SUMPRODUCT(--(Q$9=YEAR(Quarterly_mmbbls!$C$9:EX$9)),Quarterly_mmbbls!$C102:EX102)</f>
        <v>0.85200433675779708</v>
      </c>
      <c r="R128" s="52">
        <f>SUMPRODUCT(--(R$9=YEAR(Quarterly_mmbbls!$C$9:EY$9)),Quarterly_mmbbls!$C102:EY102)</f>
        <v>0.84362379930434206</v>
      </c>
      <c r="S128" s="52">
        <f>SUMPRODUCT(--(S$9=YEAR(Quarterly_mmbbls!$C$9:EZ$9)),Quarterly_mmbbls!$C102:EZ102)</f>
        <v>0.88315848059843405</v>
      </c>
      <c r="T128" s="52">
        <f>SUMPRODUCT(--(T$9=YEAR(Quarterly_mmbbls!$C$9:FA$9)),Quarterly_mmbbls!$C102:FA102)</f>
        <v>0.7113125139563885</v>
      </c>
      <c r="U128" s="52">
        <f>SUMPRODUCT(--(U$9=YEAR(Quarterly_mmbbls!$C$9:FB$9)),Quarterly_mmbbls!$C102:FB102)</f>
        <v>0.94876209562451896</v>
      </c>
      <c r="V128" s="52">
        <f>SUMPRODUCT(--(V$9=YEAR(Quarterly_mmbbls!$C$9:FC$9)),Quarterly_mmbbls!$C102:FC102)</f>
        <v>0.94460161325754011</v>
      </c>
      <c r="W128" s="52">
        <f>SUMPRODUCT(--(W$9=YEAR(Quarterly_mmbbls!$C$9:FD$9)),Quarterly_mmbbls!$C102:FD102)</f>
        <v>0.9997019240080689</v>
      </c>
      <c r="X128" s="52">
        <f>SUMPRODUCT(--(X$9=YEAR(Quarterly_mmbbls!$C$9:FE$9)),Quarterly_mmbbls!$C102:FE102)</f>
        <v>0.89336231982740399</v>
      </c>
      <c r="Y128" s="52">
        <f>SUMPRODUCT(--(Y$9=YEAR(Quarterly_mmbbls!$C$9:FF$9)),Quarterly_mmbbls!$C102:FF102)</f>
        <v>0.97326868951805201</v>
      </c>
      <c r="Z128" s="52">
        <f>SUMPRODUCT(--(Z$9=YEAR(Quarterly_mmbbls!$C$9:FG$9)),Quarterly_mmbbls!$C102:FG102)</f>
        <v>0.91997911467077409</v>
      </c>
      <c r="AA128" s="52">
        <f>SUMPRODUCT(--(AA$9=YEAR(Quarterly_mmbbls!$C$9:FH$9)),Quarterly_mmbbls!$C102:FH102)</f>
        <v>0.90336627902948108</v>
      </c>
      <c r="AB128" s="52">
        <f>SUMPRODUCT(--(AB$9=YEAR(Quarterly_mmbbls!$C$9:FI$9)),Quarterly_mmbbls!$C102:FI102)</f>
        <v>0.96727712997705506</v>
      </c>
      <c r="AC128" s="52">
        <f>SUMPRODUCT(--(AC$9=YEAR(Quarterly_mmbbls!$C$9:FJ$9)),Quarterly_mmbbls!$C102:FJ102)</f>
        <v>0.921499715637073</v>
      </c>
      <c r="AD128" s="52">
        <f>SUMPRODUCT(--(AD$9=YEAR(Quarterly_mmbbls!$C$9:FK$9)),Quarterly_mmbbls!$C102:FK102)</f>
        <v>0.77691503948919893</v>
      </c>
      <c r="AE128" s="52">
        <f>SUMPRODUCT(--(AE$9=YEAR(Quarterly_mmbbls!$C$9:FL$9)),Quarterly_mmbbls!$C102:FL102)</f>
        <v>0.73905566849692095</v>
      </c>
      <c r="AF128" s="52">
        <f>SUMPRODUCT(--(AF$9=YEAR(Quarterly_mmbbls!$C$9:FM$9)),Quarterly_mmbbls!$C102:FM102)</f>
        <v>0.92124677868572802</v>
      </c>
      <c r="AG128" s="52">
        <f>SUMPRODUCT(--(AG$9=YEAR(Quarterly_mmbbls!$C$9:FN$9)),Quarterly_mmbbls!$C102:FN102)</f>
        <v>0.74048173952841689</v>
      </c>
      <c r="AH128" s="52">
        <f>SUMPRODUCT(--(AH$9=YEAR(Quarterly_mmbbls!$C$9:FO$9)),Quarterly_mmbbls!$C102:FO102)</f>
        <v>0.83395784751362889</v>
      </c>
      <c r="AI128" s="52">
        <f>SUMPRODUCT(--(AI$9=YEAR(Quarterly_mmbbls!$C$9:FP$9)),Quarterly_mmbbls!$C102:FP102)</f>
        <v>0.88555926174092903</v>
      </c>
      <c r="AJ128" s="52">
        <f>SUMPRODUCT(--(AJ$9=YEAR(Quarterly_mmbbls!$C$9:FQ$9)),Quarterly_mmbbls!$C102:FQ102)</f>
        <v>0.90232261100219202</v>
      </c>
      <c r="AK128" s="52">
        <f>SUMPRODUCT(--(AK$9=YEAR(Quarterly_mmbbls!$C$9:FR$9)),Quarterly_mmbbls!$C102:FR102)</f>
        <v>0.80804953125181278</v>
      </c>
      <c r="AL128" s="52">
        <f>SUMPRODUCT(--(AL$9=YEAR(Quarterly_mmbbls!$C$9:FS$9)),Quarterly_mmbbls!$C102:FS102)</f>
        <v>0.84195159843240197</v>
      </c>
      <c r="AM128" s="52">
        <f>SUMPRODUCT(--(AM$9=YEAR(Quarterly_mmbbls!$C$9:FT$9)),Quarterly_mmbbls!$C102:FT102)</f>
        <v>1.005994559946946</v>
      </c>
      <c r="AN128" s="52">
        <f>SUMPRODUCT(--(AN$9=YEAR(Quarterly_mmbbls!$C$9:FU$9)),Quarterly_mmbbls!$C102:FU102)</f>
        <v>0.83289082218460897</v>
      </c>
      <c r="AO128" s="52">
        <f>SUMPRODUCT(--(AO$9=YEAR(Quarterly_mmbbls!$C$9:FV$9)),Quarterly_mmbbls!$C102:FV102)</f>
        <v>0.81302464726971002</v>
      </c>
      <c r="AP128" s="52">
        <f>SUMPRODUCT(--(AP$9=YEAR(Quarterly_mmbbls!$C$9:FW$9)),Quarterly_mmbbls!$C102:FW102)</f>
        <v>0.703747141830394</v>
      </c>
      <c r="AQ128" s="52">
        <f>SUMPRODUCT(--(AQ$9=YEAR(Quarterly_mmbbls!$C$9:FX$9)),Quarterly_mmbbls!$C102:FX102)</f>
        <v>0.80000136981513292</v>
      </c>
      <c r="AR128" s="52">
        <f>SUMPRODUCT(--(AR$9=YEAR(Quarterly_mmbbls!$C$9:FY$9)),Quarterly_mmbbls!$C102:FY102)</f>
        <v>0.7267397823982541</v>
      </c>
      <c r="AS128" s="52">
        <f>SUMPRODUCT(--(AS$9=YEAR(Quarterly_mmbbls!$C$9:FZ$9)),Quarterly_mmbbls!$C102:FZ102)</f>
        <v>0.88785134794036091</v>
      </c>
      <c r="AT128" s="52">
        <f>SUMPRODUCT(--(AT$9=YEAR(Quarterly_mmbbls!$C$9:GA$9)),Quarterly_mmbbls!$C102:GA102)</f>
        <v>0.86877410100385888</v>
      </c>
      <c r="AU128" s="52">
        <f>SUMPRODUCT(--(AU$9=YEAR(Quarterly_mmbbls!$C$9:GB$9)),Quarterly_mmbbls!$C102:GB102)</f>
        <v>0.73692451706033246</v>
      </c>
      <c r="AV128" s="52">
        <f>SUMPRODUCT(--(AV$9=YEAR(Quarterly_mmbbls!$C$9:GZ$9)),Quarterly_mmbbls!$C102:GZ102)</f>
        <v>0.87248152320565897</v>
      </c>
    </row>
    <row r="129" spans="1:48" x14ac:dyDescent="0.25">
      <c r="A129" s="36"/>
      <c r="B129" s="90"/>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c r="AD129" s="52"/>
      <c r="AE129" s="52"/>
      <c r="AF129" s="52"/>
      <c r="AG129" s="52"/>
      <c r="AH129" s="52"/>
      <c r="AI129" s="52"/>
      <c r="AJ129" s="52"/>
      <c r="AK129" s="52"/>
      <c r="AL129" s="52"/>
      <c r="AM129" s="52"/>
      <c r="AN129" s="52"/>
      <c r="AO129" s="52"/>
      <c r="AP129" s="52"/>
      <c r="AQ129" s="52"/>
      <c r="AR129" s="52"/>
      <c r="AS129" s="52"/>
      <c r="AT129" s="52"/>
      <c r="AU129" s="52"/>
      <c r="AV129" s="52">
        <f>SUMPRODUCT(--(AV$9=YEAR(Quarterly_mmbbls!$C$9:GZ$9)),Quarterly_mmbbls!$C103:GZ103)</f>
        <v>0</v>
      </c>
    </row>
    <row r="130" spans="1:48" x14ac:dyDescent="0.2">
      <c r="A130" s="9" t="s">
        <v>33</v>
      </c>
      <c r="B130" s="89"/>
      <c r="C130" s="16">
        <f t="shared" ref="C130:AT130" si="31">SUM(C131:C133)</f>
        <v>3.7687653874339055</v>
      </c>
      <c r="D130" s="16">
        <f t="shared" si="31"/>
        <v>1.5265148532735378</v>
      </c>
      <c r="E130" s="16">
        <f t="shared" si="31"/>
        <v>2.4827687575478121</v>
      </c>
      <c r="F130" s="16">
        <f t="shared" si="31"/>
        <v>1.4140143939471523</v>
      </c>
      <c r="G130" s="16">
        <f t="shared" si="31"/>
        <v>0.38599295527501143</v>
      </c>
      <c r="H130" s="16">
        <f t="shared" si="31"/>
        <v>9.310382840804296E-2</v>
      </c>
      <c r="I130" s="16">
        <f t="shared" si="31"/>
        <v>5.818989275502685E-3</v>
      </c>
      <c r="J130" s="16">
        <f t="shared" si="31"/>
        <v>5.818989275502685E-3</v>
      </c>
      <c r="K130" s="16">
        <f t="shared" si="31"/>
        <v>2.9094946377513427E-2</v>
      </c>
      <c r="L130" s="16">
        <f t="shared" si="31"/>
        <v>0.28319081140779739</v>
      </c>
      <c r="M130" s="16">
        <f t="shared" si="31"/>
        <v>9.6983154591711428E-3</v>
      </c>
      <c r="N130" s="16">
        <f t="shared" si="31"/>
        <v>9.2305817173703134E-2</v>
      </c>
      <c r="O130" s="16">
        <f t="shared" si="31"/>
        <v>1.2514695842102264E-2</v>
      </c>
      <c r="P130" s="16">
        <f t="shared" si="31"/>
        <v>1.9900159038638468E-2</v>
      </c>
      <c r="Q130" s="16">
        <f t="shared" si="31"/>
        <v>1.4463012932195089E-2</v>
      </c>
      <c r="R130" s="16">
        <f t="shared" si="31"/>
        <v>1.1111307395102125E-3</v>
      </c>
      <c r="S130" s="16">
        <f t="shared" si="31"/>
        <v>2.2548746542799165E-2</v>
      </c>
      <c r="T130" s="16">
        <f t="shared" si="31"/>
        <v>4.7604752765622295E-2</v>
      </c>
      <c r="U130" s="16">
        <f t="shared" si="31"/>
        <v>0.39117246516783716</v>
      </c>
      <c r="V130" s="16">
        <f t="shared" si="31"/>
        <v>0.11662797847155862</v>
      </c>
      <c r="W130" s="16">
        <f t="shared" si="31"/>
        <v>3.956957167576846E-2</v>
      </c>
      <c r="X130" s="16">
        <f t="shared" si="31"/>
        <v>9.4642823357053998E-2</v>
      </c>
      <c r="Y130" s="16">
        <f t="shared" si="31"/>
        <v>3.6755850138121937E-2</v>
      </c>
      <c r="Z130" s="16">
        <f t="shared" si="31"/>
        <v>1.6701777177873485E-4</v>
      </c>
      <c r="AA130" s="16">
        <f t="shared" si="31"/>
        <v>5.9925440737774137E-3</v>
      </c>
      <c r="AB130" s="16">
        <f t="shared" si="31"/>
        <v>9.4869744051994173E-5</v>
      </c>
      <c r="AC130" s="16">
        <f t="shared" si="31"/>
        <v>3.0005159885503235E-5</v>
      </c>
      <c r="AD130" s="16">
        <f t="shared" si="31"/>
        <v>0</v>
      </c>
      <c r="AE130" s="16">
        <f t="shared" si="31"/>
        <v>8.9467513159986647E-6</v>
      </c>
      <c r="AF130" s="16">
        <f t="shared" si="31"/>
        <v>3.7059859388912646E-2</v>
      </c>
      <c r="AG130" s="16">
        <f t="shared" si="31"/>
        <v>4.9702095039984878E-2</v>
      </c>
      <c r="AH130" s="16">
        <f t="shared" si="31"/>
        <v>7.7793857347949469E-3</v>
      </c>
      <c r="AI130" s="16">
        <f t="shared" si="31"/>
        <v>4.7693305924453581E-2</v>
      </c>
      <c r="AJ130" s="16">
        <f t="shared" si="31"/>
        <v>2.7167898626862925E-3</v>
      </c>
      <c r="AK130" s="16">
        <f t="shared" si="31"/>
        <v>0.26115668773895451</v>
      </c>
      <c r="AL130" s="16">
        <f t="shared" si="31"/>
        <v>1.8200607289457233E-2</v>
      </c>
      <c r="AM130" s="16">
        <f t="shared" si="31"/>
        <v>4.4594761262387195E-3</v>
      </c>
      <c r="AN130" s="16">
        <f t="shared" si="31"/>
        <v>5.8086286617023775E-3</v>
      </c>
      <c r="AO130" s="16">
        <f t="shared" si="31"/>
        <v>6.5702928340137332E-3</v>
      </c>
      <c r="AP130" s="16">
        <f t="shared" si="31"/>
        <v>6.510018642963627E-3</v>
      </c>
      <c r="AQ130" s="16">
        <f t="shared" si="31"/>
        <v>6.2500067088383056E-3</v>
      </c>
      <c r="AR130" s="16">
        <f t="shared" si="31"/>
        <v>2.5193268166957138E-3</v>
      </c>
      <c r="AS130" s="16">
        <f t="shared" si="31"/>
        <v>6.6701515969123746E-3</v>
      </c>
      <c r="AT130" s="16">
        <f t="shared" si="31"/>
        <v>1.0312923598555674E-2</v>
      </c>
      <c r="AU130" s="16">
        <f>SUM(AU131:AU133)</f>
        <v>2.0531434111117942E-2</v>
      </c>
      <c r="AV130" s="16">
        <f>SUMPRODUCT(--(AV$9=YEAR(Quarterly_mmbbls!$C$9:GZ$9)),Quarterly_mmbbls!$C104:GZ104)</f>
        <v>6.8792248236942515E-3</v>
      </c>
    </row>
    <row r="131" spans="1:48" x14ac:dyDescent="0.25">
      <c r="A131" s="36" t="s">
        <v>23</v>
      </c>
      <c r="B131" s="90"/>
      <c r="C131" s="52">
        <f>SUMPRODUCT(--(C$9=YEAR(Quarterly_mmbbls!$C$9:EJ$9)),Quarterly_mmbbls!$C105:EJ105)</f>
        <v>0</v>
      </c>
      <c r="D131" s="52">
        <f>SUMPRODUCT(--(D$9=YEAR(Quarterly_mmbbls!$C$9:EK$9)),Quarterly_mmbbls!$C105:EK105)</f>
        <v>0</v>
      </c>
      <c r="E131" s="52">
        <f>SUMPRODUCT(--(E$9=YEAR(Quarterly_mmbbls!$C$9:EL$9)),Quarterly_mmbbls!$C105:EL105)</f>
        <v>0</v>
      </c>
      <c r="F131" s="52">
        <f>SUMPRODUCT(--(F$9=YEAR(Quarterly_mmbbls!$C$9:EM$9)),Quarterly_mmbbls!$C105:EM105)</f>
        <v>0</v>
      </c>
      <c r="G131" s="52">
        <f>SUMPRODUCT(--(G$9=YEAR(Quarterly_mmbbls!$C$9:EN$9)),Quarterly_mmbbls!$C105:EN105)</f>
        <v>0</v>
      </c>
      <c r="H131" s="52">
        <f>SUMPRODUCT(--(H$9=YEAR(Quarterly_mmbbls!$C$9:EO$9)),Quarterly_mmbbls!$C105:EO105)</f>
        <v>0</v>
      </c>
      <c r="I131" s="52">
        <f>SUMPRODUCT(--(I$9=YEAR(Quarterly_mmbbls!$C$9:EP$9)),Quarterly_mmbbls!$C105:EP105)</f>
        <v>0</v>
      </c>
      <c r="J131" s="52">
        <f>SUMPRODUCT(--(J$9=YEAR(Quarterly_mmbbls!$C$9:EQ$9)),Quarterly_mmbbls!$C105:EQ105)</f>
        <v>0</v>
      </c>
      <c r="K131" s="52">
        <f>SUMPRODUCT(--(K$9=YEAR(Quarterly_mmbbls!$C$9:ER$9)),Quarterly_mmbbls!$C105:ER105)</f>
        <v>0</v>
      </c>
      <c r="L131" s="52">
        <f>SUMPRODUCT(--(L$9=YEAR(Quarterly_mmbbls!$C$9:ES$9)),Quarterly_mmbbls!$C105:ES105)</f>
        <v>0</v>
      </c>
      <c r="M131" s="52">
        <f>SUMPRODUCT(--(M$9=YEAR(Quarterly_mmbbls!$C$9:ET$9)),Quarterly_mmbbls!$C105:ET105)</f>
        <v>0</v>
      </c>
      <c r="N131" s="52">
        <f>SUMPRODUCT(--(N$9=YEAR(Quarterly_mmbbls!$C$9:EU$9)),Quarterly_mmbbls!$C105:EU105)</f>
        <v>0</v>
      </c>
      <c r="O131" s="52">
        <f>SUMPRODUCT(--(O$9=YEAR(Quarterly_mmbbls!$C$9:EV$9)),Quarterly_mmbbls!$C105:EV105)</f>
        <v>0</v>
      </c>
      <c r="P131" s="52">
        <f>SUMPRODUCT(--(P$9=YEAR(Quarterly_mmbbls!$C$9:EW$9)),Quarterly_mmbbls!$C105:EW105)</f>
        <v>0</v>
      </c>
      <c r="Q131" s="52">
        <f>SUMPRODUCT(--(Q$9=YEAR(Quarterly_mmbbls!$C$9:EX$9)),Quarterly_mmbbls!$C105:EX105)</f>
        <v>0</v>
      </c>
      <c r="R131" s="52">
        <f>SUMPRODUCT(--(R$9=YEAR(Quarterly_mmbbls!$C$9:EY$9)),Quarterly_mmbbls!$C105:EY105)</f>
        <v>0</v>
      </c>
      <c r="S131" s="52">
        <f>SUMPRODUCT(--(S$9=YEAR(Quarterly_mmbbls!$C$9:EZ$9)),Quarterly_mmbbls!$C105:EZ105)</f>
        <v>0</v>
      </c>
      <c r="T131" s="52">
        <f>SUMPRODUCT(--(T$9=YEAR(Quarterly_mmbbls!$C$9:FA$9)),Quarterly_mmbbls!$C105:FA105)</f>
        <v>0</v>
      </c>
      <c r="U131" s="52">
        <f>SUMPRODUCT(--(U$9=YEAR(Quarterly_mmbbls!$C$9:FB$9)),Quarterly_mmbbls!$C105:FB105)</f>
        <v>0</v>
      </c>
      <c r="V131" s="52">
        <f>SUMPRODUCT(--(V$9=YEAR(Quarterly_mmbbls!$C$9:FC$9)),Quarterly_mmbbls!$C105:FC105)</f>
        <v>0</v>
      </c>
      <c r="W131" s="52">
        <f>SUMPRODUCT(--(W$9=YEAR(Quarterly_mmbbls!$C$9:FD$9)),Quarterly_mmbbls!$C105:FD105)</f>
        <v>0</v>
      </c>
      <c r="X131" s="52">
        <f>SUMPRODUCT(--(X$9=YEAR(Quarterly_mmbbls!$C$9:FE$9)),Quarterly_mmbbls!$C105:FE105)</f>
        <v>0</v>
      </c>
      <c r="Y131" s="52">
        <f>SUMPRODUCT(--(Y$9=YEAR(Quarterly_mmbbls!$C$9:FF$9)),Quarterly_mmbbls!$C105:FF105)</f>
        <v>0</v>
      </c>
      <c r="Z131" s="52">
        <f>SUMPRODUCT(--(Z$9=YEAR(Quarterly_mmbbls!$C$9:FG$9)),Quarterly_mmbbls!$C105:FG105)</f>
        <v>0</v>
      </c>
      <c r="AA131" s="52">
        <f>SUMPRODUCT(--(AA$9=YEAR(Quarterly_mmbbls!$C$9:FH$9)),Quarterly_mmbbls!$C105:FH105)</f>
        <v>0</v>
      </c>
      <c r="AB131" s="52">
        <f>SUMPRODUCT(--(AB$9=YEAR(Quarterly_mmbbls!$C$9:FI$9)),Quarterly_mmbbls!$C105:FI105)</f>
        <v>0</v>
      </c>
      <c r="AC131" s="52">
        <f>SUMPRODUCT(--(AC$9=YEAR(Quarterly_mmbbls!$C$9:FJ$9)),Quarterly_mmbbls!$C105:FJ105)</f>
        <v>0</v>
      </c>
      <c r="AD131" s="52">
        <f>SUMPRODUCT(--(AD$9=YEAR(Quarterly_mmbbls!$C$9:FK$9)),Quarterly_mmbbls!$C105:FK105)</f>
        <v>0</v>
      </c>
      <c r="AE131" s="52">
        <f>SUMPRODUCT(--(AE$9=YEAR(Quarterly_mmbbls!$C$9:FL$9)),Quarterly_mmbbls!$C105:FL105)</f>
        <v>0</v>
      </c>
      <c r="AF131" s="52">
        <f>SUMPRODUCT(--(AF$9=YEAR(Quarterly_mmbbls!$C$9:FM$9)),Quarterly_mmbbls!$C105:FM105)</f>
        <v>0</v>
      </c>
      <c r="AG131" s="52">
        <f>SUMPRODUCT(--(AG$9=YEAR(Quarterly_mmbbls!$C$9:FN$9)),Quarterly_mmbbls!$C105:FN105)</f>
        <v>0</v>
      </c>
      <c r="AH131" s="52">
        <f>SUMPRODUCT(--(AH$9=YEAR(Quarterly_mmbbls!$C$9:FO$9)),Quarterly_mmbbls!$C105:FO105)</f>
        <v>0</v>
      </c>
      <c r="AI131" s="52">
        <f>SUMPRODUCT(--(AI$9=YEAR(Quarterly_mmbbls!$C$9:FP$9)),Quarterly_mmbbls!$C105:FP105)</f>
        <v>0</v>
      </c>
      <c r="AJ131" s="52">
        <f>SUMPRODUCT(--(AJ$9=YEAR(Quarterly_mmbbls!$C$9:FQ$9)),Quarterly_mmbbls!$C105:FQ105)</f>
        <v>0</v>
      </c>
      <c r="AK131" s="52">
        <f>SUMPRODUCT(--(AK$9=YEAR(Quarterly_mmbbls!$C$9:FR$9)),Quarterly_mmbbls!$C105:FR105)</f>
        <v>0</v>
      </c>
      <c r="AL131" s="52">
        <f>SUMPRODUCT(--(AL$9=YEAR(Quarterly_mmbbls!$C$9:FS$9)),Quarterly_mmbbls!$C105:FS105)</f>
        <v>0</v>
      </c>
      <c r="AM131" s="52">
        <f>SUMPRODUCT(--(AM$9=YEAR(Quarterly_mmbbls!$C$9:FT$9)),Quarterly_mmbbls!$C105:FT105)</f>
        <v>3.1529961069223566E-4</v>
      </c>
      <c r="AN131" s="52">
        <f>SUMPRODUCT(--(AN$9=YEAR(Quarterly_mmbbls!$C$9:FU$9)),Quarterly_mmbbls!$C105:FU105)</f>
        <v>2.6140967094002796E-3</v>
      </c>
      <c r="AO131" s="52">
        <f>SUMPRODUCT(--(AO$9=YEAR(Quarterly_mmbbls!$C$9:FV$9)),Quarterly_mmbbls!$C105:FV105)</f>
        <v>0</v>
      </c>
      <c r="AP131" s="52">
        <f>SUMPRODUCT(--(AP$9=YEAR(Quarterly_mmbbls!$C$9:FW$9)),Quarterly_mmbbls!$C105:FW105)</f>
        <v>0</v>
      </c>
      <c r="AQ131" s="52">
        <f>SUMPRODUCT(--(AQ$9=YEAR(Quarterly_mmbbls!$C$9:FX$9)),Quarterly_mmbbls!$C105:FX105)</f>
        <v>0</v>
      </c>
      <c r="AR131" s="52">
        <f>SUMPRODUCT(--(AR$9=YEAR(Quarterly_mmbbls!$C$9:FY$9)),Quarterly_mmbbls!$C105:FY105)</f>
        <v>0</v>
      </c>
      <c r="AS131" s="52">
        <f>SUMPRODUCT(--(AS$9=YEAR(Quarterly_mmbbls!$C$9:FZ$9)),Quarterly_mmbbls!$C105:FZ105)</f>
        <v>0</v>
      </c>
      <c r="AT131" s="52">
        <f>SUMPRODUCT(--(AT$9=YEAR(Quarterly_mmbbls!$C$9:GA$9)),Quarterly_mmbbls!$C105:GA105)</f>
        <v>0</v>
      </c>
      <c r="AU131" s="52">
        <f>SUMPRODUCT(--(AU$9=YEAR(Quarterly_mmbbls!$C$9:GB$9)),Quarterly_mmbbls!$C105:GB105)</f>
        <v>0</v>
      </c>
      <c r="AV131" s="52">
        <f>SUMPRODUCT(--(AV$9=YEAR(Quarterly_mmbbls!$C$9:GZ$9)),Quarterly_mmbbls!$C105:GZ105)</f>
        <v>1.1460151901544361E-5</v>
      </c>
    </row>
    <row r="132" spans="1:48" x14ac:dyDescent="0.25">
      <c r="A132" s="36" t="s">
        <v>25</v>
      </c>
      <c r="B132" s="90"/>
      <c r="C132" s="52">
        <f>SUMPRODUCT(--(C$9=YEAR(Quarterly_mmbbls!$C$9:EJ$9)),Quarterly_mmbbls!$C106:EJ106)</f>
        <v>0</v>
      </c>
      <c r="D132" s="52">
        <f>SUMPRODUCT(--(D$9=YEAR(Quarterly_mmbbls!$C$9:EK$9)),Quarterly_mmbbls!$C106:EK106)</f>
        <v>0</v>
      </c>
      <c r="E132" s="52">
        <f>SUMPRODUCT(--(E$9=YEAR(Quarterly_mmbbls!$C$9:EL$9)),Quarterly_mmbbls!$C106:EL106)</f>
        <v>0</v>
      </c>
      <c r="F132" s="52">
        <f>SUMPRODUCT(--(F$9=YEAR(Quarterly_mmbbls!$C$9:EM$9)),Quarterly_mmbbls!$C106:EM106)</f>
        <v>0</v>
      </c>
      <c r="G132" s="52">
        <f>SUMPRODUCT(--(G$9=YEAR(Quarterly_mmbbls!$C$9:EN$9)),Quarterly_mmbbls!$C106:EN106)</f>
        <v>0</v>
      </c>
      <c r="H132" s="52">
        <f>SUMPRODUCT(--(H$9=YEAR(Quarterly_mmbbls!$C$9:EO$9)),Quarterly_mmbbls!$C106:EO106)</f>
        <v>0</v>
      </c>
      <c r="I132" s="52">
        <f>SUMPRODUCT(--(I$9=YEAR(Quarterly_mmbbls!$C$9:EP$9)),Quarterly_mmbbls!$C106:EP106)</f>
        <v>0</v>
      </c>
      <c r="J132" s="52">
        <f>SUMPRODUCT(--(J$9=YEAR(Quarterly_mmbbls!$C$9:EQ$9)),Quarterly_mmbbls!$C106:EQ106)</f>
        <v>0</v>
      </c>
      <c r="K132" s="52">
        <f>SUMPRODUCT(--(K$9=YEAR(Quarterly_mmbbls!$C$9:ER$9)),Quarterly_mmbbls!$C106:ER106)</f>
        <v>0</v>
      </c>
      <c r="L132" s="52">
        <f>SUMPRODUCT(--(L$9=YEAR(Quarterly_mmbbls!$C$9:ES$9)),Quarterly_mmbbls!$C106:ES106)</f>
        <v>0</v>
      </c>
      <c r="M132" s="52">
        <f>SUMPRODUCT(--(M$9=YEAR(Quarterly_mmbbls!$C$9:ET$9)),Quarterly_mmbbls!$C106:ET106)</f>
        <v>0</v>
      </c>
      <c r="N132" s="52">
        <f>SUMPRODUCT(--(N$9=YEAR(Quarterly_mmbbls!$C$9:EU$9)),Quarterly_mmbbls!$C106:EU106)</f>
        <v>0</v>
      </c>
      <c r="O132" s="52">
        <f>SUMPRODUCT(--(O$9=YEAR(Quarterly_mmbbls!$C$9:EV$9)),Quarterly_mmbbls!$C106:EV106)</f>
        <v>2.476539475177569E-3</v>
      </c>
      <c r="P132" s="52">
        <f>SUMPRODUCT(--(P$9=YEAR(Quarterly_mmbbls!$C$9:EW$9)),Quarterly_mmbbls!$C106:EW106)</f>
        <v>1.6795168485673594E-3</v>
      </c>
      <c r="Q132" s="52">
        <f>SUMPRODUCT(--(Q$9=YEAR(Quarterly_mmbbls!$C$9:EX$9)),Quarterly_mmbbls!$C106:EX106)</f>
        <v>2.7778268487755305E-3</v>
      </c>
      <c r="R132" s="52">
        <f>SUMPRODUCT(--(R$9=YEAR(Quarterly_mmbbls!$C$9:EY$9)),Quarterly_mmbbls!$C106:EY106)</f>
        <v>1.1111307395102125E-3</v>
      </c>
      <c r="S132" s="52">
        <f>SUMPRODUCT(--(S$9=YEAR(Quarterly_mmbbls!$C$9:EZ$9)),Quarterly_mmbbls!$C106:EZ106)</f>
        <v>2.7382366955485361E-3</v>
      </c>
      <c r="T132" s="52">
        <f>SUMPRODUCT(--(T$9=YEAR(Quarterly_mmbbls!$C$9:FA$9)),Quarterly_mmbbls!$C106:FA106)</f>
        <v>1.5049655613270669E-3</v>
      </c>
      <c r="U132" s="52">
        <f>SUMPRODUCT(--(U$9=YEAR(Quarterly_mmbbls!$C$9:FB$9)),Quarterly_mmbbls!$C106:FB106)</f>
        <v>4.9343454594219127E-2</v>
      </c>
      <c r="V132" s="52">
        <f>SUMPRODUCT(--(V$9=YEAR(Quarterly_mmbbls!$C$9:FC$9)),Quarterly_mmbbls!$C106:FC106)</f>
        <v>0</v>
      </c>
      <c r="W132" s="52">
        <f>SUMPRODUCT(--(W$9=YEAR(Quarterly_mmbbls!$C$9:FD$9)),Quarterly_mmbbls!$C106:FD106)</f>
        <v>0</v>
      </c>
      <c r="X132" s="52">
        <f>SUMPRODUCT(--(X$9=YEAR(Quarterly_mmbbls!$C$9:FE$9)),Quarterly_mmbbls!$C106:FE106)</f>
        <v>0</v>
      </c>
      <c r="Y132" s="52">
        <f>SUMPRODUCT(--(Y$9=YEAR(Quarterly_mmbbls!$C$9:FF$9)),Quarterly_mmbbls!$C106:FF106)</f>
        <v>0</v>
      </c>
      <c r="Z132" s="52">
        <f>SUMPRODUCT(--(Z$9=YEAR(Quarterly_mmbbls!$C$9:FG$9)),Quarterly_mmbbls!$C106:FG106)</f>
        <v>0</v>
      </c>
      <c r="AA132" s="52">
        <f>SUMPRODUCT(--(AA$9=YEAR(Quarterly_mmbbls!$C$9:FH$9)),Quarterly_mmbbls!$C106:FH106)</f>
        <v>0</v>
      </c>
      <c r="AB132" s="52">
        <f>SUMPRODUCT(--(AB$9=YEAR(Quarterly_mmbbls!$C$9:FI$9)),Quarterly_mmbbls!$C106:FI106)</f>
        <v>0</v>
      </c>
      <c r="AC132" s="52">
        <f>SUMPRODUCT(--(AC$9=YEAR(Quarterly_mmbbls!$C$9:FJ$9)),Quarterly_mmbbls!$C106:FJ106)</f>
        <v>0</v>
      </c>
      <c r="AD132" s="52">
        <f>SUMPRODUCT(--(AD$9=YEAR(Quarterly_mmbbls!$C$9:FK$9)),Quarterly_mmbbls!$C106:FK106)</f>
        <v>0</v>
      </c>
      <c r="AE132" s="52">
        <f>SUMPRODUCT(--(AE$9=YEAR(Quarterly_mmbbls!$C$9:FL$9)),Quarterly_mmbbls!$C106:FL106)</f>
        <v>8.9467513159986647E-6</v>
      </c>
      <c r="AF132" s="52">
        <f>SUMPRODUCT(--(AF$9=YEAR(Quarterly_mmbbls!$C$9:FM$9)),Quarterly_mmbbls!$C106:FM106)</f>
        <v>4.9037033728981718E-6</v>
      </c>
      <c r="AG132" s="52">
        <f>SUMPRODUCT(--(AG$9=YEAR(Quarterly_mmbbls!$C$9:FN$9)),Quarterly_mmbbls!$C106:FN106)</f>
        <v>4.5125155407404659E-2</v>
      </c>
      <c r="AH132" s="52">
        <f>SUMPRODUCT(--(AH$9=YEAR(Quarterly_mmbbls!$C$9:FO$9)),Quarterly_mmbbls!$C106:FO106)</f>
        <v>7.4838678587298302E-3</v>
      </c>
      <c r="AI132" s="52">
        <f>SUMPRODUCT(--(AI$9=YEAR(Quarterly_mmbbls!$C$9:FP$9)),Quarterly_mmbbls!$C106:FP106)</f>
        <v>4.7456217639916941E-2</v>
      </c>
      <c r="AJ132" s="52">
        <f>SUMPRODUCT(--(AJ$9=YEAR(Quarterly_mmbbls!$C$9:FQ$9)),Quarterly_mmbbls!$C106:FQ106)</f>
        <v>2.4855019584587136E-3</v>
      </c>
      <c r="AK132" s="52">
        <f>SUMPRODUCT(--(AK$9=YEAR(Quarterly_mmbbls!$C$9:FR$9)),Quarterly_mmbbls!$C106:FR106)</f>
        <v>0.26115668773895451</v>
      </c>
      <c r="AL132" s="52">
        <f>SUMPRODUCT(--(AL$9=YEAR(Quarterly_mmbbls!$C$9:FS$9)),Quarterly_mmbbls!$C106:FS106)</f>
        <v>1.5853363097052015E-2</v>
      </c>
      <c r="AM132" s="52">
        <f>SUMPRODUCT(--(AM$9=YEAR(Quarterly_mmbbls!$C$9:FT$9)),Quarterly_mmbbls!$C106:FT106)</f>
        <v>4.028490699348305E-3</v>
      </c>
      <c r="AN132" s="52">
        <f>SUMPRODUCT(--(AN$9=YEAR(Quarterly_mmbbls!$C$9:FU$9)),Quarterly_mmbbls!$C106:FU106)</f>
        <v>2.6027201334228849E-3</v>
      </c>
      <c r="AO132" s="52">
        <f>SUMPRODUCT(--(AO$9=YEAR(Quarterly_mmbbls!$C$9:FV$9)),Quarterly_mmbbls!$C106:FV106)</f>
        <v>6.5702928340137332E-3</v>
      </c>
      <c r="AP132" s="52">
        <f>SUMPRODUCT(--(AP$9=YEAR(Quarterly_mmbbls!$C$9:FW$9)),Quarterly_mmbbls!$C106:FW106)</f>
        <v>6.510018642963627E-3</v>
      </c>
      <c r="AQ132" s="52">
        <f>SUMPRODUCT(--(AQ$9=YEAR(Quarterly_mmbbls!$C$9:FX$9)),Quarterly_mmbbls!$C106:FX106)</f>
        <v>6.2500067088383056E-3</v>
      </c>
      <c r="AR132" s="52">
        <f>SUMPRODUCT(--(AR$9=YEAR(Quarterly_mmbbls!$C$9:FY$9)),Quarterly_mmbbls!$C106:FY106)</f>
        <v>2.5193268166957138E-3</v>
      </c>
      <c r="AS132" s="52">
        <f>SUMPRODUCT(--(AS$9=YEAR(Quarterly_mmbbls!$C$9:FZ$9)),Quarterly_mmbbls!$C106:FZ106)</f>
        <v>6.6701515969123746E-3</v>
      </c>
      <c r="AT132" s="52">
        <f>SUMPRODUCT(--(AT$9=YEAR(Quarterly_mmbbls!$C$9:GA$9)),Quarterly_mmbbls!$C106:GA106)</f>
        <v>1.0312923598555674E-2</v>
      </c>
      <c r="AU132" s="52">
        <f>SUMPRODUCT(--(AU$9=YEAR(Quarterly_mmbbls!$C$9:GB$9)),Quarterly_mmbbls!$C106:GB106)</f>
        <v>2.0531434111117942E-2</v>
      </c>
      <c r="AV132" s="52">
        <f>SUMPRODUCT(--(AV$9=YEAR(Quarterly_mmbbls!$C$9:GZ$9)),Quarterly_mmbbls!$C106:GZ106)</f>
        <v>6.8677646717927067E-3</v>
      </c>
    </row>
    <row r="133" spans="1:48" x14ac:dyDescent="0.25">
      <c r="A133" s="36" t="s">
        <v>26</v>
      </c>
      <c r="B133" s="90"/>
      <c r="C133" s="52">
        <f>SUMPRODUCT(--(C$9=YEAR(Quarterly_mmbbls!$C$9:EJ$9)),Quarterly_mmbbls!$C107:EJ107)</f>
        <v>3.7687653874339055</v>
      </c>
      <c r="D133" s="52">
        <f>SUMPRODUCT(--(D$9=YEAR(Quarterly_mmbbls!$C$9:EK$9)),Quarterly_mmbbls!$C107:EK107)</f>
        <v>1.5265148532735378</v>
      </c>
      <c r="E133" s="52">
        <f>SUMPRODUCT(--(E$9=YEAR(Quarterly_mmbbls!$C$9:EL$9)),Quarterly_mmbbls!$C107:EL107)</f>
        <v>2.4827687575478121</v>
      </c>
      <c r="F133" s="52">
        <f>SUMPRODUCT(--(F$9=YEAR(Quarterly_mmbbls!$C$9:EM$9)),Quarterly_mmbbls!$C107:EM107)</f>
        <v>1.4140143939471523</v>
      </c>
      <c r="G133" s="52">
        <f>SUMPRODUCT(--(G$9=YEAR(Quarterly_mmbbls!$C$9:EN$9)),Quarterly_mmbbls!$C107:EN107)</f>
        <v>0.38599295527501143</v>
      </c>
      <c r="H133" s="52">
        <f>SUMPRODUCT(--(H$9=YEAR(Quarterly_mmbbls!$C$9:EO$9)),Quarterly_mmbbls!$C107:EO107)</f>
        <v>9.310382840804296E-2</v>
      </c>
      <c r="I133" s="52">
        <f>SUMPRODUCT(--(I$9=YEAR(Quarterly_mmbbls!$C$9:EP$9)),Quarterly_mmbbls!$C107:EP107)</f>
        <v>5.818989275502685E-3</v>
      </c>
      <c r="J133" s="52">
        <f>SUMPRODUCT(--(J$9=YEAR(Quarterly_mmbbls!$C$9:EQ$9)),Quarterly_mmbbls!$C107:EQ107)</f>
        <v>5.818989275502685E-3</v>
      </c>
      <c r="K133" s="52">
        <f>SUMPRODUCT(--(K$9=YEAR(Quarterly_mmbbls!$C$9:ER$9)),Quarterly_mmbbls!$C107:ER107)</f>
        <v>2.9094946377513427E-2</v>
      </c>
      <c r="L133" s="52">
        <f>SUMPRODUCT(--(L$9=YEAR(Quarterly_mmbbls!$C$9:ES$9)),Quarterly_mmbbls!$C107:ES107)</f>
        <v>0.28319081140779739</v>
      </c>
      <c r="M133" s="52">
        <f>SUMPRODUCT(--(M$9=YEAR(Quarterly_mmbbls!$C$9:ET$9)),Quarterly_mmbbls!$C107:ET107)</f>
        <v>9.6983154591711428E-3</v>
      </c>
      <c r="N133" s="52">
        <f>SUMPRODUCT(--(N$9=YEAR(Quarterly_mmbbls!$C$9:EU$9)),Quarterly_mmbbls!$C107:EU107)</f>
        <v>9.2305817173703134E-2</v>
      </c>
      <c r="O133" s="52">
        <f>SUMPRODUCT(--(O$9=YEAR(Quarterly_mmbbls!$C$9:EV$9)),Quarterly_mmbbls!$C107:EV107)</f>
        <v>1.0038156366924695E-2</v>
      </c>
      <c r="P133" s="52">
        <f>SUMPRODUCT(--(P$9=YEAR(Quarterly_mmbbls!$C$9:EW$9)),Quarterly_mmbbls!$C107:EW107)</f>
        <v>1.8220642190071107E-2</v>
      </c>
      <c r="Q133" s="52">
        <f>SUMPRODUCT(--(Q$9=YEAR(Quarterly_mmbbls!$C$9:EX$9)),Quarterly_mmbbls!$C107:EX107)</f>
        <v>1.168518608341956E-2</v>
      </c>
      <c r="R133" s="52">
        <f>SUMPRODUCT(--(R$9=YEAR(Quarterly_mmbbls!$C$9:EY$9)),Quarterly_mmbbls!$C107:EY107)</f>
        <v>0</v>
      </c>
      <c r="S133" s="52">
        <f>SUMPRODUCT(--(S$9=YEAR(Quarterly_mmbbls!$C$9:EZ$9)),Quarterly_mmbbls!$C107:EZ107)</f>
        <v>1.9810509847250628E-2</v>
      </c>
      <c r="T133" s="52">
        <f>SUMPRODUCT(--(T$9=YEAR(Quarterly_mmbbls!$C$9:FA$9)),Quarterly_mmbbls!$C107:FA107)</f>
        <v>4.609978720429523E-2</v>
      </c>
      <c r="U133" s="52">
        <f>SUMPRODUCT(--(U$9=YEAR(Quarterly_mmbbls!$C$9:FB$9)),Quarterly_mmbbls!$C107:FB107)</f>
        <v>0.34182901057361803</v>
      </c>
      <c r="V133" s="52">
        <f>SUMPRODUCT(--(V$9=YEAR(Quarterly_mmbbls!$C$9:FC$9)),Quarterly_mmbbls!$C107:FC107)</f>
        <v>0.11662797847155862</v>
      </c>
      <c r="W133" s="52">
        <f>SUMPRODUCT(--(W$9=YEAR(Quarterly_mmbbls!$C$9:FD$9)),Quarterly_mmbbls!$C107:FD107)</f>
        <v>3.956957167576846E-2</v>
      </c>
      <c r="X133" s="52">
        <f>SUMPRODUCT(--(X$9=YEAR(Quarterly_mmbbls!$C$9:FE$9)),Quarterly_mmbbls!$C107:FE107)</f>
        <v>9.4642823357053998E-2</v>
      </c>
      <c r="Y133" s="52">
        <f>SUMPRODUCT(--(Y$9=YEAR(Quarterly_mmbbls!$C$9:FF$9)),Quarterly_mmbbls!$C107:FF107)</f>
        <v>3.6755850138121937E-2</v>
      </c>
      <c r="Z133" s="52">
        <f>SUMPRODUCT(--(Z$9=YEAR(Quarterly_mmbbls!$C$9:FG$9)),Quarterly_mmbbls!$C107:FG107)</f>
        <v>1.6701777177873485E-4</v>
      </c>
      <c r="AA133" s="52">
        <f>SUMPRODUCT(--(AA$9=YEAR(Quarterly_mmbbls!$C$9:FH$9)),Quarterly_mmbbls!$C107:FH107)</f>
        <v>5.9925440737774137E-3</v>
      </c>
      <c r="AB133" s="52">
        <f>SUMPRODUCT(--(AB$9=YEAR(Quarterly_mmbbls!$C$9:FI$9)),Quarterly_mmbbls!$C107:FI107)</f>
        <v>9.4869744051994173E-5</v>
      </c>
      <c r="AC133" s="52">
        <f>SUMPRODUCT(--(AC$9=YEAR(Quarterly_mmbbls!$C$9:FJ$9)),Quarterly_mmbbls!$C107:FJ107)</f>
        <v>3.0005159885503235E-5</v>
      </c>
      <c r="AD133" s="52">
        <f>SUMPRODUCT(--(AD$9=YEAR(Quarterly_mmbbls!$C$9:FK$9)),Quarterly_mmbbls!$C107:FK107)</f>
        <v>0</v>
      </c>
      <c r="AE133" s="52">
        <f>SUMPRODUCT(--(AE$9=YEAR(Quarterly_mmbbls!$C$9:FL$9)),Quarterly_mmbbls!$C107:FL107)</f>
        <v>0</v>
      </c>
      <c r="AF133" s="52">
        <f>SUMPRODUCT(--(AF$9=YEAR(Quarterly_mmbbls!$C$9:FM$9)),Quarterly_mmbbls!$C107:FM107)</f>
        <v>3.705495568553975E-2</v>
      </c>
      <c r="AG133" s="52">
        <f>SUMPRODUCT(--(AG$9=YEAR(Quarterly_mmbbls!$C$9:FN$9)),Quarterly_mmbbls!$C107:FN107)</f>
        <v>4.5769396325802195E-3</v>
      </c>
      <c r="AH133" s="52">
        <f>SUMPRODUCT(--(AH$9=YEAR(Quarterly_mmbbls!$C$9:FO$9)),Quarterly_mmbbls!$C107:FO107)</f>
        <v>2.9551787606511707E-4</v>
      </c>
      <c r="AI133" s="52">
        <f>SUMPRODUCT(--(AI$9=YEAR(Quarterly_mmbbls!$C$9:FP$9)),Quarterly_mmbbls!$C107:FP107)</f>
        <v>2.3708828453663914E-4</v>
      </c>
      <c r="AJ133" s="52">
        <f>SUMPRODUCT(--(AJ$9=YEAR(Quarterly_mmbbls!$C$9:FQ$9)),Quarterly_mmbbls!$C107:FQ107)</f>
        <v>2.3128790422757869E-4</v>
      </c>
      <c r="AK133" s="52">
        <f>SUMPRODUCT(--(AK$9=YEAR(Quarterly_mmbbls!$C$9:FR$9)),Quarterly_mmbbls!$C107:FR107)</f>
        <v>0</v>
      </c>
      <c r="AL133" s="52">
        <f>SUMPRODUCT(--(AL$9=YEAR(Quarterly_mmbbls!$C$9:FS$9)),Quarterly_mmbbls!$C107:FS107)</f>
        <v>2.3472441924052173E-3</v>
      </c>
      <c r="AM133" s="52">
        <f>SUMPRODUCT(--(AM$9=YEAR(Quarterly_mmbbls!$C$9:FT$9)),Quarterly_mmbbls!$C107:FT107)</f>
        <v>1.1568581619817915E-4</v>
      </c>
      <c r="AN133" s="52">
        <f>SUMPRODUCT(--(AN$9=YEAR(Quarterly_mmbbls!$C$9:FU$9)),Quarterly_mmbbls!$C107:FU107)</f>
        <v>5.9181181887921295E-4</v>
      </c>
      <c r="AO133" s="52">
        <f>SUMPRODUCT(--(AO$9=YEAR(Quarterly_mmbbls!$C$9:FV$9)),Quarterly_mmbbls!$C107:FV107)</f>
        <v>0</v>
      </c>
      <c r="AP133" s="52">
        <f>SUMPRODUCT(--(AP$9=YEAR(Quarterly_mmbbls!$C$9:FW$9)),Quarterly_mmbbls!$C107:FW107)</f>
        <v>0</v>
      </c>
      <c r="AQ133" s="52">
        <f>SUMPRODUCT(--(AQ$9=YEAR(Quarterly_mmbbls!$C$9:FX$9)),Quarterly_mmbbls!$C107:FX107)</f>
        <v>0</v>
      </c>
      <c r="AR133" s="52">
        <f>SUMPRODUCT(--(AR$9=YEAR(Quarterly_mmbbls!$C$9:FY$9)),Quarterly_mmbbls!$C107:FY107)</f>
        <v>0</v>
      </c>
      <c r="AS133" s="52">
        <f>SUMPRODUCT(--(AS$9=YEAR(Quarterly_mmbbls!$C$9:FZ$9)),Quarterly_mmbbls!$C107:FZ107)</f>
        <v>0</v>
      </c>
      <c r="AT133" s="52">
        <f>SUMPRODUCT(--(AT$9=YEAR(Quarterly_mmbbls!$C$9:GA$9)),Quarterly_mmbbls!$C107:GA107)</f>
        <v>0</v>
      </c>
      <c r="AU133" s="52">
        <f>SUMPRODUCT(--(AU$9=YEAR(Quarterly_mmbbls!$C$9:GB$9)),Quarterly_mmbbls!$C107:GB107)</f>
        <v>0</v>
      </c>
      <c r="AV133" s="52">
        <f>SUMPRODUCT(--(AV$9=YEAR(Quarterly_mmbbls!$C$9:GZ$9)),Quarterly_mmbbls!$C107:GZ107)</f>
        <v>0</v>
      </c>
    </row>
    <row r="134" spans="1:48" x14ac:dyDescent="0.25">
      <c r="A134" s="39"/>
      <c r="B134" s="90"/>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c r="AI134" s="55"/>
      <c r="AJ134" s="55"/>
      <c r="AK134" s="55"/>
      <c r="AL134" s="55"/>
      <c r="AM134" s="55"/>
      <c r="AN134" s="55"/>
      <c r="AO134" s="55"/>
      <c r="AP134" s="55"/>
      <c r="AQ134" s="55"/>
      <c r="AR134" s="55"/>
      <c r="AS134" s="55"/>
      <c r="AT134" s="55"/>
      <c r="AU134" s="55"/>
      <c r="AV134" s="55"/>
    </row>
    <row r="135" spans="1:48" x14ac:dyDescent="0.25">
      <c r="A135" s="32" t="s">
        <v>155</v>
      </c>
      <c r="B135" s="87">
        <v>8</v>
      </c>
      <c r="C135" s="54">
        <f>SUMPRODUCT(--(C$9=YEAR(Quarterly_mmbbls!$C$9:EJ$9)),Quarterly_mmbbls!$C109:EJ109)</f>
        <v>0.84037461492707799</v>
      </c>
      <c r="D135" s="54">
        <f>SUMPRODUCT(--(D$9=YEAR(Quarterly_mmbbls!$C$9:EK$9)),Quarterly_mmbbls!$C109:EK109)</f>
        <v>0.76650038000823106</v>
      </c>
      <c r="E135" s="54">
        <f>SUMPRODUCT(--(E$9=YEAR(Quarterly_mmbbls!$C$9:EL$9)),Quarterly_mmbbls!$C109:EL109)</f>
        <v>0.59130812397093557</v>
      </c>
      <c r="F135" s="54">
        <f>SUMPRODUCT(--(F$9=YEAR(Quarterly_mmbbls!$C$9:EM$9)),Quarterly_mmbbls!$C109:EM109)</f>
        <v>0.69406793141771206</v>
      </c>
      <c r="G135" s="54">
        <f>SUMPRODUCT(--(G$9=YEAR(Quarterly_mmbbls!$C$9:EN$9)),Quarterly_mmbbls!$C109:EN109)</f>
        <v>0.61699732490102299</v>
      </c>
      <c r="H135" s="54">
        <f>SUMPRODUCT(--(H$9=YEAR(Quarterly_mmbbls!$C$9:EO$9)),Quarterly_mmbbls!$C109:EO109)</f>
        <v>0.80818006895196204</v>
      </c>
      <c r="I135" s="54">
        <f>SUMPRODUCT(--(I$9=YEAR(Quarterly_mmbbls!$C$9:EP$9)),Quarterly_mmbbls!$C109:EP109)</f>
        <v>0.98297736409615299</v>
      </c>
      <c r="J135" s="54">
        <f>SUMPRODUCT(--(J$9=YEAR(Quarterly_mmbbls!$C$9:EQ$9)),Quarterly_mmbbls!$C109:EQ109)</f>
        <v>1.027063464404286</v>
      </c>
      <c r="K135" s="54">
        <f>SUMPRODUCT(--(K$9=YEAR(Quarterly_mmbbls!$C$9:ER$9)),Quarterly_mmbbls!$C109:ER109)</f>
        <v>1.0363087291574529</v>
      </c>
      <c r="L135" s="54">
        <f>SUMPRODUCT(--(L$9=YEAR(Quarterly_mmbbls!$C$9:ES$9)),Quarterly_mmbbls!$C109:ES109)</f>
        <v>1.0480410433043741</v>
      </c>
      <c r="M135" s="54">
        <f>SUMPRODUCT(--(M$9=YEAR(Quarterly_mmbbls!$C$9:ET$9)),Quarterly_mmbbls!$C109:ET109)</f>
        <v>1.239961136660892</v>
      </c>
      <c r="N135" s="54">
        <f>SUMPRODUCT(--(N$9=YEAR(Quarterly_mmbbls!$C$9:EU$9)),Quarterly_mmbbls!$C109:EU109)</f>
        <v>1.014047733379918</v>
      </c>
      <c r="O135" s="54">
        <f>SUMPRODUCT(--(O$9=YEAR(Quarterly_mmbbls!$C$9:EV$9)),Quarterly_mmbbls!$C109:EV109)</f>
        <v>1.0635898065818929</v>
      </c>
      <c r="P135" s="54">
        <f>SUMPRODUCT(--(P$9=YEAR(Quarterly_mmbbls!$C$9:EW$9)),Quarterly_mmbbls!$C109:EW109)</f>
        <v>1.0267373385442409</v>
      </c>
      <c r="Q135" s="54">
        <f>SUMPRODUCT(--(Q$9=YEAR(Quarterly_mmbbls!$C$9:EX$9)),Quarterly_mmbbls!$C109:EX109)</f>
        <v>1.1296605650786451</v>
      </c>
      <c r="R135" s="54">
        <f>SUMPRODUCT(--(R$9=YEAR(Quarterly_mmbbls!$C$9:EY$9)),Quarterly_mmbbls!$C109:EY109)</f>
        <v>1.270917544656466</v>
      </c>
      <c r="S135" s="54">
        <f>SUMPRODUCT(--(S$9=YEAR(Quarterly_mmbbls!$C$9:EZ$9)),Quarterly_mmbbls!$C109:EZ109)</f>
        <v>2.1723786228841999</v>
      </c>
      <c r="T135" s="54">
        <f>SUMPRODUCT(--(T$9=YEAR(Quarterly_mmbbls!$C$9:FA$9)),Quarterly_mmbbls!$C109:FA109)</f>
        <v>1.9747054669145319</v>
      </c>
      <c r="U135" s="54">
        <f>SUMPRODUCT(--(U$9=YEAR(Quarterly_mmbbls!$C$9:FB$9)),Quarterly_mmbbls!$C109:FB109)</f>
        <v>1.9934826032399051</v>
      </c>
      <c r="V135" s="54">
        <f>SUMPRODUCT(--(V$9=YEAR(Quarterly_mmbbls!$C$9:FC$9)),Quarterly_mmbbls!$C109:FC109)</f>
        <v>2.1125173551505489</v>
      </c>
      <c r="W135" s="54">
        <f>SUMPRODUCT(--(W$9=YEAR(Quarterly_mmbbls!$C$9:FD$9)),Quarterly_mmbbls!$C109:FD109)</f>
        <v>2.2444247643300153</v>
      </c>
      <c r="X135" s="54">
        <f>SUMPRODUCT(--(X$9=YEAR(Quarterly_mmbbls!$C$9:FE$9)),Quarterly_mmbbls!$C109:FE109)</f>
        <v>2.2337998685198479</v>
      </c>
      <c r="Y135" s="54">
        <f>SUMPRODUCT(--(Y$9=YEAR(Quarterly_mmbbls!$C$9:FF$9)),Quarterly_mmbbls!$C109:FF109)</f>
        <v>2.1302167444494886</v>
      </c>
      <c r="Z135" s="54">
        <f>SUMPRODUCT(--(Z$9=YEAR(Quarterly_mmbbls!$C$9:FG$9)),Quarterly_mmbbls!$C109:FG109)</f>
        <v>2.1625778053278393</v>
      </c>
      <c r="AA135" s="54">
        <f>SUMPRODUCT(--(AA$9=YEAR(Quarterly_mmbbls!$C$9:FH$9)),Quarterly_mmbbls!$C109:FH109)</f>
        <v>2.0151730854704311</v>
      </c>
      <c r="AB135" s="54">
        <f>SUMPRODUCT(--(AB$9=YEAR(Quarterly_mmbbls!$C$9:FI$9)),Quarterly_mmbbls!$C109:FI109)</f>
        <v>2.0382220812678211</v>
      </c>
      <c r="AC135" s="54">
        <f>SUMPRODUCT(--(AC$9=YEAR(Quarterly_mmbbls!$C$9:FJ$9)),Quarterly_mmbbls!$C109:FJ109)</f>
        <v>2.088862903241302</v>
      </c>
      <c r="AD135" s="54">
        <f>SUMPRODUCT(--(AD$9=YEAR(Quarterly_mmbbls!$C$9:FK$9)),Quarterly_mmbbls!$C109:FK109)</f>
        <v>1.519346293868522</v>
      </c>
      <c r="AE135" s="54">
        <f>SUMPRODUCT(--(AE$9=YEAR(Quarterly_mmbbls!$C$9:FL$9)),Quarterly_mmbbls!$C109:FL109)</f>
        <v>1.8156028433436</v>
      </c>
      <c r="AF135" s="54">
        <f>SUMPRODUCT(--(AF$9=YEAR(Quarterly_mmbbls!$C$9:FM$9)),Quarterly_mmbbls!$C109:FM109)</f>
        <v>1.9027773683872682</v>
      </c>
      <c r="AG135" s="54">
        <f>SUMPRODUCT(--(AG$9=YEAR(Quarterly_mmbbls!$C$9:FN$9)),Quarterly_mmbbls!$C109:FN109)</f>
        <v>2.0781705110520758</v>
      </c>
      <c r="AH135" s="54">
        <f>SUMPRODUCT(--(AH$9=YEAR(Quarterly_mmbbls!$C$9:FO$9)),Quarterly_mmbbls!$C109:FO109)</f>
        <v>1.9546624574711728</v>
      </c>
      <c r="AI135" s="54">
        <f>SUMPRODUCT(--(AI$9=YEAR(Quarterly_mmbbls!$C$9:FP$9)),Quarterly_mmbbls!$C109:FP109)</f>
        <v>2.218549522752439</v>
      </c>
      <c r="AJ135" s="54">
        <f>SUMPRODUCT(--(AJ$9=YEAR(Quarterly_mmbbls!$C$9:FQ$9)),Quarterly_mmbbls!$C109:FQ109)</f>
        <v>2.1535491047400419</v>
      </c>
      <c r="AK135" s="54">
        <f>SUMPRODUCT(--(AK$9=YEAR(Quarterly_mmbbls!$C$9:FR$9)),Quarterly_mmbbls!$C109:FR109)</f>
        <v>2.4577011304781431</v>
      </c>
      <c r="AL135" s="54">
        <f>SUMPRODUCT(--(AL$9=YEAR(Quarterly_mmbbls!$C$9:FS$9)),Quarterly_mmbbls!$C109:FS109)</f>
        <v>2.1128273925354533</v>
      </c>
      <c r="AM135" s="54">
        <f>SUMPRODUCT(--(AM$9=YEAR(Quarterly_mmbbls!$C$9:FT$9)),Quarterly_mmbbls!$C109:FT109)</f>
        <v>1.8528991043734611</v>
      </c>
      <c r="AN135" s="54">
        <f>SUMPRODUCT(--(AN$9=YEAR(Quarterly_mmbbls!$C$9:FU$9)),Quarterly_mmbbls!$C109:FU109)</f>
        <v>2.2017469265805163</v>
      </c>
      <c r="AO135" s="54">
        <f>SUMPRODUCT(--(AO$9=YEAR(Quarterly_mmbbls!$C$9:FV$9)),Quarterly_mmbbls!$C109:FV109)</f>
        <v>2.2326092558251718</v>
      </c>
      <c r="AP135" s="54">
        <f>SUMPRODUCT(--(AP$9=YEAR(Quarterly_mmbbls!$C$9:FW$9)),Quarterly_mmbbls!$C109:FW109)</f>
        <v>2.0982662379350332</v>
      </c>
      <c r="AQ135" s="54">
        <f>SUMPRODUCT(--(AQ$9=YEAR(Quarterly_mmbbls!$C$9:FX$9)),Quarterly_mmbbls!$C109:FX109)</f>
        <v>2.3066208766071052</v>
      </c>
      <c r="AR135" s="54">
        <f>SUMPRODUCT(--(AR$9=YEAR(Quarterly_mmbbls!$C$9:FY$9)),Quarterly_mmbbls!$C109:FY109)</f>
        <v>2.7417297745369531</v>
      </c>
      <c r="AS135" s="54">
        <f>SUMPRODUCT(--(AS$9=YEAR(Quarterly_mmbbls!$C$9:FZ$9)),Quarterly_mmbbls!$C109:FZ109)</f>
        <v>2.9940080603468364</v>
      </c>
      <c r="AT135" s="54">
        <f>SUMPRODUCT(--(AT$9=YEAR(Quarterly_mmbbls!$C$9:GA$9)),Quarterly_mmbbls!$C109:GA109)</f>
        <v>3.3742894113624109</v>
      </c>
      <c r="AU135" s="54">
        <f>SUMPRODUCT(--(AU$9=YEAR(Quarterly_mmbbls!$C$9:GB$9)),Quarterly_mmbbls!$C109:GB109)</f>
        <v>2.7514384108822729</v>
      </c>
      <c r="AV135" s="54">
        <f>SUMPRODUCT(--(AV$9=YEAR(Quarterly_mmbbls!$C$9:GZ$9)),Quarterly_mmbbls!$C109:GZ109)</f>
        <v>3.042669130614871</v>
      </c>
    </row>
    <row r="136" spans="1:48" s="21" customFormat="1" x14ac:dyDescent="0.25">
      <c r="A136" s="38"/>
      <c r="B136" s="98"/>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row>
    <row r="137" spans="1:48" x14ac:dyDescent="0.25">
      <c r="A137" s="32" t="s">
        <v>51</v>
      </c>
      <c r="B137" s="87"/>
      <c r="C137" s="16">
        <f t="shared" ref="C137:AT137" si="32">C138+C146+C154+C162+C170</f>
        <v>24.74117501790014</v>
      </c>
      <c r="D137" s="16">
        <f t="shared" si="32"/>
        <v>25.636818610335844</v>
      </c>
      <c r="E137" s="16">
        <f t="shared" si="32"/>
        <v>25.274669020651622</v>
      </c>
      <c r="F137" s="16">
        <f t="shared" si="32"/>
        <v>26.60692786977113</v>
      </c>
      <c r="G137" s="16">
        <f t="shared" si="32"/>
        <v>26.26653566256158</v>
      </c>
      <c r="H137" s="16">
        <f t="shared" si="32"/>
        <v>25.406473158329462</v>
      </c>
      <c r="I137" s="16">
        <f t="shared" si="32"/>
        <v>25.598181529537314</v>
      </c>
      <c r="J137" s="16">
        <f t="shared" si="32"/>
        <v>24.265189383850853</v>
      </c>
      <c r="K137" s="16">
        <f t="shared" si="32"/>
        <v>24.637458908019273</v>
      </c>
      <c r="L137" s="16">
        <f t="shared" si="32"/>
        <v>23.527062317689854</v>
      </c>
      <c r="M137" s="16">
        <f t="shared" si="32"/>
        <v>24.457671779160695</v>
      </c>
      <c r="N137" s="16">
        <f t="shared" si="32"/>
        <v>24.176706461052177</v>
      </c>
      <c r="O137" s="16">
        <f t="shared" si="32"/>
        <v>24.634730392268168</v>
      </c>
      <c r="P137" s="16">
        <f t="shared" si="32"/>
        <v>25.699459628455728</v>
      </c>
      <c r="Q137" s="16">
        <f t="shared" si="32"/>
        <v>25.866410009668478</v>
      </c>
      <c r="R137" s="16">
        <f t="shared" si="32"/>
        <v>26.926869680772857</v>
      </c>
      <c r="S137" s="16">
        <f t="shared" si="32"/>
        <v>29.084232938027107</v>
      </c>
      <c r="T137" s="16">
        <f t="shared" si="32"/>
        <v>28.648247167860024</v>
      </c>
      <c r="U137" s="16">
        <f t="shared" si="32"/>
        <v>30.438624543918152</v>
      </c>
      <c r="V137" s="16">
        <f t="shared" si="32"/>
        <v>30.34715659090115</v>
      </c>
      <c r="W137" s="16">
        <f t="shared" si="32"/>
        <v>33.019247909266859</v>
      </c>
      <c r="X137" s="16">
        <f t="shared" si="32"/>
        <v>34.262782327530722</v>
      </c>
      <c r="Y137" s="16">
        <f t="shared" si="32"/>
        <v>34.383856276000856</v>
      </c>
      <c r="Z137" s="16">
        <f t="shared" si="32"/>
        <v>35.140003383315587</v>
      </c>
      <c r="AA137" s="16">
        <f t="shared" si="32"/>
        <v>35.661683946476209</v>
      </c>
      <c r="AB137" s="16">
        <f t="shared" si="32"/>
        <v>36.37006356499861</v>
      </c>
      <c r="AC137" s="16">
        <f t="shared" si="32"/>
        <v>38.09712922953922</v>
      </c>
      <c r="AD137" s="16">
        <f t="shared" si="32"/>
        <v>38.661240117019886</v>
      </c>
      <c r="AE137" s="16">
        <f t="shared" si="32"/>
        <v>40.404836670768063</v>
      </c>
      <c r="AF137" s="16">
        <f t="shared" si="32"/>
        <v>42.091685806370577</v>
      </c>
      <c r="AG137" s="16">
        <f t="shared" si="32"/>
        <v>43.285689606833152</v>
      </c>
      <c r="AH137" s="16">
        <f t="shared" si="32"/>
        <v>44.060330005787549</v>
      </c>
      <c r="AI137" s="16">
        <f t="shared" si="32"/>
        <v>44.085118842759954</v>
      </c>
      <c r="AJ137" s="16">
        <f t="shared" si="32"/>
        <v>44.716577874132355</v>
      </c>
      <c r="AK137" s="16">
        <f t="shared" si="32"/>
        <v>44.099234822054981</v>
      </c>
      <c r="AL137" s="16">
        <f t="shared" si="32"/>
        <v>42.592526262975085</v>
      </c>
      <c r="AM137" s="16">
        <f t="shared" si="32"/>
        <v>42.306776973659623</v>
      </c>
      <c r="AN137" s="16">
        <f t="shared" si="32"/>
        <v>42.975542702651573</v>
      </c>
      <c r="AO137" s="16">
        <f t="shared" si="32"/>
        <v>42.278063748051309</v>
      </c>
      <c r="AP137" s="16">
        <f t="shared" si="32"/>
        <v>43.302911669333653</v>
      </c>
      <c r="AQ137" s="16">
        <f t="shared" si="32"/>
        <v>43.983235895852935</v>
      </c>
      <c r="AR137" s="16">
        <f t="shared" si="32"/>
        <v>45.11180066639082</v>
      </c>
      <c r="AS137" s="16">
        <f t="shared" si="32"/>
        <v>46.086314176401508</v>
      </c>
      <c r="AT137" s="16">
        <f t="shared" si="32"/>
        <v>48.217912241980343</v>
      </c>
      <c r="AU137" s="16">
        <f>AU138+AU146+AU154+AU162+AU170</f>
        <v>48.821026069186068</v>
      </c>
      <c r="AV137" s="16">
        <f>SUMPRODUCT(--(AV$9=YEAR(Quarterly_mmbbls!$C$9:GZ$9)),Quarterly_mmbbls!$C111:GZ111)</f>
        <v>49.388978195310486</v>
      </c>
    </row>
    <row r="138" spans="1:48" x14ac:dyDescent="0.2">
      <c r="A138" s="25" t="s">
        <v>52</v>
      </c>
      <c r="B138" s="86"/>
      <c r="C138" s="17">
        <f t="shared" ref="C138:AT138" si="33">SUM(C139,C142:C144)</f>
        <v>2.1429934992165656</v>
      </c>
      <c r="D138" s="17">
        <f t="shared" si="33"/>
        <v>2.1660074398137898</v>
      </c>
      <c r="E138" s="17">
        <f t="shared" si="33"/>
        <v>2.1572393557096579</v>
      </c>
      <c r="F138" s="17">
        <f t="shared" si="33"/>
        <v>2.4177246176603089</v>
      </c>
      <c r="G138" s="17">
        <f t="shared" si="33"/>
        <v>2.1656703951789513</v>
      </c>
      <c r="H138" s="17">
        <f t="shared" si="33"/>
        <v>2.2459255396096922</v>
      </c>
      <c r="I138" s="17">
        <f t="shared" si="33"/>
        <v>2.5563570558394981</v>
      </c>
      <c r="J138" s="17">
        <f t="shared" si="33"/>
        <v>2.3986259165293298</v>
      </c>
      <c r="K138" s="17">
        <f t="shared" si="33"/>
        <v>2.6037046571188811</v>
      </c>
      <c r="L138" s="17">
        <f t="shared" si="33"/>
        <v>2.4683899452871212</v>
      </c>
      <c r="M138" s="17">
        <f t="shared" si="33"/>
        <v>2.4951120835128715</v>
      </c>
      <c r="N138" s="17">
        <f t="shared" si="33"/>
        <v>2.4776415910534961</v>
      </c>
      <c r="O138" s="17">
        <f t="shared" si="33"/>
        <v>2.3652482828891914</v>
      </c>
      <c r="P138" s="17">
        <f t="shared" si="33"/>
        <v>2.6644790908592544</v>
      </c>
      <c r="Q138" s="17">
        <f t="shared" si="33"/>
        <v>2.1053508177265194</v>
      </c>
      <c r="R138" s="17">
        <f t="shared" si="33"/>
        <v>2.434390733588232</v>
      </c>
      <c r="S138" s="17">
        <f t="shared" si="33"/>
        <v>2.6381464030004125</v>
      </c>
      <c r="T138" s="17">
        <f t="shared" si="33"/>
        <v>2.3525727631033209</v>
      </c>
      <c r="U138" s="17">
        <f t="shared" si="33"/>
        <v>2.606991183041234</v>
      </c>
      <c r="V138" s="17">
        <f t="shared" si="33"/>
        <v>2.6302577259501936</v>
      </c>
      <c r="W138" s="17">
        <f t="shared" si="33"/>
        <v>2.7226415880409962</v>
      </c>
      <c r="X138" s="17">
        <f t="shared" si="33"/>
        <v>2.7859629612479444</v>
      </c>
      <c r="Y138" s="17">
        <f t="shared" si="33"/>
        <v>2.8420066519384184</v>
      </c>
      <c r="Z138" s="17">
        <f t="shared" si="33"/>
        <v>3.0726542159294747</v>
      </c>
      <c r="AA138" s="17">
        <f t="shared" si="33"/>
        <v>3.2444685552388366</v>
      </c>
      <c r="AB138" s="17">
        <f t="shared" si="33"/>
        <v>3.3846633238630734</v>
      </c>
      <c r="AC138" s="17">
        <f t="shared" si="33"/>
        <v>3.2174341770809334</v>
      </c>
      <c r="AD138" s="17">
        <f t="shared" si="33"/>
        <v>3.2678461145048452</v>
      </c>
      <c r="AE138" s="17">
        <f t="shared" si="33"/>
        <v>3.5993647576136949</v>
      </c>
      <c r="AF138" s="17">
        <f t="shared" si="33"/>
        <v>3.8095699524449298</v>
      </c>
      <c r="AG138" s="17">
        <f t="shared" si="33"/>
        <v>3.4424071779232333</v>
      </c>
      <c r="AH138" s="17">
        <f t="shared" si="33"/>
        <v>3.7361030858519451</v>
      </c>
      <c r="AI138" s="17">
        <f t="shared" si="33"/>
        <v>3.6273692673469458</v>
      </c>
      <c r="AJ138" s="17">
        <f t="shared" si="33"/>
        <v>3.5748876314847671</v>
      </c>
      <c r="AK138" s="17">
        <f t="shared" si="33"/>
        <v>3.3157905525746232</v>
      </c>
      <c r="AL138" s="17">
        <f t="shared" si="33"/>
        <v>2.9920187571586965</v>
      </c>
      <c r="AM138" s="17">
        <f t="shared" si="33"/>
        <v>2.580231748431828</v>
      </c>
      <c r="AN138" s="17">
        <f t="shared" si="33"/>
        <v>2.8710612265285169</v>
      </c>
      <c r="AO138" s="17">
        <f t="shared" si="33"/>
        <v>3.0042573512266699</v>
      </c>
      <c r="AP138" s="17">
        <f t="shared" si="33"/>
        <v>3.2485776786013134</v>
      </c>
      <c r="AQ138" s="17">
        <f t="shared" si="33"/>
        <v>3.3093816703582983</v>
      </c>
      <c r="AR138" s="17">
        <f t="shared" si="33"/>
        <v>3.1024142949269646</v>
      </c>
      <c r="AS138" s="17">
        <f t="shared" si="33"/>
        <v>3.1232223312243144</v>
      </c>
      <c r="AT138" s="17">
        <f t="shared" si="33"/>
        <v>2.7781401228328124</v>
      </c>
      <c r="AU138" s="17">
        <f>SUM(AU139,AU142:AU144)</f>
        <v>2.7391934127142141</v>
      </c>
      <c r="AV138" s="17">
        <f>SUMPRODUCT(--(AV$9=YEAR(Quarterly_mmbbls!$C$9:GZ$9)),Quarterly_mmbbls!$C112:GZ112)</f>
        <v>2.9657885242108311</v>
      </c>
    </row>
    <row r="139" spans="1:48" x14ac:dyDescent="0.25">
      <c r="A139" s="36" t="s">
        <v>24</v>
      </c>
      <c r="B139" s="90"/>
      <c r="C139" s="52">
        <f t="shared" ref="C139:AT139" si="34">SUM(C140:C141)</f>
        <v>0.99870430122470677</v>
      </c>
      <c r="D139" s="52">
        <f t="shared" si="34"/>
        <v>1.0420854069298329</v>
      </c>
      <c r="E139" s="52">
        <f t="shared" si="34"/>
        <v>0.99124610372068034</v>
      </c>
      <c r="F139" s="52">
        <f t="shared" si="34"/>
        <v>1.0309972751329644</v>
      </c>
      <c r="G139" s="52">
        <f t="shared" si="34"/>
        <v>1.0113570066917128</v>
      </c>
      <c r="H139" s="52">
        <f t="shared" si="34"/>
        <v>0.951120762833086</v>
      </c>
      <c r="I139" s="52">
        <f t="shared" si="34"/>
        <v>0.96969357435671855</v>
      </c>
      <c r="J139" s="52">
        <f t="shared" si="34"/>
        <v>0.92253486529213813</v>
      </c>
      <c r="K139" s="52">
        <f t="shared" si="34"/>
        <v>0.97464943676828886</v>
      </c>
      <c r="L139" s="52">
        <f t="shared" si="34"/>
        <v>0.92008558675291119</v>
      </c>
      <c r="M139" s="52">
        <f t="shared" si="34"/>
        <v>0.90566192385933464</v>
      </c>
      <c r="N139" s="52">
        <f t="shared" si="34"/>
        <v>0.89440157429121603</v>
      </c>
      <c r="O139" s="52">
        <f t="shared" si="34"/>
        <v>0.76810948588125028</v>
      </c>
      <c r="P139" s="52">
        <f t="shared" si="34"/>
        <v>1.1331655046689226</v>
      </c>
      <c r="Q139" s="52">
        <f t="shared" si="34"/>
        <v>0.63110445066947474</v>
      </c>
      <c r="R139" s="52">
        <f t="shared" si="34"/>
        <v>0.6552333090450374</v>
      </c>
      <c r="S139" s="52">
        <f t="shared" si="34"/>
        <v>0.6651694870683148</v>
      </c>
      <c r="T139" s="52">
        <f t="shared" si="34"/>
        <v>0.61186275317975369</v>
      </c>
      <c r="U139" s="52">
        <f t="shared" si="34"/>
        <v>0.56137712392602368</v>
      </c>
      <c r="V139" s="52">
        <f t="shared" si="34"/>
        <v>0.52436745622256253</v>
      </c>
      <c r="W139" s="52">
        <f t="shared" si="34"/>
        <v>0.49535724612228288</v>
      </c>
      <c r="X139" s="52">
        <f t="shared" si="34"/>
        <v>0.47181097134069977</v>
      </c>
      <c r="Y139" s="52">
        <f t="shared" si="34"/>
        <v>0.40046306054778552</v>
      </c>
      <c r="Z139" s="52">
        <f t="shared" si="34"/>
        <v>0.38871440382568212</v>
      </c>
      <c r="AA139" s="52">
        <f t="shared" si="34"/>
        <v>0.38936454937044301</v>
      </c>
      <c r="AB139" s="52">
        <f t="shared" si="34"/>
        <v>0.39642720319087843</v>
      </c>
      <c r="AC139" s="52">
        <f t="shared" si="34"/>
        <v>0.38959102338448925</v>
      </c>
      <c r="AD139" s="52">
        <f t="shared" si="34"/>
        <v>0.39547666458356989</v>
      </c>
      <c r="AE139" s="52">
        <f t="shared" si="34"/>
        <v>0.4130725400368257</v>
      </c>
      <c r="AF139" s="52">
        <f t="shared" si="34"/>
        <v>0.40233068263786775</v>
      </c>
      <c r="AG139" s="52">
        <f t="shared" si="34"/>
        <v>0.40432884272139052</v>
      </c>
      <c r="AH139" s="52">
        <f t="shared" si="34"/>
        <v>0.41321498667041767</v>
      </c>
      <c r="AI139" s="52">
        <f t="shared" si="34"/>
        <v>0.42089239403574613</v>
      </c>
      <c r="AJ139" s="52">
        <f t="shared" si="34"/>
        <v>0.40123210250189356</v>
      </c>
      <c r="AK139" s="52">
        <f t="shared" si="34"/>
        <v>0.35693053489322479</v>
      </c>
      <c r="AL139" s="52">
        <f t="shared" si="34"/>
        <v>0.31539402705744662</v>
      </c>
      <c r="AM139" s="52">
        <f t="shared" si="34"/>
        <v>0.24305521156667131</v>
      </c>
      <c r="AN139" s="52">
        <f t="shared" si="34"/>
        <v>0.29488375934332556</v>
      </c>
      <c r="AO139" s="52">
        <f t="shared" si="34"/>
        <v>0.26920578758766511</v>
      </c>
      <c r="AP139" s="52">
        <f t="shared" si="34"/>
        <v>0.42563918409224677</v>
      </c>
      <c r="AQ139" s="52">
        <f t="shared" si="34"/>
        <v>0.27054523031710354</v>
      </c>
      <c r="AR139" s="52">
        <f t="shared" si="34"/>
        <v>0.22984644186279099</v>
      </c>
      <c r="AS139" s="52">
        <f t="shared" si="34"/>
        <v>0.2763117560915796</v>
      </c>
      <c r="AT139" s="52">
        <f t="shared" si="34"/>
        <v>0.21333383069781883</v>
      </c>
      <c r="AU139" s="52">
        <f>SUM(AU140:AU141)</f>
        <v>0.19662416334208546</v>
      </c>
      <c r="AV139" s="52">
        <f>SUMPRODUCT(--(AV$9=YEAR(Quarterly_mmbbls!$C$9:GZ$9)),Quarterly_mmbbls!$C113:GZ113)</f>
        <v>0.21204053554564167</v>
      </c>
    </row>
    <row r="140" spans="1:48" x14ac:dyDescent="0.25">
      <c r="A140" s="37" t="s">
        <v>38</v>
      </c>
      <c r="B140" s="90">
        <v>9</v>
      </c>
      <c r="C140" s="52">
        <f>SUMPRODUCT(--(C$9=YEAR(Quarterly_mmbbls!$C$9:EJ$9)),Quarterly_mmbbls!$C114:EJ114)</f>
        <v>0.208179665497081</v>
      </c>
      <c r="D140" s="52">
        <f>SUMPRODUCT(--(D$9=YEAR(Quarterly_mmbbls!$C$9:EK$9)),Quarterly_mmbbls!$C114:EK114)</f>
        <v>0.18474135274284231</v>
      </c>
      <c r="E140" s="52">
        <f>SUMPRODUCT(--(E$9=YEAR(Quarterly_mmbbls!$C$9:EL$9)),Quarterly_mmbbls!$C114:EL114)</f>
        <v>0.14442648553870871</v>
      </c>
      <c r="F140" s="52">
        <f>SUMPRODUCT(--(F$9=YEAR(Quarterly_mmbbls!$C$9:EM$9)),Quarterly_mmbbls!$C114:EM114)</f>
        <v>0.12449583126861433</v>
      </c>
      <c r="G140" s="52">
        <f>SUMPRODUCT(--(G$9=YEAR(Quarterly_mmbbls!$C$9:EN$9)),Quarterly_mmbbls!$C114:EN114)</f>
        <v>9.8349273542803067E-2</v>
      </c>
      <c r="H140" s="52">
        <f>SUMPRODUCT(--(H$9=YEAR(Quarterly_mmbbls!$C$9:EO$9)),Quarterly_mmbbls!$C114:EO114)</f>
        <v>6.8809838303013293E-2</v>
      </c>
      <c r="I140" s="52">
        <f>SUMPRODUCT(--(I$9=YEAR(Quarterly_mmbbls!$C$9:EP$9)),Quarterly_mmbbls!$C114:EP114)</f>
        <v>5.0181789155059435E-2</v>
      </c>
      <c r="J140" s="52">
        <f>SUMPRODUCT(--(J$9=YEAR(Quarterly_mmbbls!$C$9:EQ$9)),Quarterly_mmbbls!$C114:EQ114)</f>
        <v>3.0952343658884773E-2</v>
      </c>
      <c r="K140" s="52">
        <f>SUMPRODUCT(--(K$9=YEAR(Quarterly_mmbbls!$C$9:ER$9)),Quarterly_mmbbls!$C114:ER114)</f>
        <v>2.3164057460837641E-2</v>
      </c>
      <c r="L140" s="52">
        <f>SUMPRODUCT(--(L$9=YEAR(Quarterly_mmbbls!$C$9:ES$9)),Quarterly_mmbbls!$C114:ES114)</f>
        <v>1.9251450949580952E-2</v>
      </c>
      <c r="M140" s="52">
        <f>SUMPRODUCT(--(M$9=YEAR(Quarterly_mmbbls!$C$9:ET$9)),Quarterly_mmbbls!$C114:ET114)</f>
        <v>4.1277847079313999E-2</v>
      </c>
      <c r="N140" s="52">
        <f>SUMPRODUCT(--(N$9=YEAR(Quarterly_mmbbls!$C$9:EU$9)),Quarterly_mmbbls!$C114:EU114)</f>
        <v>3.6350173909128612E-2</v>
      </c>
      <c r="O140" s="52">
        <f>SUMPRODUCT(--(O$9=YEAR(Quarterly_mmbbls!$C$9:EV$9)),Quarterly_mmbbls!$C114:EV114)</f>
        <v>2.8598337359103464E-2</v>
      </c>
      <c r="P140" s="52">
        <f>SUMPRODUCT(--(P$9=YEAR(Quarterly_mmbbls!$C$9:EW$9)),Quarterly_mmbbls!$C114:EW114)</f>
        <v>7.1489171298651103E-3</v>
      </c>
      <c r="Q140" s="52">
        <f>SUMPRODUCT(--(Q$9=YEAR(Quarterly_mmbbls!$C$9:EX$9)),Quarterly_mmbbls!$C114:EX114)</f>
        <v>6.7856565578519063E-3</v>
      </c>
      <c r="R140" s="52">
        <f>SUMPRODUCT(--(R$9=YEAR(Quarterly_mmbbls!$C$9:EY$9)),Quarterly_mmbbls!$C114:EY114)</f>
        <v>1.2287242013028693E-2</v>
      </c>
      <c r="S140" s="52">
        <f>SUMPRODUCT(--(S$9=YEAR(Quarterly_mmbbls!$C$9:EZ$9)),Quarterly_mmbbls!$C114:EZ114)</f>
        <v>3.8164502054096085E-2</v>
      </c>
      <c r="T140" s="52">
        <f>SUMPRODUCT(--(T$9=YEAR(Quarterly_mmbbls!$C$9:FA$9)),Quarterly_mmbbls!$C114:FA114)</f>
        <v>8.1158381111730321E-2</v>
      </c>
      <c r="U140" s="52">
        <f>SUMPRODUCT(--(U$9=YEAR(Quarterly_mmbbls!$C$9:FB$9)),Quarterly_mmbbls!$C114:FB114)</f>
        <v>0.10127778598577158</v>
      </c>
      <c r="V140" s="52">
        <f>SUMPRODUCT(--(V$9=YEAR(Quarterly_mmbbls!$C$9:FC$9)),Quarterly_mmbbls!$C114:FC114)</f>
        <v>0.1194446268076103</v>
      </c>
      <c r="W140" s="52">
        <f>SUMPRODUCT(--(W$9=YEAR(Quarterly_mmbbls!$C$9:FD$9)),Quarterly_mmbbls!$C114:FD114)</f>
        <v>0.13445128663306932</v>
      </c>
      <c r="X140" s="52">
        <f>SUMPRODUCT(--(X$9=YEAR(Quarterly_mmbbls!$C$9:FE$9)),Quarterly_mmbbls!$C114:FE114)</f>
        <v>0.14621026073674176</v>
      </c>
      <c r="Y140" s="52">
        <f>SUMPRODUCT(--(Y$9=YEAR(Quarterly_mmbbls!$C$9:FF$9)),Quarterly_mmbbls!$C114:FF114)</f>
        <v>0.18422003326470268</v>
      </c>
      <c r="Z140" s="52">
        <f>SUMPRODUCT(--(Z$9=YEAR(Quarterly_mmbbls!$C$9:FG$9)),Quarterly_mmbbls!$C114:FG114)</f>
        <v>0.2183274182057959</v>
      </c>
      <c r="AA140" s="52">
        <f>SUMPRODUCT(--(AA$9=YEAR(Quarterly_mmbbls!$C$9:FH$9)),Quarterly_mmbbls!$C114:FH114)</f>
        <v>0.23750416197727789</v>
      </c>
      <c r="AB140" s="52">
        <f>SUMPRODUCT(--(AB$9=YEAR(Quarterly_mmbbls!$C$9:FI$9)),Quarterly_mmbbls!$C114:FI114)</f>
        <v>0.25432444214137689</v>
      </c>
      <c r="AC140" s="52">
        <f>SUMPRODUCT(--(AC$9=YEAR(Quarterly_mmbbls!$C$9:FJ$9)),Quarterly_mmbbls!$C114:FJ114)</f>
        <v>0.26501336009087206</v>
      </c>
      <c r="AD140" s="52">
        <f>SUMPRODUCT(--(AD$9=YEAR(Quarterly_mmbbls!$C$9:FK$9)),Quarterly_mmbbls!$C114:FK114)</f>
        <v>0.28611568437385371</v>
      </c>
      <c r="AE140" s="52">
        <f>SUMPRODUCT(--(AE$9=YEAR(Quarterly_mmbbls!$C$9:FL$9)),Quarterly_mmbbls!$C114:FL114)</f>
        <v>0.31324152706789299</v>
      </c>
      <c r="AF140" s="52">
        <f>SUMPRODUCT(--(AF$9=YEAR(Quarterly_mmbbls!$C$9:FM$9)),Quarterly_mmbbls!$C114:FM114)</f>
        <v>0.31718786729788323</v>
      </c>
      <c r="AG140" s="52">
        <f>SUMPRODUCT(--(AG$9=YEAR(Quarterly_mmbbls!$C$9:FN$9)),Quarterly_mmbbls!$C114:FN114)</f>
        <v>0.33844998269024607</v>
      </c>
      <c r="AH140" s="52">
        <f>SUMPRODUCT(--(AH$9=YEAR(Quarterly_mmbbls!$C$9:FO$9)),Quarterly_mmbbls!$C114:FO114)</f>
        <v>0.35968505409357643</v>
      </c>
      <c r="AI140" s="52">
        <f>SUMPRODUCT(--(AI$9=YEAR(Quarterly_mmbbls!$C$9:FP$9)),Quarterly_mmbbls!$C114:FP114)</f>
        <v>0.37770832093515511</v>
      </c>
      <c r="AJ140" s="52">
        <f>SUMPRODUCT(--(AJ$9=YEAR(Quarterly_mmbbls!$C$9:FQ$9)),Quarterly_mmbbls!$C114:FQ114)</f>
        <v>0.3711158646210953</v>
      </c>
      <c r="AK140" s="52">
        <f>SUMPRODUCT(--(AK$9=YEAR(Quarterly_mmbbls!$C$9:FR$9)),Quarterly_mmbbls!$C114:FR114)</f>
        <v>0.33526824079010525</v>
      </c>
      <c r="AL140" s="52">
        <f>SUMPRODUCT(--(AL$9=YEAR(Quarterly_mmbbls!$C$9:FS$9)),Quarterly_mmbbls!$C114:FS114)</f>
        <v>0.3092314429157263</v>
      </c>
      <c r="AM140" s="52">
        <f>SUMPRODUCT(--(AM$9=YEAR(Quarterly_mmbbls!$C$9:FT$9)),Quarterly_mmbbls!$C114:FT114)</f>
        <v>0.21909516312153893</v>
      </c>
      <c r="AN140" s="52">
        <f>SUMPRODUCT(--(AN$9=YEAR(Quarterly_mmbbls!$C$9:FU$9)),Quarterly_mmbbls!$C114:FU114)</f>
        <v>0.27704503662240754</v>
      </c>
      <c r="AO140" s="52">
        <f>SUMPRODUCT(--(AO$9=YEAR(Quarterly_mmbbls!$C$9:FV$9)),Quarterly_mmbbls!$C114:FV114)</f>
        <v>0.25787394392665891</v>
      </c>
      <c r="AP140" s="52">
        <f>SUMPRODUCT(--(AP$9=YEAR(Quarterly_mmbbls!$C$9:FW$9)),Quarterly_mmbbls!$C114:FW114)</f>
        <v>0.41014386218273791</v>
      </c>
      <c r="AQ140" s="52">
        <f>SUMPRODUCT(--(AQ$9=YEAR(Quarterly_mmbbls!$C$9:FX$9)),Quarterly_mmbbls!$C114:FX114)</f>
        <v>0.24948257474268198</v>
      </c>
      <c r="AR140" s="52">
        <f>SUMPRODUCT(--(AR$9=YEAR(Quarterly_mmbbls!$C$9:FY$9)),Quarterly_mmbbls!$C114:FY114)</f>
        <v>0.21506874730415479</v>
      </c>
      <c r="AS140" s="52">
        <f>SUMPRODUCT(--(AS$9=YEAR(Quarterly_mmbbls!$C$9:FZ$9)),Quarterly_mmbbls!$C114:FZ114)</f>
        <v>0.23484992952141232</v>
      </c>
      <c r="AT140" s="52">
        <f>SUMPRODUCT(--(AT$9=YEAR(Quarterly_mmbbls!$C$9:GA$9)),Quarterly_mmbbls!$C114:GA114)</f>
        <v>0.20097894990727858</v>
      </c>
      <c r="AU140" s="52">
        <f>SUMPRODUCT(--(AU$9=YEAR(Quarterly_mmbbls!$C$9:GB$9)),Quarterly_mmbbls!$C114:GB114)</f>
        <v>0.1907238827939727</v>
      </c>
      <c r="AV140" s="52">
        <f>SUMPRODUCT(--(AV$9=YEAR(Quarterly_mmbbls!$C$9:GZ$9)),Quarterly_mmbbls!$C114:GZ114)</f>
        <v>0.20469668567734461</v>
      </c>
    </row>
    <row r="141" spans="1:48" x14ac:dyDescent="0.25">
      <c r="A141" s="37" t="s">
        <v>39</v>
      </c>
      <c r="B141" s="90">
        <v>10</v>
      </c>
      <c r="C141" s="52">
        <f>SUMPRODUCT(--(C$9=YEAR(Quarterly_mmbbls!$C$9:EJ$9)),Quarterly_mmbbls!$C115:EJ115)</f>
        <v>0.79052463572762577</v>
      </c>
      <c r="D141" s="52">
        <f>SUMPRODUCT(--(D$9=YEAR(Quarterly_mmbbls!$C$9:EK$9)),Quarterly_mmbbls!$C115:EK115)</f>
        <v>0.85734405418699056</v>
      </c>
      <c r="E141" s="52">
        <f>SUMPRODUCT(--(E$9=YEAR(Quarterly_mmbbls!$C$9:EL$9)),Quarterly_mmbbls!$C115:EL115)</f>
        <v>0.8468196181819716</v>
      </c>
      <c r="F141" s="52">
        <f>SUMPRODUCT(--(F$9=YEAR(Quarterly_mmbbls!$C$9:EM$9)),Quarterly_mmbbls!$C115:EM115)</f>
        <v>0.90650144386434994</v>
      </c>
      <c r="G141" s="52">
        <f>SUMPRODUCT(--(G$9=YEAR(Quarterly_mmbbls!$C$9:EN$9)),Quarterly_mmbbls!$C115:EN115)</f>
        <v>0.91300773314890971</v>
      </c>
      <c r="H141" s="52">
        <f>SUMPRODUCT(--(H$9=YEAR(Quarterly_mmbbls!$C$9:EO$9)),Quarterly_mmbbls!$C115:EO115)</f>
        <v>0.88231092453007276</v>
      </c>
      <c r="I141" s="52">
        <f>SUMPRODUCT(--(I$9=YEAR(Quarterly_mmbbls!$C$9:EP$9)),Quarterly_mmbbls!$C115:EP115)</f>
        <v>0.9195117852016591</v>
      </c>
      <c r="J141" s="52">
        <f>SUMPRODUCT(--(J$9=YEAR(Quarterly_mmbbls!$C$9:EQ$9)),Quarterly_mmbbls!$C115:EQ115)</f>
        <v>0.89158252163325336</v>
      </c>
      <c r="K141" s="52">
        <f>SUMPRODUCT(--(K$9=YEAR(Quarterly_mmbbls!$C$9:ER$9)),Quarterly_mmbbls!$C115:ER115)</f>
        <v>0.95148537930745125</v>
      </c>
      <c r="L141" s="52">
        <f>SUMPRODUCT(--(L$9=YEAR(Quarterly_mmbbls!$C$9:ES$9)),Quarterly_mmbbls!$C115:ES115)</f>
        <v>0.90083413580333027</v>
      </c>
      <c r="M141" s="52">
        <f>SUMPRODUCT(--(M$9=YEAR(Quarterly_mmbbls!$C$9:ET$9)),Quarterly_mmbbls!$C115:ET115)</f>
        <v>0.8643840767800206</v>
      </c>
      <c r="N141" s="52">
        <f>SUMPRODUCT(--(N$9=YEAR(Quarterly_mmbbls!$C$9:EU$9)),Quarterly_mmbbls!$C115:EU115)</f>
        <v>0.85805140038208738</v>
      </c>
      <c r="O141" s="52">
        <f>SUMPRODUCT(--(O$9=YEAR(Quarterly_mmbbls!$C$9:EV$9)),Quarterly_mmbbls!$C115:EV115)</f>
        <v>0.73951114852214683</v>
      </c>
      <c r="P141" s="52">
        <f>SUMPRODUCT(--(P$9=YEAR(Quarterly_mmbbls!$C$9:EW$9)),Quarterly_mmbbls!$C115:EW115)</f>
        <v>1.1260165875390575</v>
      </c>
      <c r="Q141" s="52">
        <f>SUMPRODUCT(--(Q$9=YEAR(Quarterly_mmbbls!$C$9:EX$9)),Quarterly_mmbbls!$C115:EX115)</f>
        <v>0.62431879411162283</v>
      </c>
      <c r="R141" s="52">
        <f>SUMPRODUCT(--(R$9=YEAR(Quarterly_mmbbls!$C$9:EY$9)),Quarterly_mmbbls!$C115:EY115)</f>
        <v>0.64294606703200874</v>
      </c>
      <c r="S141" s="52">
        <f>SUMPRODUCT(--(S$9=YEAR(Quarterly_mmbbls!$C$9:EZ$9)),Quarterly_mmbbls!$C115:EZ115)</f>
        <v>0.62700498501421875</v>
      </c>
      <c r="T141" s="52">
        <f>SUMPRODUCT(--(T$9=YEAR(Quarterly_mmbbls!$C$9:FA$9)),Quarterly_mmbbls!$C115:FA115)</f>
        <v>0.53070437206802334</v>
      </c>
      <c r="U141" s="52">
        <f>SUMPRODUCT(--(U$9=YEAR(Quarterly_mmbbls!$C$9:FB$9)),Quarterly_mmbbls!$C115:FB115)</f>
        <v>0.4600993379402521</v>
      </c>
      <c r="V141" s="52">
        <f>SUMPRODUCT(--(V$9=YEAR(Quarterly_mmbbls!$C$9:FC$9)),Quarterly_mmbbls!$C115:FC115)</f>
        <v>0.40492282941495228</v>
      </c>
      <c r="W141" s="52">
        <f>SUMPRODUCT(--(W$9=YEAR(Quarterly_mmbbls!$C$9:FD$9)),Quarterly_mmbbls!$C115:FD115)</f>
        <v>0.36090595948921356</v>
      </c>
      <c r="X141" s="52">
        <f>SUMPRODUCT(--(X$9=YEAR(Quarterly_mmbbls!$C$9:FE$9)),Quarterly_mmbbls!$C115:FE115)</f>
        <v>0.32560071060395801</v>
      </c>
      <c r="Y141" s="52">
        <f>SUMPRODUCT(--(Y$9=YEAR(Quarterly_mmbbls!$C$9:FF$9)),Quarterly_mmbbls!$C115:FF115)</f>
        <v>0.21624302728308284</v>
      </c>
      <c r="Z141" s="52">
        <f>SUMPRODUCT(--(Z$9=YEAR(Quarterly_mmbbls!$C$9:FG$9)),Quarterly_mmbbls!$C115:FG115)</f>
        <v>0.17038698561988619</v>
      </c>
      <c r="AA141" s="52">
        <f>SUMPRODUCT(--(AA$9=YEAR(Quarterly_mmbbls!$C$9:FH$9)),Quarterly_mmbbls!$C115:FH115)</f>
        <v>0.15186038739316512</v>
      </c>
      <c r="AB141" s="52">
        <f>SUMPRODUCT(--(AB$9=YEAR(Quarterly_mmbbls!$C$9:FI$9)),Quarterly_mmbbls!$C115:FI115)</f>
        <v>0.14210276104950154</v>
      </c>
      <c r="AC141" s="52">
        <f>SUMPRODUCT(--(AC$9=YEAR(Quarterly_mmbbls!$C$9:FJ$9)),Quarterly_mmbbls!$C115:FJ115)</f>
        <v>0.12457766329361716</v>
      </c>
      <c r="AD141" s="52">
        <f>SUMPRODUCT(--(AD$9=YEAR(Quarterly_mmbbls!$C$9:FK$9)),Quarterly_mmbbls!$C115:FK115)</f>
        <v>0.10936098020971616</v>
      </c>
      <c r="AE141" s="52">
        <f>SUMPRODUCT(--(AE$9=YEAR(Quarterly_mmbbls!$C$9:FL$9)),Quarterly_mmbbls!$C115:FL115)</f>
        <v>9.9831012968932709E-2</v>
      </c>
      <c r="AF141" s="52">
        <f>SUMPRODUCT(--(AF$9=YEAR(Quarterly_mmbbls!$C$9:FM$9)),Quarterly_mmbbls!$C115:FM115)</f>
        <v>8.5142815339984537E-2</v>
      </c>
      <c r="AG141" s="52">
        <f>SUMPRODUCT(--(AG$9=YEAR(Quarterly_mmbbls!$C$9:FN$9)),Quarterly_mmbbls!$C115:FN115)</f>
        <v>6.5878860031144473E-2</v>
      </c>
      <c r="AH141" s="52">
        <f>SUMPRODUCT(--(AH$9=YEAR(Quarterly_mmbbls!$C$9:FO$9)),Quarterly_mmbbls!$C115:FO115)</f>
        <v>5.3529932576841258E-2</v>
      </c>
      <c r="AI141" s="52">
        <f>SUMPRODUCT(--(AI$9=YEAR(Quarterly_mmbbls!$C$9:FP$9)),Quarterly_mmbbls!$C115:FP115)</f>
        <v>4.3184073100591046E-2</v>
      </c>
      <c r="AJ141" s="52">
        <f>SUMPRODUCT(--(AJ$9=YEAR(Quarterly_mmbbls!$C$9:FQ$9)),Quarterly_mmbbls!$C115:FQ115)</f>
        <v>3.0116237880798261E-2</v>
      </c>
      <c r="AK141" s="52">
        <f>SUMPRODUCT(--(AK$9=YEAR(Quarterly_mmbbls!$C$9:FR$9)),Quarterly_mmbbls!$C115:FR115)</f>
        <v>2.1662294103119532E-2</v>
      </c>
      <c r="AL141" s="52">
        <f>SUMPRODUCT(--(AL$9=YEAR(Quarterly_mmbbls!$C$9:FS$9)),Quarterly_mmbbls!$C115:FS115)</f>
        <v>6.1625841417203391E-3</v>
      </c>
      <c r="AM141" s="52">
        <f>SUMPRODUCT(--(AM$9=YEAR(Quarterly_mmbbls!$C$9:FT$9)),Quarterly_mmbbls!$C115:FT115)</f>
        <v>2.396004844513239E-2</v>
      </c>
      <c r="AN141" s="52">
        <f>SUMPRODUCT(--(AN$9=YEAR(Quarterly_mmbbls!$C$9:FU$9)),Quarterly_mmbbls!$C115:FU115)</f>
        <v>1.7838722720918028E-2</v>
      </c>
      <c r="AO141" s="52">
        <f>SUMPRODUCT(--(AO$9=YEAR(Quarterly_mmbbls!$C$9:FV$9)),Quarterly_mmbbls!$C115:FV115)</f>
        <v>1.133184366100618E-2</v>
      </c>
      <c r="AP141" s="52">
        <f>SUMPRODUCT(--(AP$9=YEAR(Quarterly_mmbbls!$C$9:FW$9)),Quarterly_mmbbls!$C115:FW115)</f>
        <v>1.5495321909508841E-2</v>
      </c>
      <c r="AQ141" s="52">
        <f>SUMPRODUCT(--(AQ$9=YEAR(Quarterly_mmbbls!$C$9:FX$9)),Quarterly_mmbbls!$C115:FX115)</f>
        <v>2.1062655574421527E-2</v>
      </c>
      <c r="AR141" s="52">
        <f>SUMPRODUCT(--(AR$9=YEAR(Quarterly_mmbbls!$C$9:FY$9)),Quarterly_mmbbls!$C115:FY115)</f>
        <v>1.4777694558636199E-2</v>
      </c>
      <c r="AS141" s="52">
        <f>SUMPRODUCT(--(AS$9=YEAR(Quarterly_mmbbls!$C$9:FZ$9)),Quarterly_mmbbls!$C115:FZ115)</f>
        <v>4.1461826570167268E-2</v>
      </c>
      <c r="AT141" s="52">
        <f>SUMPRODUCT(--(AT$9=YEAR(Quarterly_mmbbls!$C$9:GA$9)),Quarterly_mmbbls!$C115:GA115)</f>
        <v>1.2354880790540262E-2</v>
      </c>
      <c r="AU141" s="52">
        <f>SUMPRODUCT(--(AU$9=YEAR(Quarterly_mmbbls!$C$9:GB$9)),Quarterly_mmbbls!$C115:GB115)</f>
        <v>5.9002805481127608E-3</v>
      </c>
      <c r="AV141" s="52">
        <f>SUMPRODUCT(--(AV$9=YEAR(Quarterly_mmbbls!$C$9:GZ$9)),Quarterly_mmbbls!$C115:GZ115)</f>
        <v>7.34384986829707E-3</v>
      </c>
    </row>
    <row r="142" spans="1:48" x14ac:dyDescent="0.25">
      <c r="A142" s="36" t="s">
        <v>25</v>
      </c>
      <c r="B142" s="90"/>
      <c r="C142" s="52">
        <f>SUMPRODUCT(--(C$9=YEAR(Quarterly_mmbbls!$C$9:EJ$9)),Quarterly_mmbbls!$C116:EJ116)</f>
        <v>0.99842059895018387</v>
      </c>
      <c r="D142" s="52">
        <f>SUMPRODUCT(--(D$9=YEAR(Quarterly_mmbbls!$C$9:EK$9)),Quarterly_mmbbls!$C116:EK116)</f>
        <v>1.0134961417824033</v>
      </c>
      <c r="E142" s="52">
        <f>SUMPRODUCT(--(E$9=YEAR(Quarterly_mmbbls!$C$9:EL$9)),Quarterly_mmbbls!$C116:EL116)</f>
        <v>1.0416406889889243</v>
      </c>
      <c r="F142" s="52">
        <f>SUMPRODUCT(--(F$9=YEAR(Quarterly_mmbbls!$C$9:EM$9)),Quarterly_mmbbls!$C116:EM116)</f>
        <v>1.1319636832924065</v>
      </c>
      <c r="G142" s="52">
        <f>SUMPRODUCT(--(G$9=YEAR(Quarterly_mmbbls!$C$9:EN$9)),Quarterly_mmbbls!$C116:EN116)</f>
        <v>1.0822729358113721</v>
      </c>
      <c r="H142" s="52">
        <f>SUMPRODUCT(--(H$9=YEAR(Quarterly_mmbbls!$C$9:EO$9)),Quarterly_mmbbls!$C116:EO116)</f>
        <v>1.2446474958851947</v>
      </c>
      <c r="I142" s="52">
        <f>SUMPRODUCT(--(I$9=YEAR(Quarterly_mmbbls!$C$9:EP$9)),Quarterly_mmbbls!$C116:EP116)</f>
        <v>1.5326316913550411</v>
      </c>
      <c r="J142" s="52">
        <f>SUMPRODUCT(--(J$9=YEAR(Quarterly_mmbbls!$C$9:EQ$9)),Quarterly_mmbbls!$C116:EQ116)</f>
        <v>1.3925228611266141</v>
      </c>
      <c r="K142" s="52">
        <f>SUMPRODUCT(--(K$9=YEAR(Quarterly_mmbbls!$C$9:ER$9)),Quarterly_mmbbls!$C116:ER116)</f>
        <v>1.5292129985542979</v>
      </c>
      <c r="L142" s="52">
        <f>SUMPRODUCT(--(L$9=YEAR(Quarterly_mmbbls!$C$9:ES$9)),Quarterly_mmbbls!$C116:ES116)</f>
        <v>1.4520296134280013</v>
      </c>
      <c r="M142" s="52">
        <f>SUMPRODUCT(--(M$9=YEAR(Quarterly_mmbbls!$C$9:ET$9)),Quarterly_mmbbls!$C116:ET116)</f>
        <v>1.4885571481752846</v>
      </c>
      <c r="N142" s="52">
        <f>SUMPRODUCT(--(N$9=YEAR(Quarterly_mmbbls!$C$9:EU$9)),Quarterly_mmbbls!$C116:EU116)</f>
        <v>1.4511208167075187</v>
      </c>
      <c r="O142" s="52">
        <f>SUMPRODUCT(--(O$9=YEAR(Quarterly_mmbbls!$C$9:EV$9)),Quarterly_mmbbls!$C116:EV116)</f>
        <v>1.4568491035652418</v>
      </c>
      <c r="P142" s="52">
        <f>SUMPRODUCT(--(P$9=YEAR(Quarterly_mmbbls!$C$9:EW$9)),Quarterly_mmbbls!$C116:EW116)</f>
        <v>1.3796152272707105</v>
      </c>
      <c r="Q142" s="52">
        <f>SUMPRODUCT(--(Q$9=YEAR(Quarterly_mmbbls!$C$9:EX$9)),Quarterly_mmbbls!$C116:EX116)</f>
        <v>1.3110850723871232</v>
      </c>
      <c r="R142" s="52">
        <f>SUMPRODUCT(--(R$9=YEAR(Quarterly_mmbbls!$C$9:EY$9)),Quarterly_mmbbls!$C116:EY116)</f>
        <v>1.6174286442026145</v>
      </c>
      <c r="S142" s="52">
        <f>SUMPRODUCT(--(S$9=YEAR(Quarterly_mmbbls!$C$9:EZ$9)),Quarterly_mmbbls!$C116:EZ116)</f>
        <v>1.7944447761006732</v>
      </c>
      <c r="T142" s="52">
        <f>SUMPRODUCT(--(T$9=YEAR(Quarterly_mmbbls!$C$9:FA$9)),Quarterly_mmbbls!$C116:FA116)</f>
        <v>1.610234052837179</v>
      </c>
      <c r="U142" s="52">
        <f>SUMPRODUCT(--(U$9=YEAR(Quarterly_mmbbls!$C$9:FB$9)),Quarterly_mmbbls!$C116:FB116)</f>
        <v>1.8520956188934359</v>
      </c>
      <c r="V142" s="52">
        <f>SUMPRODUCT(--(V$9=YEAR(Quarterly_mmbbls!$C$9:FC$9)),Quarterly_mmbbls!$C116:FC116)</f>
        <v>1.8984300952587487</v>
      </c>
      <c r="W142" s="52">
        <f>SUMPRODUCT(--(W$9=YEAR(Quarterly_mmbbls!$C$9:FD$9)),Quarterly_mmbbls!$C116:FD116)</f>
        <v>1.9868697899219874</v>
      </c>
      <c r="X142" s="52">
        <f>SUMPRODUCT(--(X$9=YEAR(Quarterly_mmbbls!$C$9:FE$9)),Quarterly_mmbbls!$C116:FE116)</f>
        <v>2.0971036880471221</v>
      </c>
      <c r="Y142" s="52">
        <f>SUMPRODUCT(--(Y$9=YEAR(Quarterly_mmbbls!$C$9:FF$9)),Quarterly_mmbbls!$C116:FF116)</f>
        <v>2.1302541924705851</v>
      </c>
      <c r="Z142" s="52">
        <f>SUMPRODUCT(--(Z$9=YEAR(Quarterly_mmbbls!$C$9:FG$9)),Quarterly_mmbbls!$C116:FG116)</f>
        <v>2.3181836228103561</v>
      </c>
      <c r="AA142" s="52">
        <f>SUMPRODUCT(--(AA$9=YEAR(Quarterly_mmbbls!$C$9:FH$9)),Quarterly_mmbbls!$C116:FH116)</f>
        <v>2.3800201796548817</v>
      </c>
      <c r="AB142" s="52">
        <f>SUMPRODUCT(--(AB$9=YEAR(Quarterly_mmbbls!$C$9:FI$9)),Quarterly_mmbbls!$C116:FI116)</f>
        <v>2.6115602759585865</v>
      </c>
      <c r="AC142" s="52">
        <f>SUMPRODUCT(--(AC$9=YEAR(Quarterly_mmbbls!$C$9:FJ$9)),Quarterly_mmbbls!$C116:FJ116)</f>
        <v>2.5373075859001144</v>
      </c>
      <c r="AD142" s="52">
        <f>SUMPRODUCT(--(AD$9=YEAR(Quarterly_mmbbls!$C$9:FK$9)),Quarterly_mmbbls!$C116:FK116)</f>
        <v>2.5759173552843473</v>
      </c>
      <c r="AE142" s="52">
        <f>SUMPRODUCT(--(AE$9=YEAR(Quarterly_mmbbls!$C$9:FL$9)),Quarterly_mmbbls!$C116:FL116)</f>
        <v>2.8968580142870506</v>
      </c>
      <c r="AF142" s="52">
        <f>SUMPRODUCT(--(AF$9=YEAR(Quarterly_mmbbls!$C$9:FM$9)),Quarterly_mmbbls!$C116:FM116)</f>
        <v>2.8962832685087578</v>
      </c>
      <c r="AG142" s="52">
        <f>SUMPRODUCT(--(AG$9=YEAR(Quarterly_mmbbls!$C$9:FN$9)),Quarterly_mmbbls!$C116:FN116)</f>
        <v>2.7806986462527119</v>
      </c>
      <c r="AH142" s="52">
        <f>SUMPRODUCT(--(AH$9=YEAR(Quarterly_mmbbls!$C$9:FO$9)),Quarterly_mmbbls!$C116:FO116)</f>
        <v>3.0591960386119794</v>
      </c>
      <c r="AI142" s="52">
        <f>SUMPRODUCT(--(AI$9=YEAR(Quarterly_mmbbls!$C$9:FP$9)),Quarterly_mmbbls!$C116:FP116)</f>
        <v>2.9136454502788243</v>
      </c>
      <c r="AJ142" s="52">
        <f>SUMPRODUCT(--(AJ$9=YEAR(Quarterly_mmbbls!$C$9:FQ$9)),Quarterly_mmbbls!$C116:FQ116)</f>
        <v>2.8533357046533756</v>
      </c>
      <c r="AK142" s="52">
        <f>SUMPRODUCT(--(AK$9=YEAR(Quarterly_mmbbls!$C$9:FR$9)),Quarterly_mmbbls!$C116:FR116)</f>
        <v>2.6369302018807237</v>
      </c>
      <c r="AL142" s="52">
        <f>SUMPRODUCT(--(AL$9=YEAR(Quarterly_mmbbls!$C$9:FS$9)),Quarterly_mmbbls!$C116:FS116)</f>
        <v>2.2795422733606658</v>
      </c>
      <c r="AM142" s="52">
        <f>SUMPRODUCT(--(AM$9=YEAR(Quarterly_mmbbls!$C$9:FT$9)),Quarterly_mmbbls!$C116:FT116)</f>
        <v>1.950614246344355</v>
      </c>
      <c r="AN142" s="52">
        <f>SUMPRODUCT(--(AN$9=YEAR(Quarterly_mmbbls!$C$9:FU$9)),Quarterly_mmbbls!$C116:FU116)</f>
        <v>2.1928368092375639</v>
      </c>
      <c r="AO142" s="52">
        <f>SUMPRODUCT(--(AO$9=YEAR(Quarterly_mmbbls!$C$9:FV$9)),Quarterly_mmbbls!$C116:FV116)</f>
        <v>2.3588073677101988</v>
      </c>
      <c r="AP142" s="52">
        <f>SUMPRODUCT(--(AP$9=YEAR(Quarterly_mmbbls!$C$9:FW$9)),Quarterly_mmbbls!$C116:FW116)</f>
        <v>2.497554563742229</v>
      </c>
      <c r="AQ142" s="52">
        <f>SUMPRODUCT(--(AQ$9=YEAR(Quarterly_mmbbls!$C$9:FX$9)),Quarterly_mmbbls!$C116:FX116)</f>
        <v>2.6593366133534189</v>
      </c>
      <c r="AR142" s="52">
        <f>SUMPRODUCT(--(AR$9=YEAR(Quarterly_mmbbls!$C$9:FY$9)),Quarterly_mmbbls!$C116:FY116)</f>
        <v>2.6027357006186778</v>
      </c>
      <c r="AS142" s="52">
        <f>SUMPRODUCT(--(AS$9=YEAR(Quarterly_mmbbls!$C$9:FZ$9)),Quarterly_mmbbls!$C116:FZ116)</f>
        <v>2.6093398496058109</v>
      </c>
      <c r="AT142" s="52">
        <f>SUMPRODUCT(--(AT$9=YEAR(Quarterly_mmbbls!$C$9:GA$9)),Quarterly_mmbbls!$C116:GA116)</f>
        <v>2.4009707729342931</v>
      </c>
      <c r="AU142" s="52">
        <f>SUMPRODUCT(--(AU$9=YEAR(Quarterly_mmbbls!$C$9:GB$9)),Quarterly_mmbbls!$C116:GB116)</f>
        <v>2.3407413977672791</v>
      </c>
      <c r="AV142" s="52">
        <f>SUMPRODUCT(--(AV$9=YEAR(Quarterly_mmbbls!$C$9:GZ$9)),Quarterly_mmbbls!$C116:GZ116)</f>
        <v>2.5799547466095643</v>
      </c>
    </row>
    <row r="143" spans="1:48" x14ac:dyDescent="0.25">
      <c r="A143" s="36" t="s">
        <v>26</v>
      </c>
      <c r="B143" s="90"/>
      <c r="C143" s="52">
        <f>SUMPRODUCT(--(C$9=YEAR(Quarterly_mmbbls!$C$9:EJ$9)),Quarterly_mmbbls!$C117:EJ117)</f>
        <v>0.14586859904167512</v>
      </c>
      <c r="D143" s="52">
        <f>SUMPRODUCT(--(D$9=YEAR(Quarterly_mmbbls!$C$9:EK$9)),Quarterly_mmbbls!$C117:EK117)</f>
        <v>0.11042589110155383</v>
      </c>
      <c r="E143" s="52">
        <f>SUMPRODUCT(--(E$9=YEAR(Quarterly_mmbbls!$C$9:EL$9)),Quarterly_mmbbls!$C117:EL117)</f>
        <v>0.12435256300005323</v>
      </c>
      <c r="F143" s="52">
        <f>SUMPRODUCT(--(F$9=YEAR(Quarterly_mmbbls!$C$9:EM$9)),Quarterly_mmbbls!$C117:EM117)</f>
        <v>0.25476365923493782</v>
      </c>
      <c r="G143" s="52">
        <f>SUMPRODUCT(--(G$9=YEAR(Quarterly_mmbbls!$C$9:EN$9)),Quarterly_mmbbls!$C117:EN117)</f>
        <v>7.2040452675866562E-2</v>
      </c>
      <c r="H143" s="52">
        <f>SUMPRODUCT(--(H$9=YEAR(Quarterly_mmbbls!$C$9:EO$9)),Quarterly_mmbbls!$C117:EO117)</f>
        <v>5.0157280891411297E-2</v>
      </c>
      <c r="I143" s="52">
        <f>SUMPRODUCT(--(I$9=YEAR(Quarterly_mmbbls!$C$9:EP$9)),Quarterly_mmbbls!$C117:EP117)</f>
        <v>5.4031790127738566E-2</v>
      </c>
      <c r="J143" s="52">
        <f>SUMPRODUCT(--(J$9=YEAR(Quarterly_mmbbls!$C$9:EQ$9)),Quarterly_mmbbls!$C117:EQ117)</f>
        <v>8.3568190110577451E-2</v>
      </c>
      <c r="K143" s="52">
        <f>SUMPRODUCT(--(K$9=YEAR(Quarterly_mmbbls!$C$9:ER$9)),Quarterly_mmbbls!$C117:ER117)</f>
        <v>9.984222179629422E-2</v>
      </c>
      <c r="L143" s="52">
        <f>SUMPRODUCT(--(L$9=YEAR(Quarterly_mmbbls!$C$9:ES$9)),Quarterly_mmbbls!$C117:ES117)</f>
        <v>9.6274745106208579E-2</v>
      </c>
      <c r="M143" s="52">
        <f>SUMPRODUCT(--(M$9=YEAR(Quarterly_mmbbls!$C$9:ET$9)),Quarterly_mmbbls!$C117:ET117)</f>
        <v>0.10089301147825219</v>
      </c>
      <c r="N143" s="52">
        <f>SUMPRODUCT(--(N$9=YEAR(Quarterly_mmbbls!$C$9:EU$9)),Quarterly_mmbbls!$C117:EU117)</f>
        <v>0.1321192000547613</v>
      </c>
      <c r="O143" s="52">
        <f>SUMPRODUCT(--(O$9=YEAR(Quarterly_mmbbls!$C$9:EV$9)),Quarterly_mmbbls!$C117:EV117)</f>
        <v>0.14028969344269959</v>
      </c>
      <c r="P143" s="52">
        <f>SUMPRODUCT(--(P$9=YEAR(Quarterly_mmbbls!$C$9:EW$9)),Quarterly_mmbbls!$C117:EW117)</f>
        <v>0.15169835891962102</v>
      </c>
      <c r="Q143" s="52">
        <f>SUMPRODUCT(--(Q$9=YEAR(Quarterly_mmbbls!$C$9:EX$9)),Quarterly_mmbbls!$C117:EX117)</f>
        <v>0.16316129466992152</v>
      </c>
      <c r="R143" s="52">
        <f>SUMPRODUCT(--(R$9=YEAR(Quarterly_mmbbls!$C$9:EY$9)),Quarterly_mmbbls!$C117:EY117)</f>
        <v>0.16172878034058041</v>
      </c>
      <c r="S143" s="52">
        <f>SUMPRODUCT(--(S$9=YEAR(Quarterly_mmbbls!$C$9:EZ$9)),Quarterly_mmbbls!$C117:EZ117)</f>
        <v>0.17205411986503608</v>
      </c>
      <c r="T143" s="52">
        <f>SUMPRODUCT(--(T$9=YEAR(Quarterly_mmbbls!$C$9:FA$9)),Quarterly_mmbbls!$C117:FA117)</f>
        <v>0.1236208583458369</v>
      </c>
      <c r="U143" s="52">
        <f>SUMPRODUCT(--(U$9=YEAR(Quarterly_mmbbls!$C$9:FB$9)),Quarterly_mmbbls!$C117:FB117)</f>
        <v>0.18628626270706058</v>
      </c>
      <c r="V143" s="52">
        <f>SUMPRODUCT(--(V$9=YEAR(Quarterly_mmbbls!$C$9:FC$9)),Quarterly_mmbbls!$C117:FC117)</f>
        <v>0.19985091818000553</v>
      </c>
      <c r="W143" s="52">
        <f>SUMPRODUCT(--(W$9=YEAR(Quarterly_mmbbls!$C$9:FD$9)),Quarterly_mmbbls!$C117:FD117)</f>
        <v>0.23242821693368637</v>
      </c>
      <c r="X143" s="52">
        <f>SUMPRODUCT(--(X$9=YEAR(Quarterly_mmbbls!$C$9:FE$9)),Quarterly_mmbbls!$C117:FE117)</f>
        <v>0.20868488802291973</v>
      </c>
      <c r="Y143" s="52">
        <f>SUMPRODUCT(--(Y$9=YEAR(Quarterly_mmbbls!$C$9:FF$9)),Quarterly_mmbbls!$C117:FF117)</f>
        <v>0.30291953929183374</v>
      </c>
      <c r="Z143" s="52">
        <f>SUMPRODUCT(--(Z$9=YEAR(Quarterly_mmbbls!$C$9:FG$9)),Quarterly_mmbbls!$C117:FG117)</f>
        <v>0.35699797075678968</v>
      </c>
      <c r="AA143" s="52">
        <f>SUMPRODUCT(--(AA$9=YEAR(Quarterly_mmbbls!$C$9:FH$9)),Quarterly_mmbbls!$C117:FH117)</f>
        <v>0.46593724876843273</v>
      </c>
      <c r="AB143" s="52">
        <f>SUMPRODUCT(--(AB$9=YEAR(Quarterly_mmbbls!$C$9:FI$9)),Quarterly_mmbbls!$C117:FI117)</f>
        <v>0.36714090836009627</v>
      </c>
      <c r="AC143" s="52">
        <f>SUMPRODUCT(--(AC$9=YEAR(Quarterly_mmbbls!$C$9:FJ$9)),Quarterly_mmbbls!$C117:FJ117)</f>
        <v>0.28061227253438487</v>
      </c>
      <c r="AD143" s="52">
        <f>SUMPRODUCT(--(AD$9=YEAR(Quarterly_mmbbls!$C$9:FK$9)),Quarterly_mmbbls!$C117:FK117)</f>
        <v>0.28627096773452976</v>
      </c>
      <c r="AE143" s="52">
        <f>SUMPRODUCT(--(AE$9=YEAR(Quarterly_mmbbls!$C$9:FL$9)),Quarterly_mmbbls!$C117:FL117)</f>
        <v>0.27847958146606105</v>
      </c>
      <c r="AF143" s="52">
        <f>SUMPRODUCT(--(AF$9=YEAR(Quarterly_mmbbls!$C$9:FM$9)),Quarterly_mmbbls!$C117:FM117)</f>
        <v>0.49947927040262896</v>
      </c>
      <c r="AG143" s="52">
        <f>SUMPRODUCT(--(AG$9=YEAR(Quarterly_mmbbls!$C$9:FN$9)),Quarterly_mmbbls!$C117:FN117)</f>
        <v>0.24546867288406671</v>
      </c>
      <c r="AH143" s="52">
        <f>SUMPRODUCT(--(AH$9=YEAR(Quarterly_mmbbls!$C$9:FO$9)),Quarterly_mmbbls!$C117:FO117)</f>
        <v>0.2504781889963183</v>
      </c>
      <c r="AI143" s="52">
        <f>SUMPRODUCT(--(AI$9=YEAR(Quarterly_mmbbls!$C$9:FP$9)),Quarterly_mmbbls!$C117:FP117)</f>
        <v>0.27933232520689427</v>
      </c>
      <c r="AJ143" s="52">
        <f>SUMPRODUCT(--(AJ$9=YEAR(Quarterly_mmbbls!$C$9:FQ$9)),Quarterly_mmbbls!$C117:FQ117)</f>
        <v>0.30596504774726296</v>
      </c>
      <c r="AK143" s="52">
        <f>SUMPRODUCT(--(AK$9=YEAR(Quarterly_mmbbls!$C$9:FR$9)),Quarterly_mmbbls!$C117:FR117)</f>
        <v>0.30724066380972681</v>
      </c>
      <c r="AL143" s="52">
        <f>SUMPRODUCT(--(AL$9=YEAR(Quarterly_mmbbls!$C$9:FS$9)),Quarterly_mmbbls!$C117:FS117)</f>
        <v>0.38139017852349771</v>
      </c>
      <c r="AM143" s="52">
        <f>SUMPRODUCT(--(AM$9=YEAR(Quarterly_mmbbls!$C$9:FT$9)),Quarterly_mmbbls!$C117:FT117)</f>
        <v>0.37085467440467279</v>
      </c>
      <c r="AN143" s="52">
        <f>SUMPRODUCT(--(AN$9=YEAR(Quarterly_mmbbls!$C$9:FU$9)),Quarterly_mmbbls!$C117:FU117)</f>
        <v>0.36737459831877339</v>
      </c>
      <c r="AO143" s="52">
        <f>SUMPRODUCT(--(AO$9=YEAR(Quarterly_mmbbls!$C$9:FV$9)),Quarterly_mmbbls!$C117:FV117)</f>
        <v>0.36018756879493291</v>
      </c>
      <c r="AP143" s="52">
        <f>SUMPRODUCT(--(AP$9=YEAR(Quarterly_mmbbls!$C$9:FW$9)),Quarterly_mmbbls!$C117:FW117)</f>
        <v>0.3079187863086662</v>
      </c>
      <c r="AQ143" s="52">
        <f>SUMPRODUCT(--(AQ$9=YEAR(Quarterly_mmbbls!$C$9:FX$9)),Quarterly_mmbbls!$C117:FX117)</f>
        <v>0.36113626207527766</v>
      </c>
      <c r="AR143" s="52">
        <f>SUMPRODUCT(--(AR$9=YEAR(Quarterly_mmbbls!$C$9:FY$9)),Quarterly_mmbbls!$C117:FY117)</f>
        <v>0.24926891741580509</v>
      </c>
      <c r="AS143" s="52">
        <f>SUMPRODUCT(--(AS$9=YEAR(Quarterly_mmbbls!$C$9:FZ$9)),Quarterly_mmbbls!$C117:FZ117)</f>
        <v>0.2156982276120557</v>
      </c>
      <c r="AT143" s="52">
        <f>SUMPRODUCT(--(AT$9=YEAR(Quarterly_mmbbls!$C$9:GA$9)),Quarterly_mmbbls!$C117:GA117)</f>
        <v>0.13968060281658262</v>
      </c>
      <c r="AU143" s="52">
        <f>SUMPRODUCT(--(AU$9=YEAR(Quarterly_mmbbls!$C$9:GB$9)),Quarterly_mmbbls!$C117:GB117)</f>
        <v>0.17538987464383879</v>
      </c>
      <c r="AV143" s="52">
        <f>SUMPRODUCT(--(AV$9=YEAR(Quarterly_mmbbls!$C$9:GZ$9)),Quarterly_mmbbls!$C117:GZ117)</f>
        <v>0.1464560561555347</v>
      </c>
    </row>
    <row r="144" spans="1:48" x14ac:dyDescent="0.25">
      <c r="A144" s="36" t="s">
        <v>23</v>
      </c>
      <c r="B144" s="90"/>
      <c r="C144" s="52">
        <f>SUMPRODUCT(--(C$9=YEAR(Quarterly_mmbbls!$C$9:EJ$9)),Quarterly_mmbbls!$C118:EJ118)</f>
        <v>0</v>
      </c>
      <c r="D144" s="52">
        <f>SUMPRODUCT(--(D$9=YEAR(Quarterly_mmbbls!$C$9:EK$9)),Quarterly_mmbbls!$C118:EK118)</f>
        <v>0</v>
      </c>
      <c r="E144" s="52">
        <f>SUMPRODUCT(--(E$9=YEAR(Quarterly_mmbbls!$C$9:EL$9)),Quarterly_mmbbls!$C118:EL118)</f>
        <v>0</v>
      </c>
      <c r="F144" s="52">
        <f>SUMPRODUCT(--(F$9=YEAR(Quarterly_mmbbls!$C$9:EM$9)),Quarterly_mmbbls!$C118:EM118)</f>
        <v>0</v>
      </c>
      <c r="G144" s="52">
        <f>SUMPRODUCT(--(G$9=YEAR(Quarterly_mmbbls!$C$9:EN$9)),Quarterly_mmbbls!$C118:EN118)</f>
        <v>0</v>
      </c>
      <c r="H144" s="52">
        <f>SUMPRODUCT(--(H$9=YEAR(Quarterly_mmbbls!$C$9:EO$9)),Quarterly_mmbbls!$C118:EO118)</f>
        <v>0</v>
      </c>
      <c r="I144" s="52">
        <f>SUMPRODUCT(--(I$9=YEAR(Quarterly_mmbbls!$C$9:EP$9)),Quarterly_mmbbls!$C118:EP118)</f>
        <v>0</v>
      </c>
      <c r="J144" s="52">
        <f>SUMPRODUCT(--(J$9=YEAR(Quarterly_mmbbls!$C$9:EQ$9)),Quarterly_mmbbls!$C118:EQ118)</f>
        <v>0</v>
      </c>
      <c r="K144" s="52">
        <f>SUMPRODUCT(--(K$9=YEAR(Quarterly_mmbbls!$C$9:ER$9)),Quarterly_mmbbls!$C118:ER118)</f>
        <v>0</v>
      </c>
      <c r="L144" s="52">
        <f>SUMPRODUCT(--(L$9=YEAR(Quarterly_mmbbls!$C$9:ES$9)),Quarterly_mmbbls!$C118:ES118)</f>
        <v>0</v>
      </c>
      <c r="M144" s="52">
        <f>SUMPRODUCT(--(M$9=YEAR(Quarterly_mmbbls!$C$9:ET$9)),Quarterly_mmbbls!$C118:ET118)</f>
        <v>0</v>
      </c>
      <c r="N144" s="52">
        <f>SUMPRODUCT(--(N$9=YEAR(Quarterly_mmbbls!$C$9:EU$9)),Quarterly_mmbbls!$C118:EU118)</f>
        <v>0</v>
      </c>
      <c r="O144" s="52">
        <f>SUMPRODUCT(--(O$9=YEAR(Quarterly_mmbbls!$C$9:EV$9)),Quarterly_mmbbls!$C118:EV118)</f>
        <v>0</v>
      </c>
      <c r="P144" s="52">
        <f>SUMPRODUCT(--(P$9=YEAR(Quarterly_mmbbls!$C$9:EW$9)),Quarterly_mmbbls!$C118:EW118)</f>
        <v>0</v>
      </c>
      <c r="Q144" s="52">
        <f>SUMPRODUCT(--(Q$9=YEAR(Quarterly_mmbbls!$C$9:EX$9)),Quarterly_mmbbls!$C118:EX118)</f>
        <v>0</v>
      </c>
      <c r="R144" s="52">
        <f>SUMPRODUCT(--(R$9=YEAR(Quarterly_mmbbls!$C$9:EY$9)),Quarterly_mmbbls!$C118:EY118)</f>
        <v>0</v>
      </c>
      <c r="S144" s="52">
        <f>SUMPRODUCT(--(S$9=YEAR(Quarterly_mmbbls!$C$9:EZ$9)),Quarterly_mmbbls!$C118:EZ118)</f>
        <v>6.4780199663881134E-3</v>
      </c>
      <c r="T144" s="52">
        <f>SUMPRODUCT(--(T$9=YEAR(Quarterly_mmbbls!$C$9:FA$9)),Quarterly_mmbbls!$C118:FA118)</f>
        <v>6.8550987405510029E-3</v>
      </c>
      <c r="U144" s="52">
        <f>SUMPRODUCT(--(U$9=YEAR(Quarterly_mmbbls!$C$9:FB$9)),Quarterly_mmbbls!$C118:FB118)</f>
        <v>7.2321775147138933E-3</v>
      </c>
      <c r="V144" s="52">
        <f>SUMPRODUCT(--(V$9=YEAR(Quarterly_mmbbls!$C$9:FC$9)),Quarterly_mmbbls!$C118:FC118)</f>
        <v>7.6092562888767845E-3</v>
      </c>
      <c r="W144" s="52">
        <f>SUMPRODUCT(--(W$9=YEAR(Quarterly_mmbbls!$C$9:FD$9)),Quarterly_mmbbls!$C118:FD118)</f>
        <v>7.9863350630396748E-3</v>
      </c>
      <c r="X144" s="52">
        <f>SUMPRODUCT(--(X$9=YEAR(Quarterly_mmbbls!$C$9:FE$9)),Quarterly_mmbbls!$C118:FE118)</f>
        <v>8.3634138372025626E-3</v>
      </c>
      <c r="Y144" s="52">
        <f>SUMPRODUCT(--(Y$9=YEAR(Quarterly_mmbbls!$C$9:FF$9)),Quarterly_mmbbls!$C118:FF118)</f>
        <v>8.3698596282138962E-3</v>
      </c>
      <c r="Z144" s="52">
        <f>SUMPRODUCT(--(Z$9=YEAR(Quarterly_mmbbls!$C$9:FG$9)),Quarterly_mmbbls!$C118:FG118)</f>
        <v>8.7582185366466159E-3</v>
      </c>
      <c r="AA144" s="52">
        <f>SUMPRODUCT(--(AA$9=YEAR(Quarterly_mmbbls!$C$9:FH$9)),Quarterly_mmbbls!$C118:FH118)</f>
        <v>9.1465774450793357E-3</v>
      </c>
      <c r="AB144" s="52">
        <f>SUMPRODUCT(--(AB$9=YEAR(Quarterly_mmbbls!$C$9:FI$9)),Quarterly_mmbbls!$C118:FI118)</f>
        <v>9.5349363535120555E-3</v>
      </c>
      <c r="AC144" s="52">
        <f>SUMPRODUCT(--(AC$9=YEAR(Quarterly_mmbbls!$C$9:FJ$9)),Quarterly_mmbbls!$C118:FJ118)</f>
        <v>9.923295261944777E-3</v>
      </c>
      <c r="AD144" s="52">
        <f>SUMPRODUCT(--(AD$9=YEAR(Quarterly_mmbbls!$C$9:FK$9)),Quarterly_mmbbls!$C118:FK118)</f>
        <v>1.0181126902398033E-2</v>
      </c>
      <c r="AE144" s="52">
        <f>SUMPRODUCT(--(AE$9=YEAR(Quarterly_mmbbls!$C$9:FL$9)),Quarterly_mmbbls!$C118:FL118)</f>
        <v>1.095462182375781E-2</v>
      </c>
      <c r="AF144" s="52">
        <f>SUMPRODUCT(--(AF$9=YEAR(Quarterly_mmbbls!$C$9:FM$9)),Quarterly_mmbbls!$C118:FM118)</f>
        <v>1.1476730895675658E-2</v>
      </c>
      <c r="AG144" s="52">
        <f>SUMPRODUCT(--(AG$9=YEAR(Quarterly_mmbbls!$C$9:FN$9)),Quarterly_mmbbls!$C118:FN118)</f>
        <v>1.1911016065064116E-2</v>
      </c>
      <c r="AH144" s="52">
        <f>SUMPRODUCT(--(AH$9=YEAR(Quarterly_mmbbls!$C$9:FO$9)),Quarterly_mmbbls!$C118:FO118)</f>
        <v>1.3213871573229485E-2</v>
      </c>
      <c r="AI144" s="52">
        <f>SUMPRODUCT(--(AI$9=YEAR(Quarterly_mmbbls!$C$9:FP$9)),Quarterly_mmbbls!$C118:FP118)</f>
        <v>1.3499097825480902E-2</v>
      </c>
      <c r="AJ144" s="52">
        <f>SUMPRODUCT(--(AJ$9=YEAR(Quarterly_mmbbls!$C$9:FQ$9)),Quarterly_mmbbls!$C118:FQ118)</f>
        <v>1.4354776582235154E-2</v>
      </c>
      <c r="AK144" s="52">
        <f>SUMPRODUCT(--(AK$9=YEAR(Quarterly_mmbbls!$C$9:FR$9)),Quarterly_mmbbls!$C118:FR118)</f>
        <v>1.4689151990947972E-2</v>
      </c>
      <c r="AL144" s="52">
        <f>SUMPRODUCT(--(AL$9=YEAR(Quarterly_mmbbls!$C$9:FS$9)),Quarterly_mmbbls!$C118:FS118)</f>
        <v>1.5692278217086429E-2</v>
      </c>
      <c r="AM144" s="52">
        <f>SUMPRODUCT(--(AM$9=YEAR(Quarterly_mmbbls!$C$9:FT$9)),Quarterly_mmbbls!$C118:FT118)</f>
        <v>1.5707616116128569E-2</v>
      </c>
      <c r="AN144" s="52">
        <f>SUMPRODUCT(--(AN$9=YEAR(Quarterly_mmbbls!$C$9:FU$9)),Quarterly_mmbbls!$C118:FU118)</f>
        <v>1.596605962885396E-2</v>
      </c>
      <c r="AO144" s="52">
        <f>SUMPRODUCT(--(AO$9=YEAR(Quarterly_mmbbls!$C$9:FV$9)),Quarterly_mmbbls!$C118:FV118)</f>
        <v>1.6056627133873212E-2</v>
      </c>
      <c r="AP144" s="52">
        <f>SUMPRODUCT(--(AP$9=YEAR(Quarterly_mmbbls!$C$9:FW$9)),Quarterly_mmbbls!$C118:FW118)</f>
        <v>1.7465144458171711E-2</v>
      </c>
      <c r="AQ144" s="52">
        <f>SUMPRODUCT(--(AQ$9=YEAR(Quarterly_mmbbls!$C$9:FX$9)),Quarterly_mmbbls!$C118:FX118)</f>
        <v>1.836356461249837E-2</v>
      </c>
      <c r="AR144" s="52">
        <f>SUMPRODUCT(--(AR$9=YEAR(Quarterly_mmbbls!$C$9:FY$9)),Quarterly_mmbbls!$C118:FY118)</f>
        <v>2.0563235029690791E-2</v>
      </c>
      <c r="AS144" s="52">
        <f>SUMPRODUCT(--(AS$9=YEAR(Quarterly_mmbbls!$C$9:FZ$9)),Quarterly_mmbbls!$C118:FZ118)</f>
        <v>2.1872497914867981E-2</v>
      </c>
      <c r="AT144" s="52">
        <f>SUMPRODUCT(--(AT$9=YEAR(Quarterly_mmbbls!$C$9:GA$9)),Quarterly_mmbbls!$C118:GA118)</f>
        <v>2.4154916384117743E-2</v>
      </c>
      <c r="AU144" s="52">
        <f>SUMPRODUCT(--(AU$9=YEAR(Quarterly_mmbbls!$C$9:GB$9)),Quarterly_mmbbls!$C118:GB118)</f>
        <v>2.6437976961010731E-2</v>
      </c>
      <c r="AV144" s="52">
        <f>SUMPRODUCT(--(AV$9=YEAR(Quarterly_mmbbls!$C$9:GZ$9)),Quarterly_mmbbls!$C118:GZ118)</f>
        <v>2.7337185900090322E-2</v>
      </c>
    </row>
    <row r="145" spans="1:48" s="21" customFormat="1" ht="14.25" x14ac:dyDescent="0.2">
      <c r="A145" s="23"/>
      <c r="B145" s="94"/>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row>
    <row r="146" spans="1:48" x14ac:dyDescent="0.2">
      <c r="A146" s="25" t="s">
        <v>157</v>
      </c>
      <c r="B146" s="86">
        <v>11</v>
      </c>
      <c r="C146" s="17">
        <f t="shared" ref="C146:AT146" si="35">SUM(C147,C150:C152)</f>
        <v>4.1376416406153194</v>
      </c>
      <c r="D146" s="17">
        <f t="shared" si="35"/>
        <v>4.6164711841415347</v>
      </c>
      <c r="E146" s="17">
        <f t="shared" si="35"/>
        <v>4.2162685477155826</v>
      </c>
      <c r="F146" s="17">
        <f t="shared" si="35"/>
        <v>5.171656699728211</v>
      </c>
      <c r="G146" s="17">
        <f t="shared" si="35"/>
        <v>5.1333815766044548</v>
      </c>
      <c r="H146" s="17">
        <f t="shared" si="35"/>
        <v>4.9377672292494408</v>
      </c>
      <c r="I146" s="17">
        <f t="shared" si="35"/>
        <v>4.5611110266862243</v>
      </c>
      <c r="J146" s="17">
        <f t="shared" si="35"/>
        <v>4.061489205465584</v>
      </c>
      <c r="K146" s="17">
        <f t="shared" si="35"/>
        <v>3.9520753865757063</v>
      </c>
      <c r="L146" s="17">
        <f t="shared" si="35"/>
        <v>3.1233588465083528</v>
      </c>
      <c r="M146" s="17">
        <f t="shared" si="35"/>
        <v>2.8886626201288124</v>
      </c>
      <c r="N146" s="17">
        <f t="shared" si="35"/>
        <v>2.6521310749672957</v>
      </c>
      <c r="O146" s="17">
        <f t="shared" si="35"/>
        <v>2.4125720910403343</v>
      </c>
      <c r="P146" s="17">
        <f t="shared" si="35"/>
        <v>2.3902134561590285</v>
      </c>
      <c r="Q146" s="17">
        <f t="shared" si="35"/>
        <v>2.2140176120928432</v>
      </c>
      <c r="R146" s="17">
        <f t="shared" si="35"/>
        <v>2.1147272172654414</v>
      </c>
      <c r="S146" s="17">
        <f t="shared" si="35"/>
        <v>2.0415422991894561</v>
      </c>
      <c r="T146" s="17">
        <f t="shared" si="35"/>
        <v>1.9643580838754688</v>
      </c>
      <c r="U146" s="17">
        <f t="shared" si="35"/>
        <v>2.2587086786702546</v>
      </c>
      <c r="V146" s="17">
        <f t="shared" si="35"/>
        <v>1.9148539027488429</v>
      </c>
      <c r="W146" s="17">
        <f t="shared" si="35"/>
        <v>2.1264591450885981</v>
      </c>
      <c r="X146" s="17">
        <f t="shared" si="35"/>
        <v>2.1329389699520962</v>
      </c>
      <c r="Y146" s="17">
        <f t="shared" si="35"/>
        <v>2.2939864862418715</v>
      </c>
      <c r="Z146" s="17">
        <f t="shared" si="35"/>
        <v>2.2412894828656889</v>
      </c>
      <c r="AA146" s="17">
        <f t="shared" si="35"/>
        <v>2.0239302557190468</v>
      </c>
      <c r="AB146" s="17">
        <f t="shared" si="35"/>
        <v>1.8355851090518656</v>
      </c>
      <c r="AC146" s="17">
        <f t="shared" si="35"/>
        <v>2.3585608462600951</v>
      </c>
      <c r="AD146" s="17">
        <f t="shared" si="35"/>
        <v>2.4512824672631299</v>
      </c>
      <c r="AE146" s="17">
        <f t="shared" si="35"/>
        <v>2.6226768496973474</v>
      </c>
      <c r="AF146" s="17">
        <f t="shared" si="35"/>
        <v>2.6914708178592242</v>
      </c>
      <c r="AG146" s="17">
        <f t="shared" si="35"/>
        <v>3.1328434541772232</v>
      </c>
      <c r="AH146" s="17">
        <f t="shared" si="35"/>
        <v>3.3134569457671663</v>
      </c>
      <c r="AI146" s="17">
        <f t="shared" si="35"/>
        <v>3.3591505899953376</v>
      </c>
      <c r="AJ146" s="17">
        <f t="shared" si="35"/>
        <v>3.6544948451646193</v>
      </c>
      <c r="AK146" s="17">
        <f t="shared" si="35"/>
        <v>3.5145163782022171</v>
      </c>
      <c r="AL146" s="17">
        <f t="shared" si="35"/>
        <v>3.1318435141559635</v>
      </c>
      <c r="AM146" s="17">
        <f t="shared" si="35"/>
        <v>2.5365988837374323</v>
      </c>
      <c r="AN146" s="17">
        <f t="shared" si="35"/>
        <v>2.7946718905703269</v>
      </c>
      <c r="AO146" s="17">
        <f t="shared" si="35"/>
        <v>2.7932706797185256</v>
      </c>
      <c r="AP146" s="17">
        <f t="shared" si="35"/>
        <v>3.3705196688236523</v>
      </c>
      <c r="AQ146" s="17">
        <f t="shared" si="35"/>
        <v>3.2732935263076066</v>
      </c>
      <c r="AR146" s="17">
        <f t="shared" si="35"/>
        <v>3.2674383907512587</v>
      </c>
      <c r="AS146" s="17">
        <f t="shared" si="35"/>
        <v>3.5319382036956957</v>
      </c>
      <c r="AT146" s="17">
        <f t="shared" si="35"/>
        <v>3.544617542636963</v>
      </c>
      <c r="AU146" s="17">
        <f>SUM(AU147,AU150:AU152)</f>
        <v>3.5541371498231427</v>
      </c>
      <c r="AV146" s="17">
        <f>SUMPRODUCT(--(AV$9=YEAR(Quarterly_mmbbls!$C$9:GZ$9)),Quarterly_mmbbls!$C120:GZ120)</f>
        <v>3.6885727750310844</v>
      </c>
    </row>
    <row r="147" spans="1:48" x14ac:dyDescent="0.25">
      <c r="A147" s="36" t="s">
        <v>24</v>
      </c>
      <c r="B147" s="90"/>
      <c r="C147" s="52">
        <f t="shared" ref="C147:AT147" si="36">SUM(C148:C149)</f>
        <v>0.39944868612189799</v>
      </c>
      <c r="D147" s="52">
        <f t="shared" si="36"/>
        <v>0.41428227137083562</v>
      </c>
      <c r="E147" s="52">
        <f t="shared" si="36"/>
        <v>0.39506262661987779</v>
      </c>
      <c r="F147" s="52">
        <f t="shared" si="36"/>
        <v>0.39386845960100009</v>
      </c>
      <c r="G147" s="52">
        <f t="shared" si="36"/>
        <v>0.37019656721360938</v>
      </c>
      <c r="H147" s="52">
        <f t="shared" si="36"/>
        <v>0.41317496472423071</v>
      </c>
      <c r="I147" s="52">
        <f t="shared" si="36"/>
        <v>0.40862156505585268</v>
      </c>
      <c r="J147" s="52">
        <f t="shared" si="36"/>
        <v>0.35134344278689533</v>
      </c>
      <c r="K147" s="52">
        <f t="shared" si="36"/>
        <v>0.35816480765679559</v>
      </c>
      <c r="L147" s="52">
        <f t="shared" si="36"/>
        <v>0.32222326376411053</v>
      </c>
      <c r="M147" s="52">
        <f t="shared" si="36"/>
        <v>0.30970435464129531</v>
      </c>
      <c r="N147" s="52">
        <f t="shared" si="36"/>
        <v>0.28210340885391327</v>
      </c>
      <c r="O147" s="52">
        <f t="shared" si="36"/>
        <v>0.24161343623454104</v>
      </c>
      <c r="P147" s="52">
        <f t="shared" si="36"/>
        <v>0.26686419944031453</v>
      </c>
      <c r="Q147" s="52">
        <f t="shared" si="36"/>
        <v>0.16444489654874217</v>
      </c>
      <c r="R147" s="52">
        <f t="shared" si="36"/>
        <v>0.16386003892537829</v>
      </c>
      <c r="S147" s="52">
        <f t="shared" si="36"/>
        <v>0.14929205776529364</v>
      </c>
      <c r="T147" s="52">
        <f t="shared" si="36"/>
        <v>0.11597620805005608</v>
      </c>
      <c r="U147" s="52">
        <f t="shared" si="36"/>
        <v>0.23888234861864299</v>
      </c>
      <c r="V147" s="52">
        <f t="shared" si="36"/>
        <v>8.308968892416789E-2</v>
      </c>
      <c r="W147" s="52">
        <f t="shared" si="36"/>
        <v>6.1200334436876294E-2</v>
      </c>
      <c r="X147" s="52">
        <f t="shared" si="36"/>
        <v>5.0241045265431536E-2</v>
      </c>
      <c r="Y147" s="52">
        <f t="shared" si="36"/>
        <v>8.5333429793633148E-2</v>
      </c>
      <c r="Z147" s="52">
        <f t="shared" si="36"/>
        <v>5.1930864682778521E-2</v>
      </c>
      <c r="AA147" s="52">
        <f t="shared" si="36"/>
        <v>3.2577727994242259E-2</v>
      </c>
      <c r="AB147" s="52">
        <f t="shared" si="36"/>
        <v>2.7570675040694118E-2</v>
      </c>
      <c r="AC147" s="52">
        <f t="shared" si="36"/>
        <v>3.4901951058570746E-2</v>
      </c>
      <c r="AD147" s="52">
        <f t="shared" si="36"/>
        <v>3.214623905559591E-2</v>
      </c>
      <c r="AE147" s="52">
        <f t="shared" si="36"/>
        <v>3.1871560757005354E-2</v>
      </c>
      <c r="AF147" s="52">
        <f t="shared" si="36"/>
        <v>3.1781724700109502E-2</v>
      </c>
      <c r="AG147" s="52">
        <f t="shared" si="36"/>
        <v>7.6107653888660448E-2</v>
      </c>
      <c r="AH147" s="52">
        <f t="shared" si="36"/>
        <v>8.9453324351380481E-2</v>
      </c>
      <c r="AI147" s="52">
        <f t="shared" si="36"/>
        <v>9.2214718835007162E-2</v>
      </c>
      <c r="AJ147" s="52">
        <f t="shared" si="36"/>
        <v>8.0706753996046196E-2</v>
      </c>
      <c r="AK147" s="52">
        <f t="shared" si="36"/>
        <v>6.6157352462026531E-2</v>
      </c>
      <c r="AL147" s="52">
        <f t="shared" si="36"/>
        <v>4.9225457072186979E-2</v>
      </c>
      <c r="AM147" s="52">
        <f t="shared" si="36"/>
        <v>1.606404763996384E-2</v>
      </c>
      <c r="AN147" s="52">
        <f t="shared" si="36"/>
        <v>0.1850905694728778</v>
      </c>
      <c r="AO147" s="52">
        <f t="shared" si="36"/>
        <v>1.4373363042887765E-2</v>
      </c>
      <c r="AP147" s="52">
        <f t="shared" si="36"/>
        <v>2.6476890281165594E-2</v>
      </c>
      <c r="AQ147" s="52">
        <f t="shared" si="36"/>
        <v>2.5391200734955044E-2</v>
      </c>
      <c r="AR147" s="52">
        <f t="shared" si="36"/>
        <v>7.2169158209881443E-2</v>
      </c>
      <c r="AS147" s="52">
        <f t="shared" si="36"/>
        <v>7.9909076339082771E-2</v>
      </c>
      <c r="AT147" s="52">
        <f t="shared" si="36"/>
        <v>3.5659768604223117E-2</v>
      </c>
      <c r="AU147" s="52">
        <f>SUM(AU148:AU149)</f>
        <v>1.1984334407420466E-2</v>
      </c>
      <c r="AV147" s="52">
        <f>SUMPRODUCT(--(AV$9=YEAR(Quarterly_mmbbls!$C$9:GZ$9)),Quarterly_mmbbls!$C121:GZ121)</f>
        <v>1.3368877137949944E-2</v>
      </c>
    </row>
    <row r="148" spans="1:48" x14ac:dyDescent="0.25">
      <c r="A148" s="37" t="s">
        <v>38</v>
      </c>
      <c r="B148" s="90">
        <v>9</v>
      </c>
      <c r="C148" s="52">
        <f>SUMPRODUCT(--(C$9=YEAR(Quarterly_mmbbls!$C$9:EJ$9)),Quarterly_mmbbls!$C122:EJ122)</f>
        <v>4.4074532733739485E-2</v>
      </c>
      <c r="D148" s="52">
        <f>SUMPRODUCT(--(D$9=YEAR(Quarterly_mmbbls!$C$9:EK$9)),Quarterly_mmbbls!$C122:EK122)</f>
        <v>3.4765781346894967E-2</v>
      </c>
      <c r="E148" s="52">
        <f>SUMPRODUCT(--(E$9=YEAR(Quarterly_mmbbls!$C$9:EL$9)),Quarterly_mmbbls!$C122:EL122)</f>
        <v>2.5425579530883567E-2</v>
      </c>
      <c r="F148" s="52">
        <f>SUMPRODUCT(--(F$9=YEAR(Quarterly_mmbbls!$C$9:EM$9)),Quarterly_mmbbls!$C122:EM122)</f>
        <v>1.8946490103777965E-2</v>
      </c>
      <c r="G148" s="52">
        <f>SUMPRODUCT(--(G$9=YEAR(Quarterly_mmbbls!$C$9:EN$9)),Quarterly_mmbbls!$C122:EN122)</f>
        <v>1.3262222788826515E-2</v>
      </c>
      <c r="H148" s="52">
        <f>SUMPRODUCT(--(H$9=YEAR(Quarterly_mmbbls!$C$9:EO$9)),Quarterly_mmbbls!$C122:EO122)</f>
        <v>1.182768622056069E-2</v>
      </c>
      <c r="I148" s="52">
        <f>SUMPRODUCT(--(I$9=YEAR(Quarterly_mmbbls!$C$9:EP$9)),Quarterly_mmbbls!$C122:EP122)</f>
        <v>1.46336434972399E-2</v>
      </c>
      <c r="J148" s="52">
        <f>SUMPRODUCT(--(J$9=YEAR(Quarterly_mmbbls!$C$9:EQ$9)),Quarterly_mmbbls!$C122:EQ122)</f>
        <v>7.4278942100945711E-3</v>
      </c>
      <c r="K148" s="52">
        <f>SUMPRODUCT(--(K$9=YEAR(Quarterly_mmbbls!$C$9:ER$9)),Quarterly_mmbbls!$C122:ER122)</f>
        <v>5.2308709537233367E-3</v>
      </c>
      <c r="L148" s="52">
        <f>SUMPRODUCT(--(L$9=YEAR(Quarterly_mmbbls!$C$9:ES$9)),Quarterly_mmbbls!$C122:ES122)</f>
        <v>5.9111895277383954E-3</v>
      </c>
      <c r="M148" s="52">
        <f>SUMPRODUCT(--(M$9=YEAR(Quarterly_mmbbls!$C$9:ET$9)),Quarterly_mmbbls!$C122:ET122)</f>
        <v>2.4725302925252601E-2</v>
      </c>
      <c r="N148" s="52">
        <f>SUMPRODUCT(--(N$9=YEAR(Quarterly_mmbbls!$C$9:EU$9)),Quarterly_mmbbls!$C122:EU122)</f>
        <v>2.4562758871435421E-2</v>
      </c>
      <c r="O148" s="52">
        <f>SUMPRODUCT(--(O$9=YEAR(Quarterly_mmbbls!$C$9:EV$9)),Quarterly_mmbbls!$C122:EV122)</f>
        <v>1.6916688318852811E-2</v>
      </c>
      <c r="P148" s="52">
        <f>SUMPRODUCT(--(P$9=YEAR(Quarterly_mmbbls!$C$9:EW$9)),Quarterly_mmbbls!$C122:EW122)</f>
        <v>5.4917889764079277E-3</v>
      </c>
      <c r="Q148" s="52">
        <f>SUMPRODUCT(--(Q$9=YEAR(Quarterly_mmbbls!$C$9:EX$9)),Quarterly_mmbbls!$C122:EX122)</f>
        <v>8.3153212066890379E-3</v>
      </c>
      <c r="R148" s="52">
        <f>SUMPRODUCT(--(R$9=YEAR(Quarterly_mmbbls!$C$9:EY$9)),Quarterly_mmbbls!$C122:EY122)</f>
        <v>1.2689937583675563E-2</v>
      </c>
      <c r="S148" s="52">
        <f>SUMPRODUCT(--(S$9=YEAR(Quarterly_mmbbls!$C$9:EZ$9)),Quarterly_mmbbls!$C122:EZ122)</f>
        <v>1.975115656114864E-2</v>
      </c>
      <c r="T148" s="52">
        <f>SUMPRODUCT(--(T$9=YEAR(Quarterly_mmbbls!$C$9:FA$9)),Quarterly_mmbbls!$C122:FA122)</f>
        <v>2.910948401927058E-2</v>
      </c>
      <c r="U148" s="52">
        <f>SUMPRODUCT(--(U$9=YEAR(Quarterly_mmbbls!$C$9:FB$9)),Quarterly_mmbbls!$C122:FB122)</f>
        <v>2.7117054511107144E-2</v>
      </c>
      <c r="V148" s="52">
        <f>SUMPRODUCT(--(V$9=YEAR(Quarterly_mmbbls!$C$9:FC$9)),Quarterly_mmbbls!$C122:FC122)</f>
        <v>2.6156050014353543E-2</v>
      </c>
      <c r="W148" s="52">
        <f>SUMPRODUCT(--(W$9=YEAR(Quarterly_mmbbls!$C$9:FD$9)),Quarterly_mmbbls!$C122:FD122)</f>
        <v>2.8637844438060743E-2</v>
      </c>
      <c r="X148" s="52">
        <f>SUMPRODUCT(--(X$9=YEAR(Quarterly_mmbbls!$C$9:FE$9)),Quarterly_mmbbls!$C122:FE122)</f>
        <v>2.5101856765188259E-2</v>
      </c>
      <c r="Y148" s="52">
        <f>SUMPRODUCT(--(Y$9=YEAR(Quarterly_mmbbls!$C$9:FF$9)),Quarterly_mmbbls!$C122:FF122)</f>
        <v>6.9631210763342916E-2</v>
      </c>
      <c r="Z148" s="52">
        <f>SUMPRODUCT(--(Z$9=YEAR(Quarterly_mmbbls!$C$9:FG$9)),Quarterly_mmbbls!$C122:FG122)</f>
        <v>3.4459193663928862E-2</v>
      </c>
      <c r="AA148" s="52">
        <f>SUMPRODUCT(--(AA$9=YEAR(Quarterly_mmbbls!$C$9:FH$9)),Quarterly_mmbbls!$C122:FH122)</f>
        <v>2.214269898863723E-2</v>
      </c>
      <c r="AB148" s="52">
        <f>SUMPRODUCT(--(AB$9=YEAR(Quarterly_mmbbls!$C$9:FI$9)),Quarterly_mmbbls!$C122:FI122)</f>
        <v>1.8134051878972487E-2</v>
      </c>
      <c r="AC148" s="52">
        <f>SUMPRODUCT(--(AC$9=YEAR(Quarterly_mmbbls!$C$9:FJ$9)),Quarterly_mmbbls!$C122:FJ122)</f>
        <v>2.6399383770266894E-2</v>
      </c>
      <c r="AD148" s="52">
        <f>SUMPRODUCT(--(AD$9=YEAR(Quarterly_mmbbls!$C$9:FK$9)),Quarterly_mmbbls!$C122:FK122)</f>
        <v>2.3219352463981126E-2</v>
      </c>
      <c r="AE148" s="52">
        <f>SUMPRODUCT(--(AE$9=YEAR(Quarterly_mmbbls!$C$9:FL$9)),Quarterly_mmbbls!$C122:FL122)</f>
        <v>2.1313307659344177E-2</v>
      </c>
      <c r="AF148" s="52">
        <f>SUMPRODUCT(--(AF$9=YEAR(Quarterly_mmbbls!$C$9:FM$9)),Quarterly_mmbbls!$C122:FM122)</f>
        <v>1.9064492795735334E-2</v>
      </c>
      <c r="AG148" s="52">
        <f>SUMPRODUCT(--(AG$9=YEAR(Quarterly_mmbbls!$C$9:FN$9)),Quarterly_mmbbls!$C122:FN122)</f>
        <v>5.152483393775107E-2</v>
      </c>
      <c r="AH148" s="52">
        <f>SUMPRODUCT(--(AH$9=YEAR(Quarterly_mmbbls!$C$9:FO$9)),Quarterly_mmbbls!$C122:FO122)</f>
        <v>6.7883174162932533E-2</v>
      </c>
      <c r="AI148" s="52">
        <f>SUMPRODUCT(--(AI$9=YEAR(Quarterly_mmbbls!$C$9:FP$9)),Quarterly_mmbbls!$C122:FP122)</f>
        <v>7.2863193647214108E-2</v>
      </c>
      <c r="AJ148" s="52">
        <f>SUMPRODUCT(--(AJ$9=YEAR(Quarterly_mmbbls!$C$9:FQ$9)),Quarterly_mmbbls!$C122:FQ122)</f>
        <v>6.3252745807017022E-2</v>
      </c>
      <c r="AK148" s="52">
        <f>SUMPRODUCT(--(AK$9=YEAR(Quarterly_mmbbls!$C$9:FR$9)),Quarterly_mmbbls!$C122:FR122)</f>
        <v>5.1713690078395769E-2</v>
      </c>
      <c r="AL148" s="52">
        <f>SUMPRODUCT(--(AL$9=YEAR(Quarterly_mmbbls!$C$9:FS$9)),Quarterly_mmbbls!$C122:FS122)</f>
        <v>2.3162081318170026E-2</v>
      </c>
      <c r="AM148" s="52">
        <f>SUMPRODUCT(--(AM$9=YEAR(Quarterly_mmbbls!$C$9:FT$9)),Quarterly_mmbbls!$C122:FT122)</f>
        <v>1.2771623507270999E-2</v>
      </c>
      <c r="AN148" s="52">
        <f>SUMPRODUCT(--(AN$9=YEAR(Quarterly_mmbbls!$C$9:FU$9)),Quarterly_mmbbls!$C122:FU122)</f>
        <v>0.16658979596036291</v>
      </c>
      <c r="AO148" s="52">
        <f>SUMPRODUCT(--(AO$9=YEAR(Quarterly_mmbbls!$C$9:FV$9)),Quarterly_mmbbls!$C122:FV122)</f>
        <v>1.1820945204496822E-2</v>
      </c>
      <c r="AP148" s="52">
        <f>SUMPRODUCT(--(AP$9=YEAR(Quarterly_mmbbls!$C$9:FW$9)),Quarterly_mmbbls!$C122:FW122)</f>
        <v>2.2762456088186341E-2</v>
      </c>
      <c r="AQ148" s="52">
        <f>SUMPRODUCT(--(AQ$9=YEAR(Quarterly_mmbbls!$C$9:FX$9)),Quarterly_mmbbls!$C122:FX122)</f>
        <v>2.0076661307706072E-2</v>
      </c>
      <c r="AR148" s="52">
        <f>SUMPRODUCT(--(AR$9=YEAR(Quarterly_mmbbls!$C$9:FY$9)),Quarterly_mmbbls!$C122:FY122)</f>
        <v>6.4376117439513408E-2</v>
      </c>
      <c r="AS148" s="52">
        <f>SUMPRODUCT(--(AS$9=YEAR(Quarterly_mmbbls!$C$9:FZ$9)),Quarterly_mmbbls!$C122:FZ122)</f>
        <v>6.4128878262977099E-2</v>
      </c>
      <c r="AT148" s="52">
        <f>SUMPRODUCT(--(AT$9=YEAR(Quarterly_mmbbls!$C$9:GA$9)),Quarterly_mmbbls!$C122:GA122)</f>
        <v>3.1697925743087246E-2</v>
      </c>
      <c r="AU148" s="52">
        <f>SUMPRODUCT(--(AU$9=YEAR(Quarterly_mmbbls!$C$9:GB$9)),Quarterly_mmbbls!$C122:GB122)</f>
        <v>9.8608754669183892E-3</v>
      </c>
      <c r="AV148" s="52">
        <f>SUMPRODUCT(--(AV$9=YEAR(Quarterly_mmbbls!$C$9:GZ$9)),Quarterly_mmbbls!$C122:GZ122)</f>
        <v>1.0657884589443799E-2</v>
      </c>
    </row>
    <row r="149" spans="1:48" x14ac:dyDescent="0.25">
      <c r="A149" s="37" t="s">
        <v>39</v>
      </c>
      <c r="B149" s="90">
        <v>10</v>
      </c>
      <c r="C149" s="52">
        <f>SUMPRODUCT(--(C$9=YEAR(Quarterly_mmbbls!$C$9:EJ$9)),Quarterly_mmbbls!$C123:EJ123)</f>
        <v>0.35537415338815848</v>
      </c>
      <c r="D149" s="52">
        <f>SUMPRODUCT(--(D$9=YEAR(Quarterly_mmbbls!$C$9:EK$9)),Quarterly_mmbbls!$C123:EK123)</f>
        <v>0.37951649002394067</v>
      </c>
      <c r="E149" s="52">
        <f>SUMPRODUCT(--(E$9=YEAR(Quarterly_mmbbls!$C$9:EL$9)),Quarterly_mmbbls!$C123:EL123)</f>
        <v>0.3696370470889942</v>
      </c>
      <c r="F149" s="52">
        <f>SUMPRODUCT(--(F$9=YEAR(Quarterly_mmbbls!$C$9:EM$9)),Quarterly_mmbbls!$C123:EM123)</f>
        <v>0.37492196949722212</v>
      </c>
      <c r="G149" s="52">
        <f>SUMPRODUCT(--(G$9=YEAR(Quarterly_mmbbls!$C$9:EN$9)),Quarterly_mmbbls!$C123:EN123)</f>
        <v>0.35693434442478289</v>
      </c>
      <c r="H149" s="52">
        <f>SUMPRODUCT(--(H$9=YEAR(Quarterly_mmbbls!$C$9:EO$9)),Quarterly_mmbbls!$C123:EO123)</f>
        <v>0.40134727850367002</v>
      </c>
      <c r="I149" s="52">
        <f>SUMPRODUCT(--(I$9=YEAR(Quarterly_mmbbls!$C$9:EP$9)),Quarterly_mmbbls!$C123:EP123)</f>
        <v>0.39398792155861279</v>
      </c>
      <c r="J149" s="52">
        <f>SUMPRODUCT(--(J$9=YEAR(Quarterly_mmbbls!$C$9:EQ$9)),Quarterly_mmbbls!$C123:EQ123)</f>
        <v>0.34391554857680073</v>
      </c>
      <c r="K149" s="52">
        <f>SUMPRODUCT(--(K$9=YEAR(Quarterly_mmbbls!$C$9:ER$9)),Quarterly_mmbbls!$C123:ER123)</f>
        <v>0.35293393670307227</v>
      </c>
      <c r="L149" s="52">
        <f>SUMPRODUCT(--(L$9=YEAR(Quarterly_mmbbls!$C$9:ES$9)),Quarterly_mmbbls!$C123:ES123)</f>
        <v>0.31631207423637214</v>
      </c>
      <c r="M149" s="52">
        <f>SUMPRODUCT(--(M$9=YEAR(Quarterly_mmbbls!$C$9:ET$9)),Quarterly_mmbbls!$C123:ET123)</f>
        <v>0.28497905171604271</v>
      </c>
      <c r="N149" s="52">
        <f>SUMPRODUCT(--(N$9=YEAR(Quarterly_mmbbls!$C$9:EU$9)),Quarterly_mmbbls!$C123:EU123)</f>
        <v>0.25754064998247783</v>
      </c>
      <c r="O149" s="52">
        <f>SUMPRODUCT(--(O$9=YEAR(Quarterly_mmbbls!$C$9:EV$9)),Quarterly_mmbbls!$C123:EV123)</f>
        <v>0.22469674791568822</v>
      </c>
      <c r="P149" s="52">
        <f>SUMPRODUCT(--(P$9=YEAR(Quarterly_mmbbls!$C$9:EW$9)),Quarterly_mmbbls!$C123:EW123)</f>
        <v>0.26137241046390658</v>
      </c>
      <c r="Q149" s="52">
        <f>SUMPRODUCT(--(Q$9=YEAR(Quarterly_mmbbls!$C$9:EX$9)),Quarterly_mmbbls!$C123:EX123)</f>
        <v>0.15612957534205313</v>
      </c>
      <c r="R149" s="52">
        <f>SUMPRODUCT(--(R$9=YEAR(Quarterly_mmbbls!$C$9:EY$9)),Quarterly_mmbbls!$C123:EY123)</f>
        <v>0.15117010134170272</v>
      </c>
      <c r="S149" s="52">
        <f>SUMPRODUCT(--(S$9=YEAR(Quarterly_mmbbls!$C$9:EZ$9)),Quarterly_mmbbls!$C123:EZ123)</f>
        <v>0.12954090120414499</v>
      </c>
      <c r="T149" s="52">
        <f>SUMPRODUCT(--(T$9=YEAR(Quarterly_mmbbls!$C$9:FA$9)),Quarterly_mmbbls!$C123:FA123)</f>
        <v>8.6866724030785505E-2</v>
      </c>
      <c r="U149" s="52">
        <f>SUMPRODUCT(--(U$9=YEAR(Quarterly_mmbbls!$C$9:FB$9)),Quarterly_mmbbls!$C123:FB123)</f>
        <v>0.21176529410753586</v>
      </c>
      <c r="V149" s="52">
        <f>SUMPRODUCT(--(V$9=YEAR(Quarterly_mmbbls!$C$9:FC$9)),Quarterly_mmbbls!$C123:FC123)</f>
        <v>5.6933638909814344E-2</v>
      </c>
      <c r="W149" s="52">
        <f>SUMPRODUCT(--(W$9=YEAR(Quarterly_mmbbls!$C$9:FD$9)),Quarterly_mmbbls!$C123:FD123)</f>
        <v>3.2562489998815551E-2</v>
      </c>
      <c r="X149" s="52">
        <f>SUMPRODUCT(--(X$9=YEAR(Quarterly_mmbbls!$C$9:FE$9)),Quarterly_mmbbls!$C123:FE123)</f>
        <v>2.5139188500243277E-2</v>
      </c>
      <c r="Y149" s="52">
        <f>SUMPRODUCT(--(Y$9=YEAR(Quarterly_mmbbls!$C$9:FF$9)),Quarterly_mmbbls!$C123:FF123)</f>
        <v>1.5702219030290229E-2</v>
      </c>
      <c r="Z149" s="52">
        <f>SUMPRODUCT(--(Z$9=YEAR(Quarterly_mmbbls!$C$9:FG$9)),Quarterly_mmbbls!$C123:FG123)</f>
        <v>1.7471671018849659E-2</v>
      </c>
      <c r="AA149" s="52">
        <f>SUMPRODUCT(--(AA$9=YEAR(Quarterly_mmbbls!$C$9:FH$9)),Quarterly_mmbbls!$C123:FH123)</f>
        <v>1.0435029005605029E-2</v>
      </c>
      <c r="AB149" s="52">
        <f>SUMPRODUCT(--(AB$9=YEAR(Quarterly_mmbbls!$C$9:FI$9)),Quarterly_mmbbls!$C123:FI123)</f>
        <v>9.4366231617216325E-3</v>
      </c>
      <c r="AC149" s="52">
        <f>SUMPRODUCT(--(AC$9=YEAR(Quarterly_mmbbls!$C$9:FJ$9)),Quarterly_mmbbls!$C123:FJ123)</f>
        <v>8.5025672883038503E-3</v>
      </c>
      <c r="AD149" s="52">
        <f>SUMPRODUCT(--(AD$9=YEAR(Quarterly_mmbbls!$C$9:FK$9)),Quarterly_mmbbls!$C123:FK123)</f>
        <v>8.9268865916147799E-3</v>
      </c>
      <c r="AE149" s="52">
        <f>SUMPRODUCT(--(AE$9=YEAR(Quarterly_mmbbls!$C$9:FL$9)),Quarterly_mmbbls!$C123:FL123)</f>
        <v>1.0558253097661181E-2</v>
      </c>
      <c r="AF149" s="52">
        <f>SUMPRODUCT(--(AF$9=YEAR(Quarterly_mmbbls!$C$9:FM$9)),Quarterly_mmbbls!$C123:FM123)</f>
        <v>1.2717231904374168E-2</v>
      </c>
      <c r="AG149" s="52">
        <f>SUMPRODUCT(--(AG$9=YEAR(Quarterly_mmbbls!$C$9:FN$9)),Quarterly_mmbbls!$C123:FN123)</f>
        <v>2.4582819950909378E-2</v>
      </c>
      <c r="AH149" s="52">
        <f>SUMPRODUCT(--(AH$9=YEAR(Quarterly_mmbbls!$C$9:FO$9)),Quarterly_mmbbls!$C123:FO123)</f>
        <v>2.1570150188447941E-2</v>
      </c>
      <c r="AI149" s="52">
        <f>SUMPRODUCT(--(AI$9=YEAR(Quarterly_mmbbls!$C$9:FP$9)),Quarterly_mmbbls!$C123:FP123)</f>
        <v>1.935152518779305E-2</v>
      </c>
      <c r="AJ149" s="52">
        <f>SUMPRODUCT(--(AJ$9=YEAR(Quarterly_mmbbls!$C$9:FQ$9)),Quarterly_mmbbls!$C123:FQ123)</f>
        <v>1.7454008189029171E-2</v>
      </c>
      <c r="AK149" s="52">
        <f>SUMPRODUCT(--(AK$9=YEAR(Quarterly_mmbbls!$C$9:FR$9)),Quarterly_mmbbls!$C123:FR123)</f>
        <v>1.4443662383630764E-2</v>
      </c>
      <c r="AL149" s="52">
        <f>SUMPRODUCT(--(AL$9=YEAR(Quarterly_mmbbls!$C$9:FS$9)),Quarterly_mmbbls!$C123:FS123)</f>
        <v>2.6063375754016953E-2</v>
      </c>
      <c r="AM149" s="52">
        <f>SUMPRODUCT(--(AM$9=YEAR(Quarterly_mmbbls!$C$9:FT$9)),Quarterly_mmbbls!$C123:FT123)</f>
        <v>3.2924241326928419E-3</v>
      </c>
      <c r="AN149" s="52">
        <f>SUMPRODUCT(--(AN$9=YEAR(Quarterly_mmbbls!$C$9:FU$9)),Quarterly_mmbbls!$C123:FU123)</f>
        <v>1.8500773512514886E-2</v>
      </c>
      <c r="AO149" s="52">
        <f>SUMPRODUCT(--(AO$9=YEAR(Quarterly_mmbbls!$C$9:FV$9)),Quarterly_mmbbls!$C123:FV123)</f>
        <v>2.552417838390943E-3</v>
      </c>
      <c r="AP149" s="52">
        <f>SUMPRODUCT(--(AP$9=YEAR(Quarterly_mmbbls!$C$9:FW$9)),Quarterly_mmbbls!$C123:FW123)</f>
        <v>3.7144341929792523E-3</v>
      </c>
      <c r="AQ149" s="52">
        <f>SUMPRODUCT(--(AQ$9=YEAR(Quarterly_mmbbls!$C$9:FX$9)),Quarterly_mmbbls!$C123:FX123)</f>
        <v>5.3145394272489706E-3</v>
      </c>
      <c r="AR149" s="52">
        <f>SUMPRODUCT(--(AR$9=YEAR(Quarterly_mmbbls!$C$9:FY$9)),Quarterly_mmbbls!$C123:FY123)</f>
        <v>7.79304077036803E-3</v>
      </c>
      <c r="AS149" s="52">
        <f>SUMPRODUCT(--(AS$9=YEAR(Quarterly_mmbbls!$C$9:FZ$9)),Quarterly_mmbbls!$C123:FZ123)</f>
        <v>1.5780198076105673E-2</v>
      </c>
      <c r="AT149" s="52">
        <f>SUMPRODUCT(--(AT$9=YEAR(Quarterly_mmbbls!$C$9:GA$9)),Quarterly_mmbbls!$C123:GA123)</f>
        <v>3.9618428611358711E-3</v>
      </c>
      <c r="AU149" s="52">
        <f>SUMPRODUCT(--(AU$9=YEAR(Quarterly_mmbbls!$C$9:GB$9)),Quarterly_mmbbls!$C123:GB123)</f>
        <v>2.1234589405020772E-3</v>
      </c>
      <c r="AV149" s="52">
        <f>SUMPRODUCT(--(AV$9=YEAR(Quarterly_mmbbls!$C$9:GZ$9)),Quarterly_mmbbls!$C123:GZ123)</f>
        <v>2.7109925485061439E-3</v>
      </c>
    </row>
    <row r="150" spans="1:48" x14ac:dyDescent="0.25">
      <c r="A150" s="36" t="s">
        <v>25</v>
      </c>
      <c r="B150" s="90"/>
      <c r="C150" s="52">
        <f>SUMPRODUCT(--(C$9=YEAR(Quarterly_mmbbls!$C$9:EJ$9)),Quarterly_mmbbls!$C124:EJ124)</f>
        <v>1.8349530545087367</v>
      </c>
      <c r="D150" s="52">
        <f>SUMPRODUCT(--(D$9=YEAR(Quarterly_mmbbls!$C$9:EK$9)),Quarterly_mmbbls!$C124:EK124)</f>
        <v>1.6661425189431482</v>
      </c>
      <c r="E150" s="52">
        <f>SUMPRODUCT(--(E$9=YEAR(Quarterly_mmbbls!$C$9:EL$9)),Quarterly_mmbbls!$C124:EL124)</f>
        <v>1.6682846977034556</v>
      </c>
      <c r="F150" s="52">
        <f>SUMPRODUCT(--(F$9=YEAR(Quarterly_mmbbls!$C$9:EM$9)),Quarterly_mmbbls!$C124:EM124)</f>
        <v>1.8466016018182887</v>
      </c>
      <c r="G150" s="52">
        <f>SUMPRODUCT(--(G$9=YEAR(Quarterly_mmbbls!$C$9:EN$9)),Quarterly_mmbbls!$C124:EN124)</f>
        <v>1.7738968387382612</v>
      </c>
      <c r="H150" s="52">
        <f>SUMPRODUCT(--(H$9=YEAR(Quarterly_mmbbls!$C$9:EO$9)),Quarterly_mmbbls!$C124:EO124)</f>
        <v>1.6643098914887906</v>
      </c>
      <c r="I150" s="52">
        <f>SUMPRODUCT(--(I$9=YEAR(Quarterly_mmbbls!$C$9:EP$9)),Quarterly_mmbbls!$C124:EP124)</f>
        <v>1.685132133184692</v>
      </c>
      <c r="J150" s="52">
        <f>SUMPRODUCT(--(J$9=YEAR(Quarterly_mmbbls!$C$9:EQ$9)),Quarterly_mmbbls!$C124:EQ124)</f>
        <v>1.6961303251905733</v>
      </c>
      <c r="K150" s="52">
        <f>SUMPRODUCT(--(K$9=YEAR(Quarterly_mmbbls!$C$9:ER$9)),Quarterly_mmbbls!$C124:ER124)</f>
        <v>1.7690467776665912</v>
      </c>
      <c r="L150" s="52">
        <f>SUMPRODUCT(--(L$9=YEAR(Quarterly_mmbbls!$C$9:ES$9)),Quarterly_mmbbls!$C124:ES124)</f>
        <v>1.5599656341037924</v>
      </c>
      <c r="M150" s="52">
        <f>SUMPRODUCT(--(M$9=YEAR(Quarterly_mmbbls!$C$9:ET$9)),Quarterly_mmbbls!$C124:ET124)</f>
        <v>1.6384725022073758</v>
      </c>
      <c r="N150" s="52">
        <f>SUMPRODUCT(--(N$9=YEAR(Quarterly_mmbbls!$C$9:EU$9)),Quarterly_mmbbls!$C124:EU124)</f>
        <v>1.5589986816968309</v>
      </c>
      <c r="O150" s="52">
        <f>SUMPRODUCT(--(O$9=YEAR(Quarterly_mmbbls!$C$9:EV$9)),Quarterly_mmbbls!$C124:EV124)</f>
        <v>1.4151750893381529</v>
      </c>
      <c r="P150" s="52">
        <f>SUMPRODUCT(--(P$9=YEAR(Quarterly_mmbbls!$C$9:EW$9)),Quarterly_mmbbls!$C124:EW124)</f>
        <v>1.3427289814257612</v>
      </c>
      <c r="Q150" s="52">
        <f>SUMPRODUCT(--(Q$9=YEAR(Quarterly_mmbbls!$C$9:EX$9)),Quarterly_mmbbls!$C124:EX124)</f>
        <v>1.2843870571782725</v>
      </c>
      <c r="R150" s="52">
        <f>SUMPRODUCT(--(R$9=YEAR(Quarterly_mmbbls!$C$9:EY$9)),Quarterly_mmbbls!$C124:EY124)</f>
        <v>1.3862841850227516</v>
      </c>
      <c r="S150" s="52">
        <f>SUMPRODUCT(--(S$9=YEAR(Quarterly_mmbbls!$C$9:EZ$9)),Quarterly_mmbbls!$C124:EZ124)</f>
        <v>1.3643033529239295</v>
      </c>
      <c r="T150" s="52">
        <f>SUMPRODUCT(--(T$9=YEAR(Quarterly_mmbbls!$C$9:FA$9)),Quarterly_mmbbls!$C124:FA124)</f>
        <v>1.3024102166246272</v>
      </c>
      <c r="U150" s="52">
        <f>SUMPRODUCT(--(U$9=YEAR(Quarterly_mmbbls!$C$9:FB$9)),Quarterly_mmbbls!$C124:FB124)</f>
        <v>1.4384761241558719</v>
      </c>
      <c r="V150" s="52">
        <f>SUMPRODUCT(--(V$9=YEAR(Quarterly_mmbbls!$C$9:FC$9)),Quarterly_mmbbls!$C124:FC124)</f>
        <v>1.3789326023882249</v>
      </c>
      <c r="W150" s="52">
        <f>SUMPRODUCT(--(W$9=YEAR(Quarterly_mmbbls!$C$9:FD$9)),Quarterly_mmbbls!$C124:FD124)</f>
        <v>1.4299232569063469</v>
      </c>
      <c r="X150" s="52">
        <f>SUMPRODUCT(--(X$9=YEAR(Quarterly_mmbbls!$C$9:FE$9)),Quarterly_mmbbls!$C124:FE124)</f>
        <v>1.5559807667722125</v>
      </c>
      <c r="Y150" s="52">
        <f>SUMPRODUCT(--(Y$9=YEAR(Quarterly_mmbbls!$C$9:FF$9)),Quarterly_mmbbls!$C124:FF124)</f>
        <v>1.542576359876513</v>
      </c>
      <c r="Z150" s="52">
        <f>SUMPRODUCT(--(Z$9=YEAR(Quarterly_mmbbls!$C$9:FG$9)),Quarterly_mmbbls!$C124:FG124)</f>
        <v>1.5773014284463294</v>
      </c>
      <c r="AA150" s="52">
        <f>SUMPRODUCT(--(AA$9=YEAR(Quarterly_mmbbls!$C$9:FH$9)),Quarterly_mmbbls!$C124:FH124)</f>
        <v>1.4821582841968934</v>
      </c>
      <c r="AB150" s="52">
        <f>SUMPRODUCT(--(AB$9=YEAR(Quarterly_mmbbls!$C$9:FI$9)),Quarterly_mmbbls!$C124:FI124)</f>
        <v>1.3262036228436993</v>
      </c>
      <c r="AC150" s="52">
        <f>SUMPRODUCT(--(AC$9=YEAR(Quarterly_mmbbls!$C$9:FJ$9)),Quarterly_mmbbls!$C124:FJ124)</f>
        <v>1.6404220416194275</v>
      </c>
      <c r="AD150" s="52">
        <f>SUMPRODUCT(--(AD$9=YEAR(Quarterly_mmbbls!$C$9:FK$9)),Quarterly_mmbbls!$C124:FK124)</f>
        <v>1.657792334528926</v>
      </c>
      <c r="AE150" s="52">
        <f>SUMPRODUCT(--(AE$9=YEAR(Quarterly_mmbbls!$C$9:FL$9)),Quarterly_mmbbls!$C124:FL124)</f>
        <v>1.7615024002369606</v>
      </c>
      <c r="AF150" s="52">
        <f>SUMPRODUCT(--(AF$9=YEAR(Quarterly_mmbbls!$C$9:FM$9)),Quarterly_mmbbls!$C124:FM124)</f>
        <v>1.8999898919780565</v>
      </c>
      <c r="AG150" s="52">
        <f>SUMPRODUCT(--(AG$9=YEAR(Quarterly_mmbbls!$C$9:FN$9)),Quarterly_mmbbls!$C124:FN124)</f>
        <v>2.2589083640585055</v>
      </c>
      <c r="AH150" s="52">
        <f>SUMPRODUCT(--(AH$9=YEAR(Quarterly_mmbbls!$C$9:FO$9)),Quarterly_mmbbls!$C124:FO124)</f>
        <v>2.3919651633610033</v>
      </c>
      <c r="AI150" s="52">
        <f>SUMPRODUCT(--(AI$9=YEAR(Quarterly_mmbbls!$C$9:FP$9)),Quarterly_mmbbls!$C124:FP124)</f>
        <v>2.4045694307102181</v>
      </c>
      <c r="AJ150" s="52">
        <f>SUMPRODUCT(--(AJ$9=YEAR(Quarterly_mmbbls!$C$9:FQ$9)),Quarterly_mmbbls!$C124:FQ124)</f>
        <v>2.5987364277912421</v>
      </c>
      <c r="AK150" s="52">
        <f>SUMPRODUCT(--(AK$9=YEAR(Quarterly_mmbbls!$C$9:FR$9)),Quarterly_mmbbls!$C124:FR124)</f>
        <v>2.409402942702529</v>
      </c>
      <c r="AL150" s="52">
        <f>SUMPRODUCT(--(AL$9=YEAR(Quarterly_mmbbls!$C$9:FS$9)),Quarterly_mmbbls!$C124:FS124)</f>
        <v>2.1949493052088855</v>
      </c>
      <c r="AM150" s="52">
        <f>SUMPRODUCT(--(AM$9=YEAR(Quarterly_mmbbls!$C$9:FT$9)),Quarterly_mmbbls!$C124:FT124)</f>
        <v>1.7665056755213999</v>
      </c>
      <c r="AN150" s="52">
        <f>SUMPRODUCT(--(AN$9=YEAR(Quarterly_mmbbls!$C$9:FU$9)),Quarterly_mmbbls!$C124:FU124)</f>
        <v>1.8593593737990348</v>
      </c>
      <c r="AO150" s="52">
        <f>SUMPRODUCT(--(AO$9=YEAR(Quarterly_mmbbls!$C$9:FV$9)),Quarterly_mmbbls!$C124:FV124)</f>
        <v>1.9462010592262327</v>
      </c>
      <c r="AP150" s="52">
        <f>SUMPRODUCT(--(AP$9=YEAR(Quarterly_mmbbls!$C$9:FW$9)),Quarterly_mmbbls!$C124:FW124)</f>
        <v>2.3972506971503091</v>
      </c>
      <c r="AQ150" s="52">
        <f>SUMPRODUCT(--(AQ$9=YEAR(Quarterly_mmbbls!$C$9:FX$9)),Quarterly_mmbbls!$C124:FX124)</f>
        <v>2.3248920150703132</v>
      </c>
      <c r="AR150" s="52">
        <f>SUMPRODUCT(--(AR$9=YEAR(Quarterly_mmbbls!$C$9:FY$9)),Quarterly_mmbbls!$C124:FY124)</f>
        <v>2.2271166836355629</v>
      </c>
      <c r="AS150" s="52">
        <f>SUMPRODUCT(--(AS$9=YEAR(Quarterly_mmbbls!$C$9:FZ$9)),Quarterly_mmbbls!$C124:FZ124)</f>
        <v>2.498619545993507</v>
      </c>
      <c r="AT150" s="52">
        <f>SUMPRODUCT(--(AT$9=YEAR(Quarterly_mmbbls!$C$9:GA$9)),Quarterly_mmbbls!$C124:GA124)</f>
        <v>2.4323602558107011</v>
      </c>
      <c r="AU150" s="52">
        <f>SUMPRODUCT(--(AU$9=YEAR(Quarterly_mmbbls!$C$9:GB$9)),Quarterly_mmbbls!$C124:GB124)</f>
        <v>2.5436042680718849</v>
      </c>
      <c r="AV150" s="52">
        <f>SUMPRODUCT(--(AV$9=YEAR(Quarterly_mmbbls!$C$9:GZ$9)),Quarterly_mmbbls!$C124:GZ124)</f>
        <v>2.6197290656363239</v>
      </c>
    </row>
    <row r="151" spans="1:48" x14ac:dyDescent="0.25">
      <c r="A151" s="36" t="s">
        <v>26</v>
      </c>
      <c r="B151" s="90"/>
      <c r="C151" s="52">
        <f>SUMPRODUCT(--(C$9=YEAR(Quarterly_mmbbls!$C$9:EJ$9)),Quarterly_mmbbls!$C125:EJ125)</f>
        <v>1.9032398999846847</v>
      </c>
      <c r="D151" s="52">
        <f>SUMPRODUCT(--(D$9=YEAR(Quarterly_mmbbls!$C$9:EK$9)),Quarterly_mmbbls!$C125:EK125)</f>
        <v>2.5360463938275508</v>
      </c>
      <c r="E151" s="52">
        <f>SUMPRODUCT(--(E$9=YEAR(Quarterly_mmbbls!$C$9:EL$9)),Quarterly_mmbbls!$C125:EL125)</f>
        <v>2.1529212233922488</v>
      </c>
      <c r="F151" s="52">
        <f>SUMPRODUCT(--(F$9=YEAR(Quarterly_mmbbls!$C$9:EM$9)),Quarterly_mmbbls!$C125:EM125)</f>
        <v>2.931186638308922</v>
      </c>
      <c r="G151" s="52">
        <f>SUMPRODUCT(--(G$9=YEAR(Quarterly_mmbbls!$C$9:EN$9)),Quarterly_mmbbls!$C125:EN125)</f>
        <v>2.9892881706525842</v>
      </c>
      <c r="H151" s="52">
        <f>SUMPRODUCT(--(H$9=YEAR(Quarterly_mmbbls!$C$9:EO$9)),Quarterly_mmbbls!$C125:EO125)</f>
        <v>2.8602823730364193</v>
      </c>
      <c r="I151" s="52">
        <f>SUMPRODUCT(--(I$9=YEAR(Quarterly_mmbbls!$C$9:EP$9)),Quarterly_mmbbls!$C125:EP125)</f>
        <v>2.4673573284456793</v>
      </c>
      <c r="J151" s="52">
        <f>SUMPRODUCT(--(J$9=YEAR(Quarterly_mmbbls!$C$9:EQ$9)),Quarterly_mmbbls!$C125:EQ125)</f>
        <v>2.0140154374881156</v>
      </c>
      <c r="K151" s="52">
        <f>SUMPRODUCT(--(K$9=YEAR(Quarterly_mmbbls!$C$9:ER$9)),Quarterly_mmbbls!$C125:ER125)</f>
        <v>1.8248638012523193</v>
      </c>
      <c r="L151" s="52">
        <f>SUMPRODUCT(--(L$9=YEAR(Quarterly_mmbbls!$C$9:ES$9)),Quarterly_mmbbls!$C125:ES125)</f>
        <v>1.2411699486404502</v>
      </c>
      <c r="M151" s="52">
        <f>SUMPRODUCT(--(M$9=YEAR(Quarterly_mmbbls!$C$9:ET$9)),Quarterly_mmbbls!$C125:ET125)</f>
        <v>0.88707703825974382</v>
      </c>
      <c r="N151" s="52">
        <f>SUMPRODUCT(--(N$9=YEAR(Quarterly_mmbbls!$C$9:EU$9)),Quarterly_mmbbls!$C125:EU125)</f>
        <v>0.70221561599304294</v>
      </c>
      <c r="O151" s="52">
        <f>SUMPRODUCT(--(O$9=YEAR(Quarterly_mmbbls!$C$9:EV$9)),Quarterly_mmbbls!$C125:EV125)</f>
        <v>0.6141953406627636</v>
      </c>
      <c r="P151" s="52">
        <f>SUMPRODUCT(--(P$9=YEAR(Quarterly_mmbbls!$C$9:EW$9)),Quarterly_mmbbls!$C125:EW125)</f>
        <v>0.62527803269912674</v>
      </c>
      <c r="Q151" s="52">
        <f>SUMPRODUCT(--(Q$9=YEAR(Quarterly_mmbbls!$C$9:EX$9)),Quarterly_mmbbls!$C125:EX125)</f>
        <v>0.58722161285863117</v>
      </c>
      <c r="R151" s="52">
        <f>SUMPRODUCT(--(R$9=YEAR(Quarterly_mmbbls!$C$9:EY$9)),Quarterly_mmbbls!$C125:EY125)</f>
        <v>0.38059376127840483</v>
      </c>
      <c r="S151" s="52">
        <f>SUMPRODUCT(--(S$9=YEAR(Quarterly_mmbbls!$C$9:EZ$9)),Quarterly_mmbbls!$C125:EZ125)</f>
        <v>0.32627101366859074</v>
      </c>
      <c r="T151" s="52">
        <f>SUMPRODUCT(--(T$9=YEAR(Quarterly_mmbbls!$C$9:FA$9)),Quarterly_mmbbls!$C125:FA125)</f>
        <v>0.30354713991898102</v>
      </c>
      <c r="U151" s="52">
        <f>SUMPRODUCT(--(U$9=YEAR(Quarterly_mmbbls!$C$9:FB$9)),Quarterly_mmbbls!$C125:FB125)</f>
        <v>0.33829522076101048</v>
      </c>
      <c r="V151" s="52">
        <f>SUMPRODUCT(--(V$9=YEAR(Quarterly_mmbbls!$C$9:FC$9)),Quarterly_mmbbls!$C125:FC125)</f>
        <v>0.19674579732600078</v>
      </c>
      <c r="W151" s="52">
        <f>SUMPRODUCT(--(W$9=YEAR(Quarterly_mmbbls!$C$9:FD$9)),Quarterly_mmbbls!$C125:FD125)</f>
        <v>0.35267156508048275</v>
      </c>
      <c r="X151" s="52">
        <f>SUMPRODUCT(--(X$9=YEAR(Quarterly_mmbbls!$C$9:FE$9)),Quarterly_mmbbls!$C125:FE125)</f>
        <v>0.27190658883211827</v>
      </c>
      <c r="Y151" s="52">
        <f>SUMPRODUCT(--(Y$9=YEAR(Quarterly_mmbbls!$C$9:FF$9)),Quarterly_mmbbls!$C125:FF125)</f>
        <v>0.41553021851363009</v>
      </c>
      <c r="Z151" s="52">
        <f>SUMPRODUCT(--(Z$9=YEAR(Quarterly_mmbbls!$C$9:FG$9)),Quarterly_mmbbls!$C125:FG125)</f>
        <v>0.40765648890941464</v>
      </c>
      <c r="AA151" s="52">
        <f>SUMPRODUCT(--(AA$9=YEAR(Quarterly_mmbbls!$C$9:FH$9)),Quarterly_mmbbls!$C125:FH125)</f>
        <v>0.29910866591558632</v>
      </c>
      <c r="AB151" s="52">
        <f>SUMPRODUCT(--(AB$9=YEAR(Quarterly_mmbbls!$C$9:FI$9)),Quarterly_mmbbls!$C125:FI125)</f>
        <v>0.25106786637742939</v>
      </c>
      <c r="AC151" s="52">
        <f>SUMPRODUCT(--(AC$9=YEAR(Quarterly_mmbbls!$C$9:FJ$9)),Quarterly_mmbbls!$C125:FJ125)</f>
        <v>0.36568294265604767</v>
      </c>
      <c r="AD151" s="52">
        <f>SUMPRODUCT(--(AD$9=YEAR(Quarterly_mmbbls!$C$9:FK$9)),Quarterly_mmbbls!$C125:FK125)</f>
        <v>0.30136386253633679</v>
      </c>
      <c r="AE151" s="52">
        <f>SUMPRODUCT(--(AE$9=YEAR(Quarterly_mmbbls!$C$9:FL$9)),Quarterly_mmbbls!$C125:FL125)</f>
        <v>0.30570924322113879</v>
      </c>
      <c r="AF151" s="52">
        <f>SUMPRODUCT(--(AF$9=YEAR(Quarterly_mmbbls!$C$9:FM$9)),Quarterly_mmbbls!$C125:FM125)</f>
        <v>0.18303379689403876</v>
      </c>
      <c r="AG151" s="52">
        <f>SUMPRODUCT(--(AG$9=YEAR(Quarterly_mmbbls!$C$9:FN$9)),Quarterly_mmbbls!$C125:FN125)</f>
        <v>0.14176044726181161</v>
      </c>
      <c r="AH151" s="52">
        <f>SUMPRODUCT(--(AH$9=YEAR(Quarterly_mmbbls!$C$9:FO$9)),Quarterly_mmbbls!$C125:FO125)</f>
        <v>0.14798296629948954</v>
      </c>
      <c r="AI151" s="52">
        <f>SUMPRODUCT(--(AI$9=YEAR(Quarterly_mmbbls!$C$9:FP$9)),Quarterly_mmbbls!$C125:FP125)</f>
        <v>0.14499495331066475</v>
      </c>
      <c r="AJ151" s="52">
        <f>SUMPRODUCT(--(AJ$9=YEAR(Quarterly_mmbbls!$C$9:FQ$9)),Quarterly_mmbbls!$C125:FQ125)</f>
        <v>0.18107206109861196</v>
      </c>
      <c r="AK151" s="52">
        <f>SUMPRODUCT(--(AK$9=YEAR(Quarterly_mmbbls!$C$9:FR$9)),Quarterly_mmbbls!$C125:FR125)</f>
        <v>0.27869993615475652</v>
      </c>
      <c r="AL151" s="52">
        <f>SUMPRODUCT(--(AL$9=YEAR(Quarterly_mmbbls!$C$9:FS$9)),Quarterly_mmbbls!$C125:FS125)</f>
        <v>0.13545857962835128</v>
      </c>
      <c r="AM151" s="52">
        <f>SUMPRODUCT(--(AM$9=YEAR(Quarterly_mmbbls!$C$9:FT$9)),Quarterly_mmbbls!$C125:FT125)</f>
        <v>0.12597911149968238</v>
      </c>
      <c r="AN151" s="52">
        <f>SUMPRODUCT(--(AN$9=YEAR(Quarterly_mmbbls!$C$9:FU$9)),Quarterly_mmbbls!$C125:FU125)</f>
        <v>0.1513022133885161</v>
      </c>
      <c r="AO151" s="52">
        <f>SUMPRODUCT(--(AO$9=YEAR(Quarterly_mmbbls!$C$9:FV$9)),Quarterly_mmbbls!$C125:FV125)</f>
        <v>0.14911329857158132</v>
      </c>
      <c r="AP151" s="52">
        <f>SUMPRODUCT(--(AP$9=YEAR(Quarterly_mmbbls!$C$9:FW$9)),Quarterly_mmbbls!$C125:FW125)</f>
        <v>0.22447760696140351</v>
      </c>
      <c r="AQ151" s="52">
        <f>SUMPRODUCT(--(AQ$9=YEAR(Quarterly_mmbbls!$C$9:FX$9)),Quarterly_mmbbls!$C125:FX125)</f>
        <v>0.16589701673721741</v>
      </c>
      <c r="AR151" s="52">
        <f>SUMPRODUCT(--(AR$9=YEAR(Quarterly_mmbbls!$C$9:FY$9)),Quarterly_mmbbls!$C125:FY125)</f>
        <v>0.1951523898180354</v>
      </c>
      <c r="AS151" s="52">
        <f>SUMPRODUCT(--(AS$9=YEAR(Quarterly_mmbbls!$C$9:FZ$9)),Quarterly_mmbbls!$C125:FZ125)</f>
        <v>0.16456979501468672</v>
      </c>
      <c r="AT151" s="52">
        <f>SUMPRODUCT(--(AT$9=YEAR(Quarterly_mmbbls!$C$9:GA$9)),Quarterly_mmbbls!$C125:GA125)</f>
        <v>0.2659499707523254</v>
      </c>
      <c r="AU151" s="52">
        <f>SUMPRODUCT(--(AU$9=YEAR(Quarterly_mmbbls!$C$9:GB$9)),Quarterly_mmbbls!$C125:GB125)</f>
        <v>0.149971041657494</v>
      </c>
      <c r="AV151" s="52">
        <f>SUMPRODUCT(--(AV$9=YEAR(Quarterly_mmbbls!$C$9:GZ$9)),Quarterly_mmbbls!$C125:GZ125)</f>
        <v>0.17803549346801939</v>
      </c>
    </row>
    <row r="152" spans="1:48" x14ac:dyDescent="0.25">
      <c r="A152" s="36" t="s">
        <v>23</v>
      </c>
      <c r="B152" s="90"/>
      <c r="C152" s="52">
        <f>SUMPRODUCT(--(C$9=YEAR(Quarterly_mmbbls!$C$9:EJ$9)),Quarterly_mmbbls!$C126:EJ126)</f>
        <v>0</v>
      </c>
      <c r="D152" s="52">
        <f>SUMPRODUCT(--(D$9=YEAR(Quarterly_mmbbls!$C$9:EK$9)),Quarterly_mmbbls!$C126:EK126)</f>
        <v>0</v>
      </c>
      <c r="E152" s="52">
        <f>SUMPRODUCT(--(E$9=YEAR(Quarterly_mmbbls!$C$9:EL$9)),Quarterly_mmbbls!$C126:EL126)</f>
        <v>0</v>
      </c>
      <c r="F152" s="52">
        <f>SUMPRODUCT(--(F$9=YEAR(Quarterly_mmbbls!$C$9:EM$9)),Quarterly_mmbbls!$C126:EM126)</f>
        <v>0</v>
      </c>
      <c r="G152" s="52">
        <f>SUMPRODUCT(--(G$9=YEAR(Quarterly_mmbbls!$C$9:EN$9)),Quarterly_mmbbls!$C126:EN126)</f>
        <v>0</v>
      </c>
      <c r="H152" s="52">
        <f>SUMPRODUCT(--(H$9=YEAR(Quarterly_mmbbls!$C$9:EO$9)),Quarterly_mmbbls!$C126:EO126)</f>
        <v>0</v>
      </c>
      <c r="I152" s="52">
        <f>SUMPRODUCT(--(I$9=YEAR(Quarterly_mmbbls!$C$9:EP$9)),Quarterly_mmbbls!$C126:EP126)</f>
        <v>0</v>
      </c>
      <c r="J152" s="52">
        <f>SUMPRODUCT(--(J$9=YEAR(Quarterly_mmbbls!$C$9:EQ$9)),Quarterly_mmbbls!$C126:EQ126)</f>
        <v>0</v>
      </c>
      <c r="K152" s="52">
        <f>SUMPRODUCT(--(K$9=YEAR(Quarterly_mmbbls!$C$9:ER$9)),Quarterly_mmbbls!$C126:ER126)</f>
        <v>0</v>
      </c>
      <c r="L152" s="52">
        <f>SUMPRODUCT(--(L$9=YEAR(Quarterly_mmbbls!$C$9:ES$9)),Quarterly_mmbbls!$C126:ES126)</f>
        <v>0</v>
      </c>
      <c r="M152" s="52">
        <f>SUMPRODUCT(--(M$9=YEAR(Quarterly_mmbbls!$C$9:ET$9)),Quarterly_mmbbls!$C126:ET126)</f>
        <v>5.3408725020397105E-2</v>
      </c>
      <c r="N152" s="52">
        <f>SUMPRODUCT(--(N$9=YEAR(Quarterly_mmbbls!$C$9:EU$9)),Quarterly_mmbbls!$C126:EU126)</f>
        <v>0.10881336842350861</v>
      </c>
      <c r="O152" s="52">
        <f>SUMPRODUCT(--(O$9=YEAR(Quarterly_mmbbls!$C$9:EV$9)),Quarterly_mmbbls!$C126:EV126)</f>
        <v>0.14158822480487671</v>
      </c>
      <c r="P152" s="52">
        <f>SUMPRODUCT(--(P$9=YEAR(Quarterly_mmbbls!$C$9:EW$9)),Quarterly_mmbbls!$C126:EW126)</f>
        <v>0.15534224259382595</v>
      </c>
      <c r="Q152" s="52">
        <f>SUMPRODUCT(--(Q$9=YEAR(Quarterly_mmbbls!$C$9:EX$9)),Quarterly_mmbbls!$C126:EX126)</f>
        <v>0.17796404550719724</v>
      </c>
      <c r="R152" s="52">
        <f>SUMPRODUCT(--(R$9=YEAR(Quarterly_mmbbls!$C$9:EY$9)),Quarterly_mmbbls!$C126:EY126)</f>
        <v>0.18398923203890652</v>
      </c>
      <c r="S152" s="52">
        <f>SUMPRODUCT(--(S$9=YEAR(Quarterly_mmbbls!$C$9:EZ$9)),Quarterly_mmbbls!$C126:EZ126)</f>
        <v>0.20167587483164223</v>
      </c>
      <c r="T152" s="52">
        <f>SUMPRODUCT(--(T$9=YEAR(Quarterly_mmbbls!$C$9:FA$9)),Quarterly_mmbbls!$C126:FA126)</f>
        <v>0.24242451928180447</v>
      </c>
      <c r="U152" s="52">
        <f>SUMPRODUCT(--(U$9=YEAR(Quarterly_mmbbls!$C$9:FB$9)),Quarterly_mmbbls!$C126:FB126)</f>
        <v>0.24305498513472901</v>
      </c>
      <c r="V152" s="52">
        <f>SUMPRODUCT(--(V$9=YEAR(Quarterly_mmbbls!$C$9:FC$9)),Quarterly_mmbbls!$C126:FC126)</f>
        <v>0.25608581411044945</v>
      </c>
      <c r="W152" s="52">
        <f>SUMPRODUCT(--(W$9=YEAR(Quarterly_mmbbls!$C$9:FD$9)),Quarterly_mmbbls!$C126:FD126)</f>
        <v>0.28266398866489217</v>
      </c>
      <c r="X152" s="52">
        <f>SUMPRODUCT(--(X$9=YEAR(Quarterly_mmbbls!$C$9:FE$9)),Quarterly_mmbbls!$C126:FE126)</f>
        <v>0.25481056908233352</v>
      </c>
      <c r="Y152" s="52">
        <f>SUMPRODUCT(--(Y$9=YEAR(Quarterly_mmbbls!$C$9:FF$9)),Quarterly_mmbbls!$C126:FF126)</f>
        <v>0.25054647805809527</v>
      </c>
      <c r="Z152" s="52">
        <f>SUMPRODUCT(--(Z$9=YEAR(Quarterly_mmbbls!$C$9:FG$9)),Quarterly_mmbbls!$C126:FG126)</f>
        <v>0.20440070082716619</v>
      </c>
      <c r="AA152" s="52">
        <f>SUMPRODUCT(--(AA$9=YEAR(Quarterly_mmbbls!$C$9:FH$9)),Quarterly_mmbbls!$C126:FH126)</f>
        <v>0.21008557761232452</v>
      </c>
      <c r="AB152" s="52">
        <f>SUMPRODUCT(--(AB$9=YEAR(Quarterly_mmbbls!$C$9:FI$9)),Quarterly_mmbbls!$C126:FI126)</f>
        <v>0.2307429447900427</v>
      </c>
      <c r="AC152" s="52">
        <f>SUMPRODUCT(--(AC$9=YEAR(Quarterly_mmbbls!$C$9:FJ$9)),Quarterly_mmbbls!$C126:FJ126)</f>
        <v>0.31755391092604934</v>
      </c>
      <c r="AD152" s="52">
        <f>SUMPRODUCT(--(AD$9=YEAR(Quarterly_mmbbls!$C$9:FK$9)),Quarterly_mmbbls!$C126:FK126)</f>
        <v>0.45998003114227115</v>
      </c>
      <c r="AE152" s="52">
        <f>SUMPRODUCT(--(AE$9=YEAR(Quarterly_mmbbls!$C$9:FL$9)),Quarterly_mmbbls!$C126:FL126)</f>
        <v>0.52359364548224263</v>
      </c>
      <c r="AF152" s="52">
        <f>SUMPRODUCT(--(AF$9=YEAR(Quarterly_mmbbls!$C$9:FM$9)),Quarterly_mmbbls!$C126:FM126)</f>
        <v>0.57666540428701951</v>
      </c>
      <c r="AG152" s="52">
        <f>SUMPRODUCT(--(AG$9=YEAR(Quarterly_mmbbls!$C$9:FN$9)),Quarterly_mmbbls!$C126:FN126)</f>
        <v>0.65606698896824545</v>
      </c>
      <c r="AH152" s="52">
        <f>SUMPRODUCT(--(AH$9=YEAR(Quarterly_mmbbls!$C$9:FO$9)),Quarterly_mmbbls!$C126:FO126)</f>
        <v>0.68405549175529257</v>
      </c>
      <c r="AI152" s="52">
        <f>SUMPRODUCT(--(AI$9=YEAR(Quarterly_mmbbls!$C$9:FP$9)),Quarterly_mmbbls!$C126:FP126)</f>
        <v>0.71737148713944765</v>
      </c>
      <c r="AJ152" s="52">
        <f>SUMPRODUCT(--(AJ$9=YEAR(Quarterly_mmbbls!$C$9:FQ$9)),Quarterly_mmbbls!$C126:FQ126)</f>
        <v>0.793979602278719</v>
      </c>
      <c r="AK152" s="52">
        <f>SUMPRODUCT(--(AK$9=YEAR(Quarterly_mmbbls!$C$9:FR$9)),Quarterly_mmbbls!$C126:FR126)</f>
        <v>0.76025614688290499</v>
      </c>
      <c r="AL152" s="52">
        <f>SUMPRODUCT(--(AL$9=YEAR(Quarterly_mmbbls!$C$9:FS$9)),Quarterly_mmbbls!$C126:FS126)</f>
        <v>0.75221017224653963</v>
      </c>
      <c r="AM152" s="52">
        <f>SUMPRODUCT(--(AM$9=YEAR(Quarterly_mmbbls!$C$9:FT$9)),Quarterly_mmbbls!$C126:FT126)</f>
        <v>0.62805004907638595</v>
      </c>
      <c r="AN152" s="52">
        <f>SUMPRODUCT(--(AN$9=YEAR(Quarterly_mmbbls!$C$9:FU$9)),Quarterly_mmbbls!$C126:FU126)</f>
        <v>0.59891973390989806</v>
      </c>
      <c r="AO152" s="52">
        <f>SUMPRODUCT(--(AO$9=YEAR(Quarterly_mmbbls!$C$9:FV$9)),Quarterly_mmbbls!$C126:FV126)</f>
        <v>0.68358295887782394</v>
      </c>
      <c r="AP152" s="52">
        <f>SUMPRODUCT(--(AP$9=YEAR(Quarterly_mmbbls!$C$9:FW$9)),Quarterly_mmbbls!$C126:FW126)</f>
        <v>0.72231447443077412</v>
      </c>
      <c r="AQ152" s="52">
        <f>SUMPRODUCT(--(AQ$9=YEAR(Quarterly_mmbbls!$C$9:FX$9)),Quarterly_mmbbls!$C126:FX126)</f>
        <v>0.75711329376512104</v>
      </c>
      <c r="AR152" s="52">
        <f>SUMPRODUCT(--(AR$9=YEAR(Quarterly_mmbbls!$C$9:FY$9)),Quarterly_mmbbls!$C126:FY126)</f>
        <v>0.77300015908777908</v>
      </c>
      <c r="AS152" s="52">
        <f>SUMPRODUCT(--(AS$9=YEAR(Quarterly_mmbbls!$C$9:FZ$9)),Quarterly_mmbbls!$C126:FZ126)</f>
        <v>0.788839786348419</v>
      </c>
      <c r="AT152" s="52">
        <f>SUMPRODUCT(--(AT$9=YEAR(Quarterly_mmbbls!$C$9:GA$9)),Quarterly_mmbbls!$C126:GA126)</f>
        <v>0.81064754746971301</v>
      </c>
      <c r="AU152" s="52">
        <f>SUMPRODUCT(--(AU$9=YEAR(Quarterly_mmbbls!$C$9:GB$9)),Quarterly_mmbbls!$C126:GB126)</f>
        <v>0.84857750568634305</v>
      </c>
      <c r="AV152" s="52">
        <f>SUMPRODUCT(--(AV$9=YEAR(Quarterly_mmbbls!$C$9:GZ$9)),Quarterly_mmbbls!$C126:GZ126)</f>
        <v>0.87743933878879099</v>
      </c>
    </row>
    <row r="153" spans="1:48" s="21" customFormat="1" ht="14.25" x14ac:dyDescent="0.2">
      <c r="A153" s="23"/>
      <c r="B153" s="94"/>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f>SUMPRODUCT(--(AV$9=YEAR(Quarterly_mmbbls!$C$9:GZ$9)),Quarterly_mmbbls!$C127:GZ127)</f>
        <v>0</v>
      </c>
    </row>
    <row r="154" spans="1:48" x14ac:dyDescent="0.25">
      <c r="A154" s="41" t="s">
        <v>53</v>
      </c>
      <c r="B154" s="90"/>
      <c r="C154" s="17">
        <f t="shared" ref="C154:AT154" si="37">SUM(C155,C158:C160)</f>
        <v>2.429919021891398</v>
      </c>
      <c r="D154" s="17">
        <f t="shared" si="37"/>
        <v>2.3506785886751329</v>
      </c>
      <c r="E154" s="17">
        <f t="shared" si="37"/>
        <v>2.3092208075986402</v>
      </c>
      <c r="F154" s="17">
        <f t="shared" si="37"/>
        <v>2.3125513421906021</v>
      </c>
      <c r="G154" s="17">
        <f t="shared" si="37"/>
        <v>2.2285734187010671</v>
      </c>
      <c r="H154" s="17">
        <f t="shared" si="37"/>
        <v>1.7126154382184655</v>
      </c>
      <c r="I154" s="17">
        <f t="shared" si="37"/>
        <v>2.4192177633750087</v>
      </c>
      <c r="J154" s="17">
        <f t="shared" si="37"/>
        <v>1.7922470729789026</v>
      </c>
      <c r="K154" s="17">
        <f t="shared" si="37"/>
        <v>2.0654740430243552</v>
      </c>
      <c r="L154" s="17">
        <f t="shared" si="37"/>
        <v>1.8436523995029408</v>
      </c>
      <c r="M154" s="17">
        <f t="shared" si="37"/>
        <v>1.6979722836508855</v>
      </c>
      <c r="N154" s="17">
        <f t="shared" si="37"/>
        <v>1.5178024178052216</v>
      </c>
      <c r="O154" s="17">
        <f t="shared" si="37"/>
        <v>1.4326418730464463</v>
      </c>
      <c r="P154" s="17">
        <f t="shared" si="37"/>
        <v>0.98719702123369535</v>
      </c>
      <c r="Q154" s="17">
        <f t="shared" si="37"/>
        <v>0.9842439322100216</v>
      </c>
      <c r="R154" s="17">
        <f t="shared" si="37"/>
        <v>0.92542749829557291</v>
      </c>
      <c r="S154" s="17">
        <f t="shared" si="37"/>
        <v>1.2376602691594594</v>
      </c>
      <c r="T154" s="17">
        <f t="shared" si="37"/>
        <v>1.2482184965587326</v>
      </c>
      <c r="U154" s="17">
        <f t="shared" si="37"/>
        <v>1.5984517401286358</v>
      </c>
      <c r="V154" s="17">
        <f t="shared" si="37"/>
        <v>0.80506002677343214</v>
      </c>
      <c r="W154" s="17">
        <f t="shared" si="37"/>
        <v>1.4471457528790301</v>
      </c>
      <c r="X154" s="17">
        <f t="shared" si="37"/>
        <v>1.1644560518151259</v>
      </c>
      <c r="Y154" s="17">
        <f t="shared" si="37"/>
        <v>0.85616147876970683</v>
      </c>
      <c r="Z154" s="17">
        <f t="shared" si="37"/>
        <v>0.79208411105078069</v>
      </c>
      <c r="AA154" s="17">
        <f t="shared" si="37"/>
        <v>0.82539072192558105</v>
      </c>
      <c r="AB154" s="17">
        <f t="shared" si="37"/>
        <v>0.79720600621655258</v>
      </c>
      <c r="AC154" s="17">
        <f t="shared" si="37"/>
        <v>0.85508297688623924</v>
      </c>
      <c r="AD154" s="17">
        <f t="shared" si="37"/>
        <v>0.79415480062915278</v>
      </c>
      <c r="AE154" s="17">
        <f t="shared" si="37"/>
        <v>0.76655677104073439</v>
      </c>
      <c r="AF154" s="17">
        <f t="shared" si="37"/>
        <v>0.9775058008869667</v>
      </c>
      <c r="AG154" s="17">
        <f t="shared" si="37"/>
        <v>1.1873875056811718</v>
      </c>
      <c r="AH154" s="17">
        <f t="shared" si="37"/>
        <v>1.130193639968303</v>
      </c>
      <c r="AI154" s="17">
        <f t="shared" si="37"/>
        <v>0.88873879726764515</v>
      </c>
      <c r="AJ154" s="17">
        <f t="shared" si="37"/>
        <v>0.96400350374525989</v>
      </c>
      <c r="AK154" s="17">
        <f t="shared" si="37"/>
        <v>0.96270238724520374</v>
      </c>
      <c r="AL154" s="17">
        <f t="shared" si="37"/>
        <v>0.75877024503438006</v>
      </c>
      <c r="AM154" s="17">
        <f t="shared" si="37"/>
        <v>0.93317496984700554</v>
      </c>
      <c r="AN154" s="17">
        <f t="shared" si="37"/>
        <v>1.0640239173782584</v>
      </c>
      <c r="AO154" s="17">
        <f t="shared" si="37"/>
        <v>0.93071274252622449</v>
      </c>
      <c r="AP154" s="17">
        <f t="shared" si="37"/>
        <v>0.96042321323019775</v>
      </c>
      <c r="AQ154" s="17">
        <f t="shared" si="37"/>
        <v>1.0198029561219446</v>
      </c>
      <c r="AR154" s="17">
        <f t="shared" si="37"/>
        <v>1.1123630491783838</v>
      </c>
      <c r="AS154" s="17">
        <f t="shared" si="37"/>
        <v>1.2321547621334443</v>
      </c>
      <c r="AT154" s="17">
        <f t="shared" si="37"/>
        <v>1.4286831853518169</v>
      </c>
      <c r="AU154" s="17">
        <f>SUM(AU155,AU158:AU160)</f>
        <v>1.2960372419914805</v>
      </c>
      <c r="AV154" s="17">
        <f>SUMPRODUCT(--(AV$9=YEAR(Quarterly_mmbbls!$C$9:GZ$9)),Quarterly_mmbbls!$C128:GZ128)</f>
        <v>1.5624508383751639</v>
      </c>
    </row>
    <row r="155" spans="1:48" x14ac:dyDescent="0.25">
      <c r="A155" s="36" t="s">
        <v>24</v>
      </c>
      <c r="B155" s="90"/>
      <c r="C155" s="52">
        <f t="shared" ref="C155:AT155" si="38">SUM(C156:C157)</f>
        <v>0.54765370225748899</v>
      </c>
      <c r="D155" s="52">
        <f t="shared" si="38"/>
        <v>0.5736568629703247</v>
      </c>
      <c r="E155" s="52">
        <f t="shared" si="38"/>
        <v>0.55434216398409164</v>
      </c>
      <c r="F155" s="52">
        <f t="shared" si="38"/>
        <v>0.56180834823224057</v>
      </c>
      <c r="G155" s="52">
        <f t="shared" si="38"/>
        <v>0.63679184201465455</v>
      </c>
      <c r="H155" s="52">
        <f t="shared" si="38"/>
        <v>0.56256244181660542</v>
      </c>
      <c r="I155" s="52">
        <f t="shared" si="38"/>
        <v>0.59802365218542675</v>
      </c>
      <c r="J155" s="52">
        <f t="shared" si="38"/>
        <v>0.54063957211853986</v>
      </c>
      <c r="K155" s="52">
        <f t="shared" si="38"/>
        <v>0.60227842366314177</v>
      </c>
      <c r="L155" s="52">
        <f t="shared" si="38"/>
        <v>0.54999710907472621</v>
      </c>
      <c r="M155" s="52">
        <f t="shared" si="38"/>
        <v>0.52350886823506393</v>
      </c>
      <c r="N155" s="52">
        <f t="shared" si="38"/>
        <v>0.45609185718544143</v>
      </c>
      <c r="O155" s="52">
        <f t="shared" si="38"/>
        <v>0.38214871402134187</v>
      </c>
      <c r="P155" s="52">
        <f t="shared" si="38"/>
        <v>0.24260084649803645</v>
      </c>
      <c r="Q155" s="52">
        <f t="shared" si="38"/>
        <v>0.21318845259060548</v>
      </c>
      <c r="R155" s="52">
        <f t="shared" si="38"/>
        <v>0.19689405033135721</v>
      </c>
      <c r="S155" s="52">
        <f t="shared" si="38"/>
        <v>0.19855158861181954</v>
      </c>
      <c r="T155" s="52">
        <f t="shared" si="38"/>
        <v>0.165777303454063</v>
      </c>
      <c r="U155" s="52">
        <f t="shared" si="38"/>
        <v>0.27657643257489589</v>
      </c>
      <c r="V155" s="52">
        <f t="shared" si="38"/>
        <v>0.15154561801160782</v>
      </c>
      <c r="W155" s="52">
        <f t="shared" si="38"/>
        <v>0.66856796260248497</v>
      </c>
      <c r="X155" s="52">
        <f t="shared" si="38"/>
        <v>0.3729379894679723</v>
      </c>
      <c r="Y155" s="52">
        <f t="shared" si="38"/>
        <v>0.11143392640780889</v>
      </c>
      <c r="Z155" s="52">
        <f t="shared" si="38"/>
        <v>0.12202063410791224</v>
      </c>
      <c r="AA155" s="52">
        <f t="shared" si="38"/>
        <v>5.9531666401298665E-2</v>
      </c>
      <c r="AB155" s="52">
        <f t="shared" si="38"/>
        <v>3.3063493633056468E-2</v>
      </c>
      <c r="AC155" s="52">
        <f t="shared" si="38"/>
        <v>2.6430633514856246E-2</v>
      </c>
      <c r="AD155" s="52">
        <f t="shared" si="38"/>
        <v>3.2861097538694456E-2</v>
      </c>
      <c r="AE155" s="52">
        <f t="shared" si="38"/>
        <v>3.1803600594755815E-2</v>
      </c>
      <c r="AF155" s="52">
        <f t="shared" si="38"/>
        <v>2.65799528584682E-2</v>
      </c>
      <c r="AG155" s="52">
        <f t="shared" si="38"/>
        <v>9.2984144341367703E-2</v>
      </c>
      <c r="AH155" s="52">
        <f t="shared" si="38"/>
        <v>3.1137852758781375E-2</v>
      </c>
      <c r="AI155" s="52">
        <f t="shared" si="38"/>
        <v>2.4207554785748767E-2</v>
      </c>
      <c r="AJ155" s="52">
        <f t="shared" si="38"/>
        <v>6.7958092104793852E-2</v>
      </c>
      <c r="AK155" s="52">
        <f t="shared" si="38"/>
        <v>2.2932778969662376E-2</v>
      </c>
      <c r="AL155" s="52">
        <f t="shared" si="38"/>
        <v>1.9679811980329247E-2</v>
      </c>
      <c r="AM155" s="52">
        <f t="shared" si="38"/>
        <v>8.4794661985905084E-3</v>
      </c>
      <c r="AN155" s="52">
        <f t="shared" si="38"/>
        <v>1.6068556075379575E-2</v>
      </c>
      <c r="AO155" s="52">
        <f t="shared" si="38"/>
        <v>3.0675812005195029E-2</v>
      </c>
      <c r="AP155" s="52">
        <f t="shared" si="38"/>
        <v>5.5081089681061464E-2</v>
      </c>
      <c r="AQ155" s="52">
        <f t="shared" si="38"/>
        <v>4.46862871871559E-2</v>
      </c>
      <c r="AR155" s="52">
        <f t="shared" si="38"/>
        <v>5.2858257005934356E-2</v>
      </c>
      <c r="AS155" s="52">
        <f t="shared" si="38"/>
        <v>8.4441166891479208E-2</v>
      </c>
      <c r="AT155" s="52">
        <f t="shared" si="38"/>
        <v>0.11095633106533752</v>
      </c>
      <c r="AU155" s="52">
        <f>SUM(AU156:AU157)</f>
        <v>9.6427141266468341E-2</v>
      </c>
      <c r="AV155" s="52">
        <f>SUMPRODUCT(--(AV$9=YEAR(Quarterly_mmbbls!$C$9:GZ$9)),Quarterly_mmbbls!$C129:GZ129)</f>
        <v>0.13297015300349468</v>
      </c>
    </row>
    <row r="156" spans="1:48" x14ac:dyDescent="0.25">
      <c r="A156" s="37" t="s">
        <v>38</v>
      </c>
      <c r="B156" s="90">
        <v>9</v>
      </c>
      <c r="C156" s="52">
        <f>SUMPRODUCT(--(C$9=YEAR(Quarterly_mmbbls!$C$9:EJ$9)),Quarterly_mmbbls!$C130:EJ130)</f>
        <v>5.4355036256974062E-2</v>
      </c>
      <c r="D156" s="52">
        <f>SUMPRODUCT(--(D$9=YEAR(Quarterly_mmbbls!$C$9:EK$9)),Quarterly_mmbbls!$C130:EK130)</f>
        <v>4.5133259386156081E-2</v>
      </c>
      <c r="E156" s="52">
        <f>SUMPRODUCT(--(E$9=YEAR(Quarterly_mmbbls!$C$9:EL$9)),Quarterly_mmbbls!$C130:EL130)</f>
        <v>3.6361118370124991E-2</v>
      </c>
      <c r="F156" s="52">
        <f>SUMPRODUCT(--(F$9=YEAR(Quarterly_mmbbls!$C$9:EM$9)),Quarterly_mmbbls!$C130:EM130)</f>
        <v>2.5824368716439682E-2</v>
      </c>
      <c r="G156" s="52">
        <f>SUMPRODUCT(--(G$9=YEAR(Quarterly_mmbbls!$C$9:EN$9)),Quarterly_mmbbls!$C130:EN130)</f>
        <v>2.1701292764997604E-2</v>
      </c>
      <c r="H156" s="52">
        <f>SUMPRODUCT(--(H$9=YEAR(Quarterly_mmbbls!$C$9:EO$9)),Quarterly_mmbbls!$C130:EO130)</f>
        <v>1.6517754891888326E-2</v>
      </c>
      <c r="I156" s="52">
        <f>SUMPRODUCT(--(I$9=YEAR(Quarterly_mmbbls!$C$9:EP$9)),Quarterly_mmbbls!$C130:EP130)</f>
        <v>1.7094646177275283E-2</v>
      </c>
      <c r="J156" s="52">
        <f>SUMPRODUCT(--(J$9=YEAR(Quarterly_mmbbls!$C$9:EQ$9)),Quarterly_mmbbls!$C130:EQ130)</f>
        <v>1.0171950752631793E-2</v>
      </c>
      <c r="K156" s="52">
        <f>SUMPRODUCT(--(K$9=YEAR(Quarterly_mmbbls!$C$9:ER$9)),Quarterly_mmbbls!$C130:ER130)</f>
        <v>1.0341624660098546E-2</v>
      </c>
      <c r="L156" s="52">
        <f>SUMPRODUCT(--(L$9=YEAR(Quarterly_mmbbls!$C$9:ES$9)),Quarterly_mmbbls!$C130:ES130)</f>
        <v>1.3921744107647016E-2</v>
      </c>
      <c r="M156" s="52">
        <f>SUMPRODUCT(--(M$9=YEAR(Quarterly_mmbbls!$C$9:ET$9)),Quarterly_mmbbls!$C130:ET130)</f>
        <v>3.9813982387073399E-2</v>
      </c>
      <c r="N156" s="52">
        <f>SUMPRODUCT(--(N$9=YEAR(Quarterly_mmbbls!$C$9:EU$9)),Quarterly_mmbbls!$C130:EU130)</f>
        <v>3.6233862939524936E-2</v>
      </c>
      <c r="O156" s="52">
        <f>SUMPRODUCT(--(O$9=YEAR(Quarterly_mmbbls!$C$9:EV$9)),Quarterly_mmbbls!$C130:EV130)</f>
        <v>2.8428863196054324E-2</v>
      </c>
      <c r="P156" s="52">
        <f>SUMPRODUCT(--(P$9=YEAR(Quarterly_mmbbls!$C$9:EW$9)),Quarterly_mmbbls!$C130:EW130)</f>
        <v>1.3896293021527003E-2</v>
      </c>
      <c r="Q156" s="52">
        <f>SUMPRODUCT(--(Q$9=YEAR(Quarterly_mmbbls!$C$9:EX$9)),Quarterly_mmbbls!$C130:EX130)</f>
        <v>1.8163591794315821E-2</v>
      </c>
      <c r="R156" s="52">
        <f>SUMPRODUCT(--(R$9=YEAR(Quarterly_mmbbls!$C$9:EY$9)),Quarterly_mmbbls!$C130:EY130)</f>
        <v>2.5352299280412161E-2</v>
      </c>
      <c r="S156" s="52">
        <f>SUMPRODUCT(--(S$9=YEAR(Quarterly_mmbbls!$C$9:EZ$9)),Quarterly_mmbbls!$C130:EZ130)</f>
        <v>3.9910412450951574E-2</v>
      </c>
      <c r="T156" s="52">
        <f>SUMPRODUCT(--(T$9=YEAR(Quarterly_mmbbls!$C$9:FA$9)),Quarterly_mmbbls!$C130:FA130)</f>
        <v>5.9701099722295092E-2</v>
      </c>
      <c r="U156" s="52">
        <f>SUMPRODUCT(--(U$9=YEAR(Quarterly_mmbbls!$C$9:FB$9)),Quarterly_mmbbls!$C130:FB130)</f>
        <v>7.0975534660383116E-2</v>
      </c>
      <c r="V156" s="52">
        <f>SUMPRODUCT(--(V$9=YEAR(Quarterly_mmbbls!$C$9:FC$9)),Quarterly_mmbbls!$C130:FC130)</f>
        <v>7.7307829391646016E-2</v>
      </c>
      <c r="W156" s="52">
        <f>SUMPRODUCT(--(W$9=YEAR(Quarterly_mmbbls!$C$9:FD$9)),Quarterly_mmbbls!$C130:FD130)</f>
        <v>0.19998364864234663</v>
      </c>
      <c r="X156" s="52">
        <f>SUMPRODUCT(--(X$9=YEAR(Quarterly_mmbbls!$C$9:FE$9)),Quarterly_mmbbls!$C130:FE130)</f>
        <v>0.14002274856616034</v>
      </c>
      <c r="Y156" s="52">
        <f>SUMPRODUCT(--(Y$9=YEAR(Quarterly_mmbbls!$C$9:FF$9)),Quarterly_mmbbls!$C130:FF130)</f>
        <v>8.1466238449438955E-2</v>
      </c>
      <c r="Z156" s="52">
        <f>SUMPRODUCT(--(Z$9=YEAR(Quarterly_mmbbls!$C$9:FG$9)),Quarterly_mmbbls!$C130:FG130)</f>
        <v>8.4493617137960331E-2</v>
      </c>
      <c r="AA156" s="52">
        <f>SUMPRODUCT(--(AA$9=YEAR(Quarterly_mmbbls!$C$9:FH$9)),Quarterly_mmbbls!$C130:FH130)</f>
        <v>4.45642751373585E-2</v>
      </c>
      <c r="AB156" s="52">
        <f>SUMPRODUCT(--(AB$9=YEAR(Quarterly_mmbbls!$C$9:FI$9)),Quarterly_mmbbls!$C130:FI130)</f>
        <v>2.1648337687667982E-2</v>
      </c>
      <c r="AC156" s="52">
        <f>SUMPRODUCT(--(AC$9=YEAR(Quarterly_mmbbls!$C$9:FJ$9)),Quarterly_mmbbls!$C130:FJ130)</f>
        <v>1.6478845976539092E-2</v>
      </c>
      <c r="AD156" s="52">
        <f>SUMPRODUCT(--(AD$9=YEAR(Quarterly_mmbbls!$C$9:FK$9)),Quarterly_mmbbls!$C130:FK130)</f>
        <v>2.2560001914079288E-2</v>
      </c>
      <c r="AE156" s="52">
        <f>SUMPRODUCT(--(AE$9=YEAR(Quarterly_mmbbls!$C$9:FL$9)),Quarterly_mmbbls!$C130:FL130)</f>
        <v>2.0871749515587974E-2</v>
      </c>
      <c r="AF156" s="52">
        <f>SUMPRODUCT(--(AF$9=YEAR(Quarterly_mmbbls!$C$9:FM$9)),Quarterly_mmbbls!$C130:FM130)</f>
        <v>1.9048658249328533E-2</v>
      </c>
      <c r="AG156" s="52">
        <f>SUMPRODUCT(--(AG$9=YEAR(Quarterly_mmbbls!$C$9:FN$9)),Quarterly_mmbbls!$C130:FN130)</f>
        <v>2.3166223517496629E-2</v>
      </c>
      <c r="AH156" s="52">
        <f>SUMPRODUCT(--(AH$9=YEAR(Quarterly_mmbbls!$C$9:FO$9)),Quarterly_mmbbls!$C130:FO130)</f>
        <v>2.5030276285656773E-2</v>
      </c>
      <c r="AI156" s="52">
        <f>SUMPRODUCT(--(AI$9=YEAR(Quarterly_mmbbls!$C$9:FP$9)),Quarterly_mmbbls!$C130:FP130)</f>
        <v>1.5645704525352654E-2</v>
      </c>
      <c r="AJ156" s="52">
        <f>SUMPRODUCT(--(AJ$9=YEAR(Quarterly_mmbbls!$C$9:FQ$9)),Quarterly_mmbbls!$C130:FQ130)</f>
        <v>5.6366269279646115E-2</v>
      </c>
      <c r="AK156" s="52">
        <f>SUMPRODUCT(--(AK$9=YEAR(Quarterly_mmbbls!$C$9:FR$9)),Quarterly_mmbbls!$C130:FR130)</f>
        <v>1.1938240710692227E-2</v>
      </c>
      <c r="AL156" s="52">
        <f>SUMPRODUCT(--(AL$9=YEAR(Quarterly_mmbbls!$C$9:FS$9)),Quarterly_mmbbls!$C130:FS130)</f>
        <v>1.0982451336725997E-2</v>
      </c>
      <c r="AM156" s="52">
        <f>SUMPRODUCT(--(AM$9=YEAR(Quarterly_mmbbls!$C$9:FT$9)),Quarterly_mmbbls!$C130:FT130)</f>
        <v>5.56670163457397E-3</v>
      </c>
      <c r="AN156" s="52">
        <f>SUMPRODUCT(--(AN$9=YEAR(Quarterly_mmbbls!$C$9:FU$9)),Quarterly_mmbbls!$C130:FU130)</f>
        <v>1.1820501076594051E-2</v>
      </c>
      <c r="AO156" s="52">
        <f>SUMPRODUCT(--(AO$9=YEAR(Quarterly_mmbbls!$C$9:FV$9)),Quarterly_mmbbls!$C130:FV130)</f>
        <v>2.4294532965370461E-2</v>
      </c>
      <c r="AP156" s="52">
        <f>SUMPRODUCT(--(AP$9=YEAR(Quarterly_mmbbls!$C$9:FW$9)),Quarterly_mmbbls!$C130:FW130)</f>
        <v>4.9192845264127601E-2</v>
      </c>
      <c r="AQ156" s="52">
        <f>SUMPRODUCT(--(AQ$9=YEAR(Quarterly_mmbbls!$C$9:FX$9)),Quarterly_mmbbls!$C130:FX130)</f>
        <v>4.0760777194386241E-2</v>
      </c>
      <c r="AR156" s="52">
        <f>SUMPRODUCT(--(AR$9=YEAR(Quarterly_mmbbls!$C$9:FY$9)),Quarterly_mmbbls!$C130:FY130)</f>
        <v>4.8421188197794604E-2</v>
      </c>
      <c r="AS156" s="52">
        <f>SUMPRODUCT(--(AS$9=YEAR(Quarterly_mmbbls!$C$9:FZ$9)),Quarterly_mmbbls!$C130:FZ130)</f>
        <v>6.69229697368105E-2</v>
      </c>
      <c r="AT156" s="52">
        <f>SUMPRODUCT(--(AT$9=YEAR(Quarterly_mmbbls!$C$9:GA$9)),Quarterly_mmbbls!$C130:GA130)</f>
        <v>9.5765977595819202E-2</v>
      </c>
      <c r="AU156" s="52">
        <f>SUMPRODUCT(--(AU$9=YEAR(Quarterly_mmbbls!$C$9:GB$9)),Quarterly_mmbbls!$C130:GB130)</f>
        <v>9.0166535912153706E-2</v>
      </c>
      <c r="AV156" s="52">
        <f>SUMPRODUCT(--(AV$9=YEAR(Quarterly_mmbbls!$C$9:GZ$9)),Quarterly_mmbbls!$C130:GZ130)</f>
        <v>0.1263927444428147</v>
      </c>
    </row>
    <row r="157" spans="1:48" x14ac:dyDescent="0.25">
      <c r="A157" s="37" t="s">
        <v>39</v>
      </c>
      <c r="B157" s="90">
        <v>10</v>
      </c>
      <c r="C157" s="52">
        <f>SUMPRODUCT(--(C$9=YEAR(Quarterly_mmbbls!$C$9:EJ$9)),Quarterly_mmbbls!$C131:EJ131)</f>
        <v>0.49329866600051497</v>
      </c>
      <c r="D157" s="52">
        <f>SUMPRODUCT(--(D$9=YEAR(Quarterly_mmbbls!$C$9:EK$9)),Quarterly_mmbbls!$C131:EK131)</f>
        <v>0.52852360358416861</v>
      </c>
      <c r="E157" s="52">
        <f>SUMPRODUCT(--(E$9=YEAR(Quarterly_mmbbls!$C$9:EL$9)),Quarterly_mmbbls!$C131:EL131)</f>
        <v>0.51798104561396663</v>
      </c>
      <c r="F157" s="52">
        <f>SUMPRODUCT(--(F$9=YEAR(Quarterly_mmbbls!$C$9:EM$9)),Quarterly_mmbbls!$C131:EM131)</f>
        <v>0.5359839795158009</v>
      </c>
      <c r="G157" s="52">
        <f>SUMPRODUCT(--(G$9=YEAR(Quarterly_mmbbls!$C$9:EN$9)),Quarterly_mmbbls!$C131:EN131)</f>
        <v>0.61509054924965689</v>
      </c>
      <c r="H157" s="52">
        <f>SUMPRODUCT(--(H$9=YEAR(Quarterly_mmbbls!$C$9:EO$9)),Quarterly_mmbbls!$C131:EO131)</f>
        <v>0.54604468692471708</v>
      </c>
      <c r="I157" s="52">
        <f>SUMPRODUCT(--(I$9=YEAR(Quarterly_mmbbls!$C$9:EP$9)),Quarterly_mmbbls!$C131:EP131)</f>
        <v>0.58092900600815145</v>
      </c>
      <c r="J157" s="52">
        <f>SUMPRODUCT(--(J$9=YEAR(Quarterly_mmbbls!$C$9:EQ$9)),Quarterly_mmbbls!$C131:EQ131)</f>
        <v>0.53046762136590808</v>
      </c>
      <c r="K157" s="52">
        <f>SUMPRODUCT(--(K$9=YEAR(Quarterly_mmbbls!$C$9:ER$9)),Quarterly_mmbbls!$C131:ER131)</f>
        <v>0.59193679900304319</v>
      </c>
      <c r="L157" s="52">
        <f>SUMPRODUCT(--(L$9=YEAR(Quarterly_mmbbls!$C$9:ES$9)),Quarterly_mmbbls!$C131:ES131)</f>
        <v>0.53607536496707919</v>
      </c>
      <c r="M157" s="52">
        <f>SUMPRODUCT(--(M$9=YEAR(Quarterly_mmbbls!$C$9:ET$9)),Quarterly_mmbbls!$C131:ET131)</f>
        <v>0.48369488584799059</v>
      </c>
      <c r="N157" s="52">
        <f>SUMPRODUCT(--(N$9=YEAR(Quarterly_mmbbls!$C$9:EU$9)),Quarterly_mmbbls!$C131:EU131)</f>
        <v>0.41985799424591652</v>
      </c>
      <c r="O157" s="52">
        <f>SUMPRODUCT(--(O$9=YEAR(Quarterly_mmbbls!$C$9:EV$9)),Quarterly_mmbbls!$C131:EV131)</f>
        <v>0.35371985082528756</v>
      </c>
      <c r="P157" s="52">
        <f>SUMPRODUCT(--(P$9=YEAR(Quarterly_mmbbls!$C$9:EW$9)),Quarterly_mmbbls!$C131:EW131)</f>
        <v>0.22870455347650945</v>
      </c>
      <c r="Q157" s="52">
        <f>SUMPRODUCT(--(Q$9=YEAR(Quarterly_mmbbls!$C$9:EX$9)),Quarterly_mmbbls!$C131:EX131)</f>
        <v>0.19502486079628967</v>
      </c>
      <c r="R157" s="52">
        <f>SUMPRODUCT(--(R$9=YEAR(Quarterly_mmbbls!$C$9:EY$9)),Quarterly_mmbbls!$C131:EY131)</f>
        <v>0.17154175105094505</v>
      </c>
      <c r="S157" s="52">
        <f>SUMPRODUCT(--(S$9=YEAR(Quarterly_mmbbls!$C$9:EZ$9)),Quarterly_mmbbls!$C131:EZ131)</f>
        <v>0.15864117616086798</v>
      </c>
      <c r="T157" s="52">
        <f>SUMPRODUCT(--(T$9=YEAR(Quarterly_mmbbls!$C$9:FA$9)),Quarterly_mmbbls!$C131:FA131)</f>
        <v>0.1060762037317679</v>
      </c>
      <c r="U157" s="52">
        <f>SUMPRODUCT(--(U$9=YEAR(Quarterly_mmbbls!$C$9:FB$9)),Quarterly_mmbbls!$C131:FB131)</f>
        <v>0.20560089791451278</v>
      </c>
      <c r="V157" s="52">
        <f>SUMPRODUCT(--(V$9=YEAR(Quarterly_mmbbls!$C$9:FC$9)),Quarterly_mmbbls!$C131:FC131)</f>
        <v>7.4237788619961789E-2</v>
      </c>
      <c r="W157" s="52">
        <f>SUMPRODUCT(--(W$9=YEAR(Quarterly_mmbbls!$C$9:FD$9)),Quarterly_mmbbls!$C131:FD131)</f>
        <v>0.46858431396013833</v>
      </c>
      <c r="X157" s="52">
        <f>SUMPRODUCT(--(X$9=YEAR(Quarterly_mmbbls!$C$9:FE$9)),Quarterly_mmbbls!$C131:FE131)</f>
        <v>0.23291524090181193</v>
      </c>
      <c r="Y157" s="52">
        <f>SUMPRODUCT(--(Y$9=YEAR(Quarterly_mmbbls!$C$9:FF$9)),Quarterly_mmbbls!$C131:FF131)</f>
        <v>2.9967687958369925E-2</v>
      </c>
      <c r="Z157" s="52">
        <f>SUMPRODUCT(--(Z$9=YEAR(Quarterly_mmbbls!$C$9:FG$9)),Quarterly_mmbbls!$C131:FG131)</f>
        <v>3.7527016969951907E-2</v>
      </c>
      <c r="AA157" s="52">
        <f>SUMPRODUCT(--(AA$9=YEAR(Quarterly_mmbbls!$C$9:FH$9)),Quarterly_mmbbls!$C131:FH131)</f>
        <v>1.4967391263940165E-2</v>
      </c>
      <c r="AB157" s="52">
        <f>SUMPRODUCT(--(AB$9=YEAR(Quarterly_mmbbls!$C$9:FI$9)),Quarterly_mmbbls!$C131:FI131)</f>
        <v>1.1415155945388483E-2</v>
      </c>
      <c r="AC157" s="52">
        <f>SUMPRODUCT(--(AC$9=YEAR(Quarterly_mmbbls!$C$9:FJ$9)),Quarterly_mmbbls!$C131:FJ131)</f>
        <v>9.9517875383171549E-3</v>
      </c>
      <c r="AD157" s="52">
        <f>SUMPRODUCT(--(AD$9=YEAR(Quarterly_mmbbls!$C$9:FK$9)),Quarterly_mmbbls!$C131:FK131)</f>
        <v>1.0301095624615167E-2</v>
      </c>
      <c r="AE157" s="52">
        <f>SUMPRODUCT(--(AE$9=YEAR(Quarterly_mmbbls!$C$9:FL$9)),Quarterly_mmbbls!$C131:FL131)</f>
        <v>1.0931851079167838E-2</v>
      </c>
      <c r="AF157" s="52">
        <f>SUMPRODUCT(--(AF$9=YEAR(Quarterly_mmbbls!$C$9:FM$9)),Quarterly_mmbbls!$C131:FM131)</f>
        <v>7.5312946091396667E-3</v>
      </c>
      <c r="AG157" s="52">
        <f>SUMPRODUCT(--(AG$9=YEAR(Quarterly_mmbbls!$C$9:FN$9)),Quarterly_mmbbls!$C131:FN131)</f>
        <v>6.9817920823871074E-2</v>
      </c>
      <c r="AH157" s="52">
        <f>SUMPRODUCT(--(AH$9=YEAR(Quarterly_mmbbls!$C$9:FO$9)),Quarterly_mmbbls!$C131:FO131)</f>
        <v>6.107576473124602E-3</v>
      </c>
      <c r="AI157" s="52">
        <f>SUMPRODUCT(--(AI$9=YEAR(Quarterly_mmbbls!$C$9:FP$9)),Quarterly_mmbbls!$C131:FP131)</f>
        <v>8.5618502603961137E-3</v>
      </c>
      <c r="AJ157" s="52">
        <f>SUMPRODUCT(--(AJ$9=YEAR(Quarterly_mmbbls!$C$9:FQ$9)),Quarterly_mmbbls!$C131:FQ131)</f>
        <v>1.1591822825147736E-2</v>
      </c>
      <c r="AK157" s="52">
        <f>SUMPRODUCT(--(AK$9=YEAR(Quarterly_mmbbls!$C$9:FR$9)),Quarterly_mmbbls!$C131:FR131)</f>
        <v>1.0994538258970149E-2</v>
      </c>
      <c r="AL157" s="52">
        <f>SUMPRODUCT(--(AL$9=YEAR(Quarterly_mmbbls!$C$9:FS$9)),Quarterly_mmbbls!$C131:FS131)</f>
        <v>8.6973606436032483E-3</v>
      </c>
      <c r="AM157" s="52">
        <f>SUMPRODUCT(--(AM$9=YEAR(Quarterly_mmbbls!$C$9:FT$9)),Quarterly_mmbbls!$C131:FT131)</f>
        <v>2.9127645640165387E-3</v>
      </c>
      <c r="AN157" s="52">
        <f>SUMPRODUCT(--(AN$9=YEAR(Quarterly_mmbbls!$C$9:FU$9)),Quarterly_mmbbls!$C131:FU131)</f>
        <v>4.248054998785525E-3</v>
      </c>
      <c r="AO157" s="52">
        <f>SUMPRODUCT(--(AO$9=YEAR(Quarterly_mmbbls!$C$9:FV$9)),Quarterly_mmbbls!$C131:FV131)</f>
        <v>6.3812790398245691E-3</v>
      </c>
      <c r="AP157" s="52">
        <f>SUMPRODUCT(--(AP$9=YEAR(Quarterly_mmbbls!$C$9:FW$9)),Quarterly_mmbbls!$C131:FW131)</f>
        <v>5.888244416933865E-3</v>
      </c>
      <c r="AQ157" s="52">
        <f>SUMPRODUCT(--(AQ$9=YEAR(Quarterly_mmbbls!$C$9:FX$9)),Quarterly_mmbbls!$C131:FX131)</f>
        <v>3.925509992769657E-3</v>
      </c>
      <c r="AR157" s="52">
        <f>SUMPRODUCT(--(AR$9=YEAR(Quarterly_mmbbls!$C$9:FY$9)),Quarterly_mmbbls!$C131:FY131)</f>
        <v>4.4370688081397528E-3</v>
      </c>
      <c r="AS157" s="52">
        <f>SUMPRODUCT(--(AS$9=YEAR(Quarterly_mmbbls!$C$9:FZ$9)),Quarterly_mmbbls!$C131:FZ131)</f>
        <v>1.7518197154668711E-2</v>
      </c>
      <c r="AT157" s="52">
        <f>SUMPRODUCT(--(AT$9=YEAR(Quarterly_mmbbls!$C$9:GA$9)),Quarterly_mmbbls!$C131:GA131)</f>
        <v>1.519035346951832E-2</v>
      </c>
      <c r="AU157" s="52">
        <f>SUMPRODUCT(--(AU$9=YEAR(Quarterly_mmbbls!$C$9:GB$9)),Quarterly_mmbbls!$C131:GB131)</f>
        <v>6.2606053543146295E-3</v>
      </c>
      <c r="AV157" s="52">
        <f>SUMPRODUCT(--(AV$9=YEAR(Quarterly_mmbbls!$C$9:GZ$9)),Quarterly_mmbbls!$C131:GZ131)</f>
        <v>6.5774085606799797E-3</v>
      </c>
    </row>
    <row r="158" spans="1:48" x14ac:dyDescent="0.25">
      <c r="A158" s="36" t="s">
        <v>25</v>
      </c>
      <c r="B158" s="90"/>
      <c r="C158" s="52">
        <f>SUMPRODUCT(--(C$9=YEAR(Quarterly_mmbbls!$C$9:EJ$9)),Quarterly_mmbbls!$C132:EJ132)</f>
        <v>1.2433118977908644</v>
      </c>
      <c r="D158" s="52">
        <f>SUMPRODUCT(--(D$9=YEAR(Quarterly_mmbbls!$C$9:EK$9)),Quarterly_mmbbls!$C132:EK132)</f>
        <v>1.2571527919385723</v>
      </c>
      <c r="E158" s="52">
        <f>SUMPRODUCT(--(E$9=YEAR(Quarterly_mmbbls!$C$9:EL$9)),Quarterly_mmbbls!$C132:EL132)</f>
        <v>1.2169133149658582</v>
      </c>
      <c r="F158" s="52">
        <f>SUMPRODUCT(--(F$9=YEAR(Quarterly_mmbbls!$C$9:EM$9)),Quarterly_mmbbls!$C132:EM132)</f>
        <v>1.262048485267093</v>
      </c>
      <c r="G158" s="52">
        <f>SUMPRODUCT(--(G$9=YEAR(Quarterly_mmbbls!$C$9:EN$9)),Quarterly_mmbbls!$C132:EN132)</f>
        <v>1.2795576676507165</v>
      </c>
      <c r="H158" s="52">
        <f>SUMPRODUCT(--(H$9=YEAR(Quarterly_mmbbls!$C$9:EO$9)),Quarterly_mmbbls!$C132:EO132)</f>
        <v>1.0013949171019179</v>
      </c>
      <c r="I158" s="52">
        <f>SUMPRODUCT(--(I$9=YEAR(Quarterly_mmbbls!$C$9:EP$9)),Quarterly_mmbbls!$C132:EP132)</f>
        <v>1.6103948794600784</v>
      </c>
      <c r="J158" s="52">
        <f>SUMPRODUCT(--(J$9=YEAR(Quarterly_mmbbls!$C$9:EQ$9)),Quarterly_mmbbls!$C132:EQ132)</f>
        <v>1.0461604922210335</v>
      </c>
      <c r="K158" s="52">
        <f>SUMPRODUCT(--(K$9=YEAR(Quarterly_mmbbls!$C$9:ER$9)),Quarterly_mmbbls!$C132:ER132)</f>
        <v>1.2337492826740049</v>
      </c>
      <c r="L158" s="52">
        <f>SUMPRODUCT(--(L$9=YEAR(Quarterly_mmbbls!$C$9:ES$9)),Quarterly_mmbbls!$C132:ES132)</f>
        <v>1.1503189683128683</v>
      </c>
      <c r="M158" s="52">
        <f>SUMPRODUCT(--(M$9=YEAR(Quarterly_mmbbls!$C$9:ET$9)),Quarterly_mmbbls!$C132:ET132)</f>
        <v>1.0514344932663393</v>
      </c>
      <c r="N158" s="52">
        <f>SUMPRODUCT(--(N$9=YEAR(Quarterly_mmbbls!$C$9:EU$9)),Quarterly_mmbbls!$C132:EU132)</f>
        <v>0.88046673787783736</v>
      </c>
      <c r="O158" s="52">
        <f>SUMPRODUCT(--(O$9=YEAR(Quarterly_mmbbls!$C$9:EV$9)),Quarterly_mmbbls!$C132:EV132)</f>
        <v>0.91157852422913155</v>
      </c>
      <c r="P158" s="52">
        <f>SUMPRODUCT(--(P$9=YEAR(Quarterly_mmbbls!$C$9:EW$9)),Quarterly_mmbbls!$C132:EW132)</f>
        <v>0.64187945050442297</v>
      </c>
      <c r="Q158" s="52">
        <f>SUMPRODUCT(--(Q$9=YEAR(Quarterly_mmbbls!$C$9:EX$9)),Quarterly_mmbbls!$C132:EX132)</f>
        <v>0.63301359256754397</v>
      </c>
      <c r="R158" s="52">
        <f>SUMPRODUCT(--(R$9=YEAR(Quarterly_mmbbls!$C$9:EY$9)),Quarterly_mmbbls!$C132:EY132)</f>
        <v>0.54514852791780943</v>
      </c>
      <c r="S158" s="52">
        <f>SUMPRODUCT(--(S$9=YEAR(Quarterly_mmbbls!$C$9:EZ$9)),Quarterly_mmbbls!$C132:EZ132)</f>
        <v>0.81351750050355143</v>
      </c>
      <c r="T158" s="52">
        <f>SUMPRODUCT(--(T$9=YEAR(Quarterly_mmbbls!$C$9:FA$9)),Quarterly_mmbbls!$C132:FA132)</f>
        <v>0.8590653040705114</v>
      </c>
      <c r="U158" s="52">
        <f>SUMPRODUCT(--(U$9=YEAR(Quarterly_mmbbls!$C$9:FB$9)),Quarterly_mmbbls!$C132:FB132)</f>
        <v>0.9312514107312132</v>
      </c>
      <c r="V158" s="52">
        <f>SUMPRODUCT(--(V$9=YEAR(Quarterly_mmbbls!$C$9:FC$9)),Quarterly_mmbbls!$C132:FC132)</f>
        <v>0.52321046539569971</v>
      </c>
      <c r="W158" s="52">
        <f>SUMPRODUCT(--(W$9=YEAR(Quarterly_mmbbls!$C$9:FD$9)),Quarterly_mmbbls!$C132:FD132)</f>
        <v>0.63298994452617752</v>
      </c>
      <c r="X158" s="52">
        <f>SUMPRODUCT(--(X$9=YEAR(Quarterly_mmbbls!$C$9:FE$9)),Quarterly_mmbbls!$C132:FE132)</f>
        <v>0.65814696903503356</v>
      </c>
      <c r="Y158" s="52">
        <f>SUMPRODUCT(--(Y$9=YEAR(Quarterly_mmbbls!$C$9:FF$9)),Quarterly_mmbbls!$C132:FF132)</f>
        <v>0.59343420224552046</v>
      </c>
      <c r="Z158" s="52">
        <f>SUMPRODUCT(--(Z$9=YEAR(Quarterly_mmbbls!$C$9:FG$9)),Quarterly_mmbbls!$C132:FG132)</f>
        <v>0.57312219459697566</v>
      </c>
      <c r="AA158" s="52">
        <f>SUMPRODUCT(--(AA$9=YEAR(Quarterly_mmbbls!$C$9:FH$9)),Quarterly_mmbbls!$C132:FH132)</f>
        <v>0.65116707037262012</v>
      </c>
      <c r="AB158" s="52">
        <f>SUMPRODUCT(--(AB$9=YEAR(Quarterly_mmbbls!$C$9:FI$9)),Quarterly_mmbbls!$C132:FI132)</f>
        <v>0.62832691037118282</v>
      </c>
      <c r="AC158" s="52">
        <f>SUMPRODUCT(--(AC$9=YEAR(Quarterly_mmbbls!$C$9:FJ$9)),Quarterly_mmbbls!$C132:FJ132)</f>
        <v>0.63288412143499762</v>
      </c>
      <c r="AD158" s="52">
        <f>SUMPRODUCT(--(AD$9=YEAR(Quarterly_mmbbls!$C$9:FK$9)),Quarterly_mmbbls!$C132:FK132)</f>
        <v>0.50949108749201955</v>
      </c>
      <c r="AE158" s="52">
        <f>SUMPRODUCT(--(AE$9=YEAR(Quarterly_mmbbls!$C$9:FL$9)),Quarterly_mmbbls!$C132:FL132)</f>
        <v>0.46088551476824047</v>
      </c>
      <c r="AF158" s="52">
        <f>SUMPRODUCT(--(AF$9=YEAR(Quarterly_mmbbls!$C$9:FM$9)),Quarterly_mmbbls!$C132:FM132)</f>
        <v>0.54398721236078462</v>
      </c>
      <c r="AG158" s="52">
        <f>SUMPRODUCT(--(AG$9=YEAR(Quarterly_mmbbls!$C$9:FN$9)),Quarterly_mmbbls!$C132:FN132)</f>
        <v>0.73845974252301605</v>
      </c>
      <c r="AH158" s="52">
        <f>SUMPRODUCT(--(AH$9=YEAR(Quarterly_mmbbls!$C$9:FO$9)),Quarterly_mmbbls!$C132:FO132)</f>
        <v>0.65043703644793371</v>
      </c>
      <c r="AI158" s="52">
        <f>SUMPRODUCT(--(AI$9=YEAR(Quarterly_mmbbls!$C$9:FP$9)),Quarterly_mmbbls!$C132:FP132)</f>
        <v>0.5350760426864114</v>
      </c>
      <c r="AJ158" s="52">
        <f>SUMPRODUCT(--(AJ$9=YEAR(Quarterly_mmbbls!$C$9:FQ$9)),Quarterly_mmbbls!$C132:FQ132)</f>
        <v>0.52686533969662441</v>
      </c>
      <c r="AK158" s="52">
        <f>SUMPRODUCT(--(AK$9=YEAR(Quarterly_mmbbls!$C$9:FR$9)),Quarterly_mmbbls!$C132:FR132)</f>
        <v>0.59091609083590113</v>
      </c>
      <c r="AL158" s="52">
        <f>SUMPRODUCT(--(AL$9=YEAR(Quarterly_mmbbls!$C$9:FS$9)),Quarterly_mmbbls!$C132:FS132)</f>
        <v>0.4537148531347166</v>
      </c>
      <c r="AM158" s="52">
        <f>SUMPRODUCT(--(AM$9=YEAR(Quarterly_mmbbls!$C$9:FT$9)),Quarterly_mmbbls!$C132:FT132)</f>
        <v>0.65723740169761702</v>
      </c>
      <c r="AN158" s="52">
        <f>SUMPRODUCT(--(AN$9=YEAR(Quarterly_mmbbls!$C$9:FU$9)),Quarterly_mmbbls!$C132:FU132)</f>
        <v>0.78025656934715704</v>
      </c>
      <c r="AO158" s="52">
        <f>SUMPRODUCT(--(AO$9=YEAR(Quarterly_mmbbls!$C$9:FV$9)),Quarterly_mmbbls!$C132:FV132)</f>
        <v>0.61438098040585098</v>
      </c>
      <c r="AP158" s="52">
        <f>SUMPRODUCT(--(AP$9=YEAR(Quarterly_mmbbls!$C$9:FW$9)),Quarterly_mmbbls!$C132:FW132)</f>
        <v>0.61279947968618798</v>
      </c>
      <c r="AQ158" s="52">
        <f>SUMPRODUCT(--(AQ$9=YEAR(Quarterly_mmbbls!$C$9:FX$9)),Quarterly_mmbbls!$C132:FX132)</f>
        <v>0.67872276651142993</v>
      </c>
      <c r="AR158" s="52">
        <f>SUMPRODUCT(--(AR$9=YEAR(Quarterly_mmbbls!$C$9:FY$9)),Quarterly_mmbbls!$C132:FY132)</f>
        <v>0.72768741543771098</v>
      </c>
      <c r="AS158" s="52">
        <f>SUMPRODUCT(--(AS$9=YEAR(Quarterly_mmbbls!$C$9:FZ$9)),Quarterly_mmbbls!$C132:FZ132)</f>
        <v>0.78766207802436494</v>
      </c>
      <c r="AT158" s="52">
        <f>SUMPRODUCT(--(AT$9=YEAR(Quarterly_mmbbls!$C$9:GA$9)),Quarterly_mmbbls!$C132:GA132)</f>
        <v>0.91409654765858606</v>
      </c>
      <c r="AU158" s="52">
        <f>SUMPRODUCT(--(AU$9=YEAR(Quarterly_mmbbls!$C$9:GB$9)),Quarterly_mmbbls!$C132:GB132)</f>
        <v>0.77401756963440893</v>
      </c>
      <c r="AV158" s="52">
        <f>SUMPRODUCT(--(AV$9=YEAR(Quarterly_mmbbls!$C$9:GZ$9)),Quarterly_mmbbls!$C132:GZ132)</f>
        <v>0.93984847746158806</v>
      </c>
    </row>
    <row r="159" spans="1:48" x14ac:dyDescent="0.25">
      <c r="A159" s="36" t="s">
        <v>26</v>
      </c>
      <c r="B159" s="90"/>
      <c r="C159" s="52">
        <f>SUMPRODUCT(--(C$9=YEAR(Quarterly_mmbbls!$C$9:EJ$9)),Quarterly_mmbbls!$C133:EJ133)</f>
        <v>0.6389534218430446</v>
      </c>
      <c r="D159" s="52">
        <f>SUMPRODUCT(--(D$9=YEAR(Quarterly_mmbbls!$C$9:EK$9)),Quarterly_mmbbls!$C133:EK133)</f>
        <v>0.51986893376623577</v>
      </c>
      <c r="E159" s="52">
        <f>SUMPRODUCT(--(E$9=YEAR(Quarterly_mmbbls!$C$9:EL$9)),Quarterly_mmbbls!$C133:EL133)</f>
        <v>0.53796532864869029</v>
      </c>
      <c r="F159" s="52">
        <f>SUMPRODUCT(--(F$9=YEAR(Quarterly_mmbbls!$C$9:EM$9)),Quarterly_mmbbls!$C133:EM133)</f>
        <v>0.48869450869126857</v>
      </c>
      <c r="G159" s="52">
        <f>SUMPRODUCT(--(G$9=YEAR(Quarterly_mmbbls!$C$9:EN$9)),Quarterly_mmbbls!$C133:EN133)</f>
        <v>0.3122239090356958</v>
      </c>
      <c r="H159" s="52">
        <f>SUMPRODUCT(--(H$9=YEAR(Quarterly_mmbbls!$C$9:EO$9)),Quarterly_mmbbls!$C133:EO133)</f>
        <v>0.14865807929994238</v>
      </c>
      <c r="I159" s="52">
        <f>SUMPRODUCT(--(I$9=YEAR(Quarterly_mmbbls!$C$9:EP$9)),Quarterly_mmbbls!$C133:EP133)</f>
        <v>0.21079923172950316</v>
      </c>
      <c r="J159" s="52">
        <f>SUMPRODUCT(--(J$9=YEAR(Quarterly_mmbbls!$C$9:EQ$9)),Quarterly_mmbbls!$C133:EQ133)</f>
        <v>0.20544700863932916</v>
      </c>
      <c r="K159" s="52">
        <f>SUMPRODUCT(--(K$9=YEAR(Quarterly_mmbbls!$C$9:ER$9)),Quarterly_mmbbls!$C133:ER133)</f>
        <v>0.22944633668720871</v>
      </c>
      <c r="L159" s="52">
        <f>SUMPRODUCT(--(L$9=YEAR(Quarterly_mmbbls!$C$9:ES$9)),Quarterly_mmbbls!$C133:ES133)</f>
        <v>0.14333632211534636</v>
      </c>
      <c r="M159" s="52">
        <f>SUMPRODUCT(--(M$9=YEAR(Quarterly_mmbbls!$C$9:ET$9)),Quarterly_mmbbls!$C133:ET133)</f>
        <v>0.10143799743340065</v>
      </c>
      <c r="N159" s="52">
        <f>SUMPRODUCT(--(N$9=YEAR(Quarterly_mmbbls!$C$9:EU$9)),Quarterly_mmbbls!$C133:EU133)</f>
        <v>0.13725510657547421</v>
      </c>
      <c r="O159" s="52">
        <f>SUMPRODUCT(--(O$9=YEAR(Quarterly_mmbbls!$C$9:EV$9)),Quarterly_mmbbls!$C133:EV133)</f>
        <v>8.1676408246317417E-2</v>
      </c>
      <c r="P159" s="52">
        <f>SUMPRODUCT(--(P$9=YEAR(Quarterly_mmbbls!$C$9:EW$9)),Quarterly_mmbbls!$C133:EW133)</f>
        <v>3.9918320715898632E-2</v>
      </c>
      <c r="Q159" s="52">
        <f>SUMPRODUCT(--(Q$9=YEAR(Quarterly_mmbbls!$C$9:EX$9)),Quarterly_mmbbls!$C133:EX133)</f>
        <v>6.6098430112059722E-2</v>
      </c>
      <c r="R159" s="52">
        <f>SUMPRODUCT(--(R$9=YEAR(Quarterly_mmbbls!$C$9:EY$9)),Quarterly_mmbbls!$C133:EY133)</f>
        <v>0.10900573095315261</v>
      </c>
      <c r="S159" s="52">
        <f>SUMPRODUCT(--(S$9=YEAR(Quarterly_mmbbls!$C$9:EZ$9)),Quarterly_mmbbls!$C133:EZ133)</f>
        <v>0.14406201736744823</v>
      </c>
      <c r="T159" s="52">
        <f>SUMPRODUCT(--(T$9=YEAR(Quarterly_mmbbls!$C$9:FA$9)),Quarterly_mmbbls!$C133:FA133)</f>
        <v>0.12537374531800016</v>
      </c>
      <c r="U159" s="52">
        <f>SUMPRODUCT(--(U$9=YEAR(Quarterly_mmbbls!$C$9:FB$9)),Quarterly_mmbbls!$C133:FB133)</f>
        <v>0.29236688200129424</v>
      </c>
      <c r="V159" s="52">
        <f>SUMPRODUCT(--(V$9=YEAR(Quarterly_mmbbls!$C$9:FC$9)),Quarterly_mmbbls!$C133:FC133)</f>
        <v>2.6779106718112778E-2</v>
      </c>
      <c r="W159" s="52">
        <f>SUMPRODUCT(--(W$9=YEAR(Quarterly_mmbbls!$C$9:FD$9)),Quarterly_mmbbls!$C133:FD133)</f>
        <v>3.131855928302963E-2</v>
      </c>
      <c r="X159" s="52">
        <f>SUMPRODUCT(--(X$9=YEAR(Quarterly_mmbbls!$C$9:FE$9)),Quarterly_mmbbls!$C133:FE133)</f>
        <v>3.0361785154745413E-2</v>
      </c>
      <c r="Y159" s="52">
        <f>SUMPRODUCT(--(Y$9=YEAR(Quarterly_mmbbls!$C$9:FF$9)),Quarterly_mmbbls!$C133:FF133)</f>
        <v>5.0007836493541492E-2</v>
      </c>
      <c r="Z159" s="52">
        <f>SUMPRODUCT(--(Z$9=YEAR(Quarterly_mmbbls!$C$9:FG$9)),Quarterly_mmbbls!$C133:FG133)</f>
        <v>1.4310585923384321E-2</v>
      </c>
      <c r="AA159" s="52">
        <f>SUMPRODUCT(--(AA$9=YEAR(Quarterly_mmbbls!$C$9:FH$9)),Quarterly_mmbbls!$C133:FH133)</f>
        <v>2.9763129642942868E-2</v>
      </c>
      <c r="AB159" s="52">
        <f>SUMPRODUCT(--(AB$9=YEAR(Quarterly_mmbbls!$C$9:FI$9)),Quarterly_mmbbls!$C133:FI133)</f>
        <v>4.2535832889489061E-2</v>
      </c>
      <c r="AC159" s="52">
        <f>SUMPRODUCT(--(AC$9=YEAR(Quarterly_mmbbls!$C$9:FJ$9)),Quarterly_mmbbls!$C133:FJ133)</f>
        <v>6.739439197726968E-2</v>
      </c>
      <c r="AD159" s="52">
        <f>SUMPRODUCT(--(AD$9=YEAR(Quarterly_mmbbls!$C$9:FK$9)),Quarterly_mmbbls!$C133:FK133)</f>
        <v>6.5851832847103484E-2</v>
      </c>
      <c r="AE159" s="52">
        <f>SUMPRODUCT(--(AE$9=YEAR(Quarterly_mmbbls!$C$9:FL$9)),Quarterly_mmbbls!$C133:FL133)</f>
        <v>6.2200536174165585E-2</v>
      </c>
      <c r="AF159" s="52">
        <f>SUMPRODUCT(--(AF$9=YEAR(Quarterly_mmbbls!$C$9:FM$9)),Quarterly_mmbbls!$C133:FM133)</f>
        <v>0.17381681286488893</v>
      </c>
      <c r="AG159" s="52">
        <f>SUMPRODUCT(--(AG$9=YEAR(Quarterly_mmbbls!$C$9:FN$9)),Quarterly_mmbbls!$C133:FN133)</f>
        <v>9.0723039929911084E-2</v>
      </c>
      <c r="AH159" s="52">
        <f>SUMPRODUCT(--(AH$9=YEAR(Quarterly_mmbbls!$C$9:FO$9)),Quarterly_mmbbls!$C133:FO133)</f>
        <v>0.17208358504718047</v>
      </c>
      <c r="AI159" s="52">
        <f>SUMPRODUCT(--(AI$9=YEAR(Quarterly_mmbbls!$C$9:FP$9)),Quarterly_mmbbls!$C133:FP133)</f>
        <v>3.9451763720646849E-2</v>
      </c>
      <c r="AJ159" s="52">
        <f>SUMPRODUCT(--(AJ$9=YEAR(Quarterly_mmbbls!$C$9:FQ$9)),Quarterly_mmbbls!$C133:FQ133)</f>
        <v>4.8207163259776489E-2</v>
      </c>
      <c r="AK159" s="52">
        <f>SUMPRODUCT(--(AK$9=YEAR(Quarterly_mmbbls!$C$9:FR$9)),Quarterly_mmbbls!$C133:FR133)</f>
        <v>4.1513598240702942E-2</v>
      </c>
      <c r="AL159" s="52">
        <f>SUMPRODUCT(--(AL$9=YEAR(Quarterly_mmbbls!$C$9:FS$9)),Quarterly_mmbbls!$C133:FS133)</f>
        <v>7.6269289230876981E-3</v>
      </c>
      <c r="AM159" s="52">
        <f>SUMPRODUCT(--(AM$9=YEAR(Quarterly_mmbbls!$C$9:FT$9)),Quarterly_mmbbls!$C133:FT133)</f>
        <v>1.3563605829407441E-2</v>
      </c>
      <c r="AN159" s="52">
        <f>SUMPRODUCT(--(AN$9=YEAR(Quarterly_mmbbls!$C$9:FU$9)),Quarterly_mmbbls!$C133:FU133)</f>
        <v>7.3953467893601403E-3</v>
      </c>
      <c r="AO159" s="52">
        <f>SUMPRODUCT(--(AO$9=YEAR(Quarterly_mmbbls!$C$9:FV$9)),Quarterly_mmbbls!$C133:FV133)</f>
        <v>1.7378779397057629E-3</v>
      </c>
      <c r="AP159" s="52">
        <f>SUMPRODUCT(--(AP$9=YEAR(Quarterly_mmbbls!$C$9:FW$9)),Quarterly_mmbbls!$C133:FW133)</f>
        <v>3.3155541019076981E-3</v>
      </c>
      <c r="AQ159" s="52">
        <f>SUMPRODUCT(--(AQ$9=YEAR(Quarterly_mmbbls!$C$9:FX$9)),Quarterly_mmbbls!$C133:FX133)</f>
        <v>7.2709718404649496E-4</v>
      </c>
      <c r="AR159" s="52">
        <f>SUMPRODUCT(--(AR$9=YEAR(Quarterly_mmbbls!$C$9:FY$9)),Quarterly_mmbbls!$C133:FY133)</f>
        <v>1.3908873052513719E-3</v>
      </c>
      <c r="AS159" s="52">
        <f>SUMPRODUCT(--(AS$9=YEAR(Quarterly_mmbbls!$C$9:FZ$9)),Quarterly_mmbbls!$C133:FZ133)</f>
        <v>6.5066389075836405E-3</v>
      </c>
      <c r="AT159" s="52">
        <f>SUMPRODUCT(--(AT$9=YEAR(Quarterly_mmbbls!$C$9:GA$9)),Quarterly_mmbbls!$C133:GA133)</f>
        <v>9.3631995068779311E-3</v>
      </c>
      <c r="AU159" s="52">
        <f>SUMPRODUCT(--(AU$9=YEAR(Quarterly_mmbbls!$C$9:GB$9)),Quarterly_mmbbls!$C133:GB133)</f>
        <v>2.2307618993125222E-2</v>
      </c>
      <c r="AV159" s="52">
        <f>SUMPRODUCT(--(AV$9=YEAR(Quarterly_mmbbls!$C$9:GZ$9)),Quarterly_mmbbls!$C133:GZ133)</f>
        <v>7.2630762263581339E-2</v>
      </c>
    </row>
    <row r="160" spans="1:48" x14ac:dyDescent="0.25">
      <c r="A160" s="36" t="s">
        <v>23</v>
      </c>
      <c r="B160" s="90"/>
      <c r="C160" s="52">
        <f>SUMPRODUCT(--(C$9=YEAR(Quarterly_mmbbls!$C$9:EJ$9)),Quarterly_mmbbls!$C134:EJ134)</f>
        <v>0</v>
      </c>
      <c r="D160" s="52">
        <f>SUMPRODUCT(--(D$9=YEAR(Quarterly_mmbbls!$C$9:EK$9)),Quarterly_mmbbls!$C134:EK134)</f>
        <v>0</v>
      </c>
      <c r="E160" s="52">
        <f>SUMPRODUCT(--(E$9=YEAR(Quarterly_mmbbls!$C$9:EL$9)),Quarterly_mmbbls!$C134:EL134)</f>
        <v>0</v>
      </c>
      <c r="F160" s="52">
        <f>SUMPRODUCT(--(F$9=YEAR(Quarterly_mmbbls!$C$9:EM$9)),Quarterly_mmbbls!$C134:EM134)</f>
        <v>0</v>
      </c>
      <c r="G160" s="52">
        <f>SUMPRODUCT(--(G$9=YEAR(Quarterly_mmbbls!$C$9:EN$9)),Quarterly_mmbbls!$C134:EN134)</f>
        <v>0</v>
      </c>
      <c r="H160" s="52">
        <f>SUMPRODUCT(--(H$9=YEAR(Quarterly_mmbbls!$C$9:EO$9)),Quarterly_mmbbls!$C134:EO134)</f>
        <v>0</v>
      </c>
      <c r="I160" s="52">
        <f>SUMPRODUCT(--(I$9=YEAR(Quarterly_mmbbls!$C$9:EP$9)),Quarterly_mmbbls!$C134:EP134)</f>
        <v>0</v>
      </c>
      <c r="J160" s="52">
        <f>SUMPRODUCT(--(J$9=YEAR(Quarterly_mmbbls!$C$9:EQ$9)),Quarterly_mmbbls!$C134:EQ134)</f>
        <v>0</v>
      </c>
      <c r="K160" s="52">
        <f>SUMPRODUCT(--(K$9=YEAR(Quarterly_mmbbls!$C$9:ER$9)),Quarterly_mmbbls!$C134:ER134)</f>
        <v>0</v>
      </c>
      <c r="L160" s="52">
        <f>SUMPRODUCT(--(L$9=YEAR(Quarterly_mmbbls!$C$9:ES$9)),Quarterly_mmbbls!$C134:ES134)</f>
        <v>0</v>
      </c>
      <c r="M160" s="52">
        <f>SUMPRODUCT(--(M$9=YEAR(Quarterly_mmbbls!$C$9:ET$9)),Quarterly_mmbbls!$C134:ET134)</f>
        <v>2.1590924716081646E-2</v>
      </c>
      <c r="N160" s="52">
        <f>SUMPRODUCT(--(N$9=YEAR(Quarterly_mmbbls!$C$9:EU$9)),Quarterly_mmbbls!$C134:EU134)</f>
        <v>4.3988716166468808E-2</v>
      </c>
      <c r="O160" s="52">
        <f>SUMPRODUCT(--(O$9=YEAR(Quarterly_mmbbls!$C$9:EV$9)),Quarterly_mmbbls!$C134:EV134)</f>
        <v>5.7238226549655352E-2</v>
      </c>
      <c r="P160" s="52">
        <f>SUMPRODUCT(--(P$9=YEAR(Quarterly_mmbbls!$C$9:EW$9)),Quarterly_mmbbls!$C134:EW134)</f>
        <v>6.2798403515337275E-2</v>
      </c>
      <c r="Q160" s="52">
        <f>SUMPRODUCT(--(Q$9=YEAR(Quarterly_mmbbls!$C$9:EX$9)),Quarterly_mmbbls!$C134:EX134)</f>
        <v>7.1943456939812439E-2</v>
      </c>
      <c r="R160" s="52">
        <f>SUMPRODUCT(--(R$9=YEAR(Quarterly_mmbbls!$C$9:EY$9)),Quarterly_mmbbls!$C134:EY134)</f>
        <v>7.4379189093253709E-2</v>
      </c>
      <c r="S160" s="52">
        <f>SUMPRODUCT(--(S$9=YEAR(Quarterly_mmbbls!$C$9:EZ$9)),Quarterly_mmbbls!$C134:EZ134)</f>
        <v>8.1529162676640066E-2</v>
      </c>
      <c r="T160" s="52">
        <f>SUMPRODUCT(--(T$9=YEAR(Quarterly_mmbbls!$C$9:FA$9)),Quarterly_mmbbls!$C134:FA134)</f>
        <v>9.8002143716158049E-2</v>
      </c>
      <c r="U160" s="52">
        <f>SUMPRODUCT(--(U$9=YEAR(Quarterly_mmbbls!$C$9:FB$9)),Quarterly_mmbbls!$C134:FB134)</f>
        <v>9.8257014821232252E-2</v>
      </c>
      <c r="V160" s="52">
        <f>SUMPRODUCT(--(V$9=YEAR(Quarterly_mmbbls!$C$9:FC$9)),Quarterly_mmbbls!$C134:FC134)</f>
        <v>0.10352483664801179</v>
      </c>
      <c r="W160" s="52">
        <f>SUMPRODUCT(--(W$9=YEAR(Quarterly_mmbbls!$C$9:FD$9)),Quarterly_mmbbls!$C134:FD134)</f>
        <v>0.11426928646733805</v>
      </c>
      <c r="X160" s="52">
        <f>SUMPRODUCT(--(X$9=YEAR(Quarterly_mmbbls!$C$9:FE$9)),Quarterly_mmbbls!$C134:FE134)</f>
        <v>0.10300930815737487</v>
      </c>
      <c r="Y160" s="52">
        <f>SUMPRODUCT(--(Y$9=YEAR(Quarterly_mmbbls!$C$9:FF$9)),Quarterly_mmbbls!$C134:FF134)</f>
        <v>0.10128551362283604</v>
      </c>
      <c r="Z160" s="52">
        <f>SUMPRODUCT(--(Z$9=YEAR(Quarterly_mmbbls!$C$9:FG$9)),Quarterly_mmbbls!$C134:FG134)</f>
        <v>8.2630696422508573E-2</v>
      </c>
      <c r="AA160" s="52">
        <f>SUMPRODUCT(--(AA$9=YEAR(Quarterly_mmbbls!$C$9:FH$9)),Quarterly_mmbbls!$C134:FH134)</f>
        <v>8.4928855508719273E-2</v>
      </c>
      <c r="AB160" s="52">
        <f>SUMPRODUCT(--(AB$9=YEAR(Quarterly_mmbbls!$C$9:FI$9)),Quarterly_mmbbls!$C134:FI134)</f>
        <v>9.3279769322824238E-2</v>
      </c>
      <c r="AC160" s="52">
        <f>SUMPRODUCT(--(AC$9=YEAR(Quarterly_mmbbls!$C$9:FJ$9)),Quarterly_mmbbls!$C134:FJ134)</f>
        <v>0.1283738299591157</v>
      </c>
      <c r="AD160" s="52">
        <f>SUMPRODUCT(--(AD$9=YEAR(Quarterly_mmbbls!$C$9:FK$9)),Quarterly_mmbbls!$C134:FK134)</f>
        <v>0.18595078275133528</v>
      </c>
      <c r="AE160" s="52">
        <f>SUMPRODUCT(--(AE$9=YEAR(Quarterly_mmbbls!$C$9:FL$9)),Quarterly_mmbbls!$C134:FL134)</f>
        <v>0.21166711950357253</v>
      </c>
      <c r="AF160" s="52">
        <f>SUMPRODUCT(--(AF$9=YEAR(Quarterly_mmbbls!$C$9:FM$9)),Quarterly_mmbbls!$C134:FM134)</f>
        <v>0.23312182280282501</v>
      </c>
      <c r="AG160" s="52">
        <f>SUMPRODUCT(--(AG$9=YEAR(Quarterly_mmbbls!$C$9:FN$9)),Quarterly_mmbbls!$C134:FN134)</f>
        <v>0.26522057888687711</v>
      </c>
      <c r="AH160" s="52">
        <f>SUMPRODUCT(--(AH$9=YEAR(Quarterly_mmbbls!$C$9:FO$9)),Quarterly_mmbbls!$C134:FO134)</f>
        <v>0.27653516571440739</v>
      </c>
      <c r="AI160" s="52">
        <f>SUMPRODUCT(--(AI$9=YEAR(Quarterly_mmbbls!$C$9:FP$9)),Quarterly_mmbbls!$C134:FP134)</f>
        <v>0.29000343607483814</v>
      </c>
      <c r="AJ160" s="52">
        <f>SUMPRODUCT(--(AJ$9=YEAR(Quarterly_mmbbls!$C$9:FQ$9)),Quarterly_mmbbls!$C134:FQ134)</f>
        <v>0.32097290868406508</v>
      </c>
      <c r="AK160" s="52">
        <f>SUMPRODUCT(--(AK$9=YEAR(Quarterly_mmbbls!$C$9:FR$9)),Quarterly_mmbbls!$C134:FR134)</f>
        <v>0.30733991919893733</v>
      </c>
      <c r="AL160" s="52">
        <f>SUMPRODUCT(--(AL$9=YEAR(Quarterly_mmbbls!$C$9:FS$9)),Quarterly_mmbbls!$C134:FS134)</f>
        <v>0.27774865099624652</v>
      </c>
      <c r="AM160" s="52">
        <f>SUMPRODUCT(--(AM$9=YEAR(Quarterly_mmbbls!$C$9:FT$9)),Quarterly_mmbbls!$C134:FT134)</f>
        <v>0.25389449612139053</v>
      </c>
      <c r="AN160" s="52">
        <f>SUMPRODUCT(--(AN$9=YEAR(Quarterly_mmbbls!$C$9:FU$9)),Quarterly_mmbbls!$C134:FU134)</f>
        <v>0.26030344516636161</v>
      </c>
      <c r="AO160" s="52">
        <f>SUMPRODUCT(--(AO$9=YEAR(Quarterly_mmbbls!$C$9:FV$9)),Quarterly_mmbbls!$C134:FV134)</f>
        <v>0.28391807217547271</v>
      </c>
      <c r="AP160" s="52">
        <f>SUMPRODUCT(--(AP$9=YEAR(Quarterly_mmbbls!$C$9:FW$9)),Quarterly_mmbbls!$C134:FW134)</f>
        <v>0.28922708976104067</v>
      </c>
      <c r="AQ160" s="52">
        <f>SUMPRODUCT(--(AQ$9=YEAR(Quarterly_mmbbls!$C$9:FX$9)),Quarterly_mmbbls!$C134:FX134)</f>
        <v>0.29566680523931221</v>
      </c>
      <c r="AR160" s="52">
        <f>SUMPRODUCT(--(AR$9=YEAR(Quarterly_mmbbls!$C$9:FY$9)),Quarterly_mmbbls!$C134:FY134)</f>
        <v>0.3304264894294871</v>
      </c>
      <c r="AS160" s="52">
        <f>SUMPRODUCT(--(AS$9=YEAR(Quarterly_mmbbls!$C$9:FZ$9)),Quarterly_mmbbls!$C134:FZ134)</f>
        <v>0.35354487831001657</v>
      </c>
      <c r="AT160" s="52">
        <f>SUMPRODUCT(--(AT$9=YEAR(Quarterly_mmbbls!$C$9:GA$9)),Quarterly_mmbbls!$C134:GA134)</f>
        <v>0.39426710712101554</v>
      </c>
      <c r="AU160" s="52">
        <f>SUMPRODUCT(--(AU$9=YEAR(Quarterly_mmbbls!$C$9:GB$9)),Quarterly_mmbbls!$C134:GB134)</f>
        <v>0.40328491209747791</v>
      </c>
      <c r="AV160" s="52">
        <f>SUMPRODUCT(--(AV$9=YEAR(Quarterly_mmbbls!$C$9:GZ$9)),Quarterly_mmbbls!$C134:GZ134)</f>
        <v>0.41700144564649999</v>
      </c>
    </row>
    <row r="161" spans="1:48" x14ac:dyDescent="0.25">
      <c r="A161" s="42"/>
      <c r="B161" s="95"/>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c r="AA161" s="56"/>
      <c r="AB161" s="56"/>
      <c r="AC161" s="56"/>
      <c r="AD161" s="56"/>
      <c r="AE161" s="56"/>
      <c r="AF161" s="56"/>
      <c r="AG161" s="56"/>
      <c r="AH161" s="56"/>
      <c r="AI161" s="56"/>
      <c r="AJ161" s="56"/>
      <c r="AK161" s="56"/>
      <c r="AL161" s="56"/>
      <c r="AM161" s="56"/>
      <c r="AN161" s="56"/>
      <c r="AO161" s="56"/>
      <c r="AP161" s="56"/>
      <c r="AQ161" s="56"/>
      <c r="AR161" s="56"/>
      <c r="AS161" s="56"/>
      <c r="AT161" s="56"/>
      <c r="AU161" s="56"/>
      <c r="AV161" s="56"/>
    </row>
    <row r="162" spans="1:48" x14ac:dyDescent="0.25">
      <c r="A162" s="41" t="s">
        <v>54</v>
      </c>
      <c r="B162" s="90"/>
      <c r="C162" s="17">
        <f t="shared" ref="C162:AT162" si="39">SUM(C163,C166:C168)</f>
        <v>0.38864082435568154</v>
      </c>
      <c r="D162" s="17">
        <f t="shared" si="39"/>
        <v>0.32382449416572562</v>
      </c>
      <c r="E162" s="17">
        <f t="shared" si="39"/>
        <v>0.27600368587763763</v>
      </c>
      <c r="F162" s="17">
        <f t="shared" si="39"/>
        <v>0.27222197314229296</v>
      </c>
      <c r="G162" s="17">
        <f t="shared" si="39"/>
        <v>0.20137492248100319</v>
      </c>
      <c r="H162" s="17">
        <f t="shared" si="39"/>
        <v>0.14350549625479772</v>
      </c>
      <c r="I162" s="17">
        <f t="shared" si="39"/>
        <v>9.9226687062636237E-2</v>
      </c>
      <c r="J162" s="17">
        <f t="shared" si="39"/>
        <v>8.0656303300352825E-2</v>
      </c>
      <c r="K162" s="17">
        <f t="shared" si="39"/>
        <v>7.4618535867360974E-2</v>
      </c>
      <c r="L162" s="17">
        <f t="shared" si="39"/>
        <v>7.2929050710135224E-2</v>
      </c>
      <c r="M162" s="17">
        <f t="shared" si="39"/>
        <v>0.36955881942903906</v>
      </c>
      <c r="N162" s="17">
        <f t="shared" si="39"/>
        <v>0.59800951359869914</v>
      </c>
      <c r="O162" s="17">
        <f t="shared" si="39"/>
        <v>0.67643588599548954</v>
      </c>
      <c r="P162" s="17">
        <f t="shared" si="39"/>
        <v>0.66039687508133127</v>
      </c>
      <c r="Q162" s="17">
        <f t="shared" si="39"/>
        <v>0.67312078837907263</v>
      </c>
      <c r="R162" s="17">
        <f t="shared" si="39"/>
        <v>0.6406831851633743</v>
      </c>
      <c r="S162" s="17">
        <f t="shared" si="39"/>
        <v>0.64344896217512482</v>
      </c>
      <c r="T162" s="17">
        <f t="shared" si="39"/>
        <v>0.7134804861257058</v>
      </c>
      <c r="U162" s="17">
        <f t="shared" si="39"/>
        <v>0.68785537734248525</v>
      </c>
      <c r="V162" s="17">
        <f t="shared" si="39"/>
        <v>0.67896873747286712</v>
      </c>
      <c r="W162" s="17">
        <f t="shared" si="39"/>
        <v>0.69793160235391993</v>
      </c>
      <c r="X162" s="17">
        <f t="shared" si="39"/>
        <v>0.60269771729200483</v>
      </c>
      <c r="Y162" s="17">
        <f t="shared" si="39"/>
        <v>0.55243442450316571</v>
      </c>
      <c r="Z162" s="17">
        <f t="shared" si="39"/>
        <v>0.44350006577971035</v>
      </c>
      <c r="AA162" s="17">
        <f t="shared" si="39"/>
        <v>0.45734617222278573</v>
      </c>
      <c r="AB162" s="17">
        <f t="shared" si="39"/>
        <v>0.52517272617924338</v>
      </c>
      <c r="AC162" s="17">
        <f t="shared" si="39"/>
        <v>0.58703739066614824</v>
      </c>
      <c r="AD162" s="17">
        <f t="shared" si="39"/>
        <v>0.71058785976767314</v>
      </c>
      <c r="AE162" s="17">
        <f t="shared" si="39"/>
        <v>0.81909505473532962</v>
      </c>
      <c r="AF162" s="17">
        <f t="shared" si="39"/>
        <v>0.80248047783446896</v>
      </c>
      <c r="AG162" s="17">
        <f t="shared" si="39"/>
        <v>0.90788294788265678</v>
      </c>
      <c r="AH162" s="17">
        <f t="shared" si="39"/>
        <v>0.9144719238660044</v>
      </c>
      <c r="AI162" s="17">
        <f t="shared" si="39"/>
        <v>0.9933401370724031</v>
      </c>
      <c r="AJ162" s="17">
        <f t="shared" si="39"/>
        <v>1.0290016473868382</v>
      </c>
      <c r="AK162" s="17">
        <f t="shared" si="39"/>
        <v>0.89284379106407508</v>
      </c>
      <c r="AL162" s="17">
        <f t="shared" si="39"/>
        <v>0.81715960730468618</v>
      </c>
      <c r="AM162" s="17">
        <f t="shared" si="39"/>
        <v>0.69305489977976631</v>
      </c>
      <c r="AN162" s="17">
        <f t="shared" si="39"/>
        <v>0.6884704461694664</v>
      </c>
      <c r="AO162" s="17">
        <f t="shared" si="39"/>
        <v>0.73758218887286642</v>
      </c>
      <c r="AP162" s="17">
        <f t="shared" si="39"/>
        <v>0.76382911991577152</v>
      </c>
      <c r="AQ162" s="17">
        <f t="shared" si="39"/>
        <v>0.72800849777676024</v>
      </c>
      <c r="AR162" s="17">
        <f t="shared" si="39"/>
        <v>0.77352519645833118</v>
      </c>
      <c r="AS162" s="17">
        <f t="shared" si="39"/>
        <v>0.79571043774583761</v>
      </c>
      <c r="AT162" s="17">
        <f t="shared" si="39"/>
        <v>0.86401967240915989</v>
      </c>
      <c r="AU162" s="17">
        <f>SUM(AU163,AU166:AU168)</f>
        <v>0.87900319238933666</v>
      </c>
      <c r="AV162" s="17">
        <f>SUMPRODUCT(--(AV$9=YEAR(Quarterly_mmbbls!$C$9:GZ$9)),Quarterly_mmbbls!$C136:GZ136)</f>
        <v>0.91046018226372127</v>
      </c>
    </row>
    <row r="163" spans="1:48" x14ac:dyDescent="0.25">
      <c r="A163" s="36" t="s">
        <v>24</v>
      </c>
      <c r="B163" s="90"/>
      <c r="C163" s="52">
        <f t="shared" ref="C163:AT163" si="40">SUM(C164:C165)</f>
        <v>5.6855626159331282E-3</v>
      </c>
      <c r="D163" s="52">
        <f t="shared" si="40"/>
        <v>0</v>
      </c>
      <c r="E163" s="52">
        <f t="shared" si="40"/>
        <v>5.1895203013468776E-4</v>
      </c>
      <c r="F163" s="52">
        <f t="shared" si="40"/>
        <v>2.196730176427796E-3</v>
      </c>
      <c r="G163" s="52">
        <f t="shared" si="40"/>
        <v>3.0377499723573454E-3</v>
      </c>
      <c r="H163" s="52">
        <f t="shared" si="40"/>
        <v>1.2257398389585309E-2</v>
      </c>
      <c r="I163" s="52">
        <f t="shared" si="40"/>
        <v>5.8417293343599559E-3</v>
      </c>
      <c r="J163" s="52">
        <f t="shared" si="40"/>
        <v>4.7124006270535881E-3</v>
      </c>
      <c r="K163" s="52">
        <f t="shared" si="40"/>
        <v>1.4045015186023179E-2</v>
      </c>
      <c r="L163" s="52">
        <f t="shared" si="40"/>
        <v>1.8215299748801043E-2</v>
      </c>
      <c r="M163" s="52">
        <f t="shared" si="40"/>
        <v>1.6104207769965864E-2</v>
      </c>
      <c r="N163" s="52">
        <f t="shared" si="40"/>
        <v>1.2997141622260726E-2</v>
      </c>
      <c r="O163" s="52">
        <f t="shared" si="40"/>
        <v>4.8622531148101228E-3</v>
      </c>
      <c r="P163" s="52">
        <f t="shared" si="40"/>
        <v>4.9508237328835733E-3</v>
      </c>
      <c r="Q163" s="52">
        <f t="shared" si="40"/>
        <v>4.3650577022140199E-3</v>
      </c>
      <c r="R163" s="52">
        <f t="shared" si="40"/>
        <v>2.5038049450629941E-3</v>
      </c>
      <c r="S163" s="52">
        <f t="shared" si="40"/>
        <v>2.1728703163838513E-3</v>
      </c>
      <c r="T163" s="52">
        <f t="shared" si="40"/>
        <v>2.0466924518151371E-3</v>
      </c>
      <c r="U163" s="52">
        <f t="shared" si="40"/>
        <v>9.936198377069369E-3</v>
      </c>
      <c r="V163" s="52">
        <f t="shared" si="40"/>
        <v>9.0749920920555061E-3</v>
      </c>
      <c r="W163" s="52">
        <f t="shared" si="40"/>
        <v>6.2590554494771321E-3</v>
      </c>
      <c r="X163" s="52">
        <f t="shared" si="40"/>
        <v>4.2116481926651262E-3</v>
      </c>
      <c r="Y163" s="52">
        <f t="shared" si="40"/>
        <v>1.8090156995659132E-3</v>
      </c>
      <c r="Z163" s="52">
        <f t="shared" si="40"/>
        <v>9.2987938318682861E-4</v>
      </c>
      <c r="AA163" s="52">
        <f t="shared" si="40"/>
        <v>2.1044807918862048E-3</v>
      </c>
      <c r="AB163" s="52">
        <f t="shared" si="40"/>
        <v>4.7090212293522749E-3</v>
      </c>
      <c r="AC163" s="52">
        <f t="shared" si="40"/>
        <v>2.2095372059284107E-3</v>
      </c>
      <c r="AD163" s="52">
        <f t="shared" si="40"/>
        <v>7.0934413011654145E-4</v>
      </c>
      <c r="AE163" s="52">
        <f t="shared" si="40"/>
        <v>7.0160394867143944E-4</v>
      </c>
      <c r="AF163" s="52">
        <f t="shared" si="40"/>
        <v>6.0411480293819716E-4</v>
      </c>
      <c r="AG163" s="52">
        <f t="shared" si="40"/>
        <v>4.4184827707400968E-4</v>
      </c>
      <c r="AH163" s="52">
        <f t="shared" si="40"/>
        <v>4.2486551066120415E-4</v>
      </c>
      <c r="AI163" s="52">
        <f t="shared" si="40"/>
        <v>3.8199342853423806E-4</v>
      </c>
      <c r="AJ163" s="52">
        <f t="shared" si="40"/>
        <v>3.652956846407361E-4</v>
      </c>
      <c r="AK163" s="52">
        <f t="shared" si="40"/>
        <v>3.0462884561341949E-4</v>
      </c>
      <c r="AL163" s="52">
        <f t="shared" si="40"/>
        <v>0</v>
      </c>
      <c r="AM163" s="52">
        <f t="shared" si="40"/>
        <v>6.5681860978097171E-3</v>
      </c>
      <c r="AN163" s="52">
        <f t="shared" si="40"/>
        <v>5.2191845134284597E-6</v>
      </c>
      <c r="AO163" s="52">
        <f t="shared" si="40"/>
        <v>0</v>
      </c>
      <c r="AP163" s="52">
        <f t="shared" si="40"/>
        <v>0</v>
      </c>
      <c r="AQ163" s="52">
        <f t="shared" si="40"/>
        <v>0</v>
      </c>
      <c r="AR163" s="52">
        <f t="shared" si="40"/>
        <v>0</v>
      </c>
      <c r="AS163" s="52">
        <f t="shared" si="40"/>
        <v>8.8639904247136934E-3</v>
      </c>
      <c r="AT163" s="52">
        <f t="shared" si="40"/>
        <v>5.3967649894525165E-3</v>
      </c>
      <c r="AU163" s="52">
        <f>SUM(AU164:AU165)</f>
        <v>4.2986358012813437E-5</v>
      </c>
      <c r="AV163" s="52">
        <f>SUMPRODUCT(--(AV$9=YEAR(Quarterly_mmbbls!$C$9:GZ$9)),Quarterly_mmbbls!$C137:GZ137)</f>
        <v>4.6530159598310008E-5</v>
      </c>
    </row>
    <row r="164" spans="1:48" x14ac:dyDescent="0.25">
      <c r="A164" s="37" t="s">
        <v>38</v>
      </c>
      <c r="B164" s="90">
        <v>9</v>
      </c>
      <c r="C164" s="52">
        <f>SUMPRODUCT(--(C$9=YEAR(Quarterly_mmbbls!$C$9:EJ$9)),Quarterly_mmbbls!$C138:EJ138)</f>
        <v>1.3489075643606798E-3</v>
      </c>
      <c r="D164" s="52">
        <f>SUMPRODUCT(--(D$9=YEAR(Quarterly_mmbbls!$C$9:EK$9)),Quarterly_mmbbls!$C138:EK138)</f>
        <v>0</v>
      </c>
      <c r="E164" s="52">
        <f>SUMPRODUCT(--(E$9=YEAR(Quarterly_mmbbls!$C$9:EL$9)),Quarterly_mmbbls!$C138:EL138)</f>
        <v>1.866412982134274E-4</v>
      </c>
      <c r="F164" s="52">
        <f>SUMPRODUCT(--(F$9=YEAR(Quarterly_mmbbls!$C$9:EM$9)),Quarterly_mmbbls!$C138:EM138)</f>
        <v>5.6840759001361972E-4</v>
      </c>
      <c r="G164" s="52">
        <f>SUMPRODUCT(--(G$9=YEAR(Quarterly_mmbbls!$C$9:EN$9)),Quarterly_mmbbls!$C138:EN138)</f>
        <v>6.6172823912033355E-4</v>
      </c>
      <c r="H164" s="52">
        <f>SUMPRODUCT(--(H$9=YEAR(Quarterly_mmbbls!$C$9:EO$9)),Quarterly_mmbbls!$C138:EO138)</f>
        <v>9.6714127256048745E-4</v>
      </c>
      <c r="I164" s="52">
        <f>SUMPRODUCT(--(I$9=YEAR(Quarterly_mmbbls!$C$9:EP$9)),Quarterly_mmbbls!$C138:EP138)</f>
        <v>4.6660324553356847E-4</v>
      </c>
      <c r="J164" s="52">
        <f>SUMPRODUCT(--(J$9=YEAR(Quarterly_mmbbls!$C$9:EQ$9)),Quarterly_mmbbls!$C138:EQ138)</f>
        <v>4.9205433165358135E-4</v>
      </c>
      <c r="K164" s="52">
        <f>SUMPRODUCT(--(K$9=YEAR(Quarterly_mmbbls!$C$9:ER$9)),Quarterly_mmbbls!$C138:ER138)</f>
        <v>6.3627715300032073E-4</v>
      </c>
      <c r="L164" s="52">
        <f>SUMPRODUCT(--(L$9=YEAR(Quarterly_mmbbls!$C$9:ES$9)),Quarterly_mmbbls!$C138:ES138)</f>
        <v>1.0265271401738506E-3</v>
      </c>
      <c r="M164" s="52">
        <f>SUMPRODUCT(--(M$9=YEAR(Quarterly_mmbbls!$C$9:ET$9)),Quarterly_mmbbls!$C138:ET138)</f>
        <v>1.3828423458540303E-3</v>
      </c>
      <c r="N164" s="52">
        <f>SUMPRODUCT(--(N$9=YEAR(Quarterly_mmbbls!$C$9:EU$9)),Quarterly_mmbbls!$C138:EU138)</f>
        <v>9.841086633071627E-4</v>
      </c>
      <c r="O164" s="52">
        <f>SUMPRODUCT(--(O$9=YEAR(Quarterly_mmbbls!$C$9:EV$9)),Quarterly_mmbbls!$C138:EV138)</f>
        <v>9.0775540494712412E-4</v>
      </c>
      <c r="P164" s="52">
        <f>SUMPRODUCT(--(P$9=YEAR(Quarterly_mmbbls!$C$9:EW$9)),Quarterly_mmbbls!$C138:EW138)</f>
        <v>7.7201627897372253E-4</v>
      </c>
      <c r="Q164" s="52">
        <f>SUMPRODUCT(--(Q$9=YEAR(Quarterly_mmbbls!$C$9:EX$9)),Quarterly_mmbbls!$C138:EX138)</f>
        <v>5.6840759001361982E-4</v>
      </c>
      <c r="R164" s="52">
        <f>SUMPRODUCT(--(R$9=YEAR(Quarterly_mmbbls!$C$9:EY$9)),Quarterly_mmbbls!$C138:EY138)</f>
        <v>1.5270651672007695E-4</v>
      </c>
      <c r="S164" s="52">
        <f>SUMPRODUCT(--(S$9=YEAR(Quarterly_mmbbls!$C$9:EZ$9)),Quarterly_mmbbls!$C138:EZ138)</f>
        <v>2.237448077126491E-4</v>
      </c>
      <c r="T164" s="52">
        <f>SUMPRODUCT(--(T$9=YEAR(Quarterly_mmbbls!$C$9:FA$9)),Quarterly_mmbbls!$C138:FA138)</f>
        <v>3.0832405723449314E-4</v>
      </c>
      <c r="U164" s="52">
        <f>SUMPRODUCT(--(U$9=YEAR(Quarterly_mmbbls!$C$9:FB$9)),Quarterly_mmbbls!$C138:FB138)</f>
        <v>2.516381635855373E-3</v>
      </c>
      <c r="V164" s="52">
        <f>SUMPRODUCT(--(V$9=YEAR(Quarterly_mmbbls!$C$9:FC$9)),Quarterly_mmbbls!$C138:FC138)</f>
        <v>2.2525030725377118E-3</v>
      </c>
      <c r="W164" s="52">
        <f>SUMPRODUCT(--(W$9=YEAR(Quarterly_mmbbls!$C$9:FD$9)),Quarterly_mmbbls!$C138:FD138)</f>
        <v>2.1784982896725759E-3</v>
      </c>
      <c r="X164" s="52">
        <f>SUMPRODUCT(--(X$9=YEAR(Quarterly_mmbbls!$C$9:FE$9)),Quarterly_mmbbls!$C138:FE138)</f>
        <v>1.4842152556762572E-3</v>
      </c>
      <c r="Y164" s="52">
        <f>SUMPRODUCT(--(Y$9=YEAR(Quarterly_mmbbls!$C$9:FF$9)),Quarterly_mmbbls!$C138:FF138)</f>
        <v>1.0834825788730872E-3</v>
      </c>
      <c r="Z164" s="52">
        <f>SUMPRODUCT(--(Z$9=YEAR(Quarterly_mmbbls!$C$9:FG$9)),Quarterly_mmbbls!$C138:FG138)</f>
        <v>7.9628689050012817E-4</v>
      </c>
      <c r="AA164" s="52">
        <f>SUMPRODUCT(--(AA$9=YEAR(Quarterly_mmbbls!$C$9:FH$9)),Quarterly_mmbbls!$C138:FH138)</f>
        <v>1.4474899485631084E-3</v>
      </c>
      <c r="AB164" s="52">
        <f>SUMPRODUCT(--(AB$9=YEAR(Quarterly_mmbbls!$C$9:FI$9)),Quarterly_mmbbls!$C138:FI138)</f>
        <v>2.5738344796523045E-3</v>
      </c>
      <c r="AC164" s="52">
        <f>SUMPRODUCT(--(AC$9=YEAR(Quarterly_mmbbls!$C$9:FJ$9)),Quarterly_mmbbls!$C138:FJ138)</f>
        <v>1.1842997427384571E-3</v>
      </c>
      <c r="AD164" s="52">
        <f>SUMPRODUCT(--(AD$9=YEAR(Quarterly_mmbbls!$C$9:FK$9)),Quarterly_mmbbls!$C138:FK138)</f>
        <v>7.0934413011654145E-4</v>
      </c>
      <c r="AE164" s="52">
        <f>SUMPRODUCT(--(AE$9=YEAR(Quarterly_mmbbls!$C$9:FL$9)),Quarterly_mmbbls!$C138:FL138)</f>
        <v>7.0160394867143944E-4</v>
      </c>
      <c r="AF164" s="52">
        <f>SUMPRODUCT(--(AF$9=YEAR(Quarterly_mmbbls!$C$9:FM$9)),Quarterly_mmbbls!$C138:FM138)</f>
        <v>6.0411480293819716E-4</v>
      </c>
      <c r="AG164" s="52">
        <f>SUMPRODUCT(--(AG$9=YEAR(Quarterly_mmbbls!$C$9:FN$9)),Quarterly_mmbbls!$C138:FN138)</f>
        <v>4.4184827707400968E-4</v>
      </c>
      <c r="AH164" s="52">
        <f>SUMPRODUCT(--(AH$9=YEAR(Quarterly_mmbbls!$C$9:FO$9)),Quarterly_mmbbls!$C138:FO138)</f>
        <v>4.2486551066120415E-4</v>
      </c>
      <c r="AI164" s="52">
        <f>SUMPRODUCT(--(AI$9=YEAR(Quarterly_mmbbls!$C$9:FP$9)),Quarterly_mmbbls!$C138:FP138)</f>
        <v>3.8199342853423806E-4</v>
      </c>
      <c r="AJ164" s="52">
        <f>SUMPRODUCT(--(AJ$9=YEAR(Quarterly_mmbbls!$C$9:FQ$9)),Quarterly_mmbbls!$C138:FQ138)</f>
        <v>3.652956846407361E-4</v>
      </c>
      <c r="AK164" s="52">
        <f>SUMPRODUCT(--(AK$9=YEAR(Quarterly_mmbbls!$C$9:FR$9)),Quarterly_mmbbls!$C138:FR138)</f>
        <v>3.0462884561341949E-4</v>
      </c>
      <c r="AL164" s="52">
        <f>SUMPRODUCT(--(AL$9=YEAR(Quarterly_mmbbls!$C$9:FS$9)),Quarterly_mmbbls!$C138:FS138)</f>
        <v>0</v>
      </c>
      <c r="AM164" s="52">
        <f>SUMPRODUCT(--(AM$9=YEAR(Quarterly_mmbbls!$C$9:FT$9)),Quarterly_mmbbls!$C138:FT138)</f>
        <v>4.9369483547121026E-3</v>
      </c>
      <c r="AN164" s="52">
        <f>SUMPRODUCT(--(AN$9=YEAR(Quarterly_mmbbls!$C$9:FU$9)),Quarterly_mmbbls!$C138:FU138)</f>
        <v>5.2191845134284597E-6</v>
      </c>
      <c r="AO164" s="52">
        <f>SUMPRODUCT(--(AO$9=YEAR(Quarterly_mmbbls!$C$9:FV$9)),Quarterly_mmbbls!$C138:FV138)</f>
        <v>0</v>
      </c>
      <c r="AP164" s="52">
        <f>SUMPRODUCT(--(AP$9=YEAR(Quarterly_mmbbls!$C$9:FW$9)),Quarterly_mmbbls!$C138:FW138)</f>
        <v>0</v>
      </c>
      <c r="AQ164" s="52">
        <f>SUMPRODUCT(--(AQ$9=YEAR(Quarterly_mmbbls!$C$9:FX$9)),Quarterly_mmbbls!$C138:FX138)</f>
        <v>0</v>
      </c>
      <c r="AR164" s="52">
        <f>SUMPRODUCT(--(AR$9=YEAR(Quarterly_mmbbls!$C$9:FY$9)),Quarterly_mmbbls!$C138:FY138)</f>
        <v>0</v>
      </c>
      <c r="AS164" s="52">
        <f>SUMPRODUCT(--(AS$9=YEAR(Quarterly_mmbbls!$C$9:FZ$9)),Quarterly_mmbbls!$C138:FZ138)</f>
        <v>6.1406804696891902E-3</v>
      </c>
      <c r="AT164" s="52">
        <f>SUMPRODUCT(--(AT$9=YEAR(Quarterly_mmbbls!$C$9:GA$9)),Quarterly_mmbbls!$C138:GA138)</f>
        <v>4.2782621040621293E-3</v>
      </c>
      <c r="AU164" s="52">
        <f>SUMPRODUCT(--(AU$9=YEAR(Quarterly_mmbbls!$C$9:GB$9)),Quarterly_mmbbls!$C138:GB138)</f>
        <v>4.2986358012813437E-5</v>
      </c>
      <c r="AV164" s="52">
        <f>SUMPRODUCT(--(AV$9=YEAR(Quarterly_mmbbls!$C$9:GZ$9)),Quarterly_mmbbls!$C138:GZ138)</f>
        <v>4.6530159598310008E-5</v>
      </c>
    </row>
    <row r="165" spans="1:48" x14ac:dyDescent="0.25">
      <c r="A165" s="37" t="s">
        <v>39</v>
      </c>
      <c r="B165" s="90">
        <v>10</v>
      </c>
      <c r="C165" s="52">
        <f>SUMPRODUCT(--(C$9=YEAR(Quarterly_mmbbls!$C$9:EJ$9)),Quarterly_mmbbls!$C139:EJ139)</f>
        <v>4.3366550515724486E-3</v>
      </c>
      <c r="D165" s="52">
        <f>SUMPRODUCT(--(D$9=YEAR(Quarterly_mmbbls!$C$9:EK$9)),Quarterly_mmbbls!$C139:EK139)</f>
        <v>0</v>
      </c>
      <c r="E165" s="52">
        <f>SUMPRODUCT(--(E$9=YEAR(Quarterly_mmbbls!$C$9:EL$9)),Quarterly_mmbbls!$C139:EL139)</f>
        <v>3.3231073192126036E-4</v>
      </c>
      <c r="F165" s="52">
        <f>SUMPRODUCT(--(F$9=YEAR(Quarterly_mmbbls!$C$9:EM$9)),Quarterly_mmbbls!$C139:EM139)</f>
        <v>1.6283225864141761E-3</v>
      </c>
      <c r="G165" s="52">
        <f>SUMPRODUCT(--(G$9=YEAR(Quarterly_mmbbls!$C$9:EN$9)),Quarterly_mmbbls!$C139:EN139)</f>
        <v>2.3760217332370118E-3</v>
      </c>
      <c r="H165" s="52">
        <f>SUMPRODUCT(--(H$9=YEAR(Quarterly_mmbbls!$C$9:EO$9)),Quarterly_mmbbls!$C139:EO139)</f>
        <v>1.1290257117024822E-2</v>
      </c>
      <c r="I165" s="52">
        <f>SUMPRODUCT(--(I$9=YEAR(Quarterly_mmbbls!$C$9:EP$9)),Quarterly_mmbbls!$C139:EP139)</f>
        <v>5.3751260888263873E-3</v>
      </c>
      <c r="J165" s="52">
        <f>SUMPRODUCT(--(J$9=YEAR(Quarterly_mmbbls!$C$9:EQ$9)),Quarterly_mmbbls!$C139:EQ139)</f>
        <v>4.2203462954000072E-3</v>
      </c>
      <c r="K165" s="52">
        <f>SUMPRODUCT(--(K$9=YEAR(Quarterly_mmbbls!$C$9:ER$9)),Quarterly_mmbbls!$C139:ER139)</f>
        <v>1.3408738033022859E-2</v>
      </c>
      <c r="L165" s="52">
        <f>SUMPRODUCT(--(L$9=YEAR(Quarterly_mmbbls!$C$9:ES$9)),Quarterly_mmbbls!$C139:ES139)</f>
        <v>1.7188772608627192E-2</v>
      </c>
      <c r="M165" s="52">
        <f>SUMPRODUCT(--(M$9=YEAR(Quarterly_mmbbls!$C$9:ET$9)),Quarterly_mmbbls!$C139:ET139)</f>
        <v>1.4721365424111834E-2</v>
      </c>
      <c r="N165" s="52">
        <f>SUMPRODUCT(--(N$9=YEAR(Quarterly_mmbbls!$C$9:EU$9)),Quarterly_mmbbls!$C139:EU139)</f>
        <v>1.2013032958953562E-2</v>
      </c>
      <c r="O165" s="52">
        <f>SUMPRODUCT(--(O$9=YEAR(Quarterly_mmbbls!$C$9:EV$9)),Quarterly_mmbbls!$C139:EV139)</f>
        <v>3.9544977098629986E-3</v>
      </c>
      <c r="P165" s="52">
        <f>SUMPRODUCT(--(P$9=YEAR(Quarterly_mmbbls!$C$9:EW$9)),Quarterly_mmbbls!$C139:EW139)</f>
        <v>4.1788074539098503E-3</v>
      </c>
      <c r="Q165" s="52">
        <f>SUMPRODUCT(--(Q$9=YEAR(Quarterly_mmbbls!$C$9:EX$9)),Quarterly_mmbbls!$C139:EX139)</f>
        <v>3.7966501122004E-3</v>
      </c>
      <c r="R165" s="52">
        <f>SUMPRODUCT(--(R$9=YEAR(Quarterly_mmbbls!$C$9:EY$9)),Quarterly_mmbbls!$C139:EY139)</f>
        <v>2.3510984283429174E-3</v>
      </c>
      <c r="S165" s="52">
        <f>SUMPRODUCT(--(S$9=YEAR(Quarterly_mmbbls!$C$9:EZ$9)),Quarterly_mmbbls!$C139:EZ139)</f>
        <v>1.9491255086712021E-3</v>
      </c>
      <c r="T165" s="52">
        <f>SUMPRODUCT(--(T$9=YEAR(Quarterly_mmbbls!$C$9:FA$9)),Quarterly_mmbbls!$C139:FA139)</f>
        <v>1.7383683945806441E-3</v>
      </c>
      <c r="U165" s="52">
        <f>SUMPRODUCT(--(U$9=YEAR(Quarterly_mmbbls!$C$9:FB$9)),Quarterly_mmbbls!$C139:FB139)</f>
        <v>7.4198167412139956E-3</v>
      </c>
      <c r="V165" s="52">
        <f>SUMPRODUCT(--(V$9=YEAR(Quarterly_mmbbls!$C$9:FC$9)),Quarterly_mmbbls!$C139:FC139)</f>
        <v>6.8224890195177947E-3</v>
      </c>
      <c r="W165" s="52">
        <f>SUMPRODUCT(--(W$9=YEAR(Quarterly_mmbbls!$C$9:FD$9)),Quarterly_mmbbls!$C139:FD139)</f>
        <v>4.0805571598045562E-3</v>
      </c>
      <c r="X165" s="52">
        <f>SUMPRODUCT(--(X$9=YEAR(Quarterly_mmbbls!$C$9:FE$9)),Quarterly_mmbbls!$C139:FE139)</f>
        <v>2.727432936988869E-3</v>
      </c>
      <c r="Y165" s="52">
        <f>SUMPRODUCT(--(Y$9=YEAR(Quarterly_mmbbls!$C$9:FF$9)),Quarterly_mmbbls!$C139:FF139)</f>
        <v>7.2553312069282584E-4</v>
      </c>
      <c r="Z165" s="52">
        <f>SUMPRODUCT(--(Z$9=YEAR(Quarterly_mmbbls!$C$9:FG$9)),Quarterly_mmbbls!$C139:FG139)</f>
        <v>1.3359249268670044E-4</v>
      </c>
      <c r="AA165" s="52">
        <f>SUMPRODUCT(--(AA$9=YEAR(Quarterly_mmbbls!$C$9:FH$9)),Quarterly_mmbbls!$C139:FH139)</f>
        <v>6.5699084332309656E-4</v>
      </c>
      <c r="AB165" s="52">
        <f>SUMPRODUCT(--(AB$9=YEAR(Quarterly_mmbbls!$C$9:FI$9)),Quarterly_mmbbls!$C139:FI139)</f>
        <v>2.1351867496999704E-3</v>
      </c>
      <c r="AC165" s="52">
        <f>SUMPRODUCT(--(AC$9=YEAR(Quarterly_mmbbls!$C$9:FJ$9)),Quarterly_mmbbls!$C139:FJ139)</f>
        <v>1.0252374631899539E-3</v>
      </c>
      <c r="AD165" s="52">
        <f>SUMPRODUCT(--(AD$9=YEAR(Quarterly_mmbbls!$C$9:FK$9)),Quarterly_mmbbls!$C139:FK139)</f>
        <v>0</v>
      </c>
      <c r="AE165" s="52">
        <f>SUMPRODUCT(--(AE$9=YEAR(Quarterly_mmbbls!$C$9:FL$9)),Quarterly_mmbbls!$C139:FL139)</f>
        <v>0</v>
      </c>
      <c r="AF165" s="52">
        <f>SUMPRODUCT(--(AF$9=YEAR(Quarterly_mmbbls!$C$9:FM$9)),Quarterly_mmbbls!$C139:FM139)</f>
        <v>0</v>
      </c>
      <c r="AG165" s="52">
        <f>SUMPRODUCT(--(AG$9=YEAR(Quarterly_mmbbls!$C$9:FN$9)),Quarterly_mmbbls!$C139:FN139)</f>
        <v>0</v>
      </c>
      <c r="AH165" s="52">
        <f>SUMPRODUCT(--(AH$9=YEAR(Quarterly_mmbbls!$C$9:FO$9)),Quarterly_mmbbls!$C139:FO139)</f>
        <v>0</v>
      </c>
      <c r="AI165" s="52">
        <f>SUMPRODUCT(--(AI$9=YEAR(Quarterly_mmbbls!$C$9:FP$9)),Quarterly_mmbbls!$C139:FP139)</f>
        <v>0</v>
      </c>
      <c r="AJ165" s="52">
        <f>SUMPRODUCT(--(AJ$9=YEAR(Quarterly_mmbbls!$C$9:FQ$9)),Quarterly_mmbbls!$C139:FQ139)</f>
        <v>0</v>
      </c>
      <c r="AK165" s="52">
        <f>SUMPRODUCT(--(AK$9=YEAR(Quarterly_mmbbls!$C$9:FR$9)),Quarterly_mmbbls!$C139:FR139)</f>
        <v>0</v>
      </c>
      <c r="AL165" s="52">
        <f>SUMPRODUCT(--(AL$9=YEAR(Quarterly_mmbbls!$C$9:FS$9)),Quarterly_mmbbls!$C139:FS139)</f>
        <v>0</v>
      </c>
      <c r="AM165" s="52">
        <f>SUMPRODUCT(--(AM$9=YEAR(Quarterly_mmbbls!$C$9:FT$9)),Quarterly_mmbbls!$C139:FT139)</f>
        <v>1.6312377430976149E-3</v>
      </c>
      <c r="AN165" s="52">
        <f>SUMPRODUCT(--(AN$9=YEAR(Quarterly_mmbbls!$C$9:FU$9)),Quarterly_mmbbls!$C139:FU139)</f>
        <v>0</v>
      </c>
      <c r="AO165" s="52">
        <f>SUMPRODUCT(--(AO$9=YEAR(Quarterly_mmbbls!$C$9:FV$9)),Quarterly_mmbbls!$C139:FV139)</f>
        <v>0</v>
      </c>
      <c r="AP165" s="52">
        <f>SUMPRODUCT(--(AP$9=YEAR(Quarterly_mmbbls!$C$9:FW$9)),Quarterly_mmbbls!$C139:FW139)</f>
        <v>0</v>
      </c>
      <c r="AQ165" s="52">
        <f>SUMPRODUCT(--(AQ$9=YEAR(Quarterly_mmbbls!$C$9:FX$9)),Quarterly_mmbbls!$C139:FX139)</f>
        <v>0</v>
      </c>
      <c r="AR165" s="52">
        <f>SUMPRODUCT(--(AR$9=YEAR(Quarterly_mmbbls!$C$9:FY$9)),Quarterly_mmbbls!$C139:FY139)</f>
        <v>0</v>
      </c>
      <c r="AS165" s="52">
        <f>SUMPRODUCT(--(AS$9=YEAR(Quarterly_mmbbls!$C$9:FZ$9)),Quarterly_mmbbls!$C139:FZ139)</f>
        <v>2.7233099550245028E-3</v>
      </c>
      <c r="AT165" s="52">
        <f>SUMPRODUCT(--(AT$9=YEAR(Quarterly_mmbbls!$C$9:GA$9)),Quarterly_mmbbls!$C139:GA139)</f>
        <v>1.118502885390387E-3</v>
      </c>
      <c r="AU165" s="52">
        <f>SUMPRODUCT(--(AU$9=YEAR(Quarterly_mmbbls!$C$9:GB$9)),Quarterly_mmbbls!$C139:GB139)</f>
        <v>0</v>
      </c>
      <c r="AV165" s="52">
        <f>SUMPRODUCT(--(AV$9=YEAR(Quarterly_mmbbls!$C$9:GZ$9)),Quarterly_mmbbls!$C139:GZ139)</f>
        <v>0</v>
      </c>
    </row>
    <row r="166" spans="1:48" x14ac:dyDescent="0.25">
      <c r="A166" s="36" t="s">
        <v>25</v>
      </c>
      <c r="B166" s="90"/>
      <c r="C166" s="52">
        <f>SUMPRODUCT(--(C$9=YEAR(Quarterly_mmbbls!$C$9:EJ$9)),Quarterly_mmbbls!$C140:EJ140)</f>
        <v>0.38281867516075363</v>
      </c>
      <c r="D166" s="52">
        <f>SUMPRODUCT(--(D$9=YEAR(Quarterly_mmbbls!$C$9:EK$9)),Quarterly_mmbbls!$C140:EK140)</f>
        <v>0.32382449416572562</v>
      </c>
      <c r="E166" s="52">
        <f>SUMPRODUCT(--(E$9=YEAR(Quarterly_mmbbls!$C$9:EL$9)),Quarterly_mmbbls!$C140:EL140)</f>
        <v>0.27548473384750294</v>
      </c>
      <c r="F166" s="52">
        <f>SUMPRODUCT(--(F$9=YEAR(Quarterly_mmbbls!$C$9:EM$9)),Quarterly_mmbbls!$C140:EM140)</f>
        <v>0.26269162237843091</v>
      </c>
      <c r="G166" s="52">
        <f>SUMPRODUCT(--(G$9=YEAR(Quarterly_mmbbls!$C$9:EN$9)),Quarterly_mmbbls!$C140:EN140)</f>
        <v>0.19833717250864585</v>
      </c>
      <c r="H166" s="52">
        <f>SUMPRODUCT(--(H$9=YEAR(Quarterly_mmbbls!$C$9:EO$9)),Quarterly_mmbbls!$C140:EO140)</f>
        <v>0.13124809786521241</v>
      </c>
      <c r="I166" s="52">
        <f>SUMPRODUCT(--(I$9=YEAR(Quarterly_mmbbls!$C$9:EP$9)),Quarterly_mmbbls!$C140:EP140)</f>
        <v>9.3384957728276277E-2</v>
      </c>
      <c r="J166" s="52">
        <f>SUMPRODUCT(--(J$9=YEAR(Quarterly_mmbbls!$C$9:EQ$9)),Quarterly_mmbbls!$C140:EQ140)</f>
        <v>7.5850546829990109E-2</v>
      </c>
      <c r="K166" s="52">
        <f>SUMPRODUCT(--(K$9=YEAR(Quarterly_mmbbls!$C$9:ER$9)),Quarterly_mmbbls!$C140:ER140)</f>
        <v>6.057352068133779E-2</v>
      </c>
      <c r="L166" s="52">
        <f>SUMPRODUCT(--(L$9=YEAR(Quarterly_mmbbls!$C$9:ES$9)),Quarterly_mmbbls!$C140:ES140)</f>
        <v>5.4713750961334177E-2</v>
      </c>
      <c r="M166" s="52">
        <f>SUMPRODUCT(--(M$9=YEAR(Quarterly_mmbbls!$C$9:ET$9)),Quarterly_mmbbls!$C140:ET140)</f>
        <v>4.4473266895585485E-2</v>
      </c>
      <c r="N166" s="52">
        <f>SUMPRODUCT(--(N$9=YEAR(Quarterly_mmbbls!$C$9:EU$9)),Quarterly_mmbbls!$C140:EU140)</f>
        <v>3.3048682588027178E-2</v>
      </c>
      <c r="O166" s="52">
        <f>SUMPRODUCT(--(O$9=YEAR(Quarterly_mmbbls!$C$9:EV$9)),Quarterly_mmbbls!$C140:EV140)</f>
        <v>3.4710212308205569E-2</v>
      </c>
      <c r="P166" s="52">
        <f>SUMPRODUCT(--(P$9=YEAR(Quarterly_mmbbls!$C$9:EW$9)),Quarterly_mmbbls!$C140:EW140)</f>
        <v>2.777767080180641E-2</v>
      </c>
      <c r="Q166" s="52">
        <f>SUMPRODUCT(--(Q$9=YEAR(Quarterly_mmbbls!$C$9:EX$9)),Quarterly_mmbbls!$C140:EX140)</f>
        <v>1.7862006706786795E-2</v>
      </c>
      <c r="R166" s="52">
        <f>SUMPRODUCT(--(R$9=YEAR(Quarterly_mmbbls!$C$9:EY$9)),Quarterly_mmbbls!$C140:EY140)</f>
        <v>2.5197135231444692E-2</v>
      </c>
      <c r="S166" s="52">
        <f>SUMPRODUCT(--(S$9=YEAR(Quarterly_mmbbls!$C$9:EZ$9)),Quarterly_mmbbls!$C140:EZ140)</f>
        <v>2.4831329202203527E-2</v>
      </c>
      <c r="T166" s="52">
        <f>SUMPRODUCT(--(T$9=YEAR(Quarterly_mmbbls!$C$9:FA$9)),Quarterly_mmbbls!$C140:FA140)</f>
        <v>2.7463154199944346E-2</v>
      </c>
      <c r="U166" s="52">
        <f>SUMPRODUCT(--(U$9=YEAR(Quarterly_mmbbls!$C$9:FB$9)),Quarterly_mmbbls!$C140:FB140)</f>
        <v>4.2201741020818091E-2</v>
      </c>
      <c r="V166" s="52">
        <f>SUMPRODUCT(--(V$9=YEAR(Quarterly_mmbbls!$C$9:FC$9)),Quarterly_mmbbls!$C140:FC140)</f>
        <v>4.6486001881863193E-2</v>
      </c>
      <c r="W166" s="52">
        <f>SUMPRODUCT(--(W$9=YEAR(Quarterly_mmbbls!$C$9:FD$9)),Quarterly_mmbbls!$C140:FD140)</f>
        <v>4.8913847519198611E-2</v>
      </c>
      <c r="X166" s="52">
        <f>SUMPRODUCT(--(X$9=YEAR(Quarterly_mmbbls!$C$9:FE$9)),Quarterly_mmbbls!$C140:FE140)</f>
        <v>4.972648503064369E-2</v>
      </c>
      <c r="Y166" s="52">
        <f>SUMPRODUCT(--(Y$9=YEAR(Quarterly_mmbbls!$C$9:FF$9)),Quarterly_mmbbls!$C140:FF140)</f>
        <v>4.9029737398076423E-2</v>
      </c>
      <c r="Z166" s="52">
        <f>SUMPRODUCT(--(Z$9=YEAR(Quarterly_mmbbls!$C$9:FG$9)),Quarterly_mmbbls!$C140:FG140)</f>
        <v>5.6970430859323684E-2</v>
      </c>
      <c r="AA166" s="52">
        <f>SUMPRODUCT(--(AA$9=YEAR(Quarterly_mmbbls!$C$9:FH$9)),Quarterly_mmbbls!$C140:FH140)</f>
        <v>6.5293023670238468E-2</v>
      </c>
      <c r="AB166" s="52">
        <f>SUMPRODUCT(--(AB$9=YEAR(Quarterly_mmbbls!$C$9:FI$9)),Quarterly_mmbbls!$C140:FI140)</f>
        <v>7.3074179135361975E-2</v>
      </c>
      <c r="AC166" s="52">
        <f>SUMPRODUCT(--(AC$9=YEAR(Quarterly_mmbbls!$C$9:FJ$9)),Quarterly_mmbbls!$C140:FJ140)</f>
        <v>6.9025646140493752E-2</v>
      </c>
      <c r="AD166" s="52">
        <f>SUMPRODUCT(--(AD$9=YEAR(Quarterly_mmbbls!$C$9:FK$9)),Quarterly_mmbbls!$C140:FK140)</f>
        <v>7.1683108603582471E-2</v>
      </c>
      <c r="AE166" s="52">
        <f>SUMPRODUCT(--(AE$9=YEAR(Quarterly_mmbbls!$C$9:FL$9)),Quarterly_mmbbls!$C140:FL140)</f>
        <v>7.7459222968177088E-2</v>
      </c>
      <c r="AF166" s="52">
        <f>SUMPRODUCT(--(AF$9=YEAR(Quarterly_mmbbls!$C$9:FM$9)),Quarterly_mmbbls!$C140:FM140)</f>
        <v>8.4914759074430204E-2</v>
      </c>
      <c r="AG166" s="52">
        <f>SUMPRODUCT(--(AG$9=YEAR(Quarterly_mmbbls!$C$9:FN$9)),Quarterly_mmbbls!$C140:FN140)</f>
        <v>9.3001789566004717E-2</v>
      </c>
      <c r="AH166" s="52">
        <f>SUMPRODUCT(--(AH$9=YEAR(Quarterly_mmbbls!$C$9:FO$9)),Quarterly_mmbbls!$C140:FO140)</f>
        <v>0.10054016744311556</v>
      </c>
      <c r="AI166" s="52">
        <f>SUMPRODUCT(--(AI$9=YEAR(Quarterly_mmbbls!$C$9:FP$9)),Quarterly_mmbbls!$C140:FP140)</f>
        <v>0.10024043979320107</v>
      </c>
      <c r="AJ166" s="52">
        <f>SUMPRODUCT(--(AJ$9=YEAR(Quarterly_mmbbls!$C$9:FQ$9)),Quarterly_mmbbls!$C140:FQ140)</f>
        <v>0.10493258569620398</v>
      </c>
      <c r="AK166" s="52">
        <f>SUMPRODUCT(--(AK$9=YEAR(Quarterly_mmbbls!$C$9:FR$9)),Quarterly_mmbbls!$C140:FR140)</f>
        <v>4.6385520568957964E-2</v>
      </c>
      <c r="AL166" s="52">
        <f>SUMPRODUCT(--(AL$9=YEAR(Quarterly_mmbbls!$C$9:FS$9)),Quarterly_mmbbls!$C140:FS140)</f>
        <v>5.0478851916807163E-2</v>
      </c>
      <c r="AM166" s="52">
        <f>SUMPRODUCT(--(AM$9=YEAR(Quarterly_mmbbls!$C$9:FT$9)),Quarterly_mmbbls!$C140:FT140)</f>
        <v>4.3991246956193601E-2</v>
      </c>
      <c r="AN166" s="52">
        <f>SUMPRODUCT(--(AN$9=YEAR(Quarterly_mmbbls!$C$9:FU$9)),Quarterly_mmbbls!$C140:FU140)</f>
        <v>2.740789145261003E-2</v>
      </c>
      <c r="AO166" s="52">
        <f>SUMPRODUCT(--(AO$9=YEAR(Quarterly_mmbbls!$C$9:FV$9)),Quarterly_mmbbls!$C140:FV140)</f>
        <v>4.0255788334546509E-2</v>
      </c>
      <c r="AP166" s="52">
        <f>SUMPRODUCT(--(AP$9=YEAR(Quarterly_mmbbls!$C$9:FW$9)),Quarterly_mmbbls!$C140:FW140)</f>
        <v>7.37419883548526E-2</v>
      </c>
      <c r="AQ166" s="52">
        <f>SUMPRODUCT(--(AQ$9=YEAR(Quarterly_mmbbls!$C$9:FX$9)),Quarterly_mmbbls!$C140:FX140)</f>
        <v>1.5253038144220219E-2</v>
      </c>
      <c r="AR166" s="52">
        <f>SUMPRODUCT(--(AR$9=YEAR(Quarterly_mmbbls!$C$9:FY$9)),Quarterly_mmbbls!$C140:FY140)</f>
        <v>1.653172991390113E-2</v>
      </c>
      <c r="AS166" s="52">
        <f>SUMPRODUCT(--(AS$9=YEAR(Quarterly_mmbbls!$C$9:FZ$9)),Quarterly_mmbbls!$C140:FZ140)</f>
        <v>1.9520685157011868E-2</v>
      </c>
      <c r="AT166" s="52">
        <f>SUMPRODUCT(--(AT$9=YEAR(Quarterly_mmbbls!$C$9:GA$9)),Quarterly_mmbbls!$C140:GA140)</f>
        <v>2.1192491901726469E-2</v>
      </c>
      <c r="AU166" s="52">
        <f>SUMPRODUCT(--(AU$9=YEAR(Quarterly_mmbbls!$C$9:GB$9)),Quarterly_mmbbls!$C140:GB140)</f>
        <v>1.8919713472245969E-2</v>
      </c>
      <c r="AV166" s="52">
        <f>SUMPRODUCT(--(AV$9=YEAR(Quarterly_mmbbls!$C$9:GZ$9)),Quarterly_mmbbls!$C140:GZ140)</f>
        <v>2.1121447130738859E-2</v>
      </c>
    </row>
    <row r="167" spans="1:48" x14ac:dyDescent="0.25">
      <c r="A167" s="36" t="s">
        <v>26</v>
      </c>
      <c r="B167" s="90"/>
      <c r="C167" s="52">
        <f>SUMPRODUCT(--(C$9=YEAR(Quarterly_mmbbls!$C$9:EJ$9)),Quarterly_mmbbls!$C141:EJ141)</f>
        <v>1.3658657899481039E-4</v>
      </c>
      <c r="D167" s="52">
        <f>SUMPRODUCT(--(D$9=YEAR(Quarterly_mmbbls!$C$9:EK$9)),Quarterly_mmbbls!$C141:EK141)</f>
        <v>0</v>
      </c>
      <c r="E167" s="52">
        <f>SUMPRODUCT(--(E$9=YEAR(Quarterly_mmbbls!$C$9:EL$9)),Quarterly_mmbbls!$C141:EL141)</f>
        <v>0</v>
      </c>
      <c r="F167" s="52">
        <f>SUMPRODUCT(--(F$9=YEAR(Quarterly_mmbbls!$C$9:EM$9)),Quarterly_mmbbls!$C141:EM141)</f>
        <v>7.3336205874342591E-3</v>
      </c>
      <c r="G167" s="52">
        <f>SUMPRODUCT(--(G$9=YEAR(Quarterly_mmbbls!$C$9:EN$9)),Quarterly_mmbbls!$C141:EN141)</f>
        <v>0</v>
      </c>
      <c r="H167" s="52">
        <f>SUMPRODUCT(--(H$9=YEAR(Quarterly_mmbbls!$C$9:EO$9)),Quarterly_mmbbls!$C141:EO141)</f>
        <v>0</v>
      </c>
      <c r="I167" s="52">
        <f>SUMPRODUCT(--(I$9=YEAR(Quarterly_mmbbls!$C$9:EP$9)),Quarterly_mmbbls!$C141:EP141)</f>
        <v>0</v>
      </c>
      <c r="J167" s="52">
        <f>SUMPRODUCT(--(J$9=YEAR(Quarterly_mmbbls!$C$9:EQ$9)),Quarterly_mmbbls!$C141:EQ141)</f>
        <v>9.3355843309126676E-5</v>
      </c>
      <c r="K167" s="52">
        <f>SUMPRODUCT(--(K$9=YEAR(Quarterly_mmbbls!$C$9:ER$9)),Quarterly_mmbbls!$C141:ER141)</f>
        <v>0</v>
      </c>
      <c r="L167" s="52">
        <f>SUMPRODUCT(--(L$9=YEAR(Quarterly_mmbbls!$C$9:ES$9)),Quarterly_mmbbls!$C141:ES141)</f>
        <v>0</v>
      </c>
      <c r="M167" s="52">
        <f>SUMPRODUCT(--(M$9=YEAR(Quarterly_mmbbls!$C$9:ET$9)),Quarterly_mmbbls!$C141:ET141)</f>
        <v>2.0487986849221554E-5</v>
      </c>
      <c r="N167" s="52">
        <f>SUMPRODUCT(--(N$9=YEAR(Quarterly_mmbbls!$C$9:EU$9)),Quarterly_mmbbls!$C141:EU141)</f>
        <v>8.7486956422020616E-4</v>
      </c>
      <c r="O167" s="52">
        <f>SUMPRODUCT(--(O$9=YEAR(Quarterly_mmbbls!$C$9:EV$9)),Quarterly_mmbbls!$C141:EV141)</f>
        <v>4.3707705278339318E-4</v>
      </c>
      <c r="P167" s="52">
        <f>SUMPRODUCT(--(P$9=YEAR(Quarterly_mmbbls!$C$9:EW$9)),Quarterly_mmbbls!$C141:EW141)</f>
        <v>1.147327263556407E-3</v>
      </c>
      <c r="Q167" s="52">
        <f>SUMPRODUCT(--(Q$9=YEAR(Quarterly_mmbbls!$C$9:EX$9)),Quarterly_mmbbls!$C141:EX141)</f>
        <v>1.0926926319584829E-3</v>
      </c>
      <c r="R167" s="52">
        <f>SUMPRODUCT(--(R$9=YEAR(Quarterly_mmbbls!$C$9:EY$9)),Quarterly_mmbbls!$C141:EY141)</f>
        <v>2.5251172791061147E-4</v>
      </c>
      <c r="S167" s="52">
        <f>SUMPRODUCT(--(S$9=YEAR(Quarterly_mmbbls!$C$9:EZ$9)),Quarterly_mmbbls!$C141:EZ141)</f>
        <v>1.3906280715418223E-5</v>
      </c>
      <c r="T167" s="52">
        <f>SUMPRODUCT(--(T$9=YEAR(Quarterly_mmbbls!$C$9:FA$9)),Quarterly_mmbbls!$C141:FA141)</f>
        <v>2.2861962256885213E-4</v>
      </c>
      <c r="U167" s="52">
        <f>SUMPRODUCT(--(U$9=YEAR(Quarterly_mmbbls!$C$9:FB$9)),Quarterly_mmbbls!$C141:FB141)</f>
        <v>2.0880764691743695E-4</v>
      </c>
      <c r="V167" s="52">
        <f>SUMPRODUCT(--(V$9=YEAR(Quarterly_mmbbls!$C$9:FC$9)),Quarterly_mmbbls!$C141:FC141)</f>
        <v>1.5693914286521972E-4</v>
      </c>
      <c r="W167" s="52">
        <f>SUMPRODUCT(--(W$9=YEAR(Quarterly_mmbbls!$C$9:FD$9)),Quarterly_mmbbls!$C141:FD141)</f>
        <v>1.3637792204673364E-4</v>
      </c>
      <c r="X167" s="52">
        <f>SUMPRODUCT(--(X$9=YEAR(Quarterly_mmbbls!$C$9:FE$9)),Quarterly_mmbbls!$C141:FE141)</f>
        <v>5.9071663656162206E-3</v>
      </c>
      <c r="Y167" s="52">
        <f>SUMPRODUCT(--(Y$9=YEAR(Quarterly_mmbbls!$C$9:FF$9)),Quarterly_mmbbls!$C141:FF141)</f>
        <v>0</v>
      </c>
      <c r="Z167" s="52">
        <f>SUMPRODUCT(--(Z$9=YEAR(Quarterly_mmbbls!$C$9:FG$9)),Quarterly_mmbbls!$C141:FG141)</f>
        <v>8.2006267098155659E-5</v>
      </c>
      <c r="AA167" s="52">
        <f>SUMPRODUCT(--(AA$9=YEAR(Quarterly_mmbbls!$C$9:FH$9)),Quarterly_mmbbls!$C141:FH141)</f>
        <v>0</v>
      </c>
      <c r="AB167" s="52">
        <f>SUMPRODUCT(--(AB$9=YEAR(Quarterly_mmbbls!$C$9:FI$9)),Quarterly_mmbbls!$C141:FI141)</f>
        <v>7.5479623043713274E-5</v>
      </c>
      <c r="AC167" s="52">
        <f>SUMPRODUCT(--(AC$9=YEAR(Quarterly_mmbbls!$C$9:FJ$9)),Quarterly_mmbbls!$C141:FJ141)</f>
        <v>0</v>
      </c>
      <c r="AD167" s="52">
        <f>SUMPRODUCT(--(AD$9=YEAR(Quarterly_mmbbls!$C$9:FK$9)),Quarterly_mmbbls!$C141:FK141)</f>
        <v>0</v>
      </c>
      <c r="AE167" s="52">
        <f>SUMPRODUCT(--(AE$9=YEAR(Quarterly_mmbbls!$C$9:FL$9)),Quarterly_mmbbls!$C141:FL141)</f>
        <v>0</v>
      </c>
      <c r="AF167" s="52">
        <f>SUMPRODUCT(--(AF$9=YEAR(Quarterly_mmbbls!$C$9:FM$9)),Quarterly_mmbbls!$C141:FM141)</f>
        <v>0</v>
      </c>
      <c r="AG167" s="52">
        <f>SUMPRODUCT(--(AG$9=YEAR(Quarterly_mmbbls!$C$9:FN$9)),Quarterly_mmbbls!$C141:FN141)</f>
        <v>0</v>
      </c>
      <c r="AH167" s="52">
        <f>SUMPRODUCT(--(AH$9=YEAR(Quarterly_mmbbls!$C$9:FO$9)),Quarterly_mmbbls!$C141:FO141)</f>
        <v>0</v>
      </c>
      <c r="AI167" s="52">
        <f>SUMPRODUCT(--(AI$9=YEAR(Quarterly_mmbbls!$C$9:FP$9)),Quarterly_mmbbls!$C141:FP141)</f>
        <v>0</v>
      </c>
      <c r="AJ167" s="52">
        <f>SUMPRODUCT(--(AJ$9=YEAR(Quarterly_mmbbls!$C$9:FQ$9)),Quarterly_mmbbls!$C141:FQ141)</f>
        <v>0</v>
      </c>
      <c r="AK167" s="52">
        <f>SUMPRODUCT(--(AK$9=YEAR(Quarterly_mmbbls!$C$9:FR$9)),Quarterly_mmbbls!$C141:FR141)</f>
        <v>0</v>
      </c>
      <c r="AL167" s="52">
        <f>SUMPRODUCT(--(AL$9=YEAR(Quarterly_mmbbls!$C$9:FS$9)),Quarterly_mmbbls!$C141:FS141)</f>
        <v>0</v>
      </c>
      <c r="AM167" s="52">
        <f>SUMPRODUCT(--(AM$9=YEAR(Quarterly_mmbbls!$C$9:FT$9)),Quarterly_mmbbls!$C141:FT141)</f>
        <v>0</v>
      </c>
      <c r="AN167" s="52">
        <f>SUMPRODUCT(--(AN$9=YEAR(Quarterly_mmbbls!$C$9:FU$9)),Quarterly_mmbbls!$C141:FU141)</f>
        <v>0</v>
      </c>
      <c r="AO167" s="52">
        <f>SUMPRODUCT(--(AO$9=YEAR(Quarterly_mmbbls!$C$9:FV$9)),Quarterly_mmbbls!$C141:FV141)</f>
        <v>0</v>
      </c>
      <c r="AP167" s="52">
        <f>SUMPRODUCT(--(AP$9=YEAR(Quarterly_mmbbls!$C$9:FW$9)),Quarterly_mmbbls!$C141:FW141)</f>
        <v>0</v>
      </c>
      <c r="AQ167" s="52">
        <f>SUMPRODUCT(--(AQ$9=YEAR(Quarterly_mmbbls!$C$9:FX$9)),Quarterly_mmbbls!$C141:FX141)</f>
        <v>0</v>
      </c>
      <c r="AR167" s="52">
        <f>SUMPRODUCT(--(AR$9=YEAR(Quarterly_mmbbls!$C$9:FY$9)),Quarterly_mmbbls!$C141:FY141)</f>
        <v>0</v>
      </c>
      <c r="AS167" s="52">
        <f>SUMPRODUCT(--(AS$9=YEAR(Quarterly_mmbbls!$C$9:FZ$9)),Quarterly_mmbbls!$C141:FZ141)</f>
        <v>0</v>
      </c>
      <c r="AT167" s="52">
        <f>SUMPRODUCT(--(AT$9=YEAR(Quarterly_mmbbls!$C$9:GA$9)),Quarterly_mmbbls!$C141:GA141)</f>
        <v>0</v>
      </c>
      <c r="AU167" s="52">
        <f>SUMPRODUCT(--(AU$9=YEAR(Quarterly_mmbbls!$C$9:GB$9)),Quarterly_mmbbls!$C141:GB141)</f>
        <v>0</v>
      </c>
      <c r="AV167" s="52">
        <f>SUMPRODUCT(--(AV$9=YEAR(Quarterly_mmbbls!$C$9:GZ$9)),Quarterly_mmbbls!$C141:GZ141)</f>
        <v>0</v>
      </c>
    </row>
    <row r="168" spans="1:48" x14ac:dyDescent="0.25">
      <c r="A168" s="36" t="s">
        <v>23</v>
      </c>
      <c r="B168" s="90"/>
      <c r="C168" s="52">
        <f>SUMPRODUCT(--(C$9=YEAR(Quarterly_mmbbls!$C$9:EJ$9)),Quarterly_mmbbls!$C142:EJ142)</f>
        <v>0</v>
      </c>
      <c r="D168" s="52">
        <f>SUMPRODUCT(--(D$9=YEAR(Quarterly_mmbbls!$C$9:EK$9)),Quarterly_mmbbls!$C142:EK142)</f>
        <v>0</v>
      </c>
      <c r="E168" s="52">
        <f>SUMPRODUCT(--(E$9=YEAR(Quarterly_mmbbls!$C$9:EL$9)),Quarterly_mmbbls!$C142:EL142)</f>
        <v>0</v>
      </c>
      <c r="F168" s="52">
        <f>SUMPRODUCT(--(F$9=YEAR(Quarterly_mmbbls!$C$9:EM$9)),Quarterly_mmbbls!$C142:EM142)</f>
        <v>0</v>
      </c>
      <c r="G168" s="52">
        <f>SUMPRODUCT(--(G$9=YEAR(Quarterly_mmbbls!$C$9:EN$9)),Quarterly_mmbbls!$C142:EN142)</f>
        <v>0</v>
      </c>
      <c r="H168" s="52">
        <f>SUMPRODUCT(--(H$9=YEAR(Quarterly_mmbbls!$C$9:EO$9)),Quarterly_mmbbls!$C142:EO142)</f>
        <v>0</v>
      </c>
      <c r="I168" s="52">
        <f>SUMPRODUCT(--(I$9=YEAR(Quarterly_mmbbls!$C$9:EP$9)),Quarterly_mmbbls!$C142:EP142)</f>
        <v>0</v>
      </c>
      <c r="J168" s="52">
        <f>SUMPRODUCT(--(J$9=YEAR(Quarterly_mmbbls!$C$9:EQ$9)),Quarterly_mmbbls!$C142:EQ142)</f>
        <v>0</v>
      </c>
      <c r="K168" s="52">
        <f>SUMPRODUCT(--(K$9=YEAR(Quarterly_mmbbls!$C$9:ER$9)),Quarterly_mmbbls!$C142:ER142)</f>
        <v>0</v>
      </c>
      <c r="L168" s="52">
        <f>SUMPRODUCT(--(L$9=YEAR(Quarterly_mmbbls!$C$9:ES$9)),Quarterly_mmbbls!$C142:ES142)</f>
        <v>0</v>
      </c>
      <c r="M168" s="52">
        <f>SUMPRODUCT(--(M$9=YEAR(Quarterly_mmbbls!$C$9:ET$9)),Quarterly_mmbbls!$C142:ET142)</f>
        <v>0.30896085677663848</v>
      </c>
      <c r="N168" s="52">
        <f>SUMPRODUCT(--(N$9=YEAR(Quarterly_mmbbls!$C$9:EU$9)),Quarterly_mmbbls!$C142:EU142)</f>
        <v>0.551088819824191</v>
      </c>
      <c r="O168" s="52">
        <f>SUMPRODUCT(--(O$9=YEAR(Quarterly_mmbbls!$C$9:EV$9)),Quarterly_mmbbls!$C142:EV142)</f>
        <v>0.63642634351969041</v>
      </c>
      <c r="P168" s="52">
        <f>SUMPRODUCT(--(P$9=YEAR(Quarterly_mmbbls!$C$9:EW$9)),Quarterly_mmbbls!$C142:EW142)</f>
        <v>0.62652105328308483</v>
      </c>
      <c r="Q168" s="52">
        <f>SUMPRODUCT(--(Q$9=YEAR(Quarterly_mmbbls!$C$9:EX$9)),Quarterly_mmbbls!$C142:EX142)</f>
        <v>0.64980103133811329</v>
      </c>
      <c r="R168" s="52">
        <f>SUMPRODUCT(--(R$9=YEAR(Quarterly_mmbbls!$C$9:EY$9)),Quarterly_mmbbls!$C142:EY142)</f>
        <v>0.61272973325895597</v>
      </c>
      <c r="S168" s="52">
        <f>SUMPRODUCT(--(S$9=YEAR(Quarterly_mmbbls!$C$9:EZ$9)),Quarterly_mmbbls!$C142:EZ142)</f>
        <v>0.61643085637582207</v>
      </c>
      <c r="T168" s="52">
        <f>SUMPRODUCT(--(T$9=YEAR(Quarterly_mmbbls!$C$9:FA$9)),Quarterly_mmbbls!$C142:FA142)</f>
        <v>0.6837420198513775</v>
      </c>
      <c r="U168" s="52">
        <f>SUMPRODUCT(--(U$9=YEAR(Quarterly_mmbbls!$C$9:FB$9)),Quarterly_mmbbls!$C142:FB142)</f>
        <v>0.63550863029768034</v>
      </c>
      <c r="V168" s="52">
        <f>SUMPRODUCT(--(V$9=YEAR(Quarterly_mmbbls!$C$9:FC$9)),Quarterly_mmbbls!$C142:FC142)</f>
        <v>0.62325080435608315</v>
      </c>
      <c r="W168" s="52">
        <f>SUMPRODUCT(--(W$9=YEAR(Quarterly_mmbbls!$C$9:FD$9)),Quarterly_mmbbls!$C142:FD142)</f>
        <v>0.64262232146319742</v>
      </c>
      <c r="X168" s="52">
        <f>SUMPRODUCT(--(X$9=YEAR(Quarterly_mmbbls!$C$9:FE$9)),Quarterly_mmbbls!$C142:FE142)</f>
        <v>0.54285241770307979</v>
      </c>
      <c r="Y168" s="52">
        <f>SUMPRODUCT(--(Y$9=YEAR(Quarterly_mmbbls!$C$9:FF$9)),Quarterly_mmbbls!$C142:FF142)</f>
        <v>0.50159567140552341</v>
      </c>
      <c r="Z168" s="52">
        <f>SUMPRODUCT(--(Z$9=YEAR(Quarterly_mmbbls!$C$9:FG$9)),Quarterly_mmbbls!$C142:FG142)</f>
        <v>0.38551774927010168</v>
      </c>
      <c r="AA168" s="52">
        <f>SUMPRODUCT(--(AA$9=YEAR(Quarterly_mmbbls!$C$9:FH$9)),Quarterly_mmbbls!$C142:FH142)</f>
        <v>0.38994866776066106</v>
      </c>
      <c r="AB168" s="52">
        <f>SUMPRODUCT(--(AB$9=YEAR(Quarterly_mmbbls!$C$9:FI$9)),Quarterly_mmbbls!$C142:FI142)</f>
        <v>0.44731404619148546</v>
      </c>
      <c r="AC168" s="52">
        <f>SUMPRODUCT(--(AC$9=YEAR(Quarterly_mmbbls!$C$9:FJ$9)),Quarterly_mmbbls!$C142:FJ142)</f>
        <v>0.51580220731972604</v>
      </c>
      <c r="AD168" s="52">
        <f>SUMPRODUCT(--(AD$9=YEAR(Quarterly_mmbbls!$C$9:FK$9)),Quarterly_mmbbls!$C142:FK142)</f>
        <v>0.63819540703397415</v>
      </c>
      <c r="AE168" s="52">
        <f>SUMPRODUCT(--(AE$9=YEAR(Quarterly_mmbbls!$C$9:FL$9)),Quarterly_mmbbls!$C142:FL142)</f>
        <v>0.74093422781848106</v>
      </c>
      <c r="AF168" s="52">
        <f>SUMPRODUCT(--(AF$9=YEAR(Quarterly_mmbbls!$C$9:FM$9)),Quarterly_mmbbls!$C142:FM142)</f>
        <v>0.71696160395710051</v>
      </c>
      <c r="AG168" s="52">
        <f>SUMPRODUCT(--(AG$9=YEAR(Quarterly_mmbbls!$C$9:FN$9)),Quarterly_mmbbls!$C142:FN142)</f>
        <v>0.81443931003957803</v>
      </c>
      <c r="AH168" s="52">
        <f>SUMPRODUCT(--(AH$9=YEAR(Quarterly_mmbbls!$C$9:FO$9)),Quarterly_mmbbls!$C142:FO142)</f>
        <v>0.81350689091222761</v>
      </c>
      <c r="AI168" s="52">
        <f>SUMPRODUCT(--(AI$9=YEAR(Quarterly_mmbbls!$C$9:FP$9)),Quarterly_mmbbls!$C142:FP142)</f>
        <v>0.89271770385066773</v>
      </c>
      <c r="AJ168" s="52">
        <f>SUMPRODUCT(--(AJ$9=YEAR(Quarterly_mmbbls!$C$9:FQ$9)),Quarterly_mmbbls!$C142:FQ142)</f>
        <v>0.92370376600599358</v>
      </c>
      <c r="AK168" s="52">
        <f>SUMPRODUCT(--(AK$9=YEAR(Quarterly_mmbbls!$C$9:FR$9)),Quarterly_mmbbls!$C142:FR142)</f>
        <v>0.84615364164950368</v>
      </c>
      <c r="AL168" s="52">
        <f>SUMPRODUCT(--(AL$9=YEAR(Quarterly_mmbbls!$C$9:FS$9)),Quarterly_mmbbls!$C142:FS142)</f>
        <v>0.76668075538787905</v>
      </c>
      <c r="AM168" s="52">
        <f>SUMPRODUCT(--(AM$9=YEAR(Quarterly_mmbbls!$C$9:FT$9)),Quarterly_mmbbls!$C142:FT142)</f>
        <v>0.64249546672576296</v>
      </c>
      <c r="AN168" s="52">
        <f>SUMPRODUCT(--(AN$9=YEAR(Quarterly_mmbbls!$C$9:FU$9)),Quarterly_mmbbls!$C142:FU142)</f>
        <v>0.66105733553234292</v>
      </c>
      <c r="AO168" s="52">
        <f>SUMPRODUCT(--(AO$9=YEAR(Quarterly_mmbbls!$C$9:FV$9)),Quarterly_mmbbls!$C142:FV142)</f>
        <v>0.69732640053831996</v>
      </c>
      <c r="AP168" s="52">
        <f>SUMPRODUCT(--(AP$9=YEAR(Quarterly_mmbbls!$C$9:FW$9)),Quarterly_mmbbls!$C142:FW142)</f>
        <v>0.69008713156091894</v>
      </c>
      <c r="AQ168" s="52">
        <f>SUMPRODUCT(--(AQ$9=YEAR(Quarterly_mmbbls!$C$9:FX$9)),Quarterly_mmbbls!$C142:FX142)</f>
        <v>0.71275545963254006</v>
      </c>
      <c r="AR168" s="52">
        <f>SUMPRODUCT(--(AR$9=YEAR(Quarterly_mmbbls!$C$9:FY$9)),Quarterly_mmbbls!$C142:FY142)</f>
        <v>0.75699346654443</v>
      </c>
      <c r="AS168" s="52">
        <f>SUMPRODUCT(--(AS$9=YEAR(Quarterly_mmbbls!$C$9:FZ$9)),Quarterly_mmbbls!$C142:FZ142)</f>
        <v>0.76732576216411208</v>
      </c>
      <c r="AT168" s="52">
        <f>SUMPRODUCT(--(AT$9=YEAR(Quarterly_mmbbls!$C$9:GA$9)),Quarterly_mmbbls!$C142:GA142)</f>
        <v>0.83743041551798092</v>
      </c>
      <c r="AU168" s="52">
        <f>SUMPRODUCT(--(AU$9=YEAR(Quarterly_mmbbls!$C$9:GB$9)),Quarterly_mmbbls!$C142:GB142)</f>
        <v>0.86004049255907788</v>
      </c>
      <c r="AV168" s="52">
        <f>SUMPRODUCT(--(AV$9=YEAR(Quarterly_mmbbls!$C$9:GZ$9)),Quarterly_mmbbls!$C142:GZ142)</f>
        <v>0.8892922049733839</v>
      </c>
    </row>
    <row r="169" spans="1:48" x14ac:dyDescent="0.25">
      <c r="A169" s="42"/>
      <c r="B169" s="95"/>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c r="AA169" s="56"/>
      <c r="AB169" s="56"/>
      <c r="AC169" s="56"/>
      <c r="AD169" s="56"/>
      <c r="AE169" s="56"/>
      <c r="AF169" s="56"/>
      <c r="AG169" s="56"/>
      <c r="AH169" s="56"/>
      <c r="AI169" s="56"/>
      <c r="AJ169" s="56"/>
      <c r="AK169" s="56"/>
      <c r="AL169" s="56"/>
      <c r="AM169" s="56"/>
      <c r="AN169" s="56"/>
      <c r="AO169" s="56"/>
      <c r="AP169" s="56"/>
      <c r="AQ169" s="56"/>
      <c r="AR169" s="56"/>
      <c r="AS169" s="56"/>
      <c r="AT169" s="56"/>
      <c r="AU169" s="56"/>
      <c r="AV169" s="56"/>
    </row>
    <row r="170" spans="1:48" x14ac:dyDescent="0.25">
      <c r="A170" s="41" t="s">
        <v>55</v>
      </c>
      <c r="B170" s="90"/>
      <c r="C170" s="17">
        <f t="shared" ref="C170:AT170" si="41">C171+C177+C179</f>
        <v>15.641980031821177</v>
      </c>
      <c r="D170" s="17">
        <f t="shared" si="41"/>
        <v>16.179836903539659</v>
      </c>
      <c r="E170" s="17">
        <f t="shared" si="41"/>
        <v>16.315936623750101</v>
      </c>
      <c r="F170" s="17">
        <f t="shared" si="41"/>
        <v>16.432773237049716</v>
      </c>
      <c r="G170" s="17">
        <f t="shared" si="41"/>
        <v>16.537535349596105</v>
      </c>
      <c r="H170" s="17">
        <f t="shared" si="41"/>
        <v>16.366659454997063</v>
      </c>
      <c r="I170" s="17">
        <f t="shared" si="41"/>
        <v>15.962268996573947</v>
      </c>
      <c r="J170" s="17">
        <f t="shared" si="41"/>
        <v>15.932170885576683</v>
      </c>
      <c r="K170" s="17">
        <f t="shared" si="41"/>
        <v>15.941586285432969</v>
      </c>
      <c r="L170" s="17">
        <f t="shared" si="41"/>
        <v>16.018732075681303</v>
      </c>
      <c r="M170" s="17">
        <f t="shared" si="41"/>
        <v>17.006365972439085</v>
      </c>
      <c r="N170" s="17">
        <f t="shared" si="41"/>
        <v>16.931121863627467</v>
      </c>
      <c r="O170" s="17">
        <f t="shared" si="41"/>
        <v>17.747832259296707</v>
      </c>
      <c r="P170" s="17">
        <f t="shared" si="41"/>
        <v>18.997173185122417</v>
      </c>
      <c r="Q170" s="17">
        <f t="shared" si="41"/>
        <v>19.889676859260021</v>
      </c>
      <c r="R170" s="17">
        <f t="shared" si="41"/>
        <v>20.811641046460235</v>
      </c>
      <c r="S170" s="17">
        <f t="shared" si="41"/>
        <v>22.523435004502655</v>
      </c>
      <c r="T170" s="17">
        <f t="shared" si="41"/>
        <v>22.369617338196797</v>
      </c>
      <c r="U170" s="17">
        <f t="shared" si="41"/>
        <v>23.286617564735543</v>
      </c>
      <c r="V170" s="17">
        <f t="shared" si="41"/>
        <v>24.318016197955814</v>
      </c>
      <c r="W170" s="17">
        <f t="shared" si="41"/>
        <v>26.025069820904314</v>
      </c>
      <c r="X170" s="17">
        <f t="shared" si="41"/>
        <v>27.576726627223554</v>
      </c>
      <c r="Y170" s="17">
        <f t="shared" si="41"/>
        <v>27.839267234547695</v>
      </c>
      <c r="Z170" s="17">
        <f t="shared" si="41"/>
        <v>28.590475507689934</v>
      </c>
      <c r="AA170" s="17">
        <f t="shared" si="41"/>
        <v>29.110548241369962</v>
      </c>
      <c r="AB170" s="17">
        <f t="shared" si="41"/>
        <v>29.827436399687876</v>
      </c>
      <c r="AC170" s="17">
        <f t="shared" si="41"/>
        <v>31.079013838645803</v>
      </c>
      <c r="AD170" s="17">
        <f t="shared" si="41"/>
        <v>31.437368874855082</v>
      </c>
      <c r="AE170" s="17">
        <f t="shared" si="41"/>
        <v>32.597143237680953</v>
      </c>
      <c r="AF170" s="17">
        <f t="shared" si="41"/>
        <v>33.810658757344989</v>
      </c>
      <c r="AG170" s="17">
        <f t="shared" si="41"/>
        <v>34.615168521168869</v>
      </c>
      <c r="AH170" s="17">
        <f t="shared" si="41"/>
        <v>34.966104410334125</v>
      </c>
      <c r="AI170" s="17">
        <f t="shared" si="41"/>
        <v>35.216520051077623</v>
      </c>
      <c r="AJ170" s="17">
        <f t="shared" si="41"/>
        <v>35.494190246350868</v>
      </c>
      <c r="AK170" s="17">
        <f t="shared" si="41"/>
        <v>35.413381712968864</v>
      </c>
      <c r="AL170" s="17">
        <f t="shared" si="41"/>
        <v>34.892734139321355</v>
      </c>
      <c r="AM170" s="17">
        <f t="shared" si="41"/>
        <v>35.563716471863593</v>
      </c>
      <c r="AN170" s="17">
        <f t="shared" si="41"/>
        <v>35.557315222005002</v>
      </c>
      <c r="AO170" s="17">
        <f t="shared" si="41"/>
        <v>34.812240785707026</v>
      </c>
      <c r="AP170" s="17">
        <f t="shared" si="41"/>
        <v>34.959561988762715</v>
      </c>
      <c r="AQ170" s="17">
        <f t="shared" si="41"/>
        <v>35.652749245288327</v>
      </c>
      <c r="AR170" s="17">
        <f t="shared" si="41"/>
        <v>36.856059735075881</v>
      </c>
      <c r="AS170" s="17">
        <f t="shared" si="41"/>
        <v>37.403288441602214</v>
      </c>
      <c r="AT170" s="17">
        <f t="shared" si="41"/>
        <v>39.602451718749592</v>
      </c>
      <c r="AU170" s="17">
        <f>AU171+AU177+AU179</f>
        <v>40.352655072267893</v>
      </c>
      <c r="AV170" s="17">
        <f>SUMPRODUCT(--(AV$9=YEAR(Quarterly_mmbbls!$C$9:GZ$9)),Quarterly_mmbbls!$C144:GZ144)</f>
        <v>40.261705875429683</v>
      </c>
    </row>
    <row r="171" spans="1:48" s="27" customFormat="1" x14ac:dyDescent="0.25">
      <c r="A171" s="33" t="s">
        <v>34</v>
      </c>
      <c r="B171" s="87"/>
      <c r="C171" s="57">
        <f t="shared" ref="C171:AT171" si="42">SUM(C172,C175:C176)</f>
        <v>13.99427117625569</v>
      </c>
      <c r="D171" s="57">
        <f t="shared" si="42"/>
        <v>14.333952837595536</v>
      </c>
      <c r="E171" s="57">
        <f t="shared" si="42"/>
        <v>14.388633149280899</v>
      </c>
      <c r="F171" s="57">
        <f t="shared" si="42"/>
        <v>14.579353063390815</v>
      </c>
      <c r="G171" s="57">
        <f t="shared" si="42"/>
        <v>14.765506649382598</v>
      </c>
      <c r="H171" s="57">
        <f t="shared" si="42"/>
        <v>14.55050234393109</v>
      </c>
      <c r="I171" s="57">
        <f t="shared" si="42"/>
        <v>14.373388116781056</v>
      </c>
      <c r="J171" s="57">
        <f t="shared" si="42"/>
        <v>14.530056407475806</v>
      </c>
      <c r="K171" s="57">
        <f t="shared" si="42"/>
        <v>14.592756664564194</v>
      </c>
      <c r="L171" s="57">
        <f t="shared" si="42"/>
        <v>14.796281088475052</v>
      </c>
      <c r="M171" s="57">
        <f t="shared" si="42"/>
        <v>15.600454222018914</v>
      </c>
      <c r="N171" s="57">
        <f t="shared" si="42"/>
        <v>15.423676975276887</v>
      </c>
      <c r="O171" s="57">
        <f t="shared" si="42"/>
        <v>16.240747365432554</v>
      </c>
      <c r="P171" s="57">
        <f t="shared" si="42"/>
        <v>17.271076576837814</v>
      </c>
      <c r="Q171" s="57">
        <f t="shared" si="42"/>
        <v>17.914946071780452</v>
      </c>
      <c r="R171" s="57">
        <f t="shared" si="42"/>
        <v>18.495791289234646</v>
      </c>
      <c r="S171" s="57">
        <f t="shared" si="42"/>
        <v>19.643652461443398</v>
      </c>
      <c r="T171" s="57">
        <f t="shared" si="42"/>
        <v>19.808419835545536</v>
      </c>
      <c r="U171" s="57">
        <f t="shared" si="42"/>
        <v>20.738145913549058</v>
      </c>
      <c r="V171" s="57">
        <f t="shared" si="42"/>
        <v>21.473104889363558</v>
      </c>
      <c r="W171" s="57">
        <f t="shared" si="42"/>
        <v>22.704890657584937</v>
      </c>
      <c r="X171" s="57">
        <f t="shared" si="42"/>
        <v>24.158153350219479</v>
      </c>
      <c r="Y171" s="57">
        <f t="shared" si="42"/>
        <v>24.570764984630088</v>
      </c>
      <c r="Z171" s="57">
        <f t="shared" si="42"/>
        <v>25.628142407882795</v>
      </c>
      <c r="AA171" s="57">
        <f t="shared" si="42"/>
        <v>26.093176684734161</v>
      </c>
      <c r="AB171" s="57">
        <f t="shared" si="42"/>
        <v>26.707290507736452</v>
      </c>
      <c r="AC171" s="57">
        <f t="shared" si="42"/>
        <v>27.372420496763318</v>
      </c>
      <c r="AD171" s="57">
        <f t="shared" si="42"/>
        <v>27.753293013984891</v>
      </c>
      <c r="AE171" s="57">
        <f t="shared" si="42"/>
        <v>29.050781079357698</v>
      </c>
      <c r="AF171" s="57">
        <f t="shared" si="42"/>
        <v>29.941488707432615</v>
      </c>
      <c r="AG171" s="57">
        <f t="shared" si="42"/>
        <v>30.729371038689113</v>
      </c>
      <c r="AH171" s="57">
        <f t="shared" si="42"/>
        <v>31.163106313836938</v>
      </c>
      <c r="AI171" s="57">
        <f t="shared" si="42"/>
        <v>31.53471962839939</v>
      </c>
      <c r="AJ171" s="57">
        <f t="shared" si="42"/>
        <v>32.271074903380573</v>
      </c>
      <c r="AK171" s="57">
        <f t="shared" si="42"/>
        <v>32.147021791461725</v>
      </c>
      <c r="AL171" s="57">
        <f t="shared" si="42"/>
        <v>31.733151479596078</v>
      </c>
      <c r="AM171" s="57">
        <f t="shared" si="42"/>
        <v>32.622957894257176</v>
      </c>
      <c r="AN171" s="57">
        <f t="shared" si="42"/>
        <v>32.518972851067197</v>
      </c>
      <c r="AO171" s="57">
        <f t="shared" si="42"/>
        <v>32.179088605594188</v>
      </c>
      <c r="AP171" s="57">
        <f t="shared" si="42"/>
        <v>32.095260979806255</v>
      </c>
      <c r="AQ171" s="57">
        <f t="shared" si="42"/>
        <v>32.857598018457004</v>
      </c>
      <c r="AR171" s="57">
        <f t="shared" si="42"/>
        <v>33.849151106615608</v>
      </c>
      <c r="AS171" s="57">
        <f t="shared" si="42"/>
        <v>34.526745018184286</v>
      </c>
      <c r="AT171" s="57">
        <f t="shared" si="42"/>
        <v>36.560109659335929</v>
      </c>
      <c r="AU171" s="57">
        <f>SUM(AU172,AU175:AU176)</f>
        <v>37.123014368939948</v>
      </c>
      <c r="AV171" s="57">
        <f>SUMPRODUCT(--(AV$9=YEAR(Quarterly_mmbbls!$C$9:GZ$9)),Quarterly_mmbbls!$C145:GZ145)</f>
        <v>37.038004411788002</v>
      </c>
    </row>
    <row r="172" spans="1:48" x14ac:dyDescent="0.25">
      <c r="A172" s="34" t="s">
        <v>24</v>
      </c>
      <c r="B172" s="90"/>
      <c r="C172" s="52">
        <f t="shared" ref="C172:AT172" si="43">SUM(C173:C174)</f>
        <v>11.67897066266498</v>
      </c>
      <c r="D172" s="52">
        <f t="shared" si="43"/>
        <v>11.810205206819015</v>
      </c>
      <c r="E172" s="52">
        <f t="shared" si="43"/>
        <v>11.701437686275494</v>
      </c>
      <c r="F172" s="52">
        <f t="shared" si="43"/>
        <v>11.875786449616022</v>
      </c>
      <c r="G172" s="52">
        <f t="shared" si="43"/>
        <v>12.047556909744085</v>
      </c>
      <c r="H172" s="52">
        <f t="shared" si="43"/>
        <v>11.77235338415541</v>
      </c>
      <c r="I172" s="52">
        <f t="shared" si="43"/>
        <v>11.722376858080599</v>
      </c>
      <c r="J172" s="52">
        <f t="shared" si="43"/>
        <v>11.899689593255395</v>
      </c>
      <c r="K172" s="52">
        <f t="shared" si="43"/>
        <v>12.051527459395812</v>
      </c>
      <c r="L172" s="52">
        <f t="shared" si="43"/>
        <v>12.124834048562025</v>
      </c>
      <c r="M172" s="52">
        <f t="shared" si="43"/>
        <v>12.429879188782827</v>
      </c>
      <c r="N172" s="52">
        <f t="shared" si="43"/>
        <v>11.865383775044183</v>
      </c>
      <c r="O172" s="52">
        <f t="shared" si="43"/>
        <v>12.576299596752522</v>
      </c>
      <c r="P172" s="52">
        <f t="shared" si="43"/>
        <v>13.37390400334006</v>
      </c>
      <c r="Q172" s="52">
        <f t="shared" si="43"/>
        <v>13.869120957541595</v>
      </c>
      <c r="R172" s="52">
        <f t="shared" si="43"/>
        <v>14.544332745094525</v>
      </c>
      <c r="S172" s="52">
        <f t="shared" si="43"/>
        <v>15.618152229700375</v>
      </c>
      <c r="T172" s="52">
        <f t="shared" si="43"/>
        <v>15.535405805683212</v>
      </c>
      <c r="U172" s="52">
        <f t="shared" si="43"/>
        <v>15.782025480835401</v>
      </c>
      <c r="V172" s="52">
        <f t="shared" si="43"/>
        <v>15.874845217924417</v>
      </c>
      <c r="W172" s="52">
        <f t="shared" si="43"/>
        <v>16.387802302767916</v>
      </c>
      <c r="X172" s="52">
        <f t="shared" si="43"/>
        <v>16.921719995665544</v>
      </c>
      <c r="Y172" s="52">
        <f t="shared" si="43"/>
        <v>16.978879764611648</v>
      </c>
      <c r="Z172" s="52">
        <f t="shared" si="43"/>
        <v>17.540034001961715</v>
      </c>
      <c r="AA172" s="52">
        <f t="shared" si="43"/>
        <v>17.726903770479691</v>
      </c>
      <c r="AB172" s="52">
        <f t="shared" si="43"/>
        <v>18.044150483148691</v>
      </c>
      <c r="AC172" s="52">
        <f t="shared" si="43"/>
        <v>17.875755377554746</v>
      </c>
      <c r="AD172" s="52">
        <f t="shared" si="43"/>
        <v>18.034485302653447</v>
      </c>
      <c r="AE172" s="52">
        <f t="shared" si="43"/>
        <v>18.651645454459704</v>
      </c>
      <c r="AF172" s="52">
        <f t="shared" si="43"/>
        <v>19.22236753062181</v>
      </c>
      <c r="AG172" s="52">
        <f t="shared" si="43"/>
        <v>19.91354233234723</v>
      </c>
      <c r="AH172" s="52">
        <f t="shared" si="43"/>
        <v>19.473542775698071</v>
      </c>
      <c r="AI172" s="52">
        <f t="shared" si="43"/>
        <v>19.626450845714892</v>
      </c>
      <c r="AJ172" s="52">
        <f t="shared" si="43"/>
        <v>19.981773154808785</v>
      </c>
      <c r="AK172" s="52">
        <f t="shared" si="43"/>
        <v>19.657649097807301</v>
      </c>
      <c r="AL172" s="52">
        <f t="shared" si="43"/>
        <v>19.386179565029948</v>
      </c>
      <c r="AM172" s="52">
        <f t="shared" si="43"/>
        <v>19.523564293787718</v>
      </c>
      <c r="AN172" s="52">
        <f t="shared" si="43"/>
        <v>19.174383660890541</v>
      </c>
      <c r="AO172" s="52">
        <f t="shared" si="43"/>
        <v>18.732658493936178</v>
      </c>
      <c r="AP172" s="52">
        <f t="shared" si="43"/>
        <v>18.56740454042021</v>
      </c>
      <c r="AQ172" s="52">
        <f t="shared" si="43"/>
        <v>18.731225613123318</v>
      </c>
      <c r="AR172" s="52">
        <f t="shared" si="43"/>
        <v>19.292081182265349</v>
      </c>
      <c r="AS172" s="52">
        <f t="shared" si="43"/>
        <v>19.642761240277338</v>
      </c>
      <c r="AT172" s="52">
        <f t="shared" si="43"/>
        <v>20.108032387209661</v>
      </c>
      <c r="AU172" s="52">
        <f>SUM(AU173:AU174)</f>
        <v>19.929763842249159</v>
      </c>
      <c r="AV172" s="52">
        <f>SUMPRODUCT(--(AV$9=YEAR(Quarterly_mmbbls!$C$9:GZ$9)),Quarterly_mmbbls!$C146:GZ146)</f>
        <v>19.88843941516993</v>
      </c>
    </row>
    <row r="173" spans="1:48" x14ac:dyDescent="0.25">
      <c r="A173" s="37" t="s">
        <v>38</v>
      </c>
      <c r="B173" s="90">
        <v>9</v>
      </c>
      <c r="C173" s="52">
        <f>SUMPRODUCT(--(C$9=YEAR(Quarterly_mmbbls!$C$9:EJ$9)),Quarterly_mmbbls!$C147:EJ147)</f>
        <v>0.98399837526730916</v>
      </c>
      <c r="D173" s="52">
        <f>SUMPRODUCT(--(D$9=YEAR(Quarterly_mmbbls!$C$9:EK$9)),Quarterly_mmbbls!$C147:EK147)</f>
        <v>0.85724348269427209</v>
      </c>
      <c r="E173" s="52">
        <f>SUMPRODUCT(--(E$9=YEAR(Quarterly_mmbbls!$C$9:EL$9)),Quarterly_mmbbls!$C147:EL147)</f>
        <v>0.66043023372821286</v>
      </c>
      <c r="F173" s="52">
        <f>SUMPRODUCT(--(F$9=YEAR(Quarterly_mmbbls!$C$9:EM$9)),Quarterly_mmbbls!$C147:EM147)</f>
        <v>0.57238644314371512</v>
      </c>
      <c r="G173" s="52">
        <f>SUMPRODUCT(--(G$9=YEAR(Quarterly_mmbbls!$C$9:EN$9)),Quarterly_mmbbls!$C147:EN147)</f>
        <v>0.4922155218656748</v>
      </c>
      <c r="H173" s="52">
        <f>SUMPRODUCT(--(H$9=YEAR(Quarterly_mmbbls!$C$9:EO$9)),Quarterly_mmbbls!$C147:EO147)</f>
        <v>0.42248802959221293</v>
      </c>
      <c r="I173" s="52">
        <f>SUMPRODUCT(--(I$9=YEAR(Quarterly_mmbbls!$C$9:EP$9)),Quarterly_mmbbls!$C147:EP147)</f>
        <v>0.35412641227385844</v>
      </c>
      <c r="J173" s="52">
        <f>SUMPRODUCT(--(J$9=YEAR(Quarterly_mmbbls!$C$9:EQ$9)),Quarterly_mmbbls!$C147:EQ147)</f>
        <v>0.28722399055971809</v>
      </c>
      <c r="K173" s="52">
        <f>SUMPRODUCT(--(K$9=YEAR(Quarterly_mmbbls!$C$9:ER$9)),Quarterly_mmbbls!$C147:ER147)</f>
        <v>0.24620532342963075</v>
      </c>
      <c r="L173" s="52">
        <f>SUMPRODUCT(--(L$9=YEAR(Quarterly_mmbbls!$C$9:ES$9)),Quarterly_mmbbls!$C147:ES147)</f>
        <v>0.49894309229673145</v>
      </c>
      <c r="M173" s="52">
        <f>SUMPRODUCT(--(M$9=YEAR(Quarterly_mmbbls!$C$9:ET$9)),Quarterly_mmbbls!$C147:ET147)</f>
        <v>1.1375617452200932</v>
      </c>
      <c r="N173" s="52">
        <f>SUMPRODUCT(--(N$9=YEAR(Quarterly_mmbbls!$C$9:EU$9)),Quarterly_mmbbls!$C147:EU147)</f>
        <v>0.96012525648673719</v>
      </c>
      <c r="O173" s="52">
        <f>SUMPRODUCT(--(O$9=YEAR(Quarterly_mmbbls!$C$9:EV$9)),Quarterly_mmbbls!$C147:EV147)</f>
        <v>0.90861225817983127</v>
      </c>
      <c r="P173" s="52">
        <f>SUMPRODUCT(--(P$9=YEAR(Quarterly_mmbbls!$C$9:EW$9)),Quarterly_mmbbls!$C147:EW147)</f>
        <v>0.6482306797813534</v>
      </c>
      <c r="Q173" s="52">
        <f>SUMPRODUCT(--(Q$9=YEAR(Quarterly_mmbbls!$C$9:EX$9)),Quarterly_mmbbls!$C147:EX147)</f>
        <v>1.0556262153043987</v>
      </c>
      <c r="R173" s="52">
        <f>SUMPRODUCT(--(R$9=YEAR(Quarterly_mmbbls!$C$9:EY$9)),Quarterly_mmbbls!$C147:EY147)</f>
        <v>1.6737016438064325</v>
      </c>
      <c r="S173" s="52">
        <f>SUMPRODUCT(--(S$9=YEAR(Quarterly_mmbbls!$C$9:EZ$9)),Quarterly_mmbbls!$C147:EZ147)</f>
        <v>3.1287891953883884</v>
      </c>
      <c r="T173" s="52">
        <f>SUMPRODUCT(--(T$9=YEAR(Quarterly_mmbbls!$C$9:FA$9)),Quarterly_mmbbls!$C147:FA147)</f>
        <v>4.9401425724083214</v>
      </c>
      <c r="U173" s="52">
        <f>SUMPRODUCT(--(U$9=YEAR(Quarterly_mmbbls!$C$9:FB$9)),Quarterly_mmbbls!$C147:FB147)</f>
        <v>5.8311595404382386</v>
      </c>
      <c r="V173" s="52">
        <f>SUMPRODUCT(--(V$9=YEAR(Quarterly_mmbbls!$C$9:FC$9)),Quarterly_mmbbls!$C147:FC147)</f>
        <v>6.5946930566263546</v>
      </c>
      <c r="W173" s="52">
        <f>SUMPRODUCT(--(W$9=YEAR(Quarterly_mmbbls!$C$9:FD$9)),Quarterly_mmbbls!$C147:FD147)</f>
        <v>7.4131619628622243</v>
      </c>
      <c r="X173" s="52">
        <f>SUMPRODUCT(--(X$9=YEAR(Quarterly_mmbbls!$C$9:FE$9)),Quarterly_mmbbls!$C147:FE147)</f>
        <v>8.4192372364836103</v>
      </c>
      <c r="Y173" s="52">
        <f>SUMPRODUCT(--(Y$9=YEAR(Quarterly_mmbbls!$C$9:FF$9)),Quarterly_mmbbls!$C147:FF147)</f>
        <v>11.575329724844364</v>
      </c>
      <c r="Z173" s="52">
        <f>SUMPRODUCT(--(Z$9=YEAR(Quarterly_mmbbls!$C$9:FG$9)),Quarterly_mmbbls!$C147:FG147)</f>
        <v>12.863426846109373</v>
      </c>
      <c r="AA173" s="52">
        <f>SUMPRODUCT(--(AA$9=YEAR(Quarterly_mmbbls!$C$9:FH$9)),Quarterly_mmbbls!$C147:FH147)</f>
        <v>13.218674210357854</v>
      </c>
      <c r="AB173" s="52">
        <f>SUMPRODUCT(--(AB$9=YEAR(Quarterly_mmbbls!$C$9:FI$9)),Quarterly_mmbbls!$C147:FI147)</f>
        <v>13.590255770900338</v>
      </c>
      <c r="AC173" s="52">
        <f>SUMPRODUCT(--(AC$9=YEAR(Quarterly_mmbbls!$C$9:FJ$9)),Quarterly_mmbbls!$C147:FJ147)</f>
        <v>13.848188077529681</v>
      </c>
      <c r="AD173" s="52">
        <f>SUMPRODUCT(--(AD$9=YEAR(Quarterly_mmbbls!$C$9:FK$9)),Quarterly_mmbbls!$C147:FK147)</f>
        <v>14.157877507138679</v>
      </c>
      <c r="AE173" s="52">
        <f>SUMPRODUCT(--(AE$9=YEAR(Quarterly_mmbbls!$C$9:FL$9)),Quarterly_mmbbls!$C147:FL147)</f>
        <v>14.637430547725778</v>
      </c>
      <c r="AF173" s="52">
        <f>SUMPRODUCT(--(AF$9=YEAR(Quarterly_mmbbls!$C$9:FM$9)),Quarterly_mmbbls!$C147:FM147)</f>
        <v>15.093284386917361</v>
      </c>
      <c r="AG173" s="52">
        <f>SUMPRODUCT(--(AG$9=YEAR(Quarterly_mmbbls!$C$9:FN$9)),Quarterly_mmbbls!$C147:FN147)</f>
        <v>15.366960350617674</v>
      </c>
      <c r="AH173" s="52">
        <f>SUMPRODUCT(--(AH$9=YEAR(Quarterly_mmbbls!$C$9:FO$9)),Quarterly_mmbbls!$C147:FO147)</f>
        <v>15.445036167999202</v>
      </c>
      <c r="AI173" s="52">
        <f>SUMPRODUCT(--(AI$9=YEAR(Quarterly_mmbbls!$C$9:FP$9)),Quarterly_mmbbls!$C147:FP147)</f>
        <v>15.733572316743654</v>
      </c>
      <c r="AJ173" s="52">
        <f>SUMPRODUCT(--(AJ$9=YEAR(Quarterly_mmbbls!$C$9:FQ$9)),Quarterly_mmbbls!$C147:FQ147)</f>
        <v>15.966336933017722</v>
      </c>
      <c r="AK173" s="52">
        <f>SUMPRODUCT(--(AK$9=YEAR(Quarterly_mmbbls!$C$9:FR$9)),Quarterly_mmbbls!$C147:FR147)</f>
        <v>15.855186529553164</v>
      </c>
      <c r="AL173" s="52">
        <f>SUMPRODUCT(--(AL$9=YEAR(Quarterly_mmbbls!$C$9:FS$9)),Quarterly_mmbbls!$C147:FS147)</f>
        <v>15.369639705382347</v>
      </c>
      <c r="AM173" s="52">
        <f>SUMPRODUCT(--(AM$9=YEAR(Quarterly_mmbbls!$C$9:FT$9)),Quarterly_mmbbls!$C147:FT147)</f>
        <v>15.556026465086051</v>
      </c>
      <c r="AN173" s="52">
        <f>SUMPRODUCT(--(AN$9=YEAR(Quarterly_mmbbls!$C$9:FU$9)),Quarterly_mmbbls!$C147:FU147)</f>
        <v>15.500210286020669</v>
      </c>
      <c r="AO173" s="52">
        <f>SUMPRODUCT(--(AO$9=YEAR(Quarterly_mmbbls!$C$9:FV$9)),Quarterly_mmbbls!$C147:FV147)</f>
        <v>15.097469546372599</v>
      </c>
      <c r="AP173" s="52">
        <f>SUMPRODUCT(--(AP$9=YEAR(Quarterly_mmbbls!$C$9:FW$9)),Quarterly_mmbbls!$C147:FW147)</f>
        <v>14.793784057976548</v>
      </c>
      <c r="AQ173" s="52">
        <f>SUMPRODUCT(--(AQ$9=YEAR(Quarterly_mmbbls!$C$9:FX$9)),Quarterly_mmbbls!$C147:FX147)</f>
        <v>14.833445234225849</v>
      </c>
      <c r="AR173" s="52">
        <f>SUMPRODUCT(--(AR$9=YEAR(Quarterly_mmbbls!$C$9:FY$9)),Quarterly_mmbbls!$C147:FY147)</f>
        <v>15.109527260556909</v>
      </c>
      <c r="AS173" s="52">
        <f>SUMPRODUCT(--(AS$9=YEAR(Quarterly_mmbbls!$C$9:FZ$9)),Quarterly_mmbbls!$C147:FZ147)</f>
        <v>15.19539438027177</v>
      </c>
      <c r="AT173" s="52">
        <f>SUMPRODUCT(--(AT$9=YEAR(Quarterly_mmbbls!$C$9:GA$9)),Quarterly_mmbbls!$C147:GA147)</f>
        <v>15.471971513606841</v>
      </c>
      <c r="AU173" s="52">
        <f>SUMPRODUCT(--(AU$9=YEAR(Quarterly_mmbbls!$C$9:GB$9)),Quarterly_mmbbls!$C147:GB147)</f>
        <v>15.37808706825847</v>
      </c>
      <c r="AV173" s="52">
        <f>SUMPRODUCT(--(AV$9=YEAR(Quarterly_mmbbls!$C$9:GZ$9)),Quarterly_mmbbls!$C147:GZ147)</f>
        <v>15.31596327363734</v>
      </c>
    </row>
    <row r="174" spans="1:48" x14ac:dyDescent="0.25">
      <c r="A174" s="37" t="s">
        <v>39</v>
      </c>
      <c r="B174" s="90">
        <v>10</v>
      </c>
      <c r="C174" s="52">
        <f>SUMPRODUCT(--(C$9=YEAR(Quarterly_mmbbls!$C$9:EJ$9)),Quarterly_mmbbls!$C148:EJ148)</f>
        <v>10.694972287397672</v>
      </c>
      <c r="D174" s="52">
        <f>SUMPRODUCT(--(D$9=YEAR(Quarterly_mmbbls!$C$9:EK$9)),Quarterly_mmbbls!$C148:EK148)</f>
        <v>10.952961724124743</v>
      </c>
      <c r="E174" s="52">
        <f>SUMPRODUCT(--(E$9=YEAR(Quarterly_mmbbls!$C$9:EL$9)),Quarterly_mmbbls!$C148:EL148)</f>
        <v>11.04100745254728</v>
      </c>
      <c r="F174" s="52">
        <f>SUMPRODUCT(--(F$9=YEAR(Quarterly_mmbbls!$C$9:EM$9)),Quarterly_mmbbls!$C148:EM148)</f>
        <v>11.303400006472307</v>
      </c>
      <c r="G174" s="52">
        <f>SUMPRODUCT(--(G$9=YEAR(Quarterly_mmbbls!$C$9:EN$9)),Quarterly_mmbbls!$C148:EN148)</f>
        <v>11.555341387878411</v>
      </c>
      <c r="H174" s="52">
        <f>SUMPRODUCT(--(H$9=YEAR(Quarterly_mmbbls!$C$9:EO$9)),Quarterly_mmbbls!$C148:EO148)</f>
        <v>11.349865354563198</v>
      </c>
      <c r="I174" s="52">
        <f>SUMPRODUCT(--(I$9=YEAR(Quarterly_mmbbls!$C$9:EP$9)),Quarterly_mmbbls!$C148:EP148)</f>
        <v>11.368250445806741</v>
      </c>
      <c r="J174" s="52">
        <f>SUMPRODUCT(--(J$9=YEAR(Quarterly_mmbbls!$C$9:EQ$9)),Quarterly_mmbbls!$C148:EQ148)</f>
        <v>11.612465602695677</v>
      </c>
      <c r="K174" s="52">
        <f>SUMPRODUCT(--(K$9=YEAR(Quarterly_mmbbls!$C$9:ER$9)),Quarterly_mmbbls!$C148:ER148)</f>
        <v>11.805322135966181</v>
      </c>
      <c r="L174" s="52">
        <f>SUMPRODUCT(--(L$9=YEAR(Quarterly_mmbbls!$C$9:ES$9)),Quarterly_mmbbls!$C148:ES148)</f>
        <v>11.625890956265295</v>
      </c>
      <c r="M174" s="52">
        <f>SUMPRODUCT(--(M$9=YEAR(Quarterly_mmbbls!$C$9:ET$9)),Quarterly_mmbbls!$C148:ET148)</f>
        <v>11.292317443562734</v>
      </c>
      <c r="N174" s="52">
        <f>SUMPRODUCT(--(N$9=YEAR(Quarterly_mmbbls!$C$9:EU$9)),Quarterly_mmbbls!$C148:EU148)</f>
        <v>10.905258518557446</v>
      </c>
      <c r="O174" s="52">
        <f>SUMPRODUCT(--(O$9=YEAR(Quarterly_mmbbls!$C$9:EV$9)),Quarterly_mmbbls!$C148:EV148)</f>
        <v>11.667687338572691</v>
      </c>
      <c r="P174" s="52">
        <f>SUMPRODUCT(--(P$9=YEAR(Quarterly_mmbbls!$C$9:EW$9)),Quarterly_mmbbls!$C148:EW148)</f>
        <v>12.725673323558707</v>
      </c>
      <c r="Q174" s="52">
        <f>SUMPRODUCT(--(Q$9=YEAR(Quarterly_mmbbls!$C$9:EX$9)),Quarterly_mmbbls!$C148:EX148)</f>
        <v>12.813494742237197</v>
      </c>
      <c r="R174" s="52">
        <f>SUMPRODUCT(--(R$9=YEAR(Quarterly_mmbbls!$C$9:EY$9)),Quarterly_mmbbls!$C148:EY148)</f>
        <v>12.870631101288094</v>
      </c>
      <c r="S174" s="52">
        <f>SUMPRODUCT(--(S$9=YEAR(Quarterly_mmbbls!$C$9:EZ$9)),Quarterly_mmbbls!$C148:EZ148)</f>
        <v>12.489363034311985</v>
      </c>
      <c r="T174" s="52">
        <f>SUMPRODUCT(--(T$9=YEAR(Quarterly_mmbbls!$C$9:FA$9)),Quarterly_mmbbls!$C148:FA148)</f>
        <v>10.59526323327489</v>
      </c>
      <c r="U174" s="52">
        <f>SUMPRODUCT(--(U$9=YEAR(Quarterly_mmbbls!$C$9:FB$9)),Quarterly_mmbbls!$C148:FB148)</f>
        <v>9.9508659403971631</v>
      </c>
      <c r="V174" s="52">
        <f>SUMPRODUCT(--(V$9=YEAR(Quarterly_mmbbls!$C$9:FC$9)),Quarterly_mmbbls!$C148:FC148)</f>
        <v>9.2801521612980622</v>
      </c>
      <c r="W174" s="52">
        <f>SUMPRODUCT(--(W$9=YEAR(Quarterly_mmbbls!$C$9:FD$9)),Quarterly_mmbbls!$C148:FD148)</f>
        <v>8.9746403399056902</v>
      </c>
      <c r="X174" s="52">
        <f>SUMPRODUCT(--(X$9=YEAR(Quarterly_mmbbls!$C$9:FE$9)),Quarterly_mmbbls!$C148:FE148)</f>
        <v>8.5024827591819339</v>
      </c>
      <c r="Y174" s="52">
        <f>SUMPRODUCT(--(Y$9=YEAR(Quarterly_mmbbls!$C$9:FF$9)),Quarterly_mmbbls!$C148:FF148)</f>
        <v>5.4035500397672847</v>
      </c>
      <c r="Z174" s="52">
        <f>SUMPRODUCT(--(Z$9=YEAR(Quarterly_mmbbls!$C$9:FG$9)),Quarterly_mmbbls!$C148:FG148)</f>
        <v>4.6766071558523414</v>
      </c>
      <c r="AA174" s="52">
        <f>SUMPRODUCT(--(AA$9=YEAR(Quarterly_mmbbls!$C$9:FH$9)),Quarterly_mmbbls!$C148:FH148)</f>
        <v>4.5082295601218361</v>
      </c>
      <c r="AB174" s="52">
        <f>SUMPRODUCT(--(AB$9=YEAR(Quarterly_mmbbls!$C$9:FI$9)),Quarterly_mmbbls!$C148:FI148)</f>
        <v>4.4538947122483545</v>
      </c>
      <c r="AC174" s="52">
        <f>SUMPRODUCT(--(AC$9=YEAR(Quarterly_mmbbls!$C$9:FJ$9)),Quarterly_mmbbls!$C148:FJ148)</f>
        <v>4.0275673000250665</v>
      </c>
      <c r="AD174" s="52">
        <f>SUMPRODUCT(--(AD$9=YEAR(Quarterly_mmbbls!$C$9:FK$9)),Quarterly_mmbbls!$C148:FK148)</f>
        <v>3.8766077955147673</v>
      </c>
      <c r="AE174" s="52">
        <f>SUMPRODUCT(--(AE$9=YEAR(Quarterly_mmbbls!$C$9:FL$9)),Quarterly_mmbbls!$C148:FL148)</f>
        <v>4.0142149067339243</v>
      </c>
      <c r="AF174" s="52">
        <f>SUMPRODUCT(--(AF$9=YEAR(Quarterly_mmbbls!$C$9:FM$9)),Quarterly_mmbbls!$C148:FM148)</f>
        <v>4.1290831437044506</v>
      </c>
      <c r="AG174" s="52">
        <f>SUMPRODUCT(--(AG$9=YEAR(Quarterly_mmbbls!$C$9:FN$9)),Quarterly_mmbbls!$C148:FN148)</f>
        <v>4.5465819817295561</v>
      </c>
      <c r="AH174" s="52">
        <f>SUMPRODUCT(--(AH$9=YEAR(Quarterly_mmbbls!$C$9:FO$9)),Quarterly_mmbbls!$C148:FO148)</f>
        <v>4.0285066076988691</v>
      </c>
      <c r="AI174" s="52">
        <f>SUMPRODUCT(--(AI$9=YEAR(Quarterly_mmbbls!$C$9:FP$9)),Quarterly_mmbbls!$C148:FP148)</f>
        <v>3.892878528971238</v>
      </c>
      <c r="AJ174" s="52">
        <f>SUMPRODUCT(--(AJ$9=YEAR(Quarterly_mmbbls!$C$9:FQ$9)),Quarterly_mmbbls!$C148:FQ148)</f>
        <v>4.0154362217910631</v>
      </c>
      <c r="AK174" s="52">
        <f>SUMPRODUCT(--(AK$9=YEAR(Quarterly_mmbbls!$C$9:FR$9)),Quarterly_mmbbls!$C148:FR148)</f>
        <v>3.8024625682541391</v>
      </c>
      <c r="AL174" s="52">
        <f>SUMPRODUCT(--(AL$9=YEAR(Quarterly_mmbbls!$C$9:FS$9)),Quarterly_mmbbls!$C148:FS148)</f>
        <v>4.0165398596475992</v>
      </c>
      <c r="AM174" s="52">
        <f>SUMPRODUCT(--(AM$9=YEAR(Quarterly_mmbbls!$C$9:FT$9)),Quarterly_mmbbls!$C148:FT148)</f>
        <v>3.9675378287016674</v>
      </c>
      <c r="AN174" s="52">
        <f>SUMPRODUCT(--(AN$9=YEAR(Quarterly_mmbbls!$C$9:FU$9)),Quarterly_mmbbls!$C148:FU148)</f>
        <v>3.6741733748698699</v>
      </c>
      <c r="AO174" s="52">
        <f>SUMPRODUCT(--(AO$9=YEAR(Quarterly_mmbbls!$C$9:FV$9)),Quarterly_mmbbls!$C148:FV148)</f>
        <v>3.635188947563579</v>
      </c>
      <c r="AP174" s="52">
        <f>SUMPRODUCT(--(AP$9=YEAR(Quarterly_mmbbls!$C$9:FW$9)),Quarterly_mmbbls!$C148:FW148)</f>
        <v>3.7736204824436612</v>
      </c>
      <c r="AQ174" s="52">
        <f>SUMPRODUCT(--(AQ$9=YEAR(Quarterly_mmbbls!$C$9:FX$9)),Quarterly_mmbbls!$C148:FX148)</f>
        <v>3.8977803788974681</v>
      </c>
      <c r="AR174" s="52">
        <f>SUMPRODUCT(--(AR$9=YEAR(Quarterly_mmbbls!$C$9:FY$9)),Quarterly_mmbbls!$C148:FY148)</f>
        <v>4.1825539217084398</v>
      </c>
      <c r="AS174" s="52">
        <f>SUMPRODUCT(--(AS$9=YEAR(Quarterly_mmbbls!$C$9:FZ$9)),Quarterly_mmbbls!$C148:FZ148)</f>
        <v>4.4473668600055696</v>
      </c>
      <c r="AT174" s="52">
        <f>SUMPRODUCT(--(AT$9=YEAR(Quarterly_mmbbls!$C$9:GA$9)),Quarterly_mmbbls!$C148:GA148)</f>
        <v>4.6360608736028208</v>
      </c>
      <c r="AU174" s="52">
        <f>SUMPRODUCT(--(AU$9=YEAR(Quarterly_mmbbls!$C$9:GB$9)),Quarterly_mmbbls!$C148:GB148)</f>
        <v>4.5516767739906898</v>
      </c>
      <c r="AV174" s="52">
        <f>SUMPRODUCT(--(AV$9=YEAR(Quarterly_mmbbls!$C$9:GZ$9)),Quarterly_mmbbls!$C148:GZ148)</f>
        <v>4.5724761415325901</v>
      </c>
    </row>
    <row r="175" spans="1:48" x14ac:dyDescent="0.25">
      <c r="A175" s="34" t="s">
        <v>25</v>
      </c>
      <c r="B175" s="90"/>
      <c r="C175" s="52">
        <f>SUMPRODUCT(--(C$9=YEAR(Quarterly_mmbbls!$C$9:EJ$9)),Quarterly_mmbbls!$C149:EJ149)</f>
        <v>2.3153005135907092</v>
      </c>
      <c r="D175" s="52">
        <f>SUMPRODUCT(--(D$9=YEAR(Quarterly_mmbbls!$C$9:EK$9)),Quarterly_mmbbls!$C149:EK149)</f>
        <v>2.5237476307765219</v>
      </c>
      <c r="E175" s="52">
        <f>SUMPRODUCT(--(E$9=YEAR(Quarterly_mmbbls!$C$9:EL$9)),Quarterly_mmbbls!$C149:EL149)</f>
        <v>2.6871954630054047</v>
      </c>
      <c r="F175" s="52">
        <f>SUMPRODUCT(--(F$9=YEAR(Quarterly_mmbbls!$C$9:EM$9)),Quarterly_mmbbls!$C149:EM149)</f>
        <v>2.7035666137747931</v>
      </c>
      <c r="G175" s="52">
        <f>SUMPRODUCT(--(G$9=YEAR(Quarterly_mmbbls!$C$9:EN$9)),Quarterly_mmbbls!$C149:EN149)</f>
        <v>2.7179497396385122</v>
      </c>
      <c r="H175" s="52">
        <f>SUMPRODUCT(--(H$9=YEAR(Quarterly_mmbbls!$C$9:EO$9)),Quarterly_mmbbls!$C149:EO149)</f>
        <v>2.7781489597756792</v>
      </c>
      <c r="I175" s="52">
        <f>SUMPRODUCT(--(I$9=YEAR(Quarterly_mmbbls!$C$9:EP$9)),Quarterly_mmbbls!$C149:EP149)</f>
        <v>2.6510112587004566</v>
      </c>
      <c r="J175" s="52">
        <f>SUMPRODUCT(--(J$9=YEAR(Quarterly_mmbbls!$C$9:EQ$9)),Quarterly_mmbbls!$C149:EQ149)</f>
        <v>2.6303668142204111</v>
      </c>
      <c r="K175" s="52">
        <f>SUMPRODUCT(--(K$9=YEAR(Quarterly_mmbbls!$C$9:ER$9)),Quarterly_mmbbls!$C149:ER149)</f>
        <v>2.5412292051683814</v>
      </c>
      <c r="L175" s="52">
        <f>SUMPRODUCT(--(L$9=YEAR(Quarterly_mmbbls!$C$9:ES$9)),Quarterly_mmbbls!$C149:ES149)</f>
        <v>2.6714470399130259</v>
      </c>
      <c r="M175" s="52">
        <f>SUMPRODUCT(--(M$9=YEAR(Quarterly_mmbbls!$C$9:ET$9)),Quarterly_mmbbls!$C149:ET149)</f>
        <v>2.9355506143152996</v>
      </c>
      <c r="N175" s="52">
        <f>SUMPRODUCT(--(N$9=YEAR(Quarterly_mmbbls!$C$9:EU$9)),Quarterly_mmbbls!$C149:EU149)</f>
        <v>3.1483991075042113</v>
      </c>
      <c r="O175" s="52">
        <f>SUMPRODUCT(--(O$9=YEAR(Quarterly_mmbbls!$C$9:EV$9)),Quarterly_mmbbls!$C149:EV149)</f>
        <v>3.2020293770727299</v>
      </c>
      <c r="P175" s="52">
        <f>SUMPRODUCT(--(P$9=YEAR(Quarterly_mmbbls!$C$9:EW$9)),Quarterly_mmbbls!$C149:EW149)</f>
        <v>3.4529226757648019</v>
      </c>
      <c r="Q175" s="52">
        <f>SUMPRODUCT(--(Q$9=YEAR(Quarterly_mmbbls!$C$9:EX$9)),Quarterly_mmbbls!$C149:EX149)</f>
        <v>3.5966527031716407</v>
      </c>
      <c r="R175" s="52">
        <f>SUMPRODUCT(--(R$9=YEAR(Quarterly_mmbbls!$C$9:EY$9)),Quarterly_mmbbls!$C149:EY149)</f>
        <v>3.539034497965587</v>
      </c>
      <c r="S175" s="52">
        <f>SUMPRODUCT(--(S$9=YEAR(Quarterly_mmbbls!$C$9:EZ$9)),Quarterly_mmbbls!$C149:EZ149)</f>
        <v>3.6219810505606294</v>
      </c>
      <c r="T175" s="52">
        <f>SUMPRODUCT(--(T$9=YEAR(Quarterly_mmbbls!$C$9:FA$9)),Quarterly_mmbbls!$C149:FA149)</f>
        <v>3.8383077797902327</v>
      </c>
      <c r="U175" s="52">
        <f>SUMPRODUCT(--(U$9=YEAR(Quarterly_mmbbls!$C$9:FB$9)),Quarterly_mmbbls!$C149:FB149)</f>
        <v>4.5642710469736238</v>
      </c>
      <c r="V175" s="52">
        <f>SUMPRODUCT(--(V$9=YEAR(Quarterly_mmbbls!$C$9:FC$9)),Quarterly_mmbbls!$C149:FC149)</f>
        <v>5.2261507218729717</v>
      </c>
      <c r="W175" s="52">
        <f>SUMPRODUCT(--(W$9=YEAR(Quarterly_mmbbls!$C$9:FD$9)),Quarterly_mmbbls!$C149:FD149)</f>
        <v>5.9462146956353727</v>
      </c>
      <c r="X175" s="52">
        <f>SUMPRODUCT(--(X$9=YEAR(Quarterly_mmbbls!$C$9:FE$9)),Quarterly_mmbbls!$C149:FE149)</f>
        <v>6.9341615649195951</v>
      </c>
      <c r="Y175" s="52">
        <f>SUMPRODUCT(--(Y$9=YEAR(Quarterly_mmbbls!$C$9:FF$9)),Quarterly_mmbbls!$C149:FF149)</f>
        <v>7.3229688549192788</v>
      </c>
      <c r="Z175" s="52">
        <f>SUMPRODUCT(--(Z$9=YEAR(Quarterly_mmbbls!$C$9:FG$9)),Quarterly_mmbbls!$C149:FG149)</f>
        <v>7.8895609174020151</v>
      </c>
      <c r="AA175" s="52">
        <f>SUMPRODUCT(--(AA$9=YEAR(Quarterly_mmbbls!$C$9:FH$9)),Quarterly_mmbbls!$C149:FH149)</f>
        <v>8.1509278039409949</v>
      </c>
      <c r="AB175" s="52">
        <f>SUMPRODUCT(--(AB$9=YEAR(Quarterly_mmbbls!$C$9:FI$9)),Quarterly_mmbbls!$C149:FI149)</f>
        <v>8.4624686392230686</v>
      </c>
      <c r="AC175" s="52">
        <f>SUMPRODUCT(--(AC$9=YEAR(Quarterly_mmbbls!$C$9:FJ$9)),Quarterly_mmbbls!$C149:FJ149)</f>
        <v>9.273105967446142</v>
      </c>
      <c r="AD175" s="52">
        <f>SUMPRODUCT(--(AD$9=YEAR(Quarterly_mmbbls!$C$9:FK$9)),Quarterly_mmbbls!$C149:FK149)</f>
        <v>9.4476574230047454</v>
      </c>
      <c r="AE175" s="52">
        <f>SUMPRODUCT(--(AE$9=YEAR(Quarterly_mmbbls!$C$9:FL$9)),Quarterly_mmbbls!$C149:FL149)</f>
        <v>10.093223821285081</v>
      </c>
      <c r="AF175" s="52">
        <f>SUMPRODUCT(--(AF$9=YEAR(Quarterly_mmbbls!$C$9:FM$9)),Quarterly_mmbbls!$C149:FM149)</f>
        <v>10.460215985636312</v>
      </c>
      <c r="AG175" s="52">
        <f>SUMPRODUCT(--(AG$9=YEAR(Quarterly_mmbbls!$C$9:FN$9)),Quarterly_mmbbls!$C149:FN149)</f>
        <v>10.542055363564701</v>
      </c>
      <c r="AH175" s="52">
        <f>SUMPRODUCT(--(AH$9=YEAR(Quarterly_mmbbls!$C$9:FO$9)),Quarterly_mmbbls!$C149:FO149)</f>
        <v>11.427766683997383</v>
      </c>
      <c r="AI175" s="52">
        <f>SUMPRODUCT(--(AI$9=YEAR(Quarterly_mmbbls!$C$9:FP$9)),Quarterly_mmbbls!$C149:FP149)</f>
        <v>11.655515264461389</v>
      </c>
      <c r="AJ175" s="52">
        <f>SUMPRODUCT(--(AJ$9=YEAR(Quarterly_mmbbls!$C$9:FQ$9)),Quarterly_mmbbls!$C149:FQ149)</f>
        <v>12.046647143725478</v>
      </c>
      <c r="AK175" s="52">
        <f>SUMPRODUCT(--(AK$9=YEAR(Quarterly_mmbbls!$C$9:FR$9)),Quarterly_mmbbls!$C149:FR149)</f>
        <v>12.273598769041035</v>
      </c>
      <c r="AL175" s="52">
        <f>SUMPRODUCT(--(AL$9=YEAR(Quarterly_mmbbls!$C$9:FS$9)),Quarterly_mmbbls!$C149:FS149)</f>
        <v>12.163655538245527</v>
      </c>
      <c r="AM175" s="52">
        <f>SUMPRODUCT(--(AM$9=YEAR(Quarterly_mmbbls!$C$9:FT$9)),Quarterly_mmbbls!$C149:FT149)</f>
        <v>12.943166165246518</v>
      </c>
      <c r="AN175" s="52">
        <f>SUMPRODUCT(--(AN$9=YEAR(Quarterly_mmbbls!$C$9:FU$9)),Quarterly_mmbbls!$C149:FU149)</f>
        <v>13.23558547200216</v>
      </c>
      <c r="AO175" s="52">
        <f>SUMPRODUCT(--(AO$9=YEAR(Quarterly_mmbbls!$C$9:FV$9)),Quarterly_mmbbls!$C149:FV149)</f>
        <v>13.352009431431039</v>
      </c>
      <c r="AP175" s="52">
        <f>SUMPRODUCT(--(AP$9=YEAR(Quarterly_mmbbls!$C$9:FW$9)),Quarterly_mmbbls!$C149:FW149)</f>
        <v>13.452607638009571</v>
      </c>
      <c r="AQ175" s="52">
        <f>SUMPRODUCT(--(AQ$9=YEAR(Quarterly_mmbbls!$C$9:FX$9)),Quarterly_mmbbls!$C149:FX149)</f>
        <v>14.032111702593099</v>
      </c>
      <c r="AR175" s="52">
        <f>SUMPRODUCT(--(AR$9=YEAR(Quarterly_mmbbls!$C$9:FY$9)),Quarterly_mmbbls!$C149:FY149)</f>
        <v>14.46646484998586</v>
      </c>
      <c r="AS175" s="52">
        <f>SUMPRODUCT(--(AS$9=YEAR(Quarterly_mmbbls!$C$9:FZ$9)),Quarterly_mmbbls!$C149:FZ149)</f>
        <v>14.809443148246389</v>
      </c>
      <c r="AT175" s="52">
        <f>SUMPRODUCT(--(AT$9=YEAR(Quarterly_mmbbls!$C$9:GA$9)),Quarterly_mmbbls!$C149:GA149)</f>
        <v>16.394843447579639</v>
      </c>
      <c r="AU175" s="52">
        <f>SUMPRODUCT(--(AU$9=YEAR(Quarterly_mmbbls!$C$9:GB$9)),Quarterly_mmbbls!$C149:GB149)</f>
        <v>17.16161445147057</v>
      </c>
      <c r="AV175" s="52">
        <f>SUMPRODUCT(--(AV$9=YEAR(Quarterly_mmbbls!$C$9:GZ$9)),Quarterly_mmbbls!$C149:GZ149)</f>
        <v>17.116852914649019</v>
      </c>
    </row>
    <row r="176" spans="1:48" x14ac:dyDescent="0.25">
      <c r="A176" s="34" t="s">
        <v>23</v>
      </c>
      <c r="B176" s="90"/>
      <c r="C176" s="52">
        <f>SUMPRODUCT(--(C$9=YEAR(Quarterly_mmbbls!$C$9:EJ$9)),Quarterly_mmbbls!$C150:EJ150)</f>
        <v>0</v>
      </c>
      <c r="D176" s="52">
        <f>SUMPRODUCT(--(D$9=YEAR(Quarterly_mmbbls!$C$9:EK$9)),Quarterly_mmbbls!$C150:EK150)</f>
        <v>0</v>
      </c>
      <c r="E176" s="52">
        <f>SUMPRODUCT(--(E$9=YEAR(Quarterly_mmbbls!$C$9:EL$9)),Quarterly_mmbbls!$C150:EL150)</f>
        <v>0</v>
      </c>
      <c r="F176" s="52">
        <f>SUMPRODUCT(--(F$9=YEAR(Quarterly_mmbbls!$C$9:EM$9)),Quarterly_mmbbls!$C150:EM150)</f>
        <v>0</v>
      </c>
      <c r="G176" s="52">
        <f>SUMPRODUCT(--(G$9=YEAR(Quarterly_mmbbls!$C$9:EN$9)),Quarterly_mmbbls!$C150:EN150)</f>
        <v>0</v>
      </c>
      <c r="H176" s="52">
        <f>SUMPRODUCT(--(H$9=YEAR(Quarterly_mmbbls!$C$9:EO$9)),Quarterly_mmbbls!$C150:EO150)</f>
        <v>0</v>
      </c>
      <c r="I176" s="52">
        <f>SUMPRODUCT(--(I$9=YEAR(Quarterly_mmbbls!$C$9:EP$9)),Quarterly_mmbbls!$C150:EP150)</f>
        <v>0</v>
      </c>
      <c r="J176" s="52">
        <f>SUMPRODUCT(--(J$9=YEAR(Quarterly_mmbbls!$C$9:EQ$9)),Quarterly_mmbbls!$C150:EQ150)</f>
        <v>0</v>
      </c>
      <c r="K176" s="52">
        <f>SUMPRODUCT(--(K$9=YEAR(Quarterly_mmbbls!$C$9:ER$9)),Quarterly_mmbbls!$C150:ER150)</f>
        <v>0</v>
      </c>
      <c r="L176" s="52">
        <f>SUMPRODUCT(--(L$9=YEAR(Quarterly_mmbbls!$C$9:ES$9)),Quarterly_mmbbls!$C150:ES150)</f>
        <v>0</v>
      </c>
      <c r="M176" s="52">
        <f>SUMPRODUCT(--(M$9=YEAR(Quarterly_mmbbls!$C$9:ET$9)),Quarterly_mmbbls!$C150:ET150)</f>
        <v>0.23502441892078749</v>
      </c>
      <c r="N176" s="52">
        <f>SUMPRODUCT(--(N$9=YEAR(Quarterly_mmbbls!$C$9:EU$9)),Quarterly_mmbbls!$C150:EU150)</f>
        <v>0.40989409272849264</v>
      </c>
      <c r="O176" s="52">
        <f>SUMPRODUCT(--(O$9=YEAR(Quarterly_mmbbls!$C$9:EV$9)),Quarterly_mmbbls!$C150:EV150)</f>
        <v>0.46241839160730119</v>
      </c>
      <c r="P176" s="52">
        <f>SUMPRODUCT(--(P$9=YEAR(Quarterly_mmbbls!$C$9:EW$9)),Quarterly_mmbbls!$C150:EW150)</f>
        <v>0.44424989773295326</v>
      </c>
      <c r="Q176" s="52">
        <f>SUMPRODUCT(--(Q$9=YEAR(Quarterly_mmbbls!$C$9:EX$9)),Quarterly_mmbbls!$C150:EX150)</f>
        <v>0.44917241106721545</v>
      </c>
      <c r="R176" s="52">
        <f>SUMPRODUCT(--(R$9=YEAR(Quarterly_mmbbls!$C$9:EY$9)),Quarterly_mmbbls!$C150:EY150)</f>
        <v>0.41242404617453127</v>
      </c>
      <c r="S176" s="52">
        <f>SUMPRODUCT(--(S$9=YEAR(Quarterly_mmbbls!$C$9:EZ$9)),Quarterly_mmbbls!$C150:EZ150)</f>
        <v>0.4035191811823936</v>
      </c>
      <c r="T176" s="52">
        <f>SUMPRODUCT(--(T$9=YEAR(Quarterly_mmbbls!$C$9:FA$9)),Quarterly_mmbbls!$C150:FA150)</f>
        <v>0.43470625007209079</v>
      </c>
      <c r="U176" s="52">
        <f>SUMPRODUCT(--(U$9=YEAR(Quarterly_mmbbls!$C$9:FB$9)),Quarterly_mmbbls!$C150:FB150)</f>
        <v>0.3918493857400332</v>
      </c>
      <c r="V176" s="52">
        <f>SUMPRODUCT(--(V$9=YEAR(Quarterly_mmbbls!$C$9:FC$9)),Quarterly_mmbbls!$C150:FC150)</f>
        <v>0.37210894956616736</v>
      </c>
      <c r="W176" s="52">
        <f>SUMPRODUCT(--(W$9=YEAR(Quarterly_mmbbls!$C$9:FD$9)),Quarterly_mmbbls!$C150:FD150)</f>
        <v>0.37087365918164689</v>
      </c>
      <c r="X176" s="52">
        <f>SUMPRODUCT(--(X$9=YEAR(Quarterly_mmbbls!$C$9:FE$9)),Quarterly_mmbbls!$C150:FE150)</f>
        <v>0.30227178963434098</v>
      </c>
      <c r="Y176" s="52">
        <f>SUMPRODUCT(--(Y$9=YEAR(Quarterly_mmbbls!$C$9:FF$9)),Quarterly_mmbbls!$C150:FF150)</f>
        <v>0.26891636509916306</v>
      </c>
      <c r="Z176" s="52">
        <f>SUMPRODUCT(--(Z$9=YEAR(Quarterly_mmbbls!$C$9:FG$9)),Quarterly_mmbbls!$C150:FG150)</f>
        <v>0.19854748851906609</v>
      </c>
      <c r="AA176" s="52">
        <f>SUMPRODUCT(--(AA$9=YEAR(Quarterly_mmbbls!$C$9:FH$9)),Quarterly_mmbbls!$C150:FH150)</f>
        <v>0.21534511031347428</v>
      </c>
      <c r="AB176" s="52">
        <f>SUMPRODUCT(--(AB$9=YEAR(Quarterly_mmbbls!$C$9:FI$9)),Quarterly_mmbbls!$C150:FI150)</f>
        <v>0.20067138536469156</v>
      </c>
      <c r="AC176" s="52">
        <f>SUMPRODUCT(--(AC$9=YEAR(Quarterly_mmbbls!$C$9:FJ$9)),Quarterly_mmbbls!$C150:FJ150)</f>
        <v>0.22355915176243141</v>
      </c>
      <c r="AD176" s="52">
        <f>SUMPRODUCT(--(AD$9=YEAR(Quarterly_mmbbls!$C$9:FK$9)),Quarterly_mmbbls!$C150:FK150)</f>
        <v>0.27115028832669769</v>
      </c>
      <c r="AE176" s="52">
        <f>SUMPRODUCT(--(AE$9=YEAR(Quarterly_mmbbls!$C$9:FL$9)),Quarterly_mmbbls!$C150:FL150)</f>
        <v>0.30591180361291342</v>
      </c>
      <c r="AF176" s="52">
        <f>SUMPRODUCT(--(AF$9=YEAR(Quarterly_mmbbls!$C$9:FM$9)),Quarterly_mmbbls!$C150:FM150)</f>
        <v>0.25890519117449357</v>
      </c>
      <c r="AG176" s="52">
        <f>SUMPRODUCT(--(AG$9=YEAR(Quarterly_mmbbls!$C$9:FN$9)),Quarterly_mmbbls!$C150:FN150)</f>
        <v>0.27377334277718063</v>
      </c>
      <c r="AH176" s="52">
        <f>SUMPRODUCT(--(AH$9=YEAR(Quarterly_mmbbls!$C$9:FO$9)),Quarterly_mmbbls!$C150:FO150)</f>
        <v>0.26179685414148424</v>
      </c>
      <c r="AI176" s="52">
        <f>SUMPRODUCT(--(AI$9=YEAR(Quarterly_mmbbls!$C$9:FP$9)),Quarterly_mmbbls!$C150:FP150)</f>
        <v>0.25275351822310915</v>
      </c>
      <c r="AJ176" s="52">
        <f>SUMPRODUCT(--(AJ$9=YEAR(Quarterly_mmbbls!$C$9:FQ$9)),Quarterly_mmbbls!$C150:FQ150)</f>
        <v>0.24265460484631005</v>
      </c>
      <c r="AK176" s="52">
        <f>SUMPRODUCT(--(AK$9=YEAR(Quarterly_mmbbls!$C$9:FR$9)),Quarterly_mmbbls!$C150:FR150)</f>
        <v>0.21577392461338854</v>
      </c>
      <c r="AL176" s="52">
        <f>SUMPRODUCT(--(AL$9=YEAR(Quarterly_mmbbls!$C$9:FS$9)),Quarterly_mmbbls!$C150:FS150)</f>
        <v>0.1833163763205993</v>
      </c>
      <c r="AM176" s="52">
        <f>SUMPRODUCT(--(AM$9=YEAR(Quarterly_mmbbls!$C$9:FT$9)),Quarterly_mmbbls!$C150:FT150)</f>
        <v>0.1562274352229345</v>
      </c>
      <c r="AN176" s="52">
        <f>SUMPRODUCT(--(AN$9=YEAR(Quarterly_mmbbls!$C$9:FU$9)),Quarterly_mmbbls!$C150:FU150)</f>
        <v>0.1090037181745024</v>
      </c>
      <c r="AO176" s="52">
        <f>SUMPRODUCT(--(AO$9=YEAR(Quarterly_mmbbls!$C$9:FV$9)),Quarterly_mmbbls!$C150:FV150)</f>
        <v>9.4420680226973294E-2</v>
      </c>
      <c r="AP176" s="52">
        <f>SUMPRODUCT(--(AP$9=YEAR(Quarterly_mmbbls!$C$9:FW$9)),Quarterly_mmbbls!$C150:FW150)</f>
        <v>7.5248801376472094E-2</v>
      </c>
      <c r="AQ176" s="52">
        <f>SUMPRODUCT(--(AQ$9=YEAR(Quarterly_mmbbls!$C$9:FX$9)),Quarterly_mmbbls!$C150:FX150)</f>
        <v>9.4260702740590896E-2</v>
      </c>
      <c r="AR176" s="52">
        <f>SUMPRODUCT(--(AR$9=YEAR(Quarterly_mmbbls!$C$9:FY$9)),Quarterly_mmbbls!$C150:FY150)</f>
        <v>9.06050743643948E-2</v>
      </c>
      <c r="AS176" s="52">
        <f>SUMPRODUCT(--(AS$9=YEAR(Quarterly_mmbbls!$C$9:FZ$9)),Quarterly_mmbbls!$C150:FZ150)</f>
        <v>7.4540629660559909E-2</v>
      </c>
      <c r="AT176" s="52">
        <f>SUMPRODUCT(--(AT$9=YEAR(Quarterly_mmbbls!$C$9:GA$9)),Quarterly_mmbbls!$C150:GA150)</f>
        <v>5.72338245466298E-2</v>
      </c>
      <c r="AU176" s="52">
        <f>SUMPRODUCT(--(AU$9=YEAR(Quarterly_mmbbls!$C$9:GB$9)),Quarterly_mmbbls!$C150:GB150)</f>
        <v>3.163607522022116E-2</v>
      </c>
      <c r="AV176" s="52">
        <f>SUMPRODUCT(--(AV$9=YEAR(Quarterly_mmbbls!$C$9:GZ$9)),Quarterly_mmbbls!$C150:GZ150)</f>
        <v>3.2712081969049539E-2</v>
      </c>
    </row>
    <row r="177" spans="1:48" s="27" customFormat="1" x14ac:dyDescent="0.25">
      <c r="A177" s="33" t="s">
        <v>35</v>
      </c>
      <c r="B177" s="87"/>
      <c r="C177" s="57">
        <f t="shared" ref="C177:AT177" si="44">SUM(C178:C178)</f>
        <v>0.42081285372444771</v>
      </c>
      <c r="D177" s="57">
        <f t="shared" si="44"/>
        <v>0.6150420857174278</v>
      </c>
      <c r="E177" s="57">
        <f t="shared" si="44"/>
        <v>0.62508327595811219</v>
      </c>
      <c r="F177" s="57">
        <f t="shared" si="44"/>
        <v>0.47516330073861401</v>
      </c>
      <c r="G177" s="57">
        <f t="shared" si="44"/>
        <v>0.39401775598727451</v>
      </c>
      <c r="H177" s="57">
        <f t="shared" si="44"/>
        <v>0.41158378171098753</v>
      </c>
      <c r="I177" s="57">
        <f t="shared" si="44"/>
        <v>0.36758213254766481</v>
      </c>
      <c r="J177" s="57">
        <f t="shared" si="44"/>
        <v>0.30708746400135306</v>
      </c>
      <c r="K177" s="57">
        <f t="shared" si="44"/>
        <v>0.25164617415442425</v>
      </c>
      <c r="L177" s="57">
        <f t="shared" si="44"/>
        <v>0.16887284695196672</v>
      </c>
      <c r="M177" s="57">
        <f t="shared" si="44"/>
        <v>0.25142614678302305</v>
      </c>
      <c r="N177" s="57">
        <f t="shared" si="44"/>
        <v>0.33422209372034367</v>
      </c>
      <c r="O177" s="57">
        <f t="shared" si="44"/>
        <v>0.36084517954435102</v>
      </c>
      <c r="P177" s="57">
        <f t="shared" si="44"/>
        <v>0.41627369122416186</v>
      </c>
      <c r="Q177" s="57">
        <f t="shared" si="44"/>
        <v>0.49658865795672336</v>
      </c>
      <c r="R177" s="57">
        <f t="shared" si="44"/>
        <v>0.40320211484567359</v>
      </c>
      <c r="S177" s="57">
        <f t="shared" si="44"/>
        <v>0.49756725345335728</v>
      </c>
      <c r="T177" s="57">
        <f t="shared" si="44"/>
        <v>0.49319222180294181</v>
      </c>
      <c r="U177" s="57">
        <f t="shared" si="44"/>
        <v>0.49320101052612597</v>
      </c>
      <c r="V177" s="57">
        <f t="shared" si="44"/>
        <v>0.48124529748737388</v>
      </c>
      <c r="W177" s="57">
        <f t="shared" si="44"/>
        <v>0.60210611814533799</v>
      </c>
      <c r="X177" s="57">
        <f t="shared" si="44"/>
        <v>0.62416612513273462</v>
      </c>
      <c r="Y177" s="57">
        <f t="shared" si="44"/>
        <v>0.53866486182675188</v>
      </c>
      <c r="Z177" s="57">
        <f t="shared" si="44"/>
        <v>0.34587094117223383</v>
      </c>
      <c r="AA177" s="57">
        <f t="shared" si="44"/>
        <v>0.2786255821628425</v>
      </c>
      <c r="AB177" s="57">
        <f t="shared" si="44"/>
        <v>0.4196435620191068</v>
      </c>
      <c r="AC177" s="57">
        <f t="shared" si="44"/>
        <v>0.78845848637940419</v>
      </c>
      <c r="AD177" s="57">
        <f t="shared" si="44"/>
        <v>0.68683387444286259</v>
      </c>
      <c r="AE177" s="57">
        <f t="shared" si="44"/>
        <v>0.758312338344725</v>
      </c>
      <c r="AF177" s="57">
        <f t="shared" si="44"/>
        <v>0.7796523917788617</v>
      </c>
      <c r="AG177" s="57">
        <f t="shared" si="44"/>
        <v>0.70119278249861483</v>
      </c>
      <c r="AH177" s="57">
        <f t="shared" si="44"/>
        <v>0.8339974573866521</v>
      </c>
      <c r="AI177" s="57">
        <f t="shared" si="44"/>
        <v>0.67275825763086838</v>
      </c>
      <c r="AJ177" s="57">
        <f t="shared" si="44"/>
        <v>0.7432542013012986</v>
      </c>
      <c r="AK177" s="57">
        <f t="shared" si="44"/>
        <v>0.59182775357363038</v>
      </c>
      <c r="AL177" s="57">
        <f t="shared" si="44"/>
        <v>0.61685970616348007</v>
      </c>
      <c r="AM177" s="57">
        <f t="shared" si="44"/>
        <v>0.573099622683231</v>
      </c>
      <c r="AN177" s="57">
        <f t="shared" si="44"/>
        <v>0.60810439039710795</v>
      </c>
      <c r="AO177" s="57">
        <f t="shared" si="44"/>
        <v>0.61738903683948998</v>
      </c>
      <c r="AP177" s="57">
        <f t="shared" si="44"/>
        <v>0.73214812411164187</v>
      </c>
      <c r="AQ177" s="57">
        <f t="shared" si="44"/>
        <v>0.77581248225164201</v>
      </c>
      <c r="AR177" s="57">
        <f t="shared" si="44"/>
        <v>0.90333478258378008</v>
      </c>
      <c r="AS177" s="57">
        <f t="shared" si="44"/>
        <v>0.57652349339075204</v>
      </c>
      <c r="AT177" s="57">
        <f t="shared" si="44"/>
        <v>0.5753786410209637</v>
      </c>
      <c r="AU177" s="57">
        <f>SUM(AU178:AU178)</f>
        <v>0.55796898488555602</v>
      </c>
      <c r="AV177" s="57">
        <f>SUMPRODUCT(--(AV$9=YEAR(Quarterly_mmbbls!$C$9:GZ$9)),Quarterly_mmbbls!$C151:GZ151)</f>
        <v>0.69284046494367502</v>
      </c>
    </row>
    <row r="178" spans="1:48" x14ac:dyDescent="0.25">
      <c r="A178" s="34" t="s">
        <v>26</v>
      </c>
      <c r="B178" s="90"/>
      <c r="C178" s="52">
        <f>SUMPRODUCT(--(C$9=YEAR(Quarterly_mmbbls!$C$9:EJ$9)),Quarterly_mmbbls!$C152:EJ152)</f>
        <v>0.42081285372444771</v>
      </c>
      <c r="D178" s="52">
        <f>SUMPRODUCT(--(D$9=YEAR(Quarterly_mmbbls!$C$9:EK$9)),Quarterly_mmbbls!$C152:EK152)</f>
        <v>0.6150420857174278</v>
      </c>
      <c r="E178" s="52">
        <f>SUMPRODUCT(--(E$9=YEAR(Quarterly_mmbbls!$C$9:EL$9)),Quarterly_mmbbls!$C152:EL152)</f>
        <v>0.62508327595811219</v>
      </c>
      <c r="F178" s="52">
        <f>SUMPRODUCT(--(F$9=YEAR(Quarterly_mmbbls!$C$9:EM$9)),Quarterly_mmbbls!$C152:EM152)</f>
        <v>0.47516330073861401</v>
      </c>
      <c r="G178" s="52">
        <f>SUMPRODUCT(--(G$9=YEAR(Quarterly_mmbbls!$C$9:EN$9)),Quarterly_mmbbls!$C152:EN152)</f>
        <v>0.39401775598727451</v>
      </c>
      <c r="H178" s="52">
        <f>SUMPRODUCT(--(H$9=YEAR(Quarterly_mmbbls!$C$9:EO$9)),Quarterly_mmbbls!$C152:EO152)</f>
        <v>0.41158378171098753</v>
      </c>
      <c r="I178" s="52">
        <f>SUMPRODUCT(--(I$9=YEAR(Quarterly_mmbbls!$C$9:EP$9)),Quarterly_mmbbls!$C152:EP152)</f>
        <v>0.36758213254766481</v>
      </c>
      <c r="J178" s="52">
        <f>SUMPRODUCT(--(J$9=YEAR(Quarterly_mmbbls!$C$9:EQ$9)),Quarterly_mmbbls!$C152:EQ152)</f>
        <v>0.30708746400135306</v>
      </c>
      <c r="K178" s="52">
        <f>SUMPRODUCT(--(K$9=YEAR(Quarterly_mmbbls!$C$9:ER$9)),Quarterly_mmbbls!$C152:ER152)</f>
        <v>0.25164617415442425</v>
      </c>
      <c r="L178" s="52">
        <f>SUMPRODUCT(--(L$9=YEAR(Quarterly_mmbbls!$C$9:ES$9)),Quarterly_mmbbls!$C152:ES152)</f>
        <v>0.16887284695196672</v>
      </c>
      <c r="M178" s="52">
        <f>SUMPRODUCT(--(M$9=YEAR(Quarterly_mmbbls!$C$9:ET$9)),Quarterly_mmbbls!$C152:ET152)</f>
        <v>0.25142614678302305</v>
      </c>
      <c r="N178" s="52">
        <f>SUMPRODUCT(--(N$9=YEAR(Quarterly_mmbbls!$C$9:EU$9)),Quarterly_mmbbls!$C152:EU152)</f>
        <v>0.33422209372034367</v>
      </c>
      <c r="O178" s="52">
        <f>SUMPRODUCT(--(O$9=YEAR(Quarterly_mmbbls!$C$9:EV$9)),Quarterly_mmbbls!$C152:EV152)</f>
        <v>0.36084517954435102</v>
      </c>
      <c r="P178" s="52">
        <f>SUMPRODUCT(--(P$9=YEAR(Quarterly_mmbbls!$C$9:EW$9)),Quarterly_mmbbls!$C152:EW152)</f>
        <v>0.41627369122416186</v>
      </c>
      <c r="Q178" s="52">
        <f>SUMPRODUCT(--(Q$9=YEAR(Quarterly_mmbbls!$C$9:EX$9)),Quarterly_mmbbls!$C152:EX152)</f>
        <v>0.49658865795672336</v>
      </c>
      <c r="R178" s="52">
        <f>SUMPRODUCT(--(R$9=YEAR(Quarterly_mmbbls!$C$9:EY$9)),Quarterly_mmbbls!$C152:EY152)</f>
        <v>0.40320211484567359</v>
      </c>
      <c r="S178" s="52">
        <f>SUMPRODUCT(--(S$9=YEAR(Quarterly_mmbbls!$C$9:EZ$9)),Quarterly_mmbbls!$C152:EZ152)</f>
        <v>0.49756725345335728</v>
      </c>
      <c r="T178" s="52">
        <f>SUMPRODUCT(--(T$9=YEAR(Quarterly_mmbbls!$C$9:FA$9)),Quarterly_mmbbls!$C152:FA152)</f>
        <v>0.49319222180294181</v>
      </c>
      <c r="U178" s="52">
        <f>SUMPRODUCT(--(U$9=YEAR(Quarterly_mmbbls!$C$9:FB$9)),Quarterly_mmbbls!$C152:FB152)</f>
        <v>0.49320101052612597</v>
      </c>
      <c r="V178" s="52">
        <f>SUMPRODUCT(--(V$9=YEAR(Quarterly_mmbbls!$C$9:FC$9)),Quarterly_mmbbls!$C152:FC152)</f>
        <v>0.48124529748737388</v>
      </c>
      <c r="W178" s="52">
        <f>SUMPRODUCT(--(W$9=YEAR(Quarterly_mmbbls!$C$9:FD$9)),Quarterly_mmbbls!$C152:FD152)</f>
        <v>0.60210611814533799</v>
      </c>
      <c r="X178" s="52">
        <f>SUMPRODUCT(--(X$9=YEAR(Quarterly_mmbbls!$C$9:FE$9)),Quarterly_mmbbls!$C152:FE152)</f>
        <v>0.62416612513273462</v>
      </c>
      <c r="Y178" s="52">
        <f>SUMPRODUCT(--(Y$9=YEAR(Quarterly_mmbbls!$C$9:FF$9)),Quarterly_mmbbls!$C152:FF152)</f>
        <v>0.53866486182675188</v>
      </c>
      <c r="Z178" s="52">
        <f>SUMPRODUCT(--(Z$9=YEAR(Quarterly_mmbbls!$C$9:FG$9)),Quarterly_mmbbls!$C152:FG152)</f>
        <v>0.34587094117223383</v>
      </c>
      <c r="AA178" s="52">
        <f>SUMPRODUCT(--(AA$9=YEAR(Quarterly_mmbbls!$C$9:FH$9)),Quarterly_mmbbls!$C152:FH152)</f>
        <v>0.2786255821628425</v>
      </c>
      <c r="AB178" s="52">
        <f>SUMPRODUCT(--(AB$9=YEAR(Quarterly_mmbbls!$C$9:FI$9)),Quarterly_mmbbls!$C152:FI152)</f>
        <v>0.4196435620191068</v>
      </c>
      <c r="AC178" s="52">
        <f>SUMPRODUCT(--(AC$9=YEAR(Quarterly_mmbbls!$C$9:FJ$9)),Quarterly_mmbbls!$C152:FJ152)</f>
        <v>0.78845848637940419</v>
      </c>
      <c r="AD178" s="52">
        <f>SUMPRODUCT(--(AD$9=YEAR(Quarterly_mmbbls!$C$9:FK$9)),Quarterly_mmbbls!$C152:FK152)</f>
        <v>0.68683387444286259</v>
      </c>
      <c r="AE178" s="52">
        <f>SUMPRODUCT(--(AE$9=YEAR(Quarterly_mmbbls!$C$9:FL$9)),Quarterly_mmbbls!$C152:FL152)</f>
        <v>0.758312338344725</v>
      </c>
      <c r="AF178" s="52">
        <f>SUMPRODUCT(--(AF$9=YEAR(Quarterly_mmbbls!$C$9:FM$9)),Quarterly_mmbbls!$C152:FM152)</f>
        <v>0.7796523917788617</v>
      </c>
      <c r="AG178" s="52">
        <f>SUMPRODUCT(--(AG$9=YEAR(Quarterly_mmbbls!$C$9:FN$9)),Quarterly_mmbbls!$C152:FN152)</f>
        <v>0.70119278249861483</v>
      </c>
      <c r="AH178" s="52">
        <f>SUMPRODUCT(--(AH$9=YEAR(Quarterly_mmbbls!$C$9:FO$9)),Quarterly_mmbbls!$C152:FO152)</f>
        <v>0.8339974573866521</v>
      </c>
      <c r="AI178" s="52">
        <f>SUMPRODUCT(--(AI$9=YEAR(Quarterly_mmbbls!$C$9:FP$9)),Quarterly_mmbbls!$C152:FP152)</f>
        <v>0.67275825763086838</v>
      </c>
      <c r="AJ178" s="52">
        <f>SUMPRODUCT(--(AJ$9=YEAR(Quarterly_mmbbls!$C$9:FQ$9)),Quarterly_mmbbls!$C152:FQ152)</f>
        <v>0.7432542013012986</v>
      </c>
      <c r="AK178" s="52">
        <f>SUMPRODUCT(--(AK$9=YEAR(Quarterly_mmbbls!$C$9:FR$9)),Quarterly_mmbbls!$C152:FR152)</f>
        <v>0.59182775357363038</v>
      </c>
      <c r="AL178" s="52">
        <f>SUMPRODUCT(--(AL$9=YEAR(Quarterly_mmbbls!$C$9:FS$9)),Quarterly_mmbbls!$C152:FS152)</f>
        <v>0.61685970616348007</v>
      </c>
      <c r="AM178" s="52">
        <f>SUMPRODUCT(--(AM$9=YEAR(Quarterly_mmbbls!$C$9:FT$9)),Quarterly_mmbbls!$C152:FT152)</f>
        <v>0.573099622683231</v>
      </c>
      <c r="AN178" s="52">
        <f>SUMPRODUCT(--(AN$9=YEAR(Quarterly_mmbbls!$C$9:FU$9)),Quarterly_mmbbls!$C152:FU152)</f>
        <v>0.60810439039710795</v>
      </c>
      <c r="AO178" s="52">
        <f>SUMPRODUCT(--(AO$9=YEAR(Quarterly_mmbbls!$C$9:FV$9)),Quarterly_mmbbls!$C152:FV152)</f>
        <v>0.61738903683948998</v>
      </c>
      <c r="AP178" s="52">
        <f>SUMPRODUCT(--(AP$9=YEAR(Quarterly_mmbbls!$C$9:FW$9)),Quarterly_mmbbls!$C152:FW152)</f>
        <v>0.73214812411164187</v>
      </c>
      <c r="AQ178" s="52">
        <f>SUMPRODUCT(--(AQ$9=YEAR(Quarterly_mmbbls!$C$9:FX$9)),Quarterly_mmbbls!$C152:FX152)</f>
        <v>0.77581248225164201</v>
      </c>
      <c r="AR178" s="52">
        <f>SUMPRODUCT(--(AR$9=YEAR(Quarterly_mmbbls!$C$9:FY$9)),Quarterly_mmbbls!$C152:FY152)</f>
        <v>0.90333478258378008</v>
      </c>
      <c r="AS178" s="52">
        <f>SUMPRODUCT(--(AS$9=YEAR(Quarterly_mmbbls!$C$9:FZ$9)),Quarterly_mmbbls!$C152:FZ152)</f>
        <v>0.57652349339075204</v>
      </c>
      <c r="AT178" s="52">
        <f>SUMPRODUCT(--(AT$9=YEAR(Quarterly_mmbbls!$C$9:GA$9)),Quarterly_mmbbls!$C152:GA152)</f>
        <v>0.5753786410209637</v>
      </c>
      <c r="AU178" s="52">
        <f>SUMPRODUCT(--(AU$9=YEAR(Quarterly_mmbbls!$C$9:GB$9)),Quarterly_mmbbls!$C152:GB152)</f>
        <v>0.55796898488555602</v>
      </c>
      <c r="AV178" s="52">
        <f>SUMPRODUCT(--(AV$9=YEAR(Quarterly_mmbbls!$C$9:GZ$9)),Quarterly_mmbbls!$C152:GZ152)</f>
        <v>0.69284046494367502</v>
      </c>
    </row>
    <row r="179" spans="1:48" s="27" customFormat="1" x14ac:dyDescent="0.25">
      <c r="A179" s="33" t="s">
        <v>36</v>
      </c>
      <c r="B179" s="87"/>
      <c r="C179" s="57">
        <f t="shared" ref="C179:AT179" si="45">C180</f>
        <v>1.2268960018410389</v>
      </c>
      <c r="D179" s="57">
        <f t="shared" si="45"/>
        <v>1.2308419802266941</v>
      </c>
      <c r="E179" s="57">
        <f t="shared" si="45"/>
        <v>1.3022201985110904</v>
      </c>
      <c r="F179" s="57">
        <f t="shared" si="45"/>
        <v>1.3782568729202869</v>
      </c>
      <c r="G179" s="57">
        <f t="shared" si="45"/>
        <v>1.3780109442262327</v>
      </c>
      <c r="H179" s="57">
        <f t="shared" si="45"/>
        <v>1.4045733293549836</v>
      </c>
      <c r="I179" s="57">
        <f t="shared" si="45"/>
        <v>1.2212987472452261</v>
      </c>
      <c r="J179" s="57">
        <f t="shared" si="45"/>
        <v>1.0950270140995237</v>
      </c>
      <c r="K179" s="57">
        <f t="shared" si="45"/>
        <v>1.09718344671435</v>
      </c>
      <c r="L179" s="57">
        <f t="shared" si="45"/>
        <v>1.0535781402542843</v>
      </c>
      <c r="M179" s="57">
        <f t="shared" si="45"/>
        <v>1.1544856036371458</v>
      </c>
      <c r="N179" s="57">
        <f t="shared" si="45"/>
        <v>1.1732227946302369</v>
      </c>
      <c r="O179" s="57">
        <f t="shared" si="45"/>
        <v>1.146239714319802</v>
      </c>
      <c r="P179" s="57">
        <f t="shared" si="45"/>
        <v>1.309822917060439</v>
      </c>
      <c r="Q179" s="57">
        <f t="shared" si="45"/>
        <v>1.4781421295228441</v>
      </c>
      <c r="R179" s="57">
        <f t="shared" si="45"/>
        <v>1.9126476423799172</v>
      </c>
      <c r="S179" s="57">
        <f t="shared" si="45"/>
        <v>2.3822152896058983</v>
      </c>
      <c r="T179" s="57">
        <f t="shared" si="45"/>
        <v>2.0680052808483178</v>
      </c>
      <c r="U179" s="57">
        <f t="shared" si="45"/>
        <v>2.0552706406603614</v>
      </c>
      <c r="V179" s="57">
        <f t="shared" si="45"/>
        <v>2.3636660111048826</v>
      </c>
      <c r="W179" s="57">
        <f t="shared" si="45"/>
        <v>2.7180730451740369</v>
      </c>
      <c r="X179" s="57">
        <f t="shared" si="45"/>
        <v>2.7944071518713405</v>
      </c>
      <c r="Y179" s="57">
        <f t="shared" si="45"/>
        <v>2.7298373880908544</v>
      </c>
      <c r="Z179" s="57">
        <f t="shared" si="45"/>
        <v>2.6164621586349068</v>
      </c>
      <c r="AA179" s="57">
        <f t="shared" si="45"/>
        <v>2.7387459744729608</v>
      </c>
      <c r="AB179" s="57">
        <f t="shared" si="45"/>
        <v>2.7005023299323159</v>
      </c>
      <c r="AC179" s="57">
        <f t="shared" si="45"/>
        <v>2.9181348555030797</v>
      </c>
      <c r="AD179" s="57">
        <f t="shared" si="45"/>
        <v>2.997241986427329</v>
      </c>
      <c r="AE179" s="57">
        <f t="shared" si="45"/>
        <v>2.7880498199785309</v>
      </c>
      <c r="AF179" s="57">
        <f t="shared" si="45"/>
        <v>3.089517658133516</v>
      </c>
      <c r="AG179" s="57">
        <f t="shared" si="45"/>
        <v>3.184604699981143</v>
      </c>
      <c r="AH179" s="57">
        <f t="shared" si="45"/>
        <v>2.9690006391105368</v>
      </c>
      <c r="AI179" s="57">
        <f t="shared" si="45"/>
        <v>3.0090421650473589</v>
      </c>
      <c r="AJ179" s="57">
        <f t="shared" si="45"/>
        <v>2.4798611416689975</v>
      </c>
      <c r="AK179" s="57">
        <f t="shared" si="45"/>
        <v>2.6745321679335081</v>
      </c>
      <c r="AL179" s="57">
        <f t="shared" si="45"/>
        <v>2.5427229535617992</v>
      </c>
      <c r="AM179" s="57">
        <f t="shared" si="45"/>
        <v>2.3676589549231859</v>
      </c>
      <c r="AN179" s="57">
        <f t="shared" si="45"/>
        <v>2.4302379805406993</v>
      </c>
      <c r="AO179" s="57">
        <f t="shared" si="45"/>
        <v>2.0157631432733494</v>
      </c>
      <c r="AP179" s="57">
        <f t="shared" si="45"/>
        <v>2.1321528848448223</v>
      </c>
      <c r="AQ179" s="57">
        <f t="shared" si="45"/>
        <v>2.0193387445796804</v>
      </c>
      <c r="AR179" s="57">
        <f t="shared" si="45"/>
        <v>2.103573845876491</v>
      </c>
      <c r="AS179" s="57">
        <f t="shared" si="45"/>
        <v>2.3000199300271751</v>
      </c>
      <c r="AT179" s="57">
        <f t="shared" si="45"/>
        <v>2.4669634183926989</v>
      </c>
      <c r="AU179" s="57">
        <f>AU180</f>
        <v>2.671671718442389</v>
      </c>
      <c r="AV179" s="57">
        <f>SUMPRODUCT(--(AV$9=YEAR(Quarterly_mmbbls!$C$9:GZ$9)),Quarterly_mmbbls!$C153:GZ153)</f>
        <v>2.5308609986980071</v>
      </c>
    </row>
    <row r="180" spans="1:48" x14ac:dyDescent="0.25">
      <c r="A180" s="34" t="s">
        <v>27</v>
      </c>
      <c r="B180" s="90"/>
      <c r="C180" s="52">
        <f t="shared" ref="C180:AT180" si="46">SUM(C181:C183)</f>
        <v>1.2268960018410389</v>
      </c>
      <c r="D180" s="52">
        <f t="shared" si="46"/>
        <v>1.2308419802266941</v>
      </c>
      <c r="E180" s="52">
        <f t="shared" si="46"/>
        <v>1.3022201985110904</v>
      </c>
      <c r="F180" s="52">
        <f t="shared" si="46"/>
        <v>1.3782568729202869</v>
      </c>
      <c r="G180" s="52">
        <f t="shared" si="46"/>
        <v>1.3780109442262327</v>
      </c>
      <c r="H180" s="52">
        <f t="shared" si="46"/>
        <v>1.4045733293549836</v>
      </c>
      <c r="I180" s="52">
        <f t="shared" si="46"/>
        <v>1.2212987472452261</v>
      </c>
      <c r="J180" s="52">
        <f t="shared" si="46"/>
        <v>1.0950270140995237</v>
      </c>
      <c r="K180" s="52">
        <f t="shared" si="46"/>
        <v>1.09718344671435</v>
      </c>
      <c r="L180" s="52">
        <f t="shared" si="46"/>
        <v>1.0535781402542843</v>
      </c>
      <c r="M180" s="52">
        <f t="shared" si="46"/>
        <v>1.1544856036371458</v>
      </c>
      <c r="N180" s="52">
        <f t="shared" si="46"/>
        <v>1.1732227946302369</v>
      </c>
      <c r="O180" s="52">
        <f t="shared" si="46"/>
        <v>1.146239714319802</v>
      </c>
      <c r="P180" s="52">
        <f t="shared" si="46"/>
        <v>1.309822917060439</v>
      </c>
      <c r="Q180" s="52">
        <f t="shared" si="46"/>
        <v>1.4781421295228441</v>
      </c>
      <c r="R180" s="52">
        <f t="shared" si="46"/>
        <v>1.9126476423799172</v>
      </c>
      <c r="S180" s="52">
        <f t="shared" si="46"/>
        <v>2.3822152896058983</v>
      </c>
      <c r="T180" s="52">
        <f t="shared" si="46"/>
        <v>2.0680052808483178</v>
      </c>
      <c r="U180" s="52">
        <f t="shared" si="46"/>
        <v>2.0552706406603614</v>
      </c>
      <c r="V180" s="52">
        <f t="shared" si="46"/>
        <v>2.3636660111048826</v>
      </c>
      <c r="W180" s="52">
        <f t="shared" si="46"/>
        <v>2.7180730451740369</v>
      </c>
      <c r="X180" s="52">
        <f t="shared" si="46"/>
        <v>2.7944071518713405</v>
      </c>
      <c r="Y180" s="52">
        <f t="shared" si="46"/>
        <v>2.7298373880908544</v>
      </c>
      <c r="Z180" s="52">
        <f t="shared" si="46"/>
        <v>2.6164621586349068</v>
      </c>
      <c r="AA180" s="52">
        <f t="shared" si="46"/>
        <v>2.7387459744729608</v>
      </c>
      <c r="AB180" s="52">
        <f t="shared" si="46"/>
        <v>2.7005023299323159</v>
      </c>
      <c r="AC180" s="52">
        <f t="shared" si="46"/>
        <v>2.9181348555030797</v>
      </c>
      <c r="AD180" s="52">
        <f t="shared" si="46"/>
        <v>2.997241986427329</v>
      </c>
      <c r="AE180" s="52">
        <f t="shared" si="46"/>
        <v>2.7880498199785309</v>
      </c>
      <c r="AF180" s="52">
        <f t="shared" si="46"/>
        <v>3.089517658133516</v>
      </c>
      <c r="AG180" s="52">
        <f t="shared" si="46"/>
        <v>3.184604699981143</v>
      </c>
      <c r="AH180" s="52">
        <f t="shared" si="46"/>
        <v>2.9690006391105368</v>
      </c>
      <c r="AI180" s="52">
        <f t="shared" si="46"/>
        <v>3.0090421650473589</v>
      </c>
      <c r="AJ180" s="52">
        <f t="shared" si="46"/>
        <v>2.4798611416689975</v>
      </c>
      <c r="AK180" s="52">
        <f t="shared" si="46"/>
        <v>2.6745321679335081</v>
      </c>
      <c r="AL180" s="52">
        <f t="shared" si="46"/>
        <v>2.5427229535617992</v>
      </c>
      <c r="AM180" s="52">
        <f t="shared" si="46"/>
        <v>2.3676589549231859</v>
      </c>
      <c r="AN180" s="52">
        <f t="shared" si="46"/>
        <v>2.4302379805406993</v>
      </c>
      <c r="AO180" s="52">
        <f t="shared" si="46"/>
        <v>2.0157631432733494</v>
      </c>
      <c r="AP180" s="52">
        <f t="shared" si="46"/>
        <v>2.1321528848448223</v>
      </c>
      <c r="AQ180" s="52">
        <f t="shared" si="46"/>
        <v>2.0193387445796804</v>
      </c>
      <c r="AR180" s="52">
        <f t="shared" si="46"/>
        <v>2.103573845876491</v>
      </c>
      <c r="AS180" s="52">
        <f t="shared" si="46"/>
        <v>2.3000199300271751</v>
      </c>
      <c r="AT180" s="52">
        <f t="shared" si="46"/>
        <v>2.4669634183926989</v>
      </c>
      <c r="AU180" s="52">
        <f>SUM(AU181:AU183)</f>
        <v>2.671671718442389</v>
      </c>
      <c r="AV180" s="52">
        <f>SUMPRODUCT(--(AV$9=YEAR(Quarterly_mmbbls!$C$9:GZ$9)),Quarterly_mmbbls!$C154:GZ154)</f>
        <v>2.5308609986980071</v>
      </c>
    </row>
    <row r="181" spans="1:48" x14ac:dyDescent="0.25">
      <c r="A181" s="37" t="s">
        <v>42</v>
      </c>
      <c r="B181" s="90"/>
      <c r="C181" s="52">
        <f>SUMPRODUCT(--(C$9=YEAR(Quarterly_mmbbls!$C$9:EJ$9)),Quarterly_mmbbls!$C155:EJ155)</f>
        <v>0.77360711603264176</v>
      </c>
      <c r="D181" s="52">
        <f>SUMPRODUCT(--(D$9=YEAR(Quarterly_mmbbls!$C$9:EK$9)),Quarterly_mmbbls!$C155:EK155)</f>
        <v>0.81690699721099491</v>
      </c>
      <c r="E181" s="52">
        <f>SUMPRODUCT(--(E$9=YEAR(Quarterly_mmbbls!$C$9:EL$9)),Quarterly_mmbbls!$C155:EL155)</f>
        <v>0.86373202422256545</v>
      </c>
      <c r="F181" s="52">
        <f>SUMPRODUCT(--(F$9=YEAR(Quarterly_mmbbls!$C$9:EM$9)),Quarterly_mmbbls!$C155:EM155)</f>
        <v>0.92569537412689717</v>
      </c>
      <c r="G181" s="52">
        <f>SUMPRODUCT(--(G$9=YEAR(Quarterly_mmbbls!$C$9:EN$9)),Quarterly_mmbbls!$C155:EN155)</f>
        <v>0.94746413985651934</v>
      </c>
      <c r="H181" s="52">
        <f>SUMPRODUCT(--(H$9=YEAR(Quarterly_mmbbls!$C$9:EO$9)),Quarterly_mmbbls!$C155:EO155)</f>
        <v>0.98706459832900117</v>
      </c>
      <c r="I181" s="52">
        <f>SUMPRODUCT(--(I$9=YEAR(Quarterly_mmbbls!$C$9:EP$9)),Quarterly_mmbbls!$C155:EP155)</f>
        <v>0.87633541078582189</v>
      </c>
      <c r="J181" s="52">
        <f>SUMPRODUCT(--(J$9=YEAR(Quarterly_mmbbls!$C$9:EQ$9)),Quarterly_mmbbls!$C155:EQ155)</f>
        <v>0.79280925872864039</v>
      </c>
      <c r="K181" s="52">
        <f>SUMPRODUCT(--(K$9=YEAR(Quarterly_mmbbls!$C$9:ER$9)),Quarterly_mmbbls!$C155:ER155)</f>
        <v>0.82028163119964814</v>
      </c>
      <c r="L181" s="52">
        <f>SUMPRODUCT(--(L$9=YEAR(Quarterly_mmbbls!$C$9:ES$9)),Quarterly_mmbbls!$C155:ES155)</f>
        <v>0.79392621504882832</v>
      </c>
      <c r="M181" s="52">
        <f>SUMPRODUCT(--(M$9=YEAR(Quarterly_mmbbls!$C$9:ET$9)),Quarterly_mmbbls!$C155:ET155)</f>
        <v>0.89324026743320672</v>
      </c>
      <c r="N181" s="52">
        <f>SUMPRODUCT(--(N$9=YEAR(Quarterly_mmbbls!$C$9:EU$9)),Quarterly_mmbbls!$C155:EU155)</f>
        <v>0.92506164004452096</v>
      </c>
      <c r="O181" s="52">
        <f>SUMPRODUCT(--(O$9=YEAR(Quarterly_mmbbls!$C$9:EV$9)),Quarterly_mmbbls!$C155:EV155)</f>
        <v>0.94847811438832108</v>
      </c>
      <c r="P181" s="52">
        <f>SUMPRODUCT(--(P$9=YEAR(Quarterly_mmbbls!$C$9:EW$9)),Quarterly_mmbbls!$C155:EW155)</f>
        <v>1.1072918754317937</v>
      </c>
      <c r="Q181" s="52">
        <f>SUMPRODUCT(--(Q$9=YEAR(Quarterly_mmbbls!$C$9:EX$9)),Quarterly_mmbbls!$C155:EX155)</f>
        <v>1.2796675458381168</v>
      </c>
      <c r="R181" s="52">
        <f>SUMPRODUCT(--(R$9=YEAR(Quarterly_mmbbls!$C$9:EY$9)),Quarterly_mmbbls!$C155:EY155)</f>
        <v>1.7068597690918752</v>
      </c>
      <c r="S181" s="52">
        <f>SUMPRODUCT(--(S$9=YEAR(Quarterly_mmbbls!$C$9:EZ$9)),Quarterly_mmbbls!$C155:EZ155)</f>
        <v>2.1780163681021718</v>
      </c>
      <c r="T181" s="52">
        <f>SUMPRODUCT(--(T$9=YEAR(Quarterly_mmbbls!$C$9:FA$9)),Quarterly_mmbbls!$C155:FA155)</f>
        <v>1.8884111437253357</v>
      </c>
      <c r="U181" s="52">
        <f>SUMPRODUCT(--(U$9=YEAR(Quarterly_mmbbls!$C$9:FB$9)),Quarterly_mmbbls!$C155:FB155)</f>
        <v>1.8499412637730246</v>
      </c>
      <c r="V181" s="52">
        <f>SUMPRODUCT(--(V$9=YEAR(Quarterly_mmbbls!$C$9:FC$9)),Quarterly_mmbbls!$C155:FC155)</f>
        <v>2.1771733804804487</v>
      </c>
      <c r="W181" s="52">
        <f>SUMPRODUCT(--(W$9=YEAR(Quarterly_mmbbls!$C$9:FD$9)),Quarterly_mmbbls!$C155:FD155)</f>
        <v>2.5523346674966856</v>
      </c>
      <c r="X181" s="52">
        <f>SUMPRODUCT(--(X$9=YEAR(Quarterly_mmbbls!$C$9:FE$9)),Quarterly_mmbbls!$C155:FE155)</f>
        <v>2.5987397326893564</v>
      </c>
      <c r="Y181" s="52">
        <f>SUMPRODUCT(--(Y$9=YEAR(Quarterly_mmbbls!$C$9:FF$9)),Quarterly_mmbbls!$C155:FF155)</f>
        <v>2.537171778110026</v>
      </c>
      <c r="Z181" s="52">
        <f>SUMPRODUCT(--(Z$9=YEAR(Quarterly_mmbbls!$C$9:FG$9)),Quarterly_mmbbls!$C155:FG155)</f>
        <v>2.4342225481148958</v>
      </c>
      <c r="AA181" s="52">
        <f>SUMPRODUCT(--(AA$9=YEAR(Quarterly_mmbbls!$C$9:FH$9)),Quarterly_mmbbls!$C155:FH155)</f>
        <v>2.5668688196118801</v>
      </c>
      <c r="AB181" s="52">
        <f>SUMPRODUCT(--(AB$9=YEAR(Quarterly_mmbbls!$C$9:FI$9)),Quarterly_mmbbls!$C155:FI155)</f>
        <v>2.5314970427715489</v>
      </c>
      <c r="AC181" s="52">
        <f>SUMPRODUCT(--(AC$9=YEAR(Quarterly_mmbbls!$C$9:FJ$9)),Quarterly_mmbbls!$C155:FJ155)</f>
        <v>2.7430996851685543</v>
      </c>
      <c r="AD181" s="52">
        <f>SUMPRODUCT(--(AD$9=YEAR(Quarterly_mmbbls!$C$9:FK$9)),Quarterly_mmbbls!$C155:FK155)</f>
        <v>2.8307735462064696</v>
      </c>
      <c r="AE181" s="52">
        <f>SUMPRODUCT(--(AE$9=YEAR(Quarterly_mmbbls!$C$9:FL$9)),Quarterly_mmbbls!$C155:FL155)</f>
        <v>2.6240396553439469</v>
      </c>
      <c r="AF181" s="52">
        <f>SUMPRODUCT(--(AF$9=YEAR(Quarterly_mmbbls!$C$9:FM$9)),Quarterly_mmbbls!$C155:FM155)</f>
        <v>2.9250116734756446</v>
      </c>
      <c r="AG181" s="52">
        <f>SUMPRODUCT(--(AG$9=YEAR(Quarterly_mmbbls!$C$9:FN$9)),Quarterly_mmbbls!$C155:FN155)</f>
        <v>3.0181229267099225</v>
      </c>
      <c r="AH181" s="52">
        <f>SUMPRODUCT(--(AH$9=YEAR(Quarterly_mmbbls!$C$9:FO$9)),Quarterly_mmbbls!$C155:FO155)</f>
        <v>2.815384902700464</v>
      </c>
      <c r="AI181" s="52">
        <f>SUMPRODUCT(--(AI$9=YEAR(Quarterly_mmbbls!$C$9:FP$9)),Quarterly_mmbbls!$C155:FP155)</f>
        <v>2.8681595809162417</v>
      </c>
      <c r="AJ181" s="52">
        <f>SUMPRODUCT(--(AJ$9=YEAR(Quarterly_mmbbls!$C$9:FQ$9)),Quarterly_mmbbls!$C155:FQ155)</f>
        <v>2.3352696507461794</v>
      </c>
      <c r="AK181" s="52">
        <f>SUMPRODUCT(--(AK$9=YEAR(Quarterly_mmbbls!$C$9:FR$9)),Quarterly_mmbbls!$C155:FR155)</f>
        <v>2.5362216585342221</v>
      </c>
      <c r="AL181" s="52">
        <f>SUMPRODUCT(--(AL$9=YEAR(Quarterly_mmbbls!$C$9:FS$9)),Quarterly_mmbbls!$C155:FS155)</f>
        <v>2.4229864053844161</v>
      </c>
      <c r="AM181" s="52">
        <f>SUMPRODUCT(--(AM$9=YEAR(Quarterly_mmbbls!$C$9:FT$9)),Quarterly_mmbbls!$C155:FT155)</f>
        <v>2.235934100921579</v>
      </c>
      <c r="AN181" s="52">
        <f>SUMPRODUCT(--(AN$9=YEAR(Quarterly_mmbbls!$C$9:FU$9)),Quarterly_mmbbls!$C155:FU155)</f>
        <v>2.3045142251969049</v>
      </c>
      <c r="AO181" s="52">
        <f>SUMPRODUCT(--(AO$9=YEAR(Quarterly_mmbbls!$C$9:FV$9)),Quarterly_mmbbls!$C155:FV155)</f>
        <v>1.8947645445225081</v>
      </c>
      <c r="AP181" s="52">
        <f>SUMPRODUCT(--(AP$9=YEAR(Quarterly_mmbbls!$C$9:FW$9)),Quarterly_mmbbls!$C155:FW155)</f>
        <v>2.0278614497544147</v>
      </c>
      <c r="AQ181" s="52">
        <f>SUMPRODUCT(--(AQ$9=YEAR(Quarterly_mmbbls!$C$9:FX$9)),Quarterly_mmbbls!$C155:FX155)</f>
        <v>1.9210378340649841</v>
      </c>
      <c r="AR181" s="52">
        <f>SUMPRODUCT(--(AR$9=YEAR(Quarterly_mmbbls!$C$9:FY$9)),Quarterly_mmbbls!$C155:FY155)</f>
        <v>2.0010782423365789</v>
      </c>
      <c r="AS181" s="52">
        <f>SUMPRODUCT(--(AS$9=YEAR(Quarterly_mmbbls!$C$9:FZ$9)),Quarterly_mmbbls!$C155:FZ155)</f>
        <v>2.18737352497519</v>
      </c>
      <c r="AT181" s="52">
        <f>SUMPRODUCT(--(AT$9=YEAR(Quarterly_mmbbls!$C$9:GA$9)),Quarterly_mmbbls!$C155:GA155)</f>
        <v>2.3779149175718772</v>
      </c>
      <c r="AU181" s="52">
        <f>SUMPRODUCT(--(AU$9=YEAR(Quarterly_mmbbls!$C$9:GB$9)),Quarterly_mmbbls!$C155:GB155)</f>
        <v>2.5853044714347719</v>
      </c>
      <c r="AV181" s="52">
        <f>SUMPRODUCT(--(AV$9=YEAR(Quarterly_mmbbls!$C$9:GZ$9)),Quarterly_mmbbls!$C155:GZ155)</f>
        <v>2.4494178769333339</v>
      </c>
    </row>
    <row r="182" spans="1:48" x14ac:dyDescent="0.25">
      <c r="A182" s="37" t="s">
        <v>43</v>
      </c>
      <c r="B182" s="90"/>
      <c r="C182" s="52">
        <f>SUMPRODUCT(--(C$9=YEAR(Quarterly_mmbbls!$C$9:EJ$9)),Quarterly_mmbbls!$C156:EJ156)</f>
        <v>0.24424846170655884</v>
      </c>
      <c r="D182" s="52">
        <f>SUMPRODUCT(--(D$9=YEAR(Quarterly_mmbbls!$C$9:EK$9)),Quarterly_mmbbls!$C156:EK156)</f>
        <v>0.21224597479830848</v>
      </c>
      <c r="E182" s="52">
        <f>SUMPRODUCT(--(E$9=YEAR(Quarterly_mmbbls!$C$9:EL$9)),Quarterly_mmbbls!$C156:EL156)</f>
        <v>0.22911250646557191</v>
      </c>
      <c r="F182" s="52">
        <f>SUMPRODUCT(--(F$9=YEAR(Quarterly_mmbbls!$C$9:EM$9)),Quarterly_mmbbls!$C156:EM156)</f>
        <v>0.23279327561587576</v>
      </c>
      <c r="G182" s="52">
        <f>SUMPRODUCT(--(G$9=YEAR(Quarterly_mmbbls!$C$9:EN$9)),Quarterly_mmbbls!$C156:EN156)</f>
        <v>0.23366295615496901</v>
      </c>
      <c r="H182" s="52">
        <f>SUMPRODUCT(--(H$9=YEAR(Quarterly_mmbbls!$C$9:EO$9)),Quarterly_mmbbls!$C156:EO156)</f>
        <v>0.22366602228135141</v>
      </c>
      <c r="I182" s="52">
        <f>SUMPRODUCT(--(I$9=YEAR(Quarterly_mmbbls!$C$9:EP$9)),Quarterly_mmbbls!$C156:EP156)</f>
        <v>0.19172502793647125</v>
      </c>
      <c r="J182" s="52">
        <f>SUMPRODUCT(--(J$9=YEAR(Quarterly_mmbbls!$C$9:EQ$9)),Quarterly_mmbbls!$C156:EQ156)</f>
        <v>0.1799096711174768</v>
      </c>
      <c r="K182" s="52">
        <f>SUMPRODUCT(--(K$9=YEAR(Quarterly_mmbbls!$C$9:ER$9)),Quarterly_mmbbls!$C156:ER156)</f>
        <v>0.16054829830776396</v>
      </c>
      <c r="L182" s="52">
        <f>SUMPRODUCT(--(L$9=YEAR(Quarterly_mmbbls!$C$9:ES$9)),Quarterly_mmbbls!$C156:ES156)</f>
        <v>0.15110479750447844</v>
      </c>
      <c r="M182" s="52">
        <f>SUMPRODUCT(--(M$9=YEAR(Quarterly_mmbbls!$C$9:ET$9)),Quarterly_mmbbls!$C156:ET156)</f>
        <v>0.15937115495181953</v>
      </c>
      <c r="N182" s="52">
        <f>SUMPRODUCT(--(N$9=YEAR(Quarterly_mmbbls!$C$9:EU$9)),Quarterly_mmbbls!$C156:EU156)</f>
        <v>0.15603298722600698</v>
      </c>
      <c r="O182" s="52">
        <f>SUMPRODUCT(--(O$9=YEAR(Quarterly_mmbbls!$C$9:EV$9)),Quarterly_mmbbls!$C156:EV156)</f>
        <v>0.10954460931811209</v>
      </c>
      <c r="P182" s="52">
        <f>SUMPRODUCT(--(P$9=YEAR(Quarterly_mmbbls!$C$9:EW$9)),Quarterly_mmbbls!$C156:EW156)</f>
        <v>0.11937463480543908</v>
      </c>
      <c r="Q182" s="52">
        <f>SUMPRODUCT(--(Q$9=YEAR(Quarterly_mmbbls!$C$9:EX$9)),Quarterly_mmbbls!$C156:EX156)</f>
        <v>0.11621216011782719</v>
      </c>
      <c r="R182" s="52">
        <f>SUMPRODUCT(--(R$9=YEAR(Quarterly_mmbbls!$C$9:EY$9)),Quarterly_mmbbls!$C156:EY156)</f>
        <v>0.12601583164942406</v>
      </c>
      <c r="S182" s="52">
        <f>SUMPRODUCT(--(S$9=YEAR(Quarterly_mmbbls!$C$9:EZ$9)),Quarterly_mmbbls!$C156:EZ156)</f>
        <v>0.13439638957159561</v>
      </c>
      <c r="T182" s="52">
        <f>SUMPRODUCT(--(T$9=YEAR(Quarterly_mmbbls!$C$9:FA$9)),Quarterly_mmbbls!$C156:FA156)</f>
        <v>0.11810086027848429</v>
      </c>
      <c r="U182" s="52">
        <f>SUMPRODUCT(--(U$9=YEAR(Quarterly_mmbbls!$C$9:FB$9)),Quarterly_mmbbls!$C156:FB156)</f>
        <v>0.13637293625135305</v>
      </c>
      <c r="V182" s="52">
        <f>SUMPRODUCT(--(V$9=YEAR(Quarterly_mmbbls!$C$9:FC$9)),Quarterly_mmbbls!$C156:FC156)</f>
        <v>0.12685915823278726</v>
      </c>
      <c r="W182" s="52">
        <f>SUMPRODUCT(--(W$9=YEAR(Quarterly_mmbbls!$C$9:FD$9)),Quarterly_mmbbls!$C156:FD156)</f>
        <v>0.10902631485542016</v>
      </c>
      <c r="X182" s="52">
        <f>SUMPRODUCT(--(X$9=YEAR(Quarterly_mmbbls!$C$9:FE$9)),Quarterly_mmbbls!$C156:FE156)</f>
        <v>0.14000099749019668</v>
      </c>
      <c r="Y182" s="52">
        <f>SUMPRODUCT(--(Y$9=YEAR(Quarterly_mmbbls!$C$9:FF$9)),Quarterly_mmbbls!$C156:FF156)</f>
        <v>0.1420038981256842</v>
      </c>
      <c r="Z182" s="52">
        <f>SUMPRODUCT(--(Z$9=YEAR(Quarterly_mmbbls!$C$9:FG$9)),Quarterly_mmbbls!$C156:FG156)</f>
        <v>0.13587221109248115</v>
      </c>
      <c r="AA182" s="52">
        <f>SUMPRODUCT(--(AA$9=YEAR(Quarterly_mmbbls!$C$9:FH$9)),Quarterly_mmbbls!$C156:FH156)</f>
        <v>0.12598069304178391</v>
      </c>
      <c r="AB182" s="52">
        <f>SUMPRODUCT(--(AB$9=YEAR(Quarterly_mmbbls!$C$9:FI$9)),Quarterly_mmbbls!$C156:FI156)</f>
        <v>0.12451365617280841</v>
      </c>
      <c r="AC182" s="52">
        <f>SUMPRODUCT(--(AC$9=YEAR(Quarterly_mmbbls!$C$9:FJ$9)),Quarterly_mmbbls!$C156:FJ156)</f>
        <v>0.13293813735453011</v>
      </c>
      <c r="AD182" s="52">
        <f>SUMPRODUCT(--(AD$9=YEAR(Quarterly_mmbbls!$C$9:FK$9)),Quarterly_mmbbls!$C156:FK156)</f>
        <v>0.12732474478401898</v>
      </c>
      <c r="AE182" s="52">
        <f>SUMPRODUCT(--(AE$9=YEAR(Quarterly_mmbbls!$C$9:FL$9)),Quarterly_mmbbls!$C156:FL156)</f>
        <v>0.12453122547662848</v>
      </c>
      <c r="AF182" s="52">
        <f>SUMPRODUCT(--(AF$9=YEAR(Quarterly_mmbbls!$C$9:FM$9)),Quarterly_mmbbls!$C156:FM156)</f>
        <v>0.12323109699394358</v>
      </c>
      <c r="AG182" s="52">
        <f>SUMPRODUCT(--(AG$9=YEAR(Quarterly_mmbbls!$C$9:FN$9)),Quarterly_mmbbls!$C156:FN156)</f>
        <v>0.12843161092468316</v>
      </c>
      <c r="AH182" s="52">
        <f>SUMPRODUCT(--(AH$9=YEAR(Quarterly_mmbbls!$C$9:FO$9)),Quarterly_mmbbls!$C156:FO156)</f>
        <v>0.12241412436631052</v>
      </c>
      <c r="AI182" s="52">
        <f>SUMPRODUCT(--(AI$9=YEAR(Quarterly_mmbbls!$C$9:FP$9)),Quarterly_mmbbls!$C156:FP156)</f>
        <v>0.11400721248840889</v>
      </c>
      <c r="AJ182" s="52">
        <f>SUMPRODUCT(--(AJ$9=YEAR(Quarterly_mmbbls!$C$9:FQ$9)),Quarterly_mmbbls!$C156:FQ156)</f>
        <v>0.11808329097466422</v>
      </c>
      <c r="AK182" s="52">
        <f>SUMPRODUCT(--(AK$9=YEAR(Quarterly_mmbbls!$C$9:FR$9)),Quarterly_mmbbls!$C156:FR156)</f>
        <v>0.11660746945377867</v>
      </c>
      <c r="AL182" s="52">
        <f>SUMPRODUCT(--(AL$9=YEAR(Quarterly_mmbbls!$C$9:FS$9)),Quarterly_mmbbls!$C156:FS156)</f>
        <v>9.7042223004755512E-2</v>
      </c>
      <c r="AM182" s="52">
        <f>SUMPRODUCT(--(AM$9=YEAR(Quarterly_mmbbls!$C$9:FT$9)),Quarterly_mmbbls!$C156:FT156)</f>
        <v>0.10220023461037689</v>
      </c>
      <c r="AN182" s="52">
        <f>SUMPRODUCT(--(AN$9=YEAR(Quarterly_mmbbls!$C$9:FU$9)),Quarterly_mmbbls!$C156:FU156)</f>
        <v>9.8716754262927101E-2</v>
      </c>
      <c r="AO182" s="52">
        <f>SUMPRODUCT(--(AO$9=YEAR(Quarterly_mmbbls!$C$9:FV$9)),Quarterly_mmbbls!$C156:FV156)</f>
        <v>9.7754961349041103E-2</v>
      </c>
      <c r="AP182" s="52">
        <f>SUMPRODUCT(--(AP$9=YEAR(Quarterly_mmbbls!$C$9:FW$9)),Quarterly_mmbbls!$C156:FW156)</f>
        <v>9.0395423210702708E-2</v>
      </c>
      <c r="AQ182" s="52">
        <f>SUMPRODUCT(--(AQ$9=YEAR(Quarterly_mmbbls!$C$9:FX$9)),Quarterly_mmbbls!$C156:FX156)</f>
        <v>8.1784189650726091E-2</v>
      </c>
      <c r="AR182" s="52">
        <f>SUMPRODUCT(--(AR$9=YEAR(Quarterly_mmbbls!$C$9:FY$9)),Quarterly_mmbbls!$C156:FY156)</f>
        <v>8.9629010673828599E-2</v>
      </c>
      <c r="AS182" s="52">
        <f>SUMPRODUCT(--(AS$9=YEAR(Quarterly_mmbbls!$C$9:FZ$9)),Quarterly_mmbbls!$C156:FZ156)</f>
        <v>9.8686408322692987E-2</v>
      </c>
      <c r="AT182" s="52">
        <f>SUMPRODUCT(--(AT$9=YEAR(Quarterly_mmbbls!$C$9:GA$9)),Quarterly_mmbbls!$C156:GA156)</f>
        <v>7.5265688389616808E-2</v>
      </c>
      <c r="AU182" s="52">
        <f>SUMPRODUCT(--(AU$9=YEAR(Quarterly_mmbbls!$C$9:GB$9)),Quarterly_mmbbls!$C156:GB156)</f>
        <v>7.6219681483391796E-2</v>
      </c>
      <c r="AV182" s="52">
        <f>SUMPRODUCT(--(AV$9=YEAR(Quarterly_mmbbls!$C$9:GZ$9)),Quarterly_mmbbls!$C156:GZ156)</f>
        <v>7.2171313377823398E-2</v>
      </c>
    </row>
    <row r="183" spans="1:48" x14ac:dyDescent="0.25">
      <c r="A183" s="37" t="s">
        <v>44</v>
      </c>
      <c r="B183" s="90"/>
      <c r="C183" s="52">
        <f>SUMPRODUCT(--(C$9=YEAR(Quarterly_mmbbls!$C$9:EJ$9)),Quarterly_mmbbls!$C157:EJ157)</f>
        <v>0.20904042410183821</v>
      </c>
      <c r="D183" s="52">
        <f>SUMPRODUCT(--(D$9=YEAR(Quarterly_mmbbls!$C$9:EK$9)),Quarterly_mmbbls!$C157:EK157)</f>
        <v>0.2016890082173908</v>
      </c>
      <c r="E183" s="52">
        <f>SUMPRODUCT(--(E$9=YEAR(Quarterly_mmbbls!$C$9:EL$9)),Quarterly_mmbbls!$C157:EL157)</f>
        <v>0.20937566782295311</v>
      </c>
      <c r="F183" s="52">
        <f>SUMPRODUCT(--(F$9=YEAR(Quarterly_mmbbls!$C$9:EM$9)),Quarterly_mmbbls!$C157:EM157)</f>
        <v>0.21976822317751391</v>
      </c>
      <c r="G183" s="52">
        <f>SUMPRODUCT(--(G$9=YEAR(Quarterly_mmbbls!$C$9:EN$9)),Quarterly_mmbbls!$C157:EN157)</f>
        <v>0.19688384821474442</v>
      </c>
      <c r="H183" s="52">
        <f>SUMPRODUCT(--(H$9=YEAR(Quarterly_mmbbls!$C$9:EO$9)),Quarterly_mmbbls!$C157:EO157)</f>
        <v>0.193842708744631</v>
      </c>
      <c r="I183" s="52">
        <f>SUMPRODUCT(--(I$9=YEAR(Quarterly_mmbbls!$C$9:EP$9)),Quarterly_mmbbls!$C157:EP157)</f>
        <v>0.15323830852293291</v>
      </c>
      <c r="J183" s="52">
        <f>SUMPRODUCT(--(J$9=YEAR(Quarterly_mmbbls!$C$9:EQ$9)),Quarterly_mmbbls!$C157:EQ157)</f>
        <v>0.12230808425340665</v>
      </c>
      <c r="K183" s="52">
        <f>SUMPRODUCT(--(K$9=YEAR(Quarterly_mmbbls!$C$9:ER$9)),Quarterly_mmbbls!$C157:ER157)</f>
        <v>0.11635351720693787</v>
      </c>
      <c r="L183" s="52">
        <f>SUMPRODUCT(--(L$9=YEAR(Quarterly_mmbbls!$C$9:ES$9)),Quarterly_mmbbls!$C157:ES157)</f>
        <v>0.10854712770097742</v>
      </c>
      <c r="M183" s="52">
        <f>SUMPRODUCT(--(M$9=YEAR(Quarterly_mmbbls!$C$9:ET$9)),Quarterly_mmbbls!$C157:ET157)</f>
        <v>0.10187418125211964</v>
      </c>
      <c r="N183" s="52">
        <f>SUMPRODUCT(--(N$9=YEAR(Quarterly_mmbbls!$C$9:EU$9)),Quarterly_mmbbls!$C157:EU157)</f>
        <v>9.2128167359708912E-2</v>
      </c>
      <c r="O183" s="52">
        <f>SUMPRODUCT(--(O$9=YEAR(Quarterly_mmbbls!$C$9:EV$9)),Quarterly_mmbbls!$C157:EV157)</f>
        <v>8.8216990613368823E-2</v>
      </c>
      <c r="P183" s="52">
        <f>SUMPRODUCT(--(P$9=YEAR(Quarterly_mmbbls!$C$9:EW$9)),Quarterly_mmbbls!$C157:EW157)</f>
        <v>8.3156406823206325E-2</v>
      </c>
      <c r="Q183" s="52">
        <f>SUMPRODUCT(--(Q$9=YEAR(Quarterly_mmbbls!$C$9:EX$9)),Quarterly_mmbbls!$C157:EX157)</f>
        <v>8.2262423566900014E-2</v>
      </c>
      <c r="R183" s="52">
        <f>SUMPRODUCT(--(R$9=YEAR(Quarterly_mmbbls!$C$9:EY$9)),Quarterly_mmbbls!$C157:EY157)</f>
        <v>7.977204163861816E-2</v>
      </c>
      <c r="S183" s="52">
        <f>SUMPRODUCT(--(S$9=YEAR(Quarterly_mmbbls!$C$9:EZ$9)),Quarterly_mmbbls!$C157:EZ157)</f>
        <v>6.980253193213086E-2</v>
      </c>
      <c r="T183" s="52">
        <f>SUMPRODUCT(--(T$9=YEAR(Quarterly_mmbbls!$C$9:FA$9)),Quarterly_mmbbls!$C157:FA157)</f>
        <v>6.1493276844498138E-2</v>
      </c>
      <c r="U183" s="52">
        <f>SUMPRODUCT(--(U$9=YEAR(Quarterly_mmbbls!$C$9:FB$9)),Quarterly_mmbbls!$C157:FB157)</f>
        <v>6.8956440635983815E-2</v>
      </c>
      <c r="V183" s="52">
        <f>SUMPRODUCT(--(V$9=YEAR(Quarterly_mmbbls!$C$9:FC$9)),Quarterly_mmbbls!$C157:FC157)</f>
        <v>5.9633472391646611E-2</v>
      </c>
      <c r="W183" s="52">
        <f>SUMPRODUCT(--(W$9=YEAR(Quarterly_mmbbls!$C$9:FD$9)),Quarterly_mmbbls!$C157:FD157)</f>
        <v>5.6712062821931364E-2</v>
      </c>
      <c r="X183" s="52">
        <f>SUMPRODUCT(--(X$9=YEAR(Quarterly_mmbbls!$C$9:FE$9)),Quarterly_mmbbls!$C157:FE157)</f>
        <v>5.5666421691787378E-2</v>
      </c>
      <c r="Y183" s="52">
        <f>SUMPRODUCT(--(Y$9=YEAR(Quarterly_mmbbls!$C$9:FF$9)),Quarterly_mmbbls!$C157:FF157)</f>
        <v>5.066171185514403E-2</v>
      </c>
      <c r="Z183" s="52">
        <f>SUMPRODUCT(--(Z$9=YEAR(Quarterly_mmbbls!$C$9:FG$9)),Quarterly_mmbbls!$C157:FG157)</f>
        <v>4.6367399427529807E-2</v>
      </c>
      <c r="AA183" s="52">
        <f>SUMPRODUCT(--(AA$9=YEAR(Quarterly_mmbbls!$C$9:FH$9)),Quarterly_mmbbls!$C157:FH157)</f>
        <v>4.5896461819297019E-2</v>
      </c>
      <c r="AB183" s="52">
        <f>SUMPRODUCT(--(AB$9=YEAR(Quarterly_mmbbls!$C$9:FI$9)),Quarterly_mmbbls!$C157:FI157)</f>
        <v>4.4491630987958539E-2</v>
      </c>
      <c r="AC183" s="52">
        <f>SUMPRODUCT(--(AC$9=YEAR(Quarterly_mmbbls!$C$9:FJ$9)),Quarterly_mmbbls!$C157:FJ157)</f>
        <v>4.2097032979995216E-2</v>
      </c>
      <c r="AD183" s="52">
        <f>SUMPRODUCT(--(AD$9=YEAR(Quarterly_mmbbls!$C$9:FK$9)),Quarterly_mmbbls!$C157:FK157)</f>
        <v>3.9143695436840445E-2</v>
      </c>
      <c r="AE183" s="52">
        <f>SUMPRODUCT(--(AE$9=YEAR(Quarterly_mmbbls!$C$9:FL$9)),Quarterly_mmbbls!$C157:FL157)</f>
        <v>3.947893915795532E-2</v>
      </c>
      <c r="AF183" s="52">
        <f>SUMPRODUCT(--(AF$9=YEAR(Quarterly_mmbbls!$C$9:FM$9)),Quarterly_mmbbls!$C157:FM157)</f>
        <v>4.1274887663927812E-2</v>
      </c>
      <c r="AG183" s="52">
        <f>SUMPRODUCT(--(AG$9=YEAR(Quarterly_mmbbls!$C$9:FN$9)),Quarterly_mmbbls!$C157:FN157)</f>
        <v>3.8050162346537207E-2</v>
      </c>
      <c r="AH183" s="52">
        <f>SUMPRODUCT(--(AH$9=YEAR(Quarterly_mmbbls!$C$9:FO$9)),Quarterly_mmbbls!$C157:FO157)</f>
        <v>3.1201612043762095E-2</v>
      </c>
      <c r="AI183" s="52">
        <f>SUMPRODUCT(--(AI$9=YEAR(Quarterly_mmbbls!$C$9:FP$9)),Quarterly_mmbbls!$C157:FP157)</f>
        <v>2.6875371642708361E-2</v>
      </c>
      <c r="AJ183" s="52">
        <f>SUMPRODUCT(--(AJ$9=YEAR(Quarterly_mmbbls!$C$9:FQ$9)),Quarterly_mmbbls!$C157:FQ157)</f>
        <v>2.6508199948153986E-2</v>
      </c>
      <c r="AK183" s="52">
        <f>SUMPRODUCT(--(AK$9=YEAR(Quarterly_mmbbls!$C$9:FR$9)),Quarterly_mmbbls!$C157:FR157)</f>
        <v>2.1703039945507586E-2</v>
      </c>
      <c r="AL183" s="52">
        <f>SUMPRODUCT(--(AL$9=YEAR(Quarterly_mmbbls!$C$9:FS$9)),Quarterly_mmbbls!$C157:FS157)</f>
        <v>2.269432517262733E-2</v>
      </c>
      <c r="AM183" s="52">
        <f>SUMPRODUCT(--(AM$9=YEAR(Quarterly_mmbbls!$C$9:FT$9)),Quarterly_mmbbls!$C157:FT157)</f>
        <v>2.9524619391230349E-2</v>
      </c>
      <c r="AN183" s="52">
        <f>SUMPRODUCT(--(AN$9=YEAR(Quarterly_mmbbls!$C$9:FU$9)),Quarterly_mmbbls!$C157:FU157)</f>
        <v>2.7007001080867281E-2</v>
      </c>
      <c r="AO183" s="52">
        <f>SUMPRODUCT(--(AO$9=YEAR(Quarterly_mmbbls!$C$9:FV$9)),Quarterly_mmbbls!$C157:FV157)</f>
        <v>2.324363740180015E-2</v>
      </c>
      <c r="AP183" s="52">
        <f>SUMPRODUCT(--(AP$9=YEAR(Quarterly_mmbbls!$C$9:FW$9)),Quarterly_mmbbls!$C157:FW157)</f>
        <v>1.389601187970463E-2</v>
      </c>
      <c r="AQ183" s="52">
        <f>SUMPRODUCT(--(AQ$9=YEAR(Quarterly_mmbbls!$C$9:FX$9)),Quarterly_mmbbls!$C157:FX157)</f>
        <v>1.6516720863970019E-2</v>
      </c>
      <c r="AR183" s="52">
        <f>SUMPRODUCT(--(AR$9=YEAR(Quarterly_mmbbls!$C$9:FY$9)),Quarterly_mmbbls!$C157:FY157)</f>
        <v>1.2866592866083392E-2</v>
      </c>
      <c r="AS183" s="52">
        <f>SUMPRODUCT(--(AS$9=YEAR(Quarterly_mmbbls!$C$9:FZ$9)),Quarterly_mmbbls!$C157:FZ157)</f>
        <v>1.395999672929233E-2</v>
      </c>
      <c r="AT183" s="52">
        <f>SUMPRODUCT(--(AT$9=YEAR(Quarterly_mmbbls!$C$9:GA$9)),Quarterly_mmbbls!$C157:GA157)</f>
        <v>1.378281243120507E-2</v>
      </c>
      <c r="AU183" s="52">
        <f>SUMPRODUCT(--(AU$9=YEAR(Quarterly_mmbbls!$C$9:GB$9)),Quarterly_mmbbls!$C157:GB157)</f>
        <v>1.0147565524225256E-2</v>
      </c>
      <c r="AV183" s="52">
        <f>SUMPRODUCT(--(AV$9=YEAR(Quarterly_mmbbls!$C$9:GZ$9)),Quarterly_mmbbls!$C157:GZ157)</f>
        <v>9.2718083868492396E-3</v>
      </c>
    </row>
    <row r="184" spans="1:48" x14ac:dyDescent="0.25">
      <c r="A184" s="39"/>
      <c r="B184" s="90"/>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c r="AF184" s="58"/>
      <c r="AG184" s="58"/>
      <c r="AH184" s="58"/>
      <c r="AI184" s="58"/>
      <c r="AJ184" s="58"/>
      <c r="AK184" s="58"/>
      <c r="AL184" s="58"/>
      <c r="AM184" s="58"/>
      <c r="AN184" s="58"/>
      <c r="AO184" s="58"/>
      <c r="AP184" s="58"/>
      <c r="AQ184" s="58"/>
      <c r="AR184" s="58"/>
      <c r="AS184" s="58"/>
      <c r="AT184" s="58"/>
      <c r="AU184" s="58"/>
      <c r="AV184" s="58"/>
    </row>
    <row r="185" spans="1:48" x14ac:dyDescent="0.25">
      <c r="A185" s="41" t="s">
        <v>84</v>
      </c>
      <c r="B185" s="90"/>
      <c r="C185" s="59">
        <f t="shared" ref="C185:AT185" si="47">C137</f>
        <v>24.74117501790014</v>
      </c>
      <c r="D185" s="59">
        <f t="shared" si="47"/>
        <v>25.636818610335844</v>
      </c>
      <c r="E185" s="59">
        <f t="shared" si="47"/>
        <v>25.274669020651622</v>
      </c>
      <c r="F185" s="59">
        <f t="shared" si="47"/>
        <v>26.60692786977113</v>
      </c>
      <c r="G185" s="59">
        <f t="shared" si="47"/>
        <v>26.26653566256158</v>
      </c>
      <c r="H185" s="59">
        <f t="shared" si="47"/>
        <v>25.406473158329462</v>
      </c>
      <c r="I185" s="59">
        <f t="shared" si="47"/>
        <v>25.598181529537314</v>
      </c>
      <c r="J185" s="59">
        <f t="shared" si="47"/>
        <v>24.265189383850853</v>
      </c>
      <c r="K185" s="59">
        <f t="shared" si="47"/>
        <v>24.637458908019273</v>
      </c>
      <c r="L185" s="59">
        <f t="shared" si="47"/>
        <v>23.527062317689854</v>
      </c>
      <c r="M185" s="59">
        <f t="shared" si="47"/>
        <v>24.457671779160695</v>
      </c>
      <c r="N185" s="59">
        <f t="shared" si="47"/>
        <v>24.176706461052177</v>
      </c>
      <c r="O185" s="59">
        <f t="shared" si="47"/>
        <v>24.634730392268168</v>
      </c>
      <c r="P185" s="59">
        <f t="shared" si="47"/>
        <v>25.699459628455728</v>
      </c>
      <c r="Q185" s="59">
        <f t="shared" si="47"/>
        <v>25.866410009668478</v>
      </c>
      <c r="R185" s="59">
        <f t="shared" si="47"/>
        <v>26.926869680772857</v>
      </c>
      <c r="S185" s="59">
        <f t="shared" si="47"/>
        <v>29.084232938027107</v>
      </c>
      <c r="T185" s="59">
        <f t="shared" si="47"/>
        <v>28.648247167860024</v>
      </c>
      <c r="U185" s="59">
        <f t="shared" si="47"/>
        <v>30.438624543918152</v>
      </c>
      <c r="V185" s="59">
        <f t="shared" si="47"/>
        <v>30.34715659090115</v>
      </c>
      <c r="W185" s="59">
        <f t="shared" si="47"/>
        <v>33.019247909266859</v>
      </c>
      <c r="X185" s="59">
        <f t="shared" si="47"/>
        <v>34.262782327530722</v>
      </c>
      <c r="Y185" s="59">
        <f t="shared" si="47"/>
        <v>34.383856276000856</v>
      </c>
      <c r="Z185" s="59">
        <f t="shared" si="47"/>
        <v>35.140003383315587</v>
      </c>
      <c r="AA185" s="59">
        <f t="shared" si="47"/>
        <v>35.661683946476209</v>
      </c>
      <c r="AB185" s="59">
        <f t="shared" si="47"/>
        <v>36.37006356499861</v>
      </c>
      <c r="AC185" s="59">
        <f t="shared" si="47"/>
        <v>38.09712922953922</v>
      </c>
      <c r="AD185" s="59">
        <f t="shared" si="47"/>
        <v>38.661240117019886</v>
      </c>
      <c r="AE185" s="59">
        <f t="shared" si="47"/>
        <v>40.404836670768063</v>
      </c>
      <c r="AF185" s="59">
        <f t="shared" si="47"/>
        <v>42.091685806370577</v>
      </c>
      <c r="AG185" s="59">
        <f t="shared" si="47"/>
        <v>43.285689606833152</v>
      </c>
      <c r="AH185" s="59">
        <f t="shared" si="47"/>
        <v>44.060330005787549</v>
      </c>
      <c r="AI185" s="59">
        <f t="shared" si="47"/>
        <v>44.085118842759954</v>
      </c>
      <c r="AJ185" s="59">
        <f t="shared" si="47"/>
        <v>44.716577874132355</v>
      </c>
      <c r="AK185" s="59">
        <f t="shared" si="47"/>
        <v>44.099234822054981</v>
      </c>
      <c r="AL185" s="59">
        <f t="shared" si="47"/>
        <v>42.592526262975085</v>
      </c>
      <c r="AM185" s="59">
        <f t="shared" si="47"/>
        <v>42.306776973659623</v>
      </c>
      <c r="AN185" s="59">
        <f t="shared" si="47"/>
        <v>42.975542702651573</v>
      </c>
      <c r="AO185" s="59">
        <f t="shared" si="47"/>
        <v>42.278063748051309</v>
      </c>
      <c r="AP185" s="59">
        <f t="shared" si="47"/>
        <v>43.302911669333653</v>
      </c>
      <c r="AQ185" s="59">
        <f t="shared" si="47"/>
        <v>43.983235895852935</v>
      </c>
      <c r="AR185" s="59">
        <f t="shared" si="47"/>
        <v>45.11180066639082</v>
      </c>
      <c r="AS185" s="59">
        <f t="shared" si="47"/>
        <v>46.086314176401508</v>
      </c>
      <c r="AT185" s="59">
        <f t="shared" si="47"/>
        <v>48.217912241980343</v>
      </c>
      <c r="AU185" s="59">
        <f>AU137</f>
        <v>48.821026069186068</v>
      </c>
      <c r="AV185" s="59">
        <f>SUMPRODUCT(--(AV$9=YEAR(Quarterly_mmbbls!$C$9:GZ$9)),Quarterly_mmbbls!$C159:GZ159)</f>
        <v>49.388978195310486</v>
      </c>
    </row>
    <row r="186" spans="1:48" x14ac:dyDescent="0.25">
      <c r="A186" s="36" t="s">
        <v>24</v>
      </c>
      <c r="B186" s="90"/>
      <c r="C186" s="31">
        <f t="shared" ref="C186:AT186" si="48">C139+C147+C155+C163+C172</f>
        <v>13.630462914885006</v>
      </c>
      <c r="D186" s="31">
        <f t="shared" si="48"/>
        <v>13.840229748090008</v>
      </c>
      <c r="E186" s="31">
        <f t="shared" si="48"/>
        <v>13.642607532630278</v>
      </c>
      <c r="F186" s="31">
        <f t="shared" si="48"/>
        <v>13.864657262758655</v>
      </c>
      <c r="G186" s="31">
        <f t="shared" si="48"/>
        <v>14.068940075636419</v>
      </c>
      <c r="H186" s="31">
        <f t="shared" si="48"/>
        <v>13.711468951918917</v>
      </c>
      <c r="I186" s="31">
        <f t="shared" si="48"/>
        <v>13.704557379012957</v>
      </c>
      <c r="J186" s="31">
        <f t="shared" si="48"/>
        <v>13.718919874080022</v>
      </c>
      <c r="K186" s="31">
        <f t="shared" si="48"/>
        <v>14.000665142670062</v>
      </c>
      <c r="L186" s="31">
        <f t="shared" si="48"/>
        <v>13.935355307902574</v>
      </c>
      <c r="M186" s="31">
        <f t="shared" si="48"/>
        <v>14.184858543288486</v>
      </c>
      <c r="N186" s="31">
        <f t="shared" si="48"/>
        <v>13.510977756997015</v>
      </c>
      <c r="O186" s="31">
        <f t="shared" si="48"/>
        <v>13.973033486004464</v>
      </c>
      <c r="P186" s="31">
        <f t="shared" si="48"/>
        <v>15.021485377680218</v>
      </c>
      <c r="Q186" s="31">
        <f t="shared" si="48"/>
        <v>14.882223815052631</v>
      </c>
      <c r="R186" s="31">
        <f t="shared" si="48"/>
        <v>15.562823948341361</v>
      </c>
      <c r="S186" s="31">
        <f t="shared" si="48"/>
        <v>16.633338233462187</v>
      </c>
      <c r="T186" s="31">
        <f t="shared" si="48"/>
        <v>16.431068762818899</v>
      </c>
      <c r="U186" s="31">
        <f t="shared" si="48"/>
        <v>16.868797584332032</v>
      </c>
      <c r="V186" s="31">
        <f t="shared" si="48"/>
        <v>16.642922973174812</v>
      </c>
      <c r="W186" s="31">
        <f t="shared" si="48"/>
        <v>17.619186901379038</v>
      </c>
      <c r="X186" s="31">
        <f t="shared" si="48"/>
        <v>17.820921649932313</v>
      </c>
      <c r="Y186" s="31">
        <f t="shared" si="48"/>
        <v>17.577919197060442</v>
      </c>
      <c r="Z186" s="31">
        <f t="shared" si="48"/>
        <v>18.103629783961274</v>
      </c>
      <c r="AA186" s="31">
        <f t="shared" si="48"/>
        <v>18.21048219503756</v>
      </c>
      <c r="AB186" s="31">
        <f t="shared" si="48"/>
        <v>18.505920876242673</v>
      </c>
      <c r="AC186" s="31">
        <f t="shared" si="48"/>
        <v>18.328888522718589</v>
      </c>
      <c r="AD186" s="31">
        <f t="shared" si="48"/>
        <v>18.495678647961423</v>
      </c>
      <c r="AE186" s="31">
        <f t="shared" si="48"/>
        <v>19.129094759796963</v>
      </c>
      <c r="AF186" s="31">
        <f t="shared" si="48"/>
        <v>19.683664005621193</v>
      </c>
      <c r="AG186" s="31">
        <f t="shared" si="48"/>
        <v>20.487404821575723</v>
      </c>
      <c r="AH186" s="31">
        <f t="shared" si="48"/>
        <v>20.007773804989313</v>
      </c>
      <c r="AI186" s="31">
        <f t="shared" si="48"/>
        <v>20.164147506799928</v>
      </c>
      <c r="AJ186" s="31">
        <f t="shared" si="48"/>
        <v>20.532035399096159</v>
      </c>
      <c r="AK186" s="31">
        <f t="shared" si="48"/>
        <v>20.103974392977829</v>
      </c>
      <c r="AL186" s="31">
        <f t="shared" si="48"/>
        <v>19.77047886113991</v>
      </c>
      <c r="AM186" s="31">
        <f t="shared" si="48"/>
        <v>19.797731205290752</v>
      </c>
      <c r="AN186" s="31">
        <f t="shared" si="48"/>
        <v>19.670431764966636</v>
      </c>
      <c r="AO186" s="31">
        <f t="shared" si="48"/>
        <v>19.046913456571925</v>
      </c>
      <c r="AP186" s="31">
        <f t="shared" si="48"/>
        <v>19.074601704474684</v>
      </c>
      <c r="AQ186" s="31">
        <f t="shared" si="48"/>
        <v>19.071848331362531</v>
      </c>
      <c r="AR186" s="31">
        <f t="shared" si="48"/>
        <v>19.646955039343958</v>
      </c>
      <c r="AS186" s="31">
        <f t="shared" si="48"/>
        <v>20.092287230024194</v>
      </c>
      <c r="AT186" s="31">
        <f t="shared" si="48"/>
        <v>20.473379082566492</v>
      </c>
      <c r="AU186" s="31">
        <f>AU139+AU147+AU155+AU163+AU172</f>
        <v>20.234842467623146</v>
      </c>
      <c r="AV186" s="31">
        <f>SUMPRODUCT(--(AV$9=YEAR(Quarterly_mmbbls!$C$9:GZ$9)),Quarterly_mmbbls!$C160:GZ160)</f>
        <v>20.246865511016615</v>
      </c>
    </row>
    <row r="187" spans="1:48" x14ac:dyDescent="0.25">
      <c r="A187" s="37" t="s">
        <v>38</v>
      </c>
      <c r="B187" s="90">
        <v>9</v>
      </c>
      <c r="C187" s="52">
        <f>SUMPRODUCT(--(C$9=YEAR(Quarterly_mmbbls!$C$9:EJ$9)),Quarterly_mmbbls!$C161:EJ161)</f>
        <v>1.2919565173194645</v>
      </c>
      <c r="D187" s="52">
        <f>SUMPRODUCT(--(D$9=YEAR(Quarterly_mmbbls!$C$9:EK$9)),Quarterly_mmbbls!$C161:EK161)</f>
        <v>1.1218838761701653</v>
      </c>
      <c r="E187" s="52">
        <f>SUMPRODUCT(--(E$9=YEAR(Quarterly_mmbbls!$C$9:EL$9)),Quarterly_mmbbls!$C161:EL161)</f>
        <v>0.86683005846614347</v>
      </c>
      <c r="F187" s="52">
        <f>SUMPRODUCT(--(F$9=YEAR(Quarterly_mmbbls!$C$9:EM$9)),Quarterly_mmbbls!$C161:EM161)</f>
        <v>0.74222154082256075</v>
      </c>
      <c r="G187" s="52">
        <f>SUMPRODUCT(--(G$9=YEAR(Quarterly_mmbbls!$C$9:EN$9)),Quarterly_mmbbls!$C161:EN161)</f>
        <v>0.62619003920142224</v>
      </c>
      <c r="H187" s="52">
        <f>SUMPRODUCT(--(H$9=YEAR(Quarterly_mmbbls!$C$9:EO$9)),Quarterly_mmbbls!$C161:EO161)</f>
        <v>0.52061045028023578</v>
      </c>
      <c r="I187" s="52">
        <f>SUMPRODUCT(--(I$9=YEAR(Quarterly_mmbbls!$C$9:EP$9)),Quarterly_mmbbls!$C161:EP161)</f>
        <v>0.43650309434896667</v>
      </c>
      <c r="J187" s="52">
        <f>SUMPRODUCT(--(J$9=YEAR(Quarterly_mmbbls!$C$9:EQ$9)),Quarterly_mmbbls!$C161:EQ161)</f>
        <v>0.33626823351298279</v>
      </c>
      <c r="K187" s="52">
        <f>SUMPRODUCT(--(K$9=YEAR(Quarterly_mmbbls!$C$9:ER$9)),Quarterly_mmbbls!$C161:ER161)</f>
        <v>0.28557815365729056</v>
      </c>
      <c r="L187" s="52">
        <f>SUMPRODUCT(--(L$9=YEAR(Quarterly_mmbbls!$C$9:ES$9)),Quarterly_mmbbls!$C161:ES161)</f>
        <v>0.53905400402187165</v>
      </c>
      <c r="M187" s="52">
        <f>SUMPRODUCT(--(M$9=YEAR(Quarterly_mmbbls!$C$9:ET$9)),Quarterly_mmbbls!$C161:ET161)</f>
        <v>1.2447617199575871</v>
      </c>
      <c r="N187" s="52">
        <f>SUMPRODUCT(--(N$9=YEAR(Quarterly_mmbbls!$C$9:EU$9)),Quarterly_mmbbls!$C161:EU161)</f>
        <v>1.0582561608701333</v>
      </c>
      <c r="O187" s="52">
        <f>SUMPRODUCT(--(O$9=YEAR(Quarterly_mmbbls!$C$9:EV$9)),Quarterly_mmbbls!$C161:EV161)</f>
        <v>0.9834639024587889</v>
      </c>
      <c r="P187" s="52">
        <f>SUMPRODUCT(--(P$9=YEAR(Quarterly_mmbbls!$C$9:EW$9)),Quarterly_mmbbls!$C161:EW161)</f>
        <v>0.67553969518812718</v>
      </c>
      <c r="Q187" s="52">
        <f>SUMPRODUCT(--(Q$9=YEAR(Quarterly_mmbbls!$C$9:EX$9)),Quarterly_mmbbls!$C161:EX161)</f>
        <v>1.0894591924532691</v>
      </c>
      <c r="R187" s="52">
        <f>SUMPRODUCT(--(R$9=YEAR(Quarterly_mmbbls!$C$9:EY$9)),Quarterly_mmbbls!$C161:EY161)</f>
        <v>1.7241838292002689</v>
      </c>
      <c r="S187" s="52">
        <f>SUMPRODUCT(--(S$9=YEAR(Quarterly_mmbbls!$C$9:EZ$9)),Quarterly_mmbbls!$C161:EZ161)</f>
        <v>3.2268390112622973</v>
      </c>
      <c r="T187" s="52">
        <f>SUMPRODUCT(--(T$9=YEAR(Quarterly_mmbbls!$C$9:FA$9)),Quarterly_mmbbls!$C161:FA161)</f>
        <v>5.1104198613188521</v>
      </c>
      <c r="U187" s="52">
        <f>SUMPRODUCT(--(U$9=YEAR(Quarterly_mmbbls!$C$9:FB$9)),Quarterly_mmbbls!$C161:FB161)</f>
        <v>6.0330462972313557</v>
      </c>
      <c r="V187" s="52">
        <f>SUMPRODUCT(--(V$9=YEAR(Quarterly_mmbbls!$C$9:FC$9)),Quarterly_mmbbls!$C161:FC161)</f>
        <v>6.8198540659125015</v>
      </c>
      <c r="W187" s="52">
        <f>SUMPRODUCT(--(W$9=YEAR(Quarterly_mmbbls!$C$9:FD$9)),Quarterly_mmbbls!$C161:FD161)</f>
        <v>7.7784132408653726</v>
      </c>
      <c r="X187" s="52">
        <f>SUMPRODUCT(--(X$9=YEAR(Quarterly_mmbbls!$C$9:FE$9)),Quarterly_mmbbls!$C161:FE161)</f>
        <v>8.7320563178073769</v>
      </c>
      <c r="Y187" s="52">
        <f>SUMPRODUCT(--(Y$9=YEAR(Quarterly_mmbbls!$C$9:FF$9)),Quarterly_mmbbls!$C161:FF161)</f>
        <v>11.911730689900722</v>
      </c>
      <c r="Z187" s="52">
        <f>SUMPRODUCT(--(Z$9=YEAR(Quarterly_mmbbls!$C$9:FG$9)),Quarterly_mmbbls!$C161:FG161)</f>
        <v>13.201503362007561</v>
      </c>
      <c r="AA187" s="52">
        <f>SUMPRODUCT(--(AA$9=YEAR(Quarterly_mmbbls!$C$9:FH$9)),Quarterly_mmbbls!$C161:FH161)</f>
        <v>13.524332836409691</v>
      </c>
      <c r="AB187" s="52">
        <f>SUMPRODUCT(--(AB$9=YEAR(Quarterly_mmbbls!$C$9:FI$9)),Quarterly_mmbbls!$C161:FI161)</f>
        <v>13.886936437088007</v>
      </c>
      <c r="AC187" s="52">
        <f>SUMPRODUCT(--(AC$9=YEAR(Quarterly_mmbbls!$C$9:FJ$9)),Quarterly_mmbbls!$C161:FJ161)</f>
        <v>14.157263967110097</v>
      </c>
      <c r="AD187" s="52">
        <f>SUMPRODUCT(--(AD$9=YEAR(Quarterly_mmbbls!$C$9:FK$9)),Quarterly_mmbbls!$C161:FK161)</f>
        <v>14.49048189002071</v>
      </c>
      <c r="AE187" s="52">
        <f>SUMPRODUCT(--(AE$9=YEAR(Quarterly_mmbbls!$C$9:FL$9)),Quarterly_mmbbls!$C161:FL161)</f>
        <v>14.993558735917274</v>
      </c>
      <c r="AF187" s="52">
        <f>SUMPRODUCT(--(AF$9=YEAR(Quarterly_mmbbls!$C$9:FM$9)),Quarterly_mmbbls!$C161:FM161)</f>
        <v>15.449189520063246</v>
      </c>
      <c r="AG187" s="52">
        <f>SUMPRODUCT(--(AG$9=YEAR(Quarterly_mmbbls!$C$9:FN$9)),Quarterly_mmbbls!$C161:FN161)</f>
        <v>15.780543239040242</v>
      </c>
      <c r="AH187" s="52">
        <f>SUMPRODUCT(--(AH$9=YEAR(Quarterly_mmbbls!$C$9:FO$9)),Quarterly_mmbbls!$C161:FO161)</f>
        <v>15.898059538052028</v>
      </c>
      <c r="AI187" s="52">
        <f>SUMPRODUCT(--(AI$9=YEAR(Quarterly_mmbbls!$C$9:FP$9)),Quarterly_mmbbls!$C161:FP161)</f>
        <v>16.200171529279906</v>
      </c>
      <c r="AJ187" s="52">
        <f>SUMPRODUCT(--(AJ$9=YEAR(Quarterly_mmbbls!$C$9:FQ$9)),Quarterly_mmbbls!$C161:FQ161)</f>
        <v>16.457437108410119</v>
      </c>
      <c r="AK187" s="52">
        <f>SUMPRODUCT(--(AK$9=YEAR(Quarterly_mmbbls!$C$9:FR$9)),Quarterly_mmbbls!$C161:FR161)</f>
        <v>16.25441132997797</v>
      </c>
      <c r="AL187" s="52">
        <f>SUMPRODUCT(--(AL$9=YEAR(Quarterly_mmbbls!$C$9:FS$9)),Quarterly_mmbbls!$C161:FS161)</f>
        <v>15.713015680952971</v>
      </c>
      <c r="AM187" s="52">
        <f>SUMPRODUCT(--(AM$9=YEAR(Quarterly_mmbbls!$C$9:FT$9)),Quarterly_mmbbls!$C161:FT161)</f>
        <v>15.798396901704145</v>
      </c>
      <c r="AN187" s="52">
        <f>SUMPRODUCT(--(AN$9=YEAR(Quarterly_mmbbls!$C$9:FU$9)),Quarterly_mmbbls!$C161:FU161)</f>
        <v>15.955670838864545</v>
      </c>
      <c r="AO187" s="52">
        <f>SUMPRODUCT(--(AO$9=YEAR(Quarterly_mmbbls!$C$9:FV$9)),Quarterly_mmbbls!$C161:FV161)</f>
        <v>15.391458968469125</v>
      </c>
      <c r="AP187" s="52">
        <f>SUMPRODUCT(--(AP$9=YEAR(Quarterly_mmbbls!$C$9:FW$9)),Quarterly_mmbbls!$C161:FW161)</f>
        <v>15.275883221511602</v>
      </c>
      <c r="AQ187" s="52">
        <f>SUMPRODUCT(--(AQ$9=YEAR(Quarterly_mmbbls!$C$9:FX$9)),Quarterly_mmbbls!$C161:FX161)</f>
        <v>15.143765247470625</v>
      </c>
      <c r="AR187" s="52">
        <f>SUMPRODUCT(--(AR$9=YEAR(Quarterly_mmbbls!$C$9:FY$9)),Quarterly_mmbbls!$C161:FY161)</f>
        <v>15.437393313498374</v>
      </c>
      <c r="AS187" s="52">
        <f>SUMPRODUCT(--(AS$9=YEAR(Quarterly_mmbbls!$C$9:FZ$9)),Quarterly_mmbbls!$C161:FZ161)</f>
        <v>15.567436838262658</v>
      </c>
      <c r="AT187" s="52">
        <f>SUMPRODUCT(--(AT$9=YEAR(Quarterly_mmbbls!$C$9:GA$9)),Quarterly_mmbbls!$C161:GA161)</f>
        <v>15.804692628957088</v>
      </c>
      <c r="AU187" s="52">
        <f>SUMPRODUCT(--(AU$9=YEAR(Quarterly_mmbbls!$C$9:GB$9)),Quarterly_mmbbls!$C161:GB161)</f>
        <v>15.668881348789528</v>
      </c>
      <c r="AV187" s="52">
        <f>SUMPRODUCT(--(AV$9=YEAR(Quarterly_mmbbls!$C$9:GZ$9)),Quarterly_mmbbls!$C161:GZ161)</f>
        <v>15.657757118506542</v>
      </c>
    </row>
    <row r="188" spans="1:48" x14ac:dyDescent="0.25">
      <c r="A188" s="37" t="s">
        <v>39</v>
      </c>
      <c r="B188" s="90">
        <v>10</v>
      </c>
      <c r="C188" s="52">
        <f>SUMPRODUCT(--(C$9=YEAR(Quarterly_mmbbls!$C$9:EJ$9)),Quarterly_mmbbls!$C162:EJ162)</f>
        <v>12.338506397565544</v>
      </c>
      <c r="D188" s="52">
        <f>SUMPRODUCT(--(D$9=YEAR(Quarterly_mmbbls!$C$9:EK$9)),Quarterly_mmbbls!$C162:EK162)</f>
        <v>12.718345871919842</v>
      </c>
      <c r="E188" s="52">
        <f>SUMPRODUCT(--(E$9=YEAR(Quarterly_mmbbls!$C$9:EL$9)),Quarterly_mmbbls!$C162:EL162)</f>
        <v>12.775777474164133</v>
      </c>
      <c r="F188" s="52">
        <f>SUMPRODUCT(--(F$9=YEAR(Quarterly_mmbbls!$C$9:EM$9)),Quarterly_mmbbls!$C162:EM162)</f>
        <v>13.122435721936094</v>
      </c>
      <c r="G188" s="52">
        <f>SUMPRODUCT(--(G$9=YEAR(Quarterly_mmbbls!$C$9:EN$9)),Quarterly_mmbbls!$C162:EN162)</f>
        <v>13.442750036434997</v>
      </c>
      <c r="H188" s="52">
        <f>SUMPRODUCT(--(H$9=YEAR(Quarterly_mmbbls!$C$9:EO$9)),Quarterly_mmbbls!$C162:EO162)</f>
        <v>13.190858501638683</v>
      </c>
      <c r="I188" s="52">
        <f>SUMPRODUCT(--(I$9=YEAR(Quarterly_mmbbls!$C$9:EP$9)),Quarterly_mmbbls!$C162:EP162)</f>
        <v>13.268054284663991</v>
      </c>
      <c r="J188" s="52">
        <f>SUMPRODUCT(--(J$9=YEAR(Quarterly_mmbbls!$C$9:EQ$9)),Quarterly_mmbbls!$C162:EQ162)</f>
        <v>13.382651640567037</v>
      </c>
      <c r="K188" s="52">
        <f>SUMPRODUCT(--(K$9=YEAR(Quarterly_mmbbls!$C$9:ER$9)),Quarterly_mmbbls!$C162:ER162)</f>
        <v>13.71508698901277</v>
      </c>
      <c r="L188" s="52">
        <f>SUMPRODUCT(--(L$9=YEAR(Quarterly_mmbbls!$C$9:ES$9)),Quarterly_mmbbls!$C162:ES162)</f>
        <v>13.396301303880705</v>
      </c>
      <c r="M188" s="52">
        <f>SUMPRODUCT(--(M$9=YEAR(Quarterly_mmbbls!$C$9:ET$9)),Quarterly_mmbbls!$C162:ET162)</f>
        <v>12.940096823330901</v>
      </c>
      <c r="N188" s="52">
        <f>SUMPRODUCT(--(N$9=YEAR(Quarterly_mmbbls!$C$9:EU$9)),Quarterly_mmbbls!$C162:EU162)</f>
        <v>12.452721596126882</v>
      </c>
      <c r="O188" s="52">
        <f>SUMPRODUCT(--(O$9=YEAR(Quarterly_mmbbls!$C$9:EV$9)),Quarterly_mmbbls!$C162:EV162)</f>
        <v>12.989569583545677</v>
      </c>
      <c r="P188" s="52">
        <f>SUMPRODUCT(--(P$9=YEAR(Quarterly_mmbbls!$C$9:EW$9)),Quarterly_mmbbls!$C162:EW162)</f>
        <v>14.345945682492092</v>
      </c>
      <c r="Q188" s="52">
        <f>SUMPRODUCT(--(Q$9=YEAR(Quarterly_mmbbls!$C$9:EX$9)),Quarterly_mmbbls!$C162:EX162)</f>
        <v>13.792764622599364</v>
      </c>
      <c r="R188" s="52">
        <f>SUMPRODUCT(--(R$9=YEAR(Quarterly_mmbbls!$C$9:EY$9)),Quarterly_mmbbls!$C162:EY162)</f>
        <v>13.838640119141093</v>
      </c>
      <c r="S188" s="52">
        <f>SUMPRODUCT(--(S$9=YEAR(Quarterly_mmbbls!$C$9:EZ$9)),Quarterly_mmbbls!$C162:EZ162)</f>
        <v>13.406499222199891</v>
      </c>
      <c r="T188" s="52">
        <f>SUMPRODUCT(--(T$9=YEAR(Quarterly_mmbbls!$C$9:FA$9)),Quarterly_mmbbls!$C162:FA162)</f>
        <v>11.320648901500046</v>
      </c>
      <c r="U188" s="52">
        <f>SUMPRODUCT(--(U$9=YEAR(Quarterly_mmbbls!$C$9:FB$9)),Quarterly_mmbbls!$C162:FB162)</f>
        <v>10.835751287100678</v>
      </c>
      <c r="V188" s="52">
        <f>SUMPRODUCT(--(V$9=YEAR(Quarterly_mmbbls!$C$9:FC$9)),Quarterly_mmbbls!$C162:FC162)</f>
        <v>9.823068907262309</v>
      </c>
      <c r="W188" s="52">
        <f>SUMPRODUCT(--(W$9=YEAR(Quarterly_mmbbls!$C$9:FD$9)),Quarterly_mmbbls!$C162:FD162)</f>
        <v>9.840773660513662</v>
      </c>
      <c r="X188" s="52">
        <f>SUMPRODUCT(--(X$9=YEAR(Quarterly_mmbbls!$C$9:FE$9)),Quarterly_mmbbls!$C162:FE162)</f>
        <v>9.0888653321249357</v>
      </c>
      <c r="Y188" s="52">
        <f>SUMPRODUCT(--(Y$9=YEAR(Quarterly_mmbbls!$C$9:FF$9)),Quarterly_mmbbls!$C162:FF162)</f>
        <v>5.6661885071597204</v>
      </c>
      <c r="Z188" s="52">
        <f>SUMPRODUCT(--(Z$9=YEAR(Quarterly_mmbbls!$C$9:FG$9)),Quarterly_mmbbls!$C162:FG162)</f>
        <v>4.9021264219537155</v>
      </c>
      <c r="AA188" s="52">
        <f>SUMPRODUCT(--(AA$9=YEAR(Quarterly_mmbbls!$C$9:FH$9)),Quarterly_mmbbls!$C162:FH162)</f>
        <v>4.6861493586278691</v>
      </c>
      <c r="AB188" s="52">
        <f>SUMPRODUCT(--(AB$9=YEAR(Quarterly_mmbbls!$C$9:FI$9)),Quarterly_mmbbls!$C162:FI162)</f>
        <v>4.6189844391546666</v>
      </c>
      <c r="AC188" s="52">
        <f>SUMPRODUCT(--(AC$9=YEAR(Quarterly_mmbbls!$C$9:FJ$9)),Quarterly_mmbbls!$C162:FJ162)</f>
        <v>4.1716245556084939</v>
      </c>
      <c r="AD188" s="52">
        <f>SUMPRODUCT(--(AD$9=YEAR(Quarterly_mmbbls!$C$9:FK$9)),Quarterly_mmbbls!$C162:FK162)</f>
        <v>4.0051967579407135</v>
      </c>
      <c r="AE188" s="52">
        <f>SUMPRODUCT(--(AE$9=YEAR(Quarterly_mmbbls!$C$9:FL$9)),Quarterly_mmbbls!$C162:FL162)</f>
        <v>4.1355360238796859</v>
      </c>
      <c r="AF188" s="52">
        <f>SUMPRODUCT(--(AF$9=YEAR(Quarterly_mmbbls!$C$9:FM$9)),Quarterly_mmbbls!$C162:FM162)</f>
        <v>4.234474485557949</v>
      </c>
      <c r="AG188" s="52">
        <f>SUMPRODUCT(--(AG$9=YEAR(Quarterly_mmbbls!$C$9:FN$9)),Quarterly_mmbbls!$C162:FN162)</f>
        <v>4.7068615825354811</v>
      </c>
      <c r="AH188" s="52">
        <f>SUMPRODUCT(--(AH$9=YEAR(Quarterly_mmbbls!$C$9:FO$9)),Quarterly_mmbbls!$C162:FO162)</f>
        <v>4.1097142669372833</v>
      </c>
      <c r="AI188" s="52">
        <f>SUMPRODUCT(--(AI$9=YEAR(Quarterly_mmbbls!$C$9:FP$9)),Quarterly_mmbbls!$C162:FP162)</f>
        <v>3.9639759775200174</v>
      </c>
      <c r="AJ188" s="52">
        <f>SUMPRODUCT(--(AJ$9=YEAR(Quarterly_mmbbls!$C$9:FQ$9)),Quarterly_mmbbls!$C162:FQ162)</f>
        <v>4.0745982906860387</v>
      </c>
      <c r="AK188" s="52">
        <f>SUMPRODUCT(--(AK$9=YEAR(Quarterly_mmbbls!$C$9:FR$9)),Quarterly_mmbbls!$C162:FR162)</f>
        <v>3.8495630629998598</v>
      </c>
      <c r="AL188" s="52">
        <f>SUMPRODUCT(--(AL$9=YEAR(Quarterly_mmbbls!$C$9:FS$9)),Quarterly_mmbbls!$C162:FS162)</f>
        <v>4.0574631801869394</v>
      </c>
      <c r="AM188" s="52">
        <f>SUMPRODUCT(--(AM$9=YEAR(Quarterly_mmbbls!$C$9:FT$9)),Quarterly_mmbbls!$C162:FT162)</f>
        <v>3.9993343035866067</v>
      </c>
      <c r="AN188" s="52">
        <f>SUMPRODUCT(--(AN$9=YEAR(Quarterly_mmbbls!$C$9:FU$9)),Quarterly_mmbbls!$C162:FU162)</f>
        <v>3.7147609261020884</v>
      </c>
      <c r="AO188" s="52">
        <f>SUMPRODUCT(--(AO$9=YEAR(Quarterly_mmbbls!$C$9:FV$9)),Quarterly_mmbbls!$C162:FV162)</f>
        <v>3.6554544881028006</v>
      </c>
      <c r="AP188" s="52">
        <f>SUMPRODUCT(--(AP$9=YEAR(Quarterly_mmbbls!$C$9:FW$9)),Quarterly_mmbbls!$C162:FW162)</f>
        <v>3.7987184829630829</v>
      </c>
      <c r="AQ188" s="52">
        <f>SUMPRODUCT(--(AQ$9=YEAR(Quarterly_mmbbls!$C$9:FX$9)),Quarterly_mmbbls!$C162:FX162)</f>
        <v>3.9280830838919081</v>
      </c>
      <c r="AR188" s="52">
        <f>SUMPRODUCT(--(AR$9=YEAR(Quarterly_mmbbls!$C$9:FY$9)),Quarterly_mmbbls!$C162:FY162)</f>
        <v>4.2095617258455835</v>
      </c>
      <c r="AS188" s="52">
        <f>SUMPRODUCT(--(AS$9=YEAR(Quarterly_mmbbls!$C$9:FZ$9)),Quarterly_mmbbls!$C162:FZ162)</f>
        <v>4.5248503917615359</v>
      </c>
      <c r="AT188" s="52">
        <f>SUMPRODUCT(--(AT$9=YEAR(Quarterly_mmbbls!$C$9:GA$9)),Quarterly_mmbbls!$C162:GA162)</f>
        <v>4.6686864536094053</v>
      </c>
      <c r="AU188" s="52">
        <f>SUMPRODUCT(--(AU$9=YEAR(Quarterly_mmbbls!$C$9:GB$9)),Quarterly_mmbbls!$C162:GB162)</f>
        <v>4.56596111883362</v>
      </c>
      <c r="AV188" s="52">
        <f>SUMPRODUCT(--(AV$9=YEAR(Quarterly_mmbbls!$C$9:GZ$9)),Quarterly_mmbbls!$C162:GZ162)</f>
        <v>4.5891083925100737</v>
      </c>
    </row>
    <row r="189" spans="1:48" x14ac:dyDescent="0.25">
      <c r="A189" s="36" t="s">
        <v>25</v>
      </c>
      <c r="B189" s="90"/>
      <c r="C189" s="31">
        <f t="shared" ref="C189:AT189" si="49">C142+C150+C158+C166+C175</f>
        <v>6.7748047400012474</v>
      </c>
      <c r="D189" s="31">
        <f t="shared" si="49"/>
        <v>6.7843635776063707</v>
      </c>
      <c r="E189" s="31">
        <f t="shared" si="49"/>
        <v>6.8895188985111453</v>
      </c>
      <c r="F189" s="31">
        <f t="shared" si="49"/>
        <v>7.2068720065310119</v>
      </c>
      <c r="G189" s="31">
        <f t="shared" si="49"/>
        <v>7.0520143543475085</v>
      </c>
      <c r="H189" s="31">
        <f t="shared" si="49"/>
        <v>6.8197493621167951</v>
      </c>
      <c r="I189" s="31">
        <f t="shared" si="49"/>
        <v>7.5725549204285443</v>
      </c>
      <c r="J189" s="31">
        <f t="shared" si="49"/>
        <v>6.8410310395886214</v>
      </c>
      <c r="K189" s="31">
        <f t="shared" si="49"/>
        <v>7.133811784744613</v>
      </c>
      <c r="L189" s="31">
        <f t="shared" si="49"/>
        <v>6.8884750067190232</v>
      </c>
      <c r="M189" s="31">
        <f t="shared" si="49"/>
        <v>7.158488024859885</v>
      </c>
      <c r="N189" s="31">
        <f t="shared" si="49"/>
        <v>7.0720340263744248</v>
      </c>
      <c r="O189" s="31">
        <f t="shared" si="49"/>
        <v>7.020342306513462</v>
      </c>
      <c r="P189" s="31">
        <f t="shared" si="49"/>
        <v>6.8449240057675027</v>
      </c>
      <c r="Q189" s="31">
        <f t="shared" si="49"/>
        <v>6.8430004320113671</v>
      </c>
      <c r="R189" s="31">
        <f t="shared" si="49"/>
        <v>7.1130929903402063</v>
      </c>
      <c r="S189" s="31">
        <f t="shared" si="49"/>
        <v>7.6190780092909876</v>
      </c>
      <c r="T189" s="31">
        <f t="shared" si="49"/>
        <v>7.6374805075224943</v>
      </c>
      <c r="U189" s="31">
        <f t="shared" si="49"/>
        <v>8.8282959417749645</v>
      </c>
      <c r="V189" s="31">
        <f t="shared" si="49"/>
        <v>9.0732098867975086</v>
      </c>
      <c r="W189" s="31">
        <f t="shared" si="49"/>
        <v>10.044911534509083</v>
      </c>
      <c r="X189" s="31">
        <f t="shared" si="49"/>
        <v>11.295119473804608</v>
      </c>
      <c r="Y189" s="31">
        <f t="shared" si="49"/>
        <v>11.638263346909973</v>
      </c>
      <c r="Z189" s="31">
        <f t="shared" si="49"/>
        <v>12.415138594115</v>
      </c>
      <c r="AA189" s="31">
        <f t="shared" si="49"/>
        <v>12.729566361835628</v>
      </c>
      <c r="AB189" s="31">
        <f t="shared" si="49"/>
        <v>13.1016336275319</v>
      </c>
      <c r="AC189" s="31">
        <f t="shared" si="49"/>
        <v>14.152745362541175</v>
      </c>
      <c r="AD189" s="31">
        <f t="shared" si="49"/>
        <v>14.262541308913621</v>
      </c>
      <c r="AE189" s="31">
        <f t="shared" si="49"/>
        <v>15.289928973545511</v>
      </c>
      <c r="AF189" s="31">
        <f t="shared" si="49"/>
        <v>15.885391117558342</v>
      </c>
      <c r="AG189" s="31">
        <f t="shared" si="49"/>
        <v>16.413123905964937</v>
      </c>
      <c r="AH189" s="31">
        <f t="shared" si="49"/>
        <v>17.629905089861417</v>
      </c>
      <c r="AI189" s="31">
        <f t="shared" si="49"/>
        <v>17.609046627930045</v>
      </c>
      <c r="AJ189" s="31">
        <f t="shared" si="49"/>
        <v>18.130517201562924</v>
      </c>
      <c r="AK189" s="31">
        <f t="shared" si="49"/>
        <v>17.957233525029146</v>
      </c>
      <c r="AL189" s="31">
        <f t="shared" si="49"/>
        <v>17.142340821866604</v>
      </c>
      <c r="AM189" s="31">
        <f t="shared" si="49"/>
        <v>17.361514735766082</v>
      </c>
      <c r="AN189" s="31">
        <f t="shared" si="49"/>
        <v>18.095446115838527</v>
      </c>
      <c r="AO189" s="31">
        <f t="shared" si="49"/>
        <v>18.31165462710787</v>
      </c>
      <c r="AP189" s="31">
        <f t="shared" si="49"/>
        <v>19.033954366943149</v>
      </c>
      <c r="AQ189" s="31">
        <f t="shared" si="49"/>
        <v>19.710316135672482</v>
      </c>
      <c r="AR189" s="31">
        <f t="shared" si="49"/>
        <v>20.040536379591714</v>
      </c>
      <c r="AS189" s="31">
        <f t="shared" si="49"/>
        <v>20.724585307027084</v>
      </c>
      <c r="AT189" s="31">
        <f t="shared" si="49"/>
        <v>22.163463515884946</v>
      </c>
      <c r="AU189" s="31">
        <f>AU142+AU150+AU158+AU166+AU175</f>
        <v>22.838897400416389</v>
      </c>
      <c r="AV189" s="31">
        <f>SUMPRODUCT(--(AV$9=YEAR(Quarterly_mmbbls!$C$9:GZ$9)),Quarterly_mmbbls!$C163:GZ163)</f>
        <v>23.277506651487236</v>
      </c>
    </row>
    <row r="190" spans="1:48" x14ac:dyDescent="0.25">
      <c r="A190" s="36" t="s">
        <v>26</v>
      </c>
      <c r="B190" s="90"/>
      <c r="C190" s="31">
        <f t="shared" ref="C190:AT190" si="50">C143+C151+C159+C167+C178</f>
        <v>3.1090113611728465</v>
      </c>
      <c r="D190" s="31">
        <f t="shared" si="50"/>
        <v>3.7813833044127678</v>
      </c>
      <c r="E190" s="31">
        <f t="shared" si="50"/>
        <v>3.4403223909991043</v>
      </c>
      <c r="F190" s="31">
        <f t="shared" si="50"/>
        <v>4.1571417275611768</v>
      </c>
      <c r="G190" s="31">
        <f t="shared" si="50"/>
        <v>3.767570288351421</v>
      </c>
      <c r="H190" s="31">
        <f t="shared" si="50"/>
        <v>3.4706815149387609</v>
      </c>
      <c r="I190" s="31">
        <f t="shared" si="50"/>
        <v>3.0997704828505861</v>
      </c>
      <c r="J190" s="31">
        <f t="shared" si="50"/>
        <v>2.6102114560826846</v>
      </c>
      <c r="K190" s="31">
        <f t="shared" si="50"/>
        <v>2.4057985338902466</v>
      </c>
      <c r="L190" s="31">
        <f t="shared" si="50"/>
        <v>1.6496538628139716</v>
      </c>
      <c r="M190" s="31">
        <f t="shared" si="50"/>
        <v>1.340854681941269</v>
      </c>
      <c r="N190" s="31">
        <f t="shared" si="50"/>
        <v>1.3066868859078424</v>
      </c>
      <c r="O190" s="31">
        <f t="shared" si="50"/>
        <v>1.197443698948915</v>
      </c>
      <c r="P190" s="31">
        <f t="shared" si="50"/>
        <v>1.2343157308223647</v>
      </c>
      <c r="Q190" s="31">
        <f t="shared" si="50"/>
        <v>1.3141626882292941</v>
      </c>
      <c r="R190" s="31">
        <f t="shared" si="50"/>
        <v>1.054782899145722</v>
      </c>
      <c r="S190" s="31">
        <f t="shared" si="50"/>
        <v>1.1399683106351477</v>
      </c>
      <c r="T190" s="31">
        <f t="shared" si="50"/>
        <v>1.0459625850083287</v>
      </c>
      <c r="U190" s="31">
        <f t="shared" si="50"/>
        <v>1.3103581836424087</v>
      </c>
      <c r="V190" s="31">
        <f t="shared" si="50"/>
        <v>0.90477805885435814</v>
      </c>
      <c r="W190" s="31">
        <f t="shared" si="50"/>
        <v>1.2186608373645833</v>
      </c>
      <c r="X190" s="31">
        <f t="shared" si="50"/>
        <v>1.1410265535081341</v>
      </c>
      <c r="Y190" s="31">
        <f t="shared" si="50"/>
        <v>1.3071224561257573</v>
      </c>
      <c r="Z190" s="31">
        <f t="shared" si="50"/>
        <v>1.1249179930289208</v>
      </c>
      <c r="AA190" s="31">
        <f t="shared" si="50"/>
        <v>1.0734346264898045</v>
      </c>
      <c r="AB190" s="31">
        <f t="shared" si="50"/>
        <v>1.080463649269165</v>
      </c>
      <c r="AC190" s="31">
        <f t="shared" si="50"/>
        <v>1.5021480935471065</v>
      </c>
      <c r="AD190" s="31">
        <f t="shared" si="50"/>
        <v>1.3403205375608325</v>
      </c>
      <c r="AE190" s="31">
        <f t="shared" si="50"/>
        <v>1.4047016992060903</v>
      </c>
      <c r="AF190" s="31">
        <f t="shared" si="50"/>
        <v>1.6359822719404185</v>
      </c>
      <c r="AG190" s="31">
        <f t="shared" si="50"/>
        <v>1.1791449425744043</v>
      </c>
      <c r="AH190" s="31">
        <f t="shared" si="50"/>
        <v>1.4045421977296404</v>
      </c>
      <c r="AI190" s="31">
        <f t="shared" si="50"/>
        <v>1.1365372998690741</v>
      </c>
      <c r="AJ190" s="31">
        <f t="shared" si="50"/>
        <v>1.27849847340695</v>
      </c>
      <c r="AK190" s="31">
        <f t="shared" si="50"/>
        <v>1.2192819517788167</v>
      </c>
      <c r="AL190" s="31">
        <f t="shared" si="50"/>
        <v>1.1413353932384167</v>
      </c>
      <c r="AM190" s="31">
        <f t="shared" si="50"/>
        <v>1.0834970144169938</v>
      </c>
      <c r="AN190" s="31">
        <f t="shared" si="50"/>
        <v>1.1341765488937576</v>
      </c>
      <c r="AO190" s="31">
        <f t="shared" si="50"/>
        <v>1.12842778214571</v>
      </c>
      <c r="AP190" s="31">
        <f t="shared" si="50"/>
        <v>1.2678600714836192</v>
      </c>
      <c r="AQ190" s="31">
        <f t="shared" si="50"/>
        <v>1.3035728582481836</v>
      </c>
      <c r="AR190" s="31">
        <f t="shared" si="50"/>
        <v>1.3491469771228719</v>
      </c>
      <c r="AS190" s="31">
        <f t="shared" si="50"/>
        <v>0.96329815492507809</v>
      </c>
      <c r="AT190" s="31">
        <f t="shared" si="50"/>
        <v>0.99037241409674959</v>
      </c>
      <c r="AU190" s="31">
        <f>AU143+AU151+AU159+AU167+AU178</f>
        <v>0.90563752018001398</v>
      </c>
      <c r="AV190" s="31">
        <f>SUMPRODUCT(--(AV$9=YEAR(Quarterly_mmbbls!$C$9:GZ$9)),Quarterly_mmbbls!$C164:GZ164)</f>
        <v>1.0899627768308104</v>
      </c>
    </row>
    <row r="191" spans="1:48" x14ac:dyDescent="0.25">
      <c r="A191" s="36" t="s">
        <v>23</v>
      </c>
      <c r="B191" s="90"/>
      <c r="C191" s="31">
        <f t="shared" ref="C191:AT191" si="51">C144+C152+C160+C168+C176</f>
        <v>0</v>
      </c>
      <c r="D191" s="31">
        <f t="shared" si="51"/>
        <v>0</v>
      </c>
      <c r="E191" s="31">
        <f t="shared" si="51"/>
        <v>0</v>
      </c>
      <c r="F191" s="31">
        <f t="shared" si="51"/>
        <v>0</v>
      </c>
      <c r="G191" s="31">
        <f t="shared" si="51"/>
        <v>0</v>
      </c>
      <c r="H191" s="31">
        <f t="shared" si="51"/>
        <v>0</v>
      </c>
      <c r="I191" s="31">
        <f t="shared" si="51"/>
        <v>0</v>
      </c>
      <c r="J191" s="31">
        <f t="shared" si="51"/>
        <v>0</v>
      </c>
      <c r="K191" s="31">
        <f t="shared" si="51"/>
        <v>0</v>
      </c>
      <c r="L191" s="31">
        <f t="shared" si="51"/>
        <v>0</v>
      </c>
      <c r="M191" s="31">
        <f t="shared" si="51"/>
        <v>0.61898492543390471</v>
      </c>
      <c r="N191" s="31">
        <f t="shared" si="51"/>
        <v>1.113784997142661</v>
      </c>
      <c r="O191" s="31">
        <f t="shared" si="51"/>
        <v>1.2976711864815236</v>
      </c>
      <c r="P191" s="31">
        <f t="shared" si="51"/>
        <v>1.2889115971252012</v>
      </c>
      <c r="Q191" s="31">
        <f t="shared" si="51"/>
        <v>1.3488809448523384</v>
      </c>
      <c r="R191" s="31">
        <f t="shared" si="51"/>
        <v>1.2835222005656475</v>
      </c>
      <c r="S191" s="31">
        <f t="shared" si="51"/>
        <v>1.3096330950328861</v>
      </c>
      <c r="T191" s="31">
        <f t="shared" si="51"/>
        <v>1.4657300316619819</v>
      </c>
      <c r="U191" s="31">
        <f t="shared" si="51"/>
        <v>1.3759021935083886</v>
      </c>
      <c r="V191" s="31">
        <f t="shared" si="51"/>
        <v>1.3625796609695886</v>
      </c>
      <c r="W191" s="31">
        <f t="shared" si="51"/>
        <v>1.4184155908401141</v>
      </c>
      <c r="X191" s="31">
        <f t="shared" si="51"/>
        <v>1.2113074984143317</v>
      </c>
      <c r="Y191" s="31">
        <f t="shared" si="51"/>
        <v>1.1307138878138316</v>
      </c>
      <c r="Z191" s="31">
        <f t="shared" si="51"/>
        <v>0.8798548535754892</v>
      </c>
      <c r="AA191" s="31">
        <f t="shared" si="51"/>
        <v>0.90945478864025842</v>
      </c>
      <c r="AB191" s="31">
        <f t="shared" si="51"/>
        <v>0.98154308202255591</v>
      </c>
      <c r="AC191" s="31">
        <f t="shared" si="51"/>
        <v>1.1952123952292673</v>
      </c>
      <c r="AD191" s="31">
        <f t="shared" si="51"/>
        <v>1.5654576361566761</v>
      </c>
      <c r="AE191" s="31">
        <f t="shared" si="51"/>
        <v>1.7930614182409674</v>
      </c>
      <c r="AF191" s="31">
        <f t="shared" si="51"/>
        <v>1.7971307531171141</v>
      </c>
      <c r="AG191" s="31">
        <f t="shared" si="51"/>
        <v>2.0214112367369452</v>
      </c>
      <c r="AH191" s="31">
        <f t="shared" si="51"/>
        <v>2.0491082740966413</v>
      </c>
      <c r="AI191" s="31">
        <f t="shared" si="51"/>
        <v>2.1663452431135437</v>
      </c>
      <c r="AJ191" s="31">
        <f t="shared" si="51"/>
        <v>2.2956656583973225</v>
      </c>
      <c r="AK191" s="31">
        <f t="shared" si="51"/>
        <v>2.1442127843356826</v>
      </c>
      <c r="AL191" s="31">
        <f t="shared" si="51"/>
        <v>1.9956482331683512</v>
      </c>
      <c r="AM191" s="31">
        <f t="shared" si="51"/>
        <v>1.6963750632626025</v>
      </c>
      <c r="AN191" s="31">
        <f t="shared" si="51"/>
        <v>1.645250292411959</v>
      </c>
      <c r="AO191" s="31">
        <f t="shared" si="51"/>
        <v>1.7753047389524632</v>
      </c>
      <c r="AP191" s="31">
        <f t="shared" si="51"/>
        <v>1.7943426415873776</v>
      </c>
      <c r="AQ191" s="31">
        <f t="shared" si="51"/>
        <v>1.8781598259900625</v>
      </c>
      <c r="AR191" s="31">
        <f t="shared" si="51"/>
        <v>1.9715884244557818</v>
      </c>
      <c r="AS191" s="31">
        <f t="shared" si="51"/>
        <v>2.0061235543979756</v>
      </c>
      <c r="AT191" s="31">
        <f t="shared" si="51"/>
        <v>2.123733811039457</v>
      </c>
      <c r="AU191" s="31">
        <f>AU144+AU152+AU160+AU168+AU176</f>
        <v>2.1699769625241307</v>
      </c>
      <c r="AV191" s="31">
        <f>SUMPRODUCT(--(AV$9=YEAR(Quarterly_mmbbls!$C$9:GZ$9)),Quarterly_mmbbls!$C165:GZ165)</f>
        <v>2.243782257277815</v>
      </c>
    </row>
    <row r="192" spans="1:48" x14ac:dyDescent="0.25">
      <c r="A192" s="36" t="s">
        <v>27</v>
      </c>
      <c r="B192" s="90"/>
      <c r="C192" s="31">
        <f t="shared" ref="C192:AT192" si="52">C180</f>
        <v>1.2268960018410389</v>
      </c>
      <c r="D192" s="31">
        <f t="shared" si="52"/>
        <v>1.2308419802266941</v>
      </c>
      <c r="E192" s="31">
        <f t="shared" si="52"/>
        <v>1.3022201985110904</v>
      </c>
      <c r="F192" s="31">
        <f t="shared" si="52"/>
        <v>1.3782568729202869</v>
      </c>
      <c r="G192" s="31">
        <f t="shared" si="52"/>
        <v>1.3780109442262327</v>
      </c>
      <c r="H192" s="31">
        <f t="shared" si="52"/>
        <v>1.4045733293549836</v>
      </c>
      <c r="I192" s="31">
        <f t="shared" si="52"/>
        <v>1.2212987472452261</v>
      </c>
      <c r="J192" s="31">
        <f t="shared" si="52"/>
        <v>1.0950270140995237</v>
      </c>
      <c r="K192" s="31">
        <f t="shared" si="52"/>
        <v>1.09718344671435</v>
      </c>
      <c r="L192" s="31">
        <f t="shared" si="52"/>
        <v>1.0535781402542843</v>
      </c>
      <c r="M192" s="31">
        <f t="shared" si="52"/>
        <v>1.1544856036371458</v>
      </c>
      <c r="N192" s="31">
        <f t="shared" si="52"/>
        <v>1.1732227946302369</v>
      </c>
      <c r="O192" s="31">
        <f t="shared" si="52"/>
        <v>1.146239714319802</v>
      </c>
      <c r="P192" s="31">
        <f t="shared" si="52"/>
        <v>1.309822917060439</v>
      </c>
      <c r="Q192" s="31">
        <f t="shared" si="52"/>
        <v>1.4781421295228441</v>
      </c>
      <c r="R192" s="31">
        <f t="shared" si="52"/>
        <v>1.9126476423799172</v>
      </c>
      <c r="S192" s="31">
        <f t="shared" si="52"/>
        <v>2.3822152896058983</v>
      </c>
      <c r="T192" s="31">
        <f t="shared" si="52"/>
        <v>2.0680052808483178</v>
      </c>
      <c r="U192" s="31">
        <f t="shared" si="52"/>
        <v>2.0552706406603614</v>
      </c>
      <c r="V192" s="31">
        <f t="shared" si="52"/>
        <v>2.3636660111048826</v>
      </c>
      <c r="W192" s="31">
        <f t="shared" si="52"/>
        <v>2.7180730451740369</v>
      </c>
      <c r="X192" s="31">
        <f t="shared" si="52"/>
        <v>2.7944071518713405</v>
      </c>
      <c r="Y192" s="31">
        <f t="shared" si="52"/>
        <v>2.7298373880908544</v>
      </c>
      <c r="Z192" s="31">
        <f t="shared" si="52"/>
        <v>2.6164621586349068</v>
      </c>
      <c r="AA192" s="31">
        <f t="shared" si="52"/>
        <v>2.7387459744729608</v>
      </c>
      <c r="AB192" s="31">
        <f t="shared" si="52"/>
        <v>2.7005023299323159</v>
      </c>
      <c r="AC192" s="31">
        <f t="shared" si="52"/>
        <v>2.9181348555030797</v>
      </c>
      <c r="AD192" s="31">
        <f t="shared" si="52"/>
        <v>2.997241986427329</v>
      </c>
      <c r="AE192" s="31">
        <f t="shared" si="52"/>
        <v>2.7880498199785309</v>
      </c>
      <c r="AF192" s="31">
        <f t="shared" si="52"/>
        <v>3.089517658133516</v>
      </c>
      <c r="AG192" s="31">
        <f t="shared" si="52"/>
        <v>3.184604699981143</v>
      </c>
      <c r="AH192" s="31">
        <f t="shared" si="52"/>
        <v>2.9690006391105368</v>
      </c>
      <c r="AI192" s="31">
        <f t="shared" si="52"/>
        <v>3.0090421650473589</v>
      </c>
      <c r="AJ192" s="31">
        <f t="shared" si="52"/>
        <v>2.4798611416689975</v>
      </c>
      <c r="AK192" s="31">
        <f t="shared" si="52"/>
        <v>2.6745321679335081</v>
      </c>
      <c r="AL192" s="31">
        <f t="shared" si="52"/>
        <v>2.5427229535617992</v>
      </c>
      <c r="AM192" s="31">
        <f t="shared" si="52"/>
        <v>2.3676589549231859</v>
      </c>
      <c r="AN192" s="31">
        <f t="shared" si="52"/>
        <v>2.4302379805406993</v>
      </c>
      <c r="AO192" s="31">
        <f t="shared" si="52"/>
        <v>2.0157631432733494</v>
      </c>
      <c r="AP192" s="31">
        <f t="shared" si="52"/>
        <v>2.1321528848448223</v>
      </c>
      <c r="AQ192" s="31">
        <f t="shared" si="52"/>
        <v>2.0193387445796804</v>
      </c>
      <c r="AR192" s="31">
        <f t="shared" si="52"/>
        <v>2.103573845876491</v>
      </c>
      <c r="AS192" s="31">
        <f t="shared" si="52"/>
        <v>2.3000199300271751</v>
      </c>
      <c r="AT192" s="31">
        <f t="shared" si="52"/>
        <v>2.4669634183926989</v>
      </c>
      <c r="AU192" s="31">
        <f t="shared" ref="AU192:AU195" si="53">AU180</f>
        <v>2.671671718442389</v>
      </c>
      <c r="AV192" s="31">
        <f>SUMPRODUCT(--(AV$9=YEAR(Quarterly_mmbbls!$C$9:GZ$9)),Quarterly_mmbbls!$C166:GZ166)</f>
        <v>2.5308609986980071</v>
      </c>
    </row>
    <row r="193" spans="1:48" x14ac:dyDescent="0.25">
      <c r="A193" s="37" t="s">
        <v>42</v>
      </c>
      <c r="B193" s="90"/>
      <c r="C193" s="31">
        <f t="shared" ref="C193:AT193" si="54">C181</f>
        <v>0.77360711603264176</v>
      </c>
      <c r="D193" s="31">
        <f t="shared" si="54"/>
        <v>0.81690699721099491</v>
      </c>
      <c r="E193" s="31">
        <f t="shared" si="54"/>
        <v>0.86373202422256545</v>
      </c>
      <c r="F193" s="31">
        <f t="shared" si="54"/>
        <v>0.92569537412689717</v>
      </c>
      <c r="G193" s="31">
        <f t="shared" si="54"/>
        <v>0.94746413985651934</v>
      </c>
      <c r="H193" s="31">
        <f t="shared" si="54"/>
        <v>0.98706459832900117</v>
      </c>
      <c r="I193" s="31">
        <f t="shared" si="54"/>
        <v>0.87633541078582189</v>
      </c>
      <c r="J193" s="31">
        <f t="shared" si="54"/>
        <v>0.79280925872864039</v>
      </c>
      <c r="K193" s="31">
        <f t="shared" si="54"/>
        <v>0.82028163119964814</v>
      </c>
      <c r="L193" s="31">
        <f t="shared" si="54"/>
        <v>0.79392621504882832</v>
      </c>
      <c r="M193" s="31">
        <f t="shared" si="54"/>
        <v>0.89324026743320672</v>
      </c>
      <c r="N193" s="31">
        <f t="shared" si="54"/>
        <v>0.92506164004452096</v>
      </c>
      <c r="O193" s="31">
        <f t="shared" si="54"/>
        <v>0.94847811438832108</v>
      </c>
      <c r="P193" s="31">
        <f t="shared" si="54"/>
        <v>1.1072918754317937</v>
      </c>
      <c r="Q193" s="31">
        <f t="shared" si="54"/>
        <v>1.2796675458381168</v>
      </c>
      <c r="R193" s="31">
        <f t="shared" si="54"/>
        <v>1.7068597690918752</v>
      </c>
      <c r="S193" s="31">
        <f t="shared" si="54"/>
        <v>2.1780163681021718</v>
      </c>
      <c r="T193" s="31">
        <f t="shared" si="54"/>
        <v>1.8884111437253357</v>
      </c>
      <c r="U193" s="31">
        <f t="shared" si="54"/>
        <v>1.8499412637730246</v>
      </c>
      <c r="V193" s="31">
        <f t="shared" si="54"/>
        <v>2.1771733804804487</v>
      </c>
      <c r="W193" s="31">
        <f t="shared" si="54"/>
        <v>2.5523346674966856</v>
      </c>
      <c r="X193" s="31">
        <f t="shared" si="54"/>
        <v>2.5987397326893564</v>
      </c>
      <c r="Y193" s="31">
        <f t="shared" si="54"/>
        <v>2.537171778110026</v>
      </c>
      <c r="Z193" s="31">
        <f t="shared" si="54"/>
        <v>2.4342225481148958</v>
      </c>
      <c r="AA193" s="31">
        <f t="shared" si="54"/>
        <v>2.5668688196118801</v>
      </c>
      <c r="AB193" s="31">
        <f t="shared" si="54"/>
        <v>2.5314970427715489</v>
      </c>
      <c r="AC193" s="31">
        <f t="shared" si="54"/>
        <v>2.7430996851685543</v>
      </c>
      <c r="AD193" s="31">
        <f t="shared" si="54"/>
        <v>2.8307735462064696</v>
      </c>
      <c r="AE193" s="31">
        <f t="shared" si="54"/>
        <v>2.6240396553439469</v>
      </c>
      <c r="AF193" s="31">
        <f t="shared" si="54"/>
        <v>2.9250116734756446</v>
      </c>
      <c r="AG193" s="31">
        <f t="shared" si="54"/>
        <v>3.0181229267099225</v>
      </c>
      <c r="AH193" s="31">
        <f t="shared" si="54"/>
        <v>2.815384902700464</v>
      </c>
      <c r="AI193" s="31">
        <f t="shared" si="54"/>
        <v>2.8681595809162417</v>
      </c>
      <c r="AJ193" s="31">
        <f t="shared" si="54"/>
        <v>2.3352696507461794</v>
      </c>
      <c r="AK193" s="31">
        <f t="shared" si="54"/>
        <v>2.5362216585342221</v>
      </c>
      <c r="AL193" s="31">
        <f t="shared" si="54"/>
        <v>2.4229864053844161</v>
      </c>
      <c r="AM193" s="31">
        <f t="shared" si="54"/>
        <v>2.235934100921579</v>
      </c>
      <c r="AN193" s="31">
        <f t="shared" si="54"/>
        <v>2.3045142251969049</v>
      </c>
      <c r="AO193" s="31">
        <f t="shared" si="54"/>
        <v>1.8947645445225081</v>
      </c>
      <c r="AP193" s="31">
        <f t="shared" si="54"/>
        <v>2.0278614497544147</v>
      </c>
      <c r="AQ193" s="31">
        <f t="shared" si="54"/>
        <v>1.9210378340649841</v>
      </c>
      <c r="AR193" s="31">
        <f t="shared" si="54"/>
        <v>2.0010782423365789</v>
      </c>
      <c r="AS193" s="31">
        <f t="shared" si="54"/>
        <v>2.18737352497519</v>
      </c>
      <c r="AT193" s="31">
        <f t="shared" si="54"/>
        <v>2.3779149175718772</v>
      </c>
      <c r="AU193" s="31">
        <f t="shared" si="53"/>
        <v>2.5853044714347719</v>
      </c>
      <c r="AV193" s="31">
        <f>SUMPRODUCT(--(AV$9=YEAR(Quarterly_mmbbls!$C$9:GZ$9)),Quarterly_mmbbls!$C167:GZ167)</f>
        <v>2.4494178769333339</v>
      </c>
    </row>
    <row r="194" spans="1:48" x14ac:dyDescent="0.25">
      <c r="A194" s="37" t="s">
        <v>43</v>
      </c>
      <c r="B194" s="90"/>
      <c r="C194" s="31">
        <f t="shared" ref="C194:AT194" si="55">C182</f>
        <v>0.24424846170655884</v>
      </c>
      <c r="D194" s="31">
        <f t="shared" si="55"/>
        <v>0.21224597479830848</v>
      </c>
      <c r="E194" s="31">
        <f t="shared" si="55"/>
        <v>0.22911250646557191</v>
      </c>
      <c r="F194" s="31">
        <f t="shared" si="55"/>
        <v>0.23279327561587576</v>
      </c>
      <c r="G194" s="31">
        <f t="shared" si="55"/>
        <v>0.23366295615496901</v>
      </c>
      <c r="H194" s="31">
        <f t="shared" si="55"/>
        <v>0.22366602228135141</v>
      </c>
      <c r="I194" s="31">
        <f t="shared" si="55"/>
        <v>0.19172502793647125</v>
      </c>
      <c r="J194" s="31">
        <f t="shared" si="55"/>
        <v>0.1799096711174768</v>
      </c>
      <c r="K194" s="31">
        <f t="shared" si="55"/>
        <v>0.16054829830776396</v>
      </c>
      <c r="L194" s="31">
        <f t="shared" si="55"/>
        <v>0.15110479750447844</v>
      </c>
      <c r="M194" s="31">
        <f t="shared" si="55"/>
        <v>0.15937115495181953</v>
      </c>
      <c r="N194" s="31">
        <f t="shared" si="55"/>
        <v>0.15603298722600698</v>
      </c>
      <c r="O194" s="31">
        <f t="shared" si="55"/>
        <v>0.10954460931811209</v>
      </c>
      <c r="P194" s="31">
        <f t="shared" si="55"/>
        <v>0.11937463480543908</v>
      </c>
      <c r="Q194" s="31">
        <f t="shared" si="55"/>
        <v>0.11621216011782719</v>
      </c>
      <c r="R194" s="31">
        <f t="shared" si="55"/>
        <v>0.12601583164942406</v>
      </c>
      <c r="S194" s="31">
        <f t="shared" si="55"/>
        <v>0.13439638957159561</v>
      </c>
      <c r="T194" s="31">
        <f t="shared" si="55"/>
        <v>0.11810086027848429</v>
      </c>
      <c r="U194" s="31">
        <f t="shared" si="55"/>
        <v>0.13637293625135305</v>
      </c>
      <c r="V194" s="31">
        <f t="shared" si="55"/>
        <v>0.12685915823278726</v>
      </c>
      <c r="W194" s="31">
        <f t="shared" si="55"/>
        <v>0.10902631485542016</v>
      </c>
      <c r="X194" s="31">
        <f t="shared" si="55"/>
        <v>0.14000099749019668</v>
      </c>
      <c r="Y194" s="31">
        <f t="shared" si="55"/>
        <v>0.1420038981256842</v>
      </c>
      <c r="Z194" s="31">
        <f t="shared" si="55"/>
        <v>0.13587221109248115</v>
      </c>
      <c r="AA194" s="31">
        <f t="shared" si="55"/>
        <v>0.12598069304178391</v>
      </c>
      <c r="AB194" s="31">
        <f t="shared" si="55"/>
        <v>0.12451365617280841</v>
      </c>
      <c r="AC194" s="31">
        <f t="shared" si="55"/>
        <v>0.13293813735453011</v>
      </c>
      <c r="AD194" s="31">
        <f t="shared" si="55"/>
        <v>0.12732474478401898</v>
      </c>
      <c r="AE194" s="31">
        <f t="shared" si="55"/>
        <v>0.12453122547662848</v>
      </c>
      <c r="AF194" s="31">
        <f t="shared" si="55"/>
        <v>0.12323109699394358</v>
      </c>
      <c r="AG194" s="31">
        <f t="shared" si="55"/>
        <v>0.12843161092468316</v>
      </c>
      <c r="AH194" s="31">
        <f t="shared" si="55"/>
        <v>0.12241412436631052</v>
      </c>
      <c r="AI194" s="31">
        <f t="shared" si="55"/>
        <v>0.11400721248840889</v>
      </c>
      <c r="AJ194" s="31">
        <f t="shared" si="55"/>
        <v>0.11808329097466422</v>
      </c>
      <c r="AK194" s="31">
        <f t="shared" si="55"/>
        <v>0.11660746945377867</v>
      </c>
      <c r="AL194" s="31">
        <f t="shared" si="55"/>
        <v>9.7042223004755512E-2</v>
      </c>
      <c r="AM194" s="31">
        <f t="shared" si="55"/>
        <v>0.10220023461037689</v>
      </c>
      <c r="AN194" s="31">
        <f t="shared" si="55"/>
        <v>9.8716754262927101E-2</v>
      </c>
      <c r="AO194" s="31">
        <f t="shared" si="55"/>
        <v>9.7754961349041103E-2</v>
      </c>
      <c r="AP194" s="31">
        <f t="shared" si="55"/>
        <v>9.0395423210702708E-2</v>
      </c>
      <c r="AQ194" s="31">
        <f t="shared" si="55"/>
        <v>8.1784189650726091E-2</v>
      </c>
      <c r="AR194" s="31">
        <f t="shared" si="55"/>
        <v>8.9629010673828599E-2</v>
      </c>
      <c r="AS194" s="31">
        <f t="shared" si="55"/>
        <v>9.8686408322692987E-2</v>
      </c>
      <c r="AT194" s="31">
        <f t="shared" si="55"/>
        <v>7.5265688389616808E-2</v>
      </c>
      <c r="AU194" s="31">
        <f t="shared" si="53"/>
        <v>7.6219681483391796E-2</v>
      </c>
      <c r="AV194" s="31">
        <f>SUMPRODUCT(--(AV$9=YEAR(Quarterly_mmbbls!$C$9:GZ$9)),Quarterly_mmbbls!$C168:GZ168)</f>
        <v>7.2171313377823398E-2</v>
      </c>
    </row>
    <row r="195" spans="1:48" x14ac:dyDescent="0.25">
      <c r="A195" s="37" t="s">
        <v>44</v>
      </c>
      <c r="B195" s="90"/>
      <c r="C195" s="31">
        <f t="shared" ref="C195:AT195" si="56">C183</f>
        <v>0.20904042410183821</v>
      </c>
      <c r="D195" s="31">
        <f t="shared" si="56"/>
        <v>0.2016890082173908</v>
      </c>
      <c r="E195" s="31">
        <f t="shared" si="56"/>
        <v>0.20937566782295311</v>
      </c>
      <c r="F195" s="31">
        <f t="shared" si="56"/>
        <v>0.21976822317751391</v>
      </c>
      <c r="G195" s="31">
        <f t="shared" si="56"/>
        <v>0.19688384821474442</v>
      </c>
      <c r="H195" s="31">
        <f t="shared" si="56"/>
        <v>0.193842708744631</v>
      </c>
      <c r="I195" s="31">
        <f t="shared" si="56"/>
        <v>0.15323830852293291</v>
      </c>
      <c r="J195" s="31">
        <f t="shared" si="56"/>
        <v>0.12230808425340665</v>
      </c>
      <c r="K195" s="31">
        <f t="shared" si="56"/>
        <v>0.11635351720693787</v>
      </c>
      <c r="L195" s="31">
        <f t="shared" si="56"/>
        <v>0.10854712770097742</v>
      </c>
      <c r="M195" s="31">
        <f t="shared" si="56"/>
        <v>0.10187418125211964</v>
      </c>
      <c r="N195" s="31">
        <f t="shared" si="56"/>
        <v>9.2128167359708912E-2</v>
      </c>
      <c r="O195" s="31">
        <f t="shared" si="56"/>
        <v>8.8216990613368823E-2</v>
      </c>
      <c r="P195" s="31">
        <f t="shared" si="56"/>
        <v>8.3156406823206325E-2</v>
      </c>
      <c r="Q195" s="31">
        <f t="shared" si="56"/>
        <v>8.2262423566900014E-2</v>
      </c>
      <c r="R195" s="31">
        <f t="shared" si="56"/>
        <v>7.977204163861816E-2</v>
      </c>
      <c r="S195" s="31">
        <f t="shared" si="56"/>
        <v>6.980253193213086E-2</v>
      </c>
      <c r="T195" s="31">
        <f t="shared" si="56"/>
        <v>6.1493276844498138E-2</v>
      </c>
      <c r="U195" s="31">
        <f t="shared" si="56"/>
        <v>6.8956440635983815E-2</v>
      </c>
      <c r="V195" s="31">
        <f t="shared" si="56"/>
        <v>5.9633472391646611E-2</v>
      </c>
      <c r="W195" s="31">
        <f t="shared" si="56"/>
        <v>5.6712062821931364E-2</v>
      </c>
      <c r="X195" s="31">
        <f t="shared" si="56"/>
        <v>5.5666421691787378E-2</v>
      </c>
      <c r="Y195" s="31">
        <f t="shared" si="56"/>
        <v>5.066171185514403E-2</v>
      </c>
      <c r="Z195" s="31">
        <f t="shared" si="56"/>
        <v>4.6367399427529807E-2</v>
      </c>
      <c r="AA195" s="31">
        <f t="shared" si="56"/>
        <v>4.5896461819297019E-2</v>
      </c>
      <c r="AB195" s="31">
        <f t="shared" si="56"/>
        <v>4.4491630987958539E-2</v>
      </c>
      <c r="AC195" s="31">
        <f t="shared" si="56"/>
        <v>4.2097032979995216E-2</v>
      </c>
      <c r="AD195" s="31">
        <f t="shared" si="56"/>
        <v>3.9143695436840445E-2</v>
      </c>
      <c r="AE195" s="31">
        <f t="shared" si="56"/>
        <v>3.947893915795532E-2</v>
      </c>
      <c r="AF195" s="31">
        <f t="shared" si="56"/>
        <v>4.1274887663927812E-2</v>
      </c>
      <c r="AG195" s="31">
        <f t="shared" si="56"/>
        <v>3.8050162346537207E-2</v>
      </c>
      <c r="AH195" s="31">
        <f t="shared" si="56"/>
        <v>3.1201612043762095E-2</v>
      </c>
      <c r="AI195" s="31">
        <f t="shared" si="56"/>
        <v>2.6875371642708361E-2</v>
      </c>
      <c r="AJ195" s="31">
        <f t="shared" si="56"/>
        <v>2.6508199948153986E-2</v>
      </c>
      <c r="AK195" s="31">
        <f t="shared" si="56"/>
        <v>2.1703039945507586E-2</v>
      </c>
      <c r="AL195" s="31">
        <f t="shared" si="56"/>
        <v>2.269432517262733E-2</v>
      </c>
      <c r="AM195" s="31">
        <f t="shared" si="56"/>
        <v>2.9524619391230349E-2</v>
      </c>
      <c r="AN195" s="31">
        <f t="shared" si="56"/>
        <v>2.7007001080867281E-2</v>
      </c>
      <c r="AO195" s="31">
        <f t="shared" si="56"/>
        <v>2.324363740180015E-2</v>
      </c>
      <c r="AP195" s="31">
        <f t="shared" si="56"/>
        <v>1.389601187970463E-2</v>
      </c>
      <c r="AQ195" s="31">
        <f t="shared" si="56"/>
        <v>1.6516720863970019E-2</v>
      </c>
      <c r="AR195" s="31">
        <f t="shared" si="56"/>
        <v>1.2866592866083392E-2</v>
      </c>
      <c r="AS195" s="31">
        <f t="shared" si="56"/>
        <v>1.395999672929233E-2</v>
      </c>
      <c r="AT195" s="31">
        <f t="shared" si="56"/>
        <v>1.378281243120507E-2</v>
      </c>
      <c r="AU195" s="31">
        <f t="shared" si="53"/>
        <v>1.0147565524225256E-2</v>
      </c>
      <c r="AV195" s="31">
        <f>SUMPRODUCT(--(AV$9=YEAR(Quarterly_mmbbls!$C$9:GZ$9)),Quarterly_mmbbls!$C169:GZ169)</f>
        <v>9.2718083868492396E-3</v>
      </c>
    </row>
    <row r="196" spans="1:48" x14ac:dyDescent="0.25">
      <c r="A196" s="20"/>
      <c r="B196" s="99"/>
    </row>
    <row r="197" spans="1:48" x14ac:dyDescent="0.25">
      <c r="A197" s="39" t="s">
        <v>57</v>
      </c>
      <c r="B197" s="90"/>
    </row>
    <row r="198" spans="1:48" ht="17.25" x14ac:dyDescent="0.25">
      <c r="A198" s="20" t="s">
        <v>145</v>
      </c>
      <c r="B198" s="100"/>
    </row>
    <row r="199" spans="1:48" ht="17.25" x14ac:dyDescent="0.25">
      <c r="A199" s="48" t="s">
        <v>108</v>
      </c>
      <c r="B199" s="101"/>
    </row>
    <row r="200" spans="1:48" ht="17.25" x14ac:dyDescent="0.25">
      <c r="A200" s="39" t="s">
        <v>146</v>
      </c>
      <c r="B200" s="101"/>
    </row>
    <row r="201" spans="1:48" ht="17.25" x14ac:dyDescent="0.25">
      <c r="A201" s="39" t="s">
        <v>147</v>
      </c>
      <c r="B201" s="101"/>
    </row>
    <row r="202" spans="1:48" ht="17.25" x14ac:dyDescent="0.25">
      <c r="A202" s="48" t="s">
        <v>109</v>
      </c>
      <c r="B202" s="101"/>
    </row>
    <row r="203" spans="1:48" ht="17.25" x14ac:dyDescent="0.25">
      <c r="A203" s="39" t="s">
        <v>148</v>
      </c>
      <c r="B203" s="101"/>
    </row>
    <row r="204" spans="1:48" ht="17.25" x14ac:dyDescent="0.25">
      <c r="A204" s="39" t="s">
        <v>110</v>
      </c>
      <c r="B204" s="90"/>
    </row>
    <row r="205" spans="1:48" ht="17.25" x14ac:dyDescent="0.25">
      <c r="A205" s="48" t="s">
        <v>104</v>
      </c>
      <c r="B205" s="101"/>
    </row>
    <row r="206" spans="1:48" ht="17.25" x14ac:dyDescent="0.25">
      <c r="A206" s="48" t="s">
        <v>111</v>
      </c>
      <c r="B206" s="101"/>
    </row>
    <row r="207" spans="1:48" ht="17.25" x14ac:dyDescent="0.25">
      <c r="A207" s="48" t="s">
        <v>112</v>
      </c>
      <c r="B207" s="101"/>
    </row>
    <row r="208" spans="1:48" ht="17.25" x14ac:dyDescent="0.25">
      <c r="A208" s="39" t="s">
        <v>113</v>
      </c>
      <c r="B208" s="90"/>
    </row>
  </sheetData>
  <pageMargins left="0.7" right="0.7" top="0.75" bottom="0.75" header="0.3" footer="0.3"/>
  <pageSetup paperSize="8" scale="53" fitToWidth="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outlinePr summaryBelow="0"/>
  </sheetPr>
  <dimension ref="A1:GR181"/>
  <sheetViews>
    <sheetView zoomScale="85" zoomScaleNormal="85" workbookViewId="0">
      <pane xSplit="2" ySplit="9" topLeftCell="FU10" activePane="bottomRight" state="frozenSplit"/>
      <selection activeCell="D19" sqref="D19"/>
      <selection pane="topRight" activeCell="D19" sqref="D19"/>
      <selection pane="bottomLeft" activeCell="D19" sqref="D19"/>
      <selection pane="bottomRight" activeCell="Y32" sqref="Y32"/>
    </sheetView>
  </sheetViews>
  <sheetFormatPr defaultColWidth="9" defaultRowHeight="14.25" x14ac:dyDescent="0.2"/>
  <cols>
    <col min="1" max="1" width="46.25" style="2" customWidth="1"/>
    <col min="2" max="2" width="5.5" style="92" bestFit="1" customWidth="1"/>
    <col min="3" max="3" width="10.75" style="2" bestFit="1" customWidth="1"/>
    <col min="4" max="114" width="9" style="2"/>
    <col min="115" max="16384" width="9" style="1"/>
  </cols>
  <sheetData>
    <row r="1" spans="1:200" x14ac:dyDescent="0.2">
      <c r="A1" s="21"/>
      <c r="B1" s="83"/>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c r="CY1" s="21"/>
      <c r="CZ1" s="21"/>
      <c r="DA1" s="21"/>
      <c r="DB1" s="21"/>
      <c r="DC1" s="21"/>
      <c r="DD1" s="21"/>
      <c r="DE1" s="21"/>
      <c r="DF1" s="21"/>
      <c r="DG1" s="21"/>
      <c r="DH1" s="21"/>
      <c r="DI1" s="21"/>
      <c r="DJ1" s="21"/>
    </row>
    <row r="7" spans="1:200" ht="21" x14ac:dyDescent="0.35">
      <c r="A7" s="8" t="s">
        <v>56</v>
      </c>
      <c r="B7" s="84"/>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row>
    <row r="8" spans="1:200" ht="15" x14ac:dyDescent="0.25">
      <c r="A8" s="93" t="s">
        <v>161</v>
      </c>
      <c r="B8" s="85" t="s">
        <v>162</v>
      </c>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row>
    <row r="9" spans="1:200" ht="15" x14ac:dyDescent="0.2">
      <c r="A9" s="6" t="s">
        <v>141</v>
      </c>
      <c r="B9" s="86" t="s">
        <v>152</v>
      </c>
      <c r="C9" s="24">
        <v>27089</v>
      </c>
      <c r="D9" s="24">
        <v>27181</v>
      </c>
      <c r="E9" s="24">
        <v>27273</v>
      </c>
      <c r="F9" s="24">
        <v>27364</v>
      </c>
      <c r="G9" s="24">
        <v>27454</v>
      </c>
      <c r="H9" s="24">
        <v>27546</v>
      </c>
      <c r="I9" s="24">
        <v>27638</v>
      </c>
      <c r="J9" s="24">
        <v>27729</v>
      </c>
      <c r="K9" s="24">
        <v>27820</v>
      </c>
      <c r="L9" s="24">
        <v>27912</v>
      </c>
      <c r="M9" s="24">
        <v>28004</v>
      </c>
      <c r="N9" s="24">
        <v>28095</v>
      </c>
      <c r="O9" s="24">
        <v>28185</v>
      </c>
      <c r="P9" s="24">
        <v>28277</v>
      </c>
      <c r="Q9" s="24">
        <v>28369</v>
      </c>
      <c r="R9" s="24">
        <v>28460</v>
      </c>
      <c r="S9" s="24">
        <v>28550</v>
      </c>
      <c r="T9" s="24">
        <v>28642</v>
      </c>
      <c r="U9" s="24">
        <v>28734</v>
      </c>
      <c r="V9" s="24">
        <v>28825</v>
      </c>
      <c r="W9" s="24">
        <v>28915</v>
      </c>
      <c r="X9" s="24">
        <v>29007</v>
      </c>
      <c r="Y9" s="24">
        <v>29099</v>
      </c>
      <c r="Z9" s="24">
        <v>29190</v>
      </c>
      <c r="AA9" s="24">
        <v>29281</v>
      </c>
      <c r="AB9" s="24">
        <v>29373</v>
      </c>
      <c r="AC9" s="24">
        <v>29465</v>
      </c>
      <c r="AD9" s="24">
        <v>29556</v>
      </c>
      <c r="AE9" s="24">
        <v>29646</v>
      </c>
      <c r="AF9" s="24">
        <v>29738</v>
      </c>
      <c r="AG9" s="24">
        <v>29830</v>
      </c>
      <c r="AH9" s="24">
        <v>29921</v>
      </c>
      <c r="AI9" s="24">
        <v>30011</v>
      </c>
      <c r="AJ9" s="24">
        <v>30103</v>
      </c>
      <c r="AK9" s="24">
        <v>30195</v>
      </c>
      <c r="AL9" s="24">
        <v>30286</v>
      </c>
      <c r="AM9" s="24">
        <v>30376</v>
      </c>
      <c r="AN9" s="24">
        <v>30468</v>
      </c>
      <c r="AO9" s="24">
        <v>30560</v>
      </c>
      <c r="AP9" s="24">
        <v>30651</v>
      </c>
      <c r="AQ9" s="24">
        <v>30742</v>
      </c>
      <c r="AR9" s="24">
        <v>30834</v>
      </c>
      <c r="AS9" s="24">
        <v>30926</v>
      </c>
      <c r="AT9" s="24">
        <v>31017</v>
      </c>
      <c r="AU9" s="24">
        <v>31107</v>
      </c>
      <c r="AV9" s="24">
        <v>31199</v>
      </c>
      <c r="AW9" s="24">
        <v>31291</v>
      </c>
      <c r="AX9" s="24">
        <v>31382</v>
      </c>
      <c r="AY9" s="24">
        <v>31472</v>
      </c>
      <c r="AZ9" s="24">
        <v>31564</v>
      </c>
      <c r="BA9" s="24">
        <v>31656</v>
      </c>
      <c r="BB9" s="24">
        <v>31747</v>
      </c>
      <c r="BC9" s="24">
        <v>31837</v>
      </c>
      <c r="BD9" s="24">
        <v>31929</v>
      </c>
      <c r="BE9" s="24">
        <v>32021</v>
      </c>
      <c r="BF9" s="24">
        <v>32112</v>
      </c>
      <c r="BG9" s="24">
        <v>32203</v>
      </c>
      <c r="BH9" s="24">
        <v>32295</v>
      </c>
      <c r="BI9" s="24">
        <v>32387</v>
      </c>
      <c r="BJ9" s="24">
        <v>32478</v>
      </c>
      <c r="BK9" s="24">
        <v>32568</v>
      </c>
      <c r="BL9" s="24">
        <v>32660</v>
      </c>
      <c r="BM9" s="24">
        <v>32752</v>
      </c>
      <c r="BN9" s="24">
        <v>32843</v>
      </c>
      <c r="BO9" s="24">
        <v>32933</v>
      </c>
      <c r="BP9" s="24">
        <v>33025</v>
      </c>
      <c r="BQ9" s="24">
        <v>33117</v>
      </c>
      <c r="BR9" s="24">
        <v>33208</v>
      </c>
      <c r="BS9" s="24">
        <v>33298</v>
      </c>
      <c r="BT9" s="24">
        <v>33390</v>
      </c>
      <c r="BU9" s="24">
        <v>33482</v>
      </c>
      <c r="BV9" s="24">
        <v>33573</v>
      </c>
      <c r="BW9" s="24">
        <v>33664</v>
      </c>
      <c r="BX9" s="24">
        <v>33756</v>
      </c>
      <c r="BY9" s="24">
        <v>33848</v>
      </c>
      <c r="BZ9" s="24">
        <v>33939</v>
      </c>
      <c r="CA9" s="24">
        <v>34029</v>
      </c>
      <c r="CB9" s="24">
        <v>34121</v>
      </c>
      <c r="CC9" s="24">
        <v>34213</v>
      </c>
      <c r="CD9" s="24">
        <v>34304</v>
      </c>
      <c r="CE9" s="24">
        <v>34394</v>
      </c>
      <c r="CF9" s="24">
        <v>34486</v>
      </c>
      <c r="CG9" s="24">
        <v>34578</v>
      </c>
      <c r="CH9" s="24">
        <v>34669</v>
      </c>
      <c r="CI9" s="24">
        <v>34759</v>
      </c>
      <c r="CJ9" s="24">
        <v>34851</v>
      </c>
      <c r="CK9" s="24">
        <v>34943</v>
      </c>
      <c r="CL9" s="24">
        <v>35034</v>
      </c>
      <c r="CM9" s="24">
        <v>35125</v>
      </c>
      <c r="CN9" s="24">
        <v>35217</v>
      </c>
      <c r="CO9" s="24">
        <v>35309</v>
      </c>
      <c r="CP9" s="24">
        <v>35400</v>
      </c>
      <c r="CQ9" s="24">
        <v>35490</v>
      </c>
      <c r="CR9" s="24">
        <v>35582</v>
      </c>
      <c r="CS9" s="24">
        <v>35674</v>
      </c>
      <c r="CT9" s="24">
        <v>35765</v>
      </c>
      <c r="CU9" s="24">
        <v>35855</v>
      </c>
      <c r="CV9" s="24">
        <v>35947</v>
      </c>
      <c r="CW9" s="24">
        <v>36039</v>
      </c>
      <c r="CX9" s="24">
        <v>36130</v>
      </c>
      <c r="CY9" s="24">
        <v>36220</v>
      </c>
      <c r="CZ9" s="24">
        <v>36312</v>
      </c>
      <c r="DA9" s="24">
        <v>36404</v>
      </c>
      <c r="DB9" s="24">
        <v>36495</v>
      </c>
      <c r="DC9" s="24">
        <v>36586</v>
      </c>
      <c r="DD9" s="24">
        <v>36678</v>
      </c>
      <c r="DE9" s="24">
        <v>36770</v>
      </c>
      <c r="DF9" s="24">
        <v>36861</v>
      </c>
      <c r="DG9" s="24">
        <v>36951</v>
      </c>
      <c r="DH9" s="24">
        <v>37043</v>
      </c>
      <c r="DI9" s="24">
        <v>37135</v>
      </c>
      <c r="DJ9" s="24">
        <v>37226</v>
      </c>
      <c r="DK9" s="24">
        <v>37316</v>
      </c>
      <c r="DL9" s="24">
        <v>37408</v>
      </c>
      <c r="DM9" s="24">
        <v>37500</v>
      </c>
      <c r="DN9" s="24">
        <v>37591</v>
      </c>
      <c r="DO9" s="24">
        <v>37681</v>
      </c>
      <c r="DP9" s="24">
        <v>37773</v>
      </c>
      <c r="DQ9" s="24">
        <v>37865</v>
      </c>
      <c r="DR9" s="24">
        <v>37956</v>
      </c>
      <c r="DS9" s="24">
        <v>38047</v>
      </c>
      <c r="DT9" s="24">
        <v>38139</v>
      </c>
      <c r="DU9" s="24">
        <v>38231</v>
      </c>
      <c r="DV9" s="24">
        <v>38322</v>
      </c>
      <c r="DW9" s="24">
        <v>38412</v>
      </c>
      <c r="DX9" s="24">
        <v>38504</v>
      </c>
      <c r="DY9" s="24">
        <v>38596</v>
      </c>
      <c r="DZ9" s="24">
        <v>38687</v>
      </c>
      <c r="EA9" s="24">
        <v>38777</v>
      </c>
      <c r="EB9" s="24">
        <v>38869</v>
      </c>
      <c r="EC9" s="24">
        <v>38961</v>
      </c>
      <c r="ED9" s="24">
        <v>39052</v>
      </c>
      <c r="EE9" s="24">
        <v>39142</v>
      </c>
      <c r="EF9" s="24">
        <v>39234</v>
      </c>
      <c r="EG9" s="24">
        <v>39326</v>
      </c>
      <c r="EH9" s="24">
        <v>39417</v>
      </c>
      <c r="EI9" s="24">
        <v>39508</v>
      </c>
      <c r="EJ9" s="24">
        <v>39600</v>
      </c>
      <c r="EK9" s="24">
        <v>39692</v>
      </c>
      <c r="EL9" s="24">
        <v>39783</v>
      </c>
      <c r="EM9" s="24">
        <v>39873</v>
      </c>
      <c r="EN9" s="24">
        <v>39965</v>
      </c>
      <c r="EO9" s="24">
        <v>40057</v>
      </c>
      <c r="EP9" s="24">
        <v>40148</v>
      </c>
      <c r="EQ9" s="24">
        <v>40238</v>
      </c>
      <c r="ER9" s="24">
        <v>40330</v>
      </c>
      <c r="ES9" s="24">
        <v>40422</v>
      </c>
      <c r="ET9" s="24">
        <v>40513</v>
      </c>
      <c r="EU9" s="24">
        <v>40603</v>
      </c>
      <c r="EV9" s="24">
        <v>40695</v>
      </c>
      <c r="EW9" s="24">
        <v>40787</v>
      </c>
      <c r="EX9" s="24">
        <v>40878</v>
      </c>
      <c r="EY9" s="24">
        <v>40969</v>
      </c>
      <c r="EZ9" s="24">
        <v>41061</v>
      </c>
      <c r="FA9" s="24">
        <v>41153</v>
      </c>
      <c r="FB9" s="24">
        <v>41244</v>
      </c>
      <c r="FC9" s="24">
        <v>41334</v>
      </c>
      <c r="FD9" s="24">
        <v>41426</v>
      </c>
      <c r="FE9" s="24">
        <v>41518</v>
      </c>
      <c r="FF9" s="24">
        <v>41609</v>
      </c>
      <c r="FG9" s="24">
        <v>41699</v>
      </c>
      <c r="FH9" s="24">
        <v>41791</v>
      </c>
      <c r="FI9" s="24">
        <v>41883</v>
      </c>
      <c r="FJ9" s="24">
        <v>41974</v>
      </c>
      <c r="FK9" s="24">
        <v>42064</v>
      </c>
      <c r="FL9" s="24">
        <v>42156</v>
      </c>
      <c r="FM9" s="24">
        <v>42248</v>
      </c>
      <c r="FN9" s="24">
        <v>42339</v>
      </c>
      <c r="FO9" s="24">
        <v>42430</v>
      </c>
      <c r="FP9" s="24">
        <v>42522</v>
      </c>
      <c r="FQ9" s="24">
        <v>42614</v>
      </c>
      <c r="FR9" s="24">
        <v>42705</v>
      </c>
      <c r="FS9" s="24">
        <v>42795</v>
      </c>
      <c r="FT9" s="24">
        <v>42887</v>
      </c>
      <c r="FU9" s="24">
        <v>42979</v>
      </c>
      <c r="FV9" s="24">
        <v>43070</v>
      </c>
      <c r="FW9" s="24">
        <v>43160</v>
      </c>
      <c r="FX9" s="24">
        <v>43252</v>
      </c>
      <c r="FY9" s="24">
        <v>43344</v>
      </c>
      <c r="FZ9" s="24">
        <v>43435</v>
      </c>
      <c r="GA9" s="24">
        <v>43525</v>
      </c>
      <c r="GB9" s="24">
        <v>43617</v>
      </c>
      <c r="GC9" s="24">
        <v>43709</v>
      </c>
      <c r="GD9" s="24">
        <v>43800</v>
      </c>
      <c r="GE9" s="24">
        <v>43891</v>
      </c>
    </row>
    <row r="10" spans="1:200" ht="15" x14ac:dyDescent="0.25">
      <c r="A10" s="6"/>
      <c r="B10" s="8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row>
    <row r="11" spans="1:200" ht="15" x14ac:dyDescent="0.25">
      <c r="A11" s="32" t="s">
        <v>50</v>
      </c>
      <c r="B11" s="87"/>
      <c r="C11" s="43">
        <f>C12+C15+C17-C31-C46-C61-C75</f>
        <v>6.7571762646687983</v>
      </c>
      <c r="D11" s="43">
        <f t="shared" ref="D11:BO11" si="0">D12+D15+D17-D31-D46-D61-D75</f>
        <v>8.1324280399635889</v>
      </c>
      <c r="E11" s="43">
        <f t="shared" si="0"/>
        <v>8.7531965249006873</v>
      </c>
      <c r="F11" s="43">
        <f t="shared" si="0"/>
        <v>7.3846460590443073</v>
      </c>
      <c r="G11" s="43">
        <f t="shared" si="0"/>
        <v>7.7829976110105914</v>
      </c>
      <c r="H11" s="43">
        <f t="shared" si="0"/>
        <v>9.0149402680758541</v>
      </c>
      <c r="I11" s="43">
        <f t="shared" si="0"/>
        <v>9.1569623549457049</v>
      </c>
      <c r="J11" s="43">
        <f t="shared" si="0"/>
        <v>7.8054206023969339</v>
      </c>
      <c r="K11" s="43">
        <f t="shared" si="0"/>
        <v>7.4926943108022614</v>
      </c>
      <c r="L11" s="43">
        <f t="shared" si="0"/>
        <v>7.6078093581296971</v>
      </c>
      <c r="M11" s="43">
        <f t="shared" si="0"/>
        <v>7.5878130169766349</v>
      </c>
      <c r="N11" s="43">
        <f t="shared" si="0"/>
        <v>7.6722192813983305</v>
      </c>
      <c r="O11" s="43">
        <f t="shared" si="0"/>
        <v>7.1102326153752138</v>
      </c>
      <c r="P11" s="43">
        <f t="shared" si="0"/>
        <v>7.4640536421672374</v>
      </c>
      <c r="Q11" s="43">
        <f t="shared" si="0"/>
        <v>8.0130869130339697</v>
      </c>
      <c r="R11" s="43">
        <f t="shared" si="0"/>
        <v>7.7939061203637552</v>
      </c>
      <c r="S11" s="43">
        <f t="shared" si="0"/>
        <v>6.9065199163641111</v>
      </c>
      <c r="T11" s="43">
        <f t="shared" si="0"/>
        <v>6.2963307465598506</v>
      </c>
      <c r="U11" s="43">
        <f t="shared" si="0"/>
        <v>6.8975585157642483</v>
      </c>
      <c r="V11" s="43">
        <f t="shared" si="0"/>
        <v>7.6134481503550848</v>
      </c>
      <c r="W11" s="43">
        <f t="shared" si="0"/>
        <v>7.2482272656567766</v>
      </c>
      <c r="X11" s="43">
        <f t="shared" si="0"/>
        <v>7.3713863958103465</v>
      </c>
      <c r="Y11" s="43">
        <f t="shared" si="0"/>
        <v>6.5896051121549535</v>
      </c>
      <c r="Z11" s="43">
        <f t="shared" si="0"/>
        <v>7.3566445818730948</v>
      </c>
      <c r="AA11" s="43">
        <f t="shared" si="0"/>
        <v>5.9707398003196861</v>
      </c>
      <c r="AB11" s="43">
        <f t="shared" si="0"/>
        <v>7.581353249354386</v>
      </c>
      <c r="AC11" s="43">
        <f t="shared" si="0"/>
        <v>6.611798237606771</v>
      </c>
      <c r="AD11" s="43">
        <f t="shared" si="0"/>
        <v>7.0165682658635768</v>
      </c>
      <c r="AE11" s="43">
        <f t="shared" si="0"/>
        <v>7.2195120380653126</v>
      </c>
      <c r="AF11" s="43">
        <f t="shared" si="0"/>
        <v>6.2109171325722166</v>
      </c>
      <c r="AG11" s="43">
        <f t="shared" si="0"/>
        <v>6.9994915675374685</v>
      </c>
      <c r="AH11" s="43">
        <f t="shared" si="0"/>
        <v>6.8442967477368617</v>
      </c>
      <c r="AI11" s="43">
        <f t="shared" si="0"/>
        <v>8.3980662066584468</v>
      </c>
      <c r="AJ11" s="43">
        <f t="shared" si="0"/>
        <v>6.4824619988796615</v>
      </c>
      <c r="AK11" s="43">
        <f t="shared" si="0"/>
        <v>7.2286048885890075</v>
      </c>
      <c r="AL11" s="43">
        <f t="shared" si="0"/>
        <v>7.7979627255708062</v>
      </c>
      <c r="AM11" s="43">
        <f t="shared" si="0"/>
        <v>6.0396215611921669</v>
      </c>
      <c r="AN11" s="43">
        <f t="shared" si="0"/>
        <v>6.5993889131620769</v>
      </c>
      <c r="AO11" s="43">
        <f t="shared" si="0"/>
        <v>7.1830231589031897</v>
      </c>
      <c r="AP11" s="43">
        <f t="shared" si="0"/>
        <v>6.4182352439722239</v>
      </c>
      <c r="AQ11" s="43">
        <f t="shared" si="0"/>
        <v>7.2690026619428867</v>
      </c>
      <c r="AR11" s="43">
        <f t="shared" si="0"/>
        <v>6.9203841698917437</v>
      </c>
      <c r="AS11" s="43">
        <f t="shared" si="0"/>
        <v>6.7086441735375235</v>
      </c>
      <c r="AT11" s="43">
        <f t="shared" si="0"/>
        <v>7.2192490482622347</v>
      </c>
      <c r="AU11" s="43">
        <f t="shared" si="0"/>
        <v>7.2787540992384034</v>
      </c>
      <c r="AV11" s="43">
        <f t="shared" si="0"/>
        <v>6.81965521460143</v>
      </c>
      <c r="AW11" s="43">
        <f t="shared" si="0"/>
        <v>6.5071572154378163</v>
      </c>
      <c r="AX11" s="43">
        <f t="shared" si="0"/>
        <v>7.7828390762429738</v>
      </c>
      <c r="AY11" s="43">
        <f t="shared" si="0"/>
        <v>6.6133610126318629</v>
      </c>
      <c r="AZ11" s="43">
        <f t="shared" si="0"/>
        <v>6.8739670114038809</v>
      </c>
      <c r="BA11" s="43">
        <f t="shared" si="0"/>
        <v>8.3203487766396194</v>
      </c>
      <c r="BB11" s="43">
        <f t="shared" si="0"/>
        <v>7.6846123233966273</v>
      </c>
      <c r="BC11" s="43">
        <f t="shared" si="0"/>
        <v>8.3583153221898172</v>
      </c>
      <c r="BD11" s="43">
        <f t="shared" si="0"/>
        <v>7.560707447743515</v>
      </c>
      <c r="BE11" s="43">
        <f t="shared" si="0"/>
        <v>8.1779176668712044</v>
      </c>
      <c r="BF11" s="43">
        <f t="shared" si="0"/>
        <v>8.9748389147027918</v>
      </c>
      <c r="BG11" s="43">
        <f t="shared" si="0"/>
        <v>6.7988023972599212</v>
      </c>
      <c r="BH11" s="43">
        <f t="shared" si="0"/>
        <v>5.6911453307279505</v>
      </c>
      <c r="BI11" s="43">
        <f t="shared" si="0"/>
        <v>5.9708967778817632</v>
      </c>
      <c r="BJ11" s="43">
        <f t="shared" si="0"/>
        <v>7.1063913978841997</v>
      </c>
      <c r="BK11" s="43">
        <f t="shared" si="0"/>
        <v>6.3933568277315187</v>
      </c>
      <c r="BL11" s="43">
        <f t="shared" si="0"/>
        <v>6.8802895427576214</v>
      </c>
      <c r="BM11" s="43">
        <f t="shared" si="0"/>
        <v>6.7462726609617025</v>
      </c>
      <c r="BN11" s="43">
        <f t="shared" si="0"/>
        <v>7.235736000336435</v>
      </c>
      <c r="BO11" s="43">
        <f t="shared" si="0"/>
        <v>6.9683634292886234</v>
      </c>
      <c r="BP11" s="43">
        <f t="shared" ref="BP11:EA11" si="1">BP12+BP15+BP17-BP31-BP46-BP61-BP75</f>
        <v>5.9708292327147374</v>
      </c>
      <c r="BQ11" s="43">
        <f t="shared" si="1"/>
        <v>7.0356775854582922</v>
      </c>
      <c r="BR11" s="43">
        <f t="shared" si="1"/>
        <v>7.0392529088776818</v>
      </c>
      <c r="BS11" s="43">
        <f t="shared" si="1"/>
        <v>7.4873848791417981</v>
      </c>
      <c r="BT11" s="43">
        <f t="shared" si="1"/>
        <v>8.1645884081875106</v>
      </c>
      <c r="BU11" s="43">
        <f t="shared" si="1"/>
        <v>6.3675892087883703</v>
      </c>
      <c r="BV11" s="43">
        <f t="shared" si="1"/>
        <v>7.9578484859226037</v>
      </c>
      <c r="BW11" s="43">
        <f t="shared" si="1"/>
        <v>8.5716281032916477</v>
      </c>
      <c r="BX11" s="43">
        <f t="shared" si="1"/>
        <v>8.3213218365657777</v>
      </c>
      <c r="BY11" s="43">
        <f t="shared" si="1"/>
        <v>8.6236135209726896</v>
      </c>
      <c r="BZ11" s="43">
        <f t="shared" si="1"/>
        <v>8.5816363353876639</v>
      </c>
      <c r="CA11" s="43">
        <f t="shared" si="1"/>
        <v>7.7219489821915488</v>
      </c>
      <c r="CB11" s="43">
        <f t="shared" si="1"/>
        <v>8.9034394403591151</v>
      </c>
      <c r="CC11" s="43">
        <f t="shared" si="1"/>
        <v>8.4674472529530167</v>
      </c>
      <c r="CD11" s="43">
        <f t="shared" si="1"/>
        <v>9.2143547585726182</v>
      </c>
      <c r="CE11" s="43">
        <f t="shared" si="1"/>
        <v>9.1673507962129257</v>
      </c>
      <c r="CF11" s="43">
        <f t="shared" si="1"/>
        <v>9.7688924129022006</v>
      </c>
      <c r="CG11" s="43">
        <f t="shared" si="1"/>
        <v>9.1217942686445213</v>
      </c>
      <c r="CH11" s="43">
        <f t="shared" si="1"/>
        <v>9.9149320486755457</v>
      </c>
      <c r="CI11" s="43">
        <f t="shared" si="1"/>
        <v>9.4089325495492737</v>
      </c>
      <c r="CJ11" s="43">
        <f t="shared" si="1"/>
        <v>8.5846615348725965</v>
      </c>
      <c r="CK11" s="43">
        <f t="shared" si="1"/>
        <v>8.8394039123815755</v>
      </c>
      <c r="CL11" s="43">
        <f t="shared" si="1"/>
        <v>9.5851988796353602</v>
      </c>
      <c r="CM11" s="43">
        <f t="shared" si="1"/>
        <v>10.420908052543041</v>
      </c>
      <c r="CN11" s="43">
        <f t="shared" si="1"/>
        <v>10.138050386736493</v>
      </c>
      <c r="CO11" s="43">
        <f t="shared" si="1"/>
        <v>10.102686740715848</v>
      </c>
      <c r="CP11" s="43">
        <f t="shared" si="1"/>
        <v>9.7090928257310569</v>
      </c>
      <c r="CQ11" s="43">
        <f t="shared" si="1"/>
        <v>10.726375325196996</v>
      </c>
      <c r="CR11" s="43">
        <f t="shared" si="1"/>
        <v>8.9342036624684606</v>
      </c>
      <c r="CS11" s="43">
        <f t="shared" si="1"/>
        <v>10.243935310887881</v>
      </c>
      <c r="CT11" s="43">
        <f t="shared" si="1"/>
        <v>9.8844597865141264</v>
      </c>
      <c r="CU11" s="43">
        <f t="shared" si="1"/>
        <v>9.8913520306195988</v>
      </c>
      <c r="CV11" s="43">
        <f t="shared" si="1"/>
        <v>10.627320137784325</v>
      </c>
      <c r="CW11" s="43">
        <f t="shared" si="1"/>
        <v>9.6603748974237131</v>
      </c>
      <c r="CX11" s="43">
        <f t="shared" si="1"/>
        <v>10.34129491011997</v>
      </c>
      <c r="CY11" s="43">
        <f t="shared" si="1"/>
        <v>10.20639159855974</v>
      </c>
      <c r="CZ11" s="43">
        <f t="shared" si="1"/>
        <v>9.8636721191256758</v>
      </c>
      <c r="DA11" s="43">
        <f t="shared" si="1"/>
        <v>10.742645353935014</v>
      </c>
      <c r="DB11" s="43">
        <f t="shared" si="1"/>
        <v>11.319653629692979</v>
      </c>
      <c r="DC11" s="43">
        <f t="shared" si="1"/>
        <v>9.678967863439933</v>
      </c>
      <c r="DD11" s="43">
        <f t="shared" si="1"/>
        <v>10.457284599995361</v>
      </c>
      <c r="DE11" s="43">
        <f t="shared" si="1"/>
        <v>10.399932602257291</v>
      </c>
      <c r="DF11" s="43">
        <f t="shared" si="1"/>
        <v>11.500959008784839</v>
      </c>
      <c r="DG11" s="43">
        <f t="shared" si="1"/>
        <v>10.647293943516731</v>
      </c>
      <c r="DH11" s="43">
        <f t="shared" si="1"/>
        <v>10.16773774245255</v>
      </c>
      <c r="DI11" s="43">
        <f t="shared" si="1"/>
        <v>10.917544289326946</v>
      </c>
      <c r="DJ11" s="43">
        <f t="shared" si="1"/>
        <v>11.274318812504232</v>
      </c>
      <c r="DK11" s="43">
        <f t="shared" si="1"/>
        <v>10.832593144792121</v>
      </c>
      <c r="DL11" s="43">
        <f t="shared" si="1"/>
        <v>10.10004034056492</v>
      </c>
      <c r="DM11" s="43">
        <f t="shared" si="1"/>
        <v>11.242676559582948</v>
      </c>
      <c r="DN11" s="43">
        <f t="shared" si="1"/>
        <v>11.668105114793136</v>
      </c>
      <c r="DO11" s="43">
        <f t="shared" si="1"/>
        <v>11.851910398256878</v>
      </c>
      <c r="DP11" s="43">
        <f t="shared" si="1"/>
        <v>10.94708928663159</v>
      </c>
      <c r="DQ11" s="43">
        <f t="shared" si="1"/>
        <v>12.107837424011645</v>
      </c>
      <c r="DR11" s="43">
        <f t="shared" si="1"/>
        <v>12.125003997323788</v>
      </c>
      <c r="DS11" s="43">
        <f t="shared" si="1"/>
        <v>11.849771031925661</v>
      </c>
      <c r="DT11" s="43">
        <f t="shared" si="1"/>
        <v>11.764725109680175</v>
      </c>
      <c r="DU11" s="43">
        <f t="shared" si="1"/>
        <v>11.490311012947176</v>
      </c>
      <c r="DV11" s="43">
        <f t="shared" si="1"/>
        <v>11.776389201192142</v>
      </c>
      <c r="DW11" s="43">
        <f t="shared" si="1"/>
        <v>12.20457262192757</v>
      </c>
      <c r="DX11" s="43">
        <f t="shared" si="1"/>
        <v>11.712066765647037</v>
      </c>
      <c r="DY11" s="43">
        <f t="shared" si="1"/>
        <v>11.809252912116188</v>
      </c>
      <c r="DZ11" s="43">
        <f t="shared" si="1"/>
        <v>12.80036875721745</v>
      </c>
      <c r="EA11" s="43">
        <f t="shared" si="1"/>
        <v>11.47866661004961</v>
      </c>
      <c r="EB11" s="43">
        <f t="shared" ref="EB11:GB11" si="2">EB12+EB15+EB17-EB31-EB46-EB61-EB75</f>
        <v>11.90377231737973</v>
      </c>
      <c r="EC11" s="43">
        <f t="shared" si="2"/>
        <v>11.811944630062785</v>
      </c>
      <c r="ED11" s="43">
        <f t="shared" si="2"/>
        <v>12.678626176067613</v>
      </c>
      <c r="EE11" s="43">
        <f t="shared" si="2"/>
        <v>11.789891131842641</v>
      </c>
      <c r="EF11" s="43">
        <f t="shared" si="2"/>
        <v>11.88134846080634</v>
      </c>
      <c r="EG11" s="43">
        <f t="shared" si="2"/>
        <v>11.754433035101099</v>
      </c>
      <c r="EH11" s="43">
        <f t="shared" si="2"/>
        <v>12.28394683092894</v>
      </c>
      <c r="EI11" s="43">
        <f t="shared" si="2"/>
        <v>12.217331931874732</v>
      </c>
      <c r="EJ11" s="43">
        <f t="shared" si="2"/>
        <v>11.781436082032075</v>
      </c>
      <c r="EK11" s="43">
        <f t="shared" si="2"/>
        <v>11.024872224788322</v>
      </c>
      <c r="EL11" s="43">
        <f t="shared" si="2"/>
        <v>12.560557729682795</v>
      </c>
      <c r="EM11" s="43">
        <f t="shared" si="2"/>
        <v>11.738122816416098</v>
      </c>
      <c r="EN11" s="43">
        <f t="shared" si="2"/>
        <v>11.956793098645758</v>
      </c>
      <c r="EO11" s="43">
        <f t="shared" si="2"/>
        <v>11.814572781281752</v>
      </c>
      <c r="EP11" s="43">
        <f t="shared" si="2"/>
        <v>11.488491604124636</v>
      </c>
      <c r="EQ11" s="43">
        <f t="shared" si="2"/>
        <v>11.923547923141967</v>
      </c>
      <c r="ER11" s="43">
        <f t="shared" si="2"/>
        <v>10.889317180912723</v>
      </c>
      <c r="ES11" s="43">
        <f t="shared" si="2"/>
        <v>11.420794295223359</v>
      </c>
      <c r="ET11" s="43">
        <f t="shared" si="2"/>
        <v>11.010058028963334</v>
      </c>
      <c r="EU11" s="43">
        <f>EU12+EU15+EU17-EU31-EU46-EU61-EU75</f>
        <v>12.027958265651577</v>
      </c>
      <c r="EV11" s="43">
        <f t="shared" si="2"/>
        <v>11.445614092832331</v>
      </c>
      <c r="EW11" s="43">
        <f t="shared" si="2"/>
        <v>10.584252862279353</v>
      </c>
      <c r="EX11" s="43">
        <f t="shared" si="2"/>
        <v>12.55027315938025</v>
      </c>
      <c r="EY11" s="43">
        <f t="shared" si="2"/>
        <v>11.535328917092539</v>
      </c>
      <c r="EZ11" s="43">
        <f t="shared" si="2"/>
        <v>11.298401239440951</v>
      </c>
      <c r="FA11" s="43">
        <f t="shared" si="2"/>
        <v>11.108850812723444</v>
      </c>
      <c r="FB11" s="43">
        <f t="shared" si="2"/>
        <v>11.972581385292226</v>
      </c>
      <c r="FC11" s="43">
        <f t="shared" si="2"/>
        <v>12.048923181675047</v>
      </c>
      <c r="FD11" s="43">
        <f t="shared" si="2"/>
        <v>11.018045347473054</v>
      </c>
      <c r="FE11" s="43">
        <f t="shared" si="2"/>
        <v>11.090407159795429</v>
      </c>
      <c r="FF11" s="43">
        <f t="shared" si="2"/>
        <v>12.077173212954655</v>
      </c>
      <c r="FG11" s="43">
        <f t="shared" si="2"/>
        <v>13.042469205183121</v>
      </c>
      <c r="FH11" s="43">
        <f t="shared" si="2"/>
        <v>10.38000227816261</v>
      </c>
      <c r="FI11" s="43">
        <f t="shared" si="2"/>
        <v>11.610150986430993</v>
      </c>
      <c r="FJ11" s="43">
        <f t="shared" si="2"/>
        <v>11.896707793527225</v>
      </c>
      <c r="FK11" s="43">
        <f t="shared" si="2"/>
        <v>12.562008979848974</v>
      </c>
      <c r="FL11" s="43">
        <f t="shared" si="2"/>
        <v>11.660861270519806</v>
      </c>
      <c r="FM11" s="43">
        <f t="shared" si="2"/>
        <v>11.717999298296718</v>
      </c>
      <c r="FN11" s="43">
        <f t="shared" si="2"/>
        <v>13.291670312756809</v>
      </c>
      <c r="FO11" s="43">
        <f t="shared" si="2"/>
        <v>12.733426561900973</v>
      </c>
      <c r="FP11" s="43">
        <f t="shared" si="2"/>
        <v>13.032035640948074</v>
      </c>
      <c r="FQ11" s="43">
        <f t="shared" si="2"/>
        <v>12.75495561353701</v>
      </c>
      <c r="FR11" s="43">
        <f t="shared" si="2"/>
        <v>13.178439183517225</v>
      </c>
      <c r="FS11" s="43">
        <f t="shared" si="2"/>
        <v>14.943220828538337</v>
      </c>
      <c r="FT11" s="43">
        <f t="shared" si="2"/>
        <v>11.705266846932409</v>
      </c>
      <c r="FU11" s="43">
        <f t="shared" si="2"/>
        <v>12.834647607717718</v>
      </c>
      <c r="FV11" s="43">
        <f t="shared" si="2"/>
        <v>14.254919362759832</v>
      </c>
      <c r="FW11" s="43">
        <f t="shared" si="2"/>
        <v>12.823428989441798</v>
      </c>
      <c r="FX11" s="43">
        <f t="shared" si="2"/>
        <v>13.441708255461608</v>
      </c>
      <c r="FY11" s="43">
        <f t="shared" si="2"/>
        <v>12.312492995282287</v>
      </c>
      <c r="FZ11" s="43">
        <f t="shared" si="2"/>
        <v>13.209518835020326</v>
      </c>
      <c r="GA11" s="43">
        <f t="shared" si="2"/>
        <v>12.540583411627708</v>
      </c>
      <c r="GB11" s="43">
        <f t="shared" si="2"/>
        <v>13.901139476312478</v>
      </c>
      <c r="GC11" s="43">
        <f t="shared" ref="GC11:GD11" si="3">GC12+GC15+GC17-GC31-GC46-GC61-GC75</f>
        <v>10.701011903829295</v>
      </c>
      <c r="GD11" s="43">
        <f t="shared" si="3"/>
        <v>13.568102238272095</v>
      </c>
      <c r="GE11" s="43">
        <f t="shared" ref="GE11" si="4">GE12+GE15+GE17-GE31-GE46-GE61-GE75</f>
        <v>13.987297857718968</v>
      </c>
      <c r="GF11" s="17"/>
      <c r="GG11" s="17"/>
      <c r="GH11" s="17"/>
      <c r="GI11" s="17"/>
      <c r="GJ11" s="17"/>
      <c r="GK11" s="17"/>
      <c r="GL11" s="17"/>
      <c r="GM11" s="17"/>
      <c r="GN11" s="17"/>
      <c r="GO11" s="17"/>
      <c r="GP11" s="17"/>
      <c r="GQ11" s="17"/>
      <c r="GR11" s="17"/>
    </row>
    <row r="12" spans="1:200" ht="15" x14ac:dyDescent="0.2">
      <c r="A12" s="25" t="s">
        <v>0</v>
      </c>
      <c r="B12" s="86"/>
      <c r="C12" s="17">
        <f>SUM(C13:C14)</f>
        <v>0.31891435842859911</v>
      </c>
      <c r="D12" s="17">
        <f t="shared" ref="D12:BO12" si="5">SUM(D13:D14)</f>
        <v>0.36909892920462201</v>
      </c>
      <c r="E12" s="17">
        <f t="shared" si="5"/>
        <v>0.37646987782643332</v>
      </c>
      <c r="F12" s="17">
        <f t="shared" si="5"/>
        <v>0.33897397118409922</v>
      </c>
      <c r="G12" s="17">
        <f t="shared" si="5"/>
        <v>0.29558210185474304</v>
      </c>
      <c r="H12" s="17">
        <f t="shared" si="5"/>
        <v>0.36947435347188851</v>
      </c>
      <c r="I12" s="17">
        <f t="shared" si="5"/>
        <v>0.39286074093172108</v>
      </c>
      <c r="J12" s="17">
        <f t="shared" si="5"/>
        <v>0.39839641064683562</v>
      </c>
      <c r="K12" s="17">
        <f t="shared" si="5"/>
        <v>0.50525541545399211</v>
      </c>
      <c r="L12" s="17">
        <f t="shared" si="5"/>
        <v>1.3412850927950501</v>
      </c>
      <c r="M12" s="17">
        <f t="shared" si="5"/>
        <v>0.9280352262563859</v>
      </c>
      <c r="N12" s="17">
        <f t="shared" si="5"/>
        <v>1.0843795987606299</v>
      </c>
      <c r="O12" s="17">
        <f t="shared" si="5"/>
        <v>1.1659412578656041</v>
      </c>
      <c r="P12" s="17">
        <f t="shared" si="5"/>
        <v>1.4891371785971621</v>
      </c>
      <c r="Q12" s="17">
        <f t="shared" si="5"/>
        <v>1.56259281946172</v>
      </c>
      <c r="R12" s="17">
        <f t="shared" si="5"/>
        <v>1.3145929175275428</v>
      </c>
      <c r="S12" s="17">
        <f t="shared" si="5"/>
        <v>1.0695601414840006</v>
      </c>
      <c r="T12" s="17">
        <f t="shared" si="5"/>
        <v>1.295485100974503</v>
      </c>
      <c r="U12" s="17">
        <f t="shared" si="5"/>
        <v>1.3739758479372413</v>
      </c>
      <c r="V12" s="17">
        <f t="shared" si="5"/>
        <v>0.97956212441100554</v>
      </c>
      <c r="W12" s="17">
        <f t="shared" si="5"/>
        <v>0.79310042791734658</v>
      </c>
      <c r="X12" s="17">
        <f t="shared" si="5"/>
        <v>0.77053900107159679</v>
      </c>
      <c r="Y12" s="17">
        <f t="shared" si="5"/>
        <v>0.99923003263547094</v>
      </c>
      <c r="Z12" s="17">
        <f t="shared" si="5"/>
        <v>0.54210093879074539</v>
      </c>
      <c r="AA12" s="17">
        <f t="shared" si="5"/>
        <v>0.4348649418094509</v>
      </c>
      <c r="AB12" s="17">
        <f t="shared" si="5"/>
        <v>0.74198048550167905</v>
      </c>
      <c r="AC12" s="17">
        <f t="shared" si="5"/>
        <v>0.8832457267081284</v>
      </c>
      <c r="AD12" s="17">
        <f t="shared" si="5"/>
        <v>0.76234114041706003</v>
      </c>
      <c r="AE12" s="17">
        <f t="shared" si="5"/>
        <v>0.71764099209703047</v>
      </c>
      <c r="AF12" s="17">
        <f t="shared" si="5"/>
        <v>1.1376280470561135</v>
      </c>
      <c r="AG12" s="17">
        <f t="shared" si="5"/>
        <v>1.1398860306972318</v>
      </c>
      <c r="AH12" s="17">
        <f t="shared" si="5"/>
        <v>0.85345002212421373</v>
      </c>
      <c r="AI12" s="17">
        <f t="shared" si="5"/>
        <v>0.99055842306760589</v>
      </c>
      <c r="AJ12" s="17">
        <f t="shared" si="5"/>
        <v>1.4545886594557453</v>
      </c>
      <c r="AK12" s="17">
        <f t="shared" si="5"/>
        <v>1.8970284740680956</v>
      </c>
      <c r="AL12" s="17">
        <f t="shared" si="5"/>
        <v>1.4876887066977433</v>
      </c>
      <c r="AM12" s="17">
        <f t="shared" si="5"/>
        <v>1.2926100943916954</v>
      </c>
      <c r="AN12" s="17">
        <f t="shared" si="5"/>
        <v>1.3563562992002376</v>
      </c>
      <c r="AO12" s="17">
        <f t="shared" si="5"/>
        <v>1.7286209690971486</v>
      </c>
      <c r="AP12" s="17">
        <f t="shared" si="5"/>
        <v>1.4005438114570194</v>
      </c>
      <c r="AQ12" s="17">
        <f t="shared" si="5"/>
        <v>1.6070726887292599</v>
      </c>
      <c r="AR12" s="17">
        <f t="shared" si="5"/>
        <v>2.0367855598026949</v>
      </c>
      <c r="AS12" s="17">
        <f t="shared" si="5"/>
        <v>2.1187167996697451</v>
      </c>
      <c r="AT12" s="17">
        <f t="shared" si="5"/>
        <v>2.2093174990701292</v>
      </c>
      <c r="AU12" s="17">
        <f t="shared" si="5"/>
        <v>2.1090795275296239</v>
      </c>
      <c r="AV12" s="17">
        <f t="shared" si="5"/>
        <v>2.9138689451047459</v>
      </c>
      <c r="AW12" s="17">
        <f t="shared" si="5"/>
        <v>2.8089908787076729</v>
      </c>
      <c r="AX12" s="17">
        <f t="shared" si="5"/>
        <v>2.9668536781278121</v>
      </c>
      <c r="AY12" s="17">
        <f t="shared" si="5"/>
        <v>2.8117186863110044</v>
      </c>
      <c r="AZ12" s="17">
        <f t="shared" si="5"/>
        <v>3.1988796126873322</v>
      </c>
      <c r="BA12" s="17">
        <f t="shared" si="5"/>
        <v>3.077338645796504</v>
      </c>
      <c r="BB12" s="17">
        <f t="shared" si="5"/>
        <v>2.8746729286936334</v>
      </c>
      <c r="BC12" s="17">
        <f t="shared" si="5"/>
        <v>2.8256609897531213</v>
      </c>
      <c r="BD12" s="17">
        <f t="shared" si="5"/>
        <v>2.8037335906555101</v>
      </c>
      <c r="BE12" s="17">
        <f t="shared" si="5"/>
        <v>2.9483210891637159</v>
      </c>
      <c r="BF12" s="17">
        <f t="shared" si="5"/>
        <v>2.9017795638849289</v>
      </c>
      <c r="BG12" s="17">
        <f t="shared" si="5"/>
        <v>2.98208100354725</v>
      </c>
      <c r="BH12" s="17">
        <f t="shared" si="5"/>
        <v>3.6140927034433412</v>
      </c>
      <c r="BI12" s="17">
        <f t="shared" si="5"/>
        <v>3.6022710090855758</v>
      </c>
      <c r="BJ12" s="17">
        <f t="shared" si="5"/>
        <v>3.3571018267709238</v>
      </c>
      <c r="BK12" s="17">
        <f t="shared" si="5"/>
        <v>3.4355261020233052</v>
      </c>
      <c r="BL12" s="17">
        <f t="shared" si="5"/>
        <v>3.7537775456224338</v>
      </c>
      <c r="BM12" s="17">
        <f t="shared" si="5"/>
        <v>4.1451897582013819</v>
      </c>
      <c r="BN12" s="17">
        <f t="shared" si="5"/>
        <v>3.5958031941127468</v>
      </c>
      <c r="BO12" s="17">
        <f t="shared" si="5"/>
        <v>3.4198129848047349</v>
      </c>
      <c r="BP12" s="17">
        <f t="shared" ref="BP12:EA12" si="6">SUM(BP13:BP14)</f>
        <v>3.911355373268671</v>
      </c>
      <c r="BQ12" s="17">
        <f t="shared" si="6"/>
        <v>3.9852786738456403</v>
      </c>
      <c r="BR12" s="17">
        <f t="shared" si="6"/>
        <v>3.9213180447393396</v>
      </c>
      <c r="BS12" s="17">
        <f t="shared" si="6"/>
        <v>3.7545538953720228</v>
      </c>
      <c r="BT12" s="17">
        <f t="shared" si="6"/>
        <v>4.3527941396363685</v>
      </c>
      <c r="BU12" s="17">
        <f t="shared" si="6"/>
        <v>4.3593986091549182</v>
      </c>
      <c r="BV12" s="17">
        <f t="shared" si="6"/>
        <v>3.725517745769924</v>
      </c>
      <c r="BW12" s="17">
        <f t="shared" si="6"/>
        <v>3.6039322363125432</v>
      </c>
      <c r="BX12" s="17">
        <f t="shared" si="6"/>
        <v>4.6094669955857261</v>
      </c>
      <c r="BY12" s="17">
        <f t="shared" si="6"/>
        <v>4.0250212802581169</v>
      </c>
      <c r="BZ12" s="17">
        <f t="shared" si="6"/>
        <v>3.3902065817333122</v>
      </c>
      <c r="CA12" s="17">
        <f t="shared" si="6"/>
        <v>3.364060226251028</v>
      </c>
      <c r="CB12" s="17">
        <f t="shared" si="6"/>
        <v>4.3975472848579038</v>
      </c>
      <c r="CC12" s="17">
        <f t="shared" si="6"/>
        <v>4.1823651290054187</v>
      </c>
      <c r="CD12" s="17">
        <f t="shared" si="6"/>
        <v>4.5462977976629499</v>
      </c>
      <c r="CE12" s="17">
        <f t="shared" si="6"/>
        <v>3.9720899801403391</v>
      </c>
      <c r="CF12" s="17">
        <f t="shared" si="6"/>
        <v>4.4950682652186034</v>
      </c>
      <c r="CG12" s="17">
        <f t="shared" si="6"/>
        <v>4.0258256774322385</v>
      </c>
      <c r="CH12" s="17">
        <f t="shared" si="6"/>
        <v>3.2246491663582262</v>
      </c>
      <c r="CI12" s="17">
        <f t="shared" si="6"/>
        <v>3.0405771148785878</v>
      </c>
      <c r="CJ12" s="17">
        <f t="shared" si="6"/>
        <v>3.3192149111999032</v>
      </c>
      <c r="CK12" s="17">
        <f t="shared" si="6"/>
        <v>4.0614280969118974</v>
      </c>
      <c r="CL12" s="17">
        <f t="shared" si="6"/>
        <v>3.3521291261604858</v>
      </c>
      <c r="CM12" s="17">
        <f t="shared" si="6"/>
        <v>3.121369600285139</v>
      </c>
      <c r="CN12" s="17">
        <f t="shared" si="6"/>
        <v>3.9469351392609782</v>
      </c>
      <c r="CO12" s="17">
        <f t="shared" si="6"/>
        <v>4.9790789840042198</v>
      </c>
      <c r="CP12" s="17">
        <f t="shared" si="6"/>
        <v>6.0877254048641234</v>
      </c>
      <c r="CQ12" s="17">
        <f t="shared" si="6"/>
        <v>6.0310409052102276</v>
      </c>
      <c r="CR12" s="17">
        <f t="shared" si="6"/>
        <v>6.2732048371326279</v>
      </c>
      <c r="CS12" s="17">
        <f t="shared" si="6"/>
        <v>6.1957044892753483</v>
      </c>
      <c r="CT12" s="17">
        <f t="shared" si="6"/>
        <v>5.0925812676280566</v>
      </c>
      <c r="CU12" s="17">
        <f t="shared" si="6"/>
        <v>4.0221515863997892</v>
      </c>
      <c r="CV12" s="17">
        <f t="shared" si="6"/>
        <v>5.1411657721212034</v>
      </c>
      <c r="CW12" s="17">
        <f t="shared" si="6"/>
        <v>5.2636136288545039</v>
      </c>
      <c r="CX12" s="17">
        <f t="shared" si="6"/>
        <v>4.8441334333754709</v>
      </c>
      <c r="CY12" s="17">
        <f t="shared" si="6"/>
        <v>4.4163288364962794</v>
      </c>
      <c r="CZ12" s="17">
        <f t="shared" si="6"/>
        <v>4.3538727004413467</v>
      </c>
      <c r="DA12" s="17">
        <f t="shared" si="6"/>
        <v>4.6146770501502843</v>
      </c>
      <c r="DB12" s="17">
        <f t="shared" si="6"/>
        <v>3.7935265766173258</v>
      </c>
      <c r="DC12" s="17">
        <f t="shared" si="6"/>
        <v>3.65179206940266</v>
      </c>
      <c r="DD12" s="17">
        <f t="shared" si="6"/>
        <v>3.6785325635625439</v>
      </c>
      <c r="DE12" s="17">
        <f t="shared" si="6"/>
        <v>3.9921030477514541</v>
      </c>
      <c r="DF12" s="17">
        <f t="shared" si="6"/>
        <v>4.107338688452459</v>
      </c>
      <c r="DG12" s="17">
        <f t="shared" si="6"/>
        <v>3.5507344634752829</v>
      </c>
      <c r="DH12" s="17">
        <f t="shared" si="6"/>
        <v>4.0201459793304553</v>
      </c>
      <c r="DI12" s="17">
        <f t="shared" si="6"/>
        <v>4.0373440215009175</v>
      </c>
      <c r="DJ12" s="17">
        <f t="shared" si="6"/>
        <v>3.4073330877560393</v>
      </c>
      <c r="DK12" s="17">
        <f t="shared" si="6"/>
        <v>2.857940464899869</v>
      </c>
      <c r="DL12" s="17">
        <f t="shared" si="6"/>
        <v>3.9965165749499731</v>
      </c>
      <c r="DM12" s="17">
        <f t="shared" si="6"/>
        <v>3.7101065949616552</v>
      </c>
      <c r="DN12" s="17">
        <f t="shared" si="6"/>
        <v>3.1739626059833941</v>
      </c>
      <c r="DO12" s="17">
        <f t="shared" si="6"/>
        <v>2.7997713845233307</v>
      </c>
      <c r="DP12" s="17">
        <f t="shared" si="6"/>
        <v>2.8137994367373373</v>
      </c>
      <c r="DQ12" s="17">
        <f t="shared" si="6"/>
        <v>2.8940521518971258</v>
      </c>
      <c r="DR12" s="17">
        <f t="shared" si="6"/>
        <v>2.1660748127547129</v>
      </c>
      <c r="DS12" s="17">
        <f t="shared" si="6"/>
        <v>2.2218244057136021</v>
      </c>
      <c r="DT12" s="17">
        <f t="shared" si="6"/>
        <v>2.3696374311711521</v>
      </c>
      <c r="DU12" s="17">
        <f t="shared" si="6"/>
        <v>2.6092410184268839</v>
      </c>
      <c r="DV12" s="17">
        <f t="shared" si="6"/>
        <v>2.3856860346065729</v>
      </c>
      <c r="DW12" s="17">
        <f t="shared" si="6"/>
        <v>1.9641870878881029</v>
      </c>
      <c r="DX12" s="17">
        <f t="shared" si="6"/>
        <v>2.4375351507268022</v>
      </c>
      <c r="DY12" s="17">
        <f t="shared" si="6"/>
        <v>2.5174710107687059</v>
      </c>
      <c r="DZ12" s="17">
        <f t="shared" si="6"/>
        <v>2.0757611603558219</v>
      </c>
      <c r="EA12" s="17">
        <f t="shared" si="6"/>
        <v>2.1416719798723749</v>
      </c>
      <c r="EB12" s="17">
        <f t="shared" ref="EB12:GB12" si="7">SUM(EB13:EB14)</f>
        <v>2.204307565450204</v>
      </c>
      <c r="EC12" s="17">
        <f t="shared" si="7"/>
        <v>2.1599781625994487</v>
      </c>
      <c r="ED12" s="17">
        <f t="shared" si="7"/>
        <v>1.9768639660541369</v>
      </c>
      <c r="EE12" s="17">
        <f t="shared" si="7"/>
        <v>1.9488184022739921</v>
      </c>
      <c r="EF12" s="17">
        <f t="shared" si="7"/>
        <v>2.6819638391267659</v>
      </c>
      <c r="EG12" s="17">
        <f t="shared" si="7"/>
        <v>5.2344220405722366</v>
      </c>
      <c r="EH12" s="17">
        <f t="shared" si="7"/>
        <v>6.2858677658001074</v>
      </c>
      <c r="EI12" s="17">
        <f t="shared" si="7"/>
        <v>6.140791202870143</v>
      </c>
      <c r="EJ12" s="17">
        <f t="shared" si="7"/>
        <v>6.1844953369613354</v>
      </c>
      <c r="EK12" s="17">
        <f t="shared" si="7"/>
        <v>5.4909967686893868</v>
      </c>
      <c r="EL12" s="17">
        <f t="shared" si="7"/>
        <v>4.4745797787326556</v>
      </c>
      <c r="EM12" s="17">
        <f t="shared" si="7"/>
        <v>4.4644899259794206</v>
      </c>
      <c r="EN12" s="17">
        <f t="shared" si="7"/>
        <v>5.0289334309609997</v>
      </c>
      <c r="EO12" s="17">
        <f t="shared" si="7"/>
        <v>5.9365625804973474</v>
      </c>
      <c r="EP12" s="17">
        <f t="shared" si="7"/>
        <v>5.4530933223587521</v>
      </c>
      <c r="EQ12" s="17">
        <f t="shared" si="7"/>
        <v>5.1735338990737283</v>
      </c>
      <c r="ER12" s="17">
        <f t="shared" si="7"/>
        <v>5.5727802870351351</v>
      </c>
      <c r="ES12" s="17">
        <f t="shared" si="7"/>
        <v>5.5474725697799139</v>
      </c>
      <c r="ET12" s="17">
        <f t="shared" si="7"/>
        <v>4.7973055297953318</v>
      </c>
      <c r="EU12" s="17">
        <f t="shared" si="7"/>
        <v>4.6425238602441743</v>
      </c>
      <c r="EV12" s="17">
        <f t="shared" si="7"/>
        <v>4.521554357772656</v>
      </c>
      <c r="EW12" s="17">
        <f t="shared" si="7"/>
        <v>5.0472791135193464</v>
      </c>
      <c r="EX12" s="17">
        <f t="shared" si="7"/>
        <v>4.2253614663334123</v>
      </c>
      <c r="EY12" s="17">
        <f t="shared" si="7"/>
        <v>4.0011482247874062</v>
      </c>
      <c r="EZ12" s="17">
        <f t="shared" si="7"/>
        <v>4.6530134615729732</v>
      </c>
      <c r="FA12" s="17">
        <f t="shared" si="7"/>
        <v>4.6079978613691415</v>
      </c>
      <c r="FB12" s="17">
        <f t="shared" si="7"/>
        <v>3.7309603718354243</v>
      </c>
      <c r="FC12" s="17">
        <f t="shared" si="7"/>
        <v>3.6047729909768629</v>
      </c>
      <c r="FD12" s="17">
        <f t="shared" si="7"/>
        <v>4.0798146420434911</v>
      </c>
      <c r="FE12" s="17">
        <f t="shared" si="7"/>
        <v>3.5318142100669161</v>
      </c>
      <c r="FF12" s="17">
        <f t="shared" si="7"/>
        <v>3.2114260763097011</v>
      </c>
      <c r="FG12" s="17">
        <f t="shared" si="7"/>
        <v>4.2804157109357126</v>
      </c>
      <c r="FH12" s="17">
        <f t="shared" si="7"/>
        <v>4.3709405633802305</v>
      </c>
      <c r="FI12" s="17">
        <f t="shared" si="7"/>
        <v>4.5446759777279908</v>
      </c>
      <c r="FJ12" s="17">
        <f t="shared" si="7"/>
        <v>3.7591634267791529</v>
      </c>
      <c r="FK12" s="17">
        <f t="shared" si="7"/>
        <v>3.8493453469861501</v>
      </c>
      <c r="FL12" s="17">
        <f t="shared" si="7"/>
        <v>4.7962745259627768</v>
      </c>
      <c r="FM12" s="17">
        <f t="shared" si="7"/>
        <v>4.7366878992880963</v>
      </c>
      <c r="FN12" s="17">
        <f t="shared" si="7"/>
        <v>4.0284764947664948</v>
      </c>
      <c r="FO12" s="17">
        <f t="shared" si="7"/>
        <v>3.9588261915743632</v>
      </c>
      <c r="FP12" s="17">
        <f t="shared" si="7"/>
        <v>3.7257603510797197</v>
      </c>
      <c r="FQ12" s="17">
        <f t="shared" si="7"/>
        <v>3.8615534388275279</v>
      </c>
      <c r="FR12" s="17">
        <f t="shared" si="7"/>
        <v>3.1835099731234511</v>
      </c>
      <c r="FS12" s="17">
        <f t="shared" si="7"/>
        <v>3.283149067510406</v>
      </c>
      <c r="FT12" s="17">
        <f t="shared" si="7"/>
        <v>3.4190564651225683</v>
      </c>
      <c r="FU12" s="17">
        <f t="shared" si="7"/>
        <v>3.4256991413917861</v>
      </c>
      <c r="FV12" s="17">
        <f t="shared" si="7"/>
        <v>3.3593802174467648</v>
      </c>
      <c r="FW12" s="17">
        <f t="shared" si="7"/>
        <v>2.9137605804451598</v>
      </c>
      <c r="FX12" s="17">
        <f t="shared" si="7"/>
        <v>2.5350290971184082</v>
      </c>
      <c r="FY12" s="17">
        <f t="shared" si="7"/>
        <v>2.933835540410918</v>
      </c>
      <c r="FZ12" s="17">
        <f t="shared" si="7"/>
        <v>2.4407643363085501</v>
      </c>
      <c r="GA12" s="17">
        <f t="shared" si="7"/>
        <v>2.5523798601503018</v>
      </c>
      <c r="GB12" s="17">
        <f t="shared" si="7"/>
        <v>2.7951737511533059</v>
      </c>
      <c r="GC12" s="17">
        <f t="shared" ref="GC12:GD12" si="8">SUM(GC13:GC14)</f>
        <v>2.9888418596593933</v>
      </c>
      <c r="GD12" s="17">
        <f t="shared" si="8"/>
        <v>2.381236016031572</v>
      </c>
      <c r="GE12" s="17">
        <f t="shared" ref="GE12" si="9">SUM(GE13:GE14)</f>
        <v>2.2939320556144898</v>
      </c>
    </row>
    <row r="13" spans="1:200" ht="15" x14ac:dyDescent="0.25">
      <c r="A13" s="36" t="s">
        <v>21</v>
      </c>
      <c r="B13" s="90"/>
      <c r="C13" s="40">
        <v>0.30961234242470997</v>
      </c>
      <c r="D13" s="40">
        <v>0.36530749739537299</v>
      </c>
      <c r="E13" s="40">
        <v>0.371150205160313</v>
      </c>
      <c r="F13" s="40">
        <v>0.33183221991721201</v>
      </c>
      <c r="G13" s="40">
        <v>0.288565095263634</v>
      </c>
      <c r="H13" s="40">
        <v>0.36325134911367901</v>
      </c>
      <c r="I13" s="40">
        <v>0.38588523684681197</v>
      </c>
      <c r="J13" s="40">
        <v>0.38833564646880903</v>
      </c>
      <c r="K13" s="40">
        <v>0.49241664777423699</v>
      </c>
      <c r="L13" s="40">
        <v>1.33030343438197</v>
      </c>
      <c r="M13" s="40">
        <v>0.91362748369573799</v>
      </c>
      <c r="N13" s="40">
        <v>1.07087382527932</v>
      </c>
      <c r="O13" s="40">
        <v>1.1501990286997399</v>
      </c>
      <c r="P13" s="40">
        <v>1.4698480666229401</v>
      </c>
      <c r="Q13" s="40">
        <v>1.54362751244178</v>
      </c>
      <c r="R13" s="40">
        <v>1.29452946914366</v>
      </c>
      <c r="S13" s="40">
        <v>1.0489542976003601</v>
      </c>
      <c r="T13" s="40">
        <v>1.27117015112355</v>
      </c>
      <c r="U13" s="40">
        <v>1.3473329702304999</v>
      </c>
      <c r="V13" s="40">
        <v>0.95605536667061897</v>
      </c>
      <c r="W13" s="40">
        <v>0.76122530476027395</v>
      </c>
      <c r="X13" s="40">
        <v>0.74660840569276699</v>
      </c>
      <c r="Y13" s="40">
        <v>0.97024172443637902</v>
      </c>
      <c r="Z13" s="40">
        <v>0.50772998306842798</v>
      </c>
      <c r="AA13" s="40">
        <v>0.404047230573995</v>
      </c>
      <c r="AB13" s="40">
        <v>0.72234672513489095</v>
      </c>
      <c r="AC13" s="40">
        <v>0.83489562489583102</v>
      </c>
      <c r="AD13" s="40">
        <v>0.71429309627194604</v>
      </c>
      <c r="AE13" s="40">
        <v>0.66744739441553402</v>
      </c>
      <c r="AF13" s="40">
        <v>1.07479969032379</v>
      </c>
      <c r="AG13" s="40">
        <v>1.0680562486524099</v>
      </c>
      <c r="AH13" s="40">
        <v>0.78403017493334604</v>
      </c>
      <c r="AI13" s="40">
        <v>0.92199396935921196</v>
      </c>
      <c r="AJ13" s="40">
        <v>1.3831355109013199</v>
      </c>
      <c r="AK13" s="40">
        <v>1.8163231230386001</v>
      </c>
      <c r="AL13" s="40">
        <v>1.4089629656171201</v>
      </c>
      <c r="AM13" s="40">
        <v>1.2229007750391601</v>
      </c>
      <c r="AN13" s="40">
        <v>1.27395409585552</v>
      </c>
      <c r="AO13" s="40">
        <v>1.6390834216601899</v>
      </c>
      <c r="AP13" s="40">
        <v>1.3031333606283499</v>
      </c>
      <c r="AQ13" s="40">
        <v>1.4940024159056</v>
      </c>
      <c r="AR13" s="40">
        <v>1.91157459651212</v>
      </c>
      <c r="AS13" s="40">
        <v>1.9942399819863601</v>
      </c>
      <c r="AT13" s="40">
        <v>2.0400892161763302</v>
      </c>
      <c r="AU13" s="40">
        <v>1.9346791955912801</v>
      </c>
      <c r="AV13" s="40">
        <v>2.66690908555102</v>
      </c>
      <c r="AW13" s="40">
        <v>2.52072299431725</v>
      </c>
      <c r="AX13" s="40">
        <v>2.6722722413199702</v>
      </c>
      <c r="AY13" s="40">
        <v>2.5488168871240502</v>
      </c>
      <c r="AZ13" s="40">
        <v>2.8840802506085801</v>
      </c>
      <c r="BA13" s="40">
        <v>2.7797035401672998</v>
      </c>
      <c r="BB13" s="40">
        <v>2.5773073234674202</v>
      </c>
      <c r="BC13" s="40">
        <v>2.5482183005217101</v>
      </c>
      <c r="BD13" s="40">
        <v>2.49561028577161</v>
      </c>
      <c r="BE13" s="40">
        <v>2.6345279637880101</v>
      </c>
      <c r="BF13" s="40">
        <v>2.6066987593062798</v>
      </c>
      <c r="BG13" s="40">
        <v>2.6775570380387701</v>
      </c>
      <c r="BH13" s="40">
        <v>3.30309572485374</v>
      </c>
      <c r="BI13" s="40">
        <v>3.2784483884129298</v>
      </c>
      <c r="BJ13" s="40">
        <v>3.07083679918818</v>
      </c>
      <c r="BK13" s="40">
        <v>3.1614080481394602</v>
      </c>
      <c r="BL13" s="40">
        <v>3.4394888897876799</v>
      </c>
      <c r="BM13" s="40">
        <v>3.7781755036579301</v>
      </c>
      <c r="BN13" s="40">
        <v>3.30760028640556</v>
      </c>
      <c r="BO13" s="40">
        <v>3.1451910762582198</v>
      </c>
      <c r="BP13" s="40">
        <v>3.5940650225680502</v>
      </c>
      <c r="BQ13" s="40">
        <v>3.6276851707680402</v>
      </c>
      <c r="BR13" s="40">
        <v>3.5555751706319998</v>
      </c>
      <c r="BS13" s="40">
        <v>3.4342649780079499</v>
      </c>
      <c r="BT13" s="40">
        <v>3.9677779020022199</v>
      </c>
      <c r="BU13" s="40">
        <v>3.9300620439923599</v>
      </c>
      <c r="BV13" s="40">
        <v>3.3420917666202201</v>
      </c>
      <c r="BW13" s="40">
        <v>3.25807899647539</v>
      </c>
      <c r="BX13" s="40">
        <v>4.1190732276435202</v>
      </c>
      <c r="BY13" s="40">
        <v>3.5638976851561699</v>
      </c>
      <c r="BZ13" s="40">
        <v>3.0381517536093701</v>
      </c>
      <c r="CA13" s="40">
        <v>3.00284329683224</v>
      </c>
      <c r="CB13" s="40">
        <v>3.9341492786260401</v>
      </c>
      <c r="CC13" s="40">
        <v>3.7561977156036601</v>
      </c>
      <c r="CD13" s="40">
        <v>4.1222597785051196</v>
      </c>
      <c r="CE13" s="40">
        <v>3.5998068966538099</v>
      </c>
      <c r="CF13" s="40">
        <v>4.03456933170225</v>
      </c>
      <c r="CG13" s="40">
        <v>3.5474715581459102</v>
      </c>
      <c r="CH13" s="40">
        <v>2.84500322829774</v>
      </c>
      <c r="CI13" s="40">
        <v>2.7290304657168898</v>
      </c>
      <c r="CJ13" s="40">
        <v>2.9078483836148101</v>
      </c>
      <c r="CK13" s="40">
        <v>3.5629742946997198</v>
      </c>
      <c r="CL13" s="40">
        <v>3.0011766132389299</v>
      </c>
      <c r="CM13" s="40">
        <v>2.8271736632281601</v>
      </c>
      <c r="CN13" s="40">
        <v>3.4840295286413001</v>
      </c>
      <c r="CO13" s="40">
        <v>4.3201808343458401</v>
      </c>
      <c r="CP13" s="40">
        <v>5.6423288525898201</v>
      </c>
      <c r="CQ13" s="40">
        <v>5.6260219518159396</v>
      </c>
      <c r="CR13" s="40">
        <v>5.72153144164567</v>
      </c>
      <c r="CS13" s="40">
        <v>5.5445600968425097</v>
      </c>
      <c r="CT13" s="40">
        <v>4.5867056451423496</v>
      </c>
      <c r="CU13" s="40">
        <v>3.6695980338987599</v>
      </c>
      <c r="CV13" s="40">
        <v>4.5758723448431304</v>
      </c>
      <c r="CW13" s="40">
        <v>4.6325679471444801</v>
      </c>
      <c r="CX13" s="40">
        <v>4.29571195231535</v>
      </c>
      <c r="CY13" s="40">
        <v>3.9648967763502601</v>
      </c>
      <c r="CZ13" s="40">
        <v>3.7858146772979202</v>
      </c>
      <c r="DA13" s="40">
        <v>3.9446429545141801</v>
      </c>
      <c r="DB13" s="40">
        <v>3.2822867045168098</v>
      </c>
      <c r="DC13" s="40">
        <v>3.1788916985333899</v>
      </c>
      <c r="DD13" s="40">
        <v>3.10709955708908</v>
      </c>
      <c r="DE13" s="40">
        <v>3.33288896817526</v>
      </c>
      <c r="DF13" s="40">
        <v>3.52630162109645</v>
      </c>
      <c r="DG13" s="40">
        <v>3.0207161748611999</v>
      </c>
      <c r="DH13" s="40">
        <v>3.33354648660608</v>
      </c>
      <c r="DI13" s="40">
        <v>3.2966652153121099</v>
      </c>
      <c r="DJ13" s="40">
        <v>2.8426876520361302</v>
      </c>
      <c r="DK13" s="40">
        <v>2.3531911915835502</v>
      </c>
      <c r="DL13" s="40">
        <v>3.29598130775857</v>
      </c>
      <c r="DM13" s="40">
        <v>3.0150071533973302</v>
      </c>
      <c r="DN13" s="40">
        <v>2.5957572645903202</v>
      </c>
      <c r="DO13" s="40">
        <v>2.3764415789962099</v>
      </c>
      <c r="DP13" s="40">
        <v>2.2967060382663602</v>
      </c>
      <c r="DQ13" s="40">
        <v>2.3096406034567698</v>
      </c>
      <c r="DR13" s="40">
        <v>1.73679021078572</v>
      </c>
      <c r="DS13" s="40">
        <v>1.8045597254179599</v>
      </c>
      <c r="DT13" s="40">
        <v>1.8499166699466201</v>
      </c>
      <c r="DU13" s="40">
        <v>2.0412191434427198</v>
      </c>
      <c r="DV13" s="40">
        <v>1.9182899977137899</v>
      </c>
      <c r="DW13" s="40">
        <v>1.56468838082732</v>
      </c>
      <c r="DX13" s="40">
        <v>1.92183159438889</v>
      </c>
      <c r="DY13" s="40">
        <v>1.9921610526751601</v>
      </c>
      <c r="DZ13" s="40">
        <v>1.63228310592473</v>
      </c>
      <c r="EA13" s="40">
        <v>1.7515347108263699</v>
      </c>
      <c r="EB13" s="40">
        <v>1.68442643762271</v>
      </c>
      <c r="EC13" s="40">
        <v>1.6665190413945199</v>
      </c>
      <c r="ED13" s="40">
        <v>1.7067334360831199</v>
      </c>
      <c r="EE13" s="40">
        <v>1.69552880610306</v>
      </c>
      <c r="EF13" s="40">
        <v>2.3720686961240398</v>
      </c>
      <c r="EG13" s="40">
        <v>4.9077662786898504</v>
      </c>
      <c r="EH13" s="40">
        <v>6.0387944340345401</v>
      </c>
      <c r="EI13" s="40">
        <v>5.9103417529611004</v>
      </c>
      <c r="EJ13" s="40">
        <v>5.9352197009312304</v>
      </c>
      <c r="EK13" s="40">
        <v>5.2757391392211401</v>
      </c>
      <c r="EL13" s="40">
        <v>4.3128404997274101</v>
      </c>
      <c r="EM13" s="40">
        <v>4.2946614621546804</v>
      </c>
      <c r="EN13" s="40">
        <v>4.8270485355536801</v>
      </c>
      <c r="EO13" s="40">
        <v>5.7061755336143003</v>
      </c>
      <c r="EP13" s="40">
        <v>5.1974936536156697</v>
      </c>
      <c r="EQ13" s="40">
        <v>4.8505434215629997</v>
      </c>
      <c r="ER13" s="40">
        <v>5.1160279623534501</v>
      </c>
      <c r="ES13" s="40">
        <v>4.9965287458169101</v>
      </c>
      <c r="ET13" s="40">
        <v>4.38674003708448</v>
      </c>
      <c r="EU13" s="40">
        <v>4.29571655932412</v>
      </c>
      <c r="EV13" s="40">
        <v>4.1220989853619701</v>
      </c>
      <c r="EW13" s="40">
        <v>4.5062214737034703</v>
      </c>
      <c r="EX13" s="40">
        <v>3.7742804319221901</v>
      </c>
      <c r="EY13" s="40">
        <v>3.5239602565020198</v>
      </c>
      <c r="EZ13" s="40">
        <v>4.1369832739603103</v>
      </c>
      <c r="FA13" s="40">
        <v>4.0032992631609403</v>
      </c>
      <c r="FB13" s="40">
        <v>3.2174239771875102</v>
      </c>
      <c r="FC13" s="40">
        <v>3.1131375491509199</v>
      </c>
      <c r="FD13" s="40">
        <v>3.44730943083283</v>
      </c>
      <c r="FE13" s="40">
        <v>2.8162820571581801</v>
      </c>
      <c r="FF13" s="40">
        <v>2.7468865058760601</v>
      </c>
      <c r="FG13" s="40">
        <v>3.7003973713710598</v>
      </c>
      <c r="FH13" s="40">
        <v>3.5886233902655298</v>
      </c>
      <c r="FI13" s="40">
        <v>3.7760597552436499</v>
      </c>
      <c r="FJ13" s="40">
        <v>3.0776718023554799</v>
      </c>
      <c r="FK13" s="40">
        <v>3.1986476826432702</v>
      </c>
      <c r="FL13" s="40">
        <v>4.1239321103914897</v>
      </c>
      <c r="FM13" s="40">
        <v>4.0586471553286199</v>
      </c>
      <c r="FN13" s="40">
        <v>3.5054878527803002</v>
      </c>
      <c r="FO13" s="40">
        <v>3.3347644436434001</v>
      </c>
      <c r="FP13" s="40">
        <v>3.2311453559175898</v>
      </c>
      <c r="FQ13" s="40">
        <v>3.3718030316271501</v>
      </c>
      <c r="FR13" s="40">
        <v>2.7338728725722099</v>
      </c>
      <c r="FS13" s="40">
        <v>2.8115492709246799</v>
      </c>
      <c r="FT13" s="40">
        <v>2.8711576992434602</v>
      </c>
      <c r="FU13" s="40">
        <v>2.8591475667506701</v>
      </c>
      <c r="FV13" s="40">
        <v>2.7541039122674098</v>
      </c>
      <c r="FW13" s="40">
        <v>2.40688649284668</v>
      </c>
      <c r="FX13" s="40">
        <v>2.0438820037594501</v>
      </c>
      <c r="FY13" s="40">
        <v>2.3493870401248902</v>
      </c>
      <c r="FZ13" s="40">
        <v>1.98795946304412</v>
      </c>
      <c r="GA13" s="40">
        <v>2.0843386135850599</v>
      </c>
      <c r="GB13" s="40">
        <v>2.2826825836151299</v>
      </c>
      <c r="GC13" s="40">
        <v>2.4640417050210002</v>
      </c>
      <c r="GD13" s="40">
        <v>1.98196917850307</v>
      </c>
      <c r="GE13" s="40">
        <v>1.8209646427714099</v>
      </c>
    </row>
    <row r="14" spans="1:200" ht="15" x14ac:dyDescent="0.25">
      <c r="A14" s="36" t="s">
        <v>23</v>
      </c>
      <c r="B14" s="90"/>
      <c r="C14" s="40">
        <v>9.3020160038891093E-3</v>
      </c>
      <c r="D14" s="40">
        <v>3.7914318092490398E-3</v>
      </c>
      <c r="E14" s="40">
        <v>5.3196726661202997E-3</v>
      </c>
      <c r="F14" s="40">
        <v>7.1417512668871998E-3</v>
      </c>
      <c r="G14" s="40">
        <v>7.0170065911090698E-3</v>
      </c>
      <c r="H14" s="40">
        <v>6.2230043582094802E-3</v>
      </c>
      <c r="I14" s="40">
        <v>6.9755040849091201E-3</v>
      </c>
      <c r="J14" s="40">
        <v>1.00607641780266E-2</v>
      </c>
      <c r="K14" s="40">
        <v>1.28387676797551E-2</v>
      </c>
      <c r="L14" s="40">
        <v>1.09816584130802E-2</v>
      </c>
      <c r="M14" s="40">
        <v>1.4407742560647901E-2</v>
      </c>
      <c r="N14" s="40">
        <v>1.35057734813101E-2</v>
      </c>
      <c r="O14" s="40">
        <v>1.5742229165864301E-2</v>
      </c>
      <c r="P14" s="40">
        <v>1.92891119742221E-2</v>
      </c>
      <c r="Q14" s="40">
        <v>1.8965307019940002E-2</v>
      </c>
      <c r="R14" s="40">
        <v>2.0063448383882899E-2</v>
      </c>
      <c r="S14" s="40">
        <v>2.06058438836405E-2</v>
      </c>
      <c r="T14" s="40">
        <v>2.4314949850952901E-2</v>
      </c>
      <c r="U14" s="40">
        <v>2.66428777067413E-2</v>
      </c>
      <c r="V14" s="40">
        <v>2.3506757740386599E-2</v>
      </c>
      <c r="W14" s="40">
        <v>3.1875123157072603E-2</v>
      </c>
      <c r="X14" s="40">
        <v>2.39305953788298E-2</v>
      </c>
      <c r="Y14" s="40">
        <v>2.89883081990919E-2</v>
      </c>
      <c r="Z14" s="40">
        <v>3.4370955722317402E-2</v>
      </c>
      <c r="AA14" s="40">
        <v>3.0817711235455899E-2</v>
      </c>
      <c r="AB14" s="40">
        <v>1.96337603667881E-2</v>
      </c>
      <c r="AC14" s="40">
        <v>4.8350101812297402E-2</v>
      </c>
      <c r="AD14" s="40">
        <v>4.8048044145114002E-2</v>
      </c>
      <c r="AE14" s="40">
        <v>5.01935976814964E-2</v>
      </c>
      <c r="AF14" s="40">
        <v>6.2828356732323495E-2</v>
      </c>
      <c r="AG14" s="40">
        <v>7.1829782044822002E-2</v>
      </c>
      <c r="AH14" s="40">
        <v>6.9419847190867703E-2</v>
      </c>
      <c r="AI14" s="40">
        <v>6.8564453708393897E-2</v>
      </c>
      <c r="AJ14" s="40">
        <v>7.14531485544255E-2</v>
      </c>
      <c r="AK14" s="40">
        <v>8.0705351029495401E-2</v>
      </c>
      <c r="AL14" s="40">
        <v>7.8725741080623302E-2</v>
      </c>
      <c r="AM14" s="40">
        <v>6.9709319352535298E-2</v>
      </c>
      <c r="AN14" s="40">
        <v>8.2402203344717498E-2</v>
      </c>
      <c r="AO14" s="40">
        <v>8.9537547436958603E-2</v>
      </c>
      <c r="AP14" s="40">
        <v>9.7410450828669601E-2</v>
      </c>
      <c r="AQ14" s="40">
        <v>0.11307027282366</v>
      </c>
      <c r="AR14" s="40">
        <v>0.12521096329057499</v>
      </c>
      <c r="AS14" s="40">
        <v>0.124476817683385</v>
      </c>
      <c r="AT14" s="40">
        <v>0.16922828289379899</v>
      </c>
      <c r="AU14" s="40">
        <v>0.17440033193834401</v>
      </c>
      <c r="AV14" s="40">
        <v>0.24695985955372601</v>
      </c>
      <c r="AW14" s="40">
        <v>0.288267884390423</v>
      </c>
      <c r="AX14" s="40">
        <v>0.29458143680784199</v>
      </c>
      <c r="AY14" s="40">
        <v>0.262901799186954</v>
      </c>
      <c r="AZ14" s="40">
        <v>0.31479936207875198</v>
      </c>
      <c r="BA14" s="40">
        <v>0.29763510562920398</v>
      </c>
      <c r="BB14" s="40">
        <v>0.29736560522621303</v>
      </c>
      <c r="BC14" s="40">
        <v>0.27744268923141102</v>
      </c>
      <c r="BD14" s="40">
        <v>0.3081233048839</v>
      </c>
      <c r="BE14" s="40">
        <v>0.31379312537570597</v>
      </c>
      <c r="BF14" s="40">
        <v>0.29508080457864899</v>
      </c>
      <c r="BG14" s="40">
        <v>0.30452396550847999</v>
      </c>
      <c r="BH14" s="40">
        <v>0.31099697858960101</v>
      </c>
      <c r="BI14" s="40">
        <v>0.323822620672646</v>
      </c>
      <c r="BJ14" s="40">
        <v>0.28626502758274402</v>
      </c>
      <c r="BK14" s="40">
        <v>0.27411805388384503</v>
      </c>
      <c r="BL14" s="40">
        <v>0.31428865583475402</v>
      </c>
      <c r="BM14" s="40">
        <v>0.36701425454345199</v>
      </c>
      <c r="BN14" s="40">
        <v>0.28820290770718698</v>
      </c>
      <c r="BO14" s="40">
        <v>0.27462190854651503</v>
      </c>
      <c r="BP14" s="40">
        <v>0.317290350700621</v>
      </c>
      <c r="BQ14" s="40">
        <v>0.35759350307760002</v>
      </c>
      <c r="BR14" s="40">
        <v>0.36574287410734002</v>
      </c>
      <c r="BS14" s="40">
        <v>0.320288917364073</v>
      </c>
      <c r="BT14" s="40">
        <v>0.38501623763414899</v>
      </c>
      <c r="BU14" s="40">
        <v>0.42933656516255803</v>
      </c>
      <c r="BV14" s="40">
        <v>0.383425979149704</v>
      </c>
      <c r="BW14" s="40">
        <v>0.34585323983715299</v>
      </c>
      <c r="BX14" s="40">
        <v>0.49039376794220602</v>
      </c>
      <c r="BY14" s="40">
        <v>0.461123595101947</v>
      </c>
      <c r="BZ14" s="40">
        <v>0.35205482812394201</v>
      </c>
      <c r="CA14" s="40">
        <v>0.36121692941878802</v>
      </c>
      <c r="CB14" s="40">
        <v>0.463398006231864</v>
      </c>
      <c r="CC14" s="40">
        <v>0.42616741340175901</v>
      </c>
      <c r="CD14" s="40">
        <v>0.42403801915783002</v>
      </c>
      <c r="CE14" s="40">
        <v>0.372283083486529</v>
      </c>
      <c r="CF14" s="40">
        <v>0.46049893351635302</v>
      </c>
      <c r="CG14" s="40">
        <v>0.47835411928632798</v>
      </c>
      <c r="CH14" s="40">
        <v>0.37964593806048602</v>
      </c>
      <c r="CI14" s="40">
        <v>0.311546649161698</v>
      </c>
      <c r="CJ14" s="40">
        <v>0.41136652758509301</v>
      </c>
      <c r="CK14" s="40">
        <v>0.498453802212178</v>
      </c>
      <c r="CL14" s="40">
        <v>0.35095251292155599</v>
      </c>
      <c r="CM14" s="40">
        <v>0.294195937056979</v>
      </c>
      <c r="CN14" s="40">
        <v>0.462905610619678</v>
      </c>
      <c r="CO14" s="40">
        <v>0.65889814965838001</v>
      </c>
      <c r="CP14" s="40">
        <v>0.44539655227430303</v>
      </c>
      <c r="CQ14" s="40">
        <v>0.40501895339428801</v>
      </c>
      <c r="CR14" s="40">
        <v>0.55167339548695804</v>
      </c>
      <c r="CS14" s="40">
        <v>0.65114439243283895</v>
      </c>
      <c r="CT14" s="40">
        <v>0.50587562248570705</v>
      </c>
      <c r="CU14" s="40">
        <v>0.35255355250102899</v>
      </c>
      <c r="CV14" s="40">
        <v>0.56529342727807297</v>
      </c>
      <c r="CW14" s="40">
        <v>0.63104568171002395</v>
      </c>
      <c r="CX14" s="40">
        <v>0.54842148106012101</v>
      </c>
      <c r="CY14" s="40">
        <v>0.451432060146019</v>
      </c>
      <c r="CZ14" s="40">
        <v>0.56805802314342602</v>
      </c>
      <c r="DA14" s="40">
        <v>0.67003409563610405</v>
      </c>
      <c r="DB14" s="40">
        <v>0.51123987210051602</v>
      </c>
      <c r="DC14" s="40">
        <v>0.47290037086927</v>
      </c>
      <c r="DD14" s="40">
        <v>0.57143300647346396</v>
      </c>
      <c r="DE14" s="40">
        <v>0.65921407957619405</v>
      </c>
      <c r="DF14" s="40">
        <v>0.58103706735600902</v>
      </c>
      <c r="DG14" s="40">
        <v>0.53001828861408296</v>
      </c>
      <c r="DH14" s="40">
        <v>0.68659949272437504</v>
      </c>
      <c r="DI14" s="40">
        <v>0.74067880618880799</v>
      </c>
      <c r="DJ14" s="40">
        <v>0.56464543571990899</v>
      </c>
      <c r="DK14" s="40">
        <v>0.50474927331631902</v>
      </c>
      <c r="DL14" s="40">
        <v>0.70053526719140302</v>
      </c>
      <c r="DM14" s="40">
        <v>0.69509944156432502</v>
      </c>
      <c r="DN14" s="40">
        <v>0.578205341393074</v>
      </c>
      <c r="DO14" s="40">
        <v>0.42332980552712102</v>
      </c>
      <c r="DP14" s="40">
        <v>0.51709339847097702</v>
      </c>
      <c r="DQ14" s="40">
        <v>0.58441154844035603</v>
      </c>
      <c r="DR14" s="40">
        <v>0.42928460196899298</v>
      </c>
      <c r="DS14" s="40">
        <v>0.41726468029564201</v>
      </c>
      <c r="DT14" s="40">
        <v>0.51972076122453204</v>
      </c>
      <c r="DU14" s="40">
        <v>0.56802187498416401</v>
      </c>
      <c r="DV14" s="40">
        <v>0.46739603689278297</v>
      </c>
      <c r="DW14" s="40">
        <v>0.399498707060783</v>
      </c>
      <c r="DX14" s="40">
        <v>0.51570355633791198</v>
      </c>
      <c r="DY14" s="40">
        <v>0.52530995809354597</v>
      </c>
      <c r="DZ14" s="40">
        <v>0.44347805443109201</v>
      </c>
      <c r="EA14" s="40">
        <v>0.39013726904600499</v>
      </c>
      <c r="EB14" s="40">
        <v>0.51988112782749396</v>
      </c>
      <c r="EC14" s="40">
        <v>0.49345912120492902</v>
      </c>
      <c r="ED14" s="40">
        <v>0.270130529971017</v>
      </c>
      <c r="EE14" s="40">
        <v>0.253289596170932</v>
      </c>
      <c r="EF14" s="40">
        <v>0.30989514300272603</v>
      </c>
      <c r="EG14" s="40">
        <v>0.32665576188238599</v>
      </c>
      <c r="EH14" s="40">
        <v>0.24707333176556701</v>
      </c>
      <c r="EI14" s="40">
        <v>0.23044944990904301</v>
      </c>
      <c r="EJ14" s="40">
        <v>0.249275636030105</v>
      </c>
      <c r="EK14" s="40">
        <v>0.215257629468247</v>
      </c>
      <c r="EL14" s="40">
        <v>0.16173927900524501</v>
      </c>
      <c r="EM14" s="40">
        <v>0.16982846382474001</v>
      </c>
      <c r="EN14" s="40">
        <v>0.20188489540731999</v>
      </c>
      <c r="EO14" s="40">
        <v>0.23038704688304701</v>
      </c>
      <c r="EP14" s="40">
        <v>0.25559966874308199</v>
      </c>
      <c r="EQ14" s="40">
        <v>0.32299047751072901</v>
      </c>
      <c r="ER14" s="40">
        <v>0.45675232468168497</v>
      </c>
      <c r="ES14" s="40">
        <v>0.55094382396300401</v>
      </c>
      <c r="ET14" s="40">
        <v>0.41056549271085202</v>
      </c>
      <c r="EU14" s="40">
        <v>0.34680730092005402</v>
      </c>
      <c r="EV14" s="40">
        <v>0.39945537241068602</v>
      </c>
      <c r="EW14" s="40">
        <v>0.54105763981587596</v>
      </c>
      <c r="EX14" s="40">
        <v>0.45108103441122199</v>
      </c>
      <c r="EY14" s="40">
        <v>0.47718796828538601</v>
      </c>
      <c r="EZ14" s="40">
        <v>0.51603018761266295</v>
      </c>
      <c r="FA14" s="40">
        <v>0.60469859820820104</v>
      </c>
      <c r="FB14" s="40">
        <v>0.51353639464791401</v>
      </c>
      <c r="FC14" s="40">
        <v>0.49163544182594299</v>
      </c>
      <c r="FD14" s="40">
        <v>0.63250521121066094</v>
      </c>
      <c r="FE14" s="40">
        <v>0.71553215290873595</v>
      </c>
      <c r="FF14" s="40">
        <v>0.46453957043364102</v>
      </c>
      <c r="FG14" s="40">
        <v>0.58001833956465298</v>
      </c>
      <c r="FH14" s="40">
        <v>0.78231717311470095</v>
      </c>
      <c r="FI14" s="40">
        <v>0.76861622248434103</v>
      </c>
      <c r="FJ14" s="40">
        <v>0.68149162442367295</v>
      </c>
      <c r="FK14" s="40">
        <v>0.65069766434288001</v>
      </c>
      <c r="FL14" s="40">
        <v>0.67234241557128704</v>
      </c>
      <c r="FM14" s="40">
        <v>0.678040743959476</v>
      </c>
      <c r="FN14" s="40">
        <v>0.52298864198619499</v>
      </c>
      <c r="FO14" s="40">
        <v>0.62406174793096303</v>
      </c>
      <c r="FP14" s="40">
        <v>0.49461499516212998</v>
      </c>
      <c r="FQ14" s="40">
        <v>0.48975040720037799</v>
      </c>
      <c r="FR14" s="40">
        <v>0.44963710055124101</v>
      </c>
      <c r="FS14" s="40">
        <v>0.47159979658572598</v>
      </c>
      <c r="FT14" s="40">
        <v>0.54789876587910802</v>
      </c>
      <c r="FU14" s="40">
        <v>0.56655157464111605</v>
      </c>
      <c r="FV14" s="40">
        <v>0.60527630517935505</v>
      </c>
      <c r="FW14" s="40">
        <v>0.50687408759847996</v>
      </c>
      <c r="FX14" s="40">
        <v>0.49114709335895801</v>
      </c>
      <c r="FY14" s="40">
        <v>0.58444850028602802</v>
      </c>
      <c r="FZ14" s="40">
        <v>0.45280487326442997</v>
      </c>
      <c r="GA14" s="40">
        <v>0.46804124656524199</v>
      </c>
      <c r="GB14" s="40">
        <v>0.51249116753817603</v>
      </c>
      <c r="GC14" s="40">
        <v>0.52480015463839302</v>
      </c>
      <c r="GD14" s="40">
        <v>0.39926683752850201</v>
      </c>
      <c r="GE14" s="40">
        <v>0.47296741284308003</v>
      </c>
    </row>
    <row r="15" spans="1:200" ht="15" x14ac:dyDescent="0.25">
      <c r="A15" s="25" t="s">
        <v>101</v>
      </c>
      <c r="B15" s="86"/>
      <c r="C15" s="40">
        <f>SUM(C16:C16)</f>
        <v>0</v>
      </c>
      <c r="D15" s="40">
        <f t="shared" ref="D15:BO15" si="10">SUM(D16:D16)</f>
        <v>0</v>
      </c>
      <c r="E15" s="40">
        <f t="shared" si="10"/>
        <v>0</v>
      </c>
      <c r="F15" s="40">
        <f t="shared" si="10"/>
        <v>0</v>
      </c>
      <c r="G15" s="40">
        <f t="shared" si="10"/>
        <v>0</v>
      </c>
      <c r="H15" s="40">
        <f t="shared" si="10"/>
        <v>0</v>
      </c>
      <c r="I15" s="40">
        <f t="shared" si="10"/>
        <v>0</v>
      </c>
      <c r="J15" s="40">
        <f t="shared" si="10"/>
        <v>0</v>
      </c>
      <c r="K15" s="40">
        <f t="shared" si="10"/>
        <v>0</v>
      </c>
      <c r="L15" s="40">
        <f t="shared" si="10"/>
        <v>0</v>
      </c>
      <c r="M15" s="40">
        <f t="shared" si="10"/>
        <v>0</v>
      </c>
      <c r="N15" s="40">
        <f t="shared" si="10"/>
        <v>0</v>
      </c>
      <c r="O15" s="40">
        <f t="shared" si="10"/>
        <v>0</v>
      </c>
      <c r="P15" s="40">
        <f t="shared" si="10"/>
        <v>0</v>
      </c>
      <c r="Q15" s="40">
        <f t="shared" si="10"/>
        <v>0</v>
      </c>
      <c r="R15" s="40">
        <f t="shared" si="10"/>
        <v>0</v>
      </c>
      <c r="S15" s="40">
        <f t="shared" si="10"/>
        <v>0</v>
      </c>
      <c r="T15" s="40">
        <f t="shared" si="10"/>
        <v>0</v>
      </c>
      <c r="U15" s="40">
        <f t="shared" si="10"/>
        <v>0</v>
      </c>
      <c r="V15" s="40">
        <f t="shared" si="10"/>
        <v>0</v>
      </c>
      <c r="W15" s="40">
        <f t="shared" si="10"/>
        <v>0</v>
      </c>
      <c r="X15" s="40">
        <f t="shared" si="10"/>
        <v>0</v>
      </c>
      <c r="Y15" s="40">
        <f t="shared" si="10"/>
        <v>0</v>
      </c>
      <c r="Z15" s="40">
        <f t="shared" si="10"/>
        <v>0</v>
      </c>
      <c r="AA15" s="40">
        <f t="shared" si="10"/>
        <v>0</v>
      </c>
      <c r="AB15" s="40">
        <f t="shared" si="10"/>
        <v>0</v>
      </c>
      <c r="AC15" s="40">
        <f t="shared" si="10"/>
        <v>0</v>
      </c>
      <c r="AD15" s="40">
        <f t="shared" si="10"/>
        <v>0</v>
      </c>
      <c r="AE15" s="40">
        <f t="shared" si="10"/>
        <v>0</v>
      </c>
      <c r="AF15" s="40">
        <f t="shared" si="10"/>
        <v>0</v>
      </c>
      <c r="AG15" s="40">
        <f t="shared" si="10"/>
        <v>0</v>
      </c>
      <c r="AH15" s="40">
        <f t="shared" si="10"/>
        <v>0</v>
      </c>
      <c r="AI15" s="40">
        <f t="shared" si="10"/>
        <v>0</v>
      </c>
      <c r="AJ15" s="40">
        <f t="shared" si="10"/>
        <v>0</v>
      </c>
      <c r="AK15" s="40">
        <f t="shared" si="10"/>
        <v>0</v>
      </c>
      <c r="AL15" s="40">
        <f t="shared" si="10"/>
        <v>0</v>
      </c>
      <c r="AM15" s="40">
        <f t="shared" si="10"/>
        <v>0</v>
      </c>
      <c r="AN15" s="40">
        <f t="shared" si="10"/>
        <v>0</v>
      </c>
      <c r="AO15" s="40">
        <f t="shared" si="10"/>
        <v>0</v>
      </c>
      <c r="AP15" s="40">
        <f t="shared" si="10"/>
        <v>0</v>
      </c>
      <c r="AQ15" s="40">
        <f t="shared" si="10"/>
        <v>0</v>
      </c>
      <c r="AR15" s="40">
        <f t="shared" si="10"/>
        <v>0</v>
      </c>
      <c r="AS15" s="40">
        <f t="shared" si="10"/>
        <v>0</v>
      </c>
      <c r="AT15" s="40">
        <f t="shared" si="10"/>
        <v>0</v>
      </c>
      <c r="AU15" s="40">
        <f t="shared" si="10"/>
        <v>0</v>
      </c>
      <c r="AV15" s="40">
        <f t="shared" si="10"/>
        <v>0</v>
      </c>
      <c r="AW15" s="40">
        <f t="shared" si="10"/>
        <v>0</v>
      </c>
      <c r="AX15" s="40">
        <f t="shared" si="10"/>
        <v>0.42806931095218897</v>
      </c>
      <c r="AY15" s="40">
        <f t="shared" si="10"/>
        <v>1.1023365554576401</v>
      </c>
      <c r="AZ15" s="40">
        <f t="shared" si="10"/>
        <v>1.19751851963359</v>
      </c>
      <c r="BA15" s="40">
        <f t="shared" si="10"/>
        <v>1.30441968786012</v>
      </c>
      <c r="BB15" s="40">
        <f t="shared" si="10"/>
        <v>1.38413092598396</v>
      </c>
      <c r="BC15" s="40">
        <f t="shared" si="10"/>
        <v>1.27233384945729</v>
      </c>
      <c r="BD15" s="40">
        <f t="shared" si="10"/>
        <v>1.2779267148265101</v>
      </c>
      <c r="BE15" s="40">
        <f t="shared" si="10"/>
        <v>0.75517449537748405</v>
      </c>
      <c r="BF15" s="40">
        <f t="shared" si="10"/>
        <v>0.88752750323811802</v>
      </c>
      <c r="BG15" s="40">
        <f t="shared" si="10"/>
        <v>1.17840812888736</v>
      </c>
      <c r="BH15" s="40">
        <f t="shared" si="10"/>
        <v>1.2507195759073</v>
      </c>
      <c r="BI15" s="40">
        <f t="shared" si="10"/>
        <v>1.41385915652345</v>
      </c>
      <c r="BJ15" s="40">
        <f t="shared" si="10"/>
        <v>1.4754753240757901</v>
      </c>
      <c r="BK15" s="40">
        <f t="shared" si="10"/>
        <v>1.3611227382958</v>
      </c>
      <c r="BL15" s="40">
        <f t="shared" si="10"/>
        <v>1.3959361741171501</v>
      </c>
      <c r="BM15" s="40">
        <f t="shared" si="10"/>
        <v>1.2950925093059</v>
      </c>
      <c r="BN15" s="40">
        <f t="shared" si="10"/>
        <v>1.46075318154234</v>
      </c>
      <c r="BO15" s="40">
        <f t="shared" si="10"/>
        <v>1.25441947145925</v>
      </c>
      <c r="BP15" s="40">
        <f t="shared" ref="BP15:EA15" si="11">SUM(BP16:BP16)</f>
        <v>1.3593760434189499</v>
      </c>
      <c r="BQ15" s="40">
        <f t="shared" si="11"/>
        <v>1.4948180338450401</v>
      </c>
      <c r="BR15" s="40">
        <f t="shared" si="11"/>
        <v>1.41931435136051</v>
      </c>
      <c r="BS15" s="40">
        <f t="shared" si="11"/>
        <v>0.84858395145179499</v>
      </c>
      <c r="BT15" s="40">
        <f t="shared" si="11"/>
        <v>1.1422868230104299</v>
      </c>
      <c r="BU15" s="40">
        <f t="shared" si="11"/>
        <v>1.3042131820618701</v>
      </c>
      <c r="BV15" s="40">
        <f t="shared" si="11"/>
        <v>1.07637705573618</v>
      </c>
      <c r="BW15" s="40">
        <f t="shared" si="11"/>
        <v>1.2837777124435501</v>
      </c>
      <c r="BX15" s="40">
        <f t="shared" si="11"/>
        <v>1.3497907326169201</v>
      </c>
      <c r="BY15" s="40">
        <f t="shared" si="11"/>
        <v>1.5518824694276601</v>
      </c>
      <c r="BZ15" s="40">
        <f t="shared" si="11"/>
        <v>1.4887949480628</v>
      </c>
      <c r="CA15" s="40">
        <f t="shared" si="11"/>
        <v>1.2668872590284901</v>
      </c>
      <c r="CB15" s="40">
        <f t="shared" si="11"/>
        <v>1.54251226883214</v>
      </c>
      <c r="CC15" s="40">
        <f t="shared" si="11"/>
        <v>1.3571561060877799</v>
      </c>
      <c r="CD15" s="40">
        <f t="shared" si="11"/>
        <v>0.99902342547567602</v>
      </c>
      <c r="CE15" s="40">
        <f t="shared" si="11"/>
        <v>1.12216971649774</v>
      </c>
      <c r="CF15" s="40">
        <f t="shared" si="11"/>
        <v>1.0871239616533499</v>
      </c>
      <c r="CG15" s="40">
        <f t="shared" si="11"/>
        <v>1.07115417992215</v>
      </c>
      <c r="CH15" s="40">
        <f t="shared" si="11"/>
        <v>0.72868152234387995</v>
      </c>
      <c r="CI15" s="40">
        <f t="shared" si="11"/>
        <v>0.37128021643390902</v>
      </c>
      <c r="CJ15" s="40">
        <f t="shared" si="11"/>
        <v>0.76575791753770905</v>
      </c>
      <c r="CK15" s="40">
        <f t="shared" si="11"/>
        <v>0.71315916984221694</v>
      </c>
      <c r="CL15" s="40">
        <f t="shared" si="11"/>
        <v>0.64158770193266301</v>
      </c>
      <c r="CM15" s="40">
        <f t="shared" si="11"/>
        <v>0.71667837282069802</v>
      </c>
      <c r="CN15" s="40">
        <f t="shared" si="11"/>
        <v>0.34802250090619502</v>
      </c>
      <c r="CO15" s="40">
        <f t="shared" si="11"/>
        <v>0.36327811675178701</v>
      </c>
      <c r="CP15" s="40">
        <f t="shared" si="11"/>
        <v>8.7007776328613798E-2</v>
      </c>
      <c r="CQ15" s="40">
        <f t="shared" si="11"/>
        <v>0.122466542769498</v>
      </c>
      <c r="CR15" s="40">
        <f t="shared" si="11"/>
        <v>0</v>
      </c>
      <c r="CS15" s="40">
        <f t="shared" si="11"/>
        <v>0</v>
      </c>
      <c r="CT15" s="40">
        <f t="shared" si="11"/>
        <v>0</v>
      </c>
      <c r="CU15" s="40">
        <f t="shared" si="11"/>
        <v>0</v>
      </c>
      <c r="CV15" s="40">
        <f t="shared" si="11"/>
        <v>0</v>
      </c>
      <c r="CW15" s="40">
        <f t="shared" si="11"/>
        <v>0</v>
      </c>
      <c r="CX15" s="40">
        <f t="shared" si="11"/>
        <v>0</v>
      </c>
      <c r="CY15" s="40">
        <f t="shared" si="11"/>
        <v>0</v>
      </c>
      <c r="CZ15" s="40">
        <f t="shared" si="11"/>
        <v>0</v>
      </c>
      <c r="DA15" s="40">
        <f t="shared" si="11"/>
        <v>0</v>
      </c>
      <c r="DB15" s="40">
        <f t="shared" si="11"/>
        <v>0</v>
      </c>
      <c r="DC15" s="40">
        <f t="shared" si="11"/>
        <v>0</v>
      </c>
      <c r="DD15" s="40">
        <f t="shared" si="11"/>
        <v>0</v>
      </c>
      <c r="DE15" s="40">
        <f t="shared" si="11"/>
        <v>0</v>
      </c>
      <c r="DF15" s="40">
        <f t="shared" si="11"/>
        <v>0</v>
      </c>
      <c r="DG15" s="40">
        <f t="shared" si="11"/>
        <v>0</v>
      </c>
      <c r="DH15" s="40">
        <f t="shared" si="11"/>
        <v>0</v>
      </c>
      <c r="DI15" s="40">
        <f t="shared" si="11"/>
        <v>0</v>
      </c>
      <c r="DJ15" s="40">
        <f t="shared" si="11"/>
        <v>0</v>
      </c>
      <c r="DK15" s="40">
        <f t="shared" si="11"/>
        <v>0</v>
      </c>
      <c r="DL15" s="40">
        <f t="shared" si="11"/>
        <v>0</v>
      </c>
      <c r="DM15" s="40">
        <f t="shared" si="11"/>
        <v>0</v>
      </c>
      <c r="DN15" s="40">
        <f t="shared" si="11"/>
        <v>0</v>
      </c>
      <c r="DO15" s="40">
        <f t="shared" si="11"/>
        <v>0</v>
      </c>
      <c r="DP15" s="40">
        <f t="shared" si="11"/>
        <v>0</v>
      </c>
      <c r="DQ15" s="40">
        <f t="shared" si="11"/>
        <v>0</v>
      </c>
      <c r="DR15" s="40">
        <f t="shared" si="11"/>
        <v>0</v>
      </c>
      <c r="DS15" s="40">
        <f t="shared" si="11"/>
        <v>0</v>
      </c>
      <c r="DT15" s="40">
        <f t="shared" si="11"/>
        <v>0</v>
      </c>
      <c r="DU15" s="40">
        <f t="shared" si="11"/>
        <v>0</v>
      </c>
      <c r="DV15" s="40">
        <f t="shared" si="11"/>
        <v>0</v>
      </c>
      <c r="DW15" s="40">
        <f t="shared" si="11"/>
        <v>0</v>
      </c>
      <c r="DX15" s="40">
        <f t="shared" si="11"/>
        <v>0</v>
      </c>
      <c r="DY15" s="40">
        <f t="shared" si="11"/>
        <v>0</v>
      </c>
      <c r="DZ15" s="40">
        <f t="shared" si="11"/>
        <v>0</v>
      </c>
      <c r="EA15" s="40">
        <f t="shared" si="11"/>
        <v>0</v>
      </c>
      <c r="EB15" s="40">
        <f t="shared" ref="EB15:GE15" si="12">SUM(EB16:EB16)</f>
        <v>0</v>
      </c>
      <c r="EC15" s="40">
        <f t="shared" si="12"/>
        <v>0</v>
      </c>
      <c r="ED15" s="40">
        <f t="shared" si="12"/>
        <v>0</v>
      </c>
      <c r="EE15" s="40">
        <f t="shared" si="12"/>
        <v>0</v>
      </c>
      <c r="EF15" s="40">
        <f t="shared" si="12"/>
        <v>0</v>
      </c>
      <c r="EG15" s="40">
        <f t="shared" si="12"/>
        <v>0</v>
      </c>
      <c r="EH15" s="40">
        <f t="shared" si="12"/>
        <v>0</v>
      </c>
      <c r="EI15" s="40">
        <f t="shared" si="12"/>
        <v>0</v>
      </c>
      <c r="EJ15" s="40">
        <f t="shared" si="12"/>
        <v>0</v>
      </c>
      <c r="EK15" s="40">
        <f t="shared" si="12"/>
        <v>0</v>
      </c>
      <c r="EL15" s="40">
        <f t="shared" si="12"/>
        <v>0</v>
      </c>
      <c r="EM15" s="40">
        <f t="shared" si="12"/>
        <v>0</v>
      </c>
      <c r="EN15" s="40">
        <f t="shared" si="12"/>
        <v>0</v>
      </c>
      <c r="EO15" s="40">
        <f t="shared" si="12"/>
        <v>0</v>
      </c>
      <c r="EP15" s="40">
        <f t="shared" si="12"/>
        <v>0</v>
      </c>
      <c r="EQ15" s="40">
        <f t="shared" si="12"/>
        <v>0</v>
      </c>
      <c r="ER15" s="40">
        <f t="shared" si="12"/>
        <v>0</v>
      </c>
      <c r="ES15" s="40">
        <f t="shared" si="12"/>
        <v>0</v>
      </c>
      <c r="ET15" s="40">
        <f t="shared" si="12"/>
        <v>0</v>
      </c>
      <c r="EU15" s="40">
        <f t="shared" si="12"/>
        <v>0</v>
      </c>
      <c r="EV15" s="40">
        <f t="shared" si="12"/>
        <v>0</v>
      </c>
      <c r="EW15" s="40">
        <f t="shared" si="12"/>
        <v>0</v>
      </c>
      <c r="EX15" s="40">
        <f t="shared" si="12"/>
        <v>0</v>
      </c>
      <c r="EY15" s="40">
        <f t="shared" si="12"/>
        <v>0</v>
      </c>
      <c r="EZ15" s="40">
        <f t="shared" si="12"/>
        <v>0</v>
      </c>
      <c r="FA15" s="40">
        <f t="shared" si="12"/>
        <v>0</v>
      </c>
      <c r="FB15" s="40">
        <f t="shared" si="12"/>
        <v>0</v>
      </c>
      <c r="FC15" s="40">
        <f t="shared" si="12"/>
        <v>0</v>
      </c>
      <c r="FD15" s="40">
        <f t="shared" si="12"/>
        <v>0</v>
      </c>
      <c r="FE15" s="40">
        <f t="shared" si="12"/>
        <v>0</v>
      </c>
      <c r="FF15" s="40">
        <f t="shared" si="12"/>
        <v>0</v>
      </c>
      <c r="FG15" s="40">
        <f t="shared" si="12"/>
        <v>0</v>
      </c>
      <c r="FH15" s="40">
        <f t="shared" si="12"/>
        <v>0</v>
      </c>
      <c r="FI15" s="40">
        <f t="shared" si="12"/>
        <v>0</v>
      </c>
      <c r="FJ15" s="40">
        <f t="shared" si="12"/>
        <v>0</v>
      </c>
      <c r="FK15" s="40">
        <f t="shared" si="12"/>
        <v>0</v>
      </c>
      <c r="FL15" s="40">
        <f t="shared" si="12"/>
        <v>0</v>
      </c>
      <c r="FM15" s="40">
        <f t="shared" si="12"/>
        <v>0</v>
      </c>
      <c r="FN15" s="40">
        <f t="shared" si="12"/>
        <v>0</v>
      </c>
      <c r="FO15" s="40">
        <f t="shared" si="12"/>
        <v>0</v>
      </c>
      <c r="FP15" s="40">
        <f t="shared" si="12"/>
        <v>0</v>
      </c>
      <c r="FQ15" s="40">
        <f t="shared" si="12"/>
        <v>0</v>
      </c>
      <c r="FR15" s="40">
        <f t="shared" si="12"/>
        <v>0</v>
      </c>
      <c r="FS15" s="40">
        <f t="shared" si="12"/>
        <v>0</v>
      </c>
      <c r="FT15" s="40">
        <f t="shared" si="12"/>
        <v>0</v>
      </c>
      <c r="FU15" s="40">
        <f t="shared" si="12"/>
        <v>0</v>
      </c>
      <c r="FV15" s="40">
        <f t="shared" si="12"/>
        <v>0</v>
      </c>
      <c r="FW15" s="40">
        <f t="shared" si="12"/>
        <v>0</v>
      </c>
      <c r="FX15" s="40">
        <f t="shared" si="12"/>
        <v>0</v>
      </c>
      <c r="FY15" s="40">
        <f t="shared" si="12"/>
        <v>0</v>
      </c>
      <c r="FZ15" s="40">
        <f t="shared" si="12"/>
        <v>0</v>
      </c>
      <c r="GA15" s="40">
        <f t="shared" si="12"/>
        <v>0</v>
      </c>
      <c r="GB15" s="40">
        <f t="shared" si="12"/>
        <v>0</v>
      </c>
      <c r="GC15" s="40">
        <f t="shared" si="12"/>
        <v>0</v>
      </c>
      <c r="GD15" s="40">
        <f t="shared" si="12"/>
        <v>0</v>
      </c>
      <c r="GE15" s="40">
        <f t="shared" si="12"/>
        <v>0</v>
      </c>
    </row>
    <row r="16" spans="1:200" ht="15" x14ac:dyDescent="0.25">
      <c r="A16" s="36" t="s">
        <v>153</v>
      </c>
      <c r="B16" s="90">
        <v>1</v>
      </c>
      <c r="C16" s="40">
        <v>0</v>
      </c>
      <c r="D16" s="40">
        <v>0</v>
      </c>
      <c r="E16" s="40">
        <v>0</v>
      </c>
      <c r="F16" s="40">
        <v>0</v>
      </c>
      <c r="G16" s="40">
        <v>0</v>
      </c>
      <c r="H16" s="40">
        <v>0</v>
      </c>
      <c r="I16" s="40">
        <v>0</v>
      </c>
      <c r="J16" s="40">
        <v>0</v>
      </c>
      <c r="K16" s="40">
        <v>0</v>
      </c>
      <c r="L16" s="40">
        <v>0</v>
      </c>
      <c r="M16" s="40">
        <v>0</v>
      </c>
      <c r="N16" s="40">
        <v>0</v>
      </c>
      <c r="O16" s="40">
        <v>0</v>
      </c>
      <c r="P16" s="40">
        <v>0</v>
      </c>
      <c r="Q16" s="40">
        <v>0</v>
      </c>
      <c r="R16" s="40">
        <v>0</v>
      </c>
      <c r="S16" s="40">
        <v>0</v>
      </c>
      <c r="T16" s="40">
        <v>0</v>
      </c>
      <c r="U16" s="40">
        <v>0</v>
      </c>
      <c r="V16" s="40">
        <v>0</v>
      </c>
      <c r="W16" s="40">
        <v>0</v>
      </c>
      <c r="X16" s="40">
        <v>0</v>
      </c>
      <c r="Y16" s="40">
        <v>0</v>
      </c>
      <c r="Z16" s="40">
        <v>0</v>
      </c>
      <c r="AA16" s="40">
        <v>0</v>
      </c>
      <c r="AB16" s="40">
        <v>0</v>
      </c>
      <c r="AC16" s="40">
        <v>0</v>
      </c>
      <c r="AD16" s="40">
        <v>0</v>
      </c>
      <c r="AE16" s="40">
        <v>0</v>
      </c>
      <c r="AF16" s="40">
        <v>0</v>
      </c>
      <c r="AG16" s="40">
        <v>0</v>
      </c>
      <c r="AH16" s="40">
        <v>0</v>
      </c>
      <c r="AI16" s="40">
        <v>0</v>
      </c>
      <c r="AJ16" s="40">
        <v>0</v>
      </c>
      <c r="AK16" s="40">
        <v>0</v>
      </c>
      <c r="AL16" s="40">
        <v>0</v>
      </c>
      <c r="AM16" s="40">
        <v>0</v>
      </c>
      <c r="AN16" s="40">
        <v>0</v>
      </c>
      <c r="AO16" s="40">
        <v>0</v>
      </c>
      <c r="AP16" s="40">
        <v>0</v>
      </c>
      <c r="AQ16" s="40">
        <v>0</v>
      </c>
      <c r="AR16" s="40">
        <v>0</v>
      </c>
      <c r="AS16" s="40">
        <v>0</v>
      </c>
      <c r="AT16" s="40">
        <v>0</v>
      </c>
      <c r="AU16" s="40">
        <v>0</v>
      </c>
      <c r="AV16" s="40">
        <v>0</v>
      </c>
      <c r="AW16" s="40">
        <v>0</v>
      </c>
      <c r="AX16" s="40">
        <v>0.42806931095218897</v>
      </c>
      <c r="AY16" s="40">
        <v>1.1023365554576401</v>
      </c>
      <c r="AZ16" s="40">
        <v>1.19751851963359</v>
      </c>
      <c r="BA16" s="40">
        <v>1.30441968786012</v>
      </c>
      <c r="BB16" s="40">
        <v>1.38413092598396</v>
      </c>
      <c r="BC16" s="40">
        <v>1.27233384945729</v>
      </c>
      <c r="BD16" s="40">
        <v>1.2779267148265101</v>
      </c>
      <c r="BE16" s="40">
        <v>0.75517449537748405</v>
      </c>
      <c r="BF16" s="40">
        <v>0.88752750323811802</v>
      </c>
      <c r="BG16" s="40">
        <v>1.17840812888736</v>
      </c>
      <c r="BH16" s="40">
        <v>1.2507195759073</v>
      </c>
      <c r="BI16" s="40">
        <v>1.41385915652345</v>
      </c>
      <c r="BJ16" s="40">
        <v>1.4754753240757901</v>
      </c>
      <c r="BK16" s="40">
        <v>1.3611227382958</v>
      </c>
      <c r="BL16" s="40">
        <v>1.3959361741171501</v>
      </c>
      <c r="BM16" s="40">
        <v>1.2950925093059</v>
      </c>
      <c r="BN16" s="40">
        <v>1.46075318154234</v>
      </c>
      <c r="BO16" s="40">
        <v>1.25441947145925</v>
      </c>
      <c r="BP16" s="40">
        <v>1.3593760434189499</v>
      </c>
      <c r="BQ16" s="40">
        <v>1.4948180338450401</v>
      </c>
      <c r="BR16" s="40">
        <v>1.41931435136051</v>
      </c>
      <c r="BS16" s="40">
        <v>0.84858395145179499</v>
      </c>
      <c r="BT16" s="40">
        <v>1.1422868230104299</v>
      </c>
      <c r="BU16" s="40">
        <v>1.3042131820618701</v>
      </c>
      <c r="BV16" s="40">
        <v>1.07637705573618</v>
      </c>
      <c r="BW16" s="40">
        <v>1.2837777124435501</v>
      </c>
      <c r="BX16" s="40">
        <v>1.3497907326169201</v>
      </c>
      <c r="BY16" s="40">
        <v>1.5518824694276601</v>
      </c>
      <c r="BZ16" s="40">
        <v>1.4887949480628</v>
      </c>
      <c r="CA16" s="40">
        <v>1.2668872590284901</v>
      </c>
      <c r="CB16" s="40">
        <v>1.54251226883214</v>
      </c>
      <c r="CC16" s="40">
        <v>1.3571561060877799</v>
      </c>
      <c r="CD16" s="40">
        <v>0.99902342547567602</v>
      </c>
      <c r="CE16" s="40">
        <v>1.12216971649774</v>
      </c>
      <c r="CF16" s="40">
        <v>1.0871239616533499</v>
      </c>
      <c r="CG16" s="40">
        <v>1.07115417992215</v>
      </c>
      <c r="CH16" s="40">
        <v>0.72868152234387995</v>
      </c>
      <c r="CI16" s="40">
        <v>0.37128021643390902</v>
      </c>
      <c r="CJ16" s="40">
        <v>0.76575791753770905</v>
      </c>
      <c r="CK16" s="40">
        <v>0.71315916984221694</v>
      </c>
      <c r="CL16" s="40">
        <v>0.64158770193266301</v>
      </c>
      <c r="CM16" s="40">
        <v>0.71667837282069802</v>
      </c>
      <c r="CN16" s="40">
        <v>0.34802250090619502</v>
      </c>
      <c r="CO16" s="40">
        <v>0.36327811675178701</v>
      </c>
      <c r="CP16" s="40">
        <v>8.7007776328613798E-2</v>
      </c>
      <c r="CQ16" s="40">
        <v>0.122466542769498</v>
      </c>
      <c r="CR16" s="40">
        <v>0</v>
      </c>
      <c r="CS16" s="40">
        <v>0</v>
      </c>
      <c r="CT16" s="40">
        <v>0</v>
      </c>
      <c r="CU16" s="40">
        <v>0</v>
      </c>
      <c r="CV16" s="40">
        <v>0</v>
      </c>
      <c r="CW16" s="40">
        <v>0</v>
      </c>
      <c r="CX16" s="40">
        <v>0</v>
      </c>
      <c r="CY16" s="40">
        <v>0</v>
      </c>
      <c r="CZ16" s="40">
        <v>0</v>
      </c>
      <c r="DA16" s="40">
        <v>0</v>
      </c>
      <c r="DB16" s="40">
        <v>0</v>
      </c>
      <c r="DC16" s="40">
        <v>0</v>
      </c>
      <c r="DD16" s="40">
        <v>0</v>
      </c>
      <c r="DE16" s="40">
        <v>0</v>
      </c>
      <c r="DF16" s="40">
        <v>0</v>
      </c>
      <c r="DG16" s="40">
        <v>0</v>
      </c>
      <c r="DH16" s="40">
        <v>0</v>
      </c>
      <c r="DI16" s="40">
        <v>0</v>
      </c>
      <c r="DJ16" s="40">
        <v>0</v>
      </c>
      <c r="DK16" s="40">
        <v>0</v>
      </c>
      <c r="DL16" s="40">
        <v>0</v>
      </c>
      <c r="DM16" s="40">
        <v>0</v>
      </c>
      <c r="DN16" s="40">
        <v>0</v>
      </c>
      <c r="DO16" s="40">
        <v>0</v>
      </c>
      <c r="DP16" s="40">
        <v>0</v>
      </c>
      <c r="DQ16" s="40">
        <v>0</v>
      </c>
      <c r="DR16" s="40">
        <v>0</v>
      </c>
      <c r="DS16" s="40">
        <v>0</v>
      </c>
      <c r="DT16" s="40">
        <v>0</v>
      </c>
      <c r="DU16" s="40">
        <v>0</v>
      </c>
      <c r="DV16" s="40">
        <v>0</v>
      </c>
      <c r="DW16" s="40">
        <v>0</v>
      </c>
      <c r="DX16" s="40">
        <v>0</v>
      </c>
      <c r="DY16" s="40">
        <v>0</v>
      </c>
      <c r="DZ16" s="40">
        <v>0</v>
      </c>
      <c r="EA16" s="40">
        <v>0</v>
      </c>
      <c r="EB16" s="40">
        <v>0</v>
      </c>
      <c r="EC16" s="40">
        <v>0</v>
      </c>
      <c r="ED16" s="40">
        <v>0</v>
      </c>
      <c r="EE16" s="40">
        <v>0</v>
      </c>
      <c r="EF16" s="40">
        <v>0</v>
      </c>
      <c r="EG16" s="40">
        <v>0</v>
      </c>
      <c r="EH16" s="40">
        <v>0</v>
      </c>
      <c r="EI16" s="40">
        <v>0</v>
      </c>
      <c r="EJ16" s="40">
        <v>0</v>
      </c>
      <c r="EK16" s="40">
        <v>0</v>
      </c>
      <c r="EL16" s="40">
        <v>0</v>
      </c>
      <c r="EM16" s="40">
        <v>0</v>
      </c>
      <c r="EN16" s="40">
        <v>0</v>
      </c>
      <c r="EO16" s="40">
        <v>0</v>
      </c>
      <c r="EP16" s="40">
        <v>0</v>
      </c>
      <c r="EQ16" s="40">
        <v>0</v>
      </c>
      <c r="ER16" s="40">
        <v>0</v>
      </c>
      <c r="ES16" s="40">
        <v>0</v>
      </c>
      <c r="ET16" s="40">
        <v>0</v>
      </c>
      <c r="EU16" s="40">
        <v>0</v>
      </c>
      <c r="EV16" s="40">
        <v>0</v>
      </c>
      <c r="EW16" s="40">
        <v>0</v>
      </c>
      <c r="EX16" s="40">
        <v>0</v>
      </c>
      <c r="EY16" s="40">
        <v>0</v>
      </c>
      <c r="EZ16" s="40">
        <v>0</v>
      </c>
      <c r="FA16" s="40">
        <v>0</v>
      </c>
      <c r="FB16" s="40">
        <v>0</v>
      </c>
      <c r="FC16" s="40">
        <v>0</v>
      </c>
      <c r="FD16" s="40">
        <v>0</v>
      </c>
      <c r="FE16" s="40">
        <v>0</v>
      </c>
      <c r="FF16" s="40">
        <v>0</v>
      </c>
      <c r="FG16" s="40">
        <v>0</v>
      </c>
      <c r="FH16" s="40">
        <v>0</v>
      </c>
      <c r="FI16" s="40">
        <v>0</v>
      </c>
      <c r="FJ16" s="40">
        <v>0</v>
      </c>
      <c r="FK16" s="40">
        <v>0</v>
      </c>
      <c r="FL16" s="40">
        <v>0</v>
      </c>
      <c r="FM16" s="40">
        <v>0</v>
      </c>
      <c r="FN16" s="40">
        <v>0</v>
      </c>
      <c r="FO16" s="40">
        <v>0</v>
      </c>
      <c r="FP16" s="40">
        <v>0</v>
      </c>
      <c r="FQ16" s="40">
        <v>0</v>
      </c>
      <c r="FR16" s="40">
        <v>0</v>
      </c>
      <c r="FS16" s="40">
        <v>0</v>
      </c>
      <c r="FT16" s="40">
        <v>0</v>
      </c>
      <c r="FU16" s="40">
        <v>0</v>
      </c>
      <c r="FV16" s="40">
        <v>0</v>
      </c>
      <c r="FW16" s="40">
        <v>0</v>
      </c>
      <c r="FX16" s="40">
        <v>0</v>
      </c>
      <c r="FY16" s="40">
        <v>0</v>
      </c>
      <c r="FZ16" s="40">
        <v>0</v>
      </c>
      <c r="GA16" s="40">
        <v>0</v>
      </c>
      <c r="GB16" s="40">
        <v>0</v>
      </c>
      <c r="GC16" s="40">
        <v>0</v>
      </c>
      <c r="GD16" s="40">
        <v>0</v>
      </c>
      <c r="GE16" s="40">
        <v>0</v>
      </c>
    </row>
    <row r="17" spans="1:187" ht="15" x14ac:dyDescent="0.2">
      <c r="A17" s="25" t="s">
        <v>20</v>
      </c>
      <c r="B17" s="86"/>
      <c r="C17" s="17">
        <v>7.6450385132643</v>
      </c>
      <c r="D17" s="17">
        <v>9.3695564474685131</v>
      </c>
      <c r="E17" s="17">
        <v>8.0962034563271814</v>
      </c>
      <c r="F17" s="17">
        <v>8.0266420541380761</v>
      </c>
      <c r="G17" s="17">
        <v>8.07123345115882</v>
      </c>
      <c r="H17" s="17">
        <v>9.8361330440325201</v>
      </c>
      <c r="I17" s="17">
        <v>8.9131195178231817</v>
      </c>
      <c r="J17" s="17">
        <v>9.3682712269577504</v>
      </c>
      <c r="K17" s="17">
        <v>7.7147837172969229</v>
      </c>
      <c r="L17" s="17">
        <v>6.1949005140222377</v>
      </c>
      <c r="M17" s="17">
        <v>7.6536156408744365</v>
      </c>
      <c r="N17" s="17">
        <v>8.1678960826118558</v>
      </c>
      <c r="O17" s="17">
        <v>7.1077644627870562</v>
      </c>
      <c r="P17" s="17">
        <v>9.1105160244636512</v>
      </c>
      <c r="Q17" s="17">
        <v>5.7665780195298968</v>
      </c>
      <c r="R17" s="17">
        <v>7.7740719444166517</v>
      </c>
      <c r="S17" s="17">
        <f t="shared" ref="S17:BO17" si="13">SUM(S18:S21,S24:S26,S30)</f>
        <v>6.5693679039702824</v>
      </c>
      <c r="T17" s="17">
        <f t="shared" si="13"/>
        <v>6.0578226750370021</v>
      </c>
      <c r="U17" s="17">
        <f t="shared" si="13"/>
        <v>6.3757203402163691</v>
      </c>
      <c r="V17" s="17">
        <f t="shared" si="13"/>
        <v>6.9033555019979111</v>
      </c>
      <c r="W17" s="17">
        <f t="shared" si="13"/>
        <v>7.7212749425444542</v>
      </c>
      <c r="X17" s="17">
        <f t="shared" si="13"/>
        <v>7.686161522210778</v>
      </c>
      <c r="Y17" s="17">
        <f t="shared" si="13"/>
        <v>7.3758227038556212</v>
      </c>
      <c r="Z17" s="17">
        <f t="shared" si="13"/>
        <v>7.8245275852196707</v>
      </c>
      <c r="AA17" s="17">
        <f t="shared" si="13"/>
        <v>8.2467605626430238</v>
      </c>
      <c r="AB17" s="17">
        <f t="shared" si="13"/>
        <v>6.142907038101602</v>
      </c>
      <c r="AC17" s="17">
        <f t="shared" si="13"/>
        <v>8.1244600692135229</v>
      </c>
      <c r="AD17" s="17">
        <f t="shared" si="13"/>
        <v>6.8460724334772172</v>
      </c>
      <c r="AE17" s="17">
        <f t="shared" si="13"/>
        <v>7.3825664009877769</v>
      </c>
      <c r="AF17" s="17">
        <f t="shared" si="13"/>
        <v>6.0418942701746952</v>
      </c>
      <c r="AG17" s="17">
        <f t="shared" si="13"/>
        <v>6.3885612329234851</v>
      </c>
      <c r="AH17" s="17">
        <f t="shared" si="13"/>
        <v>5.8536562987263894</v>
      </c>
      <c r="AI17" s="17">
        <f t="shared" si="13"/>
        <v>9.2736615543825653</v>
      </c>
      <c r="AJ17" s="17">
        <f t="shared" si="13"/>
        <v>5.7965082327796864</v>
      </c>
      <c r="AK17" s="17">
        <f t="shared" si="13"/>
        <v>5.7084167504188459</v>
      </c>
      <c r="AL17" s="17">
        <f t="shared" si="13"/>
        <v>5.9609851460786025</v>
      </c>
      <c r="AM17" s="17">
        <f t="shared" si="13"/>
        <v>6.9649053225232054</v>
      </c>
      <c r="AN17" s="17">
        <f t="shared" si="13"/>
        <v>5.0616266179508367</v>
      </c>
      <c r="AO17" s="17">
        <f t="shared" si="13"/>
        <v>5.4791606452523185</v>
      </c>
      <c r="AP17" s="17">
        <f t="shared" si="13"/>
        <v>5.8340177607612107</v>
      </c>
      <c r="AQ17" s="17">
        <f t="shared" si="13"/>
        <v>6.8641496334166501</v>
      </c>
      <c r="AR17" s="17">
        <f t="shared" si="13"/>
        <v>5.7079106861755591</v>
      </c>
      <c r="AS17" s="17">
        <f t="shared" si="13"/>
        <v>6.5605660805478845</v>
      </c>
      <c r="AT17" s="17">
        <f t="shared" si="13"/>
        <v>5.5563727853770333</v>
      </c>
      <c r="AU17" s="17">
        <f t="shared" si="13"/>
        <v>6.1160908405959482</v>
      </c>
      <c r="AV17" s="17">
        <f t="shared" si="13"/>
        <v>5.4222441196105793</v>
      </c>
      <c r="AW17" s="17">
        <f t="shared" si="13"/>
        <v>5.6289110456237941</v>
      </c>
      <c r="AX17" s="17">
        <f t="shared" si="13"/>
        <v>7.4662679216291616</v>
      </c>
      <c r="AY17" s="17">
        <f t="shared" si="13"/>
        <v>5.5071841512891631</v>
      </c>
      <c r="AZ17" s="17">
        <f t="shared" si="13"/>
        <v>4.956724451740115</v>
      </c>
      <c r="BA17" s="17">
        <f t="shared" si="13"/>
        <v>5.7509494781125579</v>
      </c>
      <c r="BB17" s="17">
        <f t="shared" si="13"/>
        <v>5.4292390619546005</v>
      </c>
      <c r="BC17" s="17">
        <f t="shared" si="13"/>
        <v>8.025119490187155</v>
      </c>
      <c r="BD17" s="17">
        <f t="shared" si="13"/>
        <v>5.8914569416034386</v>
      </c>
      <c r="BE17" s="17">
        <f t="shared" si="13"/>
        <v>5.8624796082330937</v>
      </c>
      <c r="BF17" s="17">
        <f t="shared" si="13"/>
        <v>7.9772606166219626</v>
      </c>
      <c r="BG17" s="17">
        <f t="shared" si="13"/>
        <v>4.9042372101031599</v>
      </c>
      <c r="BH17" s="17">
        <f t="shared" si="13"/>
        <v>4.4861382295253343</v>
      </c>
      <c r="BI17" s="17">
        <f t="shared" si="13"/>
        <v>5.8874686773775489</v>
      </c>
      <c r="BJ17" s="17">
        <f t="shared" si="13"/>
        <v>5.6906454834928999</v>
      </c>
      <c r="BK17" s="17">
        <f t="shared" si="13"/>
        <v>5.5678701496042038</v>
      </c>
      <c r="BL17" s="17">
        <f t="shared" si="13"/>
        <v>6.2912715876710834</v>
      </c>
      <c r="BM17" s="17">
        <f t="shared" si="13"/>
        <v>6.9859513790787711</v>
      </c>
      <c r="BN17" s="17">
        <f t="shared" si="13"/>
        <v>6.933045364532596</v>
      </c>
      <c r="BO17" s="17">
        <f t="shared" si="13"/>
        <v>6.9242376022029299</v>
      </c>
      <c r="BP17" s="17">
        <f t="shared" ref="BP17:EA17" si="14">SUM(BP18:BP21,BP24:BP26,BP30)</f>
        <v>6.7691818242445834</v>
      </c>
      <c r="BQ17" s="17">
        <f t="shared" si="14"/>
        <v>7.0438682956444199</v>
      </c>
      <c r="BR17" s="17">
        <f t="shared" si="14"/>
        <v>7.3336866423664739</v>
      </c>
      <c r="BS17" s="17">
        <f t="shared" si="14"/>
        <v>7.15850231203828</v>
      </c>
      <c r="BT17" s="17">
        <f t="shared" si="14"/>
        <v>6.965107314400214</v>
      </c>
      <c r="BU17" s="17">
        <f t="shared" si="14"/>
        <v>7.9138033794405356</v>
      </c>
      <c r="BV17" s="17">
        <f t="shared" si="14"/>
        <v>7.0561041600310128</v>
      </c>
      <c r="BW17" s="17">
        <f t="shared" si="14"/>
        <v>7.3699271113395257</v>
      </c>
      <c r="BX17" s="17">
        <f t="shared" si="14"/>
        <v>6.6496238190604187</v>
      </c>
      <c r="BY17" s="17">
        <f t="shared" si="14"/>
        <v>6.887292180485912</v>
      </c>
      <c r="BZ17" s="17">
        <f t="shared" si="14"/>
        <v>6.8510003375988848</v>
      </c>
      <c r="CA17" s="17">
        <f t="shared" si="14"/>
        <v>7.0628040091263298</v>
      </c>
      <c r="CB17" s="17">
        <f t="shared" si="14"/>
        <v>8.4230373003567092</v>
      </c>
      <c r="CC17" s="17">
        <f t="shared" si="14"/>
        <v>7.3299401788373242</v>
      </c>
      <c r="CD17" s="17">
        <f t="shared" si="14"/>
        <v>7.6245268521120764</v>
      </c>
      <c r="CE17" s="17">
        <f t="shared" si="14"/>
        <v>8.1293455156429886</v>
      </c>
      <c r="CF17" s="17">
        <f t="shared" si="14"/>
        <v>9.280728295595285</v>
      </c>
      <c r="CG17" s="17">
        <f t="shared" si="14"/>
        <v>8.6055876571677139</v>
      </c>
      <c r="CH17" s="17">
        <f t="shared" si="14"/>
        <v>8.4795112677048543</v>
      </c>
      <c r="CI17" s="17">
        <f t="shared" si="14"/>
        <v>9.1778807428626816</v>
      </c>
      <c r="CJ17" s="17">
        <f t="shared" si="14"/>
        <v>9.0905365459191909</v>
      </c>
      <c r="CK17" s="17">
        <f t="shared" si="14"/>
        <v>9.2682396495712158</v>
      </c>
      <c r="CL17" s="17">
        <f t="shared" si="14"/>
        <v>8.4468367257749133</v>
      </c>
      <c r="CM17" s="17">
        <f t="shared" si="14"/>
        <v>10.737353430629451</v>
      </c>
      <c r="CN17" s="17">
        <f t="shared" si="14"/>
        <v>9.4804354769365951</v>
      </c>
      <c r="CO17" s="17">
        <f t="shared" si="14"/>
        <v>9.9650629770560037</v>
      </c>
      <c r="CP17" s="17">
        <f t="shared" si="14"/>
        <v>8.3485329047058592</v>
      </c>
      <c r="CQ17" s="17">
        <f t="shared" si="14"/>
        <v>11.682635625240923</v>
      </c>
      <c r="CR17" s="17">
        <f t="shared" si="14"/>
        <v>9.7693708420319201</v>
      </c>
      <c r="CS17" s="17">
        <f t="shared" si="14"/>
        <v>9.1971423377206349</v>
      </c>
      <c r="CT17" s="17">
        <f t="shared" si="14"/>
        <v>9.1153932876708943</v>
      </c>
      <c r="CU17" s="17">
        <f t="shared" si="14"/>
        <v>11.941777678662966</v>
      </c>
      <c r="CV17" s="17">
        <f t="shared" si="14"/>
        <v>10.732120283525816</v>
      </c>
      <c r="CW17" s="17">
        <f t="shared" si="14"/>
        <v>10.486215612698723</v>
      </c>
      <c r="CX17" s="17">
        <f t="shared" si="14"/>
        <v>10.695364153455571</v>
      </c>
      <c r="CY17" s="17">
        <f t="shared" si="14"/>
        <v>11.019642826108999</v>
      </c>
      <c r="CZ17" s="17">
        <f t="shared" si="14"/>
        <v>11.933590797854968</v>
      </c>
      <c r="DA17" s="17">
        <f t="shared" si="14"/>
        <v>11.765021326228952</v>
      </c>
      <c r="DB17" s="17">
        <f t="shared" si="14"/>
        <v>11.199996762185426</v>
      </c>
      <c r="DC17" s="17">
        <f t="shared" si="14"/>
        <v>10.72886716963351</v>
      </c>
      <c r="DD17" s="17">
        <f t="shared" si="14"/>
        <v>11.25118988641748</v>
      </c>
      <c r="DE17" s="17">
        <f t="shared" si="14"/>
        <v>11.927987603645356</v>
      </c>
      <c r="DF17" s="17">
        <f t="shared" si="14"/>
        <v>10.715249987774959</v>
      </c>
      <c r="DG17" s="17">
        <f t="shared" si="14"/>
        <v>11.585698322726495</v>
      </c>
      <c r="DH17" s="17">
        <f t="shared" si="14"/>
        <v>11.278689214978401</v>
      </c>
      <c r="DI17" s="17">
        <f t="shared" si="14"/>
        <v>12.324977563140212</v>
      </c>
      <c r="DJ17" s="17">
        <f t="shared" si="14"/>
        <v>10.21044092663351</v>
      </c>
      <c r="DK17" s="17">
        <f t="shared" si="14"/>
        <v>12.05594600314261</v>
      </c>
      <c r="DL17" s="17">
        <f t="shared" si="14"/>
        <v>12.246984273859628</v>
      </c>
      <c r="DM17" s="17">
        <f t="shared" si="14"/>
        <v>11.626929975046894</v>
      </c>
      <c r="DN17" s="17">
        <f t="shared" si="14"/>
        <v>12.025167396011131</v>
      </c>
      <c r="DO17" s="17">
        <f t="shared" si="14"/>
        <v>13.316018722913554</v>
      </c>
      <c r="DP17" s="17">
        <f t="shared" si="14"/>
        <v>12.376562379095589</v>
      </c>
      <c r="DQ17" s="17">
        <f t="shared" si="14"/>
        <v>13.03474964101102</v>
      </c>
      <c r="DR17" s="17">
        <f t="shared" si="14"/>
        <v>12.056923173172727</v>
      </c>
      <c r="DS17" s="17">
        <f t="shared" si="14"/>
        <v>12.274536330378506</v>
      </c>
      <c r="DT17" s="17">
        <f t="shared" si="14"/>
        <v>14.248411800192038</v>
      </c>
      <c r="DU17" s="17">
        <f t="shared" si="14"/>
        <v>11.438512980439894</v>
      </c>
      <c r="DV17" s="17">
        <f t="shared" si="14"/>
        <v>14.014041529609198</v>
      </c>
      <c r="DW17" s="17">
        <f t="shared" si="14"/>
        <v>13.837788375127669</v>
      </c>
      <c r="DX17" s="17">
        <f t="shared" si="14"/>
        <v>13.819810365598613</v>
      </c>
      <c r="DY17" s="17">
        <f t="shared" si="14"/>
        <v>11.206187116018221</v>
      </c>
      <c r="DZ17" s="17">
        <f t="shared" si="14"/>
        <v>13.025222296279759</v>
      </c>
      <c r="EA17" s="17">
        <f t="shared" si="14"/>
        <v>13.677809284506894</v>
      </c>
      <c r="EB17" s="17">
        <f t="shared" ref="EB17:GB17" si="15">SUM(EB18:EB21,EB24:EB26,EB30)</f>
        <v>12.002280287389242</v>
      </c>
      <c r="EC17" s="17">
        <f t="shared" si="15"/>
        <v>12.254402215621656</v>
      </c>
      <c r="ED17" s="17">
        <f t="shared" si="15"/>
        <v>13.588574331020276</v>
      </c>
      <c r="EE17" s="17">
        <f t="shared" si="15"/>
        <v>13.401111954244577</v>
      </c>
      <c r="EF17" s="17">
        <f t="shared" si="15"/>
        <v>13.822507808457736</v>
      </c>
      <c r="EG17" s="17">
        <f t="shared" si="15"/>
        <v>12.984925933099872</v>
      </c>
      <c r="EH17" s="17">
        <f t="shared" si="15"/>
        <v>13.660530406861595</v>
      </c>
      <c r="EI17" s="17">
        <f t="shared" si="15"/>
        <v>14.032530645381847</v>
      </c>
      <c r="EJ17" s="17">
        <f t="shared" si="15"/>
        <v>13.629109360665286</v>
      </c>
      <c r="EK17" s="17">
        <f t="shared" si="15"/>
        <v>12.291522605350293</v>
      </c>
      <c r="EL17" s="17">
        <f t="shared" si="15"/>
        <v>14.735804211892324</v>
      </c>
      <c r="EM17" s="17">
        <f t="shared" si="15"/>
        <v>14.583797415557914</v>
      </c>
      <c r="EN17" s="17">
        <f t="shared" si="15"/>
        <v>11.271830757697948</v>
      </c>
      <c r="EO17" s="17">
        <f t="shared" si="15"/>
        <v>13.880031426442324</v>
      </c>
      <c r="EP17" s="17">
        <f t="shared" si="15"/>
        <v>13.57875628757728</v>
      </c>
      <c r="EQ17" s="17">
        <f t="shared" si="15"/>
        <v>13.280864914323958</v>
      </c>
      <c r="ER17" s="17">
        <f t="shared" si="15"/>
        <v>14.076742884685959</v>
      </c>
      <c r="ES17" s="17">
        <f t="shared" si="15"/>
        <v>10.812643820780028</v>
      </c>
      <c r="ET17" s="17">
        <f t="shared" si="15"/>
        <v>13.774653552479997</v>
      </c>
      <c r="EU17" s="17">
        <f t="shared" si="15"/>
        <v>13.613512185292345</v>
      </c>
      <c r="EV17" s="17">
        <f t="shared" si="15"/>
        <v>13.863493698530585</v>
      </c>
      <c r="EW17" s="17">
        <f t="shared" si="15"/>
        <v>12.52240855906703</v>
      </c>
      <c r="EX17" s="17">
        <f t="shared" si="15"/>
        <v>13.711895133472069</v>
      </c>
      <c r="EY17" s="17">
        <f t="shared" si="15"/>
        <v>15.274376087305123</v>
      </c>
      <c r="EZ17" s="17">
        <f t="shared" si="15"/>
        <v>12.490494934811375</v>
      </c>
      <c r="FA17" s="17">
        <f t="shared" si="15"/>
        <v>13.358047813006287</v>
      </c>
      <c r="FB17" s="17">
        <f t="shared" si="15"/>
        <v>13.74446391544728</v>
      </c>
      <c r="FC17" s="17">
        <f t="shared" si="15"/>
        <v>14.698200263708088</v>
      </c>
      <c r="FD17" s="17">
        <f t="shared" si="15"/>
        <v>12.8340334504365</v>
      </c>
      <c r="FE17" s="17">
        <f t="shared" si="15"/>
        <v>13.106811181731096</v>
      </c>
      <c r="FF17" s="17">
        <f t="shared" si="15"/>
        <v>15.10663003196492</v>
      </c>
      <c r="FG17" s="17">
        <f t="shared" si="15"/>
        <v>14.197547940707123</v>
      </c>
      <c r="FH17" s="17">
        <f t="shared" si="15"/>
        <v>14.35364715653359</v>
      </c>
      <c r="FI17" s="17">
        <f t="shared" si="15"/>
        <v>12.864654565890165</v>
      </c>
      <c r="FJ17" s="17">
        <f t="shared" si="15"/>
        <v>14.226028781367178</v>
      </c>
      <c r="FK17" s="17">
        <f t="shared" si="15"/>
        <v>15.738827231224825</v>
      </c>
      <c r="FL17" s="17">
        <f t="shared" si="15"/>
        <v>14.38002250190271</v>
      </c>
      <c r="FM17" s="17">
        <f t="shared" si="15"/>
        <v>13.183645104352205</v>
      </c>
      <c r="FN17" s="17">
        <f t="shared" si="15"/>
        <v>13.262184203321684</v>
      </c>
      <c r="FO17" s="17">
        <f t="shared" si="15"/>
        <v>15.078580450755879</v>
      </c>
      <c r="FP17" s="17">
        <f t="shared" si="15"/>
        <v>16.058915874159752</v>
      </c>
      <c r="FQ17" s="17">
        <f t="shared" si="15"/>
        <v>14.731374115365046</v>
      </c>
      <c r="FR17" s="17">
        <f t="shared" si="15"/>
        <v>15.579438097548518</v>
      </c>
      <c r="FS17" s="17">
        <f t="shared" si="15"/>
        <v>15.584901192017261</v>
      </c>
      <c r="FT17" s="17">
        <f t="shared" si="15"/>
        <v>15.881776424078501</v>
      </c>
      <c r="FU17" s="17">
        <f t="shared" si="15"/>
        <v>13.969505520868967</v>
      </c>
      <c r="FV17" s="17">
        <f t="shared" si="15"/>
        <v>17.709247701148918</v>
      </c>
      <c r="FW17" s="17">
        <f t="shared" si="15"/>
        <v>15.869247857211228</v>
      </c>
      <c r="FX17" s="17">
        <f t="shared" si="15"/>
        <v>15.553212668990772</v>
      </c>
      <c r="FY17" s="17">
        <f t="shared" si="15"/>
        <v>14.966599492291504</v>
      </c>
      <c r="FZ17" s="17">
        <f t="shared" si="15"/>
        <v>16.498439466435325</v>
      </c>
      <c r="GA17" s="17">
        <f t="shared" si="15"/>
        <v>14.070431841005625</v>
      </c>
      <c r="GB17" s="17">
        <f t="shared" si="15"/>
        <v>15.955853590559709</v>
      </c>
      <c r="GC17" s="17">
        <f t="shared" ref="GC17:GD17" si="16">SUM(GC18:GC21,GC24:GC26,GC30)</f>
        <v>13.664123242522457</v>
      </c>
      <c r="GD17" s="17">
        <f t="shared" si="16"/>
        <v>16.37124849291115</v>
      </c>
      <c r="GE17" s="17">
        <f t="shared" ref="GE17" si="17">SUM(GE18:GE21,GE24:GE26,GE30)</f>
        <v>17.127692559607237</v>
      </c>
    </row>
    <row r="18" spans="1:187" ht="15" x14ac:dyDescent="0.25">
      <c r="A18" s="36" t="s">
        <v>21</v>
      </c>
      <c r="B18" s="90"/>
      <c r="C18" s="40">
        <v>4.0002262448018069</v>
      </c>
      <c r="D18" s="40">
        <v>4.8399667186747504</v>
      </c>
      <c r="E18" s="40">
        <v>4.7985880513170978</v>
      </c>
      <c r="F18" s="40">
        <v>4.9690896455042939</v>
      </c>
      <c r="G18" s="40">
        <v>3.1396475114712592</v>
      </c>
      <c r="H18" s="40">
        <v>3.7456700353658752</v>
      </c>
      <c r="I18" s="40">
        <v>3.5878573363295962</v>
      </c>
      <c r="J18" s="40">
        <v>3.8564034108973915</v>
      </c>
      <c r="K18" s="40">
        <v>3.3873375680472919</v>
      </c>
      <c r="L18" s="40">
        <v>2.9875440226126266</v>
      </c>
      <c r="M18" s="40">
        <v>4.1273071479828758</v>
      </c>
      <c r="N18" s="40">
        <v>4.1229142580504909</v>
      </c>
      <c r="O18" s="40">
        <v>3.400769324436006</v>
      </c>
      <c r="P18" s="40">
        <v>4.7127728338588195</v>
      </c>
      <c r="Q18" s="40">
        <v>2.7204511732437839</v>
      </c>
      <c r="R18" s="40">
        <v>3.5065482331427877</v>
      </c>
      <c r="S18" s="40">
        <v>3.22707389317869</v>
      </c>
      <c r="T18" s="40">
        <v>2.34683578935757</v>
      </c>
      <c r="U18" s="40">
        <v>3.0712727243503899</v>
      </c>
      <c r="V18" s="40">
        <v>2.5205950962558599</v>
      </c>
      <c r="W18" s="40">
        <v>3.7568570981671798</v>
      </c>
      <c r="X18" s="40">
        <v>3.3732254280279799</v>
      </c>
      <c r="Y18" s="40">
        <v>3.7134218467264799</v>
      </c>
      <c r="Z18" s="40">
        <v>3.9746558850754901</v>
      </c>
      <c r="AA18" s="40">
        <v>4.2194739446624299</v>
      </c>
      <c r="AB18" s="40">
        <v>2.3817154737553201</v>
      </c>
      <c r="AC18" s="40">
        <v>3.7461301240069398</v>
      </c>
      <c r="AD18" s="40">
        <v>4.1013493123660201</v>
      </c>
      <c r="AE18" s="40">
        <v>4.5525194627910004</v>
      </c>
      <c r="AF18" s="40">
        <v>2.8172733008998598</v>
      </c>
      <c r="AG18" s="40">
        <v>3.09313248014</v>
      </c>
      <c r="AH18" s="40">
        <v>3.2729049150042799</v>
      </c>
      <c r="AI18" s="40">
        <v>4.9736944865933204</v>
      </c>
      <c r="AJ18" s="40">
        <v>3.8766452738685602</v>
      </c>
      <c r="AK18" s="40">
        <v>2.6520910694070801</v>
      </c>
      <c r="AL18" s="40">
        <v>1.21135867950002</v>
      </c>
      <c r="AM18" s="40">
        <v>2.6328499842556301</v>
      </c>
      <c r="AN18" s="40">
        <v>3.2371334754318601</v>
      </c>
      <c r="AO18" s="40">
        <v>2.9476131926570002</v>
      </c>
      <c r="AP18" s="40">
        <v>2.7498640270991199</v>
      </c>
      <c r="AQ18" s="40">
        <v>3.6990811243148101</v>
      </c>
      <c r="AR18" s="40">
        <v>1.3273323222509701</v>
      </c>
      <c r="AS18" s="40">
        <v>2.8413620820550798</v>
      </c>
      <c r="AT18" s="40">
        <v>3.88408527050801</v>
      </c>
      <c r="AU18" s="40">
        <v>2.7490634130424998</v>
      </c>
      <c r="AV18" s="40">
        <v>2.08983078009422</v>
      </c>
      <c r="AW18" s="40">
        <v>0</v>
      </c>
      <c r="AX18" s="40">
        <v>1.8294888347574201</v>
      </c>
      <c r="AY18" s="40">
        <v>3.5200129670814402</v>
      </c>
      <c r="AZ18" s="40">
        <v>2.73254732391002</v>
      </c>
      <c r="BA18" s="40">
        <v>3.64826801994943</v>
      </c>
      <c r="BB18" s="40">
        <v>4.2376346190623604</v>
      </c>
      <c r="BC18" s="40">
        <v>5.6308086662918901</v>
      </c>
      <c r="BD18" s="40">
        <v>4.8015080168522699</v>
      </c>
      <c r="BE18" s="40">
        <v>5.1239613649837299</v>
      </c>
      <c r="BF18" s="40">
        <v>6.5896683906974403</v>
      </c>
      <c r="BG18" s="40">
        <v>4.3577415183570301</v>
      </c>
      <c r="BH18" s="40">
        <v>3.4802223485503898</v>
      </c>
      <c r="BI18" s="40">
        <v>5.5453488765555399</v>
      </c>
      <c r="BJ18" s="40">
        <v>5.1396108172836898</v>
      </c>
      <c r="BK18" s="40">
        <v>4.6617010497253997</v>
      </c>
      <c r="BL18" s="40">
        <v>5.65319695411229</v>
      </c>
      <c r="BM18" s="40">
        <v>6.5516553425694202</v>
      </c>
      <c r="BN18" s="40">
        <v>5.7602566276253997</v>
      </c>
      <c r="BO18" s="40">
        <v>5.9375042797173396</v>
      </c>
      <c r="BP18" s="40">
        <v>5.5010971855476596</v>
      </c>
      <c r="BQ18" s="40">
        <v>6.04004459121398</v>
      </c>
      <c r="BR18" s="40">
        <v>6.0682886150509301</v>
      </c>
      <c r="BS18" s="40">
        <v>5.8128053715611596</v>
      </c>
      <c r="BT18" s="40">
        <v>5.8136889077932201</v>
      </c>
      <c r="BU18" s="40">
        <v>6.3123993404996401</v>
      </c>
      <c r="BV18" s="40">
        <v>5.5719534210395896</v>
      </c>
      <c r="BW18" s="40">
        <v>6.3750771575173104</v>
      </c>
      <c r="BX18" s="40">
        <v>5.4231469873877298</v>
      </c>
      <c r="BY18" s="40">
        <v>5.3567510940714103</v>
      </c>
      <c r="BZ18" s="40">
        <v>5.9052332889309103</v>
      </c>
      <c r="CA18" s="40">
        <v>5.9470014424022803</v>
      </c>
      <c r="CB18" s="40">
        <v>6.93802953773461</v>
      </c>
      <c r="CC18" s="40">
        <v>6.3615848115308697</v>
      </c>
      <c r="CD18" s="40">
        <v>6.4685133546977598</v>
      </c>
      <c r="CE18" s="40">
        <v>6.4757425514738198</v>
      </c>
      <c r="CF18" s="40">
        <v>7.4589469134674502</v>
      </c>
      <c r="CG18" s="40">
        <v>7.6169227256529801</v>
      </c>
      <c r="CH18" s="40">
        <v>7.2952454677481802</v>
      </c>
      <c r="CI18" s="40">
        <v>6.7934108561762896</v>
      </c>
      <c r="CJ18" s="40">
        <v>7.32622603887478</v>
      </c>
      <c r="CK18" s="40">
        <v>7.4241611139250496</v>
      </c>
      <c r="CL18" s="40">
        <v>6.1411093037051199</v>
      </c>
      <c r="CM18" s="40">
        <v>7.91638056338833</v>
      </c>
      <c r="CN18" s="40">
        <v>6.1761297470202798</v>
      </c>
      <c r="CO18" s="40">
        <v>7.6968574661832703</v>
      </c>
      <c r="CP18" s="40">
        <v>5.0156593391787201</v>
      </c>
      <c r="CQ18" s="40">
        <v>6.8326286142488097</v>
      </c>
      <c r="CR18" s="40">
        <v>7.2843377909673297</v>
      </c>
      <c r="CS18" s="40">
        <v>7.1161476745276699</v>
      </c>
      <c r="CT18" s="40">
        <v>6.0179093293556596</v>
      </c>
      <c r="CU18" s="40">
        <v>8.6127930818094391</v>
      </c>
      <c r="CV18" s="40">
        <v>8.0536814994469204</v>
      </c>
      <c r="CW18" s="40">
        <v>8.3247395733950693</v>
      </c>
      <c r="CX18" s="40">
        <v>8.3293562307367601</v>
      </c>
      <c r="CY18" s="40">
        <v>6.9527817562981298</v>
      </c>
      <c r="CZ18" s="40">
        <v>8.5834007946774005</v>
      </c>
      <c r="DA18" s="40">
        <v>8.8690095318873592</v>
      </c>
      <c r="DB18" s="40">
        <v>7.9415491458887404</v>
      </c>
      <c r="DC18" s="40">
        <v>7.3894912222070204</v>
      </c>
      <c r="DD18" s="40">
        <v>8.5135417061464906</v>
      </c>
      <c r="DE18" s="40">
        <v>9.0468016946095897</v>
      </c>
      <c r="DF18" s="40">
        <v>8.31868804917959</v>
      </c>
      <c r="DG18" s="40">
        <v>8.0287878326740696</v>
      </c>
      <c r="DH18" s="40">
        <v>7.1714889330706697</v>
      </c>
      <c r="DI18" s="40">
        <v>8.9467329312526207</v>
      </c>
      <c r="DJ18" s="40">
        <v>7.1556315959464696</v>
      </c>
      <c r="DK18" s="40">
        <v>8.3033341424022105</v>
      </c>
      <c r="DL18" s="40">
        <v>8.5240111957530598</v>
      </c>
      <c r="DM18" s="40">
        <v>8.7033976256724195</v>
      </c>
      <c r="DN18" s="40">
        <v>8.1606772938034098</v>
      </c>
      <c r="DO18" s="40">
        <v>9.0857205185919003</v>
      </c>
      <c r="DP18" s="40">
        <v>8.7267800323999793</v>
      </c>
      <c r="DQ18" s="40">
        <v>9.60243083490478</v>
      </c>
      <c r="DR18" s="40">
        <v>8.3005707828006798</v>
      </c>
      <c r="DS18" s="40">
        <v>7.1499229273322404</v>
      </c>
      <c r="DT18" s="40">
        <v>8.3519917622341495</v>
      </c>
      <c r="DU18" s="40">
        <v>7.6654387032960001</v>
      </c>
      <c r="DV18" s="40">
        <v>9.7781372138278009</v>
      </c>
      <c r="DW18" s="40">
        <v>7.44710917099518</v>
      </c>
      <c r="DX18" s="40">
        <v>9.3877502945914202</v>
      </c>
      <c r="DY18" s="40">
        <v>8.9273046737281003</v>
      </c>
      <c r="DZ18" s="40">
        <v>7.9192174766386696</v>
      </c>
      <c r="EA18" s="40">
        <v>9.6658208219377695</v>
      </c>
      <c r="EB18" s="40">
        <v>7.1800217014169299</v>
      </c>
      <c r="EC18" s="40">
        <v>8.7629336354668599</v>
      </c>
      <c r="ED18" s="40">
        <v>8.3696585919386308</v>
      </c>
      <c r="EE18" s="40">
        <v>7.3815968906259197</v>
      </c>
      <c r="EF18" s="40">
        <v>8.3856786430655301</v>
      </c>
      <c r="EG18" s="40">
        <v>8.6533188887908192</v>
      </c>
      <c r="EH18" s="40">
        <v>7.9293209069144499</v>
      </c>
      <c r="EI18" s="40">
        <v>9.2541087831437192</v>
      </c>
      <c r="EJ18" s="40">
        <v>7.7033578720736102</v>
      </c>
      <c r="EK18" s="40">
        <v>8.2597010558213597</v>
      </c>
      <c r="EL18" s="40">
        <v>9.3687091235055995</v>
      </c>
      <c r="EM18" s="40">
        <v>8.5437770443746093</v>
      </c>
      <c r="EN18" s="40">
        <v>6.7077962491379299</v>
      </c>
      <c r="EO18" s="40">
        <v>9.5715118736231997</v>
      </c>
      <c r="EP18" s="40">
        <v>8.7070787063471204</v>
      </c>
      <c r="EQ18" s="40">
        <v>9.5456580036788701</v>
      </c>
      <c r="ER18" s="40">
        <v>9.2750121716133709</v>
      </c>
      <c r="ES18" s="40">
        <v>8.2697000779745693</v>
      </c>
      <c r="ET18" s="40">
        <v>9.1292504325074102</v>
      </c>
      <c r="EU18" s="40">
        <v>9.5516636816940697</v>
      </c>
      <c r="EV18" s="40">
        <v>9.8500324133504993</v>
      </c>
      <c r="EW18" s="40">
        <v>9.7054185326171591</v>
      </c>
      <c r="EX18" s="40">
        <v>8.7149709375969504</v>
      </c>
      <c r="EY18" s="40">
        <v>11.118889284028301</v>
      </c>
      <c r="EZ18" s="40">
        <v>7.4991318118729202</v>
      </c>
      <c r="FA18" s="40">
        <v>10.1923354105662</v>
      </c>
      <c r="FB18" s="40">
        <v>10.2339239822527</v>
      </c>
      <c r="FC18" s="40">
        <v>9.6946258382199506</v>
      </c>
      <c r="FD18" s="40">
        <v>9.0204406745930701</v>
      </c>
      <c r="FE18" s="40">
        <v>10.2739548349239</v>
      </c>
      <c r="FF18" s="40">
        <v>8.9284250584175204</v>
      </c>
      <c r="FG18" s="40">
        <v>8.4963401162663903</v>
      </c>
      <c r="FH18" s="40">
        <v>9.13677553900113</v>
      </c>
      <c r="FI18" s="40">
        <v>9.0508843712707598</v>
      </c>
      <c r="FJ18" s="40">
        <v>9.7859489568614393</v>
      </c>
      <c r="FK18" s="40">
        <v>10.641645498038701</v>
      </c>
      <c r="FL18" s="40">
        <v>8.2640572416174702</v>
      </c>
      <c r="FM18" s="40">
        <v>10.1456699238837</v>
      </c>
      <c r="FN18" s="40">
        <v>8.8294869346667895</v>
      </c>
      <c r="FO18" s="40">
        <v>10.2390345270559</v>
      </c>
      <c r="FP18" s="40">
        <v>9.1569978694887197</v>
      </c>
      <c r="FQ18" s="40">
        <v>10.472455270138999</v>
      </c>
      <c r="FR18" s="40">
        <v>9.6650431745390293</v>
      </c>
      <c r="FS18" s="40">
        <v>9.2746943855649402</v>
      </c>
      <c r="FT18" s="40">
        <v>9.9960427283868096</v>
      </c>
      <c r="FU18" s="40">
        <v>10.051999873631299</v>
      </c>
      <c r="FV18" s="40">
        <v>11.6402985945232</v>
      </c>
      <c r="FW18" s="40">
        <v>9.6354692956086794</v>
      </c>
      <c r="FX18" s="40">
        <v>6.9272950442370602</v>
      </c>
      <c r="FY18" s="40">
        <v>9.3107991694374697</v>
      </c>
      <c r="FZ18" s="40">
        <v>11.1671181948146</v>
      </c>
      <c r="GA18" s="40">
        <v>9.0491625158865201</v>
      </c>
      <c r="GB18" s="40">
        <v>10.975243259710799</v>
      </c>
      <c r="GC18" s="40">
        <v>8.6343587090091702</v>
      </c>
      <c r="GD18" s="40">
        <v>9.6031606334217106</v>
      </c>
      <c r="GE18" s="40">
        <v>11.1931907717854</v>
      </c>
    </row>
    <row r="19" spans="1:187" ht="15" x14ac:dyDescent="0.25">
      <c r="A19" s="36" t="s">
        <v>22</v>
      </c>
      <c r="B19" s="90"/>
      <c r="C19" s="40">
        <v>1.730688525167664</v>
      </c>
      <c r="D19" s="40">
        <v>2.1286408871614269</v>
      </c>
      <c r="E19" s="40">
        <v>1.7325548598573726</v>
      </c>
      <c r="F19" s="40">
        <v>1.4326015333385163</v>
      </c>
      <c r="G19" s="40">
        <v>2.4178304127682599</v>
      </c>
      <c r="H19" s="40">
        <v>2.2775490668208094</v>
      </c>
      <c r="I19" s="40">
        <v>1.7630925281151977</v>
      </c>
      <c r="J19" s="40">
        <v>1.5795926993328342</v>
      </c>
      <c r="K19" s="40">
        <v>2.3080917421269818</v>
      </c>
      <c r="L19" s="40">
        <v>1.7496183823457274</v>
      </c>
      <c r="M19" s="40">
        <v>1.8611425700032838</v>
      </c>
      <c r="N19" s="40">
        <v>2.1904595027951408</v>
      </c>
      <c r="O19" s="40">
        <v>1.2794103175413285</v>
      </c>
      <c r="P19" s="40">
        <v>2.1361104545640059</v>
      </c>
      <c r="Q19" s="40">
        <v>1.4222355894571959</v>
      </c>
      <c r="R19" s="40">
        <v>1.2133041703575114</v>
      </c>
      <c r="S19" s="40">
        <v>1.6130100313001601</v>
      </c>
      <c r="T19" s="40">
        <v>0.68840909821568297</v>
      </c>
      <c r="U19" s="40">
        <v>1.63041778159003</v>
      </c>
      <c r="V19" s="40">
        <v>2.05032888228956</v>
      </c>
      <c r="W19" s="40">
        <v>1.4353542532827599</v>
      </c>
      <c r="X19" s="40">
        <v>1.7252338928045099</v>
      </c>
      <c r="Y19" s="40">
        <v>1.3269848058856</v>
      </c>
      <c r="Z19" s="40">
        <v>1.0873341845559701</v>
      </c>
      <c r="AA19" s="40">
        <v>1.1894127258854199</v>
      </c>
      <c r="AB19" s="40">
        <v>0.79392172491914603</v>
      </c>
      <c r="AC19" s="40">
        <v>1.27706677940126</v>
      </c>
      <c r="AD19" s="40">
        <v>1.39957774325364</v>
      </c>
      <c r="AE19" s="40">
        <v>1.01420451567319</v>
      </c>
      <c r="AF19" s="40">
        <v>1.4106130982337399</v>
      </c>
      <c r="AG19" s="40">
        <v>0.66693715239604701</v>
      </c>
      <c r="AH19" s="40">
        <v>0.68735844676898605</v>
      </c>
      <c r="AI19" s="40">
        <v>2.4397550323821</v>
      </c>
      <c r="AJ19" s="40">
        <v>0.73725105406941005</v>
      </c>
      <c r="AK19" s="40">
        <v>0.65817540637494498</v>
      </c>
      <c r="AL19" s="40">
        <v>0</v>
      </c>
      <c r="AM19" s="40">
        <v>0.33125559532121102</v>
      </c>
      <c r="AN19" s="40">
        <v>0.51137095066472904</v>
      </c>
      <c r="AO19" s="40">
        <v>0.43514668914229898</v>
      </c>
      <c r="AP19" s="40">
        <v>0.255568065313516</v>
      </c>
      <c r="AQ19" s="40">
        <v>0.581521902823675</v>
      </c>
      <c r="AR19" s="40">
        <v>0.51317403309704601</v>
      </c>
      <c r="AS19" s="40">
        <v>0.28071058220693101</v>
      </c>
      <c r="AT19" s="40">
        <v>0.50738739645379805</v>
      </c>
      <c r="AU19" s="40">
        <v>0.25749694419459901</v>
      </c>
      <c r="AV19" s="40">
        <v>0.34559639048056301</v>
      </c>
      <c r="AW19" s="40">
        <v>0</v>
      </c>
      <c r="AX19" s="40">
        <v>0</v>
      </c>
      <c r="AY19" s="40">
        <v>0</v>
      </c>
      <c r="AZ19" s="40">
        <v>0</v>
      </c>
      <c r="BA19" s="40">
        <v>0</v>
      </c>
      <c r="BB19" s="40">
        <v>0</v>
      </c>
      <c r="BC19" s="40">
        <v>0</v>
      </c>
      <c r="BD19" s="40">
        <v>0</v>
      </c>
      <c r="BE19" s="40">
        <v>0</v>
      </c>
      <c r="BF19" s="40">
        <v>0.150251278406411</v>
      </c>
      <c r="BG19" s="40">
        <v>0</v>
      </c>
      <c r="BH19" s="40">
        <v>0</v>
      </c>
      <c r="BI19" s="40">
        <v>0</v>
      </c>
      <c r="BJ19" s="40">
        <v>0</v>
      </c>
      <c r="BK19" s="40">
        <v>0</v>
      </c>
      <c r="BL19" s="40">
        <v>0</v>
      </c>
      <c r="BM19" s="40">
        <v>0</v>
      </c>
      <c r="BN19" s="40">
        <v>0.14627494042587399</v>
      </c>
      <c r="BO19" s="40">
        <v>0.12832614479479301</v>
      </c>
      <c r="BP19" s="40">
        <v>0.22752042063594</v>
      </c>
      <c r="BQ19" s="40">
        <v>0</v>
      </c>
      <c r="BR19" s="40">
        <v>0</v>
      </c>
      <c r="BS19" s="40">
        <v>0.59671030851314399</v>
      </c>
      <c r="BT19" s="40">
        <v>0.27645103299664098</v>
      </c>
      <c r="BU19" s="40">
        <v>0.48237019129415099</v>
      </c>
      <c r="BV19" s="40">
        <v>0.26385545275591699</v>
      </c>
      <c r="BW19" s="40">
        <v>0.13586360643085599</v>
      </c>
      <c r="BX19" s="40">
        <v>0.28395407699966202</v>
      </c>
      <c r="BY19" s="40">
        <v>0.10294314042677399</v>
      </c>
      <c r="BZ19" s="40">
        <v>0.13355762501708299</v>
      </c>
      <c r="CA19" s="40">
        <v>0.26834568041539503</v>
      </c>
      <c r="CB19" s="40">
        <v>0.25644578379133798</v>
      </c>
      <c r="CC19" s="40">
        <v>0.157865078352559</v>
      </c>
      <c r="CD19" s="40">
        <v>2.59939173545038E-2</v>
      </c>
      <c r="CE19" s="40">
        <v>0.25012154371998402</v>
      </c>
      <c r="CF19" s="40">
        <v>0.295716303091554</v>
      </c>
      <c r="CG19" s="40">
        <v>0</v>
      </c>
      <c r="CH19" s="40">
        <v>0</v>
      </c>
      <c r="CI19" s="40">
        <v>0.52926575650211305</v>
      </c>
      <c r="CJ19" s="40">
        <v>8.6345236892567206E-2</v>
      </c>
      <c r="CK19" s="40">
        <v>8.6921732246010297E-2</v>
      </c>
      <c r="CL19" s="40">
        <v>0.227328466238328</v>
      </c>
      <c r="CM19" s="40">
        <v>0.42425755809285598</v>
      </c>
      <c r="CN19" s="40">
        <v>0.496353894906291</v>
      </c>
      <c r="CO19" s="40">
        <v>0.267614305713266</v>
      </c>
      <c r="CP19" s="40">
        <v>0.79963347285868902</v>
      </c>
      <c r="CQ19" s="40">
        <v>0.66400218545086298</v>
      </c>
      <c r="CR19" s="40">
        <v>0.61171319645274302</v>
      </c>
      <c r="CS19" s="40">
        <v>0.58752620483291196</v>
      </c>
      <c r="CT19" s="40">
        <v>0.57560909939233396</v>
      </c>
      <c r="CU19" s="40">
        <v>1.0038659477731</v>
      </c>
      <c r="CV19" s="40">
        <v>0.71901877186751195</v>
      </c>
      <c r="CW19" s="40">
        <v>0.59984771746172705</v>
      </c>
      <c r="CX19" s="40">
        <v>0.68509159009696996</v>
      </c>
      <c r="CY19" s="40">
        <v>0.66665664539917902</v>
      </c>
      <c r="CZ19" s="40">
        <v>0.56425988489693801</v>
      </c>
      <c r="DA19" s="40">
        <v>0.52065274383350701</v>
      </c>
      <c r="DB19" s="40">
        <v>0.420712541889594</v>
      </c>
      <c r="DC19" s="40">
        <v>0.33474589896048201</v>
      </c>
      <c r="DD19" s="40">
        <v>0.45470855892621898</v>
      </c>
      <c r="DE19" s="40">
        <v>0.49819756045459201</v>
      </c>
      <c r="DF19" s="40">
        <v>0.550303534698657</v>
      </c>
      <c r="DG19" s="40">
        <v>0.92342332878215405</v>
      </c>
      <c r="DH19" s="40">
        <v>1.20774573799707</v>
      </c>
      <c r="DI19" s="40">
        <v>0.90052987708100396</v>
      </c>
      <c r="DJ19" s="40">
        <v>0.52092926332766498</v>
      </c>
      <c r="DK19" s="40">
        <v>1.01116383707413</v>
      </c>
      <c r="DL19" s="40">
        <v>0.59087662101066296</v>
      </c>
      <c r="DM19" s="40">
        <v>0.76642217157052805</v>
      </c>
      <c r="DN19" s="40">
        <v>1.0790674387005399</v>
      </c>
      <c r="DO19" s="40">
        <v>0.71576004558609896</v>
      </c>
      <c r="DP19" s="40">
        <v>0.80139068682085302</v>
      </c>
      <c r="DQ19" s="40">
        <v>0.80977801841461305</v>
      </c>
      <c r="DR19" s="40">
        <v>0.758009220488289</v>
      </c>
      <c r="DS19" s="40">
        <v>0.67567708615152999</v>
      </c>
      <c r="DT19" s="40">
        <v>0.76081891237532895</v>
      </c>
      <c r="DU19" s="40">
        <v>0.60741560316308396</v>
      </c>
      <c r="DV19" s="40">
        <v>0.73945424148583305</v>
      </c>
      <c r="DW19" s="40">
        <v>0.81490371787618399</v>
      </c>
      <c r="DX19" s="40">
        <v>0.80329034636933605</v>
      </c>
      <c r="DY19" s="40">
        <v>0.46280530709920398</v>
      </c>
      <c r="DZ19" s="40">
        <v>0.52266617536642801</v>
      </c>
      <c r="EA19" s="40">
        <v>0.27179604812779401</v>
      </c>
      <c r="EB19" s="40">
        <v>0.16716644368199299</v>
      </c>
      <c r="EC19" s="40">
        <v>0.30362542840137602</v>
      </c>
      <c r="ED19" s="40">
        <v>0.58851815281606501</v>
      </c>
      <c r="EE19" s="40">
        <v>0.638007641470975</v>
      </c>
      <c r="EF19" s="40">
        <v>0.46518012377905898</v>
      </c>
      <c r="EG19" s="40">
        <v>0.42669260563053402</v>
      </c>
      <c r="EH19" s="40">
        <v>0.61032403344434605</v>
      </c>
      <c r="EI19" s="40">
        <v>0.47084521941458202</v>
      </c>
      <c r="EJ19" s="40">
        <v>0.67415985703898795</v>
      </c>
      <c r="EK19" s="40">
        <v>0.27537521727529102</v>
      </c>
      <c r="EL19" s="40">
        <v>0.55726791539185305</v>
      </c>
      <c r="EM19" s="40">
        <v>0.600572947494044</v>
      </c>
      <c r="EN19" s="40">
        <v>0.37694191706921598</v>
      </c>
      <c r="EO19" s="40">
        <v>0.41830330757669698</v>
      </c>
      <c r="EP19" s="40">
        <v>0.70106137182817096</v>
      </c>
      <c r="EQ19" s="40">
        <v>0.39230939022219302</v>
      </c>
      <c r="ER19" s="40">
        <v>0.27035050754005602</v>
      </c>
      <c r="ES19" s="40">
        <v>0.28209552481542699</v>
      </c>
      <c r="ET19" s="40">
        <v>0.65916146968584099</v>
      </c>
      <c r="EU19" s="40">
        <v>0.28590727767476098</v>
      </c>
      <c r="EV19" s="40">
        <v>0.211270392901176</v>
      </c>
      <c r="EW19" s="40">
        <v>0.11103109533709075</v>
      </c>
      <c r="EX19" s="40">
        <v>6.9218015494912424E-2</v>
      </c>
      <c r="EY19" s="40">
        <v>0.14008813260873951</v>
      </c>
      <c r="EZ19" s="40">
        <v>0.6350213879976514</v>
      </c>
      <c r="FA19" s="40">
        <v>0.19059591074352858</v>
      </c>
      <c r="FB19" s="40">
        <v>0.20155791143405175</v>
      </c>
      <c r="FC19" s="40">
        <v>0.45781392034259544</v>
      </c>
      <c r="FD19" s="40">
        <v>0.1350640548274035</v>
      </c>
      <c r="FE19" s="40">
        <v>0.17688051240081085</v>
      </c>
      <c r="FF19" s="40">
        <v>0.48843695605445353</v>
      </c>
      <c r="FG19" s="40">
        <v>0.52843675246785571</v>
      </c>
      <c r="FH19" s="40">
        <v>0.37916689921832825</v>
      </c>
      <c r="FI19" s="40">
        <v>0.12838925855761285</v>
      </c>
      <c r="FJ19" s="40">
        <v>0.59561899102520177</v>
      </c>
      <c r="FK19" s="40">
        <v>0.33871299418487089</v>
      </c>
      <c r="FL19" s="40">
        <v>1.0569893781113251</v>
      </c>
      <c r="FM19" s="40">
        <v>0.19950146085906745</v>
      </c>
      <c r="FN19" s="40">
        <v>0.16015356947621434</v>
      </c>
      <c r="FO19" s="40">
        <v>0.42981989474184257</v>
      </c>
      <c r="FP19" s="40">
        <v>0.55865008286554529</v>
      </c>
      <c r="FQ19" s="40">
        <v>0.24697064136215491</v>
      </c>
      <c r="FR19" s="40">
        <v>0.17590074988080648</v>
      </c>
      <c r="FS19" s="40">
        <v>0.66411165948574657</v>
      </c>
      <c r="FT19" s="40">
        <v>0.34657464301893437</v>
      </c>
      <c r="FU19" s="40">
        <v>8.2043380006496372E-2</v>
      </c>
      <c r="FV19" s="40">
        <v>0.19757672435185059</v>
      </c>
      <c r="FW19" s="40">
        <v>0.29898584666852057</v>
      </c>
      <c r="FX19" s="40">
        <v>1.9509741974168899</v>
      </c>
      <c r="FY19" s="40">
        <v>0.45569221117865599</v>
      </c>
      <c r="FZ19" s="40">
        <v>0.21648546394739801</v>
      </c>
      <c r="GA19" s="40">
        <v>0.21019672451320401</v>
      </c>
      <c r="GB19" s="40">
        <v>8.2650794034111102E-2</v>
      </c>
      <c r="GC19" s="40">
        <v>9.1210058635190397E-2</v>
      </c>
      <c r="GD19" s="40">
        <v>0.116442013165661</v>
      </c>
      <c r="GE19" s="40">
        <v>5.5349943575449499E-2</v>
      </c>
    </row>
    <row r="20" spans="1:187" ht="15" x14ac:dyDescent="0.25">
      <c r="A20" s="36" t="s">
        <v>23</v>
      </c>
      <c r="B20" s="90"/>
      <c r="C20" s="40">
        <v>0</v>
      </c>
      <c r="D20" s="40">
        <v>0</v>
      </c>
      <c r="E20" s="40">
        <v>0</v>
      </c>
      <c r="F20" s="40">
        <v>0</v>
      </c>
      <c r="G20" s="40">
        <v>0</v>
      </c>
      <c r="H20" s="40">
        <v>0</v>
      </c>
      <c r="I20" s="40">
        <v>0</v>
      </c>
      <c r="J20" s="40">
        <v>0</v>
      </c>
      <c r="K20" s="40">
        <v>0</v>
      </c>
      <c r="L20" s="40">
        <v>0</v>
      </c>
      <c r="M20" s="40">
        <v>0</v>
      </c>
      <c r="N20" s="40">
        <v>0</v>
      </c>
      <c r="O20" s="40">
        <v>0</v>
      </c>
      <c r="P20" s="40">
        <v>0</v>
      </c>
      <c r="Q20" s="40">
        <v>0</v>
      </c>
      <c r="R20" s="40">
        <v>0</v>
      </c>
      <c r="S20" s="40">
        <v>0</v>
      </c>
      <c r="T20" s="40">
        <v>0</v>
      </c>
      <c r="U20" s="40">
        <v>0</v>
      </c>
      <c r="V20" s="40">
        <v>0</v>
      </c>
      <c r="W20" s="40">
        <v>0</v>
      </c>
      <c r="X20" s="40">
        <v>0</v>
      </c>
      <c r="Y20" s="40">
        <v>0</v>
      </c>
      <c r="Z20" s="40">
        <v>0</v>
      </c>
      <c r="AA20" s="40">
        <v>0</v>
      </c>
      <c r="AB20" s="40">
        <v>0</v>
      </c>
      <c r="AC20" s="40">
        <v>0</v>
      </c>
      <c r="AD20" s="40">
        <v>0</v>
      </c>
      <c r="AE20" s="40">
        <v>0</v>
      </c>
      <c r="AF20" s="40">
        <v>0</v>
      </c>
      <c r="AG20" s="40">
        <v>0</v>
      </c>
      <c r="AH20" s="40">
        <v>0</v>
      </c>
      <c r="AI20" s="40">
        <v>0</v>
      </c>
      <c r="AJ20" s="40">
        <v>0</v>
      </c>
      <c r="AK20" s="40">
        <v>0</v>
      </c>
      <c r="AL20" s="40">
        <v>0</v>
      </c>
      <c r="AM20" s="40">
        <v>0</v>
      </c>
      <c r="AN20" s="40">
        <v>0</v>
      </c>
      <c r="AO20" s="40">
        <v>0</v>
      </c>
      <c r="AP20" s="40">
        <v>0</v>
      </c>
      <c r="AQ20" s="40">
        <v>0</v>
      </c>
      <c r="AR20" s="40">
        <v>0</v>
      </c>
      <c r="AS20" s="40">
        <v>0</v>
      </c>
      <c r="AT20" s="40">
        <v>0</v>
      </c>
      <c r="AU20" s="40">
        <v>0</v>
      </c>
      <c r="AV20" s="40">
        <v>0</v>
      </c>
      <c r="AW20" s="40">
        <v>0</v>
      </c>
      <c r="AX20" s="40">
        <v>0</v>
      </c>
      <c r="AY20" s="40">
        <v>0</v>
      </c>
      <c r="AZ20" s="40">
        <v>0</v>
      </c>
      <c r="BA20" s="40">
        <v>0</v>
      </c>
      <c r="BB20" s="40">
        <v>0</v>
      </c>
      <c r="BC20" s="40">
        <v>0</v>
      </c>
      <c r="BD20" s="40">
        <v>0</v>
      </c>
      <c r="BE20" s="40">
        <v>0</v>
      </c>
      <c r="BF20" s="40">
        <v>0</v>
      </c>
      <c r="BG20" s="40">
        <v>0</v>
      </c>
      <c r="BH20" s="40">
        <v>0</v>
      </c>
      <c r="BI20" s="40">
        <v>0</v>
      </c>
      <c r="BJ20" s="40">
        <v>0</v>
      </c>
      <c r="BK20" s="40">
        <v>0</v>
      </c>
      <c r="BL20" s="40">
        <v>0</v>
      </c>
      <c r="BM20" s="40">
        <v>0</v>
      </c>
      <c r="BN20" s="40">
        <v>0</v>
      </c>
      <c r="BO20" s="40">
        <v>0</v>
      </c>
      <c r="BP20" s="40">
        <v>0</v>
      </c>
      <c r="BQ20" s="40">
        <v>0</v>
      </c>
      <c r="BR20" s="40">
        <v>0</v>
      </c>
      <c r="BS20" s="40">
        <v>0</v>
      </c>
      <c r="BT20" s="40">
        <v>0</v>
      </c>
      <c r="BU20" s="40">
        <v>0</v>
      </c>
      <c r="BV20" s="40">
        <v>0</v>
      </c>
      <c r="BW20" s="40">
        <v>0</v>
      </c>
      <c r="BX20" s="40">
        <v>0</v>
      </c>
      <c r="BY20" s="40">
        <v>0</v>
      </c>
      <c r="BZ20" s="40">
        <v>0</v>
      </c>
      <c r="CA20" s="40">
        <v>0</v>
      </c>
      <c r="CB20" s="40">
        <v>0</v>
      </c>
      <c r="CC20" s="40">
        <v>0</v>
      </c>
      <c r="CD20" s="40">
        <v>0</v>
      </c>
      <c r="CE20" s="40">
        <v>0</v>
      </c>
      <c r="CF20" s="40">
        <v>0</v>
      </c>
      <c r="CG20" s="40">
        <v>0</v>
      </c>
      <c r="CH20" s="40">
        <v>0</v>
      </c>
      <c r="CI20" s="40">
        <v>0</v>
      </c>
      <c r="CJ20" s="40">
        <v>0</v>
      </c>
      <c r="CK20" s="40">
        <v>0</v>
      </c>
      <c r="CL20" s="40">
        <v>0</v>
      </c>
      <c r="CM20" s="40">
        <v>0</v>
      </c>
      <c r="CN20" s="40">
        <v>0</v>
      </c>
      <c r="CO20" s="40">
        <v>0</v>
      </c>
      <c r="CP20" s="40">
        <v>0</v>
      </c>
      <c r="CQ20" s="40">
        <v>0</v>
      </c>
      <c r="CR20" s="40">
        <v>0</v>
      </c>
      <c r="CS20" s="40">
        <v>0</v>
      </c>
      <c r="CT20" s="40">
        <v>0</v>
      </c>
      <c r="CU20" s="40">
        <v>0</v>
      </c>
      <c r="CV20" s="40">
        <v>0</v>
      </c>
      <c r="CW20" s="40">
        <v>0</v>
      </c>
      <c r="CX20" s="40">
        <v>0</v>
      </c>
      <c r="CY20" s="40">
        <v>0</v>
      </c>
      <c r="CZ20" s="40">
        <v>0</v>
      </c>
      <c r="DA20" s="40">
        <v>0</v>
      </c>
      <c r="DB20" s="40">
        <v>0</v>
      </c>
      <c r="DC20" s="40">
        <v>0</v>
      </c>
      <c r="DD20" s="40">
        <v>0</v>
      </c>
      <c r="DE20" s="40">
        <v>0</v>
      </c>
      <c r="DF20" s="40">
        <v>0</v>
      </c>
      <c r="DG20" s="40">
        <v>0</v>
      </c>
      <c r="DH20" s="40">
        <v>0</v>
      </c>
      <c r="DI20" s="40">
        <v>0</v>
      </c>
      <c r="DJ20" s="40">
        <v>0</v>
      </c>
      <c r="DK20" s="40">
        <v>0</v>
      </c>
      <c r="DL20" s="40">
        <v>0</v>
      </c>
      <c r="DM20" s="40">
        <v>0</v>
      </c>
      <c r="DN20" s="40">
        <v>0</v>
      </c>
      <c r="DO20" s="40">
        <v>0</v>
      </c>
      <c r="DP20" s="40">
        <v>1.9837851144865581E-2</v>
      </c>
      <c r="DQ20" s="40">
        <v>8.9415325602361304E-2</v>
      </c>
      <c r="DR20" s="40">
        <v>2.0185286628407552E-2</v>
      </c>
      <c r="DS20" s="40">
        <v>0</v>
      </c>
      <c r="DT20" s="40">
        <v>3.8610486322358133E-2</v>
      </c>
      <c r="DU20" s="40">
        <v>5.4900389490088852E-2</v>
      </c>
      <c r="DV20" s="40">
        <v>0</v>
      </c>
      <c r="DW20" s="40">
        <v>0</v>
      </c>
      <c r="DX20" s="40">
        <v>4.2348094473612152E-2</v>
      </c>
      <c r="DY20" s="40">
        <v>9.4243650545542332E-2</v>
      </c>
      <c r="DZ20" s="40">
        <v>0</v>
      </c>
      <c r="EA20" s="40">
        <v>0</v>
      </c>
      <c r="EB20" s="40">
        <v>6.5808358359044528E-2</v>
      </c>
      <c r="EC20" s="40">
        <v>0.22153256520201914</v>
      </c>
      <c r="ED20" s="40">
        <v>0.16763894590958656</v>
      </c>
      <c r="EE20" s="40">
        <v>0.14895322555167076</v>
      </c>
      <c r="EF20" s="40">
        <v>0.24727561814256971</v>
      </c>
      <c r="EG20" s="40">
        <v>0.36670715748838439</v>
      </c>
      <c r="EH20" s="40">
        <v>0.22259580235252144</v>
      </c>
      <c r="EI20" s="40">
        <v>0.14362913631034818</v>
      </c>
      <c r="EJ20" s="40">
        <v>0.39314902725108847</v>
      </c>
      <c r="EK20" s="40">
        <v>0.38619919860642327</v>
      </c>
      <c r="EL20" s="40">
        <v>0.26653969484563511</v>
      </c>
      <c r="EM20" s="40">
        <v>0.1951542060379271</v>
      </c>
      <c r="EN20" s="40">
        <v>0.42937493323620579</v>
      </c>
      <c r="EO20" s="40">
        <v>0.36267906373198028</v>
      </c>
      <c r="EP20" s="40">
        <v>0.12126573768354819</v>
      </c>
      <c r="EQ20" s="40">
        <v>5.7389199294524969E-2</v>
      </c>
      <c r="ER20" s="40">
        <v>4.0885206987259434E-2</v>
      </c>
      <c r="ES20" s="40">
        <v>0</v>
      </c>
      <c r="ET20" s="40">
        <v>1.8847618202485882E-2</v>
      </c>
      <c r="EU20" s="40">
        <v>0</v>
      </c>
      <c r="EV20" s="40">
        <v>2.7885251768474145E-2</v>
      </c>
      <c r="EW20" s="40">
        <v>4.3322720675791376E-2</v>
      </c>
      <c r="EX20" s="40">
        <v>0</v>
      </c>
      <c r="EY20" s="40">
        <v>0</v>
      </c>
      <c r="EZ20" s="40">
        <v>4.7778662908453381E-2</v>
      </c>
      <c r="FA20" s="40">
        <v>7.2781555888658991E-2</v>
      </c>
      <c r="FB20" s="40">
        <v>9.1777125988245292E-2</v>
      </c>
      <c r="FC20" s="40">
        <v>0</v>
      </c>
      <c r="FD20" s="40">
        <v>0</v>
      </c>
      <c r="FE20" s="40">
        <v>0</v>
      </c>
      <c r="FF20" s="40">
        <v>0</v>
      </c>
      <c r="FG20" s="40">
        <v>0</v>
      </c>
      <c r="FH20" s="40">
        <v>6.6849734294594379E-3</v>
      </c>
      <c r="FI20" s="40">
        <v>0</v>
      </c>
      <c r="FJ20" s="40">
        <v>1.5024473336261461E-2</v>
      </c>
      <c r="FK20" s="40">
        <v>0</v>
      </c>
      <c r="FL20" s="40">
        <v>0</v>
      </c>
      <c r="FM20" s="40">
        <v>2.8685790866052802E-2</v>
      </c>
      <c r="FN20" s="40">
        <v>5.8481703164776702E-2</v>
      </c>
      <c r="FO20" s="40">
        <v>0</v>
      </c>
      <c r="FP20" s="40">
        <v>6.6801191888237493E-2</v>
      </c>
      <c r="FQ20" s="40">
        <v>9.68184891077397E-2</v>
      </c>
      <c r="FR20" s="40">
        <v>8.8923906707512407E-2</v>
      </c>
      <c r="FS20" s="40">
        <v>1.3765866030808401E-2</v>
      </c>
      <c r="FT20" s="40">
        <v>2.4584396035963001E-2</v>
      </c>
      <c r="FU20" s="40">
        <v>6.7374336467636006E-2</v>
      </c>
      <c r="FV20" s="40">
        <v>0</v>
      </c>
      <c r="FW20" s="40">
        <v>0</v>
      </c>
      <c r="FX20" s="40">
        <v>8.68445119825971E-2</v>
      </c>
      <c r="FY20" s="40">
        <v>4.20024095122234E-2</v>
      </c>
      <c r="FZ20" s="40">
        <v>4.6742226772169E-2</v>
      </c>
      <c r="GA20" s="40">
        <v>7.55283461801496E-3</v>
      </c>
      <c r="GB20" s="40">
        <v>5.3417469747927E-2</v>
      </c>
      <c r="GC20" s="40">
        <v>9.0795134736027794E-2</v>
      </c>
      <c r="GD20" s="40">
        <v>0.10358493364931499</v>
      </c>
      <c r="GE20" s="40">
        <v>9.5352172889661708E-3</v>
      </c>
    </row>
    <row r="21" spans="1:187" ht="15" x14ac:dyDescent="0.25">
      <c r="A21" s="36" t="s">
        <v>24</v>
      </c>
      <c r="B21" s="90"/>
      <c r="C21" s="40">
        <v>0.89627527506483162</v>
      </c>
      <c r="D21" s="40">
        <v>1.0764790772174329</v>
      </c>
      <c r="E21" s="40">
        <v>0.47927912013697543</v>
      </c>
      <c r="F21" s="40">
        <v>0.63965662010693614</v>
      </c>
      <c r="G21" s="40">
        <v>0.84254062971316368</v>
      </c>
      <c r="H21" s="40">
        <v>1.5189355139208911</v>
      </c>
      <c r="I21" s="40">
        <v>1.4979763672124693</v>
      </c>
      <c r="J21" s="40">
        <v>1.9697668545752594</v>
      </c>
      <c r="K21" s="40">
        <v>0.88044897645708142</v>
      </c>
      <c r="L21" s="40">
        <v>0.20694650830396494</v>
      </c>
      <c r="M21" s="40">
        <v>0.46340731566419768</v>
      </c>
      <c r="N21" s="40">
        <v>0.6959168270212055</v>
      </c>
      <c r="O21" s="40">
        <v>0.90791445845037366</v>
      </c>
      <c r="P21" s="40">
        <v>0.83943352436969998</v>
      </c>
      <c r="Q21" s="40">
        <v>0.48049639505324848</v>
      </c>
      <c r="R21" s="40">
        <v>1.3028740711070896</v>
      </c>
      <c r="S21" s="40">
        <f>SUM(S22:S23)</f>
        <v>0.61678647842617396</v>
      </c>
      <c r="T21" s="40">
        <f t="shared" ref="T21:CE21" si="18">SUM(T22:T23)</f>
        <v>1.2486432765078701</v>
      </c>
      <c r="U21" s="40">
        <f t="shared" si="18"/>
        <v>0.59573455449724</v>
      </c>
      <c r="V21" s="40">
        <f t="shared" si="18"/>
        <v>0.74632144208045204</v>
      </c>
      <c r="W21" s="40">
        <f t="shared" si="18"/>
        <v>1.10638909598887</v>
      </c>
      <c r="X21" s="40">
        <f t="shared" si="18"/>
        <v>0.70878687526477602</v>
      </c>
      <c r="Y21" s="40">
        <f t="shared" si="18"/>
        <v>0.75185442603336095</v>
      </c>
      <c r="Z21" s="40">
        <f t="shared" si="18"/>
        <v>0.79308595660135595</v>
      </c>
      <c r="AA21" s="40">
        <f t="shared" si="18"/>
        <v>1.2681748760173099</v>
      </c>
      <c r="AB21" s="40">
        <f t="shared" si="18"/>
        <v>1.04530196234662</v>
      </c>
      <c r="AC21" s="40">
        <f t="shared" si="18"/>
        <v>1.0084901727139901</v>
      </c>
      <c r="AD21" s="40">
        <f t="shared" si="18"/>
        <v>0.26906419111538599</v>
      </c>
      <c r="AE21" s="40">
        <f t="shared" si="18"/>
        <v>0.44691722484491297</v>
      </c>
      <c r="AF21" s="40">
        <f t="shared" si="18"/>
        <v>0.75286797564635599</v>
      </c>
      <c r="AG21" s="40">
        <f t="shared" si="18"/>
        <v>1.5785204444029699</v>
      </c>
      <c r="AH21" s="40">
        <f t="shared" si="18"/>
        <v>0.60416695496601203</v>
      </c>
      <c r="AI21" s="40">
        <f t="shared" si="18"/>
        <v>0.413370394211513</v>
      </c>
      <c r="AJ21" s="40">
        <f t="shared" si="18"/>
        <v>0.427319163065767</v>
      </c>
      <c r="AK21" s="40">
        <f t="shared" si="18"/>
        <v>0.85952330295482304</v>
      </c>
      <c r="AL21" s="40">
        <f t="shared" si="18"/>
        <v>1.9179764869192499</v>
      </c>
      <c r="AM21" s="40">
        <f t="shared" si="18"/>
        <v>1.9140801363578099</v>
      </c>
      <c r="AN21" s="40">
        <f t="shared" si="18"/>
        <v>0.278335677739179</v>
      </c>
      <c r="AO21" s="40">
        <f t="shared" si="18"/>
        <v>0.47199011609097602</v>
      </c>
      <c r="AP21" s="40">
        <f t="shared" si="18"/>
        <v>1.3253367321711935</v>
      </c>
      <c r="AQ21" s="40">
        <f t="shared" si="18"/>
        <v>0.60919316411242297</v>
      </c>
      <c r="AR21" s="40">
        <f t="shared" si="18"/>
        <v>1.3445981783938901</v>
      </c>
      <c r="AS21" s="40">
        <f t="shared" si="18"/>
        <v>1.4394082478968533</v>
      </c>
      <c r="AT21" s="40">
        <f t="shared" si="18"/>
        <v>0.16859816267316</v>
      </c>
      <c r="AU21" s="40">
        <f t="shared" si="18"/>
        <v>1.09235724929749</v>
      </c>
      <c r="AV21" s="40">
        <f t="shared" si="18"/>
        <v>0.80362940197043231</v>
      </c>
      <c r="AW21" s="40">
        <f t="shared" si="18"/>
        <v>2.5726613472840789</v>
      </c>
      <c r="AX21" s="40">
        <f t="shared" si="18"/>
        <v>3.2561004076453064</v>
      </c>
      <c r="AY21" s="40">
        <f t="shared" si="18"/>
        <v>0.38412699554148599</v>
      </c>
      <c r="AZ21" s="40">
        <f t="shared" si="18"/>
        <v>0</v>
      </c>
      <c r="BA21" s="40">
        <f t="shared" si="18"/>
        <v>0.20743705153179001</v>
      </c>
      <c r="BB21" s="40">
        <f t="shared" si="18"/>
        <v>0.31633548044278798</v>
      </c>
      <c r="BC21" s="40">
        <f t="shared" si="18"/>
        <v>1.5620294937325101</v>
      </c>
      <c r="BD21" s="40">
        <f t="shared" si="18"/>
        <v>0.84213511164335597</v>
      </c>
      <c r="BE21" s="40">
        <f t="shared" si="18"/>
        <v>0.47981604834869301</v>
      </c>
      <c r="BF21" s="40">
        <f t="shared" si="18"/>
        <v>1.06848898668982</v>
      </c>
      <c r="BG21" s="40">
        <f t="shared" si="18"/>
        <v>0.46742083504878401</v>
      </c>
      <c r="BH21" s="40">
        <f t="shared" si="18"/>
        <v>0.82730571771551498</v>
      </c>
      <c r="BI21" s="40">
        <f t="shared" si="18"/>
        <v>0.210801703935586</v>
      </c>
      <c r="BJ21" s="40">
        <f t="shared" si="18"/>
        <v>0.31576224336658498</v>
      </c>
      <c r="BK21" s="40">
        <f t="shared" si="18"/>
        <v>0.74996252302715805</v>
      </c>
      <c r="BL21" s="40">
        <f t="shared" si="18"/>
        <v>0.48761705725527199</v>
      </c>
      <c r="BM21" s="40">
        <f t="shared" si="18"/>
        <v>0.293059374559484</v>
      </c>
      <c r="BN21" s="40">
        <f t="shared" si="18"/>
        <v>0.72293503092814404</v>
      </c>
      <c r="BO21" s="40">
        <f t="shared" si="18"/>
        <v>0.49436297763028902</v>
      </c>
      <c r="BP21" s="40">
        <f t="shared" si="18"/>
        <v>0.53866008038840996</v>
      </c>
      <c r="BQ21" s="40">
        <f t="shared" si="18"/>
        <v>0.57525021284997802</v>
      </c>
      <c r="BR21" s="40">
        <f t="shared" si="18"/>
        <v>0.744830112171039</v>
      </c>
      <c r="BS21" s="40">
        <f t="shared" si="18"/>
        <v>0.43124276037039067</v>
      </c>
      <c r="BT21" s="40">
        <f t="shared" si="18"/>
        <v>0.46511761121424067</v>
      </c>
      <c r="BU21" s="40">
        <f t="shared" si="18"/>
        <v>0.82534056893165098</v>
      </c>
      <c r="BV21" s="40">
        <f t="shared" si="18"/>
        <v>0.783025791033233</v>
      </c>
      <c r="BW21" s="40">
        <f t="shared" si="18"/>
        <v>0.522559595552469</v>
      </c>
      <c r="BX21" s="40">
        <f t="shared" si="18"/>
        <v>0.40795371923058799</v>
      </c>
      <c r="BY21" s="40">
        <f t="shared" si="18"/>
        <v>0.47508061163224002</v>
      </c>
      <c r="BZ21" s="40">
        <f t="shared" si="18"/>
        <v>0.46558964473621373</v>
      </c>
      <c r="CA21" s="40">
        <f t="shared" si="18"/>
        <v>0.54172905662146653</v>
      </c>
      <c r="CB21" s="40">
        <f t="shared" si="18"/>
        <v>0.79660014911198695</v>
      </c>
      <c r="CC21" s="40">
        <f t="shared" si="18"/>
        <v>0.52383899424428204</v>
      </c>
      <c r="CD21" s="40">
        <f t="shared" si="18"/>
        <v>0.78452063159317498</v>
      </c>
      <c r="CE21" s="40">
        <f t="shared" si="18"/>
        <v>0.82025240934311405</v>
      </c>
      <c r="CF21" s="40">
        <f t="shared" ref="CF21:EQ21" si="19">SUM(CF22:CF23)</f>
        <v>0.94884859343781502</v>
      </c>
      <c r="CG21" s="40">
        <f t="shared" si="19"/>
        <v>0.614136295421703</v>
      </c>
      <c r="CH21" s="40">
        <f t="shared" si="19"/>
        <v>0.92845994519570996</v>
      </c>
      <c r="CI21" s="40">
        <f t="shared" si="19"/>
        <v>1.250730896809183</v>
      </c>
      <c r="CJ21" s="40">
        <f t="shared" si="19"/>
        <v>0.78440992462996295</v>
      </c>
      <c r="CK21" s="40">
        <f t="shared" si="19"/>
        <v>1.073560405010821</v>
      </c>
      <c r="CL21" s="40">
        <f t="shared" si="19"/>
        <v>1.4418990420436011</v>
      </c>
      <c r="CM21" s="40">
        <f t="shared" si="19"/>
        <v>1.231599737876623</v>
      </c>
      <c r="CN21" s="40">
        <f t="shared" si="19"/>
        <v>1.3910343430323979</v>
      </c>
      <c r="CO21" s="40">
        <f t="shared" si="19"/>
        <v>1.2106026006879509</v>
      </c>
      <c r="CP21" s="40">
        <f t="shared" si="19"/>
        <v>1.69404826972123</v>
      </c>
      <c r="CQ21" s="40">
        <f t="shared" si="19"/>
        <v>2.2442230751935468</v>
      </c>
      <c r="CR21" s="40">
        <f t="shared" si="19"/>
        <v>0.98260207410893297</v>
      </c>
      <c r="CS21" s="40">
        <f t="shared" si="19"/>
        <v>0.69579285893158693</v>
      </c>
      <c r="CT21" s="40">
        <f t="shared" si="19"/>
        <v>1.834768591664889</v>
      </c>
      <c r="CU21" s="40">
        <f t="shared" si="19"/>
        <v>1.434681932093276</v>
      </c>
      <c r="CV21" s="40">
        <f t="shared" si="19"/>
        <v>1.2821342867452281</v>
      </c>
      <c r="CW21" s="40">
        <f t="shared" si="19"/>
        <v>1.0205868796673541</v>
      </c>
      <c r="CX21" s="40">
        <f t="shared" si="19"/>
        <v>1.3259335921802169</v>
      </c>
      <c r="CY21" s="40">
        <f t="shared" si="19"/>
        <v>2.028537044403246</v>
      </c>
      <c r="CZ21" s="40">
        <f t="shared" si="19"/>
        <v>2.0248213428863222</v>
      </c>
      <c r="DA21" s="40">
        <f t="shared" si="19"/>
        <v>1.7935250100140969</v>
      </c>
      <c r="DB21" s="40">
        <f t="shared" si="19"/>
        <v>1.7364149961717579</v>
      </c>
      <c r="DC21" s="40">
        <f t="shared" si="19"/>
        <v>1.9586780486539201</v>
      </c>
      <c r="DD21" s="40">
        <f t="shared" si="19"/>
        <v>1.443338778696083</v>
      </c>
      <c r="DE21" s="40">
        <f t="shared" si="19"/>
        <v>1.693121233239073</v>
      </c>
      <c r="DF21" s="40">
        <f t="shared" si="19"/>
        <v>1.218316485874738</v>
      </c>
      <c r="DG21" s="40">
        <f t="shared" si="19"/>
        <v>1.708742174644545</v>
      </c>
      <c r="DH21" s="40">
        <f t="shared" si="19"/>
        <v>1.8507975804197589</v>
      </c>
      <c r="DI21" s="40">
        <f t="shared" si="19"/>
        <v>1.591699377754253</v>
      </c>
      <c r="DJ21" s="40">
        <f t="shared" si="19"/>
        <v>1.493473480188757</v>
      </c>
      <c r="DK21" s="40">
        <f t="shared" si="19"/>
        <v>1.6328823501916521</v>
      </c>
      <c r="DL21" s="40">
        <f t="shared" si="19"/>
        <v>1.884889035297477</v>
      </c>
      <c r="DM21" s="40">
        <f t="shared" si="19"/>
        <v>1.2612487044721552</v>
      </c>
      <c r="DN21" s="40">
        <f t="shared" si="19"/>
        <v>2.0072404325112818</v>
      </c>
      <c r="DO21" s="40">
        <f t="shared" si="19"/>
        <v>2.22512318299471</v>
      </c>
      <c r="DP21" s="40">
        <f t="shared" si="19"/>
        <v>1.719092419759954</v>
      </c>
      <c r="DQ21" s="40">
        <f t="shared" si="19"/>
        <v>1.3941502871230471</v>
      </c>
      <c r="DR21" s="40">
        <f t="shared" si="19"/>
        <v>1.2476635372345051</v>
      </c>
      <c r="DS21" s="40">
        <f t="shared" si="19"/>
        <v>1.9991960366909951</v>
      </c>
      <c r="DT21" s="40">
        <f t="shared" si="19"/>
        <v>2.484114828002002</v>
      </c>
      <c r="DU21" s="40">
        <f t="shared" si="19"/>
        <v>1.4884881196681481</v>
      </c>
      <c r="DV21" s="40">
        <f t="shared" si="19"/>
        <v>1.4316641323870909</v>
      </c>
      <c r="DW21" s="40">
        <f t="shared" si="19"/>
        <v>2.5172035653613212</v>
      </c>
      <c r="DX21" s="40">
        <f t="shared" si="19"/>
        <v>1.508546806224925</v>
      </c>
      <c r="DY21" s="40">
        <f t="shared" si="19"/>
        <v>0.85443109817252694</v>
      </c>
      <c r="DZ21" s="40">
        <f t="shared" si="19"/>
        <v>2.1550733146179208</v>
      </c>
      <c r="EA21" s="40">
        <f t="shared" si="19"/>
        <v>1.688666610556826</v>
      </c>
      <c r="EB21" s="40">
        <f t="shared" si="19"/>
        <v>1.8675906414385</v>
      </c>
      <c r="EC21" s="40">
        <f t="shared" si="19"/>
        <v>1.70800815597938</v>
      </c>
      <c r="ED21" s="40">
        <f t="shared" si="19"/>
        <v>2.0874899052122249</v>
      </c>
      <c r="EE21" s="40">
        <f t="shared" si="19"/>
        <v>2.1553623087564402</v>
      </c>
      <c r="EF21" s="40">
        <f t="shared" si="19"/>
        <v>2.4364462517265659</v>
      </c>
      <c r="EG21" s="40">
        <f t="shared" si="19"/>
        <v>1.6602770200475421</v>
      </c>
      <c r="EH21" s="40">
        <f t="shared" si="19"/>
        <v>2.3686463582989887</v>
      </c>
      <c r="EI21" s="40">
        <f t="shared" si="19"/>
        <v>2.0094617932454613</v>
      </c>
      <c r="EJ21" s="40">
        <f t="shared" si="19"/>
        <v>1.8675612741672478</v>
      </c>
      <c r="EK21" s="40">
        <f t="shared" si="19"/>
        <v>1.597409341755184</v>
      </c>
      <c r="EL21" s="40">
        <f t="shared" si="19"/>
        <v>1.7226901122678111</v>
      </c>
      <c r="EM21" s="40">
        <f t="shared" si="19"/>
        <v>2.4636961712093051</v>
      </c>
      <c r="EN21" s="40">
        <f t="shared" si="19"/>
        <v>1.9083551888889121</v>
      </c>
      <c r="EO21" s="40">
        <f t="shared" si="19"/>
        <v>1.9142457413551679</v>
      </c>
      <c r="EP21" s="40">
        <f t="shared" si="19"/>
        <v>2.1588997566744101</v>
      </c>
      <c r="EQ21" s="40">
        <f t="shared" si="19"/>
        <v>2.2624982108937171</v>
      </c>
      <c r="ER21" s="40">
        <f t="shared" ref="ER21:GB21" si="20">SUM(ER22:ER23)</f>
        <v>2.000857806344146</v>
      </c>
      <c r="ES21" s="40">
        <f t="shared" si="20"/>
        <v>1.3912247136592371</v>
      </c>
      <c r="ET21" s="40">
        <f t="shared" si="20"/>
        <v>2.0333432718881399</v>
      </c>
      <c r="EU21" s="40">
        <f t="shared" si="20"/>
        <v>1.9554732724094892</v>
      </c>
      <c r="EV21" s="40">
        <f t="shared" si="20"/>
        <v>1.9561852919334279</v>
      </c>
      <c r="EW21" s="40">
        <f t="shared" si="20"/>
        <v>1.5288724903476272</v>
      </c>
      <c r="EX21" s="40">
        <f t="shared" si="20"/>
        <v>2.637380156722906</v>
      </c>
      <c r="EY21" s="40">
        <f t="shared" si="20"/>
        <v>2.5454944072074062</v>
      </c>
      <c r="EZ21" s="40">
        <f t="shared" si="20"/>
        <v>2.51301019548022</v>
      </c>
      <c r="FA21" s="40">
        <f t="shared" si="20"/>
        <v>2.0616377218450932</v>
      </c>
      <c r="FB21" s="40">
        <f t="shared" si="20"/>
        <v>2.1445102154128577</v>
      </c>
      <c r="FC21" s="40">
        <f t="shared" si="20"/>
        <v>2.2548791213025119</v>
      </c>
      <c r="FD21" s="40">
        <f t="shared" si="20"/>
        <v>2.5084677791401098</v>
      </c>
      <c r="FE21" s="40">
        <f t="shared" si="20"/>
        <v>1.621505267806697</v>
      </c>
      <c r="FF21" s="40">
        <f t="shared" si="20"/>
        <v>3.058643076232161</v>
      </c>
      <c r="FG21" s="40">
        <f t="shared" si="20"/>
        <v>2.7255045987038597</v>
      </c>
      <c r="FH21" s="40">
        <f t="shared" si="20"/>
        <v>2.4870451434082601</v>
      </c>
      <c r="FI21" s="40">
        <f t="shared" si="20"/>
        <v>2.0573739102224651</v>
      </c>
      <c r="FJ21" s="40">
        <f t="shared" si="20"/>
        <v>1.884278611256808</v>
      </c>
      <c r="FK21" s="40">
        <f t="shared" si="20"/>
        <v>2.4298941253667419</v>
      </c>
      <c r="FL21" s="40">
        <f t="shared" si="20"/>
        <v>2.610211228555797</v>
      </c>
      <c r="FM21" s="40">
        <f t="shared" si="20"/>
        <v>1.4753669426343559</v>
      </c>
      <c r="FN21" s="40">
        <f t="shared" si="20"/>
        <v>2.3163918674168751</v>
      </c>
      <c r="FO21" s="40">
        <f t="shared" si="20"/>
        <v>1.922283560691501</v>
      </c>
      <c r="FP21" s="40">
        <f t="shared" si="20"/>
        <v>2.1989830900556768</v>
      </c>
      <c r="FQ21" s="40">
        <f t="shared" si="20"/>
        <v>1.898342771240245</v>
      </c>
      <c r="FR21" s="40">
        <f t="shared" si="20"/>
        <v>2.2168111296410933</v>
      </c>
      <c r="FS21" s="40">
        <f t="shared" si="20"/>
        <v>2.1792500348148729</v>
      </c>
      <c r="FT21" s="40">
        <f t="shared" si="20"/>
        <v>2.4858413361323271</v>
      </c>
      <c r="FU21" s="40">
        <f t="shared" si="20"/>
        <v>1.7338142296588162</v>
      </c>
      <c r="FV21" s="40">
        <f t="shared" si="20"/>
        <v>2.3170746442046788</v>
      </c>
      <c r="FW21" s="40">
        <f t="shared" si="20"/>
        <v>2.5947194290418922</v>
      </c>
      <c r="FX21" s="40">
        <f t="shared" si="20"/>
        <v>2.3588259788449788</v>
      </c>
      <c r="FY21" s="40">
        <f t="shared" si="20"/>
        <v>1.7603292257329919</v>
      </c>
      <c r="FZ21" s="40">
        <f t="shared" si="20"/>
        <v>1.8013991021448219</v>
      </c>
      <c r="GA21" s="40">
        <f t="shared" si="20"/>
        <v>1.706993340994948</v>
      </c>
      <c r="GB21" s="40">
        <f t="shared" si="20"/>
        <v>1.7844523095395548</v>
      </c>
      <c r="GC21" s="40">
        <f t="shared" ref="GC21:GD21" si="21">SUM(GC22:GC23)</f>
        <v>2.031885289804674</v>
      </c>
      <c r="GD21" s="40">
        <f t="shared" si="21"/>
        <v>2.0201336274793911</v>
      </c>
      <c r="GE21" s="40">
        <f t="shared" ref="GE21" si="22">SUM(GE22:GE23)</f>
        <v>2.1411679458423989</v>
      </c>
    </row>
    <row r="22" spans="1:187" ht="15" x14ac:dyDescent="0.25">
      <c r="A22" s="37" t="s">
        <v>38</v>
      </c>
      <c r="B22" s="90">
        <v>2</v>
      </c>
      <c r="C22" s="40">
        <v>0</v>
      </c>
      <c r="D22" s="40">
        <v>0</v>
      </c>
      <c r="E22" s="40">
        <v>4.5981628923489849E-3</v>
      </c>
      <c r="F22" s="40">
        <v>0</v>
      </c>
      <c r="G22" s="40">
        <v>0</v>
      </c>
      <c r="H22" s="40">
        <v>6.5765606534113161E-2</v>
      </c>
      <c r="I22" s="40">
        <v>5.0206509219411978E-2</v>
      </c>
      <c r="J22" s="40">
        <v>1.8587776562982699E-2</v>
      </c>
      <c r="K22" s="40">
        <v>0</v>
      </c>
      <c r="L22" s="40">
        <v>0</v>
      </c>
      <c r="M22" s="40">
        <v>0</v>
      </c>
      <c r="N22" s="40">
        <v>0</v>
      </c>
      <c r="O22" s="40">
        <v>0</v>
      </c>
      <c r="P22" s="40">
        <v>0</v>
      </c>
      <c r="Q22" s="40">
        <v>0</v>
      </c>
      <c r="R22" s="40">
        <v>0</v>
      </c>
      <c r="S22" s="40">
        <v>0</v>
      </c>
      <c r="T22" s="40">
        <v>0</v>
      </c>
      <c r="U22" s="40">
        <v>0</v>
      </c>
      <c r="V22" s="40">
        <v>0</v>
      </c>
      <c r="W22" s="40">
        <v>0</v>
      </c>
      <c r="X22" s="40">
        <v>0</v>
      </c>
      <c r="Y22" s="40">
        <v>0</v>
      </c>
      <c r="Z22" s="40">
        <v>0</v>
      </c>
      <c r="AA22" s="40">
        <v>0</v>
      </c>
      <c r="AB22" s="40">
        <v>0</v>
      </c>
      <c r="AC22" s="40">
        <v>0</v>
      </c>
      <c r="AD22" s="40">
        <v>0</v>
      </c>
      <c r="AE22" s="40">
        <v>0</v>
      </c>
      <c r="AF22" s="40">
        <v>0</v>
      </c>
      <c r="AG22" s="40">
        <v>0</v>
      </c>
      <c r="AH22" s="40">
        <v>0</v>
      </c>
      <c r="AI22" s="40">
        <v>0</v>
      </c>
      <c r="AJ22" s="40">
        <v>0</v>
      </c>
      <c r="AK22" s="40">
        <v>0</v>
      </c>
      <c r="AL22" s="40">
        <v>0</v>
      </c>
      <c r="AM22" s="40">
        <v>0</v>
      </c>
      <c r="AN22" s="40">
        <v>0</v>
      </c>
      <c r="AO22" s="40">
        <v>0</v>
      </c>
      <c r="AP22" s="40">
        <v>3.3800368352713397E-2</v>
      </c>
      <c r="AQ22" s="40">
        <v>0</v>
      </c>
      <c r="AR22" s="40">
        <v>0</v>
      </c>
      <c r="AS22" s="40">
        <v>7.8601583478753304E-2</v>
      </c>
      <c r="AT22" s="40">
        <v>0</v>
      </c>
      <c r="AU22" s="40">
        <v>0</v>
      </c>
      <c r="AV22" s="40">
        <v>4.6914922464922397E-2</v>
      </c>
      <c r="AW22" s="40">
        <v>0.20060632595924899</v>
      </c>
      <c r="AX22" s="40">
        <v>5.0342675145886598E-2</v>
      </c>
      <c r="AY22" s="40">
        <v>0</v>
      </c>
      <c r="AZ22" s="40">
        <v>0</v>
      </c>
      <c r="BA22" s="40">
        <v>0</v>
      </c>
      <c r="BB22" s="40">
        <v>0</v>
      </c>
      <c r="BC22" s="40">
        <v>0</v>
      </c>
      <c r="BD22" s="40">
        <v>0</v>
      </c>
      <c r="BE22" s="40">
        <v>0</v>
      </c>
      <c r="BF22" s="40">
        <v>0</v>
      </c>
      <c r="BG22" s="40">
        <v>0</v>
      </c>
      <c r="BH22" s="40">
        <v>0</v>
      </c>
      <c r="BI22" s="40">
        <v>0</v>
      </c>
      <c r="BJ22" s="40">
        <v>0</v>
      </c>
      <c r="BK22" s="40">
        <v>0</v>
      </c>
      <c r="BL22" s="40">
        <v>0</v>
      </c>
      <c r="BM22" s="40">
        <v>0</v>
      </c>
      <c r="BN22" s="40">
        <v>0</v>
      </c>
      <c r="BO22" s="40">
        <v>0</v>
      </c>
      <c r="BP22" s="40">
        <v>0</v>
      </c>
      <c r="BQ22" s="40">
        <v>8.1460472295890998E-2</v>
      </c>
      <c r="BR22" s="40">
        <v>0.167206526168304</v>
      </c>
      <c r="BS22" s="40">
        <v>7.1565572296486704E-2</v>
      </c>
      <c r="BT22" s="40">
        <v>2.8751271684933698E-2</v>
      </c>
      <c r="BU22" s="40">
        <v>5.1387438221507903E-2</v>
      </c>
      <c r="BV22" s="40">
        <v>0.122490523574001</v>
      </c>
      <c r="BW22" s="40">
        <v>0</v>
      </c>
      <c r="BX22" s="40">
        <v>0</v>
      </c>
      <c r="BY22" s="40">
        <v>0</v>
      </c>
      <c r="BZ22" s="40">
        <v>6.9349900541062701E-2</v>
      </c>
      <c r="CA22" s="40">
        <v>9.8666643419420497E-2</v>
      </c>
      <c r="CB22" s="40">
        <v>0</v>
      </c>
      <c r="CC22" s="40">
        <v>0</v>
      </c>
      <c r="CD22" s="40">
        <v>0</v>
      </c>
      <c r="CE22" s="40">
        <v>0</v>
      </c>
      <c r="CF22" s="40">
        <v>0</v>
      </c>
      <c r="CG22" s="40">
        <v>0</v>
      </c>
      <c r="CH22" s="40">
        <v>0.19909468967364499</v>
      </c>
      <c r="CI22" s="40">
        <v>0.37195015120745001</v>
      </c>
      <c r="CJ22" s="40">
        <v>0.22282036119346399</v>
      </c>
      <c r="CK22" s="40">
        <v>0.28908131233621098</v>
      </c>
      <c r="CL22" s="40">
        <v>0.49369014795169303</v>
      </c>
      <c r="CM22" s="40">
        <v>0.48813966727874603</v>
      </c>
      <c r="CN22" s="40">
        <v>0.93473153967751799</v>
      </c>
      <c r="CO22" s="40">
        <v>1.0237649662416699</v>
      </c>
      <c r="CP22" s="40">
        <v>1.2909846851801801</v>
      </c>
      <c r="CQ22" s="40">
        <v>1.6778566515586799</v>
      </c>
      <c r="CR22" s="40">
        <v>0.59939964733805395</v>
      </c>
      <c r="CS22" s="40">
        <v>0.41007138504337498</v>
      </c>
      <c r="CT22" s="40">
        <v>1.26976314407455</v>
      </c>
      <c r="CU22" s="40">
        <v>1.0185281921795599</v>
      </c>
      <c r="CV22" s="40">
        <v>0.84832434503318199</v>
      </c>
      <c r="CW22" s="40">
        <v>0.86321648984215804</v>
      </c>
      <c r="CX22" s="40">
        <v>1.18348274361943</v>
      </c>
      <c r="CY22" s="40">
        <v>1.6382733946607599</v>
      </c>
      <c r="CZ22" s="40">
        <v>1.55637042640164</v>
      </c>
      <c r="DA22" s="40">
        <v>1.24273055015595</v>
      </c>
      <c r="DB22" s="40">
        <v>1.2944336140266699</v>
      </c>
      <c r="DC22" s="40">
        <v>1.5272475748688701</v>
      </c>
      <c r="DD22" s="40">
        <v>1.12515866546595</v>
      </c>
      <c r="DE22" s="40">
        <v>1.3484465980751199</v>
      </c>
      <c r="DF22" s="40">
        <v>1.0505439822235301</v>
      </c>
      <c r="DG22" s="40">
        <v>1.47648714804269</v>
      </c>
      <c r="DH22" s="40">
        <v>1.4974025981533601</v>
      </c>
      <c r="DI22" s="40">
        <v>1.2763688478192401</v>
      </c>
      <c r="DJ22" s="40">
        <v>1.23056906171398</v>
      </c>
      <c r="DK22" s="40">
        <v>1.3730407733499801</v>
      </c>
      <c r="DL22" s="40">
        <v>1.52887484628488</v>
      </c>
      <c r="DM22" s="40">
        <v>1.0208356394715301</v>
      </c>
      <c r="DN22" s="40">
        <v>1.62614129125607</v>
      </c>
      <c r="DO22" s="40">
        <v>1.6730267274255199</v>
      </c>
      <c r="DP22" s="40">
        <v>1.29918958332368</v>
      </c>
      <c r="DQ22" s="40">
        <v>1.07267163789672</v>
      </c>
      <c r="DR22" s="40">
        <v>0.95010927663722899</v>
      </c>
      <c r="DS22" s="40">
        <v>1.5140129248007601</v>
      </c>
      <c r="DT22" s="40">
        <v>1.80548038100525</v>
      </c>
      <c r="DU22" s="40">
        <v>0.89122662268858899</v>
      </c>
      <c r="DV22" s="40">
        <v>1.1891433762885399</v>
      </c>
      <c r="DW22" s="40">
        <v>1.8514934109258201</v>
      </c>
      <c r="DX22" s="40">
        <v>1.0897820569302501</v>
      </c>
      <c r="DY22" s="40">
        <v>0.54218038147751602</v>
      </c>
      <c r="DZ22" s="40">
        <v>1.5656153171562099</v>
      </c>
      <c r="EA22" s="40">
        <v>1.2696551361141</v>
      </c>
      <c r="EB22" s="40">
        <v>1.3022689466827999</v>
      </c>
      <c r="EC22" s="40">
        <v>1.20647330580102</v>
      </c>
      <c r="ED22" s="40">
        <v>1.5969307354544899</v>
      </c>
      <c r="EE22" s="40">
        <v>1.65762994013756</v>
      </c>
      <c r="EF22" s="40">
        <v>1.76377826685298</v>
      </c>
      <c r="EG22" s="40">
        <v>1.20609815036156</v>
      </c>
      <c r="EH22" s="40">
        <v>1.8877836390070299</v>
      </c>
      <c r="EI22" s="40">
        <v>1.47308628774099</v>
      </c>
      <c r="EJ22" s="40">
        <v>1.3964466051275899</v>
      </c>
      <c r="EK22" s="40">
        <v>1.27159931824695</v>
      </c>
      <c r="EL22" s="40">
        <v>1.3027053658661201</v>
      </c>
      <c r="EM22" s="40">
        <v>2.01902597354696</v>
      </c>
      <c r="EN22" s="40">
        <v>1.5460926078508801</v>
      </c>
      <c r="EO22" s="40">
        <v>1.4486653977769799</v>
      </c>
      <c r="EP22" s="40">
        <v>1.71606068390963</v>
      </c>
      <c r="EQ22" s="40">
        <v>1.7852636513927</v>
      </c>
      <c r="ER22" s="40">
        <v>1.6513273413423599</v>
      </c>
      <c r="ES22" s="40">
        <v>1.0339687472994501</v>
      </c>
      <c r="ET22" s="40">
        <v>1.7038864424212401</v>
      </c>
      <c r="EU22" s="40">
        <v>1.4252021555197201</v>
      </c>
      <c r="EV22" s="40">
        <v>1.4397769159768099</v>
      </c>
      <c r="EW22" s="40">
        <v>1.1932135147099401</v>
      </c>
      <c r="EX22" s="40">
        <v>2.08301699582558</v>
      </c>
      <c r="EY22" s="40">
        <v>1.8753491905445601</v>
      </c>
      <c r="EZ22" s="40">
        <v>1.8197664095314301</v>
      </c>
      <c r="FA22" s="40">
        <v>1.68964565070053</v>
      </c>
      <c r="FB22" s="40">
        <v>1.62153859895806</v>
      </c>
      <c r="FC22" s="40">
        <v>1.5575395251866999</v>
      </c>
      <c r="FD22" s="40">
        <v>1.9940187765183699</v>
      </c>
      <c r="FE22" s="40">
        <v>1.1234522883423801</v>
      </c>
      <c r="FF22" s="40">
        <v>2.42207103688223</v>
      </c>
      <c r="FG22" s="40">
        <v>2.01772598374962</v>
      </c>
      <c r="FH22" s="40">
        <v>1.95784600780306</v>
      </c>
      <c r="FI22" s="40">
        <v>1.57834212422166</v>
      </c>
      <c r="FJ22" s="40">
        <v>1.22302280733976</v>
      </c>
      <c r="FK22" s="40">
        <v>1.8975636195275301</v>
      </c>
      <c r="FL22" s="40">
        <v>1.829712162489</v>
      </c>
      <c r="FM22" s="40">
        <v>1.0195008237187799</v>
      </c>
      <c r="FN22" s="40">
        <v>1.7918098072458499</v>
      </c>
      <c r="FO22" s="40">
        <v>1.31873672848386</v>
      </c>
      <c r="FP22" s="40">
        <v>1.49944108013724</v>
      </c>
      <c r="FQ22" s="40">
        <v>1.3722740901088399</v>
      </c>
      <c r="FR22" s="40">
        <v>1.6821370115591201</v>
      </c>
      <c r="FS22" s="40">
        <v>1.4973344702626099</v>
      </c>
      <c r="FT22" s="40">
        <v>1.9106605951480899</v>
      </c>
      <c r="FU22" s="40">
        <v>1.3535858268702401</v>
      </c>
      <c r="FV22" s="40">
        <v>1.5730195876454001</v>
      </c>
      <c r="FW22" s="40">
        <v>1.8720095923996201</v>
      </c>
      <c r="FX22" s="40">
        <v>1.6564459851133699</v>
      </c>
      <c r="FY22" s="40">
        <v>1.2361050030298699</v>
      </c>
      <c r="FZ22" s="40">
        <v>1.37871507638081</v>
      </c>
      <c r="GA22" s="40">
        <v>1.24146614934352</v>
      </c>
      <c r="GB22" s="40">
        <v>1.3072423649762599</v>
      </c>
      <c r="GC22" s="40">
        <v>1.4808391652181601</v>
      </c>
      <c r="GD22" s="40">
        <v>1.3192366646481</v>
      </c>
      <c r="GE22" s="40">
        <v>1.4990659243395399</v>
      </c>
    </row>
    <row r="23" spans="1:187" ht="15" x14ac:dyDescent="0.25">
      <c r="A23" s="37" t="s">
        <v>39</v>
      </c>
      <c r="B23" s="90">
        <v>3</v>
      </c>
      <c r="C23" s="40">
        <v>0.89627527506483162</v>
      </c>
      <c r="D23" s="40">
        <v>1.0764790772174329</v>
      </c>
      <c r="E23" s="40">
        <v>0.47468095724462644</v>
      </c>
      <c r="F23" s="40">
        <v>0.63965662010693614</v>
      </c>
      <c r="G23" s="40">
        <v>0.84254062971316368</v>
      </c>
      <c r="H23" s="40">
        <v>1.4531699073867779</v>
      </c>
      <c r="I23" s="40">
        <v>1.4477698579930574</v>
      </c>
      <c r="J23" s="40">
        <v>1.9511790780122766</v>
      </c>
      <c r="K23" s="40">
        <v>0.88044897645708142</v>
      </c>
      <c r="L23" s="40">
        <v>0.20694650830396494</v>
      </c>
      <c r="M23" s="40">
        <v>0.46340731566419768</v>
      </c>
      <c r="N23" s="40">
        <v>0.6959168270212055</v>
      </c>
      <c r="O23" s="40">
        <v>0.90791445845037366</v>
      </c>
      <c r="P23" s="40">
        <v>0.83943352436969998</v>
      </c>
      <c r="Q23" s="40">
        <v>0.48049639505324848</v>
      </c>
      <c r="R23" s="40">
        <v>1.3028740711070896</v>
      </c>
      <c r="S23" s="40">
        <v>0.61678647842617396</v>
      </c>
      <c r="T23" s="40">
        <v>1.2486432765078701</v>
      </c>
      <c r="U23" s="40">
        <v>0.59573455449724</v>
      </c>
      <c r="V23" s="40">
        <v>0.74632144208045204</v>
      </c>
      <c r="W23" s="40">
        <v>1.10638909598887</v>
      </c>
      <c r="X23" s="40">
        <v>0.70878687526477602</v>
      </c>
      <c r="Y23" s="40">
        <v>0.75185442603336095</v>
      </c>
      <c r="Z23" s="40">
        <v>0.79308595660135595</v>
      </c>
      <c r="AA23" s="40">
        <v>1.2681748760173099</v>
      </c>
      <c r="AB23" s="40">
        <v>1.04530196234662</v>
      </c>
      <c r="AC23" s="40">
        <v>1.0084901727139901</v>
      </c>
      <c r="AD23" s="40">
        <v>0.26906419111538599</v>
      </c>
      <c r="AE23" s="40">
        <v>0.44691722484491297</v>
      </c>
      <c r="AF23" s="40">
        <v>0.75286797564635599</v>
      </c>
      <c r="AG23" s="40">
        <v>1.5785204444029699</v>
      </c>
      <c r="AH23" s="40">
        <v>0.60416695496601203</v>
      </c>
      <c r="AI23" s="40">
        <v>0.413370394211513</v>
      </c>
      <c r="AJ23" s="40">
        <v>0.427319163065767</v>
      </c>
      <c r="AK23" s="40">
        <v>0.85952330295482304</v>
      </c>
      <c r="AL23" s="40">
        <v>1.9179764869192499</v>
      </c>
      <c r="AM23" s="40">
        <v>1.9140801363578099</v>
      </c>
      <c r="AN23" s="40">
        <v>0.278335677739179</v>
      </c>
      <c r="AO23" s="40">
        <v>0.47199011609097602</v>
      </c>
      <c r="AP23" s="40">
        <v>1.29153636381848</v>
      </c>
      <c r="AQ23" s="40">
        <v>0.60919316411242297</v>
      </c>
      <c r="AR23" s="40">
        <v>1.3445981783938901</v>
      </c>
      <c r="AS23" s="40">
        <v>1.3608066644181001</v>
      </c>
      <c r="AT23" s="40">
        <v>0.16859816267316</v>
      </c>
      <c r="AU23" s="40">
        <v>1.09235724929749</v>
      </c>
      <c r="AV23" s="40">
        <v>0.75671447950550996</v>
      </c>
      <c r="AW23" s="40">
        <v>2.3720550213248299</v>
      </c>
      <c r="AX23" s="40">
        <v>3.20575773249942</v>
      </c>
      <c r="AY23" s="40">
        <v>0.38412699554148599</v>
      </c>
      <c r="AZ23" s="40">
        <v>0</v>
      </c>
      <c r="BA23" s="40">
        <v>0.20743705153179001</v>
      </c>
      <c r="BB23" s="40">
        <v>0.31633548044278798</v>
      </c>
      <c r="BC23" s="40">
        <v>1.5620294937325101</v>
      </c>
      <c r="BD23" s="40">
        <v>0.84213511164335597</v>
      </c>
      <c r="BE23" s="40">
        <v>0.47981604834869301</v>
      </c>
      <c r="BF23" s="40">
        <v>1.06848898668982</v>
      </c>
      <c r="BG23" s="40">
        <v>0.46742083504878401</v>
      </c>
      <c r="BH23" s="40">
        <v>0.82730571771551498</v>
      </c>
      <c r="BI23" s="40">
        <v>0.210801703935586</v>
      </c>
      <c r="BJ23" s="40">
        <v>0.31576224336658498</v>
      </c>
      <c r="BK23" s="40">
        <v>0.74996252302715805</v>
      </c>
      <c r="BL23" s="40">
        <v>0.48761705725527199</v>
      </c>
      <c r="BM23" s="40">
        <v>0.293059374559484</v>
      </c>
      <c r="BN23" s="40">
        <v>0.72293503092814404</v>
      </c>
      <c r="BO23" s="40">
        <v>0.49436297763028902</v>
      </c>
      <c r="BP23" s="40">
        <v>0.53866008038840996</v>
      </c>
      <c r="BQ23" s="40">
        <v>0.49378974055408698</v>
      </c>
      <c r="BR23" s="40">
        <v>0.577623586002735</v>
      </c>
      <c r="BS23" s="40">
        <v>0.35967718807390398</v>
      </c>
      <c r="BT23" s="40">
        <v>0.43636633952930698</v>
      </c>
      <c r="BU23" s="40">
        <v>0.77395313071014304</v>
      </c>
      <c r="BV23" s="40">
        <v>0.66053526745923197</v>
      </c>
      <c r="BW23" s="40">
        <v>0.522559595552469</v>
      </c>
      <c r="BX23" s="40">
        <v>0.40795371923058799</v>
      </c>
      <c r="BY23" s="40">
        <v>0.47508061163224002</v>
      </c>
      <c r="BZ23" s="40">
        <v>0.39623974419515101</v>
      </c>
      <c r="CA23" s="40">
        <v>0.44306241320204598</v>
      </c>
      <c r="CB23" s="40">
        <v>0.79660014911198695</v>
      </c>
      <c r="CC23" s="40">
        <v>0.52383899424428204</v>
      </c>
      <c r="CD23" s="40">
        <v>0.78452063159317498</v>
      </c>
      <c r="CE23" s="40">
        <v>0.82025240934311405</v>
      </c>
      <c r="CF23" s="40">
        <v>0.94884859343781502</v>
      </c>
      <c r="CG23" s="40">
        <v>0.614136295421703</v>
      </c>
      <c r="CH23" s="40">
        <v>0.72936525552206499</v>
      </c>
      <c r="CI23" s="40">
        <v>0.87878074560173303</v>
      </c>
      <c r="CJ23" s="40">
        <v>0.56158956343649902</v>
      </c>
      <c r="CK23" s="40">
        <v>0.78447909267461002</v>
      </c>
      <c r="CL23" s="40">
        <v>0.94820889409190801</v>
      </c>
      <c r="CM23" s="40">
        <v>0.743460070597877</v>
      </c>
      <c r="CN23" s="40">
        <v>0.45630280335487999</v>
      </c>
      <c r="CO23" s="40">
        <v>0.18683763444628099</v>
      </c>
      <c r="CP23" s="40">
        <v>0.40306358454105001</v>
      </c>
      <c r="CQ23" s="40">
        <v>0.566366423634867</v>
      </c>
      <c r="CR23" s="40">
        <v>0.38320242677087901</v>
      </c>
      <c r="CS23" s="40">
        <v>0.28572147388821201</v>
      </c>
      <c r="CT23" s="40">
        <v>0.56500544759033899</v>
      </c>
      <c r="CU23" s="40">
        <v>0.41615373991371601</v>
      </c>
      <c r="CV23" s="40">
        <v>0.43380994171204601</v>
      </c>
      <c r="CW23" s="40">
        <v>0.15737038982519599</v>
      </c>
      <c r="CX23" s="40">
        <v>0.14245084856078699</v>
      </c>
      <c r="CY23" s="40">
        <v>0.39026364974248601</v>
      </c>
      <c r="CZ23" s="40">
        <v>0.46845091648468201</v>
      </c>
      <c r="DA23" s="40">
        <v>0.55079445985814701</v>
      </c>
      <c r="DB23" s="40">
        <v>0.44198138214508798</v>
      </c>
      <c r="DC23" s="40">
        <v>0.43143047378505001</v>
      </c>
      <c r="DD23" s="40">
        <v>0.31818011323013301</v>
      </c>
      <c r="DE23" s="40">
        <v>0.34467463516395302</v>
      </c>
      <c r="DF23" s="40">
        <v>0.16777250365120799</v>
      </c>
      <c r="DG23" s="40">
        <v>0.23225502660185501</v>
      </c>
      <c r="DH23" s="40">
        <v>0.35339498226639898</v>
      </c>
      <c r="DI23" s="40">
        <v>0.31533052993501298</v>
      </c>
      <c r="DJ23" s="40">
        <v>0.26290441847477702</v>
      </c>
      <c r="DK23" s="40">
        <v>0.25984157684167197</v>
      </c>
      <c r="DL23" s="40">
        <v>0.35601418901259702</v>
      </c>
      <c r="DM23" s="40">
        <v>0.24041306500062501</v>
      </c>
      <c r="DN23" s="40">
        <v>0.38109914125521199</v>
      </c>
      <c r="DO23" s="40">
        <v>0.55209645556918996</v>
      </c>
      <c r="DP23" s="40">
        <v>0.41990283643627402</v>
      </c>
      <c r="DQ23" s="40">
        <v>0.32147864922632702</v>
      </c>
      <c r="DR23" s="40">
        <v>0.29755426059727602</v>
      </c>
      <c r="DS23" s="40">
        <v>0.485183111890235</v>
      </c>
      <c r="DT23" s="40">
        <v>0.67863444699675202</v>
      </c>
      <c r="DU23" s="40">
        <v>0.59726149697955899</v>
      </c>
      <c r="DV23" s="40">
        <v>0.242520756098551</v>
      </c>
      <c r="DW23" s="40">
        <v>0.66571015443550097</v>
      </c>
      <c r="DX23" s="40">
        <v>0.418764749294675</v>
      </c>
      <c r="DY23" s="40">
        <v>0.31225071669501098</v>
      </c>
      <c r="DZ23" s="40">
        <v>0.58945799746171101</v>
      </c>
      <c r="EA23" s="40">
        <v>0.41901147444272602</v>
      </c>
      <c r="EB23" s="40">
        <v>0.56532169475570004</v>
      </c>
      <c r="EC23" s="40">
        <v>0.50153485017835997</v>
      </c>
      <c r="ED23" s="40">
        <v>0.490559169757735</v>
      </c>
      <c r="EE23" s="40">
        <v>0.49773236861887998</v>
      </c>
      <c r="EF23" s="40">
        <v>0.67266798487358603</v>
      </c>
      <c r="EG23" s="40">
        <v>0.45417886968598198</v>
      </c>
      <c r="EH23" s="40">
        <v>0.48086271929195901</v>
      </c>
      <c r="EI23" s="40">
        <v>0.536375505504471</v>
      </c>
      <c r="EJ23" s="40">
        <v>0.47111466903965799</v>
      </c>
      <c r="EK23" s="40">
        <v>0.32581002350823401</v>
      </c>
      <c r="EL23" s="40">
        <v>0.41998474640169098</v>
      </c>
      <c r="EM23" s="40">
        <v>0.444670197662345</v>
      </c>
      <c r="EN23" s="40">
        <v>0.36226258103803199</v>
      </c>
      <c r="EO23" s="40">
        <v>0.46558034357818801</v>
      </c>
      <c r="EP23" s="40">
        <v>0.44283907276478002</v>
      </c>
      <c r="EQ23" s="40">
        <v>0.47723455950101701</v>
      </c>
      <c r="ER23" s="40">
        <v>0.34953046500178597</v>
      </c>
      <c r="ES23" s="40">
        <v>0.35725596635978701</v>
      </c>
      <c r="ET23" s="40">
        <v>0.32945682946690003</v>
      </c>
      <c r="EU23" s="40">
        <v>0.53027111688976902</v>
      </c>
      <c r="EV23" s="40">
        <v>0.51640837595661804</v>
      </c>
      <c r="EW23" s="40">
        <v>0.33565897563768698</v>
      </c>
      <c r="EX23" s="40">
        <v>0.55436316089732596</v>
      </c>
      <c r="EY23" s="40">
        <v>0.67014521666284599</v>
      </c>
      <c r="EZ23" s="40">
        <v>0.69324378594878999</v>
      </c>
      <c r="FA23" s="40">
        <v>0.37199207114456301</v>
      </c>
      <c r="FB23" s="40">
        <v>0.52297161645479795</v>
      </c>
      <c r="FC23" s="40">
        <v>0.69733959611581198</v>
      </c>
      <c r="FD23" s="40">
        <v>0.51444900262173998</v>
      </c>
      <c r="FE23" s="40">
        <v>0.49805297946431698</v>
      </c>
      <c r="FF23" s="40">
        <v>0.63657203934993101</v>
      </c>
      <c r="FG23" s="40">
        <v>0.70777861495423999</v>
      </c>
      <c r="FH23" s="40">
        <v>0.52919913560520004</v>
      </c>
      <c r="FI23" s="40">
        <v>0.47903178600080498</v>
      </c>
      <c r="FJ23" s="40">
        <v>0.66125580391704797</v>
      </c>
      <c r="FK23" s="40">
        <v>0.53233050583921204</v>
      </c>
      <c r="FL23" s="40">
        <v>0.78049906606679698</v>
      </c>
      <c r="FM23" s="40">
        <v>0.45586611891557599</v>
      </c>
      <c r="FN23" s="40">
        <v>0.52458206017102504</v>
      </c>
      <c r="FO23" s="40">
        <v>0.60354683220764105</v>
      </c>
      <c r="FP23" s="40">
        <v>0.69954200991843696</v>
      </c>
      <c r="FQ23" s="40">
        <v>0.52606868113140504</v>
      </c>
      <c r="FR23" s="40">
        <v>0.53467411808197296</v>
      </c>
      <c r="FS23" s="40">
        <v>0.68191556455226299</v>
      </c>
      <c r="FT23" s="40">
        <v>0.57518074098423699</v>
      </c>
      <c r="FU23" s="40">
        <v>0.380228402788576</v>
      </c>
      <c r="FV23" s="40">
        <v>0.74405505655927895</v>
      </c>
      <c r="FW23" s="40">
        <v>0.72270983664227195</v>
      </c>
      <c r="FX23" s="40">
        <v>0.70237999373160898</v>
      </c>
      <c r="FY23" s="40">
        <v>0.52422422270312197</v>
      </c>
      <c r="FZ23" s="40">
        <v>0.42268402576401198</v>
      </c>
      <c r="GA23" s="40">
        <v>0.46552719165142797</v>
      </c>
      <c r="GB23" s="40">
        <v>0.47720994456329502</v>
      </c>
      <c r="GC23" s="40">
        <v>0.55104612458651403</v>
      </c>
      <c r="GD23" s="40">
        <v>0.70089696283129099</v>
      </c>
      <c r="GE23" s="40">
        <v>0.642102021502859</v>
      </c>
    </row>
    <row r="24" spans="1:187" ht="15" x14ac:dyDescent="0.25">
      <c r="A24" s="36" t="s">
        <v>25</v>
      </c>
      <c r="B24" s="90"/>
      <c r="C24" s="40">
        <v>0.57081945675300916</v>
      </c>
      <c r="D24" s="40">
        <v>0.62779504188126711</v>
      </c>
      <c r="E24" s="40">
        <v>0.49013847775860281</v>
      </c>
      <c r="F24" s="40">
        <v>0.50795195642883972</v>
      </c>
      <c r="G24" s="40">
        <v>0.90988769852085249</v>
      </c>
      <c r="H24" s="40">
        <v>0.77296571083819798</v>
      </c>
      <c r="I24" s="40">
        <v>0.71836984730205522</v>
      </c>
      <c r="J24" s="40">
        <v>1.0132104659109769</v>
      </c>
      <c r="K24" s="40">
        <v>0.66539617340426727</v>
      </c>
      <c r="L24" s="40">
        <v>0.65611449401122723</v>
      </c>
      <c r="M24" s="40">
        <v>0.55817862051450773</v>
      </c>
      <c r="N24" s="40">
        <v>0.61954636060699064</v>
      </c>
      <c r="O24" s="40">
        <v>0.95965525233151461</v>
      </c>
      <c r="P24" s="40">
        <v>0.67144877719643103</v>
      </c>
      <c r="Q24" s="40">
        <v>0.68059272350696942</v>
      </c>
      <c r="R24" s="40">
        <v>0.99023964848483814</v>
      </c>
      <c r="S24" s="40">
        <v>0.49126430037867802</v>
      </c>
      <c r="T24" s="40">
        <v>1.0380427981226601</v>
      </c>
      <c r="U24" s="40">
        <v>0.37600443064558497</v>
      </c>
      <c r="V24" s="40">
        <v>0.77646418517532101</v>
      </c>
      <c r="W24" s="40">
        <v>0.73108869373820795</v>
      </c>
      <c r="X24" s="40">
        <v>0.80095776832712595</v>
      </c>
      <c r="Y24" s="40">
        <v>0.87241842845043205</v>
      </c>
      <c r="Z24" s="40">
        <v>0.92356341744970105</v>
      </c>
      <c r="AA24" s="40">
        <v>0.84754225262209204</v>
      </c>
      <c r="AB24" s="40">
        <v>0.98938466152087301</v>
      </c>
      <c r="AC24" s="40">
        <v>0.94484322211860705</v>
      </c>
      <c r="AD24" s="40">
        <v>0.38437555840818299</v>
      </c>
      <c r="AE24" s="40">
        <v>0.63312201298452098</v>
      </c>
      <c r="AF24" s="40">
        <v>0.30902775669127602</v>
      </c>
      <c r="AG24" s="40">
        <v>0.35144963266553497</v>
      </c>
      <c r="AH24" s="40">
        <v>0.39730719087508298</v>
      </c>
      <c r="AI24" s="40">
        <v>0.68748078046668903</v>
      </c>
      <c r="AJ24" s="40">
        <v>0.33296275453533802</v>
      </c>
      <c r="AK24" s="40">
        <v>0.72806383355592297</v>
      </c>
      <c r="AL24" s="40">
        <v>1.6498161397565001</v>
      </c>
      <c r="AM24" s="40">
        <v>1.2000248855142699</v>
      </c>
      <c r="AN24" s="40">
        <v>0.42261952235467398</v>
      </c>
      <c r="AO24" s="40">
        <v>0.91029510342744901</v>
      </c>
      <c r="AP24" s="40">
        <v>0.80554122859202104</v>
      </c>
      <c r="AQ24" s="40">
        <v>0.85016683838312501</v>
      </c>
      <c r="AR24" s="40">
        <v>1.35143211132644</v>
      </c>
      <c r="AS24" s="40">
        <v>1.0246520544439199</v>
      </c>
      <c r="AT24" s="40">
        <v>0.346889127961232</v>
      </c>
      <c r="AU24" s="40">
        <v>0.95713975074245905</v>
      </c>
      <c r="AV24" s="40">
        <v>1.19480632140633</v>
      </c>
      <c r="AW24" s="40">
        <v>1.95281423586558</v>
      </c>
      <c r="AX24" s="40">
        <v>1.3702403673049299</v>
      </c>
      <c r="AY24" s="40">
        <v>0.60233860623047197</v>
      </c>
      <c r="AZ24" s="40">
        <v>1.4142385251065099</v>
      </c>
      <c r="BA24" s="40">
        <v>0.57173119210763002</v>
      </c>
      <c r="BB24" s="40">
        <v>0.31328218725435097</v>
      </c>
      <c r="BC24" s="40">
        <v>0.23847766713812499</v>
      </c>
      <c r="BD24" s="40">
        <v>7.4705046020327001E-2</v>
      </c>
      <c r="BE24" s="40">
        <v>6.14290801445442E-2</v>
      </c>
      <c r="BF24" s="40">
        <v>0</v>
      </c>
      <c r="BG24" s="40">
        <v>0</v>
      </c>
      <c r="BH24" s="40">
        <v>3.8297526921206297E-2</v>
      </c>
      <c r="BI24" s="40">
        <v>0</v>
      </c>
      <c r="BJ24" s="40">
        <v>0</v>
      </c>
      <c r="BK24" s="40">
        <v>0</v>
      </c>
      <c r="BL24" s="40">
        <v>0</v>
      </c>
      <c r="BM24" s="40">
        <v>0</v>
      </c>
      <c r="BN24" s="40">
        <v>0</v>
      </c>
      <c r="BO24" s="40">
        <v>0</v>
      </c>
      <c r="BP24" s="40">
        <v>7.2671466223534403E-2</v>
      </c>
      <c r="BQ24" s="40">
        <v>0</v>
      </c>
      <c r="BR24" s="40">
        <v>0</v>
      </c>
      <c r="BS24" s="40">
        <v>2.2649702694679801E-2</v>
      </c>
      <c r="BT24" s="40">
        <v>0</v>
      </c>
      <c r="BU24" s="40">
        <v>0</v>
      </c>
      <c r="BV24" s="40">
        <v>0</v>
      </c>
      <c r="BW24" s="40">
        <v>0</v>
      </c>
      <c r="BX24" s="40">
        <v>0</v>
      </c>
      <c r="BY24" s="40">
        <v>0.25895202497881098</v>
      </c>
      <c r="BZ24" s="40">
        <v>0</v>
      </c>
      <c r="CA24" s="40">
        <v>0</v>
      </c>
      <c r="CB24" s="40">
        <v>0</v>
      </c>
      <c r="CC24" s="40">
        <v>0</v>
      </c>
      <c r="CD24" s="40">
        <v>0</v>
      </c>
      <c r="CE24" s="40">
        <v>0.26234631726458502</v>
      </c>
      <c r="CF24" s="40">
        <v>3.7860287048843498E-2</v>
      </c>
      <c r="CG24" s="40">
        <v>0</v>
      </c>
      <c r="CH24" s="40">
        <v>0</v>
      </c>
      <c r="CI24" s="40">
        <v>8.95711148768185E-2</v>
      </c>
      <c r="CJ24" s="40">
        <v>0.31723320802437099</v>
      </c>
      <c r="CK24" s="40">
        <v>0</v>
      </c>
      <c r="CL24" s="40">
        <v>0.222372137258534</v>
      </c>
      <c r="CM24" s="40">
        <v>0.64694487115793897</v>
      </c>
      <c r="CN24" s="40">
        <v>0.64054722970899503</v>
      </c>
      <c r="CO24" s="40">
        <v>0.128865907096361</v>
      </c>
      <c r="CP24" s="40">
        <v>0.48498225651891902</v>
      </c>
      <c r="CQ24" s="40">
        <v>1.09904700712034</v>
      </c>
      <c r="CR24" s="40">
        <v>0.295535847828927</v>
      </c>
      <c r="CS24" s="40">
        <v>0.274825144282836</v>
      </c>
      <c r="CT24" s="40">
        <v>0.315075654559484</v>
      </c>
      <c r="CU24" s="40">
        <v>0.22658420374994601</v>
      </c>
      <c r="CV24" s="40">
        <v>0.217594809167836</v>
      </c>
      <c r="CW24" s="40">
        <v>0</v>
      </c>
      <c r="CX24" s="40">
        <v>0</v>
      </c>
      <c r="CY24" s="40">
        <v>0.83851555611230799</v>
      </c>
      <c r="CZ24" s="40">
        <v>0.20417746598717201</v>
      </c>
      <c r="DA24" s="40">
        <v>0.25739840566942201</v>
      </c>
      <c r="DB24" s="40">
        <v>0.447897010515107</v>
      </c>
      <c r="DC24" s="40">
        <v>0.37179510209527999</v>
      </c>
      <c r="DD24" s="40">
        <v>0.40745125648645297</v>
      </c>
      <c r="DE24" s="40">
        <v>0.15533262551999999</v>
      </c>
      <c r="DF24" s="40">
        <v>0.17274304202982499</v>
      </c>
      <c r="DG24" s="40">
        <v>0.50337211710132201</v>
      </c>
      <c r="DH24" s="40">
        <v>0.440456395088826</v>
      </c>
      <c r="DI24" s="40">
        <v>0.48550233579463398</v>
      </c>
      <c r="DJ24" s="40">
        <v>0.39601113008063399</v>
      </c>
      <c r="DK24" s="40">
        <v>0.67419357020062598</v>
      </c>
      <c r="DL24" s="40">
        <v>0.62656683236962696</v>
      </c>
      <c r="DM24" s="40">
        <v>0.33328993686601999</v>
      </c>
      <c r="DN24" s="40">
        <v>0.35405932300871501</v>
      </c>
      <c r="DO24" s="40">
        <v>0.58126161459711301</v>
      </c>
      <c r="DP24" s="40">
        <v>0.56660764630834404</v>
      </c>
      <c r="DQ24" s="40">
        <v>0.41895396277013103</v>
      </c>
      <c r="DR24" s="40">
        <v>0.90724512039232397</v>
      </c>
      <c r="DS24" s="40">
        <v>1.5708968290277801</v>
      </c>
      <c r="DT24" s="40">
        <v>1.7919650707506301</v>
      </c>
      <c r="DU24" s="40">
        <v>0.94987149674489402</v>
      </c>
      <c r="DV24" s="40">
        <v>1.5465068951740799</v>
      </c>
      <c r="DW24" s="40">
        <v>2.03402634028226</v>
      </c>
      <c r="DX24" s="40">
        <v>1.4523675724928999</v>
      </c>
      <c r="DY24" s="40">
        <v>0.305597213053384</v>
      </c>
      <c r="DZ24" s="40">
        <v>1.61133758500254</v>
      </c>
      <c r="EA24" s="40">
        <v>1.28352106583646</v>
      </c>
      <c r="EB24" s="40">
        <v>2.0611130436575</v>
      </c>
      <c r="EC24" s="40">
        <v>0.64183965144769695</v>
      </c>
      <c r="ED24" s="40">
        <v>1.6459065361003</v>
      </c>
      <c r="EE24" s="40">
        <v>2.2886210492837802</v>
      </c>
      <c r="EF24" s="40">
        <v>1.5029898375353199</v>
      </c>
      <c r="EG24" s="40">
        <v>1.0381826219011101</v>
      </c>
      <c r="EH24" s="40">
        <v>1.8060265415307899</v>
      </c>
      <c r="EI24" s="40">
        <v>1.29878477382751</v>
      </c>
      <c r="EJ24" s="40">
        <v>2.0330887387916099</v>
      </c>
      <c r="EK24" s="40">
        <v>0.94657728904018101</v>
      </c>
      <c r="EL24" s="40">
        <v>1.89122093695437</v>
      </c>
      <c r="EM24" s="40">
        <v>1.9046015848868301</v>
      </c>
      <c r="EN24" s="40">
        <v>1.0713533751477899</v>
      </c>
      <c r="EO24" s="40">
        <v>1.0539573587209099</v>
      </c>
      <c r="EP24" s="40">
        <v>1.2748388196656599</v>
      </c>
      <c r="EQ24" s="40">
        <v>0.57212143464240905</v>
      </c>
      <c r="ER24" s="40">
        <v>2.0248718551683602</v>
      </c>
      <c r="ES24" s="40">
        <v>0.51171007542134905</v>
      </c>
      <c r="ET24" s="40">
        <v>1.15443102600572</v>
      </c>
      <c r="EU24" s="40">
        <v>1.46501949440043</v>
      </c>
      <c r="EV24" s="40">
        <v>1.42925778133254</v>
      </c>
      <c r="EW24" s="40">
        <v>0.63650617662267495</v>
      </c>
      <c r="EX24" s="40">
        <v>1.7394392604247899</v>
      </c>
      <c r="EY24" s="40">
        <v>0.96083982843971105</v>
      </c>
      <c r="EZ24" s="40">
        <v>1.4528210783365101</v>
      </c>
      <c r="FA24" s="40">
        <v>0.43459074394408698</v>
      </c>
      <c r="FB24" s="40">
        <v>0.63083891787609603</v>
      </c>
      <c r="FC24" s="40">
        <v>1.53778939145367</v>
      </c>
      <c r="FD24" s="40">
        <v>0.71540269391227196</v>
      </c>
      <c r="FE24" s="40">
        <v>0.64381145556375496</v>
      </c>
      <c r="FF24" s="40">
        <v>1.88827252557436</v>
      </c>
      <c r="FG24" s="40">
        <v>1.7001213107840401</v>
      </c>
      <c r="FH24" s="40">
        <v>1.6646310014457899</v>
      </c>
      <c r="FI24" s="40">
        <v>1.13158766521962</v>
      </c>
      <c r="FJ24" s="40">
        <v>1.22923280232319</v>
      </c>
      <c r="FK24" s="40">
        <v>1.78707554943995</v>
      </c>
      <c r="FL24" s="40">
        <v>1.8749773606879401</v>
      </c>
      <c r="FM24" s="40">
        <v>0.57144015689264205</v>
      </c>
      <c r="FN24" s="40">
        <v>1.2440327165377401</v>
      </c>
      <c r="FO24" s="40">
        <v>1.63897720162411</v>
      </c>
      <c r="FP24" s="40">
        <v>2.5193311569910901</v>
      </c>
      <c r="FQ24" s="40">
        <v>1.37951921635395</v>
      </c>
      <c r="FR24" s="40">
        <v>2.2514451971863201</v>
      </c>
      <c r="FS24" s="40">
        <v>2.1364979370230399</v>
      </c>
      <c r="FT24" s="40">
        <v>1.71622992488264</v>
      </c>
      <c r="FU24" s="40">
        <v>1.215381905519</v>
      </c>
      <c r="FV24" s="40">
        <v>2.5184960468365598</v>
      </c>
      <c r="FW24" s="40">
        <v>2.2800562763131902</v>
      </c>
      <c r="FX24" s="40">
        <v>3.1288698230505099</v>
      </c>
      <c r="FY24" s="40">
        <v>2.08339584724339</v>
      </c>
      <c r="FZ24" s="40">
        <v>2.2431007601689399</v>
      </c>
      <c r="GA24" s="40">
        <v>2.06015031903345</v>
      </c>
      <c r="GB24" s="40">
        <v>2.33443050018928</v>
      </c>
      <c r="GC24" s="40">
        <v>2.0633911880260398</v>
      </c>
      <c r="GD24" s="40">
        <v>3.0070093139536098</v>
      </c>
      <c r="GE24" s="40">
        <v>2.2605754594771801</v>
      </c>
    </row>
    <row r="25" spans="1:187" ht="15" x14ac:dyDescent="0.25">
      <c r="A25" s="36" t="s">
        <v>26</v>
      </c>
      <c r="B25" s="90"/>
      <c r="C25" s="40">
        <v>3.087791127293606E-2</v>
      </c>
      <c r="D25" s="40">
        <v>0</v>
      </c>
      <c r="E25" s="40">
        <v>0</v>
      </c>
      <c r="F25" s="40">
        <v>0</v>
      </c>
      <c r="G25" s="40">
        <v>0</v>
      </c>
      <c r="H25" s="40">
        <v>0.44699571619572875</v>
      </c>
      <c r="I25" s="40">
        <v>0.38234542393660614</v>
      </c>
      <c r="J25" s="40">
        <v>0</v>
      </c>
      <c r="K25" s="40">
        <v>0</v>
      </c>
      <c r="L25" s="40">
        <v>0</v>
      </c>
      <c r="M25" s="40">
        <v>0</v>
      </c>
      <c r="N25" s="40">
        <v>0</v>
      </c>
      <c r="O25" s="40">
        <v>0</v>
      </c>
      <c r="P25" s="40">
        <v>0</v>
      </c>
      <c r="Q25" s="40">
        <v>0</v>
      </c>
      <c r="R25" s="40">
        <v>0</v>
      </c>
      <c r="S25" s="40">
        <v>0</v>
      </c>
      <c r="T25" s="40">
        <v>0</v>
      </c>
      <c r="U25" s="40">
        <v>0</v>
      </c>
      <c r="V25" s="40">
        <v>0</v>
      </c>
      <c r="W25" s="40">
        <v>0</v>
      </c>
      <c r="X25" s="40">
        <v>0</v>
      </c>
      <c r="Y25" s="40">
        <v>0</v>
      </c>
      <c r="Z25" s="40">
        <v>0</v>
      </c>
      <c r="AA25" s="40">
        <v>0</v>
      </c>
      <c r="AB25" s="40">
        <v>0</v>
      </c>
      <c r="AC25" s="40">
        <v>1.43093460471611E-2</v>
      </c>
      <c r="AD25" s="40">
        <v>0</v>
      </c>
      <c r="AE25" s="40">
        <v>0</v>
      </c>
      <c r="AF25" s="40">
        <v>0</v>
      </c>
      <c r="AG25" s="40">
        <v>0</v>
      </c>
      <c r="AH25" s="40">
        <v>6.8709473375044905E-2</v>
      </c>
      <c r="AI25" s="40">
        <v>2.3927953561408699E-2</v>
      </c>
      <c r="AJ25" s="40">
        <v>0</v>
      </c>
      <c r="AK25" s="40">
        <v>1.9290765457767901E-2</v>
      </c>
      <c r="AL25" s="40">
        <v>0.23029407321967801</v>
      </c>
      <c r="AM25" s="40">
        <v>0.18439500012942101</v>
      </c>
      <c r="AN25" s="40">
        <v>0</v>
      </c>
      <c r="AO25" s="40">
        <v>1.38509238835303E-2</v>
      </c>
      <c r="AP25" s="40">
        <v>4.0833934659038298E-2</v>
      </c>
      <c r="AQ25" s="40">
        <v>8.2282531465493802E-2</v>
      </c>
      <c r="AR25" s="40">
        <v>8.6103212214894698E-2</v>
      </c>
      <c r="AS25" s="40">
        <v>7.4481862498088802E-2</v>
      </c>
      <c r="AT25" s="40">
        <v>8.4969194760763297E-2</v>
      </c>
      <c r="AU25" s="40">
        <v>0.12634652813807401</v>
      </c>
      <c r="AV25" s="40">
        <v>3.3059845713356698E-2</v>
      </c>
      <c r="AW25" s="40">
        <v>0.35044597620721402</v>
      </c>
      <c r="AX25" s="40">
        <v>0</v>
      </c>
      <c r="AY25" s="40">
        <v>0.191446045555029</v>
      </c>
      <c r="AZ25" s="40">
        <v>0.22167082533604501</v>
      </c>
      <c r="BA25" s="40">
        <v>0.128319470749374</v>
      </c>
      <c r="BB25" s="40">
        <v>0</v>
      </c>
      <c r="BC25" s="40">
        <v>0</v>
      </c>
      <c r="BD25" s="40">
        <v>0</v>
      </c>
      <c r="BE25" s="40">
        <v>0</v>
      </c>
      <c r="BF25" s="40">
        <v>0</v>
      </c>
      <c r="BG25" s="40">
        <v>0</v>
      </c>
      <c r="BH25" s="40">
        <v>0</v>
      </c>
      <c r="BI25" s="40">
        <v>6.48950061818457E-3</v>
      </c>
      <c r="BJ25" s="40">
        <v>6.5979917567244806E-2</v>
      </c>
      <c r="BK25" s="40">
        <v>0</v>
      </c>
      <c r="BL25" s="40">
        <v>0</v>
      </c>
      <c r="BM25" s="40">
        <v>0</v>
      </c>
      <c r="BN25" s="40">
        <v>3.3206160416178403E-2</v>
      </c>
      <c r="BO25" s="40">
        <v>0</v>
      </c>
      <c r="BP25" s="40">
        <v>0</v>
      </c>
      <c r="BQ25" s="40">
        <v>0</v>
      </c>
      <c r="BR25" s="40">
        <v>0</v>
      </c>
      <c r="BS25" s="40">
        <v>0</v>
      </c>
      <c r="BT25" s="40">
        <v>6.0573724786358002E-2</v>
      </c>
      <c r="BU25" s="40">
        <v>0</v>
      </c>
      <c r="BV25" s="40">
        <v>0</v>
      </c>
      <c r="BW25" s="40">
        <v>0</v>
      </c>
      <c r="BX25" s="40">
        <v>7.22167330607561E-2</v>
      </c>
      <c r="BY25" s="40">
        <v>0.278032978135477</v>
      </c>
      <c r="BZ25" s="40">
        <v>0</v>
      </c>
      <c r="CA25" s="40">
        <v>0</v>
      </c>
      <c r="CB25" s="40">
        <v>4.5470615633996297E-3</v>
      </c>
      <c r="CC25" s="40">
        <v>0</v>
      </c>
      <c r="CD25" s="40">
        <v>0</v>
      </c>
      <c r="CE25" s="40">
        <v>0</v>
      </c>
      <c r="CF25" s="40">
        <v>0</v>
      </c>
      <c r="CG25" s="40">
        <v>0</v>
      </c>
      <c r="CH25" s="40">
        <v>0</v>
      </c>
      <c r="CI25" s="40">
        <v>5.8321390559751603E-3</v>
      </c>
      <c r="CJ25" s="40">
        <v>5.3965101275761599E-3</v>
      </c>
      <c r="CK25" s="40">
        <v>0</v>
      </c>
      <c r="CL25" s="40">
        <v>3.4330091261308301E-3</v>
      </c>
      <c r="CM25" s="40">
        <v>0.124866208633877</v>
      </c>
      <c r="CN25" s="40">
        <v>0</v>
      </c>
      <c r="CO25" s="40">
        <v>0</v>
      </c>
      <c r="CP25" s="40">
        <v>0</v>
      </c>
      <c r="CQ25" s="40">
        <v>0</v>
      </c>
      <c r="CR25" s="40">
        <v>0</v>
      </c>
      <c r="CS25" s="40">
        <v>0</v>
      </c>
      <c r="CT25" s="40">
        <v>0</v>
      </c>
      <c r="CU25" s="40">
        <v>0</v>
      </c>
      <c r="CV25" s="40">
        <v>0</v>
      </c>
      <c r="CW25" s="40">
        <v>0</v>
      </c>
      <c r="CX25" s="40">
        <v>0</v>
      </c>
      <c r="CY25" s="40">
        <v>0</v>
      </c>
      <c r="CZ25" s="40">
        <v>0</v>
      </c>
      <c r="DA25" s="40">
        <v>0</v>
      </c>
      <c r="DB25" s="40">
        <v>0</v>
      </c>
      <c r="DC25" s="40">
        <v>0</v>
      </c>
      <c r="DD25" s="40">
        <v>0</v>
      </c>
      <c r="DE25" s="40">
        <v>0</v>
      </c>
      <c r="DF25" s="40">
        <v>0</v>
      </c>
      <c r="DG25" s="40">
        <v>0</v>
      </c>
      <c r="DH25" s="40">
        <v>0</v>
      </c>
      <c r="DI25" s="40">
        <v>0</v>
      </c>
      <c r="DJ25" s="40">
        <v>0</v>
      </c>
      <c r="DK25" s="40">
        <v>0</v>
      </c>
      <c r="DL25" s="40">
        <v>0</v>
      </c>
      <c r="DM25" s="40">
        <v>0</v>
      </c>
      <c r="DN25" s="40">
        <v>0</v>
      </c>
      <c r="DO25" s="40">
        <v>0</v>
      </c>
      <c r="DP25" s="40">
        <v>0.13365245669713299</v>
      </c>
      <c r="DQ25" s="40">
        <v>5.59511508360905E-2</v>
      </c>
      <c r="DR25" s="40">
        <v>0</v>
      </c>
      <c r="DS25" s="40">
        <v>0</v>
      </c>
      <c r="DT25" s="40">
        <v>0</v>
      </c>
      <c r="DU25" s="40">
        <v>0</v>
      </c>
      <c r="DV25" s="40">
        <v>0</v>
      </c>
      <c r="DW25" s="40">
        <v>0</v>
      </c>
      <c r="DX25" s="40">
        <v>0</v>
      </c>
      <c r="DY25" s="40">
        <v>0</v>
      </c>
      <c r="DZ25" s="40">
        <v>0</v>
      </c>
      <c r="EA25" s="40">
        <v>0</v>
      </c>
      <c r="EB25" s="40">
        <v>0</v>
      </c>
      <c r="EC25" s="40">
        <v>0</v>
      </c>
      <c r="ED25" s="40">
        <v>0</v>
      </c>
      <c r="EE25" s="40">
        <v>0</v>
      </c>
      <c r="EF25" s="40">
        <v>0</v>
      </c>
      <c r="EG25" s="40">
        <v>0</v>
      </c>
      <c r="EH25" s="40">
        <v>0</v>
      </c>
      <c r="EI25" s="40">
        <v>0</v>
      </c>
      <c r="EJ25" s="40">
        <v>0</v>
      </c>
      <c r="EK25" s="40">
        <v>0</v>
      </c>
      <c r="EL25" s="40">
        <v>5.1118131369437603E-2</v>
      </c>
      <c r="EM25" s="40">
        <v>0</v>
      </c>
      <c r="EN25" s="40">
        <v>0</v>
      </c>
      <c r="EO25" s="40">
        <v>0</v>
      </c>
      <c r="EP25" s="40">
        <v>0</v>
      </c>
      <c r="EQ25" s="40">
        <v>0</v>
      </c>
      <c r="ER25" s="40">
        <v>0</v>
      </c>
      <c r="ES25" s="40">
        <v>0</v>
      </c>
      <c r="ET25" s="40">
        <v>0</v>
      </c>
      <c r="EU25" s="40">
        <v>0</v>
      </c>
      <c r="EV25" s="40">
        <v>0</v>
      </c>
      <c r="EW25" s="40">
        <v>0</v>
      </c>
      <c r="EX25" s="40">
        <v>0</v>
      </c>
      <c r="EY25" s="40">
        <v>0.134336654689865</v>
      </c>
      <c r="EZ25" s="40">
        <v>0</v>
      </c>
      <c r="FA25" s="40">
        <v>0</v>
      </c>
      <c r="FB25" s="40">
        <v>0</v>
      </c>
      <c r="FC25" s="40">
        <v>0</v>
      </c>
      <c r="FD25" s="40">
        <v>0</v>
      </c>
      <c r="FE25" s="40">
        <v>0</v>
      </c>
      <c r="FF25" s="40">
        <v>0</v>
      </c>
      <c r="FG25" s="40">
        <v>4.1478620844831199E-2</v>
      </c>
      <c r="FH25" s="40">
        <v>0</v>
      </c>
      <c r="FI25" s="40">
        <v>0</v>
      </c>
      <c r="FJ25" s="40">
        <v>0</v>
      </c>
      <c r="FK25" s="40">
        <v>0</v>
      </c>
      <c r="FL25" s="40">
        <v>0</v>
      </c>
      <c r="FM25" s="40">
        <v>0</v>
      </c>
      <c r="FN25" s="40">
        <v>0</v>
      </c>
      <c r="FO25" s="40">
        <v>0</v>
      </c>
      <c r="FP25" s="40">
        <v>0</v>
      </c>
      <c r="FQ25" s="40">
        <v>0</v>
      </c>
      <c r="FR25" s="40">
        <v>0</v>
      </c>
      <c r="FS25" s="40">
        <v>0</v>
      </c>
      <c r="FT25" s="40">
        <v>0</v>
      </c>
      <c r="FU25" s="40">
        <v>0</v>
      </c>
      <c r="FV25" s="40">
        <v>0</v>
      </c>
      <c r="FW25" s="40">
        <v>0</v>
      </c>
      <c r="FX25" s="40">
        <v>0</v>
      </c>
      <c r="FY25" s="40">
        <v>0</v>
      </c>
      <c r="FZ25" s="40">
        <v>0</v>
      </c>
      <c r="GA25" s="40">
        <v>4.4596329864956798E-2</v>
      </c>
      <c r="GB25" s="40">
        <v>0</v>
      </c>
      <c r="GC25" s="40">
        <v>7.1549272246605594E-2</v>
      </c>
      <c r="GD25" s="40">
        <v>3.40103887225204E-2</v>
      </c>
      <c r="GE25" s="40">
        <v>0.108945150398481</v>
      </c>
    </row>
    <row r="26" spans="1:187" ht="15" x14ac:dyDescent="0.25">
      <c r="A26" s="36" t="s">
        <v>27</v>
      </c>
      <c r="B26" s="90"/>
      <c r="C26" s="40">
        <v>0.39760561648661896</v>
      </c>
      <c r="D26" s="40">
        <v>0.64560434795909549</v>
      </c>
      <c r="E26" s="40">
        <v>0.56905945724819418</v>
      </c>
      <c r="F26" s="40">
        <v>0.46239099580206028</v>
      </c>
      <c r="G26" s="40">
        <v>0.70641038352089036</v>
      </c>
      <c r="H26" s="40">
        <v>0.99233496433331758</v>
      </c>
      <c r="I26" s="40">
        <v>0.8931775507762344</v>
      </c>
      <c r="J26" s="40">
        <v>0.94929779624128729</v>
      </c>
      <c r="K26" s="40">
        <v>0.47350925726130066</v>
      </c>
      <c r="L26" s="40">
        <v>0.59467710674869134</v>
      </c>
      <c r="M26" s="40">
        <v>0.64357998670957084</v>
      </c>
      <c r="N26" s="40">
        <v>0.53905913413802731</v>
      </c>
      <c r="O26" s="40">
        <v>0.56001511002783433</v>
      </c>
      <c r="P26" s="40">
        <v>0.75075043447469425</v>
      </c>
      <c r="Q26" s="40">
        <v>0.46280213826869865</v>
      </c>
      <c r="R26" s="40">
        <v>0.76110582132442528</v>
      </c>
      <c r="S26" s="40">
        <f t="shared" ref="S26" si="23">SUM(S27:S29)</f>
        <v>0.51473264787515272</v>
      </c>
      <c r="T26" s="40">
        <f t="shared" ref="T26:CE26" si="24">SUM(T27:T29)</f>
        <v>0.65791923603013769</v>
      </c>
      <c r="U26" s="40">
        <f t="shared" si="24"/>
        <v>0.65578880595359978</v>
      </c>
      <c r="V26" s="40">
        <f t="shared" si="24"/>
        <v>0.73357102684112818</v>
      </c>
      <c r="W26" s="40">
        <f t="shared" si="24"/>
        <v>0.6342027207268317</v>
      </c>
      <c r="X26" s="40">
        <f t="shared" si="24"/>
        <v>0.91499074591010754</v>
      </c>
      <c r="Y26" s="40">
        <f t="shared" si="24"/>
        <v>0.6017358220530995</v>
      </c>
      <c r="Z26" s="40">
        <f t="shared" si="24"/>
        <v>0.87973732914972824</v>
      </c>
      <c r="AA26" s="40">
        <f t="shared" si="24"/>
        <v>0.57687963299074763</v>
      </c>
      <c r="AB26" s="40">
        <f t="shared" si="24"/>
        <v>0.82380837666882545</v>
      </c>
      <c r="AC26" s="40">
        <f t="shared" si="24"/>
        <v>0.95680889654099888</v>
      </c>
      <c r="AD26" s="40">
        <f t="shared" si="24"/>
        <v>0.65599222974356908</v>
      </c>
      <c r="AE26" s="40">
        <f t="shared" si="24"/>
        <v>0.56475555009204137</v>
      </c>
      <c r="AF26" s="40">
        <f t="shared" si="24"/>
        <v>0.57505896742296303</v>
      </c>
      <c r="AG26" s="40">
        <f t="shared" si="24"/>
        <v>0.58100489731046079</v>
      </c>
      <c r="AH26" s="40">
        <f t="shared" si="24"/>
        <v>0.73113626724168401</v>
      </c>
      <c r="AI26" s="40">
        <f t="shared" si="24"/>
        <v>0.6013834028092121</v>
      </c>
      <c r="AJ26" s="40">
        <f t="shared" si="24"/>
        <v>0.3619974418407968</v>
      </c>
      <c r="AK26" s="40">
        <f t="shared" si="24"/>
        <v>0.65491978445231558</v>
      </c>
      <c r="AL26" s="40">
        <f t="shared" si="24"/>
        <v>0.82429346054129327</v>
      </c>
      <c r="AM26" s="40">
        <f t="shared" si="24"/>
        <v>0.58075334428947134</v>
      </c>
      <c r="AN26" s="40">
        <f t="shared" si="24"/>
        <v>0.51915309902588946</v>
      </c>
      <c r="AO26" s="40">
        <f t="shared" si="24"/>
        <v>0.55950052602482869</v>
      </c>
      <c r="AP26" s="40">
        <f t="shared" si="24"/>
        <v>0.56241982919166222</v>
      </c>
      <c r="AQ26" s="40">
        <f t="shared" si="24"/>
        <v>0.53484488377315675</v>
      </c>
      <c r="AR26" s="40">
        <f t="shared" si="24"/>
        <v>0.95872813000626678</v>
      </c>
      <c r="AS26" s="40">
        <f t="shared" si="24"/>
        <v>0.77344836244595505</v>
      </c>
      <c r="AT26" s="40">
        <f t="shared" si="24"/>
        <v>0.48628637047303869</v>
      </c>
      <c r="AU26" s="40">
        <f t="shared" si="24"/>
        <v>0.79280914685062165</v>
      </c>
      <c r="AV26" s="40">
        <f t="shared" si="24"/>
        <v>0.65749835485934627</v>
      </c>
      <c r="AW26" s="40">
        <f t="shared" si="24"/>
        <v>0.71028976512637643</v>
      </c>
      <c r="AX26" s="40">
        <f t="shared" si="24"/>
        <v>0.77989572641761185</v>
      </c>
      <c r="AY26" s="40">
        <f t="shared" si="24"/>
        <v>0.7247698090314032</v>
      </c>
      <c r="AZ26" s="40">
        <f t="shared" si="24"/>
        <v>0.52991101801919593</v>
      </c>
      <c r="BA26" s="40">
        <f t="shared" si="24"/>
        <v>1.0550839860558319</v>
      </c>
      <c r="BB26" s="40">
        <f t="shared" si="24"/>
        <v>0.46566443403238683</v>
      </c>
      <c r="BC26" s="40">
        <f t="shared" si="24"/>
        <v>0.50035182659370248</v>
      </c>
      <c r="BD26" s="40">
        <f t="shared" si="24"/>
        <v>8.0182859312416199E-2</v>
      </c>
      <c r="BE26" s="40">
        <f t="shared" si="24"/>
        <v>8.0737274619391397E-2</v>
      </c>
      <c r="BF26" s="40">
        <f t="shared" si="24"/>
        <v>7.9266410732326098E-2</v>
      </c>
      <c r="BG26" s="40">
        <f t="shared" si="24"/>
        <v>2.7135848359280099E-2</v>
      </c>
      <c r="BH26" s="40">
        <f t="shared" si="24"/>
        <v>5.4500979705244701E-2</v>
      </c>
      <c r="BI26" s="40">
        <f t="shared" si="24"/>
        <v>5.5377585118870698E-2</v>
      </c>
      <c r="BJ26" s="40">
        <f t="shared" si="24"/>
        <v>5.78382730972807E-2</v>
      </c>
      <c r="BK26" s="40">
        <f t="shared" si="24"/>
        <v>5.8113775389962805E-2</v>
      </c>
      <c r="BL26" s="40">
        <f t="shared" si="24"/>
        <v>4.2201558924565098E-2</v>
      </c>
      <c r="BM26" s="40">
        <f t="shared" si="24"/>
        <v>7.2794865248228605E-2</v>
      </c>
      <c r="BN26" s="40">
        <f t="shared" si="24"/>
        <v>0.15439112223211621</v>
      </c>
      <c r="BO26" s="40">
        <f t="shared" si="24"/>
        <v>3.4058169015515997E-2</v>
      </c>
      <c r="BP26" s="40">
        <f t="shared" si="24"/>
        <v>0.18209607631806271</v>
      </c>
      <c r="BQ26" s="40">
        <f t="shared" si="24"/>
        <v>6.0971496171362605E-2</v>
      </c>
      <c r="BR26" s="40">
        <f t="shared" si="24"/>
        <v>7.4880318019947795E-2</v>
      </c>
      <c r="BS26" s="40">
        <f t="shared" si="24"/>
        <v>4.1490000582997698E-2</v>
      </c>
      <c r="BT26" s="40">
        <f t="shared" si="24"/>
        <v>5.1651452764853695E-2</v>
      </c>
      <c r="BU26" s="40">
        <f t="shared" si="24"/>
        <v>3.2459358914710197E-2</v>
      </c>
      <c r="BV26" s="40">
        <f t="shared" si="24"/>
        <v>2.3613195334977299E-2</v>
      </c>
      <c r="BW26" s="40">
        <f t="shared" si="24"/>
        <v>3.2766822395634401E-2</v>
      </c>
      <c r="BX26" s="40">
        <f t="shared" si="24"/>
        <v>0.2033863371383719</v>
      </c>
      <c r="BY26" s="40">
        <f t="shared" si="24"/>
        <v>7.3839113334228906E-2</v>
      </c>
      <c r="BZ26" s="40">
        <f t="shared" si="24"/>
        <v>6.13157694551636E-2</v>
      </c>
      <c r="CA26" s="40">
        <f t="shared" si="24"/>
        <v>6.191711848604424E-2</v>
      </c>
      <c r="CB26" s="40">
        <f t="shared" si="24"/>
        <v>3.6219198052868801E-2</v>
      </c>
      <c r="CC26" s="40">
        <f t="shared" si="24"/>
        <v>5.00814087071077E-2</v>
      </c>
      <c r="CD26" s="40">
        <f t="shared" si="24"/>
        <v>1.9326275943805801E-2</v>
      </c>
      <c r="CE26" s="40">
        <f t="shared" si="24"/>
        <v>3.2635052332381197E-2</v>
      </c>
      <c r="CF26" s="40">
        <f t="shared" ref="CF26:EQ26" si="25">SUM(CF27:CF29)</f>
        <v>9.3637665584773794E-2</v>
      </c>
      <c r="CG26" s="40">
        <f t="shared" si="25"/>
        <v>3.7159157837408502E-2</v>
      </c>
      <c r="CH26" s="40">
        <f t="shared" si="25"/>
        <v>2.4184198942407899E-2</v>
      </c>
      <c r="CI26" s="40">
        <f t="shared" si="25"/>
        <v>0.18986967697931079</v>
      </c>
      <c r="CJ26" s="40">
        <f t="shared" si="25"/>
        <v>0.24483000015078188</v>
      </c>
      <c r="CK26" s="40">
        <f t="shared" si="25"/>
        <v>8.7247133620081407E-2</v>
      </c>
      <c r="CL26" s="40">
        <f t="shared" si="25"/>
        <v>0.14168629256485932</v>
      </c>
      <c r="CM26" s="40">
        <f t="shared" si="25"/>
        <v>8.53773613714396E-2</v>
      </c>
      <c r="CN26" s="40">
        <f t="shared" si="25"/>
        <v>0.36231924557830603</v>
      </c>
      <c r="CO26" s="40">
        <f t="shared" si="25"/>
        <v>0.37109963693531073</v>
      </c>
      <c r="CP26" s="40">
        <f t="shared" si="25"/>
        <v>6.1197605146625103E-2</v>
      </c>
      <c r="CQ26" s="40">
        <f t="shared" si="25"/>
        <v>0.40262462419766148</v>
      </c>
      <c r="CR26" s="40">
        <f t="shared" si="25"/>
        <v>0.34266244503289461</v>
      </c>
      <c r="CS26" s="40">
        <f t="shared" si="25"/>
        <v>0.109403890136498</v>
      </c>
      <c r="CT26" s="40">
        <f t="shared" si="25"/>
        <v>0.13447895670852889</v>
      </c>
      <c r="CU26" s="40">
        <f t="shared" si="25"/>
        <v>0.32351537607282982</v>
      </c>
      <c r="CV26" s="40">
        <f t="shared" si="25"/>
        <v>0.25880697217687021</v>
      </c>
      <c r="CW26" s="40">
        <f t="shared" si="25"/>
        <v>0.18164190723553342</v>
      </c>
      <c r="CX26" s="40">
        <f t="shared" si="25"/>
        <v>5.0131092558771795E-2</v>
      </c>
      <c r="CY26" s="40">
        <f t="shared" si="25"/>
        <v>0.36865490962916042</v>
      </c>
      <c r="CZ26" s="40">
        <f t="shared" si="25"/>
        <v>0.17264373986283771</v>
      </c>
      <c r="DA26" s="40">
        <f t="shared" si="25"/>
        <v>0.1061585333569374</v>
      </c>
      <c r="DB26" s="40">
        <f t="shared" si="25"/>
        <v>0.28198414089726509</v>
      </c>
      <c r="DC26" s="40">
        <f t="shared" si="25"/>
        <v>0.34836213963323126</v>
      </c>
      <c r="DD26" s="40">
        <f t="shared" si="25"/>
        <v>0.269219579478713</v>
      </c>
      <c r="DE26" s="40">
        <f t="shared" si="25"/>
        <v>0.19171764009888309</v>
      </c>
      <c r="DF26" s="40">
        <f t="shared" si="25"/>
        <v>0.1328661249430497</v>
      </c>
      <c r="DG26" s="40">
        <f t="shared" si="25"/>
        <v>0.1998775434310899</v>
      </c>
      <c r="DH26" s="40">
        <f t="shared" si="25"/>
        <v>0.346804767265048</v>
      </c>
      <c r="DI26" s="40">
        <f t="shared" si="25"/>
        <v>0.2401293826046661</v>
      </c>
      <c r="DJ26" s="40">
        <f t="shared" si="25"/>
        <v>0.33641762533648623</v>
      </c>
      <c r="DK26" s="40">
        <f t="shared" si="25"/>
        <v>0.2225436764108201</v>
      </c>
      <c r="DL26" s="40">
        <f t="shared" si="25"/>
        <v>0.39650258916093517</v>
      </c>
      <c r="DM26" s="40">
        <f t="shared" si="25"/>
        <v>0.178032403304934</v>
      </c>
      <c r="DN26" s="40">
        <f t="shared" si="25"/>
        <v>0.1920817635934392</v>
      </c>
      <c r="DO26" s="40">
        <f t="shared" si="25"/>
        <v>0.40958934892783083</v>
      </c>
      <c r="DP26" s="40">
        <f t="shared" si="25"/>
        <v>0.2463175621409634</v>
      </c>
      <c r="DQ26" s="40">
        <f t="shared" si="25"/>
        <v>0.34561150212162178</v>
      </c>
      <c r="DR26" s="40">
        <f t="shared" si="25"/>
        <v>0.51450024521764082</v>
      </c>
      <c r="DS26" s="40">
        <f t="shared" si="25"/>
        <v>0.54323836033880135</v>
      </c>
      <c r="DT26" s="40">
        <f t="shared" si="25"/>
        <v>0.75246695917955631</v>
      </c>
      <c r="DU26" s="40">
        <f t="shared" si="25"/>
        <v>0.61080821841126087</v>
      </c>
      <c r="DV26" s="40">
        <f t="shared" si="25"/>
        <v>0.43706987047240137</v>
      </c>
      <c r="DW26" s="40">
        <f t="shared" si="25"/>
        <v>0.67312483532355927</v>
      </c>
      <c r="DX26" s="40">
        <f t="shared" si="25"/>
        <v>0.43172237152689635</v>
      </c>
      <c r="DY26" s="40">
        <f t="shared" si="25"/>
        <v>0.27677539906692405</v>
      </c>
      <c r="DZ26" s="40">
        <f t="shared" si="25"/>
        <v>0.48980246196684152</v>
      </c>
      <c r="EA26" s="40">
        <f t="shared" si="25"/>
        <v>0.42944690034395411</v>
      </c>
      <c r="EB26" s="40">
        <f t="shared" si="25"/>
        <v>0.37069323058750636</v>
      </c>
      <c r="EC26" s="40">
        <f t="shared" si="25"/>
        <v>0.327679214424971</v>
      </c>
      <c r="ED26" s="40">
        <f t="shared" si="25"/>
        <v>0.52464873966329395</v>
      </c>
      <c r="EE26" s="40">
        <f t="shared" si="25"/>
        <v>0.5222170130022975</v>
      </c>
      <c r="EF26" s="40">
        <f t="shared" si="25"/>
        <v>0.50725717947719107</v>
      </c>
      <c r="EG26" s="40">
        <f t="shared" si="25"/>
        <v>0.5443282866163569</v>
      </c>
      <c r="EH26" s="40">
        <f t="shared" si="25"/>
        <v>0.4333802418796196</v>
      </c>
      <c r="EI26" s="40">
        <f t="shared" si="25"/>
        <v>0.50967608467284986</v>
      </c>
      <c r="EJ26" s="40">
        <f t="shared" si="25"/>
        <v>0.53919284257542544</v>
      </c>
      <c r="EK26" s="40">
        <f t="shared" si="25"/>
        <v>0.45047157432412721</v>
      </c>
      <c r="EL26" s="40">
        <f t="shared" si="25"/>
        <v>0.45517465161946447</v>
      </c>
      <c r="EM26" s="40">
        <f t="shared" si="25"/>
        <v>0.57638669919634711</v>
      </c>
      <c r="EN26" s="40">
        <f t="shared" si="25"/>
        <v>0.42032417147568241</v>
      </c>
      <c r="EO26" s="40">
        <f t="shared" si="25"/>
        <v>0.2307118687206578</v>
      </c>
      <c r="EP26" s="40">
        <f t="shared" si="25"/>
        <v>0.2777034698490321</v>
      </c>
      <c r="EQ26" s="40">
        <f t="shared" si="25"/>
        <v>0.11180150873678521</v>
      </c>
      <c r="ER26" s="40">
        <f t="shared" ref="ER26:GB26" si="26">SUM(ER27:ER29)</f>
        <v>0.1386629242974301</v>
      </c>
      <c r="ES26" s="40">
        <f t="shared" si="26"/>
        <v>3.4190732406955103E-2</v>
      </c>
      <c r="ET26" s="40">
        <f t="shared" si="26"/>
        <v>0.18347288810564841</v>
      </c>
      <c r="EU26" s="40">
        <f t="shared" si="26"/>
        <v>2.57654397014466E-2</v>
      </c>
      <c r="EV26" s="40">
        <f t="shared" si="26"/>
        <v>9.6945128251986409E-2</v>
      </c>
      <c r="EW26" s="40">
        <f t="shared" si="26"/>
        <v>6.7003632011854802E-2</v>
      </c>
      <c r="EX26" s="40">
        <f t="shared" si="26"/>
        <v>2.4359892360078898E-2</v>
      </c>
      <c r="EY26" s="40">
        <f t="shared" si="26"/>
        <v>2.86468117512504E-2</v>
      </c>
      <c r="EZ26" s="40">
        <f t="shared" si="26"/>
        <v>0.10582407602445201</v>
      </c>
      <c r="FA26" s="40">
        <f t="shared" si="26"/>
        <v>2.28840676516428E-2</v>
      </c>
      <c r="FB26" s="40">
        <f t="shared" si="26"/>
        <v>5.719332360321E-2</v>
      </c>
      <c r="FC26" s="40">
        <f t="shared" si="26"/>
        <v>0.23479201056323912</v>
      </c>
      <c r="FD26" s="40">
        <f t="shared" si="26"/>
        <v>7.7030700998430596E-2</v>
      </c>
      <c r="FE26" s="40">
        <f t="shared" si="26"/>
        <v>0.101325303267939</v>
      </c>
      <c r="FF26" s="40">
        <f t="shared" si="26"/>
        <v>0.2369330683610007</v>
      </c>
      <c r="FG26" s="40">
        <f t="shared" si="26"/>
        <v>0.35705096854797613</v>
      </c>
      <c r="FH26" s="40">
        <f t="shared" si="26"/>
        <v>0.31204372501302763</v>
      </c>
      <c r="FI26" s="40">
        <f t="shared" si="26"/>
        <v>0.1063890860714031</v>
      </c>
      <c r="FJ26" s="40">
        <f t="shared" si="26"/>
        <v>0.41169683102230809</v>
      </c>
      <c r="FK26" s="40">
        <f t="shared" si="26"/>
        <v>0.17499433833537822</v>
      </c>
      <c r="FL26" s="40">
        <f t="shared" si="26"/>
        <v>0.29685547628473363</v>
      </c>
      <c r="FM26" s="40">
        <f t="shared" si="26"/>
        <v>2.8857643852455501E-2</v>
      </c>
      <c r="FN26" s="40">
        <f t="shared" si="26"/>
        <v>4.2339450300618302E-2</v>
      </c>
      <c r="FO26" s="40">
        <f t="shared" si="26"/>
        <v>0.22625750704051631</v>
      </c>
      <c r="FP26" s="40">
        <f t="shared" si="26"/>
        <v>0.66425369506536802</v>
      </c>
      <c r="FQ26" s="40">
        <f t="shared" si="26"/>
        <v>0.2146179379255557</v>
      </c>
      <c r="FR26" s="40">
        <f t="shared" si="26"/>
        <v>0.571631394284842</v>
      </c>
      <c r="FS26" s="40">
        <f t="shared" si="26"/>
        <v>0.82387799765939107</v>
      </c>
      <c r="FT26" s="40">
        <f t="shared" si="26"/>
        <v>0.41536587693800919</v>
      </c>
      <c r="FU26" s="40">
        <f t="shared" si="26"/>
        <v>0.45244395502808721</v>
      </c>
      <c r="FV26" s="40">
        <f t="shared" si="26"/>
        <v>0.41342619468696218</v>
      </c>
      <c r="FW26" s="40">
        <f t="shared" si="26"/>
        <v>0.64163499180380323</v>
      </c>
      <c r="FX26" s="40">
        <f t="shared" si="26"/>
        <v>0.56950245387618181</v>
      </c>
      <c r="FY26" s="40">
        <f t="shared" si="26"/>
        <v>0.40566567638119422</v>
      </c>
      <c r="FZ26" s="40">
        <f t="shared" si="26"/>
        <v>0.52232401834362663</v>
      </c>
      <c r="GA26" s="40">
        <f t="shared" si="26"/>
        <v>0.5633746847995712</v>
      </c>
      <c r="GB26" s="40">
        <f t="shared" si="26"/>
        <v>0.28313999381670529</v>
      </c>
      <c r="GC26" s="40">
        <f t="shared" ref="GC26:GD26" si="27">SUM(GC27:GC29)</f>
        <v>0.35597339688419183</v>
      </c>
      <c r="GD26" s="40">
        <f t="shared" si="27"/>
        <v>0.38658275872848796</v>
      </c>
      <c r="GE26" s="40">
        <f t="shared" ref="GE26" si="28">SUM(GE27:GE29)</f>
        <v>0.69385544283491918</v>
      </c>
    </row>
    <row r="27" spans="1:187" ht="15" x14ac:dyDescent="0.25">
      <c r="A27" s="37" t="s">
        <v>42</v>
      </c>
      <c r="B27" s="90"/>
      <c r="C27" s="40">
        <v>0.31783348566371744</v>
      </c>
      <c r="D27" s="40">
        <v>0.49699011075146571</v>
      </c>
      <c r="E27" s="40">
        <v>0.42422159474262</v>
      </c>
      <c r="F27" s="40">
        <v>0.30431118468101559</v>
      </c>
      <c r="G27" s="40">
        <v>0.60530318710558584</v>
      </c>
      <c r="H27" s="40">
        <v>0.71805240203633924</v>
      </c>
      <c r="I27" s="40">
        <v>0.72236971547252704</v>
      </c>
      <c r="J27" s="40">
        <v>0.81457802445826244</v>
      </c>
      <c r="K27" s="40">
        <v>0.35805975654254601</v>
      </c>
      <c r="L27" s="40">
        <v>0.49136572077037699</v>
      </c>
      <c r="M27" s="40">
        <v>0.53237623757614605</v>
      </c>
      <c r="N27" s="40">
        <v>0.45424474689519184</v>
      </c>
      <c r="O27" s="40">
        <v>0.45654203294380541</v>
      </c>
      <c r="P27" s="40">
        <v>0.5340318678663537</v>
      </c>
      <c r="Q27" s="40">
        <v>0.3092067804673716</v>
      </c>
      <c r="R27" s="40">
        <v>0.60028876617878435</v>
      </c>
      <c r="S27" s="40">
        <v>0.41959622487049503</v>
      </c>
      <c r="T27" s="40">
        <v>0.46965340175005799</v>
      </c>
      <c r="U27" s="40">
        <v>0.56011121197125102</v>
      </c>
      <c r="V27" s="40">
        <v>0.59500626880848395</v>
      </c>
      <c r="W27" s="40">
        <v>0.57303149294776101</v>
      </c>
      <c r="X27" s="40">
        <v>0.75703657358686105</v>
      </c>
      <c r="Y27" s="40">
        <v>0.38375848658862499</v>
      </c>
      <c r="Z27" s="40">
        <v>0.81076941593123097</v>
      </c>
      <c r="AA27" s="40">
        <v>0.53070588825279297</v>
      </c>
      <c r="AB27" s="40">
        <v>0.61542047118522603</v>
      </c>
      <c r="AC27" s="40">
        <v>0.74985159820630098</v>
      </c>
      <c r="AD27" s="40">
        <v>0.55935072946129105</v>
      </c>
      <c r="AE27" s="40">
        <v>0.52171476691107699</v>
      </c>
      <c r="AF27" s="40">
        <v>0.55348867678034896</v>
      </c>
      <c r="AG27" s="40">
        <v>0.53077718348810199</v>
      </c>
      <c r="AH27" s="40">
        <v>0.68790396041579904</v>
      </c>
      <c r="AI27" s="40">
        <v>0.56900163488893396</v>
      </c>
      <c r="AJ27" s="40">
        <v>0.301278600324624</v>
      </c>
      <c r="AK27" s="40">
        <v>0.59325474112913501</v>
      </c>
      <c r="AL27" s="40">
        <v>0.73461040181434401</v>
      </c>
      <c r="AM27" s="40">
        <v>0.47382076072976798</v>
      </c>
      <c r="AN27" s="40">
        <v>0.47513882201930902</v>
      </c>
      <c r="AO27" s="40">
        <v>0.52051857181148597</v>
      </c>
      <c r="AP27" s="40">
        <v>0.50051858100004898</v>
      </c>
      <c r="AQ27" s="40">
        <v>0.46672074348082698</v>
      </c>
      <c r="AR27" s="40">
        <v>0.86402398593097396</v>
      </c>
      <c r="AS27" s="40">
        <v>0.68008644276574703</v>
      </c>
      <c r="AT27" s="40">
        <v>0.46967139227186699</v>
      </c>
      <c r="AU27" s="40">
        <v>0.70475299057553797</v>
      </c>
      <c r="AV27" s="40">
        <v>0.60901317065620397</v>
      </c>
      <c r="AW27" s="40">
        <v>0.61217565145786201</v>
      </c>
      <c r="AX27" s="40">
        <v>0.74814881837964997</v>
      </c>
      <c r="AY27" s="40">
        <v>0.67852730150040597</v>
      </c>
      <c r="AZ27" s="40">
        <v>0.50393751175622103</v>
      </c>
      <c r="BA27" s="40">
        <v>0.99631944416902496</v>
      </c>
      <c r="BB27" s="40">
        <v>0.45319898604863201</v>
      </c>
      <c r="BC27" s="40">
        <v>0.46958790915951698</v>
      </c>
      <c r="BD27" s="40">
        <v>4.7653223030637598E-2</v>
      </c>
      <c r="BE27" s="40">
        <v>5.5261729057101902E-2</v>
      </c>
      <c r="BF27" s="40">
        <v>2.1208520862956701E-2</v>
      </c>
      <c r="BG27" s="40">
        <v>0</v>
      </c>
      <c r="BH27" s="40">
        <v>2.4026956410216301E-2</v>
      </c>
      <c r="BI27" s="40">
        <v>3.4399791048957802E-2</v>
      </c>
      <c r="BJ27" s="40">
        <v>0</v>
      </c>
      <c r="BK27" s="40">
        <v>2.80438469555776E-2</v>
      </c>
      <c r="BL27" s="40">
        <v>0</v>
      </c>
      <c r="BM27" s="40">
        <v>2.9829131642404801E-2</v>
      </c>
      <c r="BN27" s="40">
        <v>9.5235148502303302E-2</v>
      </c>
      <c r="BO27" s="40">
        <v>0</v>
      </c>
      <c r="BP27" s="40">
        <v>0.129370481675007</v>
      </c>
      <c r="BQ27" s="40">
        <v>2.2969009929133501E-2</v>
      </c>
      <c r="BR27" s="40">
        <v>2.8936489298991199E-2</v>
      </c>
      <c r="BS27" s="40">
        <v>0</v>
      </c>
      <c r="BT27" s="40">
        <v>2.3804046064006198E-2</v>
      </c>
      <c r="BU27" s="40">
        <v>0</v>
      </c>
      <c r="BV27" s="40">
        <v>0</v>
      </c>
      <c r="BW27" s="40">
        <v>0</v>
      </c>
      <c r="BX27" s="40">
        <v>0.164953402022849</v>
      </c>
      <c r="BY27" s="40">
        <v>3.5862981104650499E-2</v>
      </c>
      <c r="BZ27" s="40">
        <v>4.0012942562559502E-2</v>
      </c>
      <c r="CA27" s="40">
        <v>2.1383699652947502E-3</v>
      </c>
      <c r="CB27" s="40">
        <v>0</v>
      </c>
      <c r="CC27" s="40">
        <v>0</v>
      </c>
      <c r="CD27" s="40">
        <v>0</v>
      </c>
      <c r="CE27" s="40">
        <v>0</v>
      </c>
      <c r="CF27" s="40">
        <v>4.7799252914419797E-2</v>
      </c>
      <c r="CG27" s="40">
        <v>0</v>
      </c>
      <c r="CH27" s="40">
        <v>0</v>
      </c>
      <c r="CI27" s="40">
        <v>0.145348964941489</v>
      </c>
      <c r="CJ27" s="40">
        <v>0.21417149876719899</v>
      </c>
      <c r="CK27" s="40">
        <v>6.6811792977227599E-2</v>
      </c>
      <c r="CL27" s="40">
        <v>9.7524873780520605E-2</v>
      </c>
      <c r="CM27" s="40">
        <v>4.3254864484826502E-2</v>
      </c>
      <c r="CN27" s="40">
        <v>0.32697851461379202</v>
      </c>
      <c r="CO27" s="40">
        <v>0.33965666454900001</v>
      </c>
      <c r="CP27" s="40">
        <v>2.7719224409423301E-2</v>
      </c>
      <c r="CQ27" s="40">
        <v>0.36245232424719598</v>
      </c>
      <c r="CR27" s="40">
        <v>0.29323988664205303</v>
      </c>
      <c r="CS27" s="40">
        <v>8.8505158104537102E-2</v>
      </c>
      <c r="CT27" s="40">
        <v>8.9940675328939998E-2</v>
      </c>
      <c r="CU27" s="40">
        <v>0.29643223573885102</v>
      </c>
      <c r="CV27" s="40">
        <v>0.20626585562236899</v>
      </c>
      <c r="CW27" s="40">
        <v>0.14914740963728901</v>
      </c>
      <c r="CX27" s="40">
        <v>1.6441879720364799E-2</v>
      </c>
      <c r="CY27" s="40">
        <v>0.326031686502185</v>
      </c>
      <c r="CZ27" s="40">
        <v>0.14876700440135401</v>
      </c>
      <c r="DA27" s="40">
        <v>7.8899699605287602E-2</v>
      </c>
      <c r="DB27" s="40">
        <v>0.23813106384659299</v>
      </c>
      <c r="DC27" s="40">
        <v>0.31845033527474997</v>
      </c>
      <c r="DD27" s="40">
        <v>0.208122193483636</v>
      </c>
      <c r="DE27" s="40">
        <v>0.157000620767101</v>
      </c>
      <c r="DF27" s="40">
        <v>0.11064090760767301</v>
      </c>
      <c r="DG27" s="40">
        <v>0.178530793184068</v>
      </c>
      <c r="DH27" s="40">
        <v>0.30543775207441998</v>
      </c>
      <c r="DI27" s="40">
        <v>0.21462748302972601</v>
      </c>
      <c r="DJ27" s="40">
        <v>0.288075581464321</v>
      </c>
      <c r="DK27" s="40">
        <v>0.197779689190098</v>
      </c>
      <c r="DL27" s="40">
        <v>0.34497170975804198</v>
      </c>
      <c r="DM27" s="40">
        <v>0.178032403304934</v>
      </c>
      <c r="DN27" s="40">
        <v>0.153596120452615</v>
      </c>
      <c r="DO27" s="40">
        <v>0.360403976650845</v>
      </c>
      <c r="DP27" s="40">
        <v>0.23017133705700199</v>
      </c>
      <c r="DQ27" s="40">
        <v>0.32949163105031098</v>
      </c>
      <c r="DR27" s="40">
        <v>0.48413163797321501</v>
      </c>
      <c r="DS27" s="40">
        <v>0.50765165858954797</v>
      </c>
      <c r="DT27" s="40">
        <v>0.71606328303813305</v>
      </c>
      <c r="DU27" s="40">
        <v>0.57768122450940096</v>
      </c>
      <c r="DV27" s="40">
        <v>0.41516968595971598</v>
      </c>
      <c r="DW27" s="40">
        <v>0.63407697324618795</v>
      </c>
      <c r="DX27" s="40">
        <v>0.38453111954047597</v>
      </c>
      <c r="DY27" s="40">
        <v>0.27411364378920899</v>
      </c>
      <c r="DZ27" s="40">
        <v>0.468894945263997</v>
      </c>
      <c r="EA27" s="40">
        <v>0.40268000816178301</v>
      </c>
      <c r="EB27" s="40">
        <v>0.33710943379970199</v>
      </c>
      <c r="EC27" s="40">
        <v>0.295544888332952</v>
      </c>
      <c r="ED27" s="40">
        <v>0.488508603648377</v>
      </c>
      <c r="EE27" s="40">
        <v>0.50140612767917203</v>
      </c>
      <c r="EF27" s="40">
        <v>0.47007166762713198</v>
      </c>
      <c r="EG27" s="40">
        <v>0.51256291670144705</v>
      </c>
      <c r="EH27" s="40">
        <v>0.415547359986017</v>
      </c>
      <c r="EI27" s="40">
        <v>0.46632373386254</v>
      </c>
      <c r="EJ27" s="40">
        <v>0.50596043262296297</v>
      </c>
      <c r="EK27" s="40">
        <v>0.41701954759957599</v>
      </c>
      <c r="EL27" s="40">
        <v>0.44540609759695898</v>
      </c>
      <c r="EM27" s="40">
        <v>0.53828758157439904</v>
      </c>
      <c r="EN27" s="40">
        <v>0.39714142501399902</v>
      </c>
      <c r="EO27" s="40">
        <v>0.208469082043514</v>
      </c>
      <c r="EP27" s="40">
        <v>0.24982970913553401</v>
      </c>
      <c r="EQ27" s="40">
        <v>7.9588120606814305E-2</v>
      </c>
      <c r="ER27" s="40">
        <v>0.110613470166261</v>
      </c>
      <c r="ES27" s="40">
        <v>2.3113262422800901E-2</v>
      </c>
      <c r="ET27" s="40">
        <v>0.152260952456402</v>
      </c>
      <c r="EU27" s="40">
        <v>0</v>
      </c>
      <c r="EV27" s="40">
        <v>8.4883775128874905E-2</v>
      </c>
      <c r="EW27" s="40">
        <v>2.7086087517012199E-2</v>
      </c>
      <c r="EX27" s="40">
        <v>0</v>
      </c>
      <c r="EY27" s="40">
        <v>0</v>
      </c>
      <c r="EZ27" s="40">
        <v>7.7853683931234804E-2</v>
      </c>
      <c r="FA27" s="40">
        <v>0</v>
      </c>
      <c r="FB27" s="40">
        <v>3.8833361456594502E-2</v>
      </c>
      <c r="FC27" s="40">
        <v>0.22071896780779501</v>
      </c>
      <c r="FD27" s="40">
        <v>3.1306489049562701E-2</v>
      </c>
      <c r="FE27" s="40">
        <v>0.101325303267939</v>
      </c>
      <c r="FF27" s="40">
        <v>0.20448249411717401</v>
      </c>
      <c r="FG27" s="40">
        <v>0.32981848880897702</v>
      </c>
      <c r="FH27" s="40">
        <v>0.293121543929865</v>
      </c>
      <c r="FI27" s="40">
        <v>8.4892996419360905E-2</v>
      </c>
      <c r="FJ27" s="40">
        <v>0.39186982883813998</v>
      </c>
      <c r="FK27" s="40">
        <v>0.15268127429116601</v>
      </c>
      <c r="FL27" s="40">
        <v>0.28724504633813203</v>
      </c>
      <c r="FM27" s="40">
        <v>0</v>
      </c>
      <c r="FN27" s="40">
        <v>3.2017462012449302E-2</v>
      </c>
      <c r="FO27" s="40">
        <v>0.20365454885714701</v>
      </c>
      <c r="FP27" s="40">
        <v>0.64360971848903004</v>
      </c>
      <c r="FQ27" s="40">
        <v>0.194492256931347</v>
      </c>
      <c r="FR27" s="40">
        <v>0.553921497783609</v>
      </c>
      <c r="FS27" s="40">
        <v>0.80573246932904297</v>
      </c>
      <c r="FT27" s="40">
        <v>0.39861742752629697</v>
      </c>
      <c r="FU27" s="40">
        <v>0.43396153456935499</v>
      </c>
      <c r="FV27" s="40">
        <v>0.390164298340618</v>
      </c>
      <c r="FW27" s="40">
        <v>0.61633051892229995</v>
      </c>
      <c r="FX27" s="40">
        <v>0.55351859586416097</v>
      </c>
      <c r="FY27" s="40">
        <v>0.38861419974735401</v>
      </c>
      <c r="FZ27" s="40">
        <v>0.50053345773889701</v>
      </c>
      <c r="GA27" s="40">
        <v>0.54530821850717504</v>
      </c>
      <c r="GB27" s="40">
        <v>0.265030306943562</v>
      </c>
      <c r="GC27" s="40">
        <v>0.33750731591330302</v>
      </c>
      <c r="GD27" s="40">
        <v>0.36376230087871297</v>
      </c>
      <c r="GE27" s="40">
        <v>0.67625867170604004</v>
      </c>
    </row>
    <row r="28" spans="1:187" ht="15" x14ac:dyDescent="0.25">
      <c r="A28" s="37" t="s">
        <v>43</v>
      </c>
      <c r="B28" s="90"/>
      <c r="C28" s="40">
        <v>5.5211537254557706E-2</v>
      </c>
      <c r="D28" s="40">
        <v>6.7413418757593602E-2</v>
      </c>
      <c r="E28" s="40">
        <v>6.2511582991795156E-2</v>
      </c>
      <c r="F28" s="40">
        <v>9.360925075331214E-2</v>
      </c>
      <c r="G28" s="40">
        <v>4.8912941835064006E-2</v>
      </c>
      <c r="H28" s="40">
        <v>0.19600315341665733</v>
      </c>
      <c r="I28" s="40">
        <v>4.4740232177798316E-2</v>
      </c>
      <c r="J28" s="40">
        <v>6.385563473403022E-2</v>
      </c>
      <c r="K28" s="40">
        <v>3.5270377418782695E-2</v>
      </c>
      <c r="L28" s="40">
        <v>5.4341856715464425E-2</v>
      </c>
      <c r="M28" s="40">
        <v>6.4892223659414119E-2</v>
      </c>
      <c r="N28" s="40">
        <v>6.1562840585511605E-2</v>
      </c>
      <c r="O28" s="40">
        <v>3.4796006215640898E-2</v>
      </c>
      <c r="P28" s="40">
        <v>0.18449525941451406</v>
      </c>
      <c r="Q28" s="40">
        <v>2.0942610153518785E-2</v>
      </c>
      <c r="R28" s="40">
        <v>9.4039698696903803E-2</v>
      </c>
      <c r="S28" s="40">
        <v>6.37591412727921E-2</v>
      </c>
      <c r="T28" s="40">
        <v>5.6107692933221702E-2</v>
      </c>
      <c r="U28" s="40">
        <v>5.7451747578404599E-2</v>
      </c>
      <c r="V28" s="40">
        <v>9.1694394682475103E-2</v>
      </c>
      <c r="W28" s="40">
        <v>1.31594369835551E-2</v>
      </c>
      <c r="X28" s="40">
        <v>4.1999511494243497E-2</v>
      </c>
      <c r="Y28" s="40">
        <v>0.16943873200187601</v>
      </c>
      <c r="Z28" s="40">
        <v>2.3885520132367302E-2</v>
      </c>
      <c r="AA28" s="40">
        <v>2.0854808677543201E-2</v>
      </c>
      <c r="AB28" s="40">
        <v>0.111574104891944</v>
      </c>
      <c r="AC28" s="40">
        <v>0.126841862887551</v>
      </c>
      <c r="AD28" s="40">
        <v>6.6253987803719799E-2</v>
      </c>
      <c r="AE28" s="40">
        <v>1.6093517058660099E-2</v>
      </c>
      <c r="AF28" s="40">
        <v>1.3572316515081799E-2</v>
      </c>
      <c r="AG28" s="40">
        <v>1.75254184126785E-2</v>
      </c>
      <c r="AH28" s="40">
        <v>1.6005670349824599E-2</v>
      </c>
      <c r="AI28" s="40">
        <v>2.4272045651243399E-2</v>
      </c>
      <c r="AJ28" s="40">
        <v>4.4986299594649802E-2</v>
      </c>
      <c r="AK28" s="40">
        <v>3.1493045117519901E-2</v>
      </c>
      <c r="AL28" s="40">
        <v>4.0066883899862897E-2</v>
      </c>
      <c r="AM28" s="40">
        <v>3.4567679926761803E-2</v>
      </c>
      <c r="AN28" s="40">
        <v>2.8058238802052601E-2</v>
      </c>
      <c r="AO28" s="40">
        <v>3.0289545206473902E-2</v>
      </c>
      <c r="AP28" s="40">
        <v>2.8225147548840101E-2</v>
      </c>
      <c r="AQ28" s="40">
        <v>4.5750565961518497E-2</v>
      </c>
      <c r="AR28" s="40">
        <v>3.4567679926761803E-2</v>
      </c>
      <c r="AS28" s="40">
        <v>6.5129549930625599E-2</v>
      </c>
      <c r="AT28" s="40">
        <v>8.6968241747126199E-3</v>
      </c>
      <c r="AU28" s="40">
        <v>5.0740259023373799E-2</v>
      </c>
      <c r="AV28" s="40">
        <v>3.6280690749053698E-2</v>
      </c>
      <c r="AW28" s="40">
        <v>5.6687481211535898E-2</v>
      </c>
      <c r="AX28" s="40">
        <v>2.05561298675026E-2</v>
      </c>
      <c r="AY28" s="40">
        <v>4.62425075309972E-2</v>
      </c>
      <c r="AZ28" s="40">
        <v>1.2667495414076401E-2</v>
      </c>
      <c r="BA28" s="40">
        <v>3.96715737101032E-2</v>
      </c>
      <c r="BB28" s="40">
        <v>1.2465447983754799E-2</v>
      </c>
      <c r="BC28" s="40">
        <v>3.0763917434185498E-2</v>
      </c>
      <c r="BD28" s="40">
        <v>3.2529636281778601E-2</v>
      </c>
      <c r="BE28" s="40">
        <v>2.5475545562289498E-2</v>
      </c>
      <c r="BF28" s="40">
        <v>5.8057889869369397E-2</v>
      </c>
      <c r="BG28" s="40">
        <v>2.7135848359280099E-2</v>
      </c>
      <c r="BH28" s="40">
        <v>3.04740232950284E-2</v>
      </c>
      <c r="BI28" s="40">
        <v>2.0977794069912899E-2</v>
      </c>
      <c r="BJ28" s="40">
        <v>5.78382730972807E-2</v>
      </c>
      <c r="BK28" s="40">
        <v>3.0069928434385201E-2</v>
      </c>
      <c r="BL28" s="40">
        <v>4.2201558924565098E-2</v>
      </c>
      <c r="BM28" s="40">
        <v>4.29657336058238E-2</v>
      </c>
      <c r="BN28" s="40">
        <v>5.9155973729812898E-2</v>
      </c>
      <c r="BO28" s="40">
        <v>3.4058169015515997E-2</v>
      </c>
      <c r="BP28" s="40">
        <v>5.27255946430557E-2</v>
      </c>
      <c r="BQ28" s="40">
        <v>3.80024862422291E-2</v>
      </c>
      <c r="BR28" s="40">
        <v>4.5943828720956599E-2</v>
      </c>
      <c r="BS28" s="40">
        <v>4.1490000582997698E-2</v>
      </c>
      <c r="BT28" s="40">
        <v>2.78474067008475E-2</v>
      </c>
      <c r="BU28" s="40">
        <v>3.2459358914710197E-2</v>
      </c>
      <c r="BV28" s="40">
        <v>2.3613195334977299E-2</v>
      </c>
      <c r="BW28" s="40">
        <v>3.2766822395634401E-2</v>
      </c>
      <c r="BX28" s="40">
        <v>3.8432935115522898E-2</v>
      </c>
      <c r="BY28" s="40">
        <v>3.7976132229578401E-2</v>
      </c>
      <c r="BZ28" s="40">
        <v>2.1302826892604099E-2</v>
      </c>
      <c r="CA28" s="40">
        <v>5.3217536212534403E-2</v>
      </c>
      <c r="CB28" s="40">
        <v>3.6219198052868801E-2</v>
      </c>
      <c r="CC28" s="40">
        <v>5.00814087071077E-2</v>
      </c>
      <c r="CD28" s="40">
        <v>1.9326275943805801E-2</v>
      </c>
      <c r="CE28" s="40">
        <v>3.2635052332381197E-2</v>
      </c>
      <c r="CF28" s="40">
        <v>4.5838412670354003E-2</v>
      </c>
      <c r="CG28" s="40">
        <v>3.7159157837408502E-2</v>
      </c>
      <c r="CH28" s="40">
        <v>2.4184198942407899E-2</v>
      </c>
      <c r="CI28" s="40">
        <v>4.4520712037821798E-2</v>
      </c>
      <c r="CJ28" s="40">
        <v>3.0658501383582899E-2</v>
      </c>
      <c r="CK28" s="40">
        <v>2.0435340642853801E-2</v>
      </c>
      <c r="CL28" s="40">
        <v>4.4161418784338699E-2</v>
      </c>
      <c r="CM28" s="40">
        <v>4.2122496886613098E-2</v>
      </c>
      <c r="CN28" s="40">
        <v>3.5340730964513997E-2</v>
      </c>
      <c r="CO28" s="40">
        <v>3.1442972386310698E-2</v>
      </c>
      <c r="CP28" s="40">
        <v>3.3478380737201802E-2</v>
      </c>
      <c r="CQ28" s="40">
        <v>4.01722999504655E-2</v>
      </c>
      <c r="CR28" s="40">
        <v>4.9422558390841601E-2</v>
      </c>
      <c r="CS28" s="40">
        <v>2.0898732031960899E-2</v>
      </c>
      <c r="CT28" s="40">
        <v>4.4538281379588901E-2</v>
      </c>
      <c r="CU28" s="40">
        <v>2.7083140333978802E-2</v>
      </c>
      <c r="CV28" s="40">
        <v>5.2541116554501201E-2</v>
      </c>
      <c r="CW28" s="40">
        <v>3.2494497598244403E-2</v>
      </c>
      <c r="CX28" s="40">
        <v>3.3689212838407E-2</v>
      </c>
      <c r="CY28" s="40">
        <v>4.2623223126975397E-2</v>
      </c>
      <c r="CZ28" s="40">
        <v>2.3876735461483702E-2</v>
      </c>
      <c r="DA28" s="40">
        <v>2.7258833751649801E-2</v>
      </c>
      <c r="DB28" s="40">
        <v>4.3853077050672103E-2</v>
      </c>
      <c r="DC28" s="40">
        <v>2.99118043584813E-2</v>
      </c>
      <c r="DD28" s="40">
        <v>6.1097385995076997E-2</v>
      </c>
      <c r="DE28" s="40">
        <v>3.4717019331782097E-2</v>
      </c>
      <c r="DF28" s="40">
        <v>2.2225217335376701E-2</v>
      </c>
      <c r="DG28" s="40">
        <v>2.1346750247021901E-2</v>
      </c>
      <c r="DH28" s="40">
        <v>4.1367015190628E-2</v>
      </c>
      <c r="DI28" s="40">
        <v>2.55018995749401E-2</v>
      </c>
      <c r="DJ28" s="40">
        <v>4.8342043872165202E-2</v>
      </c>
      <c r="DK28" s="40">
        <v>2.4763987220722102E-2</v>
      </c>
      <c r="DL28" s="40">
        <v>5.15308794028932E-2</v>
      </c>
      <c r="DM28" s="40">
        <v>0</v>
      </c>
      <c r="DN28" s="40">
        <v>3.8485643140824199E-2</v>
      </c>
      <c r="DO28" s="40">
        <v>4.91853722769858E-2</v>
      </c>
      <c r="DP28" s="40">
        <v>1.61462250839614E-2</v>
      </c>
      <c r="DQ28" s="40">
        <v>1.6119871071310798E-2</v>
      </c>
      <c r="DR28" s="40">
        <v>3.0368607244425801E-2</v>
      </c>
      <c r="DS28" s="40">
        <v>3.5586701749253401E-2</v>
      </c>
      <c r="DT28" s="40">
        <v>3.64036761414233E-2</v>
      </c>
      <c r="DU28" s="40">
        <v>3.31269939018599E-2</v>
      </c>
      <c r="DV28" s="40">
        <v>2.1900184512685401E-2</v>
      </c>
      <c r="DW28" s="40">
        <v>3.9047862077371299E-2</v>
      </c>
      <c r="DX28" s="40">
        <v>4.71912519864204E-2</v>
      </c>
      <c r="DY28" s="40">
        <v>2.6617552777150701E-3</v>
      </c>
      <c r="DZ28" s="40">
        <v>2.0907516702844499E-2</v>
      </c>
      <c r="EA28" s="40">
        <v>2.6766892182171102E-2</v>
      </c>
      <c r="EB28" s="40">
        <v>3.3583796787804397E-2</v>
      </c>
      <c r="EC28" s="40">
        <v>3.2134326092019001E-2</v>
      </c>
      <c r="ED28" s="40">
        <v>3.6140136014916897E-2</v>
      </c>
      <c r="EE28" s="40">
        <v>2.08108853231255E-2</v>
      </c>
      <c r="EF28" s="40">
        <v>3.7185511850059097E-2</v>
      </c>
      <c r="EG28" s="40">
        <v>3.1765369914909899E-2</v>
      </c>
      <c r="EH28" s="40">
        <v>1.78328818936026E-2</v>
      </c>
      <c r="EI28" s="40">
        <v>4.33523508103099E-2</v>
      </c>
      <c r="EJ28" s="40">
        <v>3.3232409952462502E-2</v>
      </c>
      <c r="EK28" s="40">
        <v>3.34520267245512E-2</v>
      </c>
      <c r="EL28" s="40">
        <v>9.7685540225054893E-3</v>
      </c>
      <c r="EM28" s="40">
        <v>3.8099117621948099E-2</v>
      </c>
      <c r="EN28" s="40">
        <v>2.31827464616834E-2</v>
      </c>
      <c r="EO28" s="40">
        <v>2.22427866771438E-2</v>
      </c>
      <c r="EP28" s="40">
        <v>2.7873760713498098E-2</v>
      </c>
      <c r="EQ28" s="40">
        <v>3.2213388129970898E-2</v>
      </c>
      <c r="ER28" s="40">
        <v>2.8049454131169101E-2</v>
      </c>
      <c r="ES28" s="40">
        <v>1.10774699841542E-2</v>
      </c>
      <c r="ET28" s="40">
        <v>3.1211935649246399E-2</v>
      </c>
      <c r="EU28" s="40">
        <v>2.57654397014466E-2</v>
      </c>
      <c r="EV28" s="40">
        <v>1.2061353123111501E-2</v>
      </c>
      <c r="EW28" s="40">
        <v>3.9917544494842597E-2</v>
      </c>
      <c r="EX28" s="40">
        <v>2.4359892360078898E-2</v>
      </c>
      <c r="EY28" s="40">
        <v>2.86468117512504E-2</v>
      </c>
      <c r="EZ28" s="40">
        <v>2.7970392093217201E-2</v>
      </c>
      <c r="FA28" s="40">
        <v>2.28840676516428E-2</v>
      </c>
      <c r="FB28" s="40">
        <v>1.8359962146615501E-2</v>
      </c>
      <c r="FC28" s="40">
        <v>1.4073042755444101E-2</v>
      </c>
      <c r="FD28" s="40">
        <v>4.5724211948867902E-2</v>
      </c>
      <c r="FE28" s="40">
        <v>0</v>
      </c>
      <c r="FF28" s="40">
        <v>3.2450574243826698E-2</v>
      </c>
      <c r="FG28" s="40">
        <v>2.7232479738999098E-2</v>
      </c>
      <c r="FH28" s="40">
        <v>1.8922181083162602E-2</v>
      </c>
      <c r="FI28" s="40">
        <v>2.1496089652042201E-2</v>
      </c>
      <c r="FJ28" s="40">
        <v>1.9827002184168101E-2</v>
      </c>
      <c r="FK28" s="40">
        <v>2.23130640442122E-2</v>
      </c>
      <c r="FL28" s="40">
        <v>9.6104299466016202E-3</v>
      </c>
      <c r="FM28" s="40">
        <v>2.8857643852455501E-2</v>
      </c>
      <c r="FN28" s="40">
        <v>1.0321988288169E-2</v>
      </c>
      <c r="FO28" s="40">
        <v>2.2602958183369298E-2</v>
      </c>
      <c r="FP28" s="40">
        <v>2.0643976576338E-2</v>
      </c>
      <c r="FQ28" s="40">
        <v>2.0125680994208701E-2</v>
      </c>
      <c r="FR28" s="40">
        <v>1.7709896501232999E-2</v>
      </c>
      <c r="FS28" s="40">
        <v>1.8145528330348101E-2</v>
      </c>
      <c r="FT28" s="40">
        <v>1.6748449411712201E-2</v>
      </c>
      <c r="FU28" s="40">
        <v>1.8482420458732201E-2</v>
      </c>
      <c r="FV28" s="40">
        <v>2.3261896346344201E-2</v>
      </c>
      <c r="FW28" s="40">
        <v>2.5304472881503299E-2</v>
      </c>
      <c r="FX28" s="40">
        <v>1.5983858012020801E-2</v>
      </c>
      <c r="FY28" s="40">
        <v>1.7051476633840199E-2</v>
      </c>
      <c r="FZ28" s="40">
        <v>2.17905606047296E-2</v>
      </c>
      <c r="GA28" s="40">
        <v>1.8066466292396201E-2</v>
      </c>
      <c r="GB28" s="40">
        <v>1.8109686873143301E-2</v>
      </c>
      <c r="GC28" s="40">
        <v>1.8466080970888799E-2</v>
      </c>
      <c r="GD28" s="40">
        <v>2.2820457849774999E-2</v>
      </c>
      <c r="GE28" s="40">
        <v>1.7596771128879099E-2</v>
      </c>
    </row>
    <row r="29" spans="1:187" ht="15" x14ac:dyDescent="0.25">
      <c r="A29" s="37" t="s">
        <v>44</v>
      </c>
      <c r="B29" s="90"/>
      <c r="C29" s="40">
        <v>2.4560593568343815E-2</v>
      </c>
      <c r="D29" s="40">
        <v>8.120081845003628E-2</v>
      </c>
      <c r="E29" s="40">
        <v>8.2326279513779035E-2</v>
      </c>
      <c r="F29" s="40">
        <v>6.4470560367732535E-2</v>
      </c>
      <c r="G29" s="40">
        <v>5.2194254580240573E-2</v>
      </c>
      <c r="H29" s="40">
        <v>7.8279408880321019E-2</v>
      </c>
      <c r="I29" s="40">
        <v>0.12606760312590906</v>
      </c>
      <c r="J29" s="40">
        <v>7.0864137048994608E-2</v>
      </c>
      <c r="K29" s="40">
        <v>8.0179123299971927E-2</v>
      </c>
      <c r="L29" s="40">
        <v>4.8969529262849948E-2</v>
      </c>
      <c r="M29" s="40">
        <v>4.6311525474010663E-2</v>
      </c>
      <c r="N29" s="40">
        <v>2.3251546657323863E-2</v>
      </c>
      <c r="O29" s="40">
        <v>6.867707086838809E-2</v>
      </c>
      <c r="P29" s="40">
        <v>3.2223307193826448E-2</v>
      </c>
      <c r="Q29" s="40">
        <v>0.13265274764780824</v>
      </c>
      <c r="R29" s="40">
        <v>6.6777356448737196E-2</v>
      </c>
      <c r="S29" s="40">
        <v>3.1377281731865603E-2</v>
      </c>
      <c r="T29" s="40">
        <v>0.13215814134685799</v>
      </c>
      <c r="U29" s="40">
        <v>3.8225846403944101E-2</v>
      </c>
      <c r="V29" s="40">
        <v>4.68703633501691E-2</v>
      </c>
      <c r="W29" s="40">
        <v>4.8011790795515499E-2</v>
      </c>
      <c r="X29" s="40">
        <v>0.11595466082900301</v>
      </c>
      <c r="Y29" s="40">
        <v>4.8538603462598501E-2</v>
      </c>
      <c r="Z29" s="40">
        <v>4.50823930861299E-2</v>
      </c>
      <c r="AA29" s="40">
        <v>2.5318936060411499E-2</v>
      </c>
      <c r="AB29" s="40">
        <v>9.6813800591655494E-2</v>
      </c>
      <c r="AC29" s="40">
        <v>8.0115435447146999E-2</v>
      </c>
      <c r="AD29" s="40">
        <v>3.0387512478558198E-2</v>
      </c>
      <c r="AE29" s="40">
        <v>2.69472661223043E-2</v>
      </c>
      <c r="AF29" s="40">
        <v>7.9979741275322605E-3</v>
      </c>
      <c r="AG29" s="40">
        <v>3.2702295409680303E-2</v>
      </c>
      <c r="AH29" s="40">
        <v>2.7226636476060401E-2</v>
      </c>
      <c r="AI29" s="40">
        <v>8.1097222690347092E-3</v>
      </c>
      <c r="AJ29" s="40">
        <v>1.5732541921522999E-2</v>
      </c>
      <c r="AK29" s="40">
        <v>3.0171998205660602E-2</v>
      </c>
      <c r="AL29" s="40">
        <v>4.9616174827086398E-2</v>
      </c>
      <c r="AM29" s="40">
        <v>7.2364903632941596E-2</v>
      </c>
      <c r="AN29" s="40">
        <v>1.59560382045279E-2</v>
      </c>
      <c r="AO29" s="40">
        <v>8.6924090068688908E-3</v>
      </c>
      <c r="AP29" s="40">
        <v>3.3676100642773099E-2</v>
      </c>
      <c r="AQ29" s="40">
        <v>2.2373574330811299E-2</v>
      </c>
      <c r="AR29" s="40">
        <v>6.0136464148531001E-2</v>
      </c>
      <c r="AS29" s="40">
        <v>2.82323697495824E-2</v>
      </c>
      <c r="AT29" s="40">
        <v>7.9181540264590799E-3</v>
      </c>
      <c r="AU29" s="40">
        <v>3.7315897251709897E-2</v>
      </c>
      <c r="AV29" s="40">
        <v>1.22044934540886E-2</v>
      </c>
      <c r="AW29" s="40">
        <v>4.1426632456978502E-2</v>
      </c>
      <c r="AX29" s="40">
        <v>1.11907781704593E-2</v>
      </c>
      <c r="AY29" s="40">
        <v>0</v>
      </c>
      <c r="AZ29" s="40">
        <v>1.33060108488985E-2</v>
      </c>
      <c r="BA29" s="40">
        <v>1.9092968176703799E-2</v>
      </c>
      <c r="BB29" s="40">
        <v>0</v>
      </c>
      <c r="BC29" s="40">
        <v>0</v>
      </c>
      <c r="BD29" s="40">
        <v>0</v>
      </c>
      <c r="BE29" s="40">
        <v>0</v>
      </c>
      <c r="BF29" s="40">
        <v>0</v>
      </c>
      <c r="BG29" s="40">
        <v>0</v>
      </c>
      <c r="BH29" s="40">
        <v>0</v>
      </c>
      <c r="BI29" s="40">
        <v>0</v>
      </c>
      <c r="BJ29" s="40">
        <v>0</v>
      </c>
      <c r="BK29" s="40">
        <v>0</v>
      </c>
      <c r="BL29" s="40">
        <v>0</v>
      </c>
      <c r="BM29" s="40">
        <v>0</v>
      </c>
      <c r="BN29" s="40">
        <v>0</v>
      </c>
      <c r="BO29" s="40">
        <v>0</v>
      </c>
      <c r="BP29" s="40">
        <v>0</v>
      </c>
      <c r="BQ29" s="40">
        <v>0</v>
      </c>
      <c r="BR29" s="40">
        <v>0</v>
      </c>
      <c r="BS29" s="40">
        <v>0</v>
      </c>
      <c r="BT29" s="40">
        <v>0</v>
      </c>
      <c r="BU29" s="40">
        <v>0</v>
      </c>
      <c r="BV29" s="40">
        <v>0</v>
      </c>
      <c r="BW29" s="40">
        <v>0</v>
      </c>
      <c r="BX29" s="40">
        <v>0</v>
      </c>
      <c r="BY29" s="40">
        <v>0</v>
      </c>
      <c r="BZ29" s="40">
        <v>0</v>
      </c>
      <c r="CA29" s="40">
        <v>6.56121230821509E-3</v>
      </c>
      <c r="CB29" s="40">
        <v>0</v>
      </c>
      <c r="CC29" s="40">
        <v>0</v>
      </c>
      <c r="CD29" s="40">
        <v>0</v>
      </c>
      <c r="CE29" s="40">
        <v>0</v>
      </c>
      <c r="CF29" s="40">
        <v>0</v>
      </c>
      <c r="CG29" s="40">
        <v>0</v>
      </c>
      <c r="CH29" s="40">
        <v>0</v>
      </c>
      <c r="CI29" s="40">
        <v>0</v>
      </c>
      <c r="CJ29" s="40">
        <v>0</v>
      </c>
      <c r="CK29" s="40">
        <v>0</v>
      </c>
      <c r="CL29" s="40">
        <v>0</v>
      </c>
      <c r="CM29" s="40">
        <v>0</v>
      </c>
      <c r="CN29" s="40">
        <v>0</v>
      </c>
      <c r="CO29" s="40">
        <v>0</v>
      </c>
      <c r="CP29" s="40">
        <v>0</v>
      </c>
      <c r="CQ29" s="40">
        <v>0</v>
      </c>
      <c r="CR29" s="40">
        <v>0</v>
      </c>
      <c r="CS29" s="40">
        <v>0</v>
      </c>
      <c r="CT29" s="40">
        <v>0</v>
      </c>
      <c r="CU29" s="40">
        <v>0</v>
      </c>
      <c r="CV29" s="40">
        <v>0</v>
      </c>
      <c r="CW29" s="40">
        <v>0</v>
      </c>
      <c r="CX29" s="40">
        <v>0</v>
      </c>
      <c r="CY29" s="40">
        <v>0</v>
      </c>
      <c r="CZ29" s="40">
        <v>0</v>
      </c>
      <c r="DA29" s="40">
        <v>0</v>
      </c>
      <c r="DB29" s="40">
        <v>0</v>
      </c>
      <c r="DC29" s="40">
        <v>0</v>
      </c>
      <c r="DD29" s="40">
        <v>0</v>
      </c>
      <c r="DE29" s="40">
        <v>0</v>
      </c>
      <c r="DF29" s="40">
        <v>0</v>
      </c>
      <c r="DG29" s="40">
        <v>0</v>
      </c>
      <c r="DH29" s="40">
        <v>0</v>
      </c>
      <c r="DI29" s="40">
        <v>0</v>
      </c>
      <c r="DJ29" s="40">
        <v>0</v>
      </c>
      <c r="DK29" s="40">
        <v>0</v>
      </c>
      <c r="DL29" s="40">
        <v>0</v>
      </c>
      <c r="DM29" s="40">
        <v>0</v>
      </c>
      <c r="DN29" s="40">
        <v>0</v>
      </c>
      <c r="DO29" s="40">
        <v>0</v>
      </c>
      <c r="DP29" s="40">
        <v>0</v>
      </c>
      <c r="DQ29" s="40">
        <v>0</v>
      </c>
      <c r="DR29" s="40">
        <v>0</v>
      </c>
      <c r="DS29" s="40">
        <v>0</v>
      </c>
      <c r="DT29" s="40">
        <v>0</v>
      </c>
      <c r="DU29" s="40">
        <v>0</v>
      </c>
      <c r="DV29" s="40">
        <v>0</v>
      </c>
      <c r="DW29" s="40">
        <v>0</v>
      </c>
      <c r="DX29" s="40">
        <v>0</v>
      </c>
      <c r="DY29" s="40">
        <v>0</v>
      </c>
      <c r="DZ29" s="40">
        <v>0</v>
      </c>
      <c r="EA29" s="40">
        <v>0</v>
      </c>
      <c r="EB29" s="40">
        <v>0</v>
      </c>
      <c r="EC29" s="40">
        <v>0</v>
      </c>
      <c r="ED29" s="40">
        <v>0</v>
      </c>
      <c r="EE29" s="40">
        <v>0</v>
      </c>
      <c r="EF29" s="40">
        <v>0</v>
      </c>
      <c r="EG29" s="40">
        <v>0</v>
      </c>
      <c r="EH29" s="40">
        <v>0</v>
      </c>
      <c r="EI29" s="40">
        <v>0</v>
      </c>
      <c r="EJ29" s="40">
        <v>0</v>
      </c>
      <c r="EK29" s="40">
        <v>0</v>
      </c>
      <c r="EL29" s="40">
        <v>0</v>
      </c>
      <c r="EM29" s="40">
        <v>0</v>
      </c>
      <c r="EN29" s="40">
        <v>0</v>
      </c>
      <c r="EO29" s="40">
        <v>0</v>
      </c>
      <c r="EP29" s="40">
        <v>0</v>
      </c>
      <c r="EQ29" s="40">
        <v>0</v>
      </c>
      <c r="ER29" s="40">
        <v>0</v>
      </c>
      <c r="ES29" s="40">
        <v>0</v>
      </c>
      <c r="ET29" s="40">
        <v>0</v>
      </c>
      <c r="EU29" s="40">
        <v>0</v>
      </c>
      <c r="EV29" s="40">
        <v>0</v>
      </c>
      <c r="EW29" s="40">
        <v>0</v>
      </c>
      <c r="EX29" s="40">
        <v>0</v>
      </c>
      <c r="EY29" s="40">
        <v>0</v>
      </c>
      <c r="EZ29" s="40">
        <v>0</v>
      </c>
      <c r="FA29" s="40">
        <v>0</v>
      </c>
      <c r="FB29" s="40">
        <v>0</v>
      </c>
      <c r="FC29" s="40">
        <v>0</v>
      </c>
      <c r="FD29" s="40">
        <v>0</v>
      </c>
      <c r="FE29" s="40">
        <v>0</v>
      </c>
      <c r="FF29" s="40">
        <v>0</v>
      </c>
      <c r="FG29" s="40">
        <v>0</v>
      </c>
      <c r="FH29" s="40">
        <v>0</v>
      </c>
      <c r="FI29" s="40">
        <v>0</v>
      </c>
      <c r="FJ29" s="40">
        <v>0</v>
      </c>
      <c r="FK29" s="40">
        <v>0</v>
      </c>
      <c r="FL29" s="40">
        <v>0</v>
      </c>
      <c r="FM29" s="40">
        <v>0</v>
      </c>
      <c r="FN29" s="40">
        <v>0</v>
      </c>
      <c r="FO29" s="40">
        <v>0</v>
      </c>
      <c r="FP29" s="40">
        <v>0</v>
      </c>
      <c r="FQ29" s="40">
        <v>0</v>
      </c>
      <c r="FR29" s="40">
        <v>0</v>
      </c>
      <c r="FS29" s="40">
        <v>0</v>
      </c>
      <c r="FT29" s="40">
        <v>0</v>
      </c>
      <c r="FU29" s="40">
        <v>0</v>
      </c>
      <c r="FV29" s="40">
        <v>0</v>
      </c>
      <c r="FW29" s="40">
        <v>0</v>
      </c>
      <c r="FX29" s="40">
        <v>0</v>
      </c>
      <c r="FY29" s="40">
        <v>0</v>
      </c>
      <c r="FZ29" s="40">
        <v>0</v>
      </c>
      <c r="GA29" s="40">
        <v>0</v>
      </c>
      <c r="GB29" s="40">
        <v>0</v>
      </c>
      <c r="GC29" s="40">
        <v>0</v>
      </c>
      <c r="GD29" s="40">
        <v>0</v>
      </c>
      <c r="GE29" s="40">
        <v>0</v>
      </c>
    </row>
    <row r="30" spans="1:187" ht="15" x14ac:dyDescent="0.25">
      <c r="A30" s="36" t="s">
        <v>154</v>
      </c>
      <c r="B30" s="90">
        <v>4</v>
      </c>
      <c r="C30" s="40">
        <v>1.8545483717433444E-2</v>
      </c>
      <c r="D30" s="40">
        <v>5.1070374574540674E-2</v>
      </c>
      <c r="E30" s="40">
        <v>2.6583490008938053E-2</v>
      </c>
      <c r="F30" s="40">
        <v>1.4951302957429862E-2</v>
      </c>
      <c r="G30" s="40">
        <v>5.4916815164394471E-2</v>
      </c>
      <c r="H30" s="40">
        <v>8.1682036557700441E-2</v>
      </c>
      <c r="I30" s="40">
        <v>7.0300464151022424E-2</v>
      </c>
      <c r="J30" s="40">
        <v>0</v>
      </c>
      <c r="K30" s="40">
        <v>0</v>
      </c>
      <c r="L30" s="40">
        <v>0</v>
      </c>
      <c r="M30" s="40">
        <v>0</v>
      </c>
      <c r="N30" s="40">
        <v>0</v>
      </c>
      <c r="O30" s="40">
        <v>0</v>
      </c>
      <c r="P30" s="40">
        <v>0</v>
      </c>
      <c r="Q30" s="40">
        <v>0</v>
      </c>
      <c r="R30" s="40">
        <v>0</v>
      </c>
      <c r="S30" s="40">
        <v>0.10650055281142801</v>
      </c>
      <c r="T30" s="40">
        <v>7.7972476803081503E-2</v>
      </c>
      <c r="U30" s="40">
        <v>4.6502043179524402E-2</v>
      </c>
      <c r="V30" s="40">
        <v>7.6074869355590602E-2</v>
      </c>
      <c r="W30" s="40">
        <v>5.7383080640605301E-2</v>
      </c>
      <c r="X30" s="40">
        <v>0.16296681187627901</v>
      </c>
      <c r="Y30" s="40">
        <v>0.10940737470664801</v>
      </c>
      <c r="Z30" s="40">
        <v>0.16615081238742499</v>
      </c>
      <c r="AA30" s="40">
        <v>0.145277130465025</v>
      </c>
      <c r="AB30" s="40">
        <v>0.108774838890818</v>
      </c>
      <c r="AC30" s="40">
        <v>0.17681152838456499</v>
      </c>
      <c r="AD30" s="40">
        <v>3.5713398590418798E-2</v>
      </c>
      <c r="AE30" s="40">
        <v>0.171047634602111</v>
      </c>
      <c r="AF30" s="40">
        <v>0.17705317128049999</v>
      </c>
      <c r="AG30" s="40">
        <v>0.117516626008473</v>
      </c>
      <c r="AH30" s="40">
        <v>9.2073050495298597E-2</v>
      </c>
      <c r="AI30" s="40">
        <v>0.134049504358323</v>
      </c>
      <c r="AJ30" s="40">
        <v>6.0332545399814003E-2</v>
      </c>
      <c r="AK30" s="40">
        <v>0.136352588215991</v>
      </c>
      <c r="AL30" s="40">
        <v>0.127246306141862</v>
      </c>
      <c r="AM30" s="40">
        <v>0.121546376655392</v>
      </c>
      <c r="AN30" s="40">
        <v>9.3013892734505305E-2</v>
      </c>
      <c r="AO30" s="40">
        <v>0.14076409402623599</v>
      </c>
      <c r="AP30" s="40">
        <v>9.4453943734659901E-2</v>
      </c>
      <c r="AQ30" s="40">
        <v>0.50705918854396603</v>
      </c>
      <c r="AR30" s="40">
        <v>0.12654269888605099</v>
      </c>
      <c r="AS30" s="40">
        <v>0.126502889001056</v>
      </c>
      <c r="AT30" s="40">
        <v>7.8157262547031994E-2</v>
      </c>
      <c r="AU30" s="40">
        <v>0.140877808330205</v>
      </c>
      <c r="AV30" s="40">
        <v>0.29782302508633102</v>
      </c>
      <c r="AW30" s="40">
        <v>4.2699721140544503E-2</v>
      </c>
      <c r="AX30" s="40">
        <v>0.230542585503893</v>
      </c>
      <c r="AY30" s="40">
        <v>8.4489727849333104E-2</v>
      </c>
      <c r="AZ30" s="40">
        <v>5.8356759368344099E-2</v>
      </c>
      <c r="BA30" s="40">
        <v>0.14010975771850201</v>
      </c>
      <c r="BB30" s="40">
        <v>9.6322341162713807E-2</v>
      </c>
      <c r="BC30" s="40">
        <v>9.3451836430928706E-2</v>
      </c>
      <c r="BD30" s="40">
        <v>9.2925907775069802E-2</v>
      </c>
      <c r="BE30" s="40">
        <v>0.116535840136736</v>
      </c>
      <c r="BF30" s="40">
        <v>8.9585550095965999E-2</v>
      </c>
      <c r="BG30" s="40">
        <v>5.1939008338065799E-2</v>
      </c>
      <c r="BH30" s="40">
        <v>8.5811656632978406E-2</v>
      </c>
      <c r="BI30" s="40">
        <v>6.9451011149367706E-2</v>
      </c>
      <c r="BJ30" s="40">
        <v>0.11145423217809899</v>
      </c>
      <c r="BK30" s="40">
        <v>9.8092801461683699E-2</v>
      </c>
      <c r="BL30" s="40">
        <v>0.108256017378957</v>
      </c>
      <c r="BM30" s="40">
        <v>6.8441796701638399E-2</v>
      </c>
      <c r="BN30" s="40">
        <v>0.115981482904884</v>
      </c>
      <c r="BO30" s="40">
        <v>0.32998603104499102</v>
      </c>
      <c r="BP30" s="40">
        <v>0.24713659513097799</v>
      </c>
      <c r="BQ30" s="40">
        <v>0.36760199540909899</v>
      </c>
      <c r="BR30" s="40">
        <v>0.44568759712455702</v>
      </c>
      <c r="BS30" s="40">
        <v>0.25360416831590799</v>
      </c>
      <c r="BT30" s="40">
        <v>0.29762458484490101</v>
      </c>
      <c r="BU30" s="40">
        <v>0.26123391980038302</v>
      </c>
      <c r="BV30" s="40">
        <v>0.41365629986729602</v>
      </c>
      <c r="BW30" s="40">
        <v>0.30365992944325498</v>
      </c>
      <c r="BX30" s="40">
        <v>0.258965965243311</v>
      </c>
      <c r="BY30" s="40">
        <v>0.34169321790697099</v>
      </c>
      <c r="BZ30" s="40">
        <v>0.28530400945951401</v>
      </c>
      <c r="CA30" s="40">
        <v>0.243810711201143</v>
      </c>
      <c r="CB30" s="40">
        <v>0.391195570102507</v>
      </c>
      <c r="CC30" s="40">
        <v>0.236569886002505</v>
      </c>
      <c r="CD30" s="40">
        <v>0.326172672522832</v>
      </c>
      <c r="CE30" s="40">
        <v>0.28824764150910398</v>
      </c>
      <c r="CF30" s="40">
        <v>0.44571853296484798</v>
      </c>
      <c r="CG30" s="40">
        <v>0.33736947825562202</v>
      </c>
      <c r="CH30" s="40">
        <v>0.23162165581855701</v>
      </c>
      <c r="CI30" s="40">
        <v>0.31920030246299003</v>
      </c>
      <c r="CJ30" s="40">
        <v>0.32609562721915197</v>
      </c>
      <c r="CK30" s="40">
        <v>0.59634926476925398</v>
      </c>
      <c r="CL30" s="40">
        <v>0.26900847483834001</v>
      </c>
      <c r="CM30" s="40">
        <v>0.30792713010838701</v>
      </c>
      <c r="CN30" s="40">
        <v>0.41405101669032601</v>
      </c>
      <c r="CO30" s="40">
        <v>0.29002306043984299</v>
      </c>
      <c r="CP30" s="40">
        <v>0.293011961281677</v>
      </c>
      <c r="CQ30" s="40">
        <v>0.44011011902970298</v>
      </c>
      <c r="CR30" s="40">
        <v>0.252519487641093</v>
      </c>
      <c r="CS30" s="40">
        <v>0.41344656500913202</v>
      </c>
      <c r="CT30" s="40">
        <v>0.23755165599</v>
      </c>
      <c r="CU30" s="40">
        <v>0.34033713716437403</v>
      </c>
      <c r="CV30" s="40">
        <v>0.200883944121448</v>
      </c>
      <c r="CW30" s="40">
        <v>0.35939953493903798</v>
      </c>
      <c r="CX30" s="40">
        <v>0.30485164788285302</v>
      </c>
      <c r="CY30" s="40">
        <v>0.16449691426697699</v>
      </c>
      <c r="CZ30" s="40">
        <v>0.38428756954429799</v>
      </c>
      <c r="DA30" s="40">
        <v>0.21827710146762999</v>
      </c>
      <c r="DB30" s="40">
        <v>0.37143892682296198</v>
      </c>
      <c r="DC30" s="40">
        <v>0.325794758083576</v>
      </c>
      <c r="DD30" s="40">
        <v>0.16293000668352001</v>
      </c>
      <c r="DE30" s="40">
        <v>0.34281684972321802</v>
      </c>
      <c r="DF30" s="40">
        <v>0.32233275104909898</v>
      </c>
      <c r="DG30" s="40">
        <v>0.22149532609331701</v>
      </c>
      <c r="DH30" s="40">
        <v>0.26139580113702698</v>
      </c>
      <c r="DI30" s="40">
        <v>0.160383658653036</v>
      </c>
      <c r="DJ30" s="40">
        <v>0.30797783175350002</v>
      </c>
      <c r="DK30" s="40">
        <v>0.21182842686317099</v>
      </c>
      <c r="DL30" s="40">
        <v>0.22413800026786801</v>
      </c>
      <c r="DM30" s="40">
        <v>0.38453913316083599</v>
      </c>
      <c r="DN30" s="40">
        <v>0.23204114439374801</v>
      </c>
      <c r="DO30" s="40">
        <v>0.29856401221590101</v>
      </c>
      <c r="DP30" s="40">
        <v>0.162883723823497</v>
      </c>
      <c r="DQ30" s="40">
        <v>0.31845855923837402</v>
      </c>
      <c r="DR30" s="40">
        <v>0.308748980410883</v>
      </c>
      <c r="DS30" s="40">
        <v>0.335605090837159</v>
      </c>
      <c r="DT30" s="40">
        <v>6.8443781328013403E-2</v>
      </c>
      <c r="DU30" s="40">
        <v>6.1590449666418703E-2</v>
      </c>
      <c r="DV30" s="40">
        <v>8.1209176261993102E-2</v>
      </c>
      <c r="DW30" s="40">
        <v>0.351420745289164</v>
      </c>
      <c r="DX30" s="40">
        <v>0.19378487991952401</v>
      </c>
      <c r="DY30" s="40">
        <v>0.28502977435253901</v>
      </c>
      <c r="DZ30" s="40">
        <v>0.32712528268736002</v>
      </c>
      <c r="EA30" s="40">
        <v>0.33855783770409098</v>
      </c>
      <c r="EB30" s="40">
        <v>0.28988686824776999</v>
      </c>
      <c r="EC30" s="40">
        <v>0.28878356469935201</v>
      </c>
      <c r="ED30" s="40">
        <v>0.20471345938017399</v>
      </c>
      <c r="EE30" s="40">
        <v>0.26635382555349402</v>
      </c>
      <c r="EF30" s="40">
        <v>0.27768015473150098</v>
      </c>
      <c r="EG30" s="40">
        <v>0.29541935262512398</v>
      </c>
      <c r="EH30" s="40">
        <v>0.290236522440878</v>
      </c>
      <c r="EI30" s="40">
        <v>0.34602485476737499</v>
      </c>
      <c r="EJ30" s="40">
        <v>0.41859974876731598</v>
      </c>
      <c r="EK30" s="40">
        <v>0.37578892852772799</v>
      </c>
      <c r="EL30" s="40">
        <v>0.42308364593815401</v>
      </c>
      <c r="EM30" s="40">
        <v>0.29960876235885198</v>
      </c>
      <c r="EN30" s="40">
        <v>0.35768492274221297</v>
      </c>
      <c r="EO30" s="40">
        <v>0.328622212713712</v>
      </c>
      <c r="EP30" s="40">
        <v>0.33790842552933797</v>
      </c>
      <c r="EQ30" s="40">
        <v>0.33908716685545898</v>
      </c>
      <c r="ER30" s="40">
        <v>0.32610241273533702</v>
      </c>
      <c r="ES30" s="40">
        <v>0.32372269650248903</v>
      </c>
      <c r="ET30" s="40">
        <v>0.59614684608474999</v>
      </c>
      <c r="EU30" s="40">
        <v>0.329683019412148</v>
      </c>
      <c r="EV30" s="40">
        <v>0.29191743899248102</v>
      </c>
      <c r="EW30" s="40">
        <v>0.43025391145483299</v>
      </c>
      <c r="EX30" s="40">
        <v>0.526526870872431</v>
      </c>
      <c r="EY30" s="40">
        <v>0.34608096857985199</v>
      </c>
      <c r="EZ30" s="40">
        <v>0.23690772219116699</v>
      </c>
      <c r="FA30" s="40">
        <v>0.383222402367078</v>
      </c>
      <c r="FB30" s="40">
        <v>0.38466243888011997</v>
      </c>
      <c r="FC30" s="40">
        <v>0.51829998182612202</v>
      </c>
      <c r="FD30" s="40">
        <v>0.377627546965213</v>
      </c>
      <c r="FE30" s="40">
        <v>0.289333807767993</v>
      </c>
      <c r="FF30" s="40">
        <v>0.50591934732542398</v>
      </c>
      <c r="FG30" s="40">
        <v>0.34861557309216901</v>
      </c>
      <c r="FH30" s="40">
        <v>0.36729987501759498</v>
      </c>
      <c r="FI30" s="40">
        <v>0.39003027454830602</v>
      </c>
      <c r="FJ30" s="40">
        <v>0.30422811554197099</v>
      </c>
      <c r="FK30" s="40">
        <v>0.36650472585918498</v>
      </c>
      <c r="FL30" s="40">
        <v>0.27693181664544603</v>
      </c>
      <c r="FM30" s="40">
        <v>0.73412318536392995</v>
      </c>
      <c r="FN30" s="40">
        <v>0.61129796175866902</v>
      </c>
      <c r="FO30" s="40">
        <v>0.62220775960200903</v>
      </c>
      <c r="FP30" s="40">
        <v>0.893898787805116</v>
      </c>
      <c r="FQ30" s="40">
        <v>0.42264978923640101</v>
      </c>
      <c r="FR30" s="40">
        <v>0.60968254530891497</v>
      </c>
      <c r="FS30" s="40">
        <v>0.49270331143846302</v>
      </c>
      <c r="FT30" s="40">
        <v>0.89713751868381597</v>
      </c>
      <c r="FU30" s="40">
        <v>0.36644784055763402</v>
      </c>
      <c r="FV30" s="40">
        <v>0.62237549654566504</v>
      </c>
      <c r="FW30" s="40">
        <v>0.418382017775142</v>
      </c>
      <c r="FX30" s="40">
        <v>0.53090065958255395</v>
      </c>
      <c r="FY30" s="40">
        <v>0.90871495280558001</v>
      </c>
      <c r="FZ30" s="40">
        <v>0.50126970024376805</v>
      </c>
      <c r="GA30" s="40">
        <v>0.42840509129495902</v>
      </c>
      <c r="GB30" s="40">
        <v>0.44251926352133097</v>
      </c>
      <c r="GC30" s="40">
        <v>0.32496019318055702</v>
      </c>
      <c r="GD30" s="40">
        <v>1.1003248237904499</v>
      </c>
      <c r="GE30" s="40">
        <v>0.66507262840444303</v>
      </c>
    </row>
    <row r="31" spans="1:187" ht="15" x14ac:dyDescent="0.2">
      <c r="A31" s="25" t="s">
        <v>28</v>
      </c>
      <c r="B31" s="86"/>
      <c r="C31" s="17">
        <v>0</v>
      </c>
      <c r="D31" s="17">
        <v>0</v>
      </c>
      <c r="E31" s="17">
        <v>0</v>
      </c>
      <c r="F31" s="17">
        <v>0</v>
      </c>
      <c r="G31" s="17">
        <v>0</v>
      </c>
      <c r="H31" s="17">
        <v>0</v>
      </c>
      <c r="I31" s="17">
        <v>0</v>
      </c>
      <c r="J31" s="17">
        <v>0</v>
      </c>
      <c r="K31" s="17">
        <v>0</v>
      </c>
      <c r="L31" s="17">
        <v>0</v>
      </c>
      <c r="M31" s="17">
        <v>0</v>
      </c>
      <c r="N31" s="17">
        <v>0</v>
      </c>
      <c r="O31" s="17">
        <v>0</v>
      </c>
      <c r="P31" s="17">
        <v>0</v>
      </c>
      <c r="Q31" s="17">
        <v>0.12168109663062487</v>
      </c>
      <c r="R31" s="17">
        <v>0.10335365513096684</v>
      </c>
      <c r="S31" s="17">
        <f>SUM(S32:S35,S39:S41,S45)</f>
        <v>0</v>
      </c>
      <c r="T31" s="17">
        <f t="shared" ref="T31:CE31" si="29">SUM(T32:T35,T39:T41,T45)</f>
        <v>0</v>
      </c>
      <c r="U31" s="17">
        <f t="shared" si="29"/>
        <v>0.120831503820264</v>
      </c>
      <c r="V31" s="17">
        <f t="shared" si="29"/>
        <v>0.15388652812373699</v>
      </c>
      <c r="W31" s="17">
        <f t="shared" si="29"/>
        <v>0</v>
      </c>
      <c r="X31" s="17">
        <f t="shared" si="29"/>
        <v>0</v>
      </c>
      <c r="Y31" s="17">
        <f t="shared" si="29"/>
        <v>0</v>
      </c>
      <c r="Z31" s="17">
        <f t="shared" si="29"/>
        <v>0</v>
      </c>
      <c r="AA31" s="17">
        <f t="shared" si="29"/>
        <v>0</v>
      </c>
      <c r="AB31" s="17">
        <f t="shared" si="29"/>
        <v>0</v>
      </c>
      <c r="AC31" s="17">
        <f t="shared" si="29"/>
        <v>0.133063201072642</v>
      </c>
      <c r="AD31" s="17">
        <f t="shared" si="29"/>
        <v>0</v>
      </c>
      <c r="AE31" s="17">
        <f t="shared" si="29"/>
        <v>0</v>
      </c>
      <c r="AF31" s="17">
        <f t="shared" si="29"/>
        <v>0.13287584465958599</v>
      </c>
      <c r="AG31" s="17">
        <f t="shared" si="29"/>
        <v>0</v>
      </c>
      <c r="AH31" s="17">
        <f t="shared" si="29"/>
        <v>0</v>
      </c>
      <c r="AI31" s="17">
        <f t="shared" si="29"/>
        <v>0</v>
      </c>
      <c r="AJ31" s="17">
        <f t="shared" si="29"/>
        <v>0</v>
      </c>
      <c r="AK31" s="17">
        <f t="shared" si="29"/>
        <v>0</v>
      </c>
      <c r="AL31" s="17">
        <f t="shared" si="29"/>
        <v>0</v>
      </c>
      <c r="AM31" s="17">
        <f t="shared" si="29"/>
        <v>0</v>
      </c>
      <c r="AN31" s="17">
        <f t="shared" si="29"/>
        <v>0</v>
      </c>
      <c r="AO31" s="17">
        <f t="shared" si="29"/>
        <v>0</v>
      </c>
      <c r="AP31" s="17">
        <f t="shared" si="29"/>
        <v>9.23466377352678E-2</v>
      </c>
      <c r="AQ31" s="17">
        <f t="shared" si="29"/>
        <v>0.14836620523904701</v>
      </c>
      <c r="AR31" s="17">
        <f t="shared" si="29"/>
        <v>0</v>
      </c>
      <c r="AS31" s="17">
        <f t="shared" si="29"/>
        <v>0.16827282412625999</v>
      </c>
      <c r="AT31" s="17">
        <f t="shared" si="29"/>
        <v>0.20261926941972599</v>
      </c>
      <c r="AU31" s="17">
        <f t="shared" si="29"/>
        <v>0.37658569928302699</v>
      </c>
      <c r="AV31" s="17">
        <f t="shared" si="29"/>
        <v>0.26250640859302199</v>
      </c>
      <c r="AW31" s="17">
        <f t="shared" si="29"/>
        <v>2.0927253047474101</v>
      </c>
      <c r="AX31" s="17">
        <f t="shared" si="29"/>
        <v>1.4235112812661754</v>
      </c>
      <c r="AY31" s="17">
        <f t="shared" si="29"/>
        <v>1.7843380417006245</v>
      </c>
      <c r="AZ31" s="17">
        <f t="shared" si="29"/>
        <v>1.9282460120654779</v>
      </c>
      <c r="BA31" s="17">
        <f t="shared" si="29"/>
        <v>1.1758800850714957</v>
      </c>
      <c r="BB31" s="17">
        <f t="shared" si="29"/>
        <v>0.99625749682993048</v>
      </c>
      <c r="BC31" s="17">
        <f t="shared" si="29"/>
        <v>0.78912862701281095</v>
      </c>
      <c r="BD31" s="17">
        <f t="shared" si="29"/>
        <v>0.8984150728453143</v>
      </c>
      <c r="BE31" s="17">
        <f t="shared" si="29"/>
        <v>0.54433190885771843</v>
      </c>
      <c r="BF31" s="17">
        <f t="shared" si="29"/>
        <v>0.75923250920558139</v>
      </c>
      <c r="BG31" s="17">
        <f t="shared" si="29"/>
        <v>1.4457899181977756</v>
      </c>
      <c r="BH31" s="17">
        <f t="shared" si="29"/>
        <v>2.2450020661239853</v>
      </c>
      <c r="BI31" s="17">
        <f t="shared" si="29"/>
        <v>1.7672379645455141</v>
      </c>
      <c r="BJ31" s="17">
        <f t="shared" si="29"/>
        <v>3.0104866180964525</v>
      </c>
      <c r="BK31" s="17">
        <f t="shared" si="29"/>
        <v>2.5745968334284619</v>
      </c>
      <c r="BL31" s="17">
        <f t="shared" si="29"/>
        <v>2.7163362591207565</v>
      </c>
      <c r="BM31" s="17">
        <f t="shared" si="29"/>
        <v>2.995770010541726</v>
      </c>
      <c r="BN31" s="17">
        <f t="shared" si="29"/>
        <v>4.3614879358552905</v>
      </c>
      <c r="BO31" s="17">
        <f t="shared" si="29"/>
        <v>3.2021915189802379</v>
      </c>
      <c r="BP31" s="17">
        <f t="shared" si="29"/>
        <v>3.4066930774052473</v>
      </c>
      <c r="BQ31" s="17">
        <f t="shared" si="29"/>
        <v>3.498961767791279</v>
      </c>
      <c r="BR31" s="17">
        <f t="shared" si="29"/>
        <v>5.259153023078813</v>
      </c>
      <c r="BS31" s="17">
        <f t="shared" si="29"/>
        <v>3.593439964134773</v>
      </c>
      <c r="BT31" s="17">
        <f t="shared" si="29"/>
        <v>2.7681238471114478</v>
      </c>
      <c r="BU31" s="17">
        <f t="shared" si="29"/>
        <v>5.113684366431233</v>
      </c>
      <c r="BV31" s="17">
        <f t="shared" si="29"/>
        <v>3.858138853898613</v>
      </c>
      <c r="BW31" s="17">
        <f t="shared" si="29"/>
        <v>3.482837648731878</v>
      </c>
      <c r="BX31" s="17">
        <f t="shared" si="29"/>
        <v>3.0397619376235987</v>
      </c>
      <c r="BY31" s="17">
        <f t="shared" si="29"/>
        <v>2.8361977305021746</v>
      </c>
      <c r="BZ31" s="17">
        <f t="shared" si="29"/>
        <v>2.2263823939564507</v>
      </c>
      <c r="CA31" s="17">
        <f t="shared" si="29"/>
        <v>2.5960020335185039</v>
      </c>
      <c r="CB31" s="17">
        <f t="shared" si="29"/>
        <v>4.2969105628319788</v>
      </c>
      <c r="CC31" s="17">
        <f t="shared" si="29"/>
        <v>2.9279130322416886</v>
      </c>
      <c r="CD31" s="17">
        <f t="shared" si="29"/>
        <v>2.8727012891478543</v>
      </c>
      <c r="CE31" s="17">
        <f t="shared" si="29"/>
        <v>3.4198414546345348</v>
      </c>
      <c r="CF31" s="17">
        <f t="shared" ref="CF31:EQ31" si="30">SUM(CF32:CF35,CF39:CF41,CF45)</f>
        <v>3.2622220747364574</v>
      </c>
      <c r="CG31" s="17">
        <f t="shared" si="30"/>
        <v>3.2356824060861253</v>
      </c>
      <c r="CH31" s="17">
        <f t="shared" si="30"/>
        <v>1.8227046355348409</v>
      </c>
      <c r="CI31" s="17">
        <f t="shared" si="30"/>
        <v>1.9887396769901278</v>
      </c>
      <c r="CJ31" s="17">
        <f t="shared" si="30"/>
        <v>2.5089223767032567</v>
      </c>
      <c r="CK31" s="17">
        <f t="shared" si="30"/>
        <v>2.7708912478482217</v>
      </c>
      <c r="CL31" s="17">
        <f t="shared" si="30"/>
        <v>2.678828731116877</v>
      </c>
      <c r="CM31" s="17">
        <f t="shared" si="30"/>
        <v>2.2666314382173387</v>
      </c>
      <c r="CN31" s="17">
        <f t="shared" si="30"/>
        <v>1.4244292826930161</v>
      </c>
      <c r="CO31" s="17">
        <f t="shared" si="30"/>
        <v>2.5441363856474872</v>
      </c>
      <c r="CP31" s="17">
        <f t="shared" si="30"/>
        <v>5.276023631771448</v>
      </c>
      <c r="CQ31" s="17">
        <f t="shared" si="30"/>
        <v>4.4934913012324902</v>
      </c>
      <c r="CR31" s="17">
        <f t="shared" si="30"/>
        <v>4.4751447222129697</v>
      </c>
      <c r="CS31" s="17">
        <f t="shared" si="30"/>
        <v>4.1828012548234446</v>
      </c>
      <c r="CT31" s="17">
        <f t="shared" si="30"/>
        <v>2.5581026597589829</v>
      </c>
      <c r="CU31" s="17">
        <f t="shared" si="30"/>
        <v>2.9717896664767851</v>
      </c>
      <c r="CV31" s="17">
        <f t="shared" si="30"/>
        <v>4.2782819457907726</v>
      </c>
      <c r="CW31" s="17">
        <f t="shared" si="30"/>
        <v>3.5460685684177431</v>
      </c>
      <c r="CX31" s="17">
        <f t="shared" si="30"/>
        <v>3.8630043137943937</v>
      </c>
      <c r="CY31" s="17">
        <f t="shared" si="30"/>
        <v>3.8868080379759999</v>
      </c>
      <c r="CZ31" s="17">
        <f t="shared" si="30"/>
        <v>3.3252417143695006</v>
      </c>
      <c r="DA31" s="17">
        <f t="shared" si="30"/>
        <v>3.5505647297481842</v>
      </c>
      <c r="DB31" s="17">
        <f t="shared" si="30"/>
        <v>2.5206980701601016</v>
      </c>
      <c r="DC31" s="17">
        <f t="shared" si="30"/>
        <v>2.8285793432426383</v>
      </c>
      <c r="DD31" s="17">
        <f t="shared" si="30"/>
        <v>2.8451549240371268</v>
      </c>
      <c r="DE31" s="17">
        <f t="shared" si="30"/>
        <v>2.6819872406967638</v>
      </c>
      <c r="DF31" s="17">
        <f t="shared" si="30"/>
        <v>2.8154308054103758</v>
      </c>
      <c r="DG31" s="17">
        <f t="shared" si="30"/>
        <v>2.5927632721009108</v>
      </c>
      <c r="DH31" s="17">
        <f t="shared" si="30"/>
        <v>2.7027356554450495</v>
      </c>
      <c r="DI31" s="17">
        <f t="shared" si="30"/>
        <v>2.9359362722645082</v>
      </c>
      <c r="DJ31" s="17">
        <f t="shared" si="30"/>
        <v>2.6811181908382458</v>
      </c>
      <c r="DK31" s="17">
        <f t="shared" si="30"/>
        <v>2.7793284242566632</v>
      </c>
      <c r="DL31" s="17">
        <f t="shared" si="30"/>
        <v>2.3554085474134658</v>
      </c>
      <c r="DM31" s="17">
        <f t="shared" si="30"/>
        <v>3.1454663823968825</v>
      </c>
      <c r="DN31" s="17">
        <f t="shared" si="30"/>
        <v>2.313286989219776</v>
      </c>
      <c r="DO31" s="17">
        <f t="shared" si="30"/>
        <v>1.9667645204347888</v>
      </c>
      <c r="DP31" s="17">
        <f t="shared" si="30"/>
        <v>2.438143464283669</v>
      </c>
      <c r="DQ31" s="17">
        <f t="shared" si="30"/>
        <v>2.049367232821973</v>
      </c>
      <c r="DR31" s="17">
        <f t="shared" si="30"/>
        <v>1.5440082821207335</v>
      </c>
      <c r="DS31" s="17">
        <f t="shared" si="30"/>
        <v>1.4190428615284978</v>
      </c>
      <c r="DT31" s="17">
        <f t="shared" si="30"/>
        <v>1.8262654325131824</v>
      </c>
      <c r="DU31" s="17">
        <f t="shared" si="30"/>
        <v>1.3960759342150126</v>
      </c>
      <c r="DV31" s="17">
        <f t="shared" si="30"/>
        <v>1.8216974824246219</v>
      </c>
      <c r="DW31" s="17">
        <f t="shared" si="30"/>
        <v>1.6304008426531138</v>
      </c>
      <c r="DX31" s="17">
        <f t="shared" si="30"/>
        <v>1.6240477832195976</v>
      </c>
      <c r="DY31" s="17">
        <f t="shared" si="30"/>
        <v>1.5450765960590536</v>
      </c>
      <c r="DZ31" s="17">
        <f t="shared" si="30"/>
        <v>1.2881328031070023</v>
      </c>
      <c r="EA31" s="17">
        <f t="shared" si="30"/>
        <v>2.0912385066793</v>
      </c>
      <c r="EB31" s="17">
        <f t="shared" si="30"/>
        <v>1.418087193342711</v>
      </c>
      <c r="EC31" s="17">
        <f t="shared" si="30"/>
        <v>1.21991802960617</v>
      </c>
      <c r="ED31" s="17">
        <f t="shared" si="30"/>
        <v>1.3941506480640162</v>
      </c>
      <c r="EE31" s="17">
        <f t="shared" si="30"/>
        <v>1.5462150082149977</v>
      </c>
      <c r="EF31" s="17">
        <f t="shared" si="30"/>
        <v>2.0204871513589771</v>
      </c>
      <c r="EG31" s="17">
        <f t="shared" si="30"/>
        <v>3.8560277447916178</v>
      </c>
      <c r="EH31" s="17">
        <f t="shared" si="30"/>
        <v>6.115555432047298</v>
      </c>
      <c r="EI31" s="17">
        <f t="shared" si="30"/>
        <v>5.4672663090007987</v>
      </c>
      <c r="EJ31" s="17">
        <f t="shared" si="30"/>
        <v>6.0804761637986324</v>
      </c>
      <c r="EK31" s="17">
        <f t="shared" si="30"/>
        <v>5.5818335910565713</v>
      </c>
      <c r="EL31" s="17">
        <f t="shared" si="30"/>
        <v>4.1882828883832062</v>
      </c>
      <c r="EM31" s="17">
        <f t="shared" si="30"/>
        <v>3.7016277325152198</v>
      </c>
      <c r="EN31" s="17">
        <f t="shared" si="30"/>
        <v>4.7996257023116344</v>
      </c>
      <c r="EO31" s="17">
        <f t="shared" si="30"/>
        <v>5.7846995930593996</v>
      </c>
      <c r="EP31" s="17">
        <f t="shared" si="30"/>
        <v>4.7113579489443245</v>
      </c>
      <c r="EQ31" s="17">
        <f t="shared" si="30"/>
        <v>5.1043960639291734</v>
      </c>
      <c r="ER31" s="17">
        <f t="shared" ref="ER31:GB31" si="31">SUM(ER32:ER35,ER39:ER41,ER45)</f>
        <v>5.1612061867885179</v>
      </c>
      <c r="ES31" s="17">
        <f t="shared" si="31"/>
        <v>4.7658910173049458</v>
      </c>
      <c r="ET31" s="17">
        <f t="shared" si="31"/>
        <v>4.2683127120927118</v>
      </c>
      <c r="EU31" s="17">
        <f t="shared" si="31"/>
        <v>5.0499288625682297</v>
      </c>
      <c r="EV31" s="17">
        <f t="shared" si="31"/>
        <v>4.0226744107248802</v>
      </c>
      <c r="EW31" s="17">
        <f t="shared" si="31"/>
        <v>4.7602588251315643</v>
      </c>
      <c r="EX31" s="17">
        <f t="shared" si="31"/>
        <v>4.2823396562307217</v>
      </c>
      <c r="EY31" s="17">
        <f t="shared" si="31"/>
        <v>4.1593019775017019</v>
      </c>
      <c r="EZ31" s="17">
        <f t="shared" si="31"/>
        <v>4.2146149296381443</v>
      </c>
      <c r="FA31" s="17">
        <f t="shared" si="31"/>
        <v>4.4431762749454267</v>
      </c>
      <c r="FB31" s="17">
        <f t="shared" si="31"/>
        <v>3.9453364249505722</v>
      </c>
      <c r="FC31" s="17">
        <f t="shared" si="31"/>
        <v>2.9722177550353637</v>
      </c>
      <c r="FD31" s="17">
        <f t="shared" si="31"/>
        <v>4.0848295534063297</v>
      </c>
      <c r="FE31" s="17">
        <f t="shared" si="31"/>
        <v>3.8616449764537415</v>
      </c>
      <c r="FF31" s="17">
        <f t="shared" si="31"/>
        <v>2.8462526248690239</v>
      </c>
      <c r="FG31" s="17">
        <f t="shared" si="31"/>
        <v>3.5115370682060489</v>
      </c>
      <c r="FH31" s="17">
        <f t="shared" si="31"/>
        <v>4.2501654008474015</v>
      </c>
      <c r="FI31" s="17">
        <f t="shared" si="31"/>
        <v>4.1024735302530733</v>
      </c>
      <c r="FJ31" s="17">
        <f t="shared" si="31"/>
        <v>4.1836417048336534</v>
      </c>
      <c r="FK31" s="17">
        <f t="shared" si="31"/>
        <v>4.3188564365555919</v>
      </c>
      <c r="FL31" s="17">
        <f t="shared" si="31"/>
        <v>4.9024653073913456</v>
      </c>
      <c r="FM31" s="17">
        <f t="shared" si="31"/>
        <v>4.4968749781383837</v>
      </c>
      <c r="FN31" s="17">
        <f t="shared" si="31"/>
        <v>3.9314042882902607</v>
      </c>
      <c r="FO31" s="17">
        <f t="shared" si="31"/>
        <v>3.3305136239549178</v>
      </c>
      <c r="FP31" s="17">
        <f t="shared" si="31"/>
        <v>3.8994242265348085</v>
      </c>
      <c r="FQ31" s="17">
        <f t="shared" si="31"/>
        <v>4.3374112802031615</v>
      </c>
      <c r="FR31" s="17">
        <f t="shared" si="31"/>
        <v>2.1227524305164316</v>
      </c>
      <c r="FS31" s="17">
        <f t="shared" si="31"/>
        <v>2.4002448334600532</v>
      </c>
      <c r="FT31" s="17">
        <f t="shared" si="31"/>
        <v>2.8240198018571658</v>
      </c>
      <c r="FU31" s="17">
        <f t="shared" si="31"/>
        <v>4.1981301064436289</v>
      </c>
      <c r="FV31" s="17">
        <f t="shared" si="31"/>
        <v>2.9301757437205933</v>
      </c>
      <c r="FW31" s="17">
        <f t="shared" si="31"/>
        <v>2.6415192542850643</v>
      </c>
      <c r="FX31" s="17">
        <f t="shared" si="31"/>
        <v>2.2626525629791079</v>
      </c>
      <c r="FY31" s="17">
        <f t="shared" si="31"/>
        <v>2.888244134734431</v>
      </c>
      <c r="FZ31" s="17">
        <f t="shared" si="31"/>
        <v>2.388826006246922</v>
      </c>
      <c r="GA31" s="17">
        <f t="shared" si="31"/>
        <v>1.93227558119792</v>
      </c>
      <c r="GB31" s="17">
        <f t="shared" si="31"/>
        <v>1.9898551571805401</v>
      </c>
      <c r="GC31" s="17">
        <f t="shared" ref="GC31:GD31" si="32">SUM(GC32:GC35,GC39:GC41,GC45)</f>
        <v>3.3045856000684717</v>
      </c>
      <c r="GD31" s="17">
        <f t="shared" si="32"/>
        <v>3.0086125912935495</v>
      </c>
      <c r="GE31" s="17">
        <f t="shared" ref="GE31" si="33">SUM(GE32:GE35,GE39:GE41,GE45)</f>
        <v>1.94412218841104</v>
      </c>
    </row>
    <row r="32" spans="1:187" ht="15" x14ac:dyDescent="0.25">
      <c r="A32" s="36" t="s">
        <v>21</v>
      </c>
      <c r="B32" s="90"/>
      <c r="C32" s="40">
        <v>0</v>
      </c>
      <c r="D32" s="40">
        <v>0</v>
      </c>
      <c r="E32" s="40">
        <v>0</v>
      </c>
      <c r="F32" s="40">
        <v>0</v>
      </c>
      <c r="G32" s="40">
        <v>0</v>
      </c>
      <c r="H32" s="40">
        <v>0</v>
      </c>
      <c r="I32" s="40">
        <v>0</v>
      </c>
      <c r="J32" s="40">
        <v>0</v>
      </c>
      <c r="K32" s="40">
        <v>0</v>
      </c>
      <c r="L32" s="40">
        <v>0</v>
      </c>
      <c r="M32" s="40">
        <v>0</v>
      </c>
      <c r="N32" s="40">
        <v>0</v>
      </c>
      <c r="O32" s="40">
        <v>0</v>
      </c>
      <c r="P32" s="40">
        <v>0</v>
      </c>
      <c r="Q32" s="40">
        <v>0</v>
      </c>
      <c r="R32" s="40">
        <v>0</v>
      </c>
      <c r="S32" s="40">
        <v>0</v>
      </c>
      <c r="T32" s="40">
        <v>0</v>
      </c>
      <c r="U32" s="40">
        <v>0</v>
      </c>
      <c r="V32" s="40">
        <v>0</v>
      </c>
      <c r="W32" s="40">
        <v>0</v>
      </c>
      <c r="X32" s="40">
        <v>0</v>
      </c>
      <c r="Y32" s="40">
        <v>0</v>
      </c>
      <c r="Z32" s="40">
        <v>0</v>
      </c>
      <c r="AA32" s="40">
        <v>0</v>
      </c>
      <c r="AB32" s="40">
        <v>0</v>
      </c>
      <c r="AC32" s="40">
        <v>0</v>
      </c>
      <c r="AD32" s="40">
        <v>0</v>
      </c>
      <c r="AE32" s="40">
        <v>0</v>
      </c>
      <c r="AF32" s="40">
        <v>0</v>
      </c>
      <c r="AG32" s="40">
        <v>0</v>
      </c>
      <c r="AH32" s="40">
        <v>0</v>
      </c>
      <c r="AI32" s="40">
        <v>0</v>
      </c>
      <c r="AJ32" s="40">
        <v>0</v>
      </c>
      <c r="AK32" s="40">
        <v>0</v>
      </c>
      <c r="AL32" s="40">
        <v>0</v>
      </c>
      <c r="AM32" s="40">
        <v>0</v>
      </c>
      <c r="AN32" s="40">
        <v>0</v>
      </c>
      <c r="AO32" s="40">
        <v>0</v>
      </c>
      <c r="AP32" s="40">
        <v>0</v>
      </c>
      <c r="AQ32" s="40">
        <v>0</v>
      </c>
      <c r="AR32" s="40">
        <v>0</v>
      </c>
      <c r="AS32" s="40">
        <v>0</v>
      </c>
      <c r="AT32" s="40">
        <v>0</v>
      </c>
      <c r="AU32" s="40">
        <v>0.212187138126749</v>
      </c>
      <c r="AV32" s="40">
        <v>0</v>
      </c>
      <c r="AW32" s="40">
        <v>2.0927253047474101</v>
      </c>
      <c r="AX32" s="40">
        <v>1.1025321818501801</v>
      </c>
      <c r="AY32" s="40">
        <v>0.62662973537559696</v>
      </c>
      <c r="AZ32" s="40">
        <v>0.74504198573682801</v>
      </c>
      <c r="BA32" s="40">
        <v>0.12877149992192799</v>
      </c>
      <c r="BB32" s="40">
        <v>0.14060894886584599</v>
      </c>
      <c r="BC32" s="40">
        <v>0.114776649176951</v>
      </c>
      <c r="BD32" s="40">
        <v>0.38937638305431099</v>
      </c>
      <c r="BE32" s="40">
        <v>3.9812136634231002E-3</v>
      </c>
      <c r="BF32" s="40">
        <v>0.29450835775251</v>
      </c>
      <c r="BG32" s="40">
        <v>0</v>
      </c>
      <c r="BH32" s="40">
        <v>0.85011104026213702</v>
      </c>
      <c r="BI32" s="40">
        <v>0.74570869665649098</v>
      </c>
      <c r="BJ32" s="40">
        <v>0.38399367480815599</v>
      </c>
      <c r="BK32" s="40">
        <v>0.52774206202136698</v>
      </c>
      <c r="BL32" s="40">
        <v>1.03097814154655</v>
      </c>
      <c r="BM32" s="40">
        <v>1.5161862005775599</v>
      </c>
      <c r="BN32" s="40">
        <v>1.5699856695472201</v>
      </c>
      <c r="BO32" s="40">
        <v>1.3750167246005101</v>
      </c>
      <c r="BP32" s="40">
        <v>2.0953356696862699</v>
      </c>
      <c r="BQ32" s="40">
        <v>1.6630560338212701</v>
      </c>
      <c r="BR32" s="40">
        <v>2.41868044896554</v>
      </c>
      <c r="BS32" s="40">
        <v>1.6839410163939199</v>
      </c>
      <c r="BT32" s="40">
        <v>1.72317940445517</v>
      </c>
      <c r="BU32" s="40">
        <v>3.76796079404411</v>
      </c>
      <c r="BV32" s="40">
        <v>2.02889347445449</v>
      </c>
      <c r="BW32" s="40">
        <v>1.8152315224575599</v>
      </c>
      <c r="BX32" s="40">
        <v>2.1621129493143001</v>
      </c>
      <c r="BY32" s="40">
        <v>1.9759121639249799</v>
      </c>
      <c r="BZ32" s="40">
        <v>1.0715864866829199</v>
      </c>
      <c r="CA32" s="40">
        <v>1.35356786946525</v>
      </c>
      <c r="CB32" s="40">
        <v>2.8893921180208899</v>
      </c>
      <c r="CC32" s="40">
        <v>1.60650564703212</v>
      </c>
      <c r="CD32" s="40">
        <v>2.0027833904354702</v>
      </c>
      <c r="CE32" s="40">
        <v>2.0178813375115201</v>
      </c>
      <c r="CF32" s="40">
        <v>2.76455757124732</v>
      </c>
      <c r="CG32" s="40">
        <v>2.3521873338114601</v>
      </c>
      <c r="CH32" s="40">
        <v>1.53862555798018</v>
      </c>
      <c r="CI32" s="40">
        <v>1.5742742136680601</v>
      </c>
      <c r="CJ32" s="40">
        <v>1.8380912123072499</v>
      </c>
      <c r="CK32" s="40">
        <v>2.12061012081681</v>
      </c>
      <c r="CL32" s="40">
        <v>2.1790793821579402</v>
      </c>
      <c r="CM32" s="40">
        <v>2.0129826340752901</v>
      </c>
      <c r="CN32" s="40">
        <v>1.0266520944699999</v>
      </c>
      <c r="CO32" s="40">
        <v>2.306036971897</v>
      </c>
      <c r="CP32" s="40">
        <v>4.7124464987008903</v>
      </c>
      <c r="CQ32" s="40">
        <v>3.9643772196826901</v>
      </c>
      <c r="CR32" s="40">
        <v>4.1179935325117398</v>
      </c>
      <c r="CS32" s="40">
        <v>3.5642445792265001</v>
      </c>
      <c r="CT32" s="40">
        <v>2.1068161578510498</v>
      </c>
      <c r="CU32" s="40">
        <v>2.5644670204459699</v>
      </c>
      <c r="CV32" s="40">
        <v>3.8782588675532201</v>
      </c>
      <c r="CW32" s="40">
        <v>3.0450719453050601</v>
      </c>
      <c r="CX32" s="40">
        <v>3.2222422098285</v>
      </c>
      <c r="CY32" s="40">
        <v>3.6443082919835299</v>
      </c>
      <c r="CZ32" s="40">
        <v>2.8561935740480799</v>
      </c>
      <c r="DA32" s="40">
        <v>3.0490918290334701</v>
      </c>
      <c r="DB32" s="40">
        <v>1.9165825801768199</v>
      </c>
      <c r="DC32" s="40">
        <v>2.4370387619060998</v>
      </c>
      <c r="DD32" s="40">
        <v>2.3997787128983599</v>
      </c>
      <c r="DE32" s="40">
        <v>2.11318441269077</v>
      </c>
      <c r="DF32" s="40">
        <v>2.4684471638895702</v>
      </c>
      <c r="DG32" s="40">
        <v>2.1963052005799399</v>
      </c>
      <c r="DH32" s="40">
        <v>2.3784489770397599</v>
      </c>
      <c r="DI32" s="40">
        <v>2.6603571189317399</v>
      </c>
      <c r="DJ32" s="40">
        <v>2.3224173421254202</v>
      </c>
      <c r="DK32" s="40">
        <v>2.3314192645746501</v>
      </c>
      <c r="DL32" s="40">
        <v>1.73864473732305</v>
      </c>
      <c r="DM32" s="40">
        <v>2.7096190657809198</v>
      </c>
      <c r="DN32" s="40">
        <v>1.99462909154835</v>
      </c>
      <c r="DO32" s="40">
        <v>1.7963145887035401</v>
      </c>
      <c r="DP32" s="40">
        <v>2.2138106662609598</v>
      </c>
      <c r="DQ32" s="40">
        <v>1.8292450105298299</v>
      </c>
      <c r="DR32" s="40">
        <v>1.42286872015878</v>
      </c>
      <c r="DS32" s="40">
        <v>1.2009236058763799</v>
      </c>
      <c r="DT32" s="40">
        <v>1.67551159428401</v>
      </c>
      <c r="DU32" s="40">
        <v>1.38499955635268</v>
      </c>
      <c r="DV32" s="40">
        <v>1.6066827107257999</v>
      </c>
      <c r="DW32" s="40">
        <v>1.35220453903049</v>
      </c>
      <c r="DX32" s="40">
        <v>1.3373801676375401</v>
      </c>
      <c r="DY32" s="40">
        <v>1.4251207157180199</v>
      </c>
      <c r="DZ32" s="40">
        <v>0.92181097860664296</v>
      </c>
      <c r="EA32" s="40">
        <v>2.0034798242307699</v>
      </c>
      <c r="EB32" s="40">
        <v>1.13478992013758</v>
      </c>
      <c r="EC32" s="40">
        <v>1.0652509643588699</v>
      </c>
      <c r="ED32" s="40">
        <v>1.2640641371939401</v>
      </c>
      <c r="EE32" s="40">
        <v>1.2484514760554699</v>
      </c>
      <c r="EF32" s="40">
        <v>1.95340686418442</v>
      </c>
      <c r="EG32" s="40">
        <v>3.66652342428582</v>
      </c>
      <c r="EH32" s="40">
        <v>5.8364690800774399</v>
      </c>
      <c r="EI32" s="40">
        <v>5.35672236636902</v>
      </c>
      <c r="EJ32" s="40">
        <v>5.95332806293949</v>
      </c>
      <c r="EK32" s="40">
        <v>5.0503925522170201</v>
      </c>
      <c r="EL32" s="40">
        <v>3.5617841847187499</v>
      </c>
      <c r="EM32" s="40">
        <v>3.4042476052147199</v>
      </c>
      <c r="EN32" s="40">
        <v>4.5781694984461803</v>
      </c>
      <c r="EO32" s="40">
        <v>5.3963498989126899</v>
      </c>
      <c r="EP32" s="40">
        <v>4.2466814916646598</v>
      </c>
      <c r="EQ32" s="40">
        <v>4.75221494373426</v>
      </c>
      <c r="ER32" s="40">
        <v>5.10165415615743</v>
      </c>
      <c r="ES32" s="40">
        <v>4.4891011452623202</v>
      </c>
      <c r="ET32" s="40">
        <v>4.04023334439451</v>
      </c>
      <c r="EU32" s="40">
        <v>4.6759662580713597</v>
      </c>
      <c r="EV32" s="40">
        <v>3.6157393031978202</v>
      </c>
      <c r="EW32" s="40">
        <v>4.1353391321417599</v>
      </c>
      <c r="EX32" s="40">
        <v>3.7264177499679501</v>
      </c>
      <c r="EY32" s="40">
        <v>3.4498923203078702</v>
      </c>
      <c r="EZ32" s="40">
        <v>3.6519700289784698</v>
      </c>
      <c r="FA32" s="40">
        <v>3.8027994337989499</v>
      </c>
      <c r="FB32" s="40">
        <v>3.2208051908285502</v>
      </c>
      <c r="FC32" s="40">
        <v>2.6103305689952299</v>
      </c>
      <c r="FD32" s="40">
        <v>3.4236080023747899</v>
      </c>
      <c r="FE32" s="40">
        <v>2.9905156824165</v>
      </c>
      <c r="FF32" s="40">
        <v>2.4348103805817498</v>
      </c>
      <c r="FG32" s="40">
        <v>3.37524283748095</v>
      </c>
      <c r="FH32" s="40">
        <v>3.3376872733104999</v>
      </c>
      <c r="FI32" s="40">
        <v>3.60478016286446</v>
      </c>
      <c r="FJ32" s="40">
        <v>3.7299937728603498</v>
      </c>
      <c r="FK32" s="40">
        <v>3.6147688941623799</v>
      </c>
      <c r="FL32" s="40">
        <v>4.3453483830906201</v>
      </c>
      <c r="FM32" s="40">
        <v>4.0712610925634003</v>
      </c>
      <c r="FN32" s="40">
        <v>3.7083094129616101</v>
      </c>
      <c r="FO32" s="40">
        <v>3.0738566389864901</v>
      </c>
      <c r="FP32" s="40">
        <v>3.23185098239344</v>
      </c>
      <c r="FQ32" s="40">
        <v>3.9395566730804799</v>
      </c>
      <c r="FR32" s="40">
        <v>2.0715777262202999</v>
      </c>
      <c r="FS32" s="40">
        <v>2.2852336999082801</v>
      </c>
      <c r="FT32" s="40">
        <v>2.72329685678999</v>
      </c>
      <c r="FU32" s="40">
        <v>3.0174967258164598</v>
      </c>
      <c r="FV32" s="40">
        <v>2.5324585141871698</v>
      </c>
      <c r="FW32" s="40">
        <v>2.5804574742328499</v>
      </c>
      <c r="FX32" s="40">
        <v>1.8330902717225901</v>
      </c>
      <c r="FY32" s="40">
        <v>2.2816442240499102</v>
      </c>
      <c r="FZ32" s="40">
        <v>2.02431752708525</v>
      </c>
      <c r="GA32" s="40">
        <v>1.93227558119792</v>
      </c>
      <c r="GB32" s="40">
        <v>1.9898551571805401</v>
      </c>
      <c r="GC32" s="40">
        <v>2.70254504329339</v>
      </c>
      <c r="GD32" s="40">
        <v>2.1473955483906702</v>
      </c>
      <c r="GE32" s="40">
        <v>1.94412218841104</v>
      </c>
    </row>
    <row r="33" spans="1:187" ht="15" x14ac:dyDescent="0.25">
      <c r="A33" s="36" t="s">
        <v>22</v>
      </c>
      <c r="B33" s="90"/>
      <c r="C33" s="40">
        <v>0</v>
      </c>
      <c r="D33" s="40">
        <v>0</v>
      </c>
      <c r="E33" s="40">
        <v>0</v>
      </c>
      <c r="F33" s="40">
        <v>0</v>
      </c>
      <c r="G33" s="40">
        <v>0</v>
      </c>
      <c r="H33" s="40">
        <v>0</v>
      </c>
      <c r="I33" s="40">
        <v>0</v>
      </c>
      <c r="J33" s="40">
        <v>0</v>
      </c>
      <c r="K33" s="40">
        <v>0</v>
      </c>
      <c r="L33" s="40">
        <v>0</v>
      </c>
      <c r="M33" s="40">
        <v>0</v>
      </c>
      <c r="N33" s="40">
        <v>0</v>
      </c>
      <c r="O33" s="40">
        <v>0</v>
      </c>
      <c r="P33" s="40">
        <v>0</v>
      </c>
      <c r="Q33" s="40">
        <v>0</v>
      </c>
      <c r="R33" s="40">
        <v>0</v>
      </c>
      <c r="S33" s="40">
        <v>0</v>
      </c>
      <c r="T33" s="40">
        <v>0</v>
      </c>
      <c r="U33" s="40">
        <v>0</v>
      </c>
      <c r="V33" s="40">
        <v>0</v>
      </c>
      <c r="W33" s="40">
        <v>0</v>
      </c>
      <c r="X33" s="40">
        <v>0</v>
      </c>
      <c r="Y33" s="40">
        <v>0</v>
      </c>
      <c r="Z33" s="40">
        <v>0</v>
      </c>
      <c r="AA33" s="40">
        <v>0</v>
      </c>
      <c r="AB33" s="40">
        <v>0</v>
      </c>
      <c r="AC33" s="40">
        <v>0</v>
      </c>
      <c r="AD33" s="40">
        <v>0</v>
      </c>
      <c r="AE33" s="40">
        <v>0</v>
      </c>
      <c r="AF33" s="40">
        <v>0</v>
      </c>
      <c r="AG33" s="40">
        <v>0</v>
      </c>
      <c r="AH33" s="40">
        <v>0</v>
      </c>
      <c r="AI33" s="40">
        <v>0</v>
      </c>
      <c r="AJ33" s="40">
        <v>0</v>
      </c>
      <c r="AK33" s="40">
        <v>0</v>
      </c>
      <c r="AL33" s="40">
        <v>0</v>
      </c>
      <c r="AM33" s="40">
        <v>0</v>
      </c>
      <c r="AN33" s="40">
        <v>0</v>
      </c>
      <c r="AO33" s="40">
        <v>0</v>
      </c>
      <c r="AP33" s="40">
        <v>0</v>
      </c>
      <c r="AQ33" s="40">
        <v>0</v>
      </c>
      <c r="AR33" s="40">
        <v>0</v>
      </c>
      <c r="AS33" s="40">
        <v>0</v>
      </c>
      <c r="AT33" s="40">
        <v>0</v>
      </c>
      <c r="AU33" s="40">
        <v>0</v>
      </c>
      <c r="AV33" s="40">
        <v>0</v>
      </c>
      <c r="AW33" s="40">
        <v>0</v>
      </c>
      <c r="AX33" s="40">
        <v>0</v>
      </c>
      <c r="AY33" s="40">
        <v>0</v>
      </c>
      <c r="AZ33" s="40">
        <v>0</v>
      </c>
      <c r="BA33" s="40">
        <v>0</v>
      </c>
      <c r="BB33" s="40">
        <v>0</v>
      </c>
      <c r="BC33" s="40">
        <v>0</v>
      </c>
      <c r="BD33" s="40">
        <v>0</v>
      </c>
      <c r="BE33" s="40">
        <v>0</v>
      </c>
      <c r="BF33" s="40">
        <v>0</v>
      </c>
      <c r="BG33" s="40">
        <v>0</v>
      </c>
      <c r="BH33" s="40">
        <v>0</v>
      </c>
      <c r="BI33" s="40">
        <v>0</v>
      </c>
      <c r="BJ33" s="40">
        <v>0</v>
      </c>
      <c r="BK33" s="40">
        <v>0</v>
      </c>
      <c r="BL33" s="40">
        <v>0</v>
      </c>
      <c r="BM33" s="40">
        <v>0</v>
      </c>
      <c r="BN33" s="40">
        <v>0</v>
      </c>
      <c r="BO33" s="40">
        <v>0</v>
      </c>
      <c r="BP33" s="40">
        <v>0</v>
      </c>
      <c r="BQ33" s="40">
        <v>0</v>
      </c>
      <c r="BR33" s="40">
        <v>0</v>
      </c>
      <c r="BS33" s="40">
        <v>0</v>
      </c>
      <c r="BT33" s="40">
        <v>0</v>
      </c>
      <c r="BU33" s="40">
        <v>0</v>
      </c>
      <c r="BV33" s="40">
        <v>1.7405336889272802E-2</v>
      </c>
      <c r="BW33" s="40">
        <v>0</v>
      </c>
      <c r="BX33" s="40">
        <v>0</v>
      </c>
      <c r="BY33" s="40">
        <v>0</v>
      </c>
      <c r="BZ33" s="40">
        <v>0</v>
      </c>
      <c r="CA33" s="40">
        <v>0</v>
      </c>
      <c r="CB33" s="40">
        <v>0</v>
      </c>
      <c r="CC33" s="40">
        <v>0</v>
      </c>
      <c r="CD33" s="40">
        <v>0</v>
      </c>
      <c r="CE33" s="40">
        <v>0</v>
      </c>
      <c r="CF33" s="40">
        <v>0</v>
      </c>
      <c r="CG33" s="40">
        <v>0</v>
      </c>
      <c r="CH33" s="40">
        <v>0</v>
      </c>
      <c r="CI33" s="40">
        <v>0</v>
      </c>
      <c r="CJ33" s="40">
        <v>0</v>
      </c>
      <c r="CK33" s="40">
        <v>0</v>
      </c>
      <c r="CL33" s="40">
        <v>0</v>
      </c>
      <c r="CM33" s="40">
        <v>0</v>
      </c>
      <c r="CN33" s="40">
        <v>0</v>
      </c>
      <c r="CO33" s="40">
        <v>0</v>
      </c>
      <c r="CP33" s="40">
        <v>0</v>
      </c>
      <c r="CQ33" s="40">
        <v>0</v>
      </c>
      <c r="CR33" s="40">
        <v>0</v>
      </c>
      <c r="CS33" s="40">
        <v>0</v>
      </c>
      <c r="CT33" s="40">
        <v>0</v>
      </c>
      <c r="CU33" s="40">
        <v>0</v>
      </c>
      <c r="CV33" s="40">
        <v>0</v>
      </c>
      <c r="CW33" s="40">
        <v>0</v>
      </c>
      <c r="CX33" s="40">
        <v>0</v>
      </c>
      <c r="CY33" s="40">
        <v>0</v>
      </c>
      <c r="CZ33" s="40">
        <v>0</v>
      </c>
      <c r="DA33" s="40">
        <v>0</v>
      </c>
      <c r="DB33" s="40">
        <v>0</v>
      </c>
      <c r="DC33" s="40">
        <v>0</v>
      </c>
      <c r="DD33" s="40">
        <v>0</v>
      </c>
      <c r="DE33" s="40">
        <v>0</v>
      </c>
      <c r="DF33" s="40">
        <v>0</v>
      </c>
      <c r="DG33" s="40">
        <v>0</v>
      </c>
      <c r="DH33" s="40">
        <v>0</v>
      </c>
      <c r="DI33" s="40">
        <v>0</v>
      </c>
      <c r="DJ33" s="40">
        <v>0</v>
      </c>
      <c r="DK33" s="40">
        <v>0</v>
      </c>
      <c r="DL33" s="40">
        <v>2.43541924811463E-2</v>
      </c>
      <c r="DM33" s="40">
        <v>0</v>
      </c>
      <c r="DN33" s="40">
        <v>0</v>
      </c>
      <c r="DO33" s="40">
        <v>0</v>
      </c>
      <c r="DP33" s="40">
        <v>0</v>
      </c>
      <c r="DQ33" s="40">
        <v>0</v>
      </c>
      <c r="DR33" s="40">
        <v>0</v>
      </c>
      <c r="DS33" s="40">
        <v>0</v>
      </c>
      <c r="DT33" s="40">
        <v>0</v>
      </c>
      <c r="DU33" s="40">
        <v>0</v>
      </c>
      <c r="DV33" s="40">
        <v>0</v>
      </c>
      <c r="DW33" s="40">
        <v>0</v>
      </c>
      <c r="DX33" s="40">
        <v>0</v>
      </c>
      <c r="DY33" s="40">
        <v>0</v>
      </c>
      <c r="DZ33" s="40">
        <v>0</v>
      </c>
      <c r="EA33" s="40">
        <v>0</v>
      </c>
      <c r="EB33" s="40">
        <v>0</v>
      </c>
      <c r="EC33" s="40">
        <v>0</v>
      </c>
      <c r="ED33" s="40">
        <v>0</v>
      </c>
      <c r="EE33" s="40">
        <v>0</v>
      </c>
      <c r="EF33" s="40">
        <v>0</v>
      </c>
      <c r="EG33" s="40">
        <v>0</v>
      </c>
      <c r="EH33" s="40">
        <v>0</v>
      </c>
      <c r="EI33" s="40">
        <v>0</v>
      </c>
      <c r="EJ33" s="40">
        <v>0</v>
      </c>
      <c r="EK33" s="40">
        <v>0</v>
      </c>
      <c r="EL33" s="40">
        <v>0</v>
      </c>
      <c r="EM33" s="40">
        <v>0</v>
      </c>
      <c r="EN33" s="40">
        <v>0</v>
      </c>
      <c r="EO33" s="40">
        <v>0</v>
      </c>
      <c r="EP33" s="40">
        <v>0</v>
      </c>
      <c r="EQ33" s="40">
        <v>0</v>
      </c>
      <c r="ER33" s="40">
        <v>0</v>
      </c>
      <c r="ES33" s="40">
        <v>0</v>
      </c>
      <c r="ET33" s="40">
        <v>0</v>
      </c>
      <c r="EU33" s="40">
        <v>0</v>
      </c>
      <c r="EV33" s="40">
        <v>0</v>
      </c>
      <c r="EW33" s="40">
        <v>0</v>
      </c>
      <c r="EX33" s="40">
        <v>0</v>
      </c>
      <c r="EY33" s="40">
        <v>0.200318265015379</v>
      </c>
      <c r="EZ33" s="40">
        <v>0</v>
      </c>
      <c r="FA33" s="40">
        <v>0</v>
      </c>
      <c r="FB33" s="40">
        <v>0.34286241432737702</v>
      </c>
      <c r="FC33" s="40">
        <v>0.19375169038977999</v>
      </c>
      <c r="FD33" s="40">
        <v>0</v>
      </c>
      <c r="FE33" s="40">
        <v>0.261992070630513</v>
      </c>
      <c r="FF33" s="40">
        <v>0</v>
      </c>
      <c r="FG33" s="40">
        <v>0</v>
      </c>
      <c r="FH33" s="40">
        <v>0</v>
      </c>
      <c r="FI33" s="40">
        <v>0</v>
      </c>
      <c r="FJ33" s="40">
        <v>0</v>
      </c>
      <c r="FK33" s="40">
        <v>0.143307314434514</v>
      </c>
      <c r="FL33" s="40">
        <v>0.14274542363002399</v>
      </c>
      <c r="FM33" s="40">
        <v>8.2363128222223594E-2</v>
      </c>
      <c r="FN33" s="40">
        <v>0.124423315659366</v>
      </c>
      <c r="FO33" s="40">
        <v>0</v>
      </c>
      <c r="FP33" s="40">
        <v>0</v>
      </c>
      <c r="FQ33" s="40">
        <v>0</v>
      </c>
      <c r="FR33" s="40">
        <v>0</v>
      </c>
      <c r="FS33" s="40">
        <v>0</v>
      </c>
      <c r="FT33" s="40">
        <v>0</v>
      </c>
      <c r="FU33" s="40">
        <v>0</v>
      </c>
      <c r="FV33" s="40">
        <v>0</v>
      </c>
      <c r="FW33" s="40">
        <v>0</v>
      </c>
      <c r="FX33" s="40">
        <v>0</v>
      </c>
      <c r="FY33" s="40">
        <v>0</v>
      </c>
      <c r="FZ33" s="40">
        <v>6.2800883091070306E-2</v>
      </c>
      <c r="GA33" s="40">
        <v>0</v>
      </c>
      <c r="GB33" s="40">
        <v>0</v>
      </c>
      <c r="GC33" s="40">
        <v>0</v>
      </c>
      <c r="GD33" s="40">
        <v>0</v>
      </c>
      <c r="GE33" s="40">
        <v>0</v>
      </c>
    </row>
    <row r="34" spans="1:187" ht="15" x14ac:dyDescent="0.25">
      <c r="A34" s="36" t="s">
        <v>23</v>
      </c>
      <c r="B34" s="90"/>
      <c r="C34" s="40">
        <v>0</v>
      </c>
      <c r="D34" s="40">
        <v>0</v>
      </c>
      <c r="E34" s="40">
        <v>0</v>
      </c>
      <c r="F34" s="40">
        <v>0</v>
      </c>
      <c r="G34" s="40">
        <v>0</v>
      </c>
      <c r="H34" s="40">
        <v>0</v>
      </c>
      <c r="I34" s="40">
        <v>0</v>
      </c>
      <c r="J34" s="40">
        <v>0</v>
      </c>
      <c r="K34" s="40">
        <v>0</v>
      </c>
      <c r="L34" s="40">
        <v>0</v>
      </c>
      <c r="M34" s="40">
        <v>0</v>
      </c>
      <c r="N34" s="40">
        <v>0</v>
      </c>
      <c r="O34" s="40">
        <v>0</v>
      </c>
      <c r="P34" s="40">
        <v>0</v>
      </c>
      <c r="Q34" s="40">
        <v>0</v>
      </c>
      <c r="R34" s="40">
        <v>0</v>
      </c>
      <c r="S34" s="40">
        <v>0</v>
      </c>
      <c r="T34" s="40">
        <v>0</v>
      </c>
      <c r="U34" s="40">
        <v>0</v>
      </c>
      <c r="V34" s="40">
        <v>0</v>
      </c>
      <c r="W34" s="40">
        <v>0</v>
      </c>
      <c r="X34" s="40">
        <v>0</v>
      </c>
      <c r="Y34" s="40">
        <v>0</v>
      </c>
      <c r="Z34" s="40">
        <v>0</v>
      </c>
      <c r="AA34" s="40">
        <v>0</v>
      </c>
      <c r="AB34" s="40">
        <v>0</v>
      </c>
      <c r="AC34" s="40">
        <v>0</v>
      </c>
      <c r="AD34" s="40">
        <v>0</v>
      </c>
      <c r="AE34" s="40">
        <v>0</v>
      </c>
      <c r="AF34" s="40">
        <v>0</v>
      </c>
      <c r="AG34" s="40">
        <v>0</v>
      </c>
      <c r="AH34" s="40">
        <v>0</v>
      </c>
      <c r="AI34" s="40">
        <v>0</v>
      </c>
      <c r="AJ34" s="40">
        <v>0</v>
      </c>
      <c r="AK34" s="40">
        <v>0</v>
      </c>
      <c r="AL34" s="40">
        <v>0</v>
      </c>
      <c r="AM34" s="40">
        <v>0</v>
      </c>
      <c r="AN34" s="40">
        <v>0</v>
      </c>
      <c r="AO34" s="40">
        <v>0</v>
      </c>
      <c r="AP34" s="40">
        <v>0</v>
      </c>
      <c r="AQ34" s="40">
        <v>0</v>
      </c>
      <c r="AR34" s="40">
        <v>0</v>
      </c>
      <c r="AS34" s="40">
        <v>0</v>
      </c>
      <c r="AT34" s="40">
        <v>0</v>
      </c>
      <c r="AU34" s="40">
        <v>0</v>
      </c>
      <c r="AV34" s="40">
        <v>0</v>
      </c>
      <c r="AW34" s="40">
        <v>0</v>
      </c>
      <c r="AX34" s="40">
        <v>0</v>
      </c>
      <c r="AY34" s="40">
        <v>0</v>
      </c>
      <c r="AZ34" s="40">
        <v>0</v>
      </c>
      <c r="BA34" s="40">
        <v>0</v>
      </c>
      <c r="BB34" s="40">
        <v>0</v>
      </c>
      <c r="BC34" s="40">
        <v>0</v>
      </c>
      <c r="BD34" s="40">
        <v>0</v>
      </c>
      <c r="BE34" s="40">
        <v>1.12055124600541E-2</v>
      </c>
      <c r="BF34" s="40">
        <v>0</v>
      </c>
      <c r="BG34" s="40">
        <v>0</v>
      </c>
      <c r="BH34" s="40">
        <v>1.1389090931456699E-2</v>
      </c>
      <c r="BI34" s="40">
        <v>1.1325323844925199E-2</v>
      </c>
      <c r="BJ34" s="40">
        <v>5.8730971283199396E-3</v>
      </c>
      <c r="BK34" s="40">
        <v>5.9687513118878901E-3</v>
      </c>
      <c r="BL34" s="40">
        <v>1.7950887520153402E-2</v>
      </c>
      <c r="BM34" s="40">
        <v>2.3977031342182101E-2</v>
      </c>
      <c r="BN34" s="40">
        <v>3.7100632071338499E-2</v>
      </c>
      <c r="BO34" s="40">
        <v>1.7064503783586E-2</v>
      </c>
      <c r="BP34" s="40">
        <v>2.2905721366632398E-2</v>
      </c>
      <c r="BQ34" s="40">
        <v>4.6978411334595897E-2</v>
      </c>
      <c r="BR34" s="40">
        <v>4.0627044621100297E-2</v>
      </c>
      <c r="BS34" s="40">
        <v>3.0977964443374601E-2</v>
      </c>
      <c r="BT34" s="40">
        <v>3.8869689225527103E-2</v>
      </c>
      <c r="BU34" s="40">
        <v>7.5148065836019101E-2</v>
      </c>
      <c r="BV34" s="40">
        <v>6.7020767179772497E-2</v>
      </c>
      <c r="BW34" s="40">
        <v>7.4559131150783803E-2</v>
      </c>
      <c r="BX34" s="40">
        <v>0.126385383451487</v>
      </c>
      <c r="BY34" s="40">
        <v>6.4429454564737296E-2</v>
      </c>
      <c r="BZ34" s="40">
        <v>2.2968452724175099E-2</v>
      </c>
      <c r="CA34" s="40">
        <v>6.7609701865007699E-2</v>
      </c>
      <c r="CB34" s="40">
        <v>9.8469879371335306E-2</v>
      </c>
      <c r="CC34" s="40">
        <v>4.6054692385397299E-2</v>
      </c>
      <c r="CD34" s="40">
        <v>0.10459480009778201</v>
      </c>
      <c r="CE34" s="40">
        <v>8.8882022695705304E-2</v>
      </c>
      <c r="CF34" s="40">
        <v>9.9070592750275299E-2</v>
      </c>
      <c r="CG34" s="40">
        <v>5.3805072843093299E-2</v>
      </c>
      <c r="CH34" s="40">
        <v>3.6879089989431901E-2</v>
      </c>
      <c r="CI34" s="40">
        <v>3.3533940977295597E-2</v>
      </c>
      <c r="CJ34" s="40">
        <v>2.6608069078929E-2</v>
      </c>
      <c r="CK34" s="40">
        <v>6.8281087406175903E-2</v>
      </c>
      <c r="CL34" s="40">
        <v>3.2356071606825097E-2</v>
      </c>
      <c r="CM34" s="40">
        <v>2.9446734261762898E-2</v>
      </c>
      <c r="CN34" s="40">
        <v>7.8881911740410607E-2</v>
      </c>
      <c r="CO34" s="40">
        <v>0.19989621086255199</v>
      </c>
      <c r="CP34" s="40">
        <v>0.15362950199047001</v>
      </c>
      <c r="CQ34" s="40">
        <v>0.137480912921319</v>
      </c>
      <c r="CR34" s="40">
        <v>0.17688064336355799</v>
      </c>
      <c r="CS34" s="40">
        <v>0.20446634401997699</v>
      </c>
      <c r="CT34" s="40">
        <v>0.223194467010458</v>
      </c>
      <c r="CU34" s="40">
        <v>0.111414663752806</v>
      </c>
      <c r="CV34" s="40">
        <v>0.23222872508196701</v>
      </c>
      <c r="CW34" s="40">
        <v>0.247081657843601</v>
      </c>
      <c r="CX34" s="40">
        <v>0.27646949863684001</v>
      </c>
      <c r="CY34" s="40">
        <v>0.24249974599247001</v>
      </c>
      <c r="CZ34" s="40">
        <v>0.31479736795195101</v>
      </c>
      <c r="DA34" s="40">
        <v>0.25804762168268103</v>
      </c>
      <c r="DB34" s="40">
        <v>0.22134521209881999</v>
      </c>
      <c r="DC34" s="40">
        <v>0.26026201609916599</v>
      </c>
      <c r="DD34" s="40">
        <v>0.20743457483356301</v>
      </c>
      <c r="DE34" s="40">
        <v>0.20526729519189699</v>
      </c>
      <c r="DF34" s="40">
        <v>0.28052136927125898</v>
      </c>
      <c r="DG34" s="40">
        <v>0.252582307803698</v>
      </c>
      <c r="DH34" s="40">
        <v>0.26221727925414701</v>
      </c>
      <c r="DI34" s="40">
        <v>0.220037777097597</v>
      </c>
      <c r="DJ34" s="40">
        <v>0.26093340164033402</v>
      </c>
      <c r="DK34" s="40">
        <v>0.19334725716273601</v>
      </c>
      <c r="DL34" s="40">
        <v>0.25055637248648899</v>
      </c>
      <c r="DM34" s="40">
        <v>0.18620936877768399</v>
      </c>
      <c r="DN34" s="40">
        <v>0.17035524705115099</v>
      </c>
      <c r="DO34" s="40">
        <v>0.110757467762353</v>
      </c>
      <c r="DP34" s="40">
        <v>6.6521150420920994E-2</v>
      </c>
      <c r="DQ34" s="40">
        <v>6.4621626901876006E-2</v>
      </c>
      <c r="DR34" s="40">
        <v>5.4193100796722397E-2</v>
      </c>
      <c r="DS34" s="40">
        <v>7.0924027994670694E-2</v>
      </c>
      <c r="DT34" s="40">
        <v>2.3083649705142099E-2</v>
      </c>
      <c r="DU34" s="40">
        <v>1.10763778623327E-2</v>
      </c>
      <c r="DV34" s="40">
        <v>5.71870676004409E-2</v>
      </c>
      <c r="DW34" s="40">
        <v>5.0022957722135802E-2</v>
      </c>
      <c r="DX34" s="40">
        <v>4.4286628713012699E-2</v>
      </c>
      <c r="DY34" s="40">
        <v>1.9378943032229701E-2</v>
      </c>
      <c r="DZ34" s="40">
        <v>1.8234195484382199E-2</v>
      </c>
      <c r="EA34" s="40">
        <v>2.39705151033879E-2</v>
      </c>
      <c r="EB34" s="40">
        <v>4.1588307035911203E-2</v>
      </c>
      <c r="EC34" s="40">
        <v>2.47190005734919E-3</v>
      </c>
      <c r="ED34" s="40">
        <v>2.52221888836902E-3</v>
      </c>
      <c r="EE34" s="40">
        <v>9.1202419396405705E-4</v>
      </c>
      <c r="EF34" s="40">
        <v>0</v>
      </c>
      <c r="EG34" s="40">
        <v>0</v>
      </c>
      <c r="EH34" s="40">
        <v>0</v>
      </c>
      <c r="EI34" s="40">
        <v>0</v>
      </c>
      <c r="EJ34" s="40">
        <v>6.6672106650706201E-4</v>
      </c>
      <c r="EK34" s="40">
        <v>0</v>
      </c>
      <c r="EL34" s="40">
        <v>0</v>
      </c>
      <c r="EM34" s="40">
        <v>7.6735820199808199E-4</v>
      </c>
      <c r="EN34" s="40">
        <v>0</v>
      </c>
      <c r="EO34" s="40">
        <v>0</v>
      </c>
      <c r="EP34" s="40">
        <v>0</v>
      </c>
      <c r="EQ34" s="40">
        <v>4.9186414451323698E-3</v>
      </c>
      <c r="ER34" s="40">
        <v>5.9552030631088097E-2</v>
      </c>
      <c r="ES34" s="40">
        <v>2.74047589755439E-2</v>
      </c>
      <c r="ET34" s="40">
        <v>7.5601303404290193E-2</v>
      </c>
      <c r="EU34" s="40">
        <v>2.47467645636304E-2</v>
      </c>
      <c r="EV34" s="40">
        <v>4.3855692721584703E-2</v>
      </c>
      <c r="EW34" s="40">
        <v>3.4114630576937602E-2</v>
      </c>
      <c r="EX34" s="40">
        <v>3.4945028483119298E-2</v>
      </c>
      <c r="EY34" s="40">
        <v>4.9849063229888801E-2</v>
      </c>
      <c r="EZ34" s="40">
        <v>0.12628070980952499</v>
      </c>
      <c r="FA34" s="40">
        <v>5.72258787889025E-2</v>
      </c>
      <c r="FB34" s="40">
        <v>7.9487467952824603E-2</v>
      </c>
      <c r="FC34" s="40">
        <v>8.8066055120678999E-2</v>
      </c>
      <c r="FD34" s="40">
        <v>7.7924446937143593E-2</v>
      </c>
      <c r="FE34" s="40">
        <v>0.107064170751663</v>
      </c>
      <c r="FF34" s="40">
        <v>8.8596123493088805E-2</v>
      </c>
      <c r="FG34" s="40">
        <v>0.136294230725099</v>
      </c>
      <c r="FH34" s="40">
        <v>0.20186508422049701</v>
      </c>
      <c r="FI34" s="40">
        <v>0.12913942688808</v>
      </c>
      <c r="FJ34" s="40">
        <v>0.17542057954884799</v>
      </c>
      <c r="FK34" s="40">
        <v>0.17238053415763599</v>
      </c>
      <c r="FL34" s="40">
        <v>9.3306781075878906E-2</v>
      </c>
      <c r="FM34" s="40">
        <v>7.9100680637555404E-2</v>
      </c>
      <c r="FN34" s="40">
        <v>7.9893885878228793E-2</v>
      </c>
      <c r="FO34" s="40">
        <v>0.18125950232930099</v>
      </c>
      <c r="FP34" s="40">
        <v>5.6418913389919098E-2</v>
      </c>
      <c r="FQ34" s="40">
        <v>1.8863804459653601E-2</v>
      </c>
      <c r="FR34" s="40">
        <v>0</v>
      </c>
      <c r="FS34" s="40">
        <v>2.8978443629804701E-2</v>
      </c>
      <c r="FT34" s="40">
        <v>1.33235504170926E-2</v>
      </c>
      <c r="FU34" s="40">
        <v>1.5367966304876799E-2</v>
      </c>
      <c r="FV34" s="40">
        <v>6.53721542403327E-2</v>
      </c>
      <c r="FW34" s="40">
        <v>6.1061780052214597E-2</v>
      </c>
      <c r="FX34" s="40">
        <v>0</v>
      </c>
      <c r="FY34" s="40">
        <v>0</v>
      </c>
      <c r="FZ34" s="40">
        <v>0</v>
      </c>
      <c r="GA34" s="40">
        <v>0</v>
      </c>
      <c r="GB34" s="40">
        <v>0</v>
      </c>
      <c r="GC34" s="40">
        <v>0</v>
      </c>
      <c r="GD34" s="40">
        <v>0</v>
      </c>
      <c r="GE34" s="40">
        <v>0</v>
      </c>
    </row>
    <row r="35" spans="1:187" ht="15" x14ac:dyDescent="0.25">
      <c r="A35" s="36" t="s">
        <v>24</v>
      </c>
      <c r="B35" s="90"/>
      <c r="C35" s="40">
        <v>0</v>
      </c>
      <c r="D35" s="40">
        <v>0</v>
      </c>
      <c r="E35" s="40">
        <v>0</v>
      </c>
      <c r="F35" s="40">
        <v>0</v>
      </c>
      <c r="G35" s="40">
        <v>0</v>
      </c>
      <c r="H35" s="40">
        <v>0</v>
      </c>
      <c r="I35" s="40">
        <v>0</v>
      </c>
      <c r="J35" s="40">
        <v>0</v>
      </c>
      <c r="K35" s="40">
        <v>0</v>
      </c>
      <c r="L35" s="40">
        <v>0</v>
      </c>
      <c r="M35" s="40">
        <v>0</v>
      </c>
      <c r="N35" s="40">
        <v>0</v>
      </c>
      <c r="O35" s="40">
        <v>0</v>
      </c>
      <c r="P35" s="40">
        <v>0</v>
      </c>
      <c r="Q35" s="40">
        <v>0</v>
      </c>
      <c r="R35" s="40">
        <v>0</v>
      </c>
      <c r="S35" s="40">
        <f t="shared" ref="S35" si="34">SUM(S36:S38)</f>
        <v>0</v>
      </c>
      <c r="T35" s="40">
        <f t="shared" ref="T35:CE35" si="35">SUM(T36:T38)</f>
        <v>0</v>
      </c>
      <c r="U35" s="40">
        <f t="shared" si="35"/>
        <v>0</v>
      </c>
      <c r="V35" s="40">
        <f t="shared" si="35"/>
        <v>0</v>
      </c>
      <c r="W35" s="40">
        <f t="shared" si="35"/>
        <v>0</v>
      </c>
      <c r="X35" s="40">
        <f t="shared" si="35"/>
        <v>0</v>
      </c>
      <c r="Y35" s="40">
        <f t="shared" si="35"/>
        <v>0</v>
      </c>
      <c r="Z35" s="40">
        <f t="shared" si="35"/>
        <v>0</v>
      </c>
      <c r="AA35" s="40">
        <f t="shared" si="35"/>
        <v>0</v>
      </c>
      <c r="AB35" s="40">
        <f t="shared" si="35"/>
        <v>0</v>
      </c>
      <c r="AC35" s="40">
        <f t="shared" si="35"/>
        <v>0</v>
      </c>
      <c r="AD35" s="40">
        <f t="shared" si="35"/>
        <v>0</v>
      </c>
      <c r="AE35" s="40">
        <f t="shared" si="35"/>
        <v>0</v>
      </c>
      <c r="AF35" s="40">
        <f t="shared" si="35"/>
        <v>0</v>
      </c>
      <c r="AG35" s="40">
        <f t="shared" si="35"/>
        <v>0</v>
      </c>
      <c r="AH35" s="40">
        <f t="shared" si="35"/>
        <v>0</v>
      </c>
      <c r="AI35" s="40">
        <f t="shared" si="35"/>
        <v>0</v>
      </c>
      <c r="AJ35" s="40">
        <f t="shared" si="35"/>
        <v>0</v>
      </c>
      <c r="AK35" s="40">
        <f t="shared" si="35"/>
        <v>0</v>
      </c>
      <c r="AL35" s="40">
        <f t="shared" si="35"/>
        <v>0</v>
      </c>
      <c r="AM35" s="40">
        <f t="shared" si="35"/>
        <v>0</v>
      </c>
      <c r="AN35" s="40">
        <f t="shared" si="35"/>
        <v>0</v>
      </c>
      <c r="AO35" s="40">
        <f t="shared" si="35"/>
        <v>0</v>
      </c>
      <c r="AP35" s="40">
        <f t="shared" si="35"/>
        <v>0</v>
      </c>
      <c r="AQ35" s="40">
        <f t="shared" si="35"/>
        <v>0</v>
      </c>
      <c r="AR35" s="40">
        <f t="shared" si="35"/>
        <v>0</v>
      </c>
      <c r="AS35" s="40">
        <f t="shared" si="35"/>
        <v>0</v>
      </c>
      <c r="AT35" s="40">
        <f t="shared" si="35"/>
        <v>0</v>
      </c>
      <c r="AU35" s="40">
        <f t="shared" si="35"/>
        <v>0</v>
      </c>
      <c r="AV35" s="40">
        <f t="shared" si="35"/>
        <v>0</v>
      </c>
      <c r="AW35" s="40">
        <f t="shared" si="35"/>
        <v>0</v>
      </c>
      <c r="AX35" s="40">
        <f t="shared" si="35"/>
        <v>0.21405211796468121</v>
      </c>
      <c r="AY35" s="40">
        <f t="shared" si="35"/>
        <v>1.0401689223341775</v>
      </c>
      <c r="AZ35" s="40">
        <f t="shared" si="35"/>
        <v>1.1832040263286498</v>
      </c>
      <c r="BA35" s="40">
        <f t="shared" si="35"/>
        <v>1.0471085851495676</v>
      </c>
      <c r="BB35" s="40">
        <f t="shared" si="35"/>
        <v>0.85564854796408452</v>
      </c>
      <c r="BC35" s="40">
        <f t="shared" si="35"/>
        <v>0.67435197783585998</v>
      </c>
      <c r="BD35" s="40">
        <f t="shared" si="35"/>
        <v>0.50903868979100331</v>
      </c>
      <c r="BE35" s="40">
        <f t="shared" si="35"/>
        <v>0.4799990005280686</v>
      </c>
      <c r="BF35" s="40">
        <f t="shared" si="35"/>
        <v>0.18993297201828238</v>
      </c>
      <c r="BG35" s="40">
        <f t="shared" si="35"/>
        <v>0.94477346570421472</v>
      </c>
      <c r="BH35" s="40">
        <f t="shared" si="35"/>
        <v>1.0978863345465597</v>
      </c>
      <c r="BI35" s="40">
        <f t="shared" si="35"/>
        <v>0.88473065570388598</v>
      </c>
      <c r="BJ35" s="40">
        <f t="shared" si="35"/>
        <v>0.85983269871496271</v>
      </c>
      <c r="BK35" s="40">
        <f t="shared" si="35"/>
        <v>1.1794291793754161</v>
      </c>
      <c r="BL35" s="40">
        <f t="shared" si="35"/>
        <v>0.75942487693373173</v>
      </c>
      <c r="BM35" s="40">
        <f t="shared" si="35"/>
        <v>1.0575794187710998</v>
      </c>
      <c r="BN35" s="40">
        <f t="shared" si="35"/>
        <v>1.1155859834990802</v>
      </c>
      <c r="BO35" s="40">
        <f t="shared" si="35"/>
        <v>1.1721216229972342</v>
      </c>
      <c r="BP35" s="40">
        <f t="shared" si="35"/>
        <v>1.2884516863523447</v>
      </c>
      <c r="BQ35" s="40">
        <f t="shared" si="35"/>
        <v>1.3642947959819982</v>
      </c>
      <c r="BR35" s="40">
        <f t="shared" si="35"/>
        <v>1.3482980303478949</v>
      </c>
      <c r="BS35" s="40">
        <f t="shared" si="35"/>
        <v>1.0367442416703048</v>
      </c>
      <c r="BT35" s="40">
        <f t="shared" si="35"/>
        <v>0.79317507419094657</v>
      </c>
      <c r="BU35" s="40">
        <f t="shared" si="35"/>
        <v>0.84640095830048401</v>
      </c>
      <c r="BV35" s="40">
        <f t="shared" si="35"/>
        <v>0.58279313464765026</v>
      </c>
      <c r="BW35" s="40">
        <f t="shared" si="35"/>
        <v>0.77743024638149938</v>
      </c>
      <c r="BX35" s="40">
        <f t="shared" si="35"/>
        <v>0.75126360485781141</v>
      </c>
      <c r="BY35" s="40">
        <f t="shared" si="35"/>
        <v>0.68357666316805499</v>
      </c>
      <c r="BZ35" s="40">
        <f t="shared" si="35"/>
        <v>0.82424322142176065</v>
      </c>
      <c r="CA35" s="40">
        <f t="shared" si="35"/>
        <v>0.75900535056024465</v>
      </c>
      <c r="CB35" s="40">
        <f t="shared" si="35"/>
        <v>0.67695247764975108</v>
      </c>
      <c r="CC35" s="40">
        <f t="shared" si="35"/>
        <v>0.54057377503733295</v>
      </c>
      <c r="CD35" s="40">
        <f t="shared" si="35"/>
        <v>0.42472747807950251</v>
      </c>
      <c r="CE35" s="40">
        <f t="shared" si="35"/>
        <v>0.60670116635639093</v>
      </c>
      <c r="CF35" s="40">
        <f t="shared" ref="CF35:EQ35" si="36">SUM(CF36:CF38)</f>
        <v>0.33263796736332552</v>
      </c>
      <c r="CG35" s="40">
        <f t="shared" si="36"/>
        <v>0.53201997158341563</v>
      </c>
      <c r="CH35" s="40">
        <f t="shared" si="36"/>
        <v>0.24719998756522912</v>
      </c>
      <c r="CI35" s="40">
        <f t="shared" si="36"/>
        <v>0.3809315223447719</v>
      </c>
      <c r="CJ35" s="40">
        <f t="shared" si="36"/>
        <v>0.63805905300425692</v>
      </c>
      <c r="CK35" s="40">
        <f t="shared" si="36"/>
        <v>0.58200003962523594</v>
      </c>
      <c r="CL35" s="40">
        <f t="shared" si="36"/>
        <v>0.46310498792924604</v>
      </c>
      <c r="CM35" s="40">
        <f t="shared" si="36"/>
        <v>0.22420206988028576</v>
      </c>
      <c r="CN35" s="40">
        <f t="shared" si="36"/>
        <v>0.16771018621005052</v>
      </c>
      <c r="CO35" s="40">
        <f t="shared" si="36"/>
        <v>3.0729954717329613E-2</v>
      </c>
      <c r="CP35" s="40">
        <f t="shared" si="36"/>
        <v>0.20616069030455578</v>
      </c>
      <c r="CQ35" s="40">
        <f t="shared" si="36"/>
        <v>0.33712258512507398</v>
      </c>
      <c r="CR35" s="40">
        <f t="shared" si="36"/>
        <v>4.1355544958232467E-3</v>
      </c>
      <c r="CS35" s="40">
        <f t="shared" si="36"/>
        <v>0.177970579074437</v>
      </c>
      <c r="CT35" s="40">
        <f t="shared" si="36"/>
        <v>0</v>
      </c>
      <c r="CU35" s="40">
        <f t="shared" si="36"/>
        <v>0.16172184141826651</v>
      </c>
      <c r="CV35" s="40">
        <f t="shared" si="36"/>
        <v>1.308270870601776E-3</v>
      </c>
      <c r="CW35" s="40">
        <f t="shared" si="36"/>
        <v>0.12533578951833901</v>
      </c>
      <c r="CX35" s="40">
        <f t="shared" si="36"/>
        <v>0</v>
      </c>
      <c r="CY35" s="40">
        <f t="shared" si="36"/>
        <v>0</v>
      </c>
      <c r="CZ35" s="40">
        <f t="shared" si="36"/>
        <v>0.126343237884045</v>
      </c>
      <c r="DA35" s="40">
        <f t="shared" si="36"/>
        <v>2.5567939623139601E-5</v>
      </c>
      <c r="DB35" s="40">
        <f t="shared" si="36"/>
        <v>7.6703818869418807E-5</v>
      </c>
      <c r="DC35" s="40">
        <f t="shared" si="36"/>
        <v>0</v>
      </c>
      <c r="DD35" s="40">
        <f t="shared" si="36"/>
        <v>0</v>
      </c>
      <c r="DE35" s="40">
        <f t="shared" si="36"/>
        <v>0.111026176854646</v>
      </c>
      <c r="DF35" s="40">
        <f t="shared" si="36"/>
        <v>2.55604735295787E-5</v>
      </c>
      <c r="DG35" s="40">
        <f t="shared" si="36"/>
        <v>0</v>
      </c>
      <c r="DH35" s="40">
        <f t="shared" si="36"/>
        <v>0</v>
      </c>
      <c r="DI35" s="40">
        <f t="shared" si="36"/>
        <v>0</v>
      </c>
      <c r="DJ35" s="40">
        <f t="shared" si="36"/>
        <v>0</v>
      </c>
      <c r="DK35" s="40">
        <f t="shared" si="36"/>
        <v>0</v>
      </c>
      <c r="DL35" s="40">
        <f t="shared" si="36"/>
        <v>0.106100242060745</v>
      </c>
      <c r="DM35" s="40">
        <f t="shared" si="36"/>
        <v>0</v>
      </c>
      <c r="DN35" s="40">
        <f t="shared" si="36"/>
        <v>8.5304931066391195E-3</v>
      </c>
      <c r="DO35" s="40">
        <f t="shared" si="36"/>
        <v>0</v>
      </c>
      <c r="DP35" s="40">
        <f t="shared" si="36"/>
        <v>0.109085861233847</v>
      </c>
      <c r="DQ35" s="40">
        <f t="shared" si="36"/>
        <v>0</v>
      </c>
      <c r="DR35" s="40">
        <f t="shared" si="36"/>
        <v>0</v>
      </c>
      <c r="DS35" s="40">
        <f t="shared" si="36"/>
        <v>0</v>
      </c>
      <c r="DT35" s="40">
        <f t="shared" si="36"/>
        <v>0</v>
      </c>
      <c r="DU35" s="40">
        <f t="shared" si="36"/>
        <v>0</v>
      </c>
      <c r="DV35" s="40">
        <f t="shared" si="36"/>
        <v>0</v>
      </c>
      <c r="DW35" s="40">
        <f t="shared" si="36"/>
        <v>0</v>
      </c>
      <c r="DX35" s="40">
        <f t="shared" si="36"/>
        <v>0.100425047476703</v>
      </c>
      <c r="DY35" s="40">
        <f t="shared" si="36"/>
        <v>0</v>
      </c>
      <c r="DZ35" s="40">
        <f t="shared" si="36"/>
        <v>0</v>
      </c>
      <c r="EA35" s="40">
        <f t="shared" si="36"/>
        <v>0</v>
      </c>
      <c r="EB35" s="40">
        <f t="shared" si="36"/>
        <v>0</v>
      </c>
      <c r="EC35" s="40">
        <f t="shared" si="36"/>
        <v>0</v>
      </c>
      <c r="ED35" s="40">
        <f t="shared" si="36"/>
        <v>0</v>
      </c>
      <c r="EE35" s="40">
        <f t="shared" si="36"/>
        <v>0.121526053147834</v>
      </c>
      <c r="EF35" s="40">
        <f t="shared" si="36"/>
        <v>0</v>
      </c>
      <c r="EG35" s="40">
        <f t="shared" si="36"/>
        <v>0</v>
      </c>
      <c r="EH35" s="40">
        <f t="shared" si="36"/>
        <v>0</v>
      </c>
      <c r="EI35" s="40">
        <f t="shared" si="36"/>
        <v>0</v>
      </c>
      <c r="EJ35" s="40">
        <f t="shared" si="36"/>
        <v>0</v>
      </c>
      <c r="EK35" s="40">
        <f t="shared" si="36"/>
        <v>0</v>
      </c>
      <c r="EL35" s="40">
        <f t="shared" si="36"/>
        <v>0.23248621189336</v>
      </c>
      <c r="EM35" s="40">
        <f t="shared" si="36"/>
        <v>0</v>
      </c>
      <c r="EN35" s="40">
        <f t="shared" si="36"/>
        <v>0</v>
      </c>
      <c r="EO35" s="40">
        <f t="shared" si="36"/>
        <v>0</v>
      </c>
      <c r="EP35" s="40">
        <f t="shared" si="36"/>
        <v>4.2937171490340403E-2</v>
      </c>
      <c r="EQ35" s="40">
        <f t="shared" si="36"/>
        <v>0.28877029934614701</v>
      </c>
      <c r="ER35" s="40">
        <f t="shared" ref="ER35:GB35" si="37">SUM(ER36:ER38)</f>
        <v>0</v>
      </c>
      <c r="ES35" s="40">
        <f t="shared" si="37"/>
        <v>0</v>
      </c>
      <c r="ET35" s="40">
        <f t="shared" si="37"/>
        <v>0</v>
      </c>
      <c r="EU35" s="40">
        <f t="shared" si="37"/>
        <v>0</v>
      </c>
      <c r="EV35" s="40">
        <f t="shared" si="37"/>
        <v>0</v>
      </c>
      <c r="EW35" s="40">
        <f t="shared" si="37"/>
        <v>0</v>
      </c>
      <c r="EX35" s="40">
        <f t="shared" si="37"/>
        <v>0</v>
      </c>
      <c r="EY35" s="40">
        <f t="shared" si="37"/>
        <v>0</v>
      </c>
      <c r="EZ35" s="40">
        <f t="shared" si="37"/>
        <v>0</v>
      </c>
      <c r="FA35" s="40">
        <f t="shared" si="37"/>
        <v>0</v>
      </c>
      <c r="FB35" s="40">
        <f t="shared" si="37"/>
        <v>0</v>
      </c>
      <c r="FC35" s="40">
        <f t="shared" si="37"/>
        <v>0</v>
      </c>
      <c r="FD35" s="40">
        <f t="shared" si="37"/>
        <v>0</v>
      </c>
      <c r="FE35" s="40">
        <f t="shared" si="37"/>
        <v>0</v>
      </c>
      <c r="FF35" s="40">
        <f t="shared" si="37"/>
        <v>0</v>
      </c>
      <c r="FG35" s="40">
        <f t="shared" si="37"/>
        <v>0</v>
      </c>
      <c r="FH35" s="40">
        <f t="shared" si="37"/>
        <v>0</v>
      </c>
      <c r="FI35" s="40">
        <f t="shared" si="37"/>
        <v>0</v>
      </c>
      <c r="FJ35" s="40">
        <f t="shared" si="37"/>
        <v>0</v>
      </c>
      <c r="FK35" s="40">
        <f t="shared" si="37"/>
        <v>0</v>
      </c>
      <c r="FL35" s="40">
        <f t="shared" si="37"/>
        <v>0</v>
      </c>
      <c r="FM35" s="40">
        <f t="shared" si="37"/>
        <v>0</v>
      </c>
      <c r="FN35" s="40">
        <f t="shared" si="37"/>
        <v>0</v>
      </c>
      <c r="FO35" s="40">
        <f t="shared" si="37"/>
        <v>0</v>
      </c>
      <c r="FP35" s="40">
        <f t="shared" si="37"/>
        <v>0</v>
      </c>
      <c r="FQ35" s="40">
        <f t="shared" si="37"/>
        <v>0</v>
      </c>
      <c r="FR35" s="40">
        <f t="shared" si="37"/>
        <v>0</v>
      </c>
      <c r="FS35" s="40">
        <f t="shared" si="37"/>
        <v>0</v>
      </c>
      <c r="FT35" s="40">
        <f t="shared" si="37"/>
        <v>0</v>
      </c>
      <c r="FU35" s="40">
        <f t="shared" si="37"/>
        <v>0.35674813910103298</v>
      </c>
      <c r="FV35" s="40">
        <f t="shared" si="37"/>
        <v>0</v>
      </c>
      <c r="FW35" s="40">
        <f t="shared" si="37"/>
        <v>0</v>
      </c>
      <c r="FX35" s="40">
        <f t="shared" si="37"/>
        <v>0</v>
      </c>
      <c r="FY35" s="40">
        <f t="shared" si="37"/>
        <v>0</v>
      </c>
      <c r="FZ35" s="40">
        <f t="shared" si="37"/>
        <v>0.18490665008130699</v>
      </c>
      <c r="GA35" s="40">
        <f t="shared" si="37"/>
        <v>0</v>
      </c>
      <c r="GB35" s="40">
        <f t="shared" si="37"/>
        <v>0</v>
      </c>
      <c r="GC35" s="40">
        <f t="shared" ref="GC35:GD35" si="38">SUM(GC36:GC38)</f>
        <v>0</v>
      </c>
      <c r="GD35" s="40">
        <f t="shared" si="38"/>
        <v>0</v>
      </c>
      <c r="GE35" s="40">
        <f t="shared" ref="GE35" si="39">SUM(GE36:GE38)</f>
        <v>0</v>
      </c>
    </row>
    <row r="36" spans="1:187" ht="15" x14ac:dyDescent="0.25">
      <c r="A36" s="37" t="s">
        <v>38</v>
      </c>
      <c r="B36" s="90">
        <v>2</v>
      </c>
      <c r="C36" s="40">
        <v>0</v>
      </c>
      <c r="D36" s="40">
        <v>0</v>
      </c>
      <c r="E36" s="40">
        <v>0</v>
      </c>
      <c r="F36" s="40">
        <v>0</v>
      </c>
      <c r="G36" s="40">
        <v>0</v>
      </c>
      <c r="H36" s="40">
        <v>0</v>
      </c>
      <c r="I36" s="40">
        <v>0</v>
      </c>
      <c r="J36" s="40">
        <v>0</v>
      </c>
      <c r="K36" s="40">
        <v>0</v>
      </c>
      <c r="L36" s="40">
        <v>0</v>
      </c>
      <c r="M36" s="40">
        <v>0</v>
      </c>
      <c r="N36" s="40">
        <v>0</v>
      </c>
      <c r="O36" s="40">
        <v>0</v>
      </c>
      <c r="P36" s="40">
        <v>0</v>
      </c>
      <c r="Q36" s="40">
        <v>0</v>
      </c>
      <c r="R36" s="40">
        <v>0</v>
      </c>
      <c r="S36" s="40">
        <v>0</v>
      </c>
      <c r="T36" s="40">
        <v>0</v>
      </c>
      <c r="U36" s="40">
        <v>0</v>
      </c>
      <c r="V36" s="40">
        <v>0</v>
      </c>
      <c r="W36" s="40">
        <v>0</v>
      </c>
      <c r="X36" s="40">
        <v>0</v>
      </c>
      <c r="Y36" s="40">
        <v>0</v>
      </c>
      <c r="Z36" s="40">
        <v>0</v>
      </c>
      <c r="AA36" s="40">
        <v>0</v>
      </c>
      <c r="AB36" s="40">
        <v>0</v>
      </c>
      <c r="AC36" s="40">
        <v>0</v>
      </c>
      <c r="AD36" s="40">
        <v>0</v>
      </c>
      <c r="AE36" s="40">
        <v>0</v>
      </c>
      <c r="AF36" s="40">
        <v>0</v>
      </c>
      <c r="AG36" s="40">
        <v>0</v>
      </c>
      <c r="AH36" s="40">
        <v>0</v>
      </c>
      <c r="AI36" s="40">
        <v>0</v>
      </c>
      <c r="AJ36" s="40">
        <v>0</v>
      </c>
      <c r="AK36" s="40">
        <v>0</v>
      </c>
      <c r="AL36" s="40">
        <v>0</v>
      </c>
      <c r="AM36" s="40">
        <v>0</v>
      </c>
      <c r="AN36" s="40">
        <v>0</v>
      </c>
      <c r="AO36" s="40">
        <v>0</v>
      </c>
      <c r="AP36" s="40">
        <v>0</v>
      </c>
      <c r="AQ36" s="40">
        <v>0</v>
      </c>
      <c r="AR36" s="40">
        <v>0</v>
      </c>
      <c r="AS36" s="40">
        <v>0</v>
      </c>
      <c r="AT36" s="40">
        <v>0</v>
      </c>
      <c r="AU36" s="40">
        <v>0</v>
      </c>
      <c r="AV36" s="40">
        <v>0</v>
      </c>
      <c r="AW36" s="40">
        <v>0</v>
      </c>
      <c r="AX36" s="40">
        <v>0</v>
      </c>
      <c r="AY36" s="40">
        <v>0</v>
      </c>
      <c r="AZ36" s="40">
        <v>0</v>
      </c>
      <c r="BA36" s="40">
        <v>0</v>
      </c>
      <c r="BB36" s="40">
        <v>0</v>
      </c>
      <c r="BC36" s="40">
        <v>0</v>
      </c>
      <c r="BD36" s="40">
        <v>0</v>
      </c>
      <c r="BE36" s="40">
        <v>0</v>
      </c>
      <c r="BF36" s="40">
        <v>0</v>
      </c>
      <c r="BG36" s="40">
        <v>4.2683704055315802E-3</v>
      </c>
      <c r="BH36" s="40">
        <v>3.44223419800934E-3</v>
      </c>
      <c r="BI36" s="40">
        <v>0</v>
      </c>
      <c r="BJ36" s="40">
        <v>6.2132327274068604E-3</v>
      </c>
      <c r="BK36" s="40">
        <v>6.9533130799788699E-3</v>
      </c>
      <c r="BL36" s="40">
        <v>8.6055854950233494E-3</v>
      </c>
      <c r="BM36" s="40">
        <v>7.0479745204241199E-3</v>
      </c>
      <c r="BN36" s="40">
        <v>3.3776923067966598E-2</v>
      </c>
      <c r="BO36" s="40">
        <v>8.6227966660133992E-3</v>
      </c>
      <c r="BP36" s="40">
        <v>0</v>
      </c>
      <c r="BQ36" s="40">
        <v>4.36389240452634E-2</v>
      </c>
      <c r="BR36" s="40">
        <v>9.2423988216550797E-3</v>
      </c>
      <c r="BS36" s="40">
        <v>2.56937191107539E-3</v>
      </c>
      <c r="BT36" s="40">
        <v>7.3569682387125499E-3</v>
      </c>
      <c r="BU36" s="40">
        <v>1.82425405686353E-2</v>
      </c>
      <c r="BV36" s="40">
        <v>2.3227122076121601E-2</v>
      </c>
      <c r="BW36" s="40">
        <v>1.37420282621958E-2</v>
      </c>
      <c r="BX36" s="40">
        <v>0</v>
      </c>
      <c r="BY36" s="40">
        <v>0</v>
      </c>
      <c r="BZ36" s="40">
        <v>0</v>
      </c>
      <c r="CA36" s="40">
        <v>6.4674261252093404E-3</v>
      </c>
      <c r="CB36" s="40">
        <v>0</v>
      </c>
      <c r="CC36" s="40">
        <v>0</v>
      </c>
      <c r="CD36" s="40">
        <v>0</v>
      </c>
      <c r="CE36" s="40">
        <v>0</v>
      </c>
      <c r="CF36" s="40">
        <v>0</v>
      </c>
      <c r="CG36" s="40">
        <v>0</v>
      </c>
      <c r="CH36" s="40">
        <v>0</v>
      </c>
      <c r="CI36" s="40">
        <v>0</v>
      </c>
      <c r="CJ36" s="40">
        <v>1.7554716458776098E-2</v>
      </c>
      <c r="CK36" s="40">
        <v>0</v>
      </c>
      <c r="CL36" s="40">
        <v>0</v>
      </c>
      <c r="CM36" s="40">
        <v>0</v>
      </c>
      <c r="CN36" s="40">
        <v>0</v>
      </c>
      <c r="CO36" s="40">
        <v>0</v>
      </c>
      <c r="CP36" s="40">
        <v>0</v>
      </c>
      <c r="CQ36" s="40">
        <v>0</v>
      </c>
      <c r="CR36" s="40">
        <v>0</v>
      </c>
      <c r="CS36" s="40">
        <v>0</v>
      </c>
      <c r="CT36" s="40">
        <v>0</v>
      </c>
      <c r="CU36" s="40">
        <v>0</v>
      </c>
      <c r="CV36" s="40">
        <v>8.2592226785055498E-4</v>
      </c>
      <c r="CW36" s="40">
        <v>0</v>
      </c>
      <c r="CX36" s="40">
        <v>0</v>
      </c>
      <c r="CY36" s="40">
        <v>0</v>
      </c>
      <c r="CZ36" s="40">
        <v>0</v>
      </c>
      <c r="DA36" s="40">
        <v>2.5567939623139601E-5</v>
      </c>
      <c r="DB36" s="40">
        <v>7.6703818869418807E-5</v>
      </c>
      <c r="DC36" s="40">
        <v>0</v>
      </c>
      <c r="DD36" s="40">
        <v>0</v>
      </c>
      <c r="DE36" s="40">
        <v>0.111026176854646</v>
      </c>
      <c r="DF36" s="40">
        <v>2.55604735295787E-5</v>
      </c>
      <c r="DG36" s="40">
        <v>0</v>
      </c>
      <c r="DH36" s="40">
        <v>0</v>
      </c>
      <c r="DI36" s="40">
        <v>0</v>
      </c>
      <c r="DJ36" s="40">
        <v>0</v>
      </c>
      <c r="DK36" s="40">
        <v>0</v>
      </c>
      <c r="DL36" s="40">
        <v>0</v>
      </c>
      <c r="DM36" s="40">
        <v>0</v>
      </c>
      <c r="DN36" s="40">
        <v>8.5304931066391195E-3</v>
      </c>
      <c r="DO36" s="40">
        <v>0</v>
      </c>
      <c r="DP36" s="40">
        <v>0</v>
      </c>
      <c r="DQ36" s="40">
        <v>0</v>
      </c>
      <c r="DR36" s="40">
        <v>0</v>
      </c>
      <c r="DS36" s="40">
        <v>0</v>
      </c>
      <c r="DT36" s="40">
        <v>0</v>
      </c>
      <c r="DU36" s="40">
        <v>0</v>
      </c>
      <c r="DV36" s="40">
        <v>0</v>
      </c>
      <c r="DW36" s="40">
        <v>0</v>
      </c>
      <c r="DX36" s="40">
        <v>0</v>
      </c>
      <c r="DY36" s="40">
        <v>0</v>
      </c>
      <c r="DZ36" s="40">
        <v>0</v>
      </c>
      <c r="EA36" s="40">
        <v>0</v>
      </c>
      <c r="EB36" s="40">
        <v>0</v>
      </c>
      <c r="EC36" s="40">
        <v>0</v>
      </c>
      <c r="ED36" s="40">
        <v>0</v>
      </c>
      <c r="EE36" s="40">
        <v>0</v>
      </c>
      <c r="EF36" s="40">
        <v>0</v>
      </c>
      <c r="EG36" s="40">
        <v>0</v>
      </c>
      <c r="EH36" s="40">
        <v>0</v>
      </c>
      <c r="EI36" s="40">
        <v>0</v>
      </c>
      <c r="EJ36" s="40">
        <v>0</v>
      </c>
      <c r="EK36" s="40">
        <v>0</v>
      </c>
      <c r="EL36" s="40">
        <v>0</v>
      </c>
      <c r="EM36" s="40">
        <v>0</v>
      </c>
      <c r="EN36" s="40">
        <v>0</v>
      </c>
      <c r="EO36" s="40">
        <v>0</v>
      </c>
      <c r="EP36" s="40">
        <v>4.2937171490340403E-2</v>
      </c>
      <c r="EQ36" s="40">
        <v>0</v>
      </c>
      <c r="ER36" s="40">
        <v>0</v>
      </c>
      <c r="ES36" s="40">
        <v>0</v>
      </c>
      <c r="ET36" s="40">
        <v>0</v>
      </c>
      <c r="EU36" s="40">
        <v>0</v>
      </c>
      <c r="EV36" s="40">
        <v>0</v>
      </c>
      <c r="EW36" s="40">
        <v>0</v>
      </c>
      <c r="EX36" s="40">
        <v>0</v>
      </c>
      <c r="EY36" s="40">
        <v>0</v>
      </c>
      <c r="EZ36" s="40">
        <v>0</v>
      </c>
      <c r="FA36" s="40">
        <v>0</v>
      </c>
      <c r="FB36" s="40">
        <v>0</v>
      </c>
      <c r="FC36" s="40">
        <v>0</v>
      </c>
      <c r="FD36" s="40">
        <v>0</v>
      </c>
      <c r="FE36" s="40">
        <v>0</v>
      </c>
      <c r="FF36" s="40">
        <v>0</v>
      </c>
      <c r="FG36" s="40">
        <v>0</v>
      </c>
      <c r="FH36" s="40">
        <v>0</v>
      </c>
      <c r="FI36" s="40">
        <v>0</v>
      </c>
      <c r="FJ36" s="40">
        <v>0</v>
      </c>
      <c r="FK36" s="40">
        <v>0</v>
      </c>
      <c r="FL36" s="40">
        <v>0</v>
      </c>
      <c r="FM36" s="40">
        <v>0</v>
      </c>
      <c r="FN36" s="40">
        <v>0</v>
      </c>
      <c r="FO36" s="40">
        <v>0</v>
      </c>
      <c r="FP36" s="40">
        <v>0</v>
      </c>
      <c r="FQ36" s="40">
        <v>0</v>
      </c>
      <c r="FR36" s="40">
        <v>0</v>
      </c>
      <c r="FS36" s="40">
        <v>0</v>
      </c>
      <c r="FT36" s="40">
        <v>0</v>
      </c>
      <c r="FU36" s="40">
        <v>0.35674813910103298</v>
      </c>
      <c r="FV36" s="40">
        <v>0</v>
      </c>
      <c r="FW36" s="40">
        <v>0</v>
      </c>
      <c r="FX36" s="40">
        <v>0</v>
      </c>
      <c r="FY36" s="40">
        <v>0</v>
      </c>
      <c r="FZ36" s="40">
        <v>0.18490665008130699</v>
      </c>
      <c r="GA36" s="40">
        <v>0</v>
      </c>
      <c r="GB36" s="40">
        <v>0</v>
      </c>
      <c r="GC36" s="40">
        <v>0</v>
      </c>
      <c r="GD36" s="40">
        <v>0</v>
      </c>
      <c r="GE36" s="40">
        <v>0</v>
      </c>
    </row>
    <row r="37" spans="1:187" ht="15" x14ac:dyDescent="0.25">
      <c r="A37" s="37" t="s">
        <v>39</v>
      </c>
      <c r="B37" s="90">
        <v>3</v>
      </c>
      <c r="C37" s="40">
        <v>0</v>
      </c>
      <c r="D37" s="40">
        <v>0</v>
      </c>
      <c r="E37" s="40">
        <v>0</v>
      </c>
      <c r="F37" s="40">
        <v>0</v>
      </c>
      <c r="G37" s="40">
        <v>0</v>
      </c>
      <c r="H37" s="40">
        <v>0</v>
      </c>
      <c r="I37" s="40">
        <v>0</v>
      </c>
      <c r="J37" s="40">
        <v>0</v>
      </c>
      <c r="K37" s="40">
        <v>0</v>
      </c>
      <c r="L37" s="40">
        <v>0</v>
      </c>
      <c r="M37" s="40">
        <v>0</v>
      </c>
      <c r="N37" s="40">
        <v>0</v>
      </c>
      <c r="O37" s="40">
        <v>0</v>
      </c>
      <c r="P37" s="40">
        <v>0</v>
      </c>
      <c r="Q37" s="40">
        <v>0</v>
      </c>
      <c r="R37" s="40">
        <v>0</v>
      </c>
      <c r="S37" s="40">
        <v>0</v>
      </c>
      <c r="T37" s="40">
        <v>0</v>
      </c>
      <c r="U37" s="40">
        <v>0</v>
      </c>
      <c r="V37" s="40">
        <v>0</v>
      </c>
      <c r="W37" s="40">
        <v>0</v>
      </c>
      <c r="X37" s="40">
        <v>0</v>
      </c>
      <c r="Y37" s="40">
        <v>0</v>
      </c>
      <c r="Z37" s="40">
        <v>0</v>
      </c>
      <c r="AA37" s="40">
        <v>0</v>
      </c>
      <c r="AB37" s="40">
        <v>0</v>
      </c>
      <c r="AC37" s="40">
        <v>0</v>
      </c>
      <c r="AD37" s="40">
        <v>0</v>
      </c>
      <c r="AE37" s="40">
        <v>0</v>
      </c>
      <c r="AF37" s="40">
        <v>0</v>
      </c>
      <c r="AG37" s="40">
        <v>0</v>
      </c>
      <c r="AH37" s="40">
        <v>0</v>
      </c>
      <c r="AI37" s="40">
        <v>0</v>
      </c>
      <c r="AJ37" s="40">
        <v>0</v>
      </c>
      <c r="AK37" s="40">
        <v>0</v>
      </c>
      <c r="AL37" s="40">
        <v>0</v>
      </c>
      <c r="AM37" s="40">
        <v>0</v>
      </c>
      <c r="AN37" s="40">
        <v>0</v>
      </c>
      <c r="AO37" s="40">
        <v>0</v>
      </c>
      <c r="AP37" s="40">
        <v>0</v>
      </c>
      <c r="AQ37" s="40">
        <v>0</v>
      </c>
      <c r="AR37" s="40">
        <v>0</v>
      </c>
      <c r="AS37" s="40">
        <v>0</v>
      </c>
      <c r="AT37" s="40">
        <v>0</v>
      </c>
      <c r="AU37" s="40">
        <v>0</v>
      </c>
      <c r="AV37" s="40">
        <v>0</v>
      </c>
      <c r="AW37" s="40">
        <v>0</v>
      </c>
      <c r="AX37" s="40">
        <v>0</v>
      </c>
      <c r="AY37" s="40">
        <v>0</v>
      </c>
      <c r="AZ37" s="40">
        <v>0</v>
      </c>
      <c r="BA37" s="40">
        <v>0</v>
      </c>
      <c r="BB37" s="40">
        <v>0</v>
      </c>
      <c r="BC37" s="40">
        <v>0</v>
      </c>
      <c r="BD37" s="40">
        <v>0</v>
      </c>
      <c r="BE37" s="40">
        <v>0</v>
      </c>
      <c r="BF37" s="40">
        <v>0</v>
      </c>
      <c r="BG37" s="40">
        <v>4.03425977106961E-2</v>
      </c>
      <c r="BH37" s="40">
        <v>2.50064289763582E-2</v>
      </c>
      <c r="BI37" s="40">
        <v>0</v>
      </c>
      <c r="BJ37" s="40">
        <v>6.8181980933213204E-2</v>
      </c>
      <c r="BK37" s="40">
        <v>0.176515480551722</v>
      </c>
      <c r="BL37" s="40">
        <v>6.2324993415494703E-2</v>
      </c>
      <c r="BM37" s="40">
        <v>3.7476412329685002E-2</v>
      </c>
      <c r="BN37" s="40">
        <v>5.1583029074487703E-2</v>
      </c>
      <c r="BO37" s="40">
        <v>9.2191475864002295E-2</v>
      </c>
      <c r="BP37" s="40">
        <v>0</v>
      </c>
      <c r="BQ37" s="40">
        <v>0.129584810356557</v>
      </c>
      <c r="BR37" s="40">
        <v>4.3125705254576499E-2</v>
      </c>
      <c r="BS37" s="40">
        <v>0.124824450288964</v>
      </c>
      <c r="BT37" s="40">
        <v>5.3942439649001202E-2</v>
      </c>
      <c r="BU37" s="40">
        <v>0</v>
      </c>
      <c r="BV37" s="40">
        <v>5.59529233075656E-2</v>
      </c>
      <c r="BW37" s="40">
        <v>2.8828009484373099E-2</v>
      </c>
      <c r="BX37" s="40">
        <v>0</v>
      </c>
      <c r="BY37" s="40">
        <v>8.3077837130758093E-3</v>
      </c>
      <c r="BZ37" s="40">
        <v>8.6849570936494494E-2</v>
      </c>
      <c r="CA37" s="40">
        <v>3.8323806268418699E-2</v>
      </c>
      <c r="CB37" s="40">
        <v>7.6489764646288996E-2</v>
      </c>
      <c r="CC37" s="40">
        <v>5.0901790810015501E-2</v>
      </c>
      <c r="CD37" s="40">
        <v>5.01208591409864E-2</v>
      </c>
      <c r="CE37" s="40">
        <v>0.13624765289444299</v>
      </c>
      <c r="CF37" s="40">
        <v>0</v>
      </c>
      <c r="CG37" s="40">
        <v>4.9771932225037202E-2</v>
      </c>
      <c r="CH37" s="40">
        <v>0</v>
      </c>
      <c r="CI37" s="40">
        <v>0</v>
      </c>
      <c r="CJ37" s="40">
        <v>0</v>
      </c>
      <c r="CK37" s="40">
        <v>0</v>
      </c>
      <c r="CL37" s="40">
        <v>8.5636634514385496E-2</v>
      </c>
      <c r="CM37" s="40">
        <v>8.3144582013454094E-2</v>
      </c>
      <c r="CN37" s="40">
        <v>8.3394766312391302E-2</v>
      </c>
      <c r="CO37" s="40">
        <v>0</v>
      </c>
      <c r="CP37" s="40">
        <v>0.181667158934913</v>
      </c>
      <c r="CQ37" s="40">
        <v>0.30480018715047202</v>
      </c>
      <c r="CR37" s="40">
        <v>0</v>
      </c>
      <c r="CS37" s="40">
        <v>0.177970579074437</v>
      </c>
      <c r="CT37" s="40">
        <v>0</v>
      </c>
      <c r="CU37" s="40">
        <v>0.119497708154005</v>
      </c>
      <c r="CV37" s="40">
        <v>4.8234860275122102E-4</v>
      </c>
      <c r="CW37" s="40">
        <v>0.12533578951833901</v>
      </c>
      <c r="CX37" s="40">
        <v>0</v>
      </c>
      <c r="CY37" s="40">
        <v>0</v>
      </c>
      <c r="CZ37" s="40">
        <v>0.126343237884045</v>
      </c>
      <c r="DA37" s="40">
        <v>0</v>
      </c>
      <c r="DB37" s="40">
        <v>0</v>
      </c>
      <c r="DC37" s="40">
        <v>0</v>
      </c>
      <c r="DD37" s="40">
        <v>0</v>
      </c>
      <c r="DE37" s="40">
        <v>0</v>
      </c>
      <c r="DF37" s="40">
        <v>0</v>
      </c>
      <c r="DG37" s="40">
        <v>0</v>
      </c>
      <c r="DH37" s="40">
        <v>0</v>
      </c>
      <c r="DI37" s="40">
        <v>0</v>
      </c>
      <c r="DJ37" s="40">
        <v>0</v>
      </c>
      <c r="DK37" s="40">
        <v>0</v>
      </c>
      <c r="DL37" s="40">
        <v>0.106100242060745</v>
      </c>
      <c r="DM37" s="40">
        <v>0</v>
      </c>
      <c r="DN37" s="40">
        <v>0</v>
      </c>
      <c r="DO37" s="40">
        <v>0</v>
      </c>
      <c r="DP37" s="40">
        <v>0.109085861233847</v>
      </c>
      <c r="DQ37" s="40">
        <v>0</v>
      </c>
      <c r="DR37" s="40">
        <v>0</v>
      </c>
      <c r="DS37" s="40">
        <v>0</v>
      </c>
      <c r="DT37" s="40">
        <v>0</v>
      </c>
      <c r="DU37" s="40">
        <v>0</v>
      </c>
      <c r="DV37" s="40">
        <v>0</v>
      </c>
      <c r="DW37" s="40">
        <v>0</v>
      </c>
      <c r="DX37" s="40">
        <v>0.100425047476703</v>
      </c>
      <c r="DY37" s="40">
        <v>0</v>
      </c>
      <c r="DZ37" s="40">
        <v>0</v>
      </c>
      <c r="EA37" s="40">
        <v>0</v>
      </c>
      <c r="EB37" s="40">
        <v>0</v>
      </c>
      <c r="EC37" s="40">
        <v>0</v>
      </c>
      <c r="ED37" s="40">
        <v>0</v>
      </c>
      <c r="EE37" s="40">
        <v>0.121526053147834</v>
      </c>
      <c r="EF37" s="40">
        <v>0</v>
      </c>
      <c r="EG37" s="40">
        <v>0</v>
      </c>
      <c r="EH37" s="40">
        <v>0</v>
      </c>
      <c r="EI37" s="40">
        <v>0</v>
      </c>
      <c r="EJ37" s="40">
        <v>0</v>
      </c>
      <c r="EK37" s="40">
        <v>0</v>
      </c>
      <c r="EL37" s="40">
        <v>0.23248621189336</v>
      </c>
      <c r="EM37" s="40">
        <v>0</v>
      </c>
      <c r="EN37" s="40">
        <v>0</v>
      </c>
      <c r="EO37" s="40">
        <v>0</v>
      </c>
      <c r="EP37" s="40">
        <v>0</v>
      </c>
      <c r="EQ37" s="40">
        <v>0.28877029934614701</v>
      </c>
      <c r="ER37" s="40">
        <v>0</v>
      </c>
      <c r="ES37" s="40">
        <v>0</v>
      </c>
      <c r="ET37" s="40">
        <v>0</v>
      </c>
      <c r="EU37" s="40">
        <v>0</v>
      </c>
      <c r="EV37" s="40">
        <v>0</v>
      </c>
      <c r="EW37" s="40">
        <v>0</v>
      </c>
      <c r="EX37" s="40">
        <v>0</v>
      </c>
      <c r="EY37" s="40">
        <v>0</v>
      </c>
      <c r="EZ37" s="40">
        <v>0</v>
      </c>
      <c r="FA37" s="40">
        <v>0</v>
      </c>
      <c r="FB37" s="40">
        <v>0</v>
      </c>
      <c r="FC37" s="40">
        <v>0</v>
      </c>
      <c r="FD37" s="40">
        <v>0</v>
      </c>
      <c r="FE37" s="40">
        <v>0</v>
      </c>
      <c r="FF37" s="40">
        <v>0</v>
      </c>
      <c r="FG37" s="40">
        <v>0</v>
      </c>
      <c r="FH37" s="40">
        <v>0</v>
      </c>
      <c r="FI37" s="40">
        <v>0</v>
      </c>
      <c r="FJ37" s="40">
        <v>0</v>
      </c>
      <c r="FK37" s="40">
        <v>0</v>
      </c>
      <c r="FL37" s="40">
        <v>0</v>
      </c>
      <c r="FM37" s="40">
        <v>0</v>
      </c>
      <c r="FN37" s="40">
        <v>0</v>
      </c>
      <c r="FO37" s="40">
        <v>0</v>
      </c>
      <c r="FP37" s="40">
        <v>0</v>
      </c>
      <c r="FQ37" s="40">
        <v>0</v>
      </c>
      <c r="FR37" s="40">
        <v>0</v>
      </c>
      <c r="FS37" s="40">
        <v>0</v>
      </c>
      <c r="FT37" s="40">
        <v>0</v>
      </c>
      <c r="FU37" s="40">
        <v>0</v>
      </c>
      <c r="FV37" s="40">
        <v>0</v>
      </c>
      <c r="FW37" s="40">
        <v>0</v>
      </c>
      <c r="FX37" s="40">
        <v>0</v>
      </c>
      <c r="FY37" s="40">
        <v>0</v>
      </c>
      <c r="FZ37" s="40">
        <v>0</v>
      </c>
      <c r="GA37" s="40">
        <v>0</v>
      </c>
      <c r="GB37" s="40">
        <v>0</v>
      </c>
      <c r="GC37" s="40">
        <v>0</v>
      </c>
      <c r="GD37" s="40">
        <v>0</v>
      </c>
      <c r="GE37" s="40">
        <v>0</v>
      </c>
    </row>
    <row r="38" spans="1:187" ht="15" x14ac:dyDescent="0.25">
      <c r="A38" s="37" t="s">
        <v>153</v>
      </c>
      <c r="B38" s="90">
        <v>5</v>
      </c>
      <c r="C38" s="40">
        <v>0</v>
      </c>
      <c r="D38" s="40">
        <v>0</v>
      </c>
      <c r="E38" s="40">
        <v>0</v>
      </c>
      <c r="F38" s="40">
        <v>0</v>
      </c>
      <c r="G38" s="40">
        <v>0</v>
      </c>
      <c r="H38" s="40">
        <v>0</v>
      </c>
      <c r="I38" s="40">
        <v>0</v>
      </c>
      <c r="J38" s="40">
        <v>0</v>
      </c>
      <c r="K38" s="40">
        <v>0</v>
      </c>
      <c r="L38" s="40">
        <v>0</v>
      </c>
      <c r="M38" s="40">
        <v>0</v>
      </c>
      <c r="N38" s="40">
        <v>0</v>
      </c>
      <c r="O38" s="40">
        <v>0</v>
      </c>
      <c r="P38" s="40">
        <v>0</v>
      </c>
      <c r="Q38" s="40">
        <v>0</v>
      </c>
      <c r="R38" s="40">
        <v>0</v>
      </c>
      <c r="S38" s="40">
        <v>0</v>
      </c>
      <c r="T38" s="40">
        <v>0</v>
      </c>
      <c r="U38" s="40">
        <v>0</v>
      </c>
      <c r="V38" s="40">
        <v>0</v>
      </c>
      <c r="W38" s="40">
        <v>0</v>
      </c>
      <c r="X38" s="40">
        <v>0</v>
      </c>
      <c r="Y38" s="40">
        <v>0</v>
      </c>
      <c r="Z38" s="40">
        <v>0</v>
      </c>
      <c r="AA38" s="40">
        <v>0</v>
      </c>
      <c r="AB38" s="40">
        <v>0</v>
      </c>
      <c r="AC38" s="40">
        <v>0</v>
      </c>
      <c r="AD38" s="40">
        <v>0</v>
      </c>
      <c r="AE38" s="40">
        <v>0</v>
      </c>
      <c r="AF38" s="40">
        <v>0</v>
      </c>
      <c r="AG38" s="40">
        <v>0</v>
      </c>
      <c r="AH38" s="40">
        <v>0</v>
      </c>
      <c r="AI38" s="40">
        <v>0</v>
      </c>
      <c r="AJ38" s="40">
        <v>0</v>
      </c>
      <c r="AK38" s="40">
        <v>0</v>
      </c>
      <c r="AL38" s="40">
        <v>0</v>
      </c>
      <c r="AM38" s="40">
        <v>0</v>
      </c>
      <c r="AN38" s="40">
        <v>0</v>
      </c>
      <c r="AO38" s="40">
        <v>0</v>
      </c>
      <c r="AP38" s="40">
        <v>0</v>
      </c>
      <c r="AQ38" s="40">
        <v>0</v>
      </c>
      <c r="AR38" s="40">
        <v>0</v>
      </c>
      <c r="AS38" s="40">
        <v>0</v>
      </c>
      <c r="AT38" s="40">
        <v>0</v>
      </c>
      <c r="AU38" s="40">
        <v>0</v>
      </c>
      <c r="AV38" s="40">
        <v>0</v>
      </c>
      <c r="AW38" s="40">
        <v>0</v>
      </c>
      <c r="AX38" s="40">
        <v>0.21405211796468121</v>
      </c>
      <c r="AY38" s="40">
        <v>1.0401689223341775</v>
      </c>
      <c r="AZ38" s="40">
        <v>1.1832040263286498</v>
      </c>
      <c r="BA38" s="40">
        <v>1.0471085851495676</v>
      </c>
      <c r="BB38" s="40">
        <v>0.85564854796408452</v>
      </c>
      <c r="BC38" s="40">
        <v>0.67435197783585998</v>
      </c>
      <c r="BD38" s="40">
        <v>0.50903868979100331</v>
      </c>
      <c r="BE38" s="40">
        <v>0.4799990005280686</v>
      </c>
      <c r="BF38" s="40">
        <v>0.18993297201828238</v>
      </c>
      <c r="BG38" s="40">
        <v>0.90016249758798705</v>
      </c>
      <c r="BH38" s="40">
        <v>1.0694376713721923</v>
      </c>
      <c r="BI38" s="40">
        <v>0.88473065570388598</v>
      </c>
      <c r="BJ38" s="40">
        <v>0.78543748505434263</v>
      </c>
      <c r="BK38" s="40">
        <v>0.99596038574371526</v>
      </c>
      <c r="BL38" s="40">
        <v>0.68849429802321371</v>
      </c>
      <c r="BM38" s="40">
        <v>1.0130550319209908</v>
      </c>
      <c r="BN38" s="40">
        <v>1.0302260313566258</v>
      </c>
      <c r="BO38" s="40">
        <v>1.0713073504672186</v>
      </c>
      <c r="BP38" s="40">
        <v>1.2884516863523447</v>
      </c>
      <c r="BQ38" s="40">
        <v>1.1910710615801778</v>
      </c>
      <c r="BR38" s="40">
        <v>1.2959299262716633</v>
      </c>
      <c r="BS38" s="40">
        <v>0.90935041947026529</v>
      </c>
      <c r="BT38" s="40">
        <v>0.73187566630323286</v>
      </c>
      <c r="BU38" s="40">
        <v>0.82815841773184873</v>
      </c>
      <c r="BV38" s="40">
        <v>0.50361308926396309</v>
      </c>
      <c r="BW38" s="40">
        <v>0.73486020863493051</v>
      </c>
      <c r="BX38" s="40">
        <v>0.75126360485781141</v>
      </c>
      <c r="BY38" s="40">
        <v>0.67526887945497915</v>
      </c>
      <c r="BZ38" s="40">
        <v>0.73739365048526617</v>
      </c>
      <c r="CA38" s="40">
        <v>0.71421411816661662</v>
      </c>
      <c r="CB38" s="40">
        <v>0.6004627130034621</v>
      </c>
      <c r="CC38" s="40">
        <v>0.48967198422731745</v>
      </c>
      <c r="CD38" s="40">
        <v>0.3746066189385161</v>
      </c>
      <c r="CE38" s="40">
        <v>0.47045351346194797</v>
      </c>
      <c r="CF38" s="40">
        <v>0.33263796736332552</v>
      </c>
      <c r="CG38" s="40">
        <v>0.4822480393583784</v>
      </c>
      <c r="CH38" s="40">
        <v>0.24719998756522912</v>
      </c>
      <c r="CI38" s="40">
        <v>0.3809315223447719</v>
      </c>
      <c r="CJ38" s="40">
        <v>0.62050433654548087</v>
      </c>
      <c r="CK38" s="40">
        <v>0.58200003962523594</v>
      </c>
      <c r="CL38" s="40">
        <v>0.37746835341486057</v>
      </c>
      <c r="CM38" s="40">
        <v>0.14105748786683167</v>
      </c>
      <c r="CN38" s="40">
        <v>8.4315419897659213E-2</v>
      </c>
      <c r="CO38" s="40">
        <v>3.0729954717329613E-2</v>
      </c>
      <c r="CP38" s="40">
        <v>2.4493531369642784E-2</v>
      </c>
      <c r="CQ38" s="40">
        <v>3.2322397974601978E-2</v>
      </c>
      <c r="CR38" s="40">
        <v>4.1355544958232467E-3</v>
      </c>
      <c r="CS38" s="40">
        <v>0</v>
      </c>
      <c r="CT38" s="40">
        <v>0</v>
      </c>
      <c r="CU38" s="40">
        <v>4.2224133264261499E-2</v>
      </c>
      <c r="CV38" s="40">
        <v>0</v>
      </c>
      <c r="CW38" s="40">
        <v>0</v>
      </c>
      <c r="CX38" s="40">
        <v>0</v>
      </c>
      <c r="CY38" s="40">
        <v>0</v>
      </c>
      <c r="CZ38" s="40">
        <v>0</v>
      </c>
      <c r="DA38" s="40">
        <v>0</v>
      </c>
      <c r="DB38" s="40">
        <v>0</v>
      </c>
      <c r="DC38" s="40">
        <v>0</v>
      </c>
      <c r="DD38" s="40">
        <v>0</v>
      </c>
      <c r="DE38" s="40">
        <v>0</v>
      </c>
      <c r="DF38" s="40">
        <v>0</v>
      </c>
      <c r="DG38" s="40">
        <v>0</v>
      </c>
      <c r="DH38" s="40">
        <v>0</v>
      </c>
      <c r="DI38" s="40">
        <v>0</v>
      </c>
      <c r="DJ38" s="40">
        <v>0</v>
      </c>
      <c r="DK38" s="40">
        <v>0</v>
      </c>
      <c r="DL38" s="40">
        <v>0</v>
      </c>
      <c r="DM38" s="40">
        <v>0</v>
      </c>
      <c r="DN38" s="40">
        <v>0</v>
      </c>
      <c r="DO38" s="40">
        <v>0</v>
      </c>
      <c r="DP38" s="40">
        <v>0</v>
      </c>
      <c r="DQ38" s="40">
        <v>0</v>
      </c>
      <c r="DR38" s="40">
        <v>0</v>
      </c>
      <c r="DS38" s="40">
        <v>0</v>
      </c>
      <c r="DT38" s="40">
        <v>0</v>
      </c>
      <c r="DU38" s="40">
        <v>0</v>
      </c>
      <c r="DV38" s="40">
        <v>0</v>
      </c>
      <c r="DW38" s="40">
        <v>0</v>
      </c>
      <c r="DX38" s="40">
        <v>0</v>
      </c>
      <c r="DY38" s="40">
        <v>0</v>
      </c>
      <c r="DZ38" s="40">
        <v>0</v>
      </c>
      <c r="EA38" s="40">
        <v>0</v>
      </c>
      <c r="EB38" s="40">
        <v>0</v>
      </c>
      <c r="EC38" s="40">
        <v>0</v>
      </c>
      <c r="ED38" s="40">
        <v>0</v>
      </c>
      <c r="EE38" s="40">
        <v>0</v>
      </c>
      <c r="EF38" s="40">
        <v>0</v>
      </c>
      <c r="EG38" s="40">
        <v>0</v>
      </c>
      <c r="EH38" s="40">
        <v>0</v>
      </c>
      <c r="EI38" s="40">
        <v>0</v>
      </c>
      <c r="EJ38" s="40">
        <v>0</v>
      </c>
      <c r="EK38" s="40">
        <v>0</v>
      </c>
      <c r="EL38" s="40">
        <v>0</v>
      </c>
      <c r="EM38" s="40">
        <v>0</v>
      </c>
      <c r="EN38" s="40">
        <v>0</v>
      </c>
      <c r="EO38" s="40">
        <v>0</v>
      </c>
      <c r="EP38" s="40">
        <v>0</v>
      </c>
      <c r="EQ38" s="40">
        <v>0</v>
      </c>
      <c r="ER38" s="40">
        <v>0</v>
      </c>
      <c r="ES38" s="40">
        <v>0</v>
      </c>
      <c r="ET38" s="40">
        <v>0</v>
      </c>
      <c r="EU38" s="40">
        <v>0</v>
      </c>
      <c r="EV38" s="40">
        <v>0</v>
      </c>
      <c r="EW38" s="40">
        <v>0</v>
      </c>
      <c r="EX38" s="40">
        <v>0</v>
      </c>
      <c r="EY38" s="40">
        <v>0</v>
      </c>
      <c r="EZ38" s="40">
        <v>0</v>
      </c>
      <c r="FA38" s="40">
        <v>0</v>
      </c>
      <c r="FB38" s="40">
        <v>0</v>
      </c>
      <c r="FC38" s="40">
        <v>0</v>
      </c>
      <c r="FD38" s="40">
        <v>0</v>
      </c>
      <c r="FE38" s="40">
        <v>0</v>
      </c>
      <c r="FF38" s="40">
        <v>0</v>
      </c>
      <c r="FG38" s="40">
        <v>0</v>
      </c>
      <c r="FH38" s="40">
        <v>0</v>
      </c>
      <c r="FI38" s="40">
        <v>0</v>
      </c>
      <c r="FJ38" s="40">
        <v>0</v>
      </c>
      <c r="FK38" s="40">
        <v>0</v>
      </c>
      <c r="FL38" s="40">
        <v>0</v>
      </c>
      <c r="FM38" s="40">
        <v>0</v>
      </c>
      <c r="FN38" s="40">
        <v>0</v>
      </c>
      <c r="FO38" s="40">
        <v>0</v>
      </c>
      <c r="FP38" s="40">
        <v>0</v>
      </c>
      <c r="FQ38" s="40">
        <v>0</v>
      </c>
      <c r="FR38" s="40">
        <v>0</v>
      </c>
      <c r="FS38" s="40">
        <v>0</v>
      </c>
      <c r="FT38" s="40">
        <v>0</v>
      </c>
      <c r="FU38" s="40">
        <v>0</v>
      </c>
      <c r="FV38" s="40">
        <v>0</v>
      </c>
      <c r="FW38" s="40">
        <v>0</v>
      </c>
      <c r="FX38" s="40">
        <v>0</v>
      </c>
      <c r="FY38" s="40">
        <v>0</v>
      </c>
      <c r="FZ38" s="40">
        <v>0</v>
      </c>
      <c r="GA38" s="40">
        <v>0</v>
      </c>
      <c r="GB38" s="40">
        <v>0</v>
      </c>
      <c r="GC38" s="40">
        <v>0</v>
      </c>
      <c r="GD38" s="40">
        <v>0</v>
      </c>
      <c r="GE38" s="40">
        <v>0</v>
      </c>
    </row>
    <row r="39" spans="1:187" ht="15" x14ac:dyDescent="0.25">
      <c r="A39" s="36" t="s">
        <v>25</v>
      </c>
      <c r="B39" s="90"/>
      <c r="C39" s="40">
        <v>0</v>
      </c>
      <c r="D39" s="40">
        <v>0</v>
      </c>
      <c r="E39" s="40">
        <v>0</v>
      </c>
      <c r="F39" s="40">
        <v>0</v>
      </c>
      <c r="G39" s="40">
        <v>0</v>
      </c>
      <c r="H39" s="40">
        <v>0</v>
      </c>
      <c r="I39" s="40">
        <v>0</v>
      </c>
      <c r="J39" s="40">
        <v>0</v>
      </c>
      <c r="K39" s="40">
        <v>0</v>
      </c>
      <c r="L39" s="40">
        <v>0</v>
      </c>
      <c r="M39" s="40">
        <v>0</v>
      </c>
      <c r="N39" s="40">
        <v>0</v>
      </c>
      <c r="O39" s="40">
        <v>0</v>
      </c>
      <c r="P39" s="40">
        <v>0</v>
      </c>
      <c r="Q39" s="40">
        <v>0</v>
      </c>
      <c r="R39" s="40">
        <v>0</v>
      </c>
      <c r="S39" s="40">
        <v>0</v>
      </c>
      <c r="T39" s="40">
        <v>0</v>
      </c>
      <c r="U39" s="40">
        <v>0</v>
      </c>
      <c r="V39" s="40">
        <v>0</v>
      </c>
      <c r="W39" s="40">
        <v>0</v>
      </c>
      <c r="X39" s="40">
        <v>0</v>
      </c>
      <c r="Y39" s="40">
        <v>0</v>
      </c>
      <c r="Z39" s="40">
        <v>0</v>
      </c>
      <c r="AA39" s="40">
        <v>0</v>
      </c>
      <c r="AB39" s="40">
        <v>0</v>
      </c>
      <c r="AC39" s="40">
        <v>0</v>
      </c>
      <c r="AD39" s="40">
        <v>0</v>
      </c>
      <c r="AE39" s="40">
        <v>0</v>
      </c>
      <c r="AF39" s="40">
        <v>0</v>
      </c>
      <c r="AG39" s="40">
        <v>0</v>
      </c>
      <c r="AH39" s="40">
        <v>0</v>
      </c>
      <c r="AI39" s="40">
        <v>0</v>
      </c>
      <c r="AJ39" s="40">
        <v>0</v>
      </c>
      <c r="AK39" s="40">
        <v>0</v>
      </c>
      <c r="AL39" s="40">
        <v>0</v>
      </c>
      <c r="AM39" s="40">
        <v>0</v>
      </c>
      <c r="AN39" s="40">
        <v>0</v>
      </c>
      <c r="AO39" s="40">
        <v>0</v>
      </c>
      <c r="AP39" s="40">
        <v>0</v>
      </c>
      <c r="AQ39" s="40">
        <v>0</v>
      </c>
      <c r="AR39" s="40">
        <v>0</v>
      </c>
      <c r="AS39" s="40">
        <v>0</v>
      </c>
      <c r="AT39" s="40">
        <v>0</v>
      </c>
      <c r="AU39" s="40">
        <v>0</v>
      </c>
      <c r="AV39" s="40">
        <v>0</v>
      </c>
      <c r="AW39" s="40">
        <v>0</v>
      </c>
      <c r="AX39" s="40">
        <v>0</v>
      </c>
      <c r="AY39" s="40">
        <v>0</v>
      </c>
      <c r="AZ39" s="40">
        <v>0</v>
      </c>
      <c r="BA39" s="40">
        <v>0</v>
      </c>
      <c r="BB39" s="40">
        <v>0</v>
      </c>
      <c r="BC39" s="40">
        <v>0</v>
      </c>
      <c r="BD39" s="40">
        <v>0</v>
      </c>
      <c r="BE39" s="40">
        <v>0</v>
      </c>
      <c r="BF39" s="40">
        <v>0.13884288231474301</v>
      </c>
      <c r="BG39" s="40">
        <v>0.38117708363234598</v>
      </c>
      <c r="BH39" s="40">
        <v>0.15929628680233199</v>
      </c>
      <c r="BI39" s="40">
        <v>4.9599314586065701E-2</v>
      </c>
      <c r="BJ39" s="40">
        <v>1.11911418628054</v>
      </c>
      <c r="BK39" s="40">
        <v>0.52940113837573999</v>
      </c>
      <c r="BL39" s="40">
        <v>0.72214367696080695</v>
      </c>
      <c r="BM39" s="40">
        <v>0.29376996075103901</v>
      </c>
      <c r="BN39" s="40">
        <v>1.08680040882035</v>
      </c>
      <c r="BO39" s="40">
        <v>0.37208668180175197</v>
      </c>
      <c r="BP39" s="40">
        <v>0</v>
      </c>
      <c r="BQ39" s="40">
        <v>0.15882274433530999</v>
      </c>
      <c r="BR39" s="40">
        <v>1.1516615715764</v>
      </c>
      <c r="BS39" s="40">
        <v>0.74087932504387299</v>
      </c>
      <c r="BT39" s="40">
        <v>0.121198559119231</v>
      </c>
      <c r="BU39" s="40">
        <v>0.29348240067720499</v>
      </c>
      <c r="BV39" s="40">
        <v>0.90364763850873997</v>
      </c>
      <c r="BW39" s="40">
        <v>0.46911257276520502</v>
      </c>
      <c r="BX39" s="40">
        <v>0</v>
      </c>
      <c r="BY39" s="40">
        <v>9.8344992684809299E-2</v>
      </c>
      <c r="BZ39" s="40">
        <v>0.16075216583422799</v>
      </c>
      <c r="CA39" s="40">
        <v>0.30278083510593901</v>
      </c>
      <c r="CB39" s="40">
        <v>0.359294668734564</v>
      </c>
      <c r="CC39" s="40">
        <v>0.56011017494374804</v>
      </c>
      <c r="CD39" s="40">
        <v>0.18506924282352899</v>
      </c>
      <c r="CE39" s="40">
        <v>0.41595674124015902</v>
      </c>
      <c r="CF39" s="40">
        <v>0</v>
      </c>
      <c r="CG39" s="40">
        <v>0.236020228266557</v>
      </c>
      <c r="CH39" s="40">
        <v>0</v>
      </c>
      <c r="CI39" s="40">
        <v>0</v>
      </c>
      <c r="CJ39" s="40">
        <v>0</v>
      </c>
      <c r="CK39" s="40">
        <v>0</v>
      </c>
      <c r="CL39" s="40">
        <v>2.1637337204729199E-4</v>
      </c>
      <c r="CM39" s="40">
        <v>0</v>
      </c>
      <c r="CN39" s="40">
        <v>0</v>
      </c>
      <c r="CO39" s="40">
        <v>0</v>
      </c>
      <c r="CP39" s="40">
        <v>1.2602732005272101E-2</v>
      </c>
      <c r="CQ39" s="40">
        <v>0</v>
      </c>
      <c r="CR39" s="40">
        <v>0.111637926316683</v>
      </c>
      <c r="CS39" s="40">
        <v>9.9645556384341194E-2</v>
      </c>
      <c r="CT39" s="40">
        <v>0.111898954269191</v>
      </c>
      <c r="CU39" s="40">
        <v>0</v>
      </c>
      <c r="CV39" s="40">
        <v>0.100615683916909</v>
      </c>
      <c r="CW39" s="40">
        <v>0.12643455701078499</v>
      </c>
      <c r="CX39" s="40">
        <v>0.24416292408103499</v>
      </c>
      <c r="CY39" s="40">
        <v>0</v>
      </c>
      <c r="CZ39" s="40">
        <v>0</v>
      </c>
      <c r="DA39" s="40">
        <v>0.15003753255404301</v>
      </c>
      <c r="DB39" s="40">
        <v>1.57804177807128E-3</v>
      </c>
      <c r="DC39" s="40">
        <v>3.6169915548273097E-2</v>
      </c>
      <c r="DD39" s="40">
        <v>0</v>
      </c>
      <c r="DE39" s="40">
        <v>0</v>
      </c>
      <c r="DF39" s="40">
        <v>1.0440800364450001E-4</v>
      </c>
      <c r="DG39" s="40">
        <v>0</v>
      </c>
      <c r="DH39" s="40">
        <v>0</v>
      </c>
      <c r="DI39" s="40">
        <v>0</v>
      </c>
      <c r="DJ39" s="40">
        <v>0</v>
      </c>
      <c r="DK39" s="40">
        <v>0</v>
      </c>
      <c r="DL39" s="40">
        <v>0</v>
      </c>
      <c r="DM39" s="40">
        <v>0</v>
      </c>
      <c r="DN39" s="40">
        <v>5.2203930599933099E-2</v>
      </c>
      <c r="DO39" s="40">
        <v>0</v>
      </c>
      <c r="DP39" s="40">
        <v>4.8725786367941303E-2</v>
      </c>
      <c r="DQ39" s="40">
        <v>0</v>
      </c>
      <c r="DR39" s="40">
        <v>0</v>
      </c>
      <c r="DS39" s="40">
        <v>0</v>
      </c>
      <c r="DT39" s="40">
        <v>3.9204505059210797E-2</v>
      </c>
      <c r="DU39" s="40">
        <v>0</v>
      </c>
      <c r="DV39" s="40">
        <v>0</v>
      </c>
      <c r="DW39" s="40">
        <v>0</v>
      </c>
      <c r="DX39" s="40">
        <v>0</v>
      </c>
      <c r="DY39" s="40">
        <v>0</v>
      </c>
      <c r="DZ39" s="40">
        <v>0</v>
      </c>
      <c r="EA39" s="40">
        <v>0</v>
      </c>
      <c r="EB39" s="40">
        <v>0</v>
      </c>
      <c r="EC39" s="40">
        <v>1.5673003932979699E-3</v>
      </c>
      <c r="ED39" s="40">
        <v>0</v>
      </c>
      <c r="EE39" s="40">
        <v>0</v>
      </c>
      <c r="EF39" s="40">
        <v>0</v>
      </c>
      <c r="EG39" s="40">
        <v>0</v>
      </c>
      <c r="EH39" s="40">
        <v>0</v>
      </c>
      <c r="EI39" s="40">
        <v>0</v>
      </c>
      <c r="EJ39" s="40">
        <v>0</v>
      </c>
      <c r="EK39" s="40">
        <v>0</v>
      </c>
      <c r="EL39" s="40">
        <v>0</v>
      </c>
      <c r="EM39" s="40">
        <v>0</v>
      </c>
      <c r="EN39" s="40">
        <v>0</v>
      </c>
      <c r="EO39" s="40">
        <v>0</v>
      </c>
      <c r="EP39" s="40">
        <v>0</v>
      </c>
      <c r="EQ39" s="40">
        <v>0</v>
      </c>
      <c r="ER39" s="40">
        <v>0</v>
      </c>
      <c r="ES39" s="40">
        <v>3.8121496167706898E-4</v>
      </c>
      <c r="ET39" s="40">
        <v>9.5677480577774203E-4</v>
      </c>
      <c r="EU39" s="40">
        <v>0</v>
      </c>
      <c r="EV39" s="40">
        <v>0</v>
      </c>
      <c r="EW39" s="40">
        <v>0</v>
      </c>
      <c r="EX39" s="40">
        <v>0</v>
      </c>
      <c r="EY39" s="40">
        <v>0</v>
      </c>
      <c r="EZ39" s="40">
        <v>0</v>
      </c>
      <c r="FA39" s="40">
        <v>0</v>
      </c>
      <c r="FB39" s="40">
        <v>0</v>
      </c>
      <c r="FC39" s="40">
        <v>0</v>
      </c>
      <c r="FD39" s="40">
        <v>0</v>
      </c>
      <c r="FE39" s="40">
        <v>0</v>
      </c>
      <c r="FF39" s="40">
        <v>0</v>
      </c>
      <c r="FG39" s="40">
        <v>0</v>
      </c>
      <c r="FH39" s="40">
        <v>0</v>
      </c>
      <c r="FI39" s="40">
        <v>0</v>
      </c>
      <c r="FJ39" s="40">
        <v>2.2644628928113499E-2</v>
      </c>
      <c r="FK39" s="40">
        <v>0</v>
      </c>
      <c r="FL39" s="40">
        <v>0</v>
      </c>
      <c r="FM39" s="40">
        <v>0.15534918828625</v>
      </c>
      <c r="FN39" s="40">
        <v>0</v>
      </c>
      <c r="FO39" s="40">
        <v>0</v>
      </c>
      <c r="FP39" s="40">
        <v>0</v>
      </c>
      <c r="FQ39" s="40">
        <v>0</v>
      </c>
      <c r="FR39" s="40">
        <v>0</v>
      </c>
      <c r="FS39" s="40">
        <v>0</v>
      </c>
      <c r="FT39" s="40">
        <v>0</v>
      </c>
      <c r="FU39" s="40">
        <v>0.21387052534088999</v>
      </c>
      <c r="FV39" s="40">
        <v>2.2014378534093999E-2</v>
      </c>
      <c r="FW39" s="40">
        <v>0</v>
      </c>
      <c r="FX39" s="40">
        <v>0</v>
      </c>
      <c r="FY39" s="40">
        <v>0</v>
      </c>
      <c r="FZ39" s="40">
        <v>0</v>
      </c>
      <c r="GA39" s="40">
        <v>0</v>
      </c>
      <c r="GB39" s="40">
        <v>0</v>
      </c>
      <c r="GC39" s="40">
        <v>0.15697962726512199</v>
      </c>
      <c r="GD39" s="40">
        <v>5.3050960141395202E-2</v>
      </c>
      <c r="GE39" s="40">
        <v>0</v>
      </c>
    </row>
    <row r="40" spans="1:187" ht="15" x14ac:dyDescent="0.25">
      <c r="A40" s="36" t="s">
        <v>26</v>
      </c>
      <c r="B40" s="90"/>
      <c r="C40" s="40">
        <v>0</v>
      </c>
      <c r="D40" s="40">
        <v>0</v>
      </c>
      <c r="E40" s="40">
        <v>0</v>
      </c>
      <c r="F40" s="40">
        <v>0</v>
      </c>
      <c r="G40" s="40">
        <v>0</v>
      </c>
      <c r="H40" s="40">
        <v>0</v>
      </c>
      <c r="I40" s="40">
        <v>0</v>
      </c>
      <c r="J40" s="40">
        <v>0</v>
      </c>
      <c r="K40" s="40">
        <v>0</v>
      </c>
      <c r="L40" s="40">
        <v>0</v>
      </c>
      <c r="M40" s="40">
        <v>0</v>
      </c>
      <c r="N40" s="40">
        <v>0</v>
      </c>
      <c r="O40" s="40">
        <v>0</v>
      </c>
      <c r="P40" s="40">
        <v>0</v>
      </c>
      <c r="Q40" s="40">
        <v>0.12168109663062487</v>
      </c>
      <c r="R40" s="40">
        <v>0.10335365513096684</v>
      </c>
      <c r="S40" s="40">
        <v>0</v>
      </c>
      <c r="T40" s="40">
        <v>0</v>
      </c>
      <c r="U40" s="40">
        <v>0.120831503820264</v>
      </c>
      <c r="V40" s="40">
        <v>0.15388652812373699</v>
      </c>
      <c r="W40" s="40">
        <v>0</v>
      </c>
      <c r="X40" s="40">
        <v>0</v>
      </c>
      <c r="Y40" s="40">
        <v>0</v>
      </c>
      <c r="Z40" s="40">
        <v>0</v>
      </c>
      <c r="AA40" s="40">
        <v>0</v>
      </c>
      <c r="AB40" s="40">
        <v>0</v>
      </c>
      <c r="AC40" s="40">
        <v>0.133063201072642</v>
      </c>
      <c r="AD40" s="40">
        <v>0</v>
      </c>
      <c r="AE40" s="40">
        <v>0</v>
      </c>
      <c r="AF40" s="40">
        <v>0.13287584465958599</v>
      </c>
      <c r="AG40" s="40">
        <v>0</v>
      </c>
      <c r="AH40" s="40">
        <v>0</v>
      </c>
      <c r="AI40" s="40">
        <v>0</v>
      </c>
      <c r="AJ40" s="40">
        <v>0</v>
      </c>
      <c r="AK40" s="40">
        <v>0</v>
      </c>
      <c r="AL40" s="40">
        <v>0</v>
      </c>
      <c r="AM40" s="40">
        <v>0</v>
      </c>
      <c r="AN40" s="40">
        <v>0</v>
      </c>
      <c r="AO40" s="40">
        <v>0</v>
      </c>
      <c r="AP40" s="40">
        <v>9.23466377352678E-2</v>
      </c>
      <c r="AQ40" s="40">
        <v>0.14836620523904701</v>
      </c>
      <c r="AR40" s="40">
        <v>0</v>
      </c>
      <c r="AS40" s="40">
        <v>0.16827282412625999</v>
      </c>
      <c r="AT40" s="40">
        <v>0.20261926941972599</v>
      </c>
      <c r="AU40" s="40">
        <v>0.16439856115627799</v>
      </c>
      <c r="AV40" s="40">
        <v>0.26250640859302199</v>
      </c>
      <c r="AW40" s="40">
        <v>0</v>
      </c>
      <c r="AX40" s="40">
        <v>0.106926981451314</v>
      </c>
      <c r="AY40" s="40">
        <v>0.11753938399085</v>
      </c>
      <c r="AZ40" s="40">
        <v>0</v>
      </c>
      <c r="BA40" s="40">
        <v>0</v>
      </c>
      <c r="BB40" s="40">
        <v>0</v>
      </c>
      <c r="BC40" s="40">
        <v>0</v>
      </c>
      <c r="BD40" s="40">
        <v>0</v>
      </c>
      <c r="BE40" s="40">
        <v>0</v>
      </c>
      <c r="BF40" s="40">
        <v>8.9368743384988902E-2</v>
      </c>
      <c r="BG40" s="40">
        <v>0</v>
      </c>
      <c r="BH40" s="40">
        <v>0</v>
      </c>
      <c r="BI40" s="40">
        <v>0</v>
      </c>
      <c r="BJ40" s="40">
        <v>0</v>
      </c>
      <c r="BK40" s="40">
        <v>9.4634647073065195E-2</v>
      </c>
      <c r="BL40" s="40">
        <v>0.14199210644462601</v>
      </c>
      <c r="BM40" s="40">
        <v>0</v>
      </c>
      <c r="BN40" s="40">
        <v>0</v>
      </c>
      <c r="BO40" s="40">
        <v>6.31308115836972E-3</v>
      </c>
      <c r="BP40" s="40">
        <v>0</v>
      </c>
      <c r="BQ40" s="40">
        <v>0</v>
      </c>
      <c r="BR40" s="40">
        <v>0</v>
      </c>
      <c r="BS40" s="40">
        <v>0</v>
      </c>
      <c r="BT40" s="40">
        <v>0</v>
      </c>
      <c r="BU40" s="40">
        <v>0</v>
      </c>
      <c r="BV40" s="40">
        <v>0.15912356481380299</v>
      </c>
      <c r="BW40" s="40">
        <v>0.17116432932130601</v>
      </c>
      <c r="BX40" s="40">
        <v>0</v>
      </c>
      <c r="BY40" s="40">
        <v>1.3934456159592601E-2</v>
      </c>
      <c r="BZ40" s="40">
        <v>6.4087241902721206E-2</v>
      </c>
      <c r="CA40" s="40">
        <v>1.98627827536569E-2</v>
      </c>
      <c r="CB40" s="40">
        <v>0.11821698192704599</v>
      </c>
      <c r="CC40" s="40">
        <v>2.8758344240132998E-2</v>
      </c>
      <c r="CD40" s="40">
        <v>1.25358582257335E-2</v>
      </c>
      <c r="CE40" s="40">
        <v>2.8537525847040199E-2</v>
      </c>
      <c r="CF40" s="40">
        <v>6.5294919766166207E-2</v>
      </c>
      <c r="CG40" s="40">
        <v>1.48623383610848E-2</v>
      </c>
      <c r="CH40" s="40">
        <v>0</v>
      </c>
      <c r="CI40" s="40">
        <v>0</v>
      </c>
      <c r="CJ40" s="40">
        <v>0</v>
      </c>
      <c r="CK40" s="40">
        <v>0</v>
      </c>
      <c r="CL40" s="40">
        <v>0</v>
      </c>
      <c r="CM40" s="40">
        <v>0</v>
      </c>
      <c r="CN40" s="40">
        <v>0.14481967004533999</v>
      </c>
      <c r="CO40" s="40">
        <v>0</v>
      </c>
      <c r="CP40" s="40">
        <v>0.18735883603755901</v>
      </c>
      <c r="CQ40" s="40">
        <v>5.3843660481531601E-2</v>
      </c>
      <c r="CR40" s="40">
        <v>5.4731844030530399E-2</v>
      </c>
      <c r="CS40" s="40">
        <v>0.13503021599742801</v>
      </c>
      <c r="CT40" s="40">
        <v>4.9475113247937101E-3</v>
      </c>
      <c r="CU40" s="40">
        <v>0.13196820182098201</v>
      </c>
      <c r="CV40" s="40">
        <v>6.0463026331427402E-2</v>
      </c>
      <c r="CW40" s="40">
        <v>0</v>
      </c>
      <c r="CX40" s="40">
        <v>0.103860625872541</v>
      </c>
      <c r="CY40" s="40">
        <v>0</v>
      </c>
      <c r="CZ40" s="40">
        <v>2.7907534485424702E-2</v>
      </c>
      <c r="DA40" s="40">
        <v>9.3362178538367202E-2</v>
      </c>
      <c r="DB40" s="40">
        <v>0.35732288254615802</v>
      </c>
      <c r="DC40" s="40">
        <v>9.4424343452345794E-2</v>
      </c>
      <c r="DD40" s="40">
        <v>0.23794163630520401</v>
      </c>
      <c r="DE40" s="40">
        <v>0.25250935595945101</v>
      </c>
      <c r="DF40" s="40">
        <v>6.6332303772372106E-2</v>
      </c>
      <c r="DG40" s="40">
        <v>0.14387576371727301</v>
      </c>
      <c r="DH40" s="40">
        <v>6.2069399151142499E-2</v>
      </c>
      <c r="DI40" s="40">
        <v>5.55413762351714E-2</v>
      </c>
      <c r="DJ40" s="40">
        <v>9.7767447072491506E-2</v>
      </c>
      <c r="DK40" s="40">
        <v>0.25456190251927702</v>
      </c>
      <c r="DL40" s="40">
        <v>0.235753003062036</v>
      </c>
      <c r="DM40" s="40">
        <v>0.249637947838279</v>
      </c>
      <c r="DN40" s="40">
        <v>5.5705076381863998E-2</v>
      </c>
      <c r="DO40" s="40">
        <v>5.9692463968895701E-2</v>
      </c>
      <c r="DP40" s="40">
        <v>0</v>
      </c>
      <c r="DQ40" s="40">
        <v>0.155500595390267</v>
      </c>
      <c r="DR40" s="40">
        <v>6.6946461165231105E-2</v>
      </c>
      <c r="DS40" s="40">
        <v>0.147195227657447</v>
      </c>
      <c r="DT40" s="40">
        <v>8.8465683464819603E-2</v>
      </c>
      <c r="DU40" s="40">
        <v>0</v>
      </c>
      <c r="DV40" s="40">
        <v>0.15782770409838101</v>
      </c>
      <c r="DW40" s="40">
        <v>0.22817334590048799</v>
      </c>
      <c r="DX40" s="40">
        <v>0.141955939392342</v>
      </c>
      <c r="DY40" s="40">
        <v>0.100576937308804</v>
      </c>
      <c r="DZ40" s="40">
        <v>0.34808762901597701</v>
      </c>
      <c r="EA40" s="40">
        <v>6.3788167345142199E-2</v>
      </c>
      <c r="EB40" s="40">
        <v>0.24170896616922</v>
      </c>
      <c r="EC40" s="40">
        <v>0.15062786479665299</v>
      </c>
      <c r="ED40" s="40">
        <v>0.12756429198170699</v>
      </c>
      <c r="EE40" s="40">
        <v>0.17532545481772999</v>
      </c>
      <c r="EF40" s="40">
        <v>6.7080287174556899E-2</v>
      </c>
      <c r="EG40" s="40">
        <v>0.18950432050579799</v>
      </c>
      <c r="EH40" s="40">
        <v>0.27908635196985798</v>
      </c>
      <c r="EI40" s="40">
        <v>0.110543942631779</v>
      </c>
      <c r="EJ40" s="40">
        <v>0.12648137979263599</v>
      </c>
      <c r="EK40" s="40">
        <v>0.53144103883955096</v>
      </c>
      <c r="EL40" s="40">
        <v>0.39401249177109599</v>
      </c>
      <c r="EM40" s="40">
        <v>0.29661276909850198</v>
      </c>
      <c r="EN40" s="40">
        <v>0.221456203865454</v>
      </c>
      <c r="EO40" s="40">
        <v>0.38834969414671</v>
      </c>
      <c r="EP40" s="40">
        <v>0.42173928578932401</v>
      </c>
      <c r="EQ40" s="40">
        <v>5.8492179403633597E-2</v>
      </c>
      <c r="ER40" s="40">
        <v>0</v>
      </c>
      <c r="ES40" s="40">
        <v>0.24900389810540499</v>
      </c>
      <c r="ET40" s="40">
        <v>0.15152128948813401</v>
      </c>
      <c r="EU40" s="40">
        <v>0.34921583993323901</v>
      </c>
      <c r="EV40" s="40">
        <v>0.36307941480547501</v>
      </c>
      <c r="EW40" s="40">
        <v>0.49584782007847</v>
      </c>
      <c r="EX40" s="40">
        <v>0.52097687777965196</v>
      </c>
      <c r="EY40" s="40">
        <v>0.45924232894856398</v>
      </c>
      <c r="EZ40" s="40">
        <v>0.43636419085014999</v>
      </c>
      <c r="FA40" s="40">
        <v>0.58315096235757402</v>
      </c>
      <c r="FB40" s="40">
        <v>0.30218135184181999</v>
      </c>
      <c r="FC40" s="40">
        <v>8.0069440529674796E-2</v>
      </c>
      <c r="FD40" s="40">
        <v>0.58329710409439595</v>
      </c>
      <c r="FE40" s="40">
        <v>0.50207305265506597</v>
      </c>
      <c r="FF40" s="40">
        <v>0.32284612079418501</v>
      </c>
      <c r="FG40" s="40">
        <v>0</v>
      </c>
      <c r="FH40" s="40">
        <v>0.71061304331640496</v>
      </c>
      <c r="FI40" s="40">
        <v>0.36855394050053297</v>
      </c>
      <c r="FJ40" s="40">
        <v>0.25558272349634198</v>
      </c>
      <c r="FK40" s="40">
        <v>0.38839969380106198</v>
      </c>
      <c r="FL40" s="40">
        <v>0.32106471959482302</v>
      </c>
      <c r="FM40" s="40">
        <v>0.108800888428954</v>
      </c>
      <c r="FN40" s="40">
        <v>1.8777673791055698E-2</v>
      </c>
      <c r="FO40" s="40">
        <v>7.5397482639126406E-2</v>
      </c>
      <c r="FP40" s="40">
        <v>0.55568235083172302</v>
      </c>
      <c r="FQ40" s="40">
        <v>0.37899080266302798</v>
      </c>
      <c r="FR40" s="40">
        <v>5.1174704296131898E-2</v>
      </c>
      <c r="FS40" s="40">
        <v>0</v>
      </c>
      <c r="FT40" s="40">
        <v>8.7399394650083201E-2</v>
      </c>
      <c r="FU40" s="40">
        <v>0.59464674988036903</v>
      </c>
      <c r="FV40" s="40">
        <v>0.30444850339329599</v>
      </c>
      <c r="FW40" s="40">
        <v>0</v>
      </c>
      <c r="FX40" s="40">
        <v>0.42956229125651801</v>
      </c>
      <c r="FY40" s="40">
        <v>0.60659991068452102</v>
      </c>
      <c r="FZ40" s="40">
        <v>0.116800945989295</v>
      </c>
      <c r="GA40" s="40">
        <v>0</v>
      </c>
      <c r="GB40" s="40">
        <v>0</v>
      </c>
      <c r="GC40" s="40">
        <v>0.44506092950996001</v>
      </c>
      <c r="GD40" s="40">
        <v>0.80816608276148405</v>
      </c>
      <c r="GE40" s="40">
        <v>0</v>
      </c>
    </row>
    <row r="41" spans="1:187" ht="15" x14ac:dyDescent="0.25">
      <c r="A41" s="36" t="s">
        <v>27</v>
      </c>
      <c r="B41" s="90"/>
      <c r="C41" s="40">
        <v>0</v>
      </c>
      <c r="D41" s="40">
        <v>0</v>
      </c>
      <c r="E41" s="40">
        <v>0</v>
      </c>
      <c r="F41" s="40">
        <v>0</v>
      </c>
      <c r="G41" s="40">
        <v>0</v>
      </c>
      <c r="H41" s="40">
        <v>0</v>
      </c>
      <c r="I41" s="40">
        <v>0</v>
      </c>
      <c r="J41" s="40">
        <v>0</v>
      </c>
      <c r="K41" s="40">
        <v>0</v>
      </c>
      <c r="L41" s="40">
        <v>0</v>
      </c>
      <c r="M41" s="40">
        <v>0</v>
      </c>
      <c r="N41" s="40">
        <v>0</v>
      </c>
      <c r="O41" s="40">
        <v>0</v>
      </c>
      <c r="P41" s="40">
        <v>0</v>
      </c>
      <c r="Q41" s="40">
        <v>0</v>
      </c>
      <c r="R41" s="40">
        <v>0</v>
      </c>
      <c r="S41" s="40">
        <f t="shared" ref="S41" si="40">SUM(S42:S44)</f>
        <v>0</v>
      </c>
      <c r="T41" s="40">
        <f t="shared" ref="T41:CE41" si="41">SUM(T42:T44)</f>
        <v>0</v>
      </c>
      <c r="U41" s="40">
        <f t="shared" si="41"/>
        <v>0</v>
      </c>
      <c r="V41" s="40">
        <f t="shared" si="41"/>
        <v>0</v>
      </c>
      <c r="W41" s="40">
        <f t="shared" si="41"/>
        <v>0</v>
      </c>
      <c r="X41" s="40">
        <f t="shared" si="41"/>
        <v>0</v>
      </c>
      <c r="Y41" s="40">
        <f t="shared" si="41"/>
        <v>0</v>
      </c>
      <c r="Z41" s="40">
        <f t="shared" si="41"/>
        <v>0</v>
      </c>
      <c r="AA41" s="40">
        <f t="shared" si="41"/>
        <v>0</v>
      </c>
      <c r="AB41" s="40">
        <f t="shared" si="41"/>
        <v>0</v>
      </c>
      <c r="AC41" s="40">
        <f t="shared" si="41"/>
        <v>0</v>
      </c>
      <c r="AD41" s="40">
        <f t="shared" si="41"/>
        <v>0</v>
      </c>
      <c r="AE41" s="40">
        <f t="shared" si="41"/>
        <v>0</v>
      </c>
      <c r="AF41" s="40">
        <f t="shared" si="41"/>
        <v>0</v>
      </c>
      <c r="AG41" s="40">
        <f t="shared" si="41"/>
        <v>0</v>
      </c>
      <c r="AH41" s="40">
        <f t="shared" si="41"/>
        <v>0</v>
      </c>
      <c r="AI41" s="40">
        <f t="shared" si="41"/>
        <v>0</v>
      </c>
      <c r="AJ41" s="40">
        <f t="shared" si="41"/>
        <v>0</v>
      </c>
      <c r="AK41" s="40">
        <f t="shared" si="41"/>
        <v>0</v>
      </c>
      <c r="AL41" s="40">
        <f t="shared" si="41"/>
        <v>0</v>
      </c>
      <c r="AM41" s="40">
        <f t="shared" si="41"/>
        <v>0</v>
      </c>
      <c r="AN41" s="40">
        <f t="shared" si="41"/>
        <v>0</v>
      </c>
      <c r="AO41" s="40">
        <f t="shared" si="41"/>
        <v>0</v>
      </c>
      <c r="AP41" s="40">
        <f t="shared" si="41"/>
        <v>0</v>
      </c>
      <c r="AQ41" s="40">
        <f t="shared" si="41"/>
        <v>0</v>
      </c>
      <c r="AR41" s="40">
        <f t="shared" si="41"/>
        <v>0</v>
      </c>
      <c r="AS41" s="40">
        <f t="shared" si="41"/>
        <v>0</v>
      </c>
      <c r="AT41" s="40">
        <f t="shared" si="41"/>
        <v>0</v>
      </c>
      <c r="AU41" s="40">
        <f t="shared" si="41"/>
        <v>0</v>
      </c>
      <c r="AV41" s="40">
        <f t="shared" si="41"/>
        <v>0</v>
      </c>
      <c r="AW41" s="40">
        <f t="shared" si="41"/>
        <v>0</v>
      </c>
      <c r="AX41" s="40">
        <f t="shared" si="41"/>
        <v>0</v>
      </c>
      <c r="AY41" s="40">
        <f t="shared" si="41"/>
        <v>0</v>
      </c>
      <c r="AZ41" s="40">
        <f t="shared" si="41"/>
        <v>0</v>
      </c>
      <c r="BA41" s="40">
        <f t="shared" si="41"/>
        <v>0</v>
      </c>
      <c r="BB41" s="40">
        <f t="shared" si="41"/>
        <v>0</v>
      </c>
      <c r="BC41" s="40">
        <f t="shared" si="41"/>
        <v>0</v>
      </c>
      <c r="BD41" s="40">
        <f t="shared" si="41"/>
        <v>0</v>
      </c>
      <c r="BE41" s="40">
        <f t="shared" si="41"/>
        <v>4.9146182206172603E-2</v>
      </c>
      <c r="BF41" s="40">
        <f t="shared" si="41"/>
        <v>4.6579553735057198E-2</v>
      </c>
      <c r="BG41" s="40">
        <f t="shared" si="41"/>
        <v>0.119839368861215</v>
      </c>
      <c r="BH41" s="40">
        <f t="shared" si="41"/>
        <v>0.1263193135815</v>
      </c>
      <c r="BI41" s="40">
        <f t="shared" si="41"/>
        <v>7.5873973754146007E-2</v>
      </c>
      <c r="BJ41" s="40">
        <f t="shared" si="41"/>
        <v>0.64167296116447403</v>
      </c>
      <c r="BK41" s="40">
        <f t="shared" si="41"/>
        <v>0.237421055270986</v>
      </c>
      <c r="BL41" s="40">
        <f t="shared" si="41"/>
        <v>4.3846569714888102E-2</v>
      </c>
      <c r="BM41" s="40">
        <f t="shared" si="41"/>
        <v>0.10425739909984499</v>
      </c>
      <c r="BN41" s="40">
        <f t="shared" si="41"/>
        <v>0.552015241917301</v>
      </c>
      <c r="BO41" s="40">
        <f t="shared" si="41"/>
        <v>0.25958890463878598</v>
      </c>
      <c r="BP41" s="40">
        <f t="shared" si="41"/>
        <v>0</v>
      </c>
      <c r="BQ41" s="40">
        <f t="shared" si="41"/>
        <v>0.26580978231810498</v>
      </c>
      <c r="BR41" s="40">
        <f t="shared" si="41"/>
        <v>0.29988592756787702</v>
      </c>
      <c r="BS41" s="40">
        <f t="shared" si="41"/>
        <v>0.10089741658330099</v>
      </c>
      <c r="BT41" s="40">
        <f t="shared" si="41"/>
        <v>9.1701120120573104E-2</v>
      </c>
      <c r="BU41" s="40">
        <f t="shared" si="41"/>
        <v>0.13069214757341499</v>
      </c>
      <c r="BV41" s="40">
        <f t="shared" si="41"/>
        <v>9.9254937404884405E-2</v>
      </c>
      <c r="BW41" s="40">
        <f t="shared" si="41"/>
        <v>0.17533984665552399</v>
      </c>
      <c r="BX41" s="40">
        <f t="shared" si="41"/>
        <v>0</v>
      </c>
      <c r="BY41" s="40">
        <f t="shared" si="41"/>
        <v>0</v>
      </c>
      <c r="BZ41" s="40">
        <f t="shared" si="41"/>
        <v>8.2744825390645593E-2</v>
      </c>
      <c r="CA41" s="40">
        <f t="shared" si="41"/>
        <v>9.0041215316429807E-2</v>
      </c>
      <c r="CB41" s="40">
        <f t="shared" si="41"/>
        <v>0.151713389093282</v>
      </c>
      <c r="CC41" s="40">
        <f t="shared" si="41"/>
        <v>0.14289855290301201</v>
      </c>
      <c r="CD41" s="40">
        <f t="shared" si="41"/>
        <v>0.13855845386234</v>
      </c>
      <c r="CE41" s="40">
        <f t="shared" si="41"/>
        <v>0.26042569646411001</v>
      </c>
      <c r="CF41" s="40">
        <f t="shared" ref="CF41:EQ41" si="42">SUM(CF42:CF44)</f>
        <v>0</v>
      </c>
      <c r="CG41" s="40">
        <f t="shared" si="42"/>
        <v>4.6787461220514401E-2</v>
      </c>
      <c r="CH41" s="40">
        <f t="shared" si="42"/>
        <v>0</v>
      </c>
      <c r="CI41" s="40">
        <f t="shared" si="42"/>
        <v>0</v>
      </c>
      <c r="CJ41" s="40">
        <f t="shared" si="42"/>
        <v>0</v>
      </c>
      <c r="CK41" s="40">
        <f t="shared" si="42"/>
        <v>0</v>
      </c>
      <c r="CL41" s="40">
        <f t="shared" si="42"/>
        <v>3.1928040429270503E-5</v>
      </c>
      <c r="CM41" s="40">
        <f t="shared" si="42"/>
        <v>0</v>
      </c>
      <c r="CN41" s="40">
        <f t="shared" si="42"/>
        <v>0</v>
      </c>
      <c r="CO41" s="40">
        <f t="shared" si="42"/>
        <v>0</v>
      </c>
      <c r="CP41" s="40">
        <f t="shared" si="42"/>
        <v>0</v>
      </c>
      <c r="CQ41" s="40">
        <f t="shared" si="42"/>
        <v>0</v>
      </c>
      <c r="CR41" s="40">
        <f t="shared" si="42"/>
        <v>0</v>
      </c>
      <c r="CS41" s="40">
        <f t="shared" si="42"/>
        <v>0</v>
      </c>
      <c r="CT41" s="40">
        <f t="shared" si="42"/>
        <v>0.102600044258428</v>
      </c>
      <c r="CU41" s="40">
        <f t="shared" si="42"/>
        <v>0</v>
      </c>
      <c r="CV41" s="40">
        <f t="shared" si="42"/>
        <v>0</v>
      </c>
      <c r="CW41" s="40">
        <f t="shared" si="42"/>
        <v>0</v>
      </c>
      <c r="CX41" s="40">
        <f t="shared" si="42"/>
        <v>1.6269055375478E-2</v>
      </c>
      <c r="CY41" s="40">
        <f t="shared" si="42"/>
        <v>0</v>
      </c>
      <c r="CZ41" s="40">
        <f t="shared" si="42"/>
        <v>0</v>
      </c>
      <c r="DA41" s="40">
        <f t="shared" si="42"/>
        <v>0</v>
      </c>
      <c r="DB41" s="40">
        <f t="shared" si="42"/>
        <v>2.3792649741363098E-2</v>
      </c>
      <c r="DC41" s="40">
        <f t="shared" si="42"/>
        <v>0</v>
      </c>
      <c r="DD41" s="40">
        <f t="shared" si="42"/>
        <v>0</v>
      </c>
      <c r="DE41" s="40">
        <f t="shared" si="42"/>
        <v>0</v>
      </c>
      <c r="DF41" s="40">
        <f t="shared" si="42"/>
        <v>0</v>
      </c>
      <c r="DG41" s="40">
        <f t="shared" si="42"/>
        <v>0</v>
      </c>
      <c r="DH41" s="40">
        <f t="shared" si="42"/>
        <v>0</v>
      </c>
      <c r="DI41" s="40">
        <f t="shared" si="42"/>
        <v>0</v>
      </c>
      <c r="DJ41" s="40">
        <f t="shared" si="42"/>
        <v>0</v>
      </c>
      <c r="DK41" s="40">
        <f t="shared" si="42"/>
        <v>0</v>
      </c>
      <c r="DL41" s="40">
        <f t="shared" si="42"/>
        <v>0</v>
      </c>
      <c r="DM41" s="40">
        <f t="shared" si="42"/>
        <v>0</v>
      </c>
      <c r="DN41" s="40">
        <f t="shared" si="42"/>
        <v>3.1863150531838899E-2</v>
      </c>
      <c r="DO41" s="40">
        <f t="shared" si="42"/>
        <v>0</v>
      </c>
      <c r="DP41" s="40">
        <f t="shared" si="42"/>
        <v>0</v>
      </c>
      <c r="DQ41" s="40">
        <f t="shared" si="42"/>
        <v>0</v>
      </c>
      <c r="DR41" s="40">
        <f t="shared" si="42"/>
        <v>0</v>
      </c>
      <c r="DS41" s="40">
        <f t="shared" si="42"/>
        <v>0</v>
      </c>
      <c r="DT41" s="40">
        <f t="shared" si="42"/>
        <v>0</v>
      </c>
      <c r="DU41" s="40">
        <f t="shared" si="42"/>
        <v>0</v>
      </c>
      <c r="DV41" s="40">
        <f t="shared" si="42"/>
        <v>0</v>
      </c>
      <c r="DW41" s="40">
        <f t="shared" si="42"/>
        <v>0</v>
      </c>
      <c r="DX41" s="40">
        <f t="shared" si="42"/>
        <v>0</v>
      </c>
      <c r="DY41" s="40">
        <f t="shared" si="42"/>
        <v>0</v>
      </c>
      <c r="DZ41" s="40">
        <f t="shared" si="42"/>
        <v>0</v>
      </c>
      <c r="EA41" s="40">
        <f t="shared" si="42"/>
        <v>0</v>
      </c>
      <c r="EB41" s="40">
        <f t="shared" si="42"/>
        <v>0</v>
      </c>
      <c r="EC41" s="40">
        <f t="shared" si="42"/>
        <v>0</v>
      </c>
      <c r="ED41" s="40">
        <f t="shared" si="42"/>
        <v>0</v>
      </c>
      <c r="EE41" s="40">
        <f t="shared" si="42"/>
        <v>0</v>
      </c>
      <c r="EF41" s="40">
        <f t="shared" si="42"/>
        <v>0</v>
      </c>
      <c r="EG41" s="40">
        <f t="shared" si="42"/>
        <v>0</v>
      </c>
      <c r="EH41" s="40">
        <f t="shared" si="42"/>
        <v>0</v>
      </c>
      <c r="EI41" s="40">
        <f t="shared" si="42"/>
        <v>0</v>
      </c>
      <c r="EJ41" s="40">
        <f t="shared" si="42"/>
        <v>0</v>
      </c>
      <c r="EK41" s="40">
        <f t="shared" si="42"/>
        <v>0</v>
      </c>
      <c r="EL41" s="40">
        <f t="shared" si="42"/>
        <v>0</v>
      </c>
      <c r="EM41" s="40">
        <f t="shared" si="42"/>
        <v>0</v>
      </c>
      <c r="EN41" s="40">
        <f t="shared" si="42"/>
        <v>0</v>
      </c>
      <c r="EO41" s="40">
        <f t="shared" si="42"/>
        <v>0</v>
      </c>
      <c r="EP41" s="40">
        <f t="shared" si="42"/>
        <v>0</v>
      </c>
      <c r="EQ41" s="40">
        <f t="shared" si="42"/>
        <v>0</v>
      </c>
      <c r="ER41" s="40">
        <f t="shared" ref="ER41:GB41" si="43">SUM(ER42:ER44)</f>
        <v>0</v>
      </c>
      <c r="ES41" s="40">
        <f t="shared" si="43"/>
        <v>0</v>
      </c>
      <c r="ET41" s="40">
        <f t="shared" si="43"/>
        <v>0</v>
      </c>
      <c r="EU41" s="40">
        <f t="shared" si="43"/>
        <v>0</v>
      </c>
      <c r="EV41" s="40">
        <f t="shared" si="43"/>
        <v>0</v>
      </c>
      <c r="EW41" s="40">
        <f t="shared" si="43"/>
        <v>9.4957242334395897E-2</v>
      </c>
      <c r="EX41" s="40">
        <f t="shared" si="43"/>
        <v>0</v>
      </c>
      <c r="EY41" s="40">
        <f t="shared" si="43"/>
        <v>0</v>
      </c>
      <c r="EZ41" s="40">
        <f t="shared" si="43"/>
        <v>0</v>
      </c>
      <c r="FA41" s="40">
        <f t="shared" si="43"/>
        <v>0</v>
      </c>
      <c r="FB41" s="40">
        <f t="shared" si="43"/>
        <v>0</v>
      </c>
      <c r="FC41" s="40">
        <f t="shared" si="43"/>
        <v>0</v>
      </c>
      <c r="FD41" s="40">
        <f t="shared" si="43"/>
        <v>0</v>
      </c>
      <c r="FE41" s="40">
        <f t="shared" si="43"/>
        <v>0</v>
      </c>
      <c r="FF41" s="40">
        <f t="shared" si="43"/>
        <v>0</v>
      </c>
      <c r="FG41" s="40">
        <f t="shared" si="43"/>
        <v>0</v>
      </c>
      <c r="FH41" s="40">
        <f t="shared" si="43"/>
        <v>0</v>
      </c>
      <c r="FI41" s="40">
        <f t="shared" si="43"/>
        <v>0</v>
      </c>
      <c r="FJ41" s="40">
        <f t="shared" si="43"/>
        <v>0</v>
      </c>
      <c r="FK41" s="40">
        <f t="shared" si="43"/>
        <v>0</v>
      </c>
      <c r="FL41" s="40">
        <f t="shared" si="43"/>
        <v>0</v>
      </c>
      <c r="FM41" s="40">
        <f t="shared" si="43"/>
        <v>0</v>
      </c>
      <c r="FN41" s="40">
        <f t="shared" si="43"/>
        <v>0</v>
      </c>
      <c r="FO41" s="40">
        <f t="shared" si="43"/>
        <v>0</v>
      </c>
      <c r="FP41" s="40">
        <f t="shared" si="43"/>
        <v>0</v>
      </c>
      <c r="FQ41" s="40">
        <f t="shared" si="43"/>
        <v>0</v>
      </c>
      <c r="FR41" s="40">
        <f t="shared" si="43"/>
        <v>0</v>
      </c>
      <c r="FS41" s="40">
        <f t="shared" si="43"/>
        <v>0</v>
      </c>
      <c r="FT41" s="40">
        <f t="shared" si="43"/>
        <v>0</v>
      </c>
      <c r="FU41" s="40">
        <f t="shared" si="43"/>
        <v>0</v>
      </c>
      <c r="FV41" s="40">
        <f t="shared" si="43"/>
        <v>5.8821933657015801E-3</v>
      </c>
      <c r="FW41" s="40">
        <f t="shared" si="43"/>
        <v>0</v>
      </c>
      <c r="FX41" s="40">
        <f t="shared" si="43"/>
        <v>0</v>
      </c>
      <c r="FY41" s="40">
        <f t="shared" si="43"/>
        <v>0</v>
      </c>
      <c r="FZ41" s="40">
        <f t="shared" si="43"/>
        <v>0</v>
      </c>
      <c r="GA41" s="40">
        <f t="shared" si="43"/>
        <v>0</v>
      </c>
      <c r="GB41" s="40">
        <f t="shared" si="43"/>
        <v>0</v>
      </c>
      <c r="GC41" s="40">
        <f t="shared" ref="GC41:GD41" si="44">SUM(GC42:GC44)</f>
        <v>0</v>
      </c>
      <c r="GD41" s="40">
        <f t="shared" si="44"/>
        <v>0</v>
      </c>
      <c r="GE41" s="40">
        <f t="shared" ref="GE41" si="45">SUM(GE42:GE44)</f>
        <v>0</v>
      </c>
    </row>
    <row r="42" spans="1:187" ht="15" x14ac:dyDescent="0.25">
      <c r="A42" s="37" t="s">
        <v>42</v>
      </c>
      <c r="B42" s="90"/>
      <c r="C42" s="40">
        <v>0</v>
      </c>
      <c r="D42" s="40">
        <v>0</v>
      </c>
      <c r="E42" s="40">
        <v>0</v>
      </c>
      <c r="F42" s="40">
        <v>0</v>
      </c>
      <c r="G42" s="40">
        <v>0</v>
      </c>
      <c r="H42" s="40">
        <v>0</v>
      </c>
      <c r="I42" s="40">
        <v>0</v>
      </c>
      <c r="J42" s="40">
        <v>0</v>
      </c>
      <c r="K42" s="40">
        <v>0</v>
      </c>
      <c r="L42" s="40">
        <v>0</v>
      </c>
      <c r="M42" s="40">
        <v>0</v>
      </c>
      <c r="N42" s="40">
        <v>0</v>
      </c>
      <c r="O42" s="40">
        <v>0</v>
      </c>
      <c r="P42" s="40">
        <v>0</v>
      </c>
      <c r="Q42" s="40">
        <v>0</v>
      </c>
      <c r="R42" s="40">
        <v>0</v>
      </c>
      <c r="S42" s="40">
        <v>0</v>
      </c>
      <c r="T42" s="40">
        <v>0</v>
      </c>
      <c r="U42" s="40">
        <v>0</v>
      </c>
      <c r="V42" s="40">
        <v>0</v>
      </c>
      <c r="W42" s="40">
        <v>0</v>
      </c>
      <c r="X42" s="40">
        <v>0</v>
      </c>
      <c r="Y42" s="40">
        <v>0</v>
      </c>
      <c r="Z42" s="40">
        <v>0</v>
      </c>
      <c r="AA42" s="40">
        <v>0</v>
      </c>
      <c r="AB42" s="40">
        <v>0</v>
      </c>
      <c r="AC42" s="40">
        <v>0</v>
      </c>
      <c r="AD42" s="40">
        <v>0</v>
      </c>
      <c r="AE42" s="40">
        <v>0</v>
      </c>
      <c r="AF42" s="40">
        <v>0</v>
      </c>
      <c r="AG42" s="40">
        <v>0</v>
      </c>
      <c r="AH42" s="40">
        <v>0</v>
      </c>
      <c r="AI42" s="40">
        <v>0</v>
      </c>
      <c r="AJ42" s="40">
        <v>0</v>
      </c>
      <c r="AK42" s="40">
        <v>0</v>
      </c>
      <c r="AL42" s="40">
        <v>0</v>
      </c>
      <c r="AM42" s="40">
        <v>0</v>
      </c>
      <c r="AN42" s="40">
        <v>0</v>
      </c>
      <c r="AO42" s="40">
        <v>0</v>
      </c>
      <c r="AP42" s="40">
        <v>0</v>
      </c>
      <c r="AQ42" s="40">
        <v>0</v>
      </c>
      <c r="AR42" s="40">
        <v>0</v>
      </c>
      <c r="AS42" s="40">
        <v>0</v>
      </c>
      <c r="AT42" s="40">
        <v>0</v>
      </c>
      <c r="AU42" s="40">
        <v>0</v>
      </c>
      <c r="AV42" s="40">
        <v>0</v>
      </c>
      <c r="AW42" s="40">
        <v>0</v>
      </c>
      <c r="AX42" s="40">
        <v>0</v>
      </c>
      <c r="AY42" s="40">
        <v>0</v>
      </c>
      <c r="AZ42" s="40">
        <v>0</v>
      </c>
      <c r="BA42" s="40">
        <v>0</v>
      </c>
      <c r="BB42" s="40">
        <v>0</v>
      </c>
      <c r="BC42" s="40">
        <v>0</v>
      </c>
      <c r="BD42" s="40">
        <v>0</v>
      </c>
      <c r="BE42" s="40">
        <v>4.9146182206172603E-2</v>
      </c>
      <c r="BF42" s="40">
        <v>4.6579553735057198E-2</v>
      </c>
      <c r="BG42" s="40">
        <v>0.119839368861215</v>
      </c>
      <c r="BH42" s="40">
        <v>0.1263193135815</v>
      </c>
      <c r="BI42" s="40">
        <v>7.5873973754146007E-2</v>
      </c>
      <c r="BJ42" s="40">
        <v>0.64167296116447403</v>
      </c>
      <c r="BK42" s="40">
        <v>0.237421055270986</v>
      </c>
      <c r="BL42" s="40">
        <v>4.3846569714888102E-2</v>
      </c>
      <c r="BM42" s="40">
        <v>0.10425739909984499</v>
      </c>
      <c r="BN42" s="40">
        <v>0.552015241917301</v>
      </c>
      <c r="BO42" s="40">
        <v>0.25958890463878598</v>
      </c>
      <c r="BP42" s="40">
        <v>0</v>
      </c>
      <c r="BQ42" s="40">
        <v>0.26580978231810498</v>
      </c>
      <c r="BR42" s="40">
        <v>0.29988592756787702</v>
      </c>
      <c r="BS42" s="40">
        <v>0.10089741658330099</v>
      </c>
      <c r="BT42" s="40">
        <v>9.1701120120573104E-2</v>
      </c>
      <c r="BU42" s="40">
        <v>0.13069214757341499</v>
      </c>
      <c r="BV42" s="40">
        <v>9.9254937404884405E-2</v>
      </c>
      <c r="BW42" s="40">
        <v>0.17533984665552399</v>
      </c>
      <c r="BX42" s="40">
        <v>0</v>
      </c>
      <c r="BY42" s="40">
        <v>0</v>
      </c>
      <c r="BZ42" s="40">
        <v>8.2744825390645593E-2</v>
      </c>
      <c r="CA42" s="40">
        <v>9.0041215316429807E-2</v>
      </c>
      <c r="CB42" s="40">
        <v>0.151713389093282</v>
      </c>
      <c r="CC42" s="40">
        <v>0.14289855290301201</v>
      </c>
      <c r="CD42" s="40">
        <v>0.13855845386234</v>
      </c>
      <c r="CE42" s="40">
        <v>0.26042569646411001</v>
      </c>
      <c r="CF42" s="40">
        <v>0</v>
      </c>
      <c r="CG42" s="40">
        <v>4.6787461220514401E-2</v>
      </c>
      <c r="CH42" s="40">
        <v>0</v>
      </c>
      <c r="CI42" s="40">
        <v>0</v>
      </c>
      <c r="CJ42" s="40">
        <v>0</v>
      </c>
      <c r="CK42" s="40">
        <v>0</v>
      </c>
      <c r="CL42" s="40">
        <v>0</v>
      </c>
      <c r="CM42" s="40">
        <v>0</v>
      </c>
      <c r="CN42" s="40">
        <v>0</v>
      </c>
      <c r="CO42" s="40">
        <v>0</v>
      </c>
      <c r="CP42" s="40">
        <v>0</v>
      </c>
      <c r="CQ42" s="40">
        <v>0</v>
      </c>
      <c r="CR42" s="40">
        <v>0</v>
      </c>
      <c r="CS42" s="40">
        <v>0</v>
      </c>
      <c r="CT42" s="40">
        <v>0.102600044258428</v>
      </c>
      <c r="CU42" s="40">
        <v>0</v>
      </c>
      <c r="CV42" s="40">
        <v>0</v>
      </c>
      <c r="CW42" s="40">
        <v>0</v>
      </c>
      <c r="CX42" s="40">
        <v>1.6269055375478E-2</v>
      </c>
      <c r="CY42" s="40">
        <v>0</v>
      </c>
      <c r="CZ42" s="40">
        <v>0</v>
      </c>
      <c r="DA42" s="40">
        <v>0</v>
      </c>
      <c r="DB42" s="40">
        <v>2.3792649741363098E-2</v>
      </c>
      <c r="DC42" s="40">
        <v>0</v>
      </c>
      <c r="DD42" s="40">
        <v>0</v>
      </c>
      <c r="DE42" s="40">
        <v>0</v>
      </c>
      <c r="DF42" s="40">
        <v>0</v>
      </c>
      <c r="DG42" s="40">
        <v>0</v>
      </c>
      <c r="DH42" s="40">
        <v>0</v>
      </c>
      <c r="DI42" s="40">
        <v>0</v>
      </c>
      <c r="DJ42" s="40">
        <v>0</v>
      </c>
      <c r="DK42" s="40">
        <v>0</v>
      </c>
      <c r="DL42" s="40">
        <v>0</v>
      </c>
      <c r="DM42" s="40">
        <v>0</v>
      </c>
      <c r="DN42" s="40">
        <v>3.1863150531838899E-2</v>
      </c>
      <c r="DO42" s="40">
        <v>0</v>
      </c>
      <c r="DP42" s="40">
        <v>0</v>
      </c>
      <c r="DQ42" s="40">
        <v>0</v>
      </c>
      <c r="DR42" s="40">
        <v>0</v>
      </c>
      <c r="DS42" s="40">
        <v>0</v>
      </c>
      <c r="DT42" s="40">
        <v>0</v>
      </c>
      <c r="DU42" s="40">
        <v>0</v>
      </c>
      <c r="DV42" s="40">
        <v>0</v>
      </c>
      <c r="DW42" s="40">
        <v>0</v>
      </c>
      <c r="DX42" s="40">
        <v>0</v>
      </c>
      <c r="DY42" s="40">
        <v>0</v>
      </c>
      <c r="DZ42" s="40">
        <v>0</v>
      </c>
      <c r="EA42" s="40">
        <v>0</v>
      </c>
      <c r="EB42" s="40">
        <v>0</v>
      </c>
      <c r="EC42" s="40">
        <v>0</v>
      </c>
      <c r="ED42" s="40">
        <v>0</v>
      </c>
      <c r="EE42" s="40">
        <v>0</v>
      </c>
      <c r="EF42" s="40">
        <v>0</v>
      </c>
      <c r="EG42" s="40">
        <v>0</v>
      </c>
      <c r="EH42" s="40">
        <v>0</v>
      </c>
      <c r="EI42" s="40">
        <v>0</v>
      </c>
      <c r="EJ42" s="40">
        <v>0</v>
      </c>
      <c r="EK42" s="40">
        <v>0</v>
      </c>
      <c r="EL42" s="40">
        <v>0</v>
      </c>
      <c r="EM42" s="40">
        <v>0</v>
      </c>
      <c r="EN42" s="40">
        <v>0</v>
      </c>
      <c r="EO42" s="40">
        <v>0</v>
      </c>
      <c r="EP42" s="40">
        <v>0</v>
      </c>
      <c r="EQ42" s="40">
        <v>0</v>
      </c>
      <c r="ER42" s="40">
        <v>0</v>
      </c>
      <c r="ES42" s="40">
        <v>0</v>
      </c>
      <c r="ET42" s="40">
        <v>0</v>
      </c>
      <c r="EU42" s="40">
        <v>0</v>
      </c>
      <c r="EV42" s="40">
        <v>0</v>
      </c>
      <c r="EW42" s="40">
        <v>9.4957242334395897E-2</v>
      </c>
      <c r="EX42" s="40">
        <v>0</v>
      </c>
      <c r="EY42" s="40">
        <v>0</v>
      </c>
      <c r="EZ42" s="40">
        <v>0</v>
      </c>
      <c r="FA42" s="40">
        <v>0</v>
      </c>
      <c r="FB42" s="40">
        <v>0</v>
      </c>
      <c r="FC42" s="40">
        <v>0</v>
      </c>
      <c r="FD42" s="40">
        <v>0</v>
      </c>
      <c r="FE42" s="40">
        <v>0</v>
      </c>
      <c r="FF42" s="40">
        <v>0</v>
      </c>
      <c r="FG42" s="40">
        <v>0</v>
      </c>
      <c r="FH42" s="40">
        <v>0</v>
      </c>
      <c r="FI42" s="40">
        <v>0</v>
      </c>
      <c r="FJ42" s="40">
        <v>0</v>
      </c>
      <c r="FK42" s="40">
        <v>0</v>
      </c>
      <c r="FL42" s="40">
        <v>0</v>
      </c>
      <c r="FM42" s="40">
        <v>0</v>
      </c>
      <c r="FN42" s="40">
        <v>0</v>
      </c>
      <c r="FO42" s="40">
        <v>0</v>
      </c>
      <c r="FP42" s="40">
        <v>0</v>
      </c>
      <c r="FQ42" s="40">
        <v>0</v>
      </c>
      <c r="FR42" s="40">
        <v>0</v>
      </c>
      <c r="FS42" s="40">
        <v>0</v>
      </c>
      <c r="FT42" s="40">
        <v>0</v>
      </c>
      <c r="FU42" s="40">
        <v>0</v>
      </c>
      <c r="FV42" s="40">
        <v>5.8821933657015801E-3</v>
      </c>
      <c r="FW42" s="40">
        <v>0</v>
      </c>
      <c r="FX42" s="40">
        <v>0</v>
      </c>
      <c r="FY42" s="40">
        <v>0</v>
      </c>
      <c r="FZ42" s="40">
        <v>0</v>
      </c>
      <c r="GA42" s="40">
        <v>0</v>
      </c>
      <c r="GB42" s="40">
        <v>0</v>
      </c>
      <c r="GC42" s="40">
        <v>0</v>
      </c>
      <c r="GD42" s="40">
        <v>0</v>
      </c>
      <c r="GE42" s="40">
        <v>0</v>
      </c>
    </row>
    <row r="43" spans="1:187" ht="15" x14ac:dyDescent="0.25">
      <c r="A43" s="37" t="s">
        <v>43</v>
      </c>
      <c r="B43" s="90"/>
      <c r="C43" s="40">
        <v>0</v>
      </c>
      <c r="D43" s="40">
        <v>0</v>
      </c>
      <c r="E43" s="40">
        <v>0</v>
      </c>
      <c r="F43" s="40">
        <v>0</v>
      </c>
      <c r="G43" s="40">
        <v>0</v>
      </c>
      <c r="H43" s="40">
        <v>0</v>
      </c>
      <c r="I43" s="40">
        <v>0</v>
      </c>
      <c r="J43" s="40">
        <v>0</v>
      </c>
      <c r="K43" s="40">
        <v>0</v>
      </c>
      <c r="L43" s="40">
        <v>0</v>
      </c>
      <c r="M43" s="40">
        <v>0</v>
      </c>
      <c r="N43" s="40">
        <v>0</v>
      </c>
      <c r="O43" s="40">
        <v>0</v>
      </c>
      <c r="P43" s="40">
        <v>0</v>
      </c>
      <c r="Q43" s="40">
        <v>0</v>
      </c>
      <c r="R43" s="40">
        <v>0</v>
      </c>
      <c r="S43" s="40">
        <v>0</v>
      </c>
      <c r="T43" s="40">
        <v>0</v>
      </c>
      <c r="U43" s="40">
        <v>0</v>
      </c>
      <c r="V43" s="40">
        <v>0</v>
      </c>
      <c r="W43" s="40">
        <v>0</v>
      </c>
      <c r="X43" s="40">
        <v>0</v>
      </c>
      <c r="Y43" s="40">
        <v>0</v>
      </c>
      <c r="Z43" s="40">
        <v>0</v>
      </c>
      <c r="AA43" s="40">
        <v>0</v>
      </c>
      <c r="AB43" s="40">
        <v>0</v>
      </c>
      <c r="AC43" s="40">
        <v>0</v>
      </c>
      <c r="AD43" s="40">
        <v>0</v>
      </c>
      <c r="AE43" s="40">
        <v>0</v>
      </c>
      <c r="AF43" s="40">
        <v>0</v>
      </c>
      <c r="AG43" s="40">
        <v>0</v>
      </c>
      <c r="AH43" s="40">
        <v>0</v>
      </c>
      <c r="AI43" s="40">
        <v>0</v>
      </c>
      <c r="AJ43" s="40">
        <v>0</v>
      </c>
      <c r="AK43" s="40">
        <v>0</v>
      </c>
      <c r="AL43" s="40">
        <v>0</v>
      </c>
      <c r="AM43" s="40">
        <v>0</v>
      </c>
      <c r="AN43" s="40">
        <v>0</v>
      </c>
      <c r="AO43" s="40">
        <v>0</v>
      </c>
      <c r="AP43" s="40">
        <v>0</v>
      </c>
      <c r="AQ43" s="40">
        <v>0</v>
      </c>
      <c r="AR43" s="40">
        <v>0</v>
      </c>
      <c r="AS43" s="40">
        <v>0</v>
      </c>
      <c r="AT43" s="40">
        <v>0</v>
      </c>
      <c r="AU43" s="40">
        <v>0</v>
      </c>
      <c r="AV43" s="40">
        <v>0</v>
      </c>
      <c r="AW43" s="40">
        <v>0</v>
      </c>
      <c r="AX43" s="40">
        <v>0</v>
      </c>
      <c r="AY43" s="40">
        <v>0</v>
      </c>
      <c r="AZ43" s="40">
        <v>0</v>
      </c>
      <c r="BA43" s="40">
        <v>0</v>
      </c>
      <c r="BB43" s="40">
        <v>0</v>
      </c>
      <c r="BC43" s="40">
        <v>0</v>
      </c>
      <c r="BD43" s="40">
        <v>0</v>
      </c>
      <c r="BE43" s="40">
        <v>0</v>
      </c>
      <c r="BF43" s="40">
        <v>0</v>
      </c>
      <c r="BG43" s="40">
        <v>0</v>
      </c>
      <c r="BH43" s="40">
        <v>0</v>
      </c>
      <c r="BI43" s="40">
        <v>0</v>
      </c>
      <c r="BJ43" s="40">
        <v>0</v>
      </c>
      <c r="BK43" s="40">
        <v>0</v>
      </c>
      <c r="BL43" s="40">
        <v>0</v>
      </c>
      <c r="BM43" s="40">
        <v>0</v>
      </c>
      <c r="BN43" s="40">
        <v>0</v>
      </c>
      <c r="BO43" s="40">
        <v>0</v>
      </c>
      <c r="BP43" s="40">
        <v>0</v>
      </c>
      <c r="BQ43" s="40">
        <v>0</v>
      </c>
      <c r="BR43" s="40">
        <v>0</v>
      </c>
      <c r="BS43" s="40">
        <v>0</v>
      </c>
      <c r="BT43" s="40">
        <v>0</v>
      </c>
      <c r="BU43" s="40">
        <v>0</v>
      </c>
      <c r="BV43" s="40">
        <v>0</v>
      </c>
      <c r="BW43" s="40">
        <v>0</v>
      </c>
      <c r="BX43" s="40">
        <v>0</v>
      </c>
      <c r="BY43" s="40">
        <v>0</v>
      </c>
      <c r="BZ43" s="40">
        <v>0</v>
      </c>
      <c r="CA43" s="40">
        <v>0</v>
      </c>
      <c r="CB43" s="40">
        <v>0</v>
      </c>
      <c r="CC43" s="40">
        <v>0</v>
      </c>
      <c r="CD43" s="40">
        <v>0</v>
      </c>
      <c r="CE43" s="40">
        <v>0</v>
      </c>
      <c r="CF43" s="40">
        <v>0</v>
      </c>
      <c r="CG43" s="40">
        <v>0</v>
      </c>
      <c r="CH43" s="40">
        <v>0</v>
      </c>
      <c r="CI43" s="40">
        <v>0</v>
      </c>
      <c r="CJ43" s="40">
        <v>0</v>
      </c>
      <c r="CK43" s="40">
        <v>0</v>
      </c>
      <c r="CL43" s="40">
        <v>0</v>
      </c>
      <c r="CM43" s="40">
        <v>0</v>
      </c>
      <c r="CN43" s="40">
        <v>0</v>
      </c>
      <c r="CO43" s="40">
        <v>0</v>
      </c>
      <c r="CP43" s="40">
        <v>0</v>
      </c>
      <c r="CQ43" s="40">
        <v>0</v>
      </c>
      <c r="CR43" s="40">
        <v>0</v>
      </c>
      <c r="CS43" s="40">
        <v>0</v>
      </c>
      <c r="CT43" s="40">
        <v>0</v>
      </c>
      <c r="CU43" s="40">
        <v>0</v>
      </c>
      <c r="CV43" s="40">
        <v>0</v>
      </c>
      <c r="CW43" s="40">
        <v>0</v>
      </c>
      <c r="CX43" s="40">
        <v>0</v>
      </c>
      <c r="CY43" s="40">
        <v>0</v>
      </c>
      <c r="CZ43" s="40">
        <v>0</v>
      </c>
      <c r="DA43" s="40">
        <v>0</v>
      </c>
      <c r="DB43" s="40">
        <v>0</v>
      </c>
      <c r="DC43" s="40">
        <v>0</v>
      </c>
      <c r="DD43" s="40">
        <v>0</v>
      </c>
      <c r="DE43" s="40">
        <v>0</v>
      </c>
      <c r="DF43" s="40">
        <v>0</v>
      </c>
      <c r="DG43" s="40">
        <v>0</v>
      </c>
      <c r="DH43" s="40">
        <v>0</v>
      </c>
      <c r="DI43" s="40">
        <v>0</v>
      </c>
      <c r="DJ43" s="40">
        <v>0</v>
      </c>
      <c r="DK43" s="40">
        <v>0</v>
      </c>
      <c r="DL43" s="40">
        <v>0</v>
      </c>
      <c r="DM43" s="40">
        <v>0</v>
      </c>
      <c r="DN43" s="40">
        <v>0</v>
      </c>
      <c r="DO43" s="40">
        <v>0</v>
      </c>
      <c r="DP43" s="40">
        <v>0</v>
      </c>
      <c r="DQ43" s="40">
        <v>0</v>
      </c>
      <c r="DR43" s="40">
        <v>0</v>
      </c>
      <c r="DS43" s="40">
        <v>0</v>
      </c>
      <c r="DT43" s="40">
        <v>0</v>
      </c>
      <c r="DU43" s="40">
        <v>0</v>
      </c>
      <c r="DV43" s="40">
        <v>0</v>
      </c>
      <c r="DW43" s="40">
        <v>0</v>
      </c>
      <c r="DX43" s="40">
        <v>0</v>
      </c>
      <c r="DY43" s="40">
        <v>0</v>
      </c>
      <c r="DZ43" s="40">
        <v>0</v>
      </c>
      <c r="EA43" s="40">
        <v>0</v>
      </c>
      <c r="EB43" s="40">
        <v>0</v>
      </c>
      <c r="EC43" s="40">
        <v>0</v>
      </c>
      <c r="ED43" s="40">
        <v>0</v>
      </c>
      <c r="EE43" s="40">
        <v>0</v>
      </c>
      <c r="EF43" s="40">
        <v>0</v>
      </c>
      <c r="EG43" s="40">
        <v>0</v>
      </c>
      <c r="EH43" s="40">
        <v>0</v>
      </c>
      <c r="EI43" s="40">
        <v>0</v>
      </c>
      <c r="EJ43" s="40">
        <v>0</v>
      </c>
      <c r="EK43" s="40">
        <v>0</v>
      </c>
      <c r="EL43" s="40">
        <v>0</v>
      </c>
      <c r="EM43" s="40">
        <v>0</v>
      </c>
      <c r="EN43" s="40">
        <v>0</v>
      </c>
      <c r="EO43" s="40">
        <v>0</v>
      </c>
      <c r="EP43" s="40">
        <v>0</v>
      </c>
      <c r="EQ43" s="40">
        <v>0</v>
      </c>
      <c r="ER43" s="40">
        <v>0</v>
      </c>
      <c r="ES43" s="40">
        <v>0</v>
      </c>
      <c r="ET43" s="40">
        <v>0</v>
      </c>
      <c r="EU43" s="40">
        <v>0</v>
      </c>
      <c r="EV43" s="40">
        <v>0</v>
      </c>
      <c r="EW43" s="40">
        <v>0</v>
      </c>
      <c r="EX43" s="40">
        <v>0</v>
      </c>
      <c r="EY43" s="40">
        <v>0</v>
      </c>
      <c r="EZ43" s="40">
        <v>0</v>
      </c>
      <c r="FA43" s="40">
        <v>0</v>
      </c>
      <c r="FB43" s="40">
        <v>0</v>
      </c>
      <c r="FC43" s="40">
        <v>0</v>
      </c>
      <c r="FD43" s="40">
        <v>0</v>
      </c>
      <c r="FE43" s="40">
        <v>0</v>
      </c>
      <c r="FF43" s="40">
        <v>0</v>
      </c>
      <c r="FG43" s="40">
        <v>0</v>
      </c>
      <c r="FH43" s="40">
        <v>0</v>
      </c>
      <c r="FI43" s="40">
        <v>0</v>
      </c>
      <c r="FJ43" s="40">
        <v>0</v>
      </c>
      <c r="FK43" s="40">
        <v>0</v>
      </c>
      <c r="FL43" s="40">
        <v>0</v>
      </c>
      <c r="FM43" s="40">
        <v>0</v>
      </c>
      <c r="FN43" s="40">
        <v>0</v>
      </c>
      <c r="FO43" s="40">
        <v>0</v>
      </c>
      <c r="FP43" s="40">
        <v>0</v>
      </c>
      <c r="FQ43" s="40">
        <v>0</v>
      </c>
      <c r="FR43" s="40">
        <v>0</v>
      </c>
      <c r="FS43" s="40">
        <v>0</v>
      </c>
      <c r="FT43" s="40">
        <v>0</v>
      </c>
      <c r="FU43" s="40">
        <v>0</v>
      </c>
      <c r="FV43" s="40">
        <v>0</v>
      </c>
      <c r="FW43" s="40">
        <v>0</v>
      </c>
      <c r="FX43" s="40">
        <v>0</v>
      </c>
      <c r="FY43" s="40">
        <v>0</v>
      </c>
      <c r="FZ43" s="40">
        <v>0</v>
      </c>
      <c r="GA43" s="40">
        <v>0</v>
      </c>
      <c r="GB43" s="40">
        <v>0</v>
      </c>
      <c r="GC43" s="40">
        <v>0</v>
      </c>
      <c r="GD43" s="40">
        <v>0</v>
      </c>
      <c r="GE43" s="40">
        <v>0</v>
      </c>
    </row>
    <row r="44" spans="1:187" ht="15" x14ac:dyDescent="0.25">
      <c r="A44" s="37" t="s">
        <v>44</v>
      </c>
      <c r="B44" s="90"/>
      <c r="C44" s="40">
        <v>0</v>
      </c>
      <c r="D44" s="40">
        <v>0</v>
      </c>
      <c r="E44" s="40">
        <v>0</v>
      </c>
      <c r="F44" s="40">
        <v>0</v>
      </c>
      <c r="G44" s="40">
        <v>0</v>
      </c>
      <c r="H44" s="40">
        <v>0</v>
      </c>
      <c r="I44" s="40">
        <v>0</v>
      </c>
      <c r="J44" s="40">
        <v>0</v>
      </c>
      <c r="K44" s="40">
        <v>0</v>
      </c>
      <c r="L44" s="40">
        <v>0</v>
      </c>
      <c r="M44" s="40">
        <v>0</v>
      </c>
      <c r="N44" s="40">
        <v>0</v>
      </c>
      <c r="O44" s="40">
        <v>0</v>
      </c>
      <c r="P44" s="40">
        <v>0</v>
      </c>
      <c r="Q44" s="40">
        <v>0</v>
      </c>
      <c r="R44" s="40">
        <v>0</v>
      </c>
      <c r="S44" s="40">
        <v>0</v>
      </c>
      <c r="T44" s="40">
        <v>0</v>
      </c>
      <c r="U44" s="40">
        <v>0</v>
      </c>
      <c r="V44" s="40">
        <v>0</v>
      </c>
      <c r="W44" s="40">
        <v>0</v>
      </c>
      <c r="X44" s="40">
        <v>0</v>
      </c>
      <c r="Y44" s="40">
        <v>0</v>
      </c>
      <c r="Z44" s="40">
        <v>0</v>
      </c>
      <c r="AA44" s="40">
        <v>0</v>
      </c>
      <c r="AB44" s="40">
        <v>0</v>
      </c>
      <c r="AC44" s="40">
        <v>0</v>
      </c>
      <c r="AD44" s="40">
        <v>0</v>
      </c>
      <c r="AE44" s="40">
        <v>0</v>
      </c>
      <c r="AF44" s="40">
        <v>0</v>
      </c>
      <c r="AG44" s="40">
        <v>0</v>
      </c>
      <c r="AH44" s="40">
        <v>0</v>
      </c>
      <c r="AI44" s="40">
        <v>0</v>
      </c>
      <c r="AJ44" s="40">
        <v>0</v>
      </c>
      <c r="AK44" s="40">
        <v>0</v>
      </c>
      <c r="AL44" s="40">
        <v>0</v>
      </c>
      <c r="AM44" s="40">
        <v>0</v>
      </c>
      <c r="AN44" s="40">
        <v>0</v>
      </c>
      <c r="AO44" s="40">
        <v>0</v>
      </c>
      <c r="AP44" s="40">
        <v>0</v>
      </c>
      <c r="AQ44" s="40">
        <v>0</v>
      </c>
      <c r="AR44" s="40">
        <v>0</v>
      </c>
      <c r="AS44" s="40">
        <v>0</v>
      </c>
      <c r="AT44" s="40">
        <v>0</v>
      </c>
      <c r="AU44" s="40">
        <v>0</v>
      </c>
      <c r="AV44" s="40">
        <v>0</v>
      </c>
      <c r="AW44" s="40">
        <v>0</v>
      </c>
      <c r="AX44" s="40">
        <v>0</v>
      </c>
      <c r="AY44" s="40">
        <v>0</v>
      </c>
      <c r="AZ44" s="40">
        <v>0</v>
      </c>
      <c r="BA44" s="40">
        <v>0</v>
      </c>
      <c r="BB44" s="40">
        <v>0</v>
      </c>
      <c r="BC44" s="40">
        <v>0</v>
      </c>
      <c r="BD44" s="40">
        <v>0</v>
      </c>
      <c r="BE44" s="40">
        <v>0</v>
      </c>
      <c r="BF44" s="40">
        <v>0</v>
      </c>
      <c r="BG44" s="40">
        <v>0</v>
      </c>
      <c r="BH44" s="40">
        <v>0</v>
      </c>
      <c r="BI44" s="40">
        <v>0</v>
      </c>
      <c r="BJ44" s="40">
        <v>0</v>
      </c>
      <c r="BK44" s="40">
        <v>0</v>
      </c>
      <c r="BL44" s="40">
        <v>0</v>
      </c>
      <c r="BM44" s="40">
        <v>0</v>
      </c>
      <c r="BN44" s="40">
        <v>0</v>
      </c>
      <c r="BO44" s="40">
        <v>0</v>
      </c>
      <c r="BP44" s="40">
        <v>0</v>
      </c>
      <c r="BQ44" s="40">
        <v>0</v>
      </c>
      <c r="BR44" s="40">
        <v>0</v>
      </c>
      <c r="BS44" s="40">
        <v>0</v>
      </c>
      <c r="BT44" s="40">
        <v>0</v>
      </c>
      <c r="BU44" s="40">
        <v>0</v>
      </c>
      <c r="BV44" s="40">
        <v>0</v>
      </c>
      <c r="BW44" s="40">
        <v>0</v>
      </c>
      <c r="BX44" s="40">
        <v>0</v>
      </c>
      <c r="BY44" s="40">
        <v>0</v>
      </c>
      <c r="BZ44" s="40">
        <v>0</v>
      </c>
      <c r="CA44" s="40">
        <v>0</v>
      </c>
      <c r="CB44" s="40">
        <v>0</v>
      </c>
      <c r="CC44" s="40">
        <v>0</v>
      </c>
      <c r="CD44" s="40">
        <v>0</v>
      </c>
      <c r="CE44" s="40">
        <v>0</v>
      </c>
      <c r="CF44" s="40">
        <v>0</v>
      </c>
      <c r="CG44" s="40">
        <v>0</v>
      </c>
      <c r="CH44" s="40">
        <v>0</v>
      </c>
      <c r="CI44" s="40">
        <v>0</v>
      </c>
      <c r="CJ44" s="40">
        <v>0</v>
      </c>
      <c r="CK44" s="40">
        <v>0</v>
      </c>
      <c r="CL44" s="40">
        <v>3.1928040429270503E-5</v>
      </c>
      <c r="CM44" s="40">
        <v>0</v>
      </c>
      <c r="CN44" s="40">
        <v>0</v>
      </c>
      <c r="CO44" s="40">
        <v>0</v>
      </c>
      <c r="CP44" s="40">
        <v>0</v>
      </c>
      <c r="CQ44" s="40">
        <v>0</v>
      </c>
      <c r="CR44" s="40">
        <v>0</v>
      </c>
      <c r="CS44" s="40">
        <v>0</v>
      </c>
      <c r="CT44" s="40">
        <v>0</v>
      </c>
      <c r="CU44" s="40">
        <v>0</v>
      </c>
      <c r="CV44" s="40">
        <v>0</v>
      </c>
      <c r="CW44" s="40">
        <v>0</v>
      </c>
      <c r="CX44" s="40">
        <v>0</v>
      </c>
      <c r="CY44" s="40">
        <v>0</v>
      </c>
      <c r="CZ44" s="40">
        <v>0</v>
      </c>
      <c r="DA44" s="40">
        <v>0</v>
      </c>
      <c r="DB44" s="40">
        <v>0</v>
      </c>
      <c r="DC44" s="40">
        <v>0</v>
      </c>
      <c r="DD44" s="40">
        <v>0</v>
      </c>
      <c r="DE44" s="40">
        <v>0</v>
      </c>
      <c r="DF44" s="40">
        <v>0</v>
      </c>
      <c r="DG44" s="40">
        <v>0</v>
      </c>
      <c r="DH44" s="40">
        <v>0</v>
      </c>
      <c r="DI44" s="40">
        <v>0</v>
      </c>
      <c r="DJ44" s="40">
        <v>0</v>
      </c>
      <c r="DK44" s="40">
        <v>0</v>
      </c>
      <c r="DL44" s="40">
        <v>0</v>
      </c>
      <c r="DM44" s="40">
        <v>0</v>
      </c>
      <c r="DN44" s="40">
        <v>0</v>
      </c>
      <c r="DO44" s="40">
        <v>0</v>
      </c>
      <c r="DP44" s="40">
        <v>0</v>
      </c>
      <c r="DQ44" s="40">
        <v>0</v>
      </c>
      <c r="DR44" s="40">
        <v>0</v>
      </c>
      <c r="DS44" s="40">
        <v>0</v>
      </c>
      <c r="DT44" s="40">
        <v>0</v>
      </c>
      <c r="DU44" s="40">
        <v>0</v>
      </c>
      <c r="DV44" s="40">
        <v>0</v>
      </c>
      <c r="DW44" s="40">
        <v>0</v>
      </c>
      <c r="DX44" s="40">
        <v>0</v>
      </c>
      <c r="DY44" s="40">
        <v>0</v>
      </c>
      <c r="DZ44" s="40">
        <v>0</v>
      </c>
      <c r="EA44" s="40">
        <v>0</v>
      </c>
      <c r="EB44" s="40">
        <v>0</v>
      </c>
      <c r="EC44" s="40">
        <v>0</v>
      </c>
      <c r="ED44" s="40">
        <v>0</v>
      </c>
      <c r="EE44" s="40">
        <v>0</v>
      </c>
      <c r="EF44" s="40">
        <v>0</v>
      </c>
      <c r="EG44" s="40">
        <v>0</v>
      </c>
      <c r="EH44" s="40">
        <v>0</v>
      </c>
      <c r="EI44" s="40">
        <v>0</v>
      </c>
      <c r="EJ44" s="40">
        <v>0</v>
      </c>
      <c r="EK44" s="40">
        <v>0</v>
      </c>
      <c r="EL44" s="40">
        <v>0</v>
      </c>
      <c r="EM44" s="40">
        <v>0</v>
      </c>
      <c r="EN44" s="40">
        <v>0</v>
      </c>
      <c r="EO44" s="40">
        <v>0</v>
      </c>
      <c r="EP44" s="40">
        <v>0</v>
      </c>
      <c r="EQ44" s="40">
        <v>0</v>
      </c>
      <c r="ER44" s="40">
        <v>0</v>
      </c>
      <c r="ES44" s="40">
        <v>0</v>
      </c>
      <c r="ET44" s="40">
        <v>0</v>
      </c>
      <c r="EU44" s="40">
        <v>0</v>
      </c>
      <c r="EV44" s="40">
        <v>0</v>
      </c>
      <c r="EW44" s="40">
        <v>0</v>
      </c>
      <c r="EX44" s="40">
        <v>0</v>
      </c>
      <c r="EY44" s="40">
        <v>0</v>
      </c>
      <c r="EZ44" s="40">
        <v>0</v>
      </c>
      <c r="FA44" s="40">
        <v>0</v>
      </c>
      <c r="FB44" s="40">
        <v>0</v>
      </c>
      <c r="FC44" s="40">
        <v>0</v>
      </c>
      <c r="FD44" s="40">
        <v>0</v>
      </c>
      <c r="FE44" s="40">
        <v>0</v>
      </c>
      <c r="FF44" s="40">
        <v>0</v>
      </c>
      <c r="FG44" s="40">
        <v>0</v>
      </c>
      <c r="FH44" s="40">
        <v>0</v>
      </c>
      <c r="FI44" s="40">
        <v>0</v>
      </c>
      <c r="FJ44" s="40">
        <v>0</v>
      </c>
      <c r="FK44" s="40">
        <v>0</v>
      </c>
      <c r="FL44" s="40">
        <v>0</v>
      </c>
      <c r="FM44" s="40">
        <v>0</v>
      </c>
      <c r="FN44" s="40">
        <v>0</v>
      </c>
      <c r="FO44" s="40">
        <v>0</v>
      </c>
      <c r="FP44" s="40">
        <v>0</v>
      </c>
      <c r="FQ44" s="40">
        <v>0</v>
      </c>
      <c r="FR44" s="40">
        <v>0</v>
      </c>
      <c r="FS44" s="40">
        <v>0</v>
      </c>
      <c r="FT44" s="40">
        <v>0</v>
      </c>
      <c r="FU44" s="40">
        <v>0</v>
      </c>
      <c r="FV44" s="40">
        <v>0</v>
      </c>
      <c r="FW44" s="40">
        <v>0</v>
      </c>
      <c r="FX44" s="40">
        <v>0</v>
      </c>
      <c r="FY44" s="40">
        <v>0</v>
      </c>
      <c r="FZ44" s="40">
        <v>0</v>
      </c>
      <c r="GA44" s="40">
        <v>0</v>
      </c>
      <c r="GB44" s="40">
        <v>0</v>
      </c>
      <c r="GC44" s="40">
        <v>0</v>
      </c>
      <c r="GD44" s="40">
        <v>0</v>
      </c>
      <c r="GE44" s="40">
        <v>0</v>
      </c>
    </row>
    <row r="45" spans="1:187" ht="15" x14ac:dyDescent="0.25">
      <c r="A45" s="36" t="s">
        <v>154</v>
      </c>
      <c r="B45" s="90">
        <v>4</v>
      </c>
      <c r="C45" s="40">
        <v>0</v>
      </c>
      <c r="D45" s="40">
        <v>0</v>
      </c>
      <c r="E45" s="40">
        <v>0</v>
      </c>
      <c r="F45" s="40">
        <v>0</v>
      </c>
      <c r="G45" s="40">
        <v>0</v>
      </c>
      <c r="H45" s="40">
        <v>0</v>
      </c>
      <c r="I45" s="40">
        <v>0</v>
      </c>
      <c r="J45" s="40">
        <v>0</v>
      </c>
      <c r="K45" s="40">
        <v>0</v>
      </c>
      <c r="L45" s="40">
        <v>0</v>
      </c>
      <c r="M45" s="40">
        <v>0</v>
      </c>
      <c r="N45" s="40">
        <v>0</v>
      </c>
      <c r="O45" s="40">
        <v>0</v>
      </c>
      <c r="P45" s="40">
        <v>0</v>
      </c>
      <c r="Q45" s="40">
        <v>0</v>
      </c>
      <c r="R45" s="40">
        <v>0</v>
      </c>
      <c r="S45" s="40">
        <v>0</v>
      </c>
      <c r="T45" s="40">
        <v>0</v>
      </c>
      <c r="U45" s="40">
        <v>0</v>
      </c>
      <c r="V45" s="40">
        <v>0</v>
      </c>
      <c r="W45" s="40">
        <v>0</v>
      </c>
      <c r="X45" s="40">
        <v>0</v>
      </c>
      <c r="Y45" s="40">
        <v>0</v>
      </c>
      <c r="Z45" s="40">
        <v>0</v>
      </c>
      <c r="AA45" s="40">
        <v>0</v>
      </c>
      <c r="AB45" s="40">
        <v>0</v>
      </c>
      <c r="AC45" s="40">
        <v>0</v>
      </c>
      <c r="AD45" s="40">
        <v>0</v>
      </c>
      <c r="AE45" s="40">
        <v>0</v>
      </c>
      <c r="AF45" s="40">
        <v>0</v>
      </c>
      <c r="AG45" s="40">
        <v>0</v>
      </c>
      <c r="AH45" s="40">
        <v>0</v>
      </c>
      <c r="AI45" s="40">
        <v>0</v>
      </c>
      <c r="AJ45" s="40">
        <v>0</v>
      </c>
      <c r="AK45" s="40">
        <v>0</v>
      </c>
      <c r="AL45" s="40">
        <v>0</v>
      </c>
      <c r="AM45" s="40">
        <v>0</v>
      </c>
      <c r="AN45" s="40">
        <v>0</v>
      </c>
      <c r="AO45" s="40">
        <v>0</v>
      </c>
      <c r="AP45" s="40">
        <v>0</v>
      </c>
      <c r="AQ45" s="40">
        <v>0</v>
      </c>
      <c r="AR45" s="40">
        <v>0</v>
      </c>
      <c r="AS45" s="40">
        <v>0</v>
      </c>
      <c r="AT45" s="40">
        <v>0</v>
      </c>
      <c r="AU45" s="40">
        <v>0</v>
      </c>
      <c r="AV45" s="40">
        <v>0</v>
      </c>
      <c r="AW45" s="40">
        <v>0</v>
      </c>
      <c r="AX45" s="40">
        <v>0</v>
      </c>
      <c r="AY45" s="40">
        <v>0</v>
      </c>
      <c r="AZ45" s="40">
        <v>0</v>
      </c>
      <c r="BA45" s="40">
        <v>0</v>
      </c>
      <c r="BB45" s="40">
        <v>0</v>
      </c>
      <c r="BC45" s="40">
        <v>0</v>
      </c>
      <c r="BD45" s="40">
        <v>0</v>
      </c>
      <c r="BE45" s="40">
        <v>0</v>
      </c>
      <c r="BF45" s="40">
        <v>0</v>
      </c>
      <c r="BG45" s="40">
        <v>0</v>
      </c>
      <c r="BH45" s="40">
        <v>0</v>
      </c>
      <c r="BI45" s="40">
        <v>0</v>
      </c>
      <c r="BJ45" s="40">
        <v>0</v>
      </c>
      <c r="BK45" s="40">
        <v>0</v>
      </c>
      <c r="BL45" s="40">
        <v>0</v>
      </c>
      <c r="BM45" s="40">
        <v>0</v>
      </c>
      <c r="BN45" s="40">
        <v>0</v>
      </c>
      <c r="BO45" s="40">
        <v>0</v>
      </c>
      <c r="BP45" s="40">
        <v>0</v>
      </c>
      <c r="BQ45" s="40">
        <v>0</v>
      </c>
      <c r="BR45" s="40">
        <v>0</v>
      </c>
      <c r="BS45" s="40">
        <v>0</v>
      </c>
      <c r="BT45" s="40">
        <v>0</v>
      </c>
      <c r="BU45" s="40">
        <v>0</v>
      </c>
      <c r="BV45" s="40">
        <v>0</v>
      </c>
      <c r="BW45" s="40">
        <v>0</v>
      </c>
      <c r="BX45" s="40">
        <v>0</v>
      </c>
      <c r="BY45" s="40">
        <v>0</v>
      </c>
      <c r="BZ45" s="40">
        <v>0</v>
      </c>
      <c r="CA45" s="40">
        <v>3.1342784519758598E-3</v>
      </c>
      <c r="CB45" s="40">
        <v>2.8710480351107001E-3</v>
      </c>
      <c r="CC45" s="40">
        <v>3.0118456999455598E-3</v>
      </c>
      <c r="CD45" s="40">
        <v>4.43206562349712E-3</v>
      </c>
      <c r="CE45" s="40">
        <v>1.4569645196091301E-3</v>
      </c>
      <c r="CF45" s="40">
        <v>6.6102360937027999E-4</v>
      </c>
      <c r="CG45" s="40">
        <v>0</v>
      </c>
      <c r="CH45" s="40">
        <v>0</v>
      </c>
      <c r="CI45" s="40">
        <v>0</v>
      </c>
      <c r="CJ45" s="40">
        <v>6.1640423128209504E-3</v>
      </c>
      <c r="CK45" s="40">
        <v>0</v>
      </c>
      <c r="CL45" s="40">
        <v>4.0399880103890997E-3</v>
      </c>
      <c r="CM45" s="40">
        <v>0</v>
      </c>
      <c r="CN45" s="40">
        <v>6.3654202272150602E-3</v>
      </c>
      <c r="CO45" s="40">
        <v>7.4732481706053797E-3</v>
      </c>
      <c r="CP45" s="40">
        <v>3.8253727327013601E-3</v>
      </c>
      <c r="CQ45" s="40">
        <v>6.6692302187672996E-4</v>
      </c>
      <c r="CR45" s="40">
        <v>9.7652214946354308E-3</v>
      </c>
      <c r="CS45" s="40">
        <v>1.4439801207606301E-3</v>
      </c>
      <c r="CT45" s="40">
        <v>8.6455250450625694E-3</v>
      </c>
      <c r="CU45" s="40">
        <v>2.2179390387603898E-3</v>
      </c>
      <c r="CV45" s="40">
        <v>5.4073720366472396E-3</v>
      </c>
      <c r="CW45" s="40">
        <v>2.1446187399584002E-3</v>
      </c>
      <c r="CX45" s="40">
        <v>0</v>
      </c>
      <c r="CY45" s="40">
        <v>0</v>
      </c>
      <c r="CZ45" s="40">
        <v>0</v>
      </c>
      <c r="DA45" s="40">
        <v>0</v>
      </c>
      <c r="DB45" s="40">
        <v>0</v>
      </c>
      <c r="DC45" s="40">
        <v>6.8430623675326205E-4</v>
      </c>
      <c r="DD45" s="40">
        <v>0</v>
      </c>
      <c r="DE45" s="40">
        <v>0</v>
      </c>
      <c r="DF45" s="40">
        <v>0</v>
      </c>
      <c r="DG45" s="40">
        <v>0</v>
      </c>
      <c r="DH45" s="40">
        <v>0</v>
      </c>
      <c r="DI45" s="40">
        <v>0</v>
      </c>
      <c r="DJ45" s="40">
        <v>0</v>
      </c>
      <c r="DK45" s="40">
        <v>0</v>
      </c>
      <c r="DL45" s="40">
        <v>0</v>
      </c>
      <c r="DM45" s="40">
        <v>0</v>
      </c>
      <c r="DN45" s="40">
        <v>0</v>
      </c>
      <c r="DO45" s="40">
        <v>0</v>
      </c>
      <c r="DP45" s="40">
        <v>0</v>
      </c>
      <c r="DQ45" s="40">
        <v>0</v>
      </c>
      <c r="DR45" s="40">
        <v>0</v>
      </c>
      <c r="DS45" s="40">
        <v>0</v>
      </c>
      <c r="DT45" s="40">
        <v>0</v>
      </c>
      <c r="DU45" s="40">
        <v>0</v>
      </c>
      <c r="DV45" s="40">
        <v>0</v>
      </c>
      <c r="DW45" s="40">
        <v>0</v>
      </c>
      <c r="DX45" s="40">
        <v>0</v>
      </c>
      <c r="DY45" s="40">
        <v>0</v>
      </c>
      <c r="DZ45" s="40">
        <v>0</v>
      </c>
      <c r="EA45" s="40">
        <v>0</v>
      </c>
      <c r="EB45" s="40">
        <v>0</v>
      </c>
      <c r="EC45" s="40">
        <v>0</v>
      </c>
      <c r="ED45" s="40">
        <v>0</v>
      </c>
      <c r="EE45" s="40">
        <v>0</v>
      </c>
      <c r="EF45" s="40">
        <v>0</v>
      </c>
      <c r="EG45" s="40">
        <v>0</v>
      </c>
      <c r="EH45" s="40">
        <v>0</v>
      </c>
      <c r="EI45" s="40">
        <v>0</v>
      </c>
      <c r="EJ45" s="40">
        <v>0</v>
      </c>
      <c r="EK45" s="40">
        <v>0</v>
      </c>
      <c r="EL45" s="40">
        <v>0</v>
      </c>
      <c r="EM45" s="40">
        <v>0</v>
      </c>
      <c r="EN45" s="40">
        <v>0</v>
      </c>
      <c r="EO45" s="40">
        <v>0</v>
      </c>
      <c r="EP45" s="40">
        <v>0</v>
      </c>
      <c r="EQ45" s="40">
        <v>0</v>
      </c>
      <c r="ER45" s="40">
        <v>0</v>
      </c>
      <c r="ES45" s="40">
        <v>0</v>
      </c>
      <c r="ET45" s="40">
        <v>0</v>
      </c>
      <c r="EU45" s="40">
        <v>0</v>
      </c>
      <c r="EV45" s="40">
        <v>0</v>
      </c>
      <c r="EW45" s="40">
        <v>0</v>
      </c>
      <c r="EX45" s="40">
        <v>0</v>
      </c>
      <c r="EY45" s="40">
        <v>0</v>
      </c>
      <c r="EZ45" s="40">
        <v>0</v>
      </c>
      <c r="FA45" s="40">
        <v>0</v>
      </c>
      <c r="FB45" s="40">
        <v>0</v>
      </c>
      <c r="FC45" s="40">
        <v>0</v>
      </c>
      <c r="FD45" s="40">
        <v>0</v>
      </c>
      <c r="FE45" s="40">
        <v>0</v>
      </c>
      <c r="FF45" s="40">
        <v>0</v>
      </c>
      <c r="FG45" s="40">
        <v>0</v>
      </c>
      <c r="FH45" s="40">
        <v>0</v>
      </c>
      <c r="FI45" s="40">
        <v>0</v>
      </c>
      <c r="FJ45" s="40">
        <v>0</v>
      </c>
      <c r="FK45" s="40">
        <v>0</v>
      </c>
      <c r="FL45" s="40">
        <v>0</v>
      </c>
      <c r="FM45" s="40">
        <v>0</v>
      </c>
      <c r="FN45" s="40">
        <v>0</v>
      </c>
      <c r="FO45" s="40">
        <v>0</v>
      </c>
      <c r="FP45" s="40">
        <v>5.5471979919726702E-2</v>
      </c>
      <c r="FQ45" s="40">
        <v>0</v>
      </c>
      <c r="FR45" s="40">
        <v>0</v>
      </c>
      <c r="FS45" s="40">
        <v>8.6032689921968206E-2</v>
      </c>
      <c r="FT45" s="40">
        <v>0</v>
      </c>
      <c r="FU45" s="40">
        <v>0</v>
      </c>
      <c r="FV45" s="40">
        <v>0</v>
      </c>
      <c r="FW45" s="40">
        <v>0</v>
      </c>
      <c r="FX45" s="40">
        <v>0</v>
      </c>
      <c r="FY45" s="40">
        <v>0</v>
      </c>
      <c r="FZ45" s="40">
        <v>0</v>
      </c>
      <c r="GA45" s="40">
        <v>0</v>
      </c>
      <c r="GB45" s="40">
        <v>0</v>
      </c>
      <c r="GC45" s="40">
        <v>0</v>
      </c>
      <c r="GD45" s="40">
        <v>0</v>
      </c>
      <c r="GE45" s="40">
        <v>0</v>
      </c>
    </row>
    <row r="46" spans="1:187" ht="15" x14ac:dyDescent="0.2">
      <c r="A46" s="25" t="s">
        <v>29</v>
      </c>
      <c r="B46" s="86"/>
      <c r="C46" s="17">
        <f t="shared" ref="C46:BO46" si="46">SUM(C47:C50,C54:C56,C60)</f>
        <v>0.68079882079592635</v>
      </c>
      <c r="D46" s="17">
        <f t="shared" si="46"/>
        <v>0.98045912459019291</v>
      </c>
      <c r="E46" s="17">
        <f t="shared" si="46"/>
        <v>-1.3076897180461413</v>
      </c>
      <c r="F46" s="17">
        <f t="shared" si="46"/>
        <v>-1.1999501943854162E-2</v>
      </c>
      <c r="G46" s="17">
        <f t="shared" si="46"/>
        <v>-0.45163834193775682</v>
      </c>
      <c r="H46" s="17">
        <f t="shared" si="46"/>
        <v>0.44200841486319103</v>
      </c>
      <c r="I46" s="17">
        <f t="shared" si="46"/>
        <v>-0.59867561776277523</v>
      </c>
      <c r="J46" s="17">
        <f t="shared" si="46"/>
        <v>1.1354532455086042</v>
      </c>
      <c r="K46" s="17">
        <f t="shared" si="46"/>
        <v>-0.34451000382015295</v>
      </c>
      <c r="L46" s="17">
        <f t="shared" si="46"/>
        <v>-0.92048622586262174</v>
      </c>
      <c r="M46" s="17">
        <f t="shared" si="46"/>
        <v>-1.5512787569455962E-2</v>
      </c>
      <c r="N46" s="17">
        <f t="shared" si="46"/>
        <v>0.6037947800810205</v>
      </c>
      <c r="O46" s="17">
        <f t="shared" si="46"/>
        <v>-0.3743928850019142</v>
      </c>
      <c r="P46" s="17">
        <f t="shared" si="46"/>
        <v>1.9188445946784853</v>
      </c>
      <c r="Q46" s="17">
        <f t="shared" si="46"/>
        <v>-0.87901602334794893</v>
      </c>
      <c r="R46" s="17">
        <f t="shared" si="46"/>
        <v>0.45869447617738884</v>
      </c>
      <c r="S46" s="17">
        <f t="shared" si="46"/>
        <v>-0.1489848043067005</v>
      </c>
      <c r="T46" s="17">
        <f t="shared" si="46"/>
        <v>0.13541233784806614</v>
      </c>
      <c r="U46" s="17">
        <f t="shared" si="46"/>
        <v>-0.11473896568747438</v>
      </c>
      <c r="V46" s="17">
        <f t="shared" si="46"/>
        <v>-0.71978292482578798</v>
      </c>
      <c r="W46" s="17">
        <f t="shared" si="46"/>
        <v>-0.15111942587834853</v>
      </c>
      <c r="X46" s="17">
        <f t="shared" si="46"/>
        <v>-9.7367081692254262E-2</v>
      </c>
      <c r="Y46" s="17">
        <f t="shared" si="46"/>
        <v>0.8706437036328033</v>
      </c>
      <c r="Z46" s="17">
        <f t="shared" si="46"/>
        <v>-0.14358231399513713</v>
      </c>
      <c r="AA46" s="17">
        <f t="shared" si="46"/>
        <v>1.6084926231994814</v>
      </c>
      <c r="AB46" s="17">
        <f t="shared" si="46"/>
        <v>-1.7727950764908336</v>
      </c>
      <c r="AC46" s="17">
        <f t="shared" si="46"/>
        <v>1.3408852433227676</v>
      </c>
      <c r="AD46" s="17">
        <f t="shared" si="46"/>
        <v>-0.15436769551347301</v>
      </c>
      <c r="AE46" s="17">
        <f t="shared" si="46"/>
        <v>-6.246693726432577E-2</v>
      </c>
      <c r="AF46" s="17">
        <f t="shared" si="46"/>
        <v>-1.957894397310651E-2</v>
      </c>
      <c r="AG46" s="17">
        <f t="shared" si="46"/>
        <v>-0.47022643315990548</v>
      </c>
      <c r="AH46" s="17">
        <f t="shared" si="46"/>
        <v>-0.8804103023774662</v>
      </c>
      <c r="AI46" s="17">
        <f t="shared" si="46"/>
        <v>0.42864982752221392</v>
      </c>
      <c r="AJ46" s="17">
        <f t="shared" si="46"/>
        <v>7.6988657413523093E-2</v>
      </c>
      <c r="AK46" s="17">
        <f t="shared" si="46"/>
        <v>-0.38075452576956476</v>
      </c>
      <c r="AL46" s="17">
        <f t="shared" si="46"/>
        <v>-1.1468379229239876</v>
      </c>
      <c r="AM46" s="17">
        <f t="shared" si="46"/>
        <v>1.3886085621486821</v>
      </c>
      <c r="AN46" s="17">
        <f t="shared" si="46"/>
        <v>-0.76099766281247916</v>
      </c>
      <c r="AO46" s="17">
        <f t="shared" si="46"/>
        <v>-0.45913607397667705</v>
      </c>
      <c r="AP46" s="17">
        <f t="shared" si="46"/>
        <v>-5.0005189403819143E-2</v>
      </c>
      <c r="AQ46" s="17">
        <f t="shared" si="46"/>
        <v>-0.29459432693613197</v>
      </c>
      <c r="AR46" s="17">
        <f t="shared" si="46"/>
        <v>0.28796426137025211</v>
      </c>
      <c r="AS46" s="17">
        <f t="shared" si="46"/>
        <v>1.2120389553916602</v>
      </c>
      <c r="AT46" s="17">
        <f t="shared" si="46"/>
        <v>-0.38467067182946452</v>
      </c>
      <c r="AU46" s="17">
        <f t="shared" si="46"/>
        <v>-0.75148602214156146</v>
      </c>
      <c r="AV46" s="17">
        <f t="shared" si="46"/>
        <v>0.68694483069922951</v>
      </c>
      <c r="AW46" s="17">
        <f t="shared" si="46"/>
        <v>-0.51815233670226801</v>
      </c>
      <c r="AX46" s="17">
        <f t="shared" si="46"/>
        <v>0.61588268499675214</v>
      </c>
      <c r="AY46" s="17">
        <f t="shared" si="46"/>
        <v>0.17022316893956629</v>
      </c>
      <c r="AZ46" s="17">
        <f t="shared" si="46"/>
        <v>8.4136991482496981E-2</v>
      </c>
      <c r="BA46" s="17">
        <f t="shared" si="46"/>
        <v>-0.25686946854053999</v>
      </c>
      <c r="BB46" s="17">
        <f t="shared" si="46"/>
        <v>4.908493647414823E-2</v>
      </c>
      <c r="BC46" s="17">
        <f t="shared" si="46"/>
        <v>2.2061753105498321</v>
      </c>
      <c r="BD46" s="17">
        <f t="shared" si="46"/>
        <v>0.32888710231466062</v>
      </c>
      <c r="BE46" s="17">
        <f t="shared" si="46"/>
        <v>-6.7359446633054071E-2</v>
      </c>
      <c r="BF46" s="17">
        <f t="shared" si="46"/>
        <v>1.0360039929048745</v>
      </c>
      <c r="BG46" s="17">
        <f t="shared" si="46"/>
        <v>-0.58991212000283322</v>
      </c>
      <c r="BH46" s="17">
        <f t="shared" si="46"/>
        <v>0.19596384759026039</v>
      </c>
      <c r="BI46" s="17">
        <f t="shared" si="46"/>
        <v>2.0618162460959795</v>
      </c>
      <c r="BJ46" s="17">
        <f t="shared" si="46"/>
        <v>-0.73081017314759866</v>
      </c>
      <c r="BK46" s="17">
        <f t="shared" si="46"/>
        <v>0.41891226362281114</v>
      </c>
      <c r="BL46" s="17">
        <f t="shared" si="46"/>
        <v>0.71730419260877976</v>
      </c>
      <c r="BM46" s="17">
        <f t="shared" si="46"/>
        <v>1.7870288827746785</v>
      </c>
      <c r="BN46" s="17">
        <f t="shared" si="46"/>
        <v>-1.0271038702472814</v>
      </c>
      <c r="BO46" s="17">
        <f t="shared" si="46"/>
        <v>0.16385193894814143</v>
      </c>
      <c r="BP46" s="17">
        <f t="shared" ref="BP46:EA46" si="47">SUM(BP47:BP50,BP54:BP56,BP60)</f>
        <v>1.3407964839553501</v>
      </c>
      <c r="BQ46" s="17">
        <f t="shared" si="47"/>
        <v>0.6237163073893135</v>
      </c>
      <c r="BR46" s="17">
        <f t="shared" si="47"/>
        <v>-1.0884804010929876</v>
      </c>
      <c r="BS46" s="17">
        <f t="shared" si="47"/>
        <v>-0.23697745785500152</v>
      </c>
      <c r="BT46" s="17">
        <f t="shared" si="47"/>
        <v>1.037643254062415</v>
      </c>
      <c r="BU46" s="17">
        <f t="shared" si="47"/>
        <v>1.0086177946748143</v>
      </c>
      <c r="BV46" s="17">
        <f t="shared" si="47"/>
        <v>-0.44733275851269305</v>
      </c>
      <c r="BW46" s="17">
        <f t="shared" si="47"/>
        <v>-0.76474680348781476</v>
      </c>
      <c r="BX46" s="17">
        <f t="shared" si="47"/>
        <v>0.44484466296195446</v>
      </c>
      <c r="BY46" s="17">
        <f t="shared" si="47"/>
        <v>0.67972676491621375</v>
      </c>
      <c r="BZ46" s="17">
        <f t="shared" si="47"/>
        <v>-0.28338856529582468</v>
      </c>
      <c r="CA46" s="17">
        <f t="shared" si="47"/>
        <v>5.3347420871694529E-2</v>
      </c>
      <c r="CB46" s="17">
        <f t="shared" si="47"/>
        <v>0.29891536202651059</v>
      </c>
      <c r="CC46" s="17">
        <f t="shared" si="47"/>
        <v>0.95570899593373648</v>
      </c>
      <c r="CD46" s="17">
        <f t="shared" si="47"/>
        <v>-0.43065777672193384</v>
      </c>
      <c r="CE46" s="17">
        <f t="shared" si="47"/>
        <v>-0.36267581300830576</v>
      </c>
      <c r="CF46" s="17">
        <f t="shared" si="47"/>
        <v>1.5269533213920787</v>
      </c>
      <c r="CG46" s="17">
        <f t="shared" si="47"/>
        <v>-0.39027296138584205</v>
      </c>
      <c r="CH46" s="17">
        <f t="shared" si="47"/>
        <v>-0.6366831171470777</v>
      </c>
      <c r="CI46" s="17">
        <f t="shared" si="47"/>
        <v>-0.26848930627316925</v>
      </c>
      <c r="CJ46" s="17">
        <f t="shared" si="47"/>
        <v>0.67586322064070281</v>
      </c>
      <c r="CK46" s="17">
        <f t="shared" si="47"/>
        <v>0.2704950167209092</v>
      </c>
      <c r="CL46" s="17">
        <f t="shared" si="47"/>
        <v>-1.253430226775462</v>
      </c>
      <c r="CM46" s="17">
        <f t="shared" si="47"/>
        <v>0.52925354481114262</v>
      </c>
      <c r="CN46" s="17">
        <f t="shared" si="47"/>
        <v>0.77134390200315994</v>
      </c>
      <c r="CO46" s="17">
        <f t="shared" si="47"/>
        <v>1.4848281930559168</v>
      </c>
      <c r="CP46" s="17">
        <f t="shared" si="47"/>
        <v>-1.9091929208265574</v>
      </c>
      <c r="CQ46" s="17">
        <f t="shared" si="47"/>
        <v>0.72975652193227758</v>
      </c>
      <c r="CR46" s="17">
        <f t="shared" si="47"/>
        <v>1.4941881739676783</v>
      </c>
      <c r="CS46" s="17">
        <f t="shared" si="47"/>
        <v>-1.4754329648796185</v>
      </c>
      <c r="CT46" s="17">
        <f t="shared" si="47"/>
        <v>1.2633318680434991E-2</v>
      </c>
      <c r="CU46" s="17">
        <f t="shared" si="47"/>
        <v>1.2895627560046439</v>
      </c>
      <c r="CV46" s="17">
        <f t="shared" si="47"/>
        <v>-1.0621999625693603</v>
      </c>
      <c r="CW46" s="17">
        <f t="shared" si="47"/>
        <v>0.84899793803781387</v>
      </c>
      <c r="CX46" s="17">
        <f t="shared" si="47"/>
        <v>-0.83886977743011826</v>
      </c>
      <c r="CY46" s="17">
        <f t="shared" si="47"/>
        <v>0.32451254942598023</v>
      </c>
      <c r="CZ46" s="17">
        <f t="shared" si="47"/>
        <v>0.46479478231648858</v>
      </c>
      <c r="DA46" s="17">
        <f t="shared" si="47"/>
        <v>1.5530669382481268</v>
      </c>
      <c r="DB46" s="17">
        <f t="shared" si="47"/>
        <v>3.241449263863784E-2</v>
      </c>
      <c r="DC46" s="17">
        <f t="shared" si="47"/>
        <v>-0.87029139474146666</v>
      </c>
      <c r="DD46" s="17">
        <f t="shared" si="47"/>
        <v>0.10973821089799878</v>
      </c>
      <c r="DE46" s="17">
        <f t="shared" si="47"/>
        <v>1.1742585916393258</v>
      </c>
      <c r="DF46" s="17">
        <f t="shared" si="47"/>
        <v>-1.0127922555165549</v>
      </c>
      <c r="DG46" s="17">
        <f t="shared" si="47"/>
        <v>0.42436245645755533</v>
      </c>
      <c r="DH46" s="17">
        <f t="shared" si="47"/>
        <v>0.6611480642997063</v>
      </c>
      <c r="DI46" s="17">
        <f t="shared" si="47"/>
        <v>0.64068614567840121</v>
      </c>
      <c r="DJ46" s="17">
        <f t="shared" si="47"/>
        <v>-2.0394524735677102</v>
      </c>
      <c r="DK46" s="17">
        <f t="shared" si="47"/>
        <v>-0.61072207188733718</v>
      </c>
      <c r="DL46" s="17">
        <f t="shared" si="47"/>
        <v>2.2155024158078631</v>
      </c>
      <c r="DM46" s="17">
        <f t="shared" si="47"/>
        <v>-0.78752700124836028</v>
      </c>
      <c r="DN46" s="17">
        <f t="shared" si="47"/>
        <v>-0.57055859100609441</v>
      </c>
      <c r="DO46" s="17">
        <f t="shared" si="47"/>
        <v>0.43546224781621379</v>
      </c>
      <c r="DP46" s="17">
        <f t="shared" si="47"/>
        <v>3.4913954455583221E-2</v>
      </c>
      <c r="DQ46" s="17">
        <f t="shared" si="47"/>
        <v>0.1130859599796343</v>
      </c>
      <c r="DR46" s="17">
        <f t="shared" si="47"/>
        <v>-1.0398821530546816</v>
      </c>
      <c r="DS46" s="17">
        <f t="shared" si="47"/>
        <v>-0.48298093221654653</v>
      </c>
      <c r="DT46" s="17">
        <f t="shared" si="47"/>
        <v>1.2155493819697825</v>
      </c>
      <c r="DU46" s="17">
        <f t="shared" si="47"/>
        <v>-0.70800068763559509</v>
      </c>
      <c r="DV46" s="17">
        <f t="shared" si="47"/>
        <v>1.1559373664294854</v>
      </c>
      <c r="DW46" s="17">
        <f t="shared" si="47"/>
        <v>0.10491172323083429</v>
      </c>
      <c r="DX46" s="17">
        <f t="shared" si="47"/>
        <v>1.20797426958103</v>
      </c>
      <c r="DY46" s="17">
        <f t="shared" si="47"/>
        <v>-1.2786378838644747</v>
      </c>
      <c r="DZ46" s="17">
        <f t="shared" si="47"/>
        <v>-0.91794183596830603</v>
      </c>
      <c r="EA46" s="17">
        <f t="shared" si="47"/>
        <v>0.12914888276729258</v>
      </c>
      <c r="EB46" s="17">
        <f t="shared" ref="EB46:GB46" si="48">SUM(EB47:EB50,EB54:EB56,EB60)</f>
        <v>-0.47512341758821169</v>
      </c>
      <c r="EC46" s="17">
        <f t="shared" si="48"/>
        <v>0.29454630279859151</v>
      </c>
      <c r="ED46" s="17">
        <f t="shared" si="48"/>
        <v>-0.14092326394398522</v>
      </c>
      <c r="EE46" s="17">
        <f t="shared" si="48"/>
        <v>-9.868727731546123E-2</v>
      </c>
      <c r="EF46" s="17">
        <f t="shared" si="48"/>
        <v>0.63139846636988128</v>
      </c>
      <c r="EG46" s="17">
        <f t="shared" si="48"/>
        <v>0.76281609882179258</v>
      </c>
      <c r="EH46" s="17">
        <f t="shared" si="48"/>
        <v>-0.17892429823763775</v>
      </c>
      <c r="EI46" s="17">
        <f t="shared" si="48"/>
        <v>4.0597272843520688E-3</v>
      </c>
      <c r="EJ46" s="17">
        <f t="shared" si="48"/>
        <v>0.27393544030261763</v>
      </c>
      <c r="EK46" s="17">
        <f t="shared" si="48"/>
        <v>-0.90834791038799778</v>
      </c>
      <c r="EL46" s="17">
        <f t="shared" si="48"/>
        <v>0.46026553545481419</v>
      </c>
      <c r="EM46" s="17">
        <f t="shared" si="48"/>
        <v>1.5599138172498486</v>
      </c>
      <c r="EN46" s="17">
        <f t="shared" si="48"/>
        <v>-2.616554157854408</v>
      </c>
      <c r="EO46" s="17">
        <f t="shared" si="48"/>
        <v>0.45598258726254132</v>
      </c>
      <c r="EP46" s="17">
        <f t="shared" si="48"/>
        <v>0.87061945977286392</v>
      </c>
      <c r="EQ46" s="17">
        <f t="shared" si="48"/>
        <v>-0.68912891486488925</v>
      </c>
      <c r="ER46" s="17">
        <f t="shared" si="48"/>
        <v>1.5985025829024937</v>
      </c>
      <c r="ES46" s="17">
        <f t="shared" si="48"/>
        <v>-1.5103984837443405</v>
      </c>
      <c r="ET46" s="17">
        <f t="shared" si="48"/>
        <v>1.0500938326529068</v>
      </c>
      <c r="EU46" s="17">
        <f t="shared" si="48"/>
        <v>-0.88617223887231733</v>
      </c>
      <c r="EV46" s="17">
        <f t="shared" si="48"/>
        <v>0.78579698831884826</v>
      </c>
      <c r="EW46" s="17">
        <f t="shared" si="48"/>
        <v>-4.93659698317577E-2</v>
      </c>
      <c r="EX46" s="17">
        <f t="shared" si="48"/>
        <v>-0.93165640368863545</v>
      </c>
      <c r="EY46" s="17">
        <f t="shared" si="48"/>
        <v>0.93937611225259054</v>
      </c>
      <c r="EZ46" s="17">
        <f t="shared" si="48"/>
        <v>-0.77960611268047819</v>
      </c>
      <c r="FA46" s="17">
        <f t="shared" si="48"/>
        <v>0.51151557833948758</v>
      </c>
      <c r="FB46" s="17">
        <f t="shared" si="48"/>
        <v>-0.79904547928888114</v>
      </c>
      <c r="FC46" s="17">
        <f t="shared" si="48"/>
        <v>1.4410743265127055</v>
      </c>
      <c r="FD46" s="17">
        <f t="shared" si="48"/>
        <v>-0.21704626556242151</v>
      </c>
      <c r="FE46" s="17">
        <f t="shared" si="48"/>
        <v>-0.4998429847882912</v>
      </c>
      <c r="FF46" s="17">
        <f t="shared" si="48"/>
        <v>0.82135117616397113</v>
      </c>
      <c r="FG46" s="17">
        <f t="shared" si="48"/>
        <v>-1.0177540528488624</v>
      </c>
      <c r="FH46" s="17">
        <f t="shared" si="48"/>
        <v>1.8541639795522664</v>
      </c>
      <c r="FI46" s="17">
        <f t="shared" si="48"/>
        <v>-0.29726747524004143</v>
      </c>
      <c r="FJ46" s="17">
        <f t="shared" si="48"/>
        <v>-0.77242792121999038</v>
      </c>
      <c r="FK46" s="17">
        <f t="shared" si="48"/>
        <v>0.25582317193262571</v>
      </c>
      <c r="FL46" s="17">
        <f t="shared" si="48"/>
        <v>0.42750191533523907</v>
      </c>
      <c r="FM46" s="17">
        <f t="shared" si="48"/>
        <v>-0.20682058570506751</v>
      </c>
      <c r="FN46" s="17">
        <f t="shared" si="48"/>
        <v>-1.6954013134264794</v>
      </c>
      <c r="FO46" s="17">
        <f t="shared" si="48"/>
        <v>0.99495867276180072</v>
      </c>
      <c r="FP46" s="17">
        <f t="shared" si="48"/>
        <v>0.91161038396686411</v>
      </c>
      <c r="FQ46" s="17">
        <f t="shared" si="48"/>
        <v>-0.81612480861781189</v>
      </c>
      <c r="FR46" s="17">
        <f t="shared" si="48"/>
        <v>0.47165749457552208</v>
      </c>
      <c r="FS46" s="17">
        <f t="shared" si="48"/>
        <v>-1.9345657176072522</v>
      </c>
      <c r="FT46" s="17">
        <f t="shared" si="48"/>
        <v>1.7887763941125363</v>
      </c>
      <c r="FU46" s="17">
        <f t="shared" si="48"/>
        <v>-1.5375537370511743</v>
      </c>
      <c r="FV46" s="17">
        <f t="shared" si="48"/>
        <v>1.6884970193146858</v>
      </c>
      <c r="FW46" s="17">
        <f t="shared" si="48"/>
        <v>-0.18976965836263626</v>
      </c>
      <c r="FX46" s="17">
        <f t="shared" si="48"/>
        <v>0.54500261246192128</v>
      </c>
      <c r="FY46" s="17">
        <f t="shared" si="48"/>
        <v>1.0791642635317733E-2</v>
      </c>
      <c r="FZ46" s="17">
        <f t="shared" si="48"/>
        <v>0.10037019055587448</v>
      </c>
      <c r="GA46" s="17">
        <f t="shared" si="48"/>
        <v>-0.48565608822511402</v>
      </c>
      <c r="GB46" s="17">
        <f t="shared" si="48"/>
        <v>0.60549819421777062</v>
      </c>
      <c r="GC46" s="17">
        <f t="shared" ref="GC46:GD46" si="49">SUM(GC47:GC50,GC54:GC56,GC60)</f>
        <v>-0.32720055332765846</v>
      </c>
      <c r="GD46" s="17">
        <f t="shared" si="49"/>
        <v>-0.88283829449810214</v>
      </c>
      <c r="GE46" s="17">
        <f t="shared" ref="GE46" si="50">SUM(GE47:GE50,GE54:GE56,GE60)</f>
        <v>1.0760692665546214</v>
      </c>
    </row>
    <row r="47" spans="1:187" ht="15" x14ac:dyDescent="0.25">
      <c r="A47" s="36" t="s">
        <v>21</v>
      </c>
      <c r="B47" s="90"/>
      <c r="C47" s="40">
        <v>0.34526461339614001</v>
      </c>
      <c r="D47" s="40">
        <v>0.36316073873690802</v>
      </c>
      <c r="E47" s="40">
        <v>-0.49667447817930599</v>
      </c>
      <c r="F47" s="40">
        <v>3.6025203043046197E-2</v>
      </c>
      <c r="G47" s="40">
        <v>-0.79899540054873497</v>
      </c>
      <c r="H47" s="40">
        <v>0.35345225401774899</v>
      </c>
      <c r="I47" s="40">
        <v>8.2143721521126506E-2</v>
      </c>
      <c r="J47" s="40">
        <v>1.00674239265039</v>
      </c>
      <c r="K47" s="40">
        <v>-1.04323522652134</v>
      </c>
      <c r="L47" s="40">
        <v>-0.29284275222653899</v>
      </c>
      <c r="M47" s="40">
        <v>0.43271225528782498</v>
      </c>
      <c r="N47" s="40">
        <v>-0.32723506306419198</v>
      </c>
      <c r="O47" s="40">
        <v>-7.5701394946780506E-2</v>
      </c>
      <c r="P47" s="40">
        <v>1.23338470931321</v>
      </c>
      <c r="Q47" s="40">
        <v>-0.78009425391708598</v>
      </c>
      <c r="R47" s="40">
        <v>0.30789569676689099</v>
      </c>
      <c r="S47" s="40">
        <v>-0.25758131745236401</v>
      </c>
      <c r="T47" s="40">
        <v>0.55900792158576396</v>
      </c>
      <c r="U47" s="40">
        <v>1.87717790317318E-2</v>
      </c>
      <c r="V47" s="40">
        <v>-0.84588663004282205</v>
      </c>
      <c r="W47" s="40">
        <v>0.550639350673918</v>
      </c>
      <c r="X47" s="40">
        <v>-0.50047297989427997</v>
      </c>
      <c r="Y47" s="40">
        <v>0.70239055110868298</v>
      </c>
      <c r="Z47" s="40">
        <v>-0.646269303972269</v>
      </c>
      <c r="AA47" s="40">
        <v>0.55327892734736095</v>
      </c>
      <c r="AB47" s="40">
        <v>-0.17235181026268401</v>
      </c>
      <c r="AC47" s="40">
        <v>-0.18959373944060501</v>
      </c>
      <c r="AD47" s="40">
        <v>5.2832633467903897E-3</v>
      </c>
      <c r="AE47" s="40">
        <v>0.72857114859643701</v>
      </c>
      <c r="AF47" s="40">
        <v>-0.55864552523045796</v>
      </c>
      <c r="AG47" s="40">
        <v>0.55682360447048795</v>
      </c>
      <c r="AH47" s="40">
        <v>-0.96994640831477896</v>
      </c>
      <c r="AI47" s="40">
        <v>0.58930473824851404</v>
      </c>
      <c r="AJ47" s="40">
        <v>0.27038018144350101</v>
      </c>
      <c r="AK47" s="40">
        <v>-0.54489957017267099</v>
      </c>
      <c r="AL47" s="40">
        <v>0.61030597137424403</v>
      </c>
      <c r="AM47" s="40">
        <v>-0.19958607800786499</v>
      </c>
      <c r="AN47" s="40">
        <v>-0.73685632076264296</v>
      </c>
      <c r="AO47" s="40">
        <v>0.96459448650278801</v>
      </c>
      <c r="AP47" s="40">
        <v>-0.48394146347740302</v>
      </c>
      <c r="AQ47" s="40">
        <v>-0.53527014181744503</v>
      </c>
      <c r="AR47" s="40">
        <v>1.5541150394088501</v>
      </c>
      <c r="AS47" s="40">
        <v>-0.90280210001203498</v>
      </c>
      <c r="AT47" s="40">
        <v>0.340562205554793</v>
      </c>
      <c r="AU47" s="40">
        <v>2.29366008370387E-2</v>
      </c>
      <c r="AV47" s="40">
        <v>-0.74348899610379904</v>
      </c>
      <c r="AW47" s="40">
        <v>-0.25799143054711099</v>
      </c>
      <c r="AX47" s="40">
        <v>1.36372635700782</v>
      </c>
      <c r="AY47" s="40">
        <v>9.7225577748328795E-2</v>
      </c>
      <c r="AZ47" s="40">
        <v>0.219198378754764</v>
      </c>
      <c r="BA47" s="40">
        <v>-0.90486369459037097</v>
      </c>
      <c r="BB47" s="40">
        <v>0.20261926541825201</v>
      </c>
      <c r="BC47" s="40">
        <v>1.20147903207388</v>
      </c>
      <c r="BD47" s="40">
        <v>-0.47203562834540702</v>
      </c>
      <c r="BE47" s="40">
        <v>-0.86210914982645703</v>
      </c>
      <c r="BF47" s="40">
        <v>1.0073673950267701</v>
      </c>
      <c r="BG47" s="40">
        <v>-0.70455627998861303</v>
      </c>
      <c r="BH47" s="40">
        <v>-0.20590836395287301</v>
      </c>
      <c r="BI47" s="40">
        <v>0.86949369304314295</v>
      </c>
      <c r="BJ47" s="40">
        <v>-0.18099521591425599</v>
      </c>
      <c r="BK47" s="40">
        <v>-0.71474900247471496</v>
      </c>
      <c r="BL47" s="40">
        <v>0.96291963253915402</v>
      </c>
      <c r="BM47" s="40">
        <v>0.68225365369393398</v>
      </c>
      <c r="BN47" s="40">
        <v>-0.82840297100161397</v>
      </c>
      <c r="BO47" s="40">
        <v>-0.23105765861497299</v>
      </c>
      <c r="BP47" s="40">
        <v>-4.4956712404376403E-2</v>
      </c>
      <c r="BQ47" s="40">
        <v>0.40885003165430001</v>
      </c>
      <c r="BR47" s="40">
        <v>-0.69306722999510695</v>
      </c>
      <c r="BS47" s="40">
        <v>-0.223436767511282</v>
      </c>
      <c r="BT47" s="40">
        <v>0.88917011149710101</v>
      </c>
      <c r="BU47" s="40">
        <v>3.8171057458812302E-2</v>
      </c>
      <c r="BV47" s="40">
        <v>-0.35989449717113298</v>
      </c>
      <c r="BW47" s="40">
        <v>1.8843158612856199E-2</v>
      </c>
      <c r="BX47" s="40">
        <v>0.38481332673010399</v>
      </c>
      <c r="BY47" s="40">
        <v>-0.202745468094013</v>
      </c>
      <c r="BZ47" s="40">
        <v>-0.10218518878683799</v>
      </c>
      <c r="CA47" s="40">
        <v>5.2942712186531501E-2</v>
      </c>
      <c r="CB47" s="40">
        <v>-0.15223482107349701</v>
      </c>
      <c r="CC47" s="40">
        <v>-0.36687407583817</v>
      </c>
      <c r="CD47" s="40">
        <v>0.50525913285581903</v>
      </c>
      <c r="CE47" s="40">
        <v>-0.27736289486813498</v>
      </c>
      <c r="CF47" s="40">
        <v>1.0883775431959699</v>
      </c>
      <c r="CG47" s="40">
        <v>-0.16687090301244101</v>
      </c>
      <c r="CH47" s="40">
        <v>-0.71196261637786995</v>
      </c>
      <c r="CI47" s="40">
        <v>-6.41804078348618E-2</v>
      </c>
      <c r="CJ47" s="40">
        <v>0.116141678693821</v>
      </c>
      <c r="CK47" s="40">
        <v>0.39559064447543402</v>
      </c>
      <c r="CL47" s="40">
        <v>-0.97320632254268202</v>
      </c>
      <c r="CM47" s="40">
        <v>1.0565370286478699</v>
      </c>
      <c r="CN47" s="40">
        <v>0.11271830637560901</v>
      </c>
      <c r="CO47" s="40">
        <v>1.0976444623322901</v>
      </c>
      <c r="CP47" s="40">
        <v>-1.5870264074912499</v>
      </c>
      <c r="CQ47" s="40">
        <v>-3.7889883154254303E-2</v>
      </c>
      <c r="CR47" s="40">
        <v>0.33866587960336503</v>
      </c>
      <c r="CS47" s="40">
        <v>0.2196969880098</v>
      </c>
      <c r="CT47" s="40">
        <v>-0.652943377236199</v>
      </c>
      <c r="CU47" s="40">
        <v>1.2766779887365001</v>
      </c>
      <c r="CV47" s="40">
        <v>-0.89407610440718399</v>
      </c>
      <c r="CW47" s="40">
        <v>0.70852561554843196</v>
      </c>
      <c r="CX47" s="40">
        <v>-1.7222061223999E-2</v>
      </c>
      <c r="CY47" s="40">
        <v>-1.56149565011373</v>
      </c>
      <c r="CZ47" s="40">
        <v>1.21559521267585</v>
      </c>
      <c r="DA47" s="40">
        <v>0.46464671526329798</v>
      </c>
      <c r="DB47" s="40">
        <v>0.239341539422154</v>
      </c>
      <c r="DC47" s="40">
        <v>-1.37083002707838</v>
      </c>
      <c r="DD47" s="40">
        <v>0.216801177182771</v>
      </c>
      <c r="DE47" s="40">
        <v>0.50870571512973795</v>
      </c>
      <c r="DF47" s="40">
        <v>0.56792227107279503</v>
      </c>
      <c r="DG47" s="40">
        <v>-0.48321761317145501</v>
      </c>
      <c r="DH47" s="40">
        <v>0.30334319478192801</v>
      </c>
      <c r="DI47" s="40">
        <v>0.27811212445269701</v>
      </c>
      <c r="DJ47" s="40">
        <v>-0.84359642797262202</v>
      </c>
      <c r="DK47" s="40">
        <v>-0.30421682780180098</v>
      </c>
      <c r="DL47" s="40">
        <v>0.75348469297086096</v>
      </c>
      <c r="DM47" s="40">
        <v>-0.26881218311889798</v>
      </c>
      <c r="DN47" s="40">
        <v>-0.71212012866504704</v>
      </c>
      <c r="DO47" s="40">
        <v>0.78132857257140498</v>
      </c>
      <c r="DP47" s="40">
        <v>2.88220240374517E-2</v>
      </c>
      <c r="DQ47" s="40">
        <v>0.81999465451395703</v>
      </c>
      <c r="DR47" s="40">
        <v>-0.70126827520663404</v>
      </c>
      <c r="DS47" s="40">
        <v>-0.92709102048999503</v>
      </c>
      <c r="DT47" s="40">
        <v>0.79727494319171299</v>
      </c>
      <c r="DU47" s="40">
        <v>-0.55945281375265798</v>
      </c>
      <c r="DV47" s="40">
        <v>0.37912415980502601</v>
      </c>
      <c r="DW47" s="40">
        <v>-0.18965021332642801</v>
      </c>
      <c r="DX47" s="40">
        <v>0.70294063929413797</v>
      </c>
      <c r="DY47" s="40">
        <v>0.122616203198869</v>
      </c>
      <c r="DZ47" s="40">
        <v>-0.80098668386651295</v>
      </c>
      <c r="EA47" s="40">
        <v>0.14034953374416401</v>
      </c>
      <c r="EB47" s="40">
        <v>-0.962517633687202</v>
      </c>
      <c r="EC47" s="40">
        <v>0.64576540535645199</v>
      </c>
      <c r="ED47" s="40">
        <v>5.6767703956162402E-2</v>
      </c>
      <c r="EE47" s="40">
        <v>-0.12668200012627301</v>
      </c>
      <c r="EF47" s="40">
        <v>5.9920442754859797E-2</v>
      </c>
      <c r="EG47" s="40">
        <v>1.14827189058525</v>
      </c>
      <c r="EH47" s="40">
        <v>-0.32554270456323398</v>
      </c>
      <c r="EI47" s="40">
        <v>0.77404611474481899</v>
      </c>
      <c r="EJ47" s="40">
        <v>-1.3727288124574299</v>
      </c>
      <c r="EK47" s="40">
        <v>-0.613415277570318</v>
      </c>
      <c r="EL47" s="40">
        <v>0.82148262842097297</v>
      </c>
      <c r="EM47" s="40">
        <v>1.3697602946268901</v>
      </c>
      <c r="EN47" s="40">
        <v>-2.5422283070819498</v>
      </c>
      <c r="EO47" s="40">
        <v>0.97833032216632898</v>
      </c>
      <c r="EP47" s="40">
        <v>0.64917089303049003</v>
      </c>
      <c r="EQ47" s="40">
        <v>-0.73812301450747997</v>
      </c>
      <c r="ER47" s="40">
        <v>2.06689247080767E-2</v>
      </c>
      <c r="ES47" s="40">
        <v>-0.688930533041615</v>
      </c>
      <c r="ET47" s="40">
        <v>1.72063365419006</v>
      </c>
      <c r="EU47" s="40">
        <v>-0.65182133338116899</v>
      </c>
      <c r="EV47" s="40">
        <v>-0.149510620053835</v>
      </c>
      <c r="EW47" s="40">
        <v>0.259822218468237</v>
      </c>
      <c r="EX47" s="40">
        <v>-0.65208124951768598</v>
      </c>
      <c r="EY47" s="40">
        <v>0.82675446666321195</v>
      </c>
      <c r="EZ47" s="40">
        <v>-0.83605392891122898</v>
      </c>
      <c r="FA47" s="40">
        <v>-9.1273436450481304E-2</v>
      </c>
      <c r="FB47" s="40">
        <v>-0.231858778719538</v>
      </c>
      <c r="FC47" s="40">
        <v>0.80040408397374496</v>
      </c>
      <c r="FD47" s="40">
        <v>-0.799849014126505</v>
      </c>
      <c r="FE47" s="40">
        <v>-0.30204912060672501</v>
      </c>
      <c r="FF47" s="40">
        <v>1.0120362857564</v>
      </c>
      <c r="FG47" s="40">
        <v>-0.863233665291536</v>
      </c>
      <c r="FH47" s="40">
        <v>0.49767788314696798</v>
      </c>
      <c r="FI47" s="40">
        <v>0.72635113190057699</v>
      </c>
      <c r="FJ47" s="40">
        <v>-0.203410347888515</v>
      </c>
      <c r="FK47" s="40">
        <v>0.27757228446618398</v>
      </c>
      <c r="FL47" s="40">
        <v>-0.25905276333350602</v>
      </c>
      <c r="FM47" s="40">
        <v>-0.183832335277586</v>
      </c>
      <c r="FN47" s="40">
        <v>-0.89216915458373902</v>
      </c>
      <c r="FO47" s="40">
        <v>1.30936728187776</v>
      </c>
      <c r="FP47" s="40">
        <v>-9.7509970028943196E-2</v>
      </c>
      <c r="FQ47" s="40">
        <v>-0.34730336883640001</v>
      </c>
      <c r="FR47" s="40">
        <v>-0.47115584630680601</v>
      </c>
      <c r="FS47" s="40">
        <v>0.24698645697371199</v>
      </c>
      <c r="FT47" s="40">
        <v>0.32093196905520899</v>
      </c>
      <c r="FU47" s="40">
        <v>6.7210440367124993E-2</v>
      </c>
      <c r="FV47" s="40">
        <v>0.66696389078613805</v>
      </c>
      <c r="FW47" s="40">
        <v>-0.54754170134199898</v>
      </c>
      <c r="FX47" s="40">
        <v>0.304707857134626</v>
      </c>
      <c r="FY47" s="40">
        <v>-0.73906679321506097</v>
      </c>
      <c r="FZ47" s="40">
        <v>0.70488095748512103</v>
      </c>
      <c r="GA47" s="40">
        <v>-0.240427938275072</v>
      </c>
      <c r="GB47" s="40">
        <v>-4.7668276913646397E-2</v>
      </c>
      <c r="GC47" s="40">
        <v>-0.85462920125485997</v>
      </c>
      <c r="GD47" s="40">
        <v>-0.118657735384316</v>
      </c>
      <c r="GE47" s="40">
        <v>0.91687871734092696</v>
      </c>
    </row>
    <row r="48" spans="1:187" ht="15" x14ac:dyDescent="0.25">
      <c r="A48" s="36" t="s">
        <v>22</v>
      </c>
      <c r="B48" s="90"/>
      <c r="C48" s="40">
        <v>-0.22741312414829301</v>
      </c>
      <c r="D48" s="40">
        <v>0.16838790202694001</v>
      </c>
      <c r="E48" s="40">
        <v>-0.22996385554387899</v>
      </c>
      <c r="F48" s="40">
        <v>4.4476105768046899E-2</v>
      </c>
      <c r="G48" s="40">
        <v>0.24134487105025301</v>
      </c>
      <c r="H48" s="40">
        <v>0.122821942758207</v>
      </c>
      <c r="I48" s="40">
        <v>-0.352891717773058</v>
      </c>
      <c r="J48" s="40">
        <v>-2.2380940159223001E-2</v>
      </c>
      <c r="K48" s="40">
        <v>0.47233864805641101</v>
      </c>
      <c r="L48" s="40">
        <v>-0.41318342581795803</v>
      </c>
      <c r="M48" s="40">
        <v>5.7203553085855702E-2</v>
      </c>
      <c r="N48" s="40">
        <v>0.42956236560554001</v>
      </c>
      <c r="O48" s="40">
        <v>-0.103709764400326</v>
      </c>
      <c r="P48" s="40">
        <v>0.35610167490589401</v>
      </c>
      <c r="Q48" s="40">
        <v>-0.40538332854285303</v>
      </c>
      <c r="R48" s="40">
        <v>6.8735246181903895E-2</v>
      </c>
      <c r="S48" s="40">
        <v>9.9183521996609403E-2</v>
      </c>
      <c r="T48" s="40">
        <v>5.6370830493125202E-4</v>
      </c>
      <c r="U48" s="40">
        <v>-0.42166230768562102</v>
      </c>
      <c r="V48" s="40">
        <v>0.34066282136416098</v>
      </c>
      <c r="W48" s="40">
        <v>-5.6136348139765903E-2</v>
      </c>
      <c r="X48" s="40">
        <v>1.41181594541887E-2</v>
      </c>
      <c r="Y48" s="40">
        <v>-9.1605351740907004E-2</v>
      </c>
      <c r="Z48" s="40">
        <v>-0.210556558088591</v>
      </c>
      <c r="AA48" s="40">
        <v>4.2675295686826202E-2</v>
      </c>
      <c r="AB48" s="40">
        <v>6.3784657710380999E-2</v>
      </c>
      <c r="AC48" s="40">
        <v>5.75248040891565E-2</v>
      </c>
      <c r="AD48" s="40">
        <v>-2.9606282090506499E-2</v>
      </c>
      <c r="AE48" s="40">
        <v>-8.2786433762035302E-2</v>
      </c>
      <c r="AF48" s="40">
        <v>0.36422539638774498</v>
      </c>
      <c r="AG48" s="40">
        <v>4.4109647931118304E-3</v>
      </c>
      <c r="AH48" s="40">
        <v>-0.31518191277735302</v>
      </c>
      <c r="AI48" s="40">
        <v>-0.13055373413370999</v>
      </c>
      <c r="AJ48" s="40">
        <v>4.26884714493036E-2</v>
      </c>
      <c r="AK48" s="40">
        <v>2.2926380315761798E-2</v>
      </c>
      <c r="AL48" s="40">
        <v>-4.0058299017127499E-2</v>
      </c>
      <c r="AM48" s="40">
        <v>0.13357326737082101</v>
      </c>
      <c r="AN48" s="40">
        <v>-0.16541814135333399</v>
      </c>
      <c r="AO48" s="40">
        <v>5.2646788729564402E-2</v>
      </c>
      <c r="AP48" s="40">
        <v>-0.13237586465072801</v>
      </c>
      <c r="AQ48" s="40">
        <v>-0.20559271363758599</v>
      </c>
      <c r="AR48" s="40">
        <v>0.13737754268621899</v>
      </c>
      <c r="AS48" s="40">
        <v>0.14825775664023799</v>
      </c>
      <c r="AT48" s="40">
        <v>-1.6351893889363901E-2</v>
      </c>
      <c r="AU48" s="40">
        <v>-0.20271471555936099</v>
      </c>
      <c r="AV48" s="40">
        <v>4.1275209011618602E-2</v>
      </c>
      <c r="AW48" s="40">
        <v>-0.15920082585404499</v>
      </c>
      <c r="AX48" s="40">
        <v>0.27895650117343002</v>
      </c>
      <c r="AY48" s="40">
        <v>5.1256547403611599E-3</v>
      </c>
      <c r="AZ48" s="40">
        <v>-6.0721446948180297E-2</v>
      </c>
      <c r="BA48" s="40">
        <v>0.29310645338488001</v>
      </c>
      <c r="BB48" s="40">
        <v>0.33568900325615397</v>
      </c>
      <c r="BC48" s="40">
        <v>-0.37934351713465803</v>
      </c>
      <c r="BD48" s="40">
        <v>2.3841201592738101E-2</v>
      </c>
      <c r="BE48" s="40">
        <v>0.19191161378978</v>
      </c>
      <c r="BF48" s="40">
        <v>-0.21304907532262299</v>
      </c>
      <c r="BG48" s="40">
        <v>0.488143931917558</v>
      </c>
      <c r="BH48" s="40">
        <v>-0.52937084719437399</v>
      </c>
      <c r="BI48" s="40">
        <v>0.44948009249316201</v>
      </c>
      <c r="BJ48" s="40">
        <v>-0.42696175156733002</v>
      </c>
      <c r="BK48" s="40">
        <v>0.14712644628593499</v>
      </c>
      <c r="BL48" s="40">
        <v>-0.21947481337515501</v>
      </c>
      <c r="BM48" s="40">
        <v>0.48338597437080999</v>
      </c>
      <c r="BN48" s="40">
        <v>-0.38522805923766001</v>
      </c>
      <c r="BO48" s="40">
        <v>0.25314055448752698</v>
      </c>
      <c r="BP48" s="40">
        <v>0.43198321600517597</v>
      </c>
      <c r="BQ48" s="40">
        <v>-0.26181055168026202</v>
      </c>
      <c r="BR48" s="40">
        <v>-0.16222213831917801</v>
      </c>
      <c r="BS48" s="40">
        <v>0.27115592213324902</v>
      </c>
      <c r="BT48" s="40">
        <v>0.32312233021168801</v>
      </c>
      <c r="BU48" s="40">
        <v>-6.3825960799345795E-4</v>
      </c>
      <c r="BV48" s="40">
        <v>-0.41717144715232501</v>
      </c>
      <c r="BW48" s="40">
        <v>-0.30894958399131101</v>
      </c>
      <c r="BX48" s="40">
        <v>0.59974069970069899</v>
      </c>
      <c r="BY48" s="40">
        <v>-0.361424773958472</v>
      </c>
      <c r="BZ48" s="40">
        <v>-0.11223250743469899</v>
      </c>
      <c r="CA48" s="40">
        <v>-0.16589423823813501</v>
      </c>
      <c r="CB48" s="40">
        <v>6.0047169761729698E-2</v>
      </c>
      <c r="CC48" s="40">
        <v>0.35908389024668702</v>
      </c>
      <c r="CD48" s="40">
        <v>0.15436487765080101</v>
      </c>
      <c r="CE48" s="40">
        <v>3.9591266197383103E-2</v>
      </c>
      <c r="CF48" s="40">
        <v>-0.226770887250034</v>
      </c>
      <c r="CG48" s="40">
        <v>-0.14736783641062001</v>
      </c>
      <c r="CH48" s="40">
        <v>-0.25725317600692699</v>
      </c>
      <c r="CI48" s="40">
        <v>0.61236604172062203</v>
      </c>
      <c r="CJ48" s="40">
        <v>-0.17431289346810899</v>
      </c>
      <c r="CK48" s="40">
        <v>-0.28890311740637098</v>
      </c>
      <c r="CL48" s="40">
        <v>-0.10069053269381099</v>
      </c>
      <c r="CM48" s="40">
        <v>0.797907375660731</v>
      </c>
      <c r="CN48" s="40">
        <v>-0.66944774944611196</v>
      </c>
      <c r="CO48" s="40">
        <v>2.4157065362996099E-3</v>
      </c>
      <c r="CP48" s="40">
        <v>0.32172079456703701</v>
      </c>
      <c r="CQ48" s="40">
        <v>0.42917438454114698</v>
      </c>
      <c r="CR48" s="40">
        <v>-0.24988276115079899</v>
      </c>
      <c r="CS48" s="40">
        <v>-0.58301629873868599</v>
      </c>
      <c r="CT48" s="40">
        <v>0.33996885891345702</v>
      </c>
      <c r="CU48" s="40">
        <v>0.216017645273896</v>
      </c>
      <c r="CV48" s="40">
        <v>-0.257465528529705</v>
      </c>
      <c r="CW48" s="40">
        <v>-7.58943086931958E-2</v>
      </c>
      <c r="CX48" s="40">
        <v>-0.19522555740608999</v>
      </c>
      <c r="CY48" s="40">
        <v>1.12237480345591</v>
      </c>
      <c r="CZ48" s="40">
        <v>-0.62775742620749497</v>
      </c>
      <c r="DA48" s="40">
        <v>-0.21952691475470901</v>
      </c>
      <c r="DB48" s="40">
        <v>-0.16312097703506601</v>
      </c>
      <c r="DC48" s="40">
        <v>8.6125023705205098E-2</v>
      </c>
      <c r="DD48" s="40">
        <v>2.8848313781409299E-2</v>
      </c>
      <c r="DE48" s="40">
        <v>0.179593086182286</v>
      </c>
      <c r="DF48" s="40">
        <v>-0.246260990097629</v>
      </c>
      <c r="DG48" s="40">
        <v>1.8145312034118101E-2</v>
      </c>
      <c r="DH48" s="40">
        <v>0.56026223556517096</v>
      </c>
      <c r="DI48" s="40">
        <v>-0.42534741056085501</v>
      </c>
      <c r="DJ48" s="40">
        <v>-5.2189380670227296E-3</v>
      </c>
      <c r="DK48" s="40">
        <v>-0.30270398230530998</v>
      </c>
      <c r="DL48" s="40">
        <v>0.300984769768811</v>
      </c>
      <c r="DM48" s="40">
        <v>-0.10531115825245201</v>
      </c>
      <c r="DN48" s="40">
        <v>0.17575708492748099</v>
      </c>
      <c r="DO48" s="40">
        <v>-0.39904313583408701</v>
      </c>
      <c r="DP48" s="40">
        <v>-2.98442714756589E-2</v>
      </c>
      <c r="DQ48" s="40">
        <v>0.104717018372596</v>
      </c>
      <c r="DR48" s="40">
        <v>-5.30963291389525E-2</v>
      </c>
      <c r="DS48" s="40">
        <v>-0.17140735933992701</v>
      </c>
      <c r="DT48" s="40">
        <v>0.50617581700232595</v>
      </c>
      <c r="DU48" s="40">
        <v>-0.410195469127005</v>
      </c>
      <c r="DV48" s="40">
        <v>0.45333837271774202</v>
      </c>
      <c r="DW48" s="40">
        <v>-0.15377730763823999</v>
      </c>
      <c r="DX48" s="40">
        <v>0.13702095890624799</v>
      </c>
      <c r="DY48" s="40">
        <v>-8.2863928876241805E-2</v>
      </c>
      <c r="DZ48" s="40">
        <v>-0.27685763009232001</v>
      </c>
      <c r="EA48" s="40">
        <v>9.68904421013594E-2</v>
      </c>
      <c r="EB48" s="40">
        <v>0.14476856998002199</v>
      </c>
      <c r="EC48" s="40">
        <v>3.8697866561438497E-2</v>
      </c>
      <c r="ED48" s="40">
        <v>-0.17774927258600301</v>
      </c>
      <c r="EE48" s="40">
        <v>0.124054141144429</v>
      </c>
      <c r="EF48" s="40">
        <v>7.7675584695721195E-2</v>
      </c>
      <c r="EG48" s="40">
        <v>-0.349416541360897</v>
      </c>
      <c r="EH48" s="40">
        <v>0.115342286203429</v>
      </c>
      <c r="EI48" s="40">
        <v>-0.281321153004851</v>
      </c>
      <c r="EJ48" s="40">
        <v>0.40378158788657997</v>
      </c>
      <c r="EK48" s="40">
        <v>0.185002297010042</v>
      </c>
      <c r="EL48" s="40">
        <v>-0.23142548235384899</v>
      </c>
      <c r="EM48" s="40">
        <v>0.109448309649579</v>
      </c>
      <c r="EN48" s="40">
        <v>5.3655611355146897E-2</v>
      </c>
      <c r="EO48" s="40">
        <v>-0.139480763831937</v>
      </c>
      <c r="EP48" s="40">
        <v>2.50823315483324E-2</v>
      </c>
      <c r="EQ48" s="40">
        <v>0.22656633935680801</v>
      </c>
      <c r="ER48" s="40">
        <v>0.56664151102394</v>
      </c>
      <c r="ES48" s="40">
        <v>-0.42972958447049098</v>
      </c>
      <c r="ET48" s="40">
        <v>-0.54984954432922195</v>
      </c>
      <c r="EU48" s="40">
        <v>0.32033889546628802</v>
      </c>
      <c r="EV48" s="40">
        <v>0.19487976011133401</v>
      </c>
      <c r="EW48" s="40">
        <v>6.1496445064262301E-2</v>
      </c>
      <c r="EX48" s="40">
        <v>-0.38637241661877297</v>
      </c>
      <c r="EY48" s="40">
        <v>0.35313963753605898</v>
      </c>
      <c r="EZ48" s="40">
        <v>-0.27395980606516301</v>
      </c>
      <c r="FA48" s="40">
        <v>0.32848167031551001</v>
      </c>
      <c r="FB48" s="40">
        <v>-0.60253659090332601</v>
      </c>
      <c r="FC48" s="40">
        <v>0.43413999649017398</v>
      </c>
      <c r="FD48" s="40">
        <v>0.218501975389012</v>
      </c>
      <c r="FE48" s="40">
        <v>-2.1681581479040299E-2</v>
      </c>
      <c r="FF48" s="40">
        <v>-0.136565566427335</v>
      </c>
      <c r="FG48" s="40">
        <v>0.25822756036462602</v>
      </c>
      <c r="FH48" s="40">
        <v>0.63744959788604005</v>
      </c>
      <c r="FI48" s="40">
        <v>-0.815971581557701</v>
      </c>
      <c r="FJ48" s="40">
        <v>-0.18024748465045801</v>
      </c>
      <c r="FK48" s="40">
        <v>0.17462699026187201</v>
      </c>
      <c r="FL48" s="40">
        <v>6.3569940165725796E-3</v>
      </c>
      <c r="FM48" s="40">
        <v>-3.01005169345216E-2</v>
      </c>
      <c r="FN48" s="40">
        <v>-0.201519876924043</v>
      </c>
      <c r="FO48" s="40">
        <v>5.5247596188228498E-2</v>
      </c>
      <c r="FP48" s="40">
        <v>-0.103633501529266</v>
      </c>
      <c r="FQ48" s="40">
        <v>-3.61831836981042E-2</v>
      </c>
      <c r="FR48" s="40">
        <v>0.171413018582565</v>
      </c>
      <c r="FS48" s="40">
        <v>-0.28075374367585998</v>
      </c>
      <c r="FT48" s="40">
        <v>0.217754310097759</v>
      </c>
      <c r="FU48" s="40">
        <v>-0.37529470284560401</v>
      </c>
      <c r="FV48" s="40">
        <v>8.0287880684421303E-2</v>
      </c>
      <c r="FW48" s="40">
        <v>0.27364144661015899</v>
      </c>
      <c r="FX48" s="40">
        <v>0.13473279453492601</v>
      </c>
      <c r="FY48" s="40">
        <v>-0.119789355038022</v>
      </c>
      <c r="FZ48" s="40">
        <v>1.3593947771956901E-3</v>
      </c>
      <c r="GA48" s="40">
        <v>2.3019201480959699E-2</v>
      </c>
      <c r="GB48" s="40">
        <v>-0.20554511742642301</v>
      </c>
      <c r="GC48" s="40">
        <v>3.2442338688654197E-2</v>
      </c>
      <c r="GD48" s="40">
        <v>-0.38406065995189698</v>
      </c>
      <c r="GE48" s="40">
        <v>6.4156188870788204E-4</v>
      </c>
    </row>
    <row r="49" spans="1:187" ht="15" x14ac:dyDescent="0.25">
      <c r="A49" s="36" t="s">
        <v>23</v>
      </c>
      <c r="B49" s="90"/>
      <c r="C49" s="40">
        <v>0</v>
      </c>
      <c r="D49" s="40">
        <v>0</v>
      </c>
      <c r="E49" s="40">
        <v>0</v>
      </c>
      <c r="F49" s="40">
        <v>0</v>
      </c>
      <c r="G49" s="40">
        <v>0</v>
      </c>
      <c r="H49" s="40">
        <v>0</v>
      </c>
      <c r="I49" s="40">
        <v>0</v>
      </c>
      <c r="J49" s="40">
        <v>0</v>
      </c>
      <c r="K49" s="40">
        <v>0</v>
      </c>
      <c r="L49" s="40">
        <v>0</v>
      </c>
      <c r="M49" s="40">
        <v>0</v>
      </c>
      <c r="N49" s="40">
        <v>0</v>
      </c>
      <c r="O49" s="40">
        <v>0</v>
      </c>
      <c r="P49" s="40">
        <v>0</v>
      </c>
      <c r="Q49" s="40">
        <v>0</v>
      </c>
      <c r="R49" s="40">
        <v>0</v>
      </c>
      <c r="S49" s="40">
        <v>0</v>
      </c>
      <c r="T49" s="40">
        <v>0</v>
      </c>
      <c r="U49" s="40">
        <v>0</v>
      </c>
      <c r="V49" s="40">
        <v>0</v>
      </c>
      <c r="W49" s="40">
        <v>0</v>
      </c>
      <c r="X49" s="40">
        <v>0</v>
      </c>
      <c r="Y49" s="40">
        <v>0</v>
      </c>
      <c r="Z49" s="40">
        <v>0</v>
      </c>
      <c r="AA49" s="40">
        <v>0</v>
      </c>
      <c r="AB49" s="40">
        <v>3.2995490918528002E-5</v>
      </c>
      <c r="AC49" s="40">
        <v>2.9695932518747798E-4</v>
      </c>
      <c r="AD49" s="40">
        <v>-4.3993194993849799E-6</v>
      </c>
      <c r="AE49" s="40">
        <v>-2.6396391183501199E-4</v>
      </c>
      <c r="AF49" s="40">
        <v>2.94759603384936E-4</v>
      </c>
      <c r="AG49" s="40">
        <v>-1.95773099602927E-4</v>
      </c>
      <c r="AH49" s="40">
        <v>1.9797279037904399E-4</v>
      </c>
      <c r="AI49" s="40">
        <v>4.3994229208007501E-6</v>
      </c>
      <c r="AJ49" s="40">
        <v>-1.09984952491524E-5</v>
      </c>
      <c r="AK49" s="40">
        <v>-3.7394867299691702E-5</v>
      </c>
      <c r="AL49" s="40">
        <v>6.1591589942679994E-5</v>
      </c>
      <c r="AM49" s="40">
        <v>-9.7629165244780196E-4</v>
      </c>
      <c r="AN49" s="40">
        <v>6.8925586499706502E-4</v>
      </c>
      <c r="AO49" s="40">
        <v>-8.4443466549009199E-4</v>
      </c>
      <c r="AP49" s="40">
        <v>9.808410742574269E-4</v>
      </c>
      <c r="AQ49" s="40">
        <v>-8.2726190693237201E-4</v>
      </c>
      <c r="AR49" s="40">
        <v>-2.0649680540540301E-4</v>
      </c>
      <c r="AS49" s="40">
        <v>5.84045120785564E-4</v>
      </c>
      <c r="AT49" s="40">
        <v>1.5005448803766101E-4</v>
      </c>
      <c r="AU49" s="40">
        <v>-3.3445420361079701E-5</v>
      </c>
      <c r="AV49" s="40">
        <v>-1.4114820487791801E-3</v>
      </c>
      <c r="AW49" s="40">
        <v>-8.3181134942628002E-4</v>
      </c>
      <c r="AX49" s="40">
        <v>-2.5491525217951803E-4</v>
      </c>
      <c r="AY49" s="40">
        <v>7.0580364719563299E-4</v>
      </c>
      <c r="AZ49" s="40">
        <v>-1.65142441933565E-3</v>
      </c>
      <c r="BA49" s="40">
        <v>-3.8269779479793199E-4</v>
      </c>
      <c r="BB49" s="40">
        <v>6.7353309235130697E-4</v>
      </c>
      <c r="BC49" s="40">
        <v>-9.5264483964669895E-4</v>
      </c>
      <c r="BD49" s="40">
        <v>6.4521181897132698E-4</v>
      </c>
      <c r="BE49" s="40">
        <v>1.76546539106875E-4</v>
      </c>
      <c r="BF49" s="40">
        <v>-2.0337985149718198E-3</v>
      </c>
      <c r="BG49" s="40">
        <v>4.6562256406904398E-4</v>
      </c>
      <c r="BH49" s="40">
        <v>8.4276282793389E-4</v>
      </c>
      <c r="BI49" s="40">
        <v>-8.3253955078695899E-4</v>
      </c>
      <c r="BJ49" s="40">
        <v>3.0038759216334299E-4</v>
      </c>
      <c r="BK49" s="40">
        <v>1.5722202733548399E-4</v>
      </c>
      <c r="BL49" s="40">
        <v>-9.3986708615367194E-5</v>
      </c>
      <c r="BM49" s="40">
        <v>1.6228664290907099E-3</v>
      </c>
      <c r="BN49" s="40">
        <v>-2.31333438792539E-3</v>
      </c>
      <c r="BO49" s="40">
        <v>-7.4128408722453601E-4</v>
      </c>
      <c r="BP49" s="40">
        <v>1.1480026838382E-3</v>
      </c>
      <c r="BQ49" s="40">
        <v>-4.9553350181200996E-4</v>
      </c>
      <c r="BR49" s="40">
        <v>-3.7825747889030999E-3</v>
      </c>
      <c r="BS49" s="40">
        <v>7.3083007368933699E-4</v>
      </c>
      <c r="BT49" s="40">
        <v>1.45599270085792E-2</v>
      </c>
      <c r="BU49" s="40">
        <v>-3.8823553775254802E-3</v>
      </c>
      <c r="BV49" s="40">
        <v>-1.71313690505601E-3</v>
      </c>
      <c r="BW49" s="40">
        <v>1.686651324421E-3</v>
      </c>
      <c r="BX49" s="40">
        <v>-1.2614840049975601E-3</v>
      </c>
      <c r="BY49" s="40">
        <v>1.1809527597609901E-3</v>
      </c>
      <c r="BZ49" s="40">
        <v>-7.8986097010158192E-3</v>
      </c>
      <c r="CA49" s="40">
        <v>5.33579751115723E-3</v>
      </c>
      <c r="CB49" s="40">
        <v>-3.84561788124076E-3</v>
      </c>
      <c r="CC49" s="40">
        <v>4.3572662529648402E-4</v>
      </c>
      <c r="CD49" s="40">
        <v>-7.7695387287210504E-4</v>
      </c>
      <c r="CE49" s="40">
        <v>-3.1226997391453799E-3</v>
      </c>
      <c r="CF49" s="40">
        <v>-4.0932225601092902E-3</v>
      </c>
      <c r="CG49" s="40">
        <v>1.7606979808892601E-3</v>
      </c>
      <c r="CH49" s="40">
        <v>-4.44857077263252E-4</v>
      </c>
      <c r="CI49" s="40">
        <v>-8.2530261361695497E-4</v>
      </c>
      <c r="CJ49" s="40">
        <v>1.9941139318689701E-3</v>
      </c>
      <c r="CK49" s="40">
        <v>3.98984092929546E-5</v>
      </c>
      <c r="CL49" s="40">
        <v>1.23618152569525E-3</v>
      </c>
      <c r="CM49" s="40">
        <v>2.50943510815685E-4</v>
      </c>
      <c r="CN49" s="40">
        <v>-9.5078092635996099E-4</v>
      </c>
      <c r="CO49" s="40">
        <v>4.600660895131E-3</v>
      </c>
      <c r="CP49" s="40">
        <v>-6.0638293032993203E-3</v>
      </c>
      <c r="CQ49" s="40">
        <v>7.8092852423135E-3</v>
      </c>
      <c r="CR49" s="40">
        <v>-2.6338397460901799E-3</v>
      </c>
      <c r="CS49" s="40">
        <v>-3.6985804317041801E-4</v>
      </c>
      <c r="CT49" s="40">
        <v>1.4227148465518701E-3</v>
      </c>
      <c r="CU49" s="40">
        <v>-6.9483907474226397E-4</v>
      </c>
      <c r="CV49" s="40">
        <v>-6.7740789489130298E-4</v>
      </c>
      <c r="CW49" s="40">
        <v>2.90700887993341E-3</v>
      </c>
      <c r="CX49" s="40">
        <v>3.6544287211895902E-3</v>
      </c>
      <c r="CY49" s="40">
        <v>-4.84346204175716E-3</v>
      </c>
      <c r="CZ49" s="40">
        <v>1.4932683906229E-3</v>
      </c>
      <c r="DA49" s="40">
        <v>1.3847223161430201E-3</v>
      </c>
      <c r="DB49" s="40">
        <v>1.18931878473065E-3</v>
      </c>
      <c r="DC49" s="40">
        <v>-5.0757883966153199E-3</v>
      </c>
      <c r="DD49" s="40">
        <v>5.7188233844979201E-3</v>
      </c>
      <c r="DE49" s="40">
        <v>6.9881316604133298E-3</v>
      </c>
      <c r="DF49" s="40">
        <v>-3.8524901867162198E-3</v>
      </c>
      <c r="DG49" s="40">
        <v>1.3038529049537E-2</v>
      </c>
      <c r="DH49" s="40">
        <v>-1.1915055119372801E-2</v>
      </c>
      <c r="DI49" s="40">
        <v>1.0947461631757201E-2</v>
      </c>
      <c r="DJ49" s="40">
        <v>-1.20624779857232E-2</v>
      </c>
      <c r="DK49" s="40">
        <v>-1.72721571572317E-3</v>
      </c>
      <c r="DL49" s="40">
        <v>6.6060718775111296E-4</v>
      </c>
      <c r="DM49" s="40">
        <v>-5.98043676574891E-3</v>
      </c>
      <c r="DN49" s="40">
        <v>2.0361668598987202E-3</v>
      </c>
      <c r="DO49" s="40">
        <v>-2.1188201215624299E-4</v>
      </c>
      <c r="DP49" s="40">
        <v>-7.6108960555089896E-3</v>
      </c>
      <c r="DQ49" s="40">
        <v>3.2201486875955299E-3</v>
      </c>
      <c r="DR49" s="40">
        <v>-1.15689536598643E-2</v>
      </c>
      <c r="DS49" s="40">
        <v>1.62747569033488E-2</v>
      </c>
      <c r="DT49" s="40">
        <v>-9.7770925255909399E-3</v>
      </c>
      <c r="DU49" s="40">
        <v>1.17453934920574E-2</v>
      </c>
      <c r="DV49" s="40">
        <v>-1.16582115593192E-2</v>
      </c>
      <c r="DW49" s="40">
        <v>1.1928199151861701E-2</v>
      </c>
      <c r="DX49" s="40">
        <v>-1.4600899775341399E-2</v>
      </c>
      <c r="DY49" s="40">
        <v>8.0129615666664194E-3</v>
      </c>
      <c r="DZ49" s="40">
        <v>5.7534960705884703E-3</v>
      </c>
      <c r="EA49" s="40">
        <v>-8.6380690894470105E-3</v>
      </c>
      <c r="EB49" s="40">
        <v>-9.3669464702285793E-3</v>
      </c>
      <c r="EC49" s="40">
        <v>1.64384808072995E-2</v>
      </c>
      <c r="ED49" s="40">
        <v>-8.1842623256057206E-3</v>
      </c>
      <c r="EE49" s="40">
        <v>6.1788689980756097E-3</v>
      </c>
      <c r="EF49" s="40">
        <v>-2.39737555766803E-2</v>
      </c>
      <c r="EG49" s="40">
        <v>4.1297346783427799E-3</v>
      </c>
      <c r="EH49" s="40">
        <v>-9.1042132118872004E-3</v>
      </c>
      <c r="EI49" s="40">
        <v>2.11632482281921E-2</v>
      </c>
      <c r="EJ49" s="40">
        <v>8.97524090434101E-2</v>
      </c>
      <c r="EK49" s="40">
        <v>-3.2979171444307301E-2</v>
      </c>
      <c r="EL49" s="40">
        <v>-2.4967726504480599E-2</v>
      </c>
      <c r="EM49" s="40">
        <v>-5.8741259988796604E-3</v>
      </c>
      <c r="EN49" s="40">
        <v>3.0940097202806001E-2</v>
      </c>
      <c r="EO49" s="40">
        <v>-1.7240378170643601E-2</v>
      </c>
      <c r="EP49" s="40">
        <v>-3.2792050621874597E-2</v>
      </c>
      <c r="EQ49" s="40">
        <v>1.47096408194895E-2</v>
      </c>
      <c r="ER49" s="40">
        <v>-6.4430663269781597E-3</v>
      </c>
      <c r="ES49" s="40">
        <v>-6.2572212719362898E-3</v>
      </c>
      <c r="ET49" s="40">
        <v>9.3496271309561896E-3</v>
      </c>
      <c r="EU49" s="40">
        <v>-1.02891108625284E-2</v>
      </c>
      <c r="EV49" s="40">
        <v>1.55394519336316E-2</v>
      </c>
      <c r="EW49" s="40">
        <v>2.3136842556799298E-3</v>
      </c>
      <c r="EX49" s="40">
        <v>-5.3705359215094704E-3</v>
      </c>
      <c r="EY49" s="40">
        <v>3.9844046205500796E-3</v>
      </c>
      <c r="EZ49" s="40">
        <v>-1.4438240592599E-3</v>
      </c>
      <c r="FA49" s="40">
        <v>4.7110563239420996E-3</v>
      </c>
      <c r="FB49" s="40">
        <v>3.7413642865633603E-2</v>
      </c>
      <c r="FC49" s="40">
        <v>-2.1300469404845899E-2</v>
      </c>
      <c r="FD49" s="40">
        <v>-2.4718836157537798E-3</v>
      </c>
      <c r="FE49" s="40">
        <v>-1.6237170459350601E-2</v>
      </c>
      <c r="FF49" s="40">
        <v>1.1424140222245501E-2</v>
      </c>
      <c r="FG49" s="40">
        <v>-3.3493792752149602E-3</v>
      </c>
      <c r="FH49" s="40">
        <v>-8.1639406878219294E-3</v>
      </c>
      <c r="FI49" s="40">
        <v>2.7369864858215302E-2</v>
      </c>
      <c r="FJ49" s="40">
        <v>-2.49221276272895E-2</v>
      </c>
      <c r="FK49" s="40">
        <v>-7.3627817890430901E-3</v>
      </c>
      <c r="FL49" s="40">
        <v>-8.3338829310627208E-3</v>
      </c>
      <c r="FM49" s="40">
        <v>3.4166865916212298E-3</v>
      </c>
      <c r="FN49" s="40">
        <v>7.1324474329798396E-3</v>
      </c>
      <c r="FO49" s="40">
        <v>5.7346044089591703E-3</v>
      </c>
      <c r="FP49" s="40">
        <v>-5.5026579546742999E-3</v>
      </c>
      <c r="FQ49" s="40">
        <v>6.04621710423994E-3</v>
      </c>
      <c r="FR49" s="40">
        <v>-4.0019855495265497E-3</v>
      </c>
      <c r="FS49" s="40">
        <v>-5.6547442456500799E-3</v>
      </c>
      <c r="FT49" s="40">
        <v>1.7714472843099599E-2</v>
      </c>
      <c r="FU49" s="40">
        <v>-9.8852565747889806E-3</v>
      </c>
      <c r="FV49" s="40">
        <v>-6.9535771678438496E-4</v>
      </c>
      <c r="FW49" s="40">
        <v>-9.9732952692871803E-4</v>
      </c>
      <c r="FX49" s="40">
        <v>1.2251194907749599E-2</v>
      </c>
      <c r="FY49" s="40">
        <v>-3.62539032217304E-3</v>
      </c>
      <c r="FZ49" s="40">
        <v>-7.4497379339202004E-3</v>
      </c>
      <c r="GA49" s="40">
        <v>7.8920368246005301E-3</v>
      </c>
      <c r="GB49" s="40">
        <v>4.6915712150798899E-4</v>
      </c>
      <c r="GC49" s="40">
        <v>-2.2330875124612602E-2</v>
      </c>
      <c r="GD49" s="40">
        <v>1.7275237699266099E-2</v>
      </c>
      <c r="GE49" s="40">
        <v>-6.3145983439595304E-3</v>
      </c>
    </row>
    <row r="50" spans="1:187" ht="15" x14ac:dyDescent="0.25">
      <c r="A50" s="36" t="s">
        <v>24</v>
      </c>
      <c r="B50" s="90"/>
      <c r="C50" s="40">
        <f>SUM(C51:C53)</f>
        <v>0.61880602305316001</v>
      </c>
      <c r="D50" s="40">
        <f t="shared" ref="D50:BO50" si="51">SUM(D51:D53)</f>
        <v>8.1722161585071298E-2</v>
      </c>
      <c r="E50" s="40">
        <f t="shared" si="51"/>
        <v>-0.22559085078324262</v>
      </c>
      <c r="F50" s="40">
        <f t="shared" si="51"/>
        <v>-0.60631851911638601</v>
      </c>
      <c r="G50" s="40">
        <f t="shared" si="51"/>
        <v>-0.2334980660386714</v>
      </c>
      <c r="H50" s="40">
        <f t="shared" si="51"/>
        <v>-0.13798641551020008</v>
      </c>
      <c r="I50" s="40">
        <f t="shared" si="51"/>
        <v>-0.10654625535246019</v>
      </c>
      <c r="J50" s="40">
        <f t="shared" si="51"/>
        <v>-6.4054869330844602E-2</v>
      </c>
      <c r="K50" s="40">
        <f t="shared" si="51"/>
        <v>0.21404751780569961</v>
      </c>
      <c r="L50" s="40">
        <f t="shared" si="51"/>
        <v>8.8569722103735204E-2</v>
      </c>
      <c r="M50" s="40">
        <f t="shared" si="51"/>
        <v>-0.39133013156029078</v>
      </c>
      <c r="N50" s="40">
        <f t="shared" si="51"/>
        <v>0.29365301508986202</v>
      </c>
      <c r="O50" s="40">
        <f t="shared" si="51"/>
        <v>-0.3790436161789244</v>
      </c>
      <c r="P50" s="40">
        <f t="shared" si="51"/>
        <v>0.61692912380777787</v>
      </c>
      <c r="Q50" s="40">
        <f t="shared" si="51"/>
        <v>0.11384426007571841</v>
      </c>
      <c r="R50" s="40">
        <f t="shared" si="51"/>
        <v>-0.2782547197052882</v>
      </c>
      <c r="S50" s="40">
        <f t="shared" si="51"/>
        <v>8.6780347178776057E-3</v>
      </c>
      <c r="T50" s="40">
        <f t="shared" si="51"/>
        <v>-0.29657840008645286</v>
      </c>
      <c r="U50" s="40">
        <f t="shared" si="51"/>
        <v>0.31263046406349188</v>
      </c>
      <c r="V50" s="40">
        <f t="shared" si="51"/>
        <v>-0.1515452393572945</v>
      </c>
      <c r="W50" s="40">
        <f t="shared" si="51"/>
        <v>-0.1349966327965737</v>
      </c>
      <c r="X50" s="40">
        <f t="shared" si="51"/>
        <v>0.1263098843740828</v>
      </c>
      <c r="Y50" s="40">
        <f t="shared" si="51"/>
        <v>0.23427988703170199</v>
      </c>
      <c r="Z50" s="40">
        <f t="shared" si="51"/>
        <v>-2.0110641581313902E-2</v>
      </c>
      <c r="AA50" s="40">
        <f t="shared" si="51"/>
        <v>0.52976233239505466</v>
      </c>
      <c r="AB50" s="40">
        <f t="shared" si="51"/>
        <v>-0.88364283514963504</v>
      </c>
      <c r="AC50" s="40">
        <f t="shared" si="51"/>
        <v>0.57351336067983394</v>
      </c>
      <c r="AD50" s="40">
        <f t="shared" si="51"/>
        <v>-0.21915387882173354</v>
      </c>
      <c r="AE50" s="40">
        <f t="shared" si="51"/>
        <v>-0.20393206287355531</v>
      </c>
      <c r="AF50" s="40">
        <f t="shared" si="51"/>
        <v>4.9402823929355997E-3</v>
      </c>
      <c r="AG50" s="40">
        <f t="shared" si="51"/>
        <v>-0.11386857880365701</v>
      </c>
      <c r="AH50" s="40">
        <f t="shared" si="51"/>
        <v>0.1679812931494124</v>
      </c>
      <c r="AI50" s="40">
        <f t="shared" si="51"/>
        <v>-0.1700608574082903</v>
      </c>
      <c r="AJ50" s="40">
        <f t="shared" si="51"/>
        <v>0.23639374708459759</v>
      </c>
      <c r="AK50" s="40">
        <f t="shared" si="51"/>
        <v>0.3899241727118537</v>
      </c>
      <c r="AL50" s="40">
        <f t="shared" si="51"/>
        <v>-1.5195130107278598</v>
      </c>
      <c r="AM50" s="40">
        <f t="shared" si="51"/>
        <v>1.120360573513546</v>
      </c>
      <c r="AN50" s="40">
        <f t="shared" si="51"/>
        <v>0.13622244196928349</v>
      </c>
      <c r="AO50" s="40">
        <f t="shared" si="51"/>
        <v>-0.84419897416741585</v>
      </c>
      <c r="AP50" s="40">
        <f t="shared" si="51"/>
        <v>0.47241149536105331</v>
      </c>
      <c r="AQ50" s="40">
        <f t="shared" si="51"/>
        <v>0.26573789913709966</v>
      </c>
      <c r="AR50" s="40">
        <f t="shared" si="51"/>
        <v>-0.96473058304300796</v>
      </c>
      <c r="AS50" s="40">
        <f t="shared" si="51"/>
        <v>1.135681047156702</v>
      </c>
      <c r="AT50" s="40">
        <f t="shared" si="51"/>
        <v>-0.17666647271967612</v>
      </c>
      <c r="AU50" s="40">
        <f t="shared" si="51"/>
        <v>-0.50429204903019886</v>
      </c>
      <c r="AV50" s="40">
        <f t="shared" si="51"/>
        <v>0.65060994087119495</v>
      </c>
      <c r="AW50" s="40">
        <f t="shared" si="51"/>
        <v>-0.1552662608079195</v>
      </c>
      <c r="AX50" s="40">
        <f t="shared" si="51"/>
        <v>-0.46619878250182401</v>
      </c>
      <c r="AY50" s="40">
        <f t="shared" si="51"/>
        <v>-2.1414044492334791E-2</v>
      </c>
      <c r="AZ50" s="40">
        <f t="shared" si="51"/>
        <v>-8.2277405823820898E-2</v>
      </c>
      <c r="BA50" s="40">
        <f t="shared" si="51"/>
        <v>0.14250832308333819</v>
      </c>
      <c r="BB50" s="40">
        <f t="shared" si="51"/>
        <v>6.7920637183666366E-2</v>
      </c>
      <c r="BC50" s="40">
        <f t="shared" si="51"/>
        <v>1.0439384592681438</v>
      </c>
      <c r="BD50" s="40">
        <f t="shared" si="51"/>
        <v>0.69330709671738866</v>
      </c>
      <c r="BE50" s="40">
        <f t="shared" si="51"/>
        <v>0.21226620749248881</v>
      </c>
      <c r="BF50" s="40">
        <f t="shared" si="51"/>
        <v>0.47402393907669749</v>
      </c>
      <c r="BG50" s="40">
        <f t="shared" si="51"/>
        <v>7.1972941669043389E-2</v>
      </c>
      <c r="BH50" s="40">
        <f t="shared" si="51"/>
        <v>0.6075089563205518</v>
      </c>
      <c r="BI50" s="40">
        <f t="shared" si="51"/>
        <v>0.48962100778540818</v>
      </c>
      <c r="BJ50" s="40">
        <f t="shared" si="51"/>
        <v>0.26943250273969632</v>
      </c>
      <c r="BK50" s="40">
        <f t="shared" si="51"/>
        <v>0.7510696178042231</v>
      </c>
      <c r="BL50" s="40">
        <f t="shared" si="51"/>
        <v>0.13321054300132035</v>
      </c>
      <c r="BM50" s="40">
        <f t="shared" si="51"/>
        <v>0.28201602119123126</v>
      </c>
      <c r="BN50" s="40">
        <f t="shared" si="51"/>
        <v>0.63501607059206122</v>
      </c>
      <c r="BO50" s="40">
        <f t="shared" si="51"/>
        <v>4.9576977690387491E-2</v>
      </c>
      <c r="BP50" s="40">
        <f t="shared" ref="BP50:EA50" si="52">SUM(BP51:BP53)</f>
        <v>0.79285804081385269</v>
      </c>
      <c r="BQ50" s="40">
        <f t="shared" si="52"/>
        <v>-2.2427713202317318E-2</v>
      </c>
      <c r="BR50" s="40">
        <f t="shared" si="52"/>
        <v>0.33874230318993515</v>
      </c>
      <c r="BS50" s="40">
        <f t="shared" si="52"/>
        <v>-0.19151935744563692</v>
      </c>
      <c r="BT50" s="40">
        <f t="shared" si="52"/>
        <v>4.3722793124045201E-2</v>
      </c>
      <c r="BU50" s="40">
        <f t="shared" si="52"/>
        <v>0.53085003984211587</v>
      </c>
      <c r="BV50" s="40">
        <f t="shared" si="52"/>
        <v>6.2361292569462823E-2</v>
      </c>
      <c r="BW50" s="40">
        <f t="shared" si="52"/>
        <v>-6.5708619600621243E-4</v>
      </c>
      <c r="BX50" s="40">
        <f t="shared" si="52"/>
        <v>-0.26493622358937097</v>
      </c>
      <c r="BY50" s="40">
        <f t="shared" si="52"/>
        <v>0.63418663053690638</v>
      </c>
      <c r="BZ50" s="40">
        <f t="shared" si="52"/>
        <v>-0.16855617611357601</v>
      </c>
      <c r="CA50" s="40">
        <f t="shared" si="52"/>
        <v>8.9114930356345989E-3</v>
      </c>
      <c r="CB50" s="40">
        <f t="shared" si="52"/>
        <v>0.39857740865318025</v>
      </c>
      <c r="CC50" s="40">
        <f t="shared" si="52"/>
        <v>0.52562003297235727</v>
      </c>
      <c r="CD50" s="40">
        <f t="shared" si="52"/>
        <v>-0.41561426870116375</v>
      </c>
      <c r="CE50" s="40">
        <f t="shared" si="52"/>
        <v>-3.8778712651929975E-3</v>
      </c>
      <c r="CF50" s="40">
        <f t="shared" si="52"/>
        <v>0.67241245662499205</v>
      </c>
      <c r="CG50" s="40">
        <f t="shared" si="52"/>
        <v>-0.24300128745720051</v>
      </c>
      <c r="CH50" s="40">
        <f t="shared" si="52"/>
        <v>-0.14750861437395799</v>
      </c>
      <c r="CI50" s="40">
        <f t="shared" si="52"/>
        <v>0.17562427112433382</v>
      </c>
      <c r="CJ50" s="40">
        <f t="shared" si="52"/>
        <v>0.11723231430206399</v>
      </c>
      <c r="CK50" s="40">
        <f t="shared" si="52"/>
        <v>9.4345710188377979E-2</v>
      </c>
      <c r="CL50" s="40">
        <f t="shared" si="52"/>
        <v>-7.2730442144547505E-2</v>
      </c>
      <c r="CM50" s="40">
        <f t="shared" si="52"/>
        <v>-0.54237371024417902</v>
      </c>
      <c r="CN50" s="40">
        <f t="shared" si="52"/>
        <v>0.5541886482301015</v>
      </c>
      <c r="CO50" s="40">
        <f t="shared" si="52"/>
        <v>0.23899904180971998</v>
      </c>
      <c r="CP50" s="40">
        <f t="shared" si="52"/>
        <v>-0.2236962775911554</v>
      </c>
      <c r="CQ50" s="40">
        <f t="shared" si="52"/>
        <v>0.12116353618872702</v>
      </c>
      <c r="CR50" s="40">
        <f t="shared" si="52"/>
        <v>0.45954504643274796</v>
      </c>
      <c r="CS50" s="40">
        <f t="shared" si="52"/>
        <v>-0.54256201198803</v>
      </c>
      <c r="CT50" s="40">
        <f t="shared" si="52"/>
        <v>5.624383151199841E-4</v>
      </c>
      <c r="CU50" s="40">
        <f t="shared" si="52"/>
        <v>2.6621470417164977E-2</v>
      </c>
      <c r="CV50" s="40">
        <f t="shared" si="52"/>
        <v>0.1003193454759245</v>
      </c>
      <c r="CW50" s="40">
        <f t="shared" si="52"/>
        <v>-0.25279284749678088</v>
      </c>
      <c r="CX50" s="40">
        <f t="shared" si="52"/>
        <v>5.0650525642039895E-3</v>
      </c>
      <c r="CY50" s="40">
        <f t="shared" si="52"/>
        <v>0.44273528821528796</v>
      </c>
      <c r="CZ50" s="40">
        <f t="shared" si="52"/>
        <v>0.37421243395213744</v>
      </c>
      <c r="DA50" s="40">
        <f t="shared" si="52"/>
        <v>0.27475332725790802</v>
      </c>
      <c r="DB50" s="40">
        <f t="shared" si="52"/>
        <v>-0.1769333212207293</v>
      </c>
      <c r="DC50" s="40">
        <f t="shared" si="52"/>
        <v>0.34025987610977204</v>
      </c>
      <c r="DD50" s="40">
        <f t="shared" si="52"/>
        <v>-0.13876803477400101</v>
      </c>
      <c r="DE50" s="40">
        <f t="shared" si="52"/>
        <v>0.16412943944578148</v>
      </c>
      <c r="DF50" s="40">
        <f t="shared" si="52"/>
        <v>-0.66465209384580004</v>
      </c>
      <c r="DG50" s="40">
        <f t="shared" si="52"/>
        <v>0.410673313427181</v>
      </c>
      <c r="DH50" s="40">
        <f t="shared" si="52"/>
        <v>0.28958657276229705</v>
      </c>
      <c r="DI50" s="40">
        <f t="shared" si="52"/>
        <v>-7.8558628814699993E-3</v>
      </c>
      <c r="DJ50" s="40">
        <f t="shared" si="52"/>
        <v>-0.42346864753114799</v>
      </c>
      <c r="DK50" s="40">
        <f t="shared" si="52"/>
        <v>-0.1119010862569374</v>
      </c>
      <c r="DL50" s="40">
        <f t="shared" si="52"/>
        <v>0.401730665514622</v>
      </c>
      <c r="DM50" s="40">
        <f t="shared" si="52"/>
        <v>-0.22587027750422178</v>
      </c>
      <c r="DN50" s="40">
        <f t="shared" si="52"/>
        <v>0.1701389660721746</v>
      </c>
      <c r="DO50" s="40">
        <f t="shared" si="52"/>
        <v>0.17616742576034819</v>
      </c>
      <c r="DP50" s="40">
        <f t="shared" si="52"/>
        <v>6.1146697004865497E-2</v>
      </c>
      <c r="DQ50" s="40">
        <f t="shared" si="52"/>
        <v>-0.28702608726636103</v>
      </c>
      <c r="DR50" s="40">
        <f t="shared" si="52"/>
        <v>-0.58965874153420805</v>
      </c>
      <c r="DS50" s="40">
        <f t="shared" si="52"/>
        <v>0.37448784807058438</v>
      </c>
      <c r="DT50" s="40">
        <f t="shared" si="52"/>
        <v>0.38106141159930695</v>
      </c>
      <c r="DU50" s="40">
        <f t="shared" si="52"/>
        <v>4.648597701132301E-2</v>
      </c>
      <c r="DV50" s="40">
        <f t="shared" si="52"/>
        <v>-0.1092999937660397</v>
      </c>
      <c r="DW50" s="40">
        <f t="shared" si="52"/>
        <v>0.48458085902798698</v>
      </c>
      <c r="DX50" s="40">
        <f t="shared" si="52"/>
        <v>-0.12821325075470585</v>
      </c>
      <c r="DY50" s="40">
        <f t="shared" si="52"/>
        <v>-0.60026687343855101</v>
      </c>
      <c r="DZ50" s="40">
        <f t="shared" si="52"/>
        <v>0.18398927862823777</v>
      </c>
      <c r="EA50" s="40">
        <f t="shared" si="52"/>
        <v>-0.21525445936513798</v>
      </c>
      <c r="EB50" s="40">
        <f t="shared" ref="EB50:GB50" si="53">SUM(EB51:EB53)</f>
        <v>-1.7973032076873896E-2</v>
      </c>
      <c r="EC50" s="40">
        <f t="shared" si="53"/>
        <v>0.1948945440755597</v>
      </c>
      <c r="ED50" s="40">
        <f t="shared" si="53"/>
        <v>-0.23104298260420075</v>
      </c>
      <c r="EE50" s="40">
        <f t="shared" si="53"/>
        <v>6.8292748573412998E-2</v>
      </c>
      <c r="EF50" s="40">
        <f t="shared" si="53"/>
        <v>0.40225290574713901</v>
      </c>
      <c r="EG50" s="40">
        <f t="shared" si="53"/>
        <v>-0.28422002214992276</v>
      </c>
      <c r="EH50" s="40">
        <f t="shared" si="53"/>
        <v>7.9947602913916199E-2</v>
      </c>
      <c r="EI50" s="40">
        <f t="shared" si="53"/>
        <v>-0.1190733533500727</v>
      </c>
      <c r="EJ50" s="40">
        <f t="shared" si="53"/>
        <v>0.40813828030538801</v>
      </c>
      <c r="EK50" s="40">
        <f t="shared" si="53"/>
        <v>-1.0787749657127504E-2</v>
      </c>
      <c r="EL50" s="40">
        <f t="shared" si="53"/>
        <v>-0.24132573837242491</v>
      </c>
      <c r="EM50" s="40">
        <f t="shared" si="53"/>
        <v>0.10590592190088639</v>
      </c>
      <c r="EN50" s="40">
        <f t="shared" si="53"/>
        <v>-0.16999097821565901</v>
      </c>
      <c r="EO50" s="40">
        <f t="shared" si="53"/>
        <v>-8.3574606721257605E-2</v>
      </c>
      <c r="EP50" s="40">
        <f t="shared" si="53"/>
        <v>0.17103564185846648</v>
      </c>
      <c r="EQ50" s="40">
        <f t="shared" si="53"/>
        <v>3.219254360365166E-2</v>
      </c>
      <c r="ER50" s="40">
        <f t="shared" si="53"/>
        <v>0.26850725897460781</v>
      </c>
      <c r="ES50" s="40">
        <f t="shared" si="53"/>
        <v>-0.40219473456079841</v>
      </c>
      <c r="ET50" s="40">
        <f t="shared" si="53"/>
        <v>0.1865418827632177</v>
      </c>
      <c r="EU50" s="40">
        <f t="shared" si="53"/>
        <v>-0.26988972577750503</v>
      </c>
      <c r="EV50" s="40">
        <f t="shared" si="53"/>
        <v>8.7776668359020038E-3</v>
      </c>
      <c r="EW50" s="40">
        <f t="shared" si="53"/>
        <v>-0.1592342590675003</v>
      </c>
      <c r="EX50" s="40">
        <f t="shared" si="53"/>
        <v>9.5598747681457708E-2</v>
      </c>
      <c r="EY50" s="40">
        <f t="shared" si="53"/>
        <v>0.21692920276240429</v>
      </c>
      <c r="EZ50" s="40">
        <f t="shared" si="53"/>
        <v>5.5231417007019196E-2</v>
      </c>
      <c r="FA50" s="40">
        <f t="shared" si="53"/>
        <v>0.13072635192656989</v>
      </c>
      <c r="FB50" s="40">
        <f t="shared" si="53"/>
        <v>-7.0930312887587194E-2</v>
      </c>
      <c r="FC50" s="40">
        <f t="shared" si="53"/>
        <v>4.1648105614273387E-2</v>
      </c>
      <c r="FD50" s="40">
        <f t="shared" si="53"/>
        <v>0.33032067882212501</v>
      </c>
      <c r="FE50" s="40">
        <f t="shared" si="53"/>
        <v>-0.38697138937996939</v>
      </c>
      <c r="FF50" s="40">
        <f t="shared" si="53"/>
        <v>-3.5517870624906037E-3</v>
      </c>
      <c r="FG50" s="40">
        <f t="shared" si="53"/>
        <v>6.9817618711654705E-2</v>
      </c>
      <c r="FH50" s="40">
        <f t="shared" si="53"/>
        <v>0.3293304840372242</v>
      </c>
      <c r="FI50" s="40">
        <f t="shared" si="53"/>
        <v>-1.8925914594752402E-2</v>
      </c>
      <c r="FJ50" s="40">
        <f t="shared" si="53"/>
        <v>-0.29603768593937801</v>
      </c>
      <c r="FK50" s="40">
        <f t="shared" si="53"/>
        <v>-9.9733905725288202E-2</v>
      </c>
      <c r="FL50" s="40">
        <f t="shared" si="53"/>
        <v>0.40310646488236468</v>
      </c>
      <c r="FM50" s="40">
        <f t="shared" si="53"/>
        <v>-0.25182354857808331</v>
      </c>
      <c r="FN50" s="40">
        <f t="shared" si="53"/>
        <v>-0.18582195381699579</v>
      </c>
      <c r="FO50" s="40">
        <f t="shared" si="53"/>
        <v>-0.11147645435149789</v>
      </c>
      <c r="FP50" s="40">
        <f t="shared" si="53"/>
        <v>0.333140745005231</v>
      </c>
      <c r="FQ50" s="40">
        <f t="shared" si="53"/>
        <v>5.9070835517608201E-2</v>
      </c>
      <c r="FR50" s="40">
        <f t="shared" si="53"/>
        <v>0.23188265858678953</v>
      </c>
      <c r="FS50" s="40">
        <f t="shared" si="53"/>
        <v>-1.3298323133810348</v>
      </c>
      <c r="FT50" s="40">
        <f t="shared" si="53"/>
        <v>0.63570420035680997</v>
      </c>
      <c r="FU50" s="40">
        <f t="shared" si="53"/>
        <v>-0.45898922196548703</v>
      </c>
      <c r="FV50" s="40">
        <f t="shared" si="53"/>
        <v>0.370636863055956</v>
      </c>
      <c r="FW50" s="40">
        <f t="shared" si="53"/>
        <v>0.40773758179001501</v>
      </c>
      <c r="FX50" s="40">
        <f t="shared" si="53"/>
        <v>1.6983614917467998E-2</v>
      </c>
      <c r="FY50" s="40">
        <f t="shared" si="53"/>
        <v>0.21470060025183088</v>
      </c>
      <c r="FZ50" s="40">
        <f t="shared" si="53"/>
        <v>-0.48002397332992702</v>
      </c>
      <c r="GA50" s="40">
        <f t="shared" si="53"/>
        <v>5.7078147546646089E-3</v>
      </c>
      <c r="GB50" s="40">
        <f t="shared" si="53"/>
        <v>0.39690794311981242</v>
      </c>
      <c r="GC50" s="40">
        <f t="shared" ref="GC50:GD50" si="54">SUM(GC51:GC53)</f>
        <v>7.4590817212593793E-2</v>
      </c>
      <c r="GD50" s="40">
        <f t="shared" si="54"/>
        <v>-0.12931883101155406</v>
      </c>
      <c r="GE50" s="40">
        <f t="shared" ref="GE50" si="55">SUM(GE51:GE53)</f>
        <v>0.26314381161041162</v>
      </c>
    </row>
    <row r="51" spans="1:187" ht="15" x14ac:dyDescent="0.25">
      <c r="A51" s="37" t="s">
        <v>38</v>
      </c>
      <c r="B51" s="90">
        <v>2</v>
      </c>
      <c r="C51" s="40">
        <v>0.122349483927176</v>
      </c>
      <c r="D51" s="40">
        <v>1.3858930796281899E-3</v>
      </c>
      <c r="E51" s="40">
        <v>4.7377998677289403E-2</v>
      </c>
      <c r="F51" s="40">
        <v>-4.09904530090031E-2</v>
      </c>
      <c r="G51" s="40">
        <v>-2.01043335846064E-2</v>
      </c>
      <c r="H51" s="40">
        <v>-7.4465101240022494E-2</v>
      </c>
      <c r="I51" s="40">
        <v>-3.0471879891825E-2</v>
      </c>
      <c r="J51" s="40">
        <v>-0.11506466132913</v>
      </c>
      <c r="K51" s="40">
        <v>2.0841699774408601E-2</v>
      </c>
      <c r="L51" s="40">
        <v>2.5114870103262198E-2</v>
      </c>
      <c r="M51" s="40">
        <v>-4.7786659457179803E-2</v>
      </c>
      <c r="N51" s="40">
        <v>4.1932149588750503E-3</v>
      </c>
      <c r="O51" s="40">
        <v>-3.8574024049651399E-2</v>
      </c>
      <c r="P51" s="40">
        <v>9.39209079348029E-2</v>
      </c>
      <c r="Q51" s="40">
        <v>1.3876698656277201E-2</v>
      </c>
      <c r="R51" s="40">
        <v>-1.78389314352142E-2</v>
      </c>
      <c r="S51" s="40">
        <v>-4.4250855318128397E-2</v>
      </c>
      <c r="T51" s="40">
        <v>-5.6475142994848897E-2</v>
      </c>
      <c r="U51" s="40">
        <v>4.2918265818485901E-2</v>
      </c>
      <c r="V51" s="40">
        <v>2.04508068545135E-2</v>
      </c>
      <c r="W51" s="40">
        <v>-7.7299074909262203E-2</v>
      </c>
      <c r="X51" s="40">
        <v>2.40576824335458E-2</v>
      </c>
      <c r="Y51" s="40">
        <v>-1.4853930956014999E-2</v>
      </c>
      <c r="Z51" s="40">
        <v>2.52747808432193E-2</v>
      </c>
      <c r="AA51" s="40">
        <v>3.79166132298277E-2</v>
      </c>
      <c r="AB51" s="40">
        <v>-4.6276391357585003E-2</v>
      </c>
      <c r="AC51" s="40">
        <v>9.8966980173449196E-3</v>
      </c>
      <c r="AD51" s="40">
        <v>8.7950906976404508E-3</v>
      </c>
      <c r="AE51" s="40">
        <v>-5.2663937025871299E-2</v>
      </c>
      <c r="AF51" s="40">
        <v>-1.34946896663796E-2</v>
      </c>
      <c r="AG51" s="40">
        <v>-5.0283043786510098E-3</v>
      </c>
      <c r="AH51" s="40">
        <v>4.9927686586605402E-2</v>
      </c>
      <c r="AI51" s="40">
        <v>-3.3314737491062299E-2</v>
      </c>
      <c r="AJ51" s="40">
        <v>9.5946443974259297E-4</v>
      </c>
      <c r="AK51" s="40">
        <v>1.7679020695257001E-3</v>
      </c>
      <c r="AL51" s="40">
        <v>-7.21641633706398E-2</v>
      </c>
      <c r="AM51" s="40">
        <v>4.0830542269045998E-2</v>
      </c>
      <c r="AN51" s="40">
        <v>3.0804974434064498E-2</v>
      </c>
      <c r="AO51" s="40">
        <v>5.39139841346441E-2</v>
      </c>
      <c r="AP51" s="40">
        <v>2.36582503155503E-2</v>
      </c>
      <c r="AQ51" s="40">
        <v>4.6719797109281702E-2</v>
      </c>
      <c r="AR51" s="40">
        <v>-0.19618581953007799</v>
      </c>
      <c r="AS51" s="40">
        <v>0.17140489936370601</v>
      </c>
      <c r="AT51" s="40">
        <v>2.1964328076253901E-2</v>
      </c>
      <c r="AU51" s="40">
        <v>-8.0586771879619906E-2</v>
      </c>
      <c r="AV51" s="40">
        <v>0.107887354247092</v>
      </c>
      <c r="AW51" s="40">
        <v>7.5216582743942495E-2</v>
      </c>
      <c r="AX51" s="40">
        <v>-0.18264581659083401</v>
      </c>
      <c r="AY51" s="40">
        <v>-4.2418555574070902E-3</v>
      </c>
      <c r="AZ51" s="40">
        <v>-4.1926500329411698E-2</v>
      </c>
      <c r="BA51" s="40">
        <v>-1.41677975617397E-3</v>
      </c>
      <c r="BB51" s="40">
        <v>-4.51248594196966E-2</v>
      </c>
      <c r="BC51" s="40">
        <v>7.4888704877773105E-2</v>
      </c>
      <c r="BD51" s="40">
        <v>1.7064876036631298E-2</v>
      </c>
      <c r="BE51" s="40">
        <v>-2.74001842161543E-2</v>
      </c>
      <c r="BF51" s="40">
        <v>-4.5850559517484402E-2</v>
      </c>
      <c r="BG51" s="40">
        <v>9.9824791742270493E-4</v>
      </c>
      <c r="BH51" s="40">
        <v>3.8811190582555298E-2</v>
      </c>
      <c r="BI51" s="40">
        <v>-8.0118000958667394E-3</v>
      </c>
      <c r="BJ51" s="40">
        <v>-3.7313818706421198E-2</v>
      </c>
      <c r="BK51" s="40">
        <v>8.7458565385922296E-2</v>
      </c>
      <c r="BL51" s="40">
        <v>-4.2296452708039799E-2</v>
      </c>
      <c r="BM51" s="40">
        <v>9.5547815751244297E-2</v>
      </c>
      <c r="BN51" s="40">
        <v>-6.6151135700244501E-2</v>
      </c>
      <c r="BO51" s="40">
        <v>6.8500460540385898E-3</v>
      </c>
      <c r="BP51" s="40">
        <v>0.13245717193939899</v>
      </c>
      <c r="BQ51" s="40">
        <v>0.117259707955188</v>
      </c>
      <c r="BR51" s="40">
        <v>-5.3337418898154701E-2</v>
      </c>
      <c r="BS51" s="40">
        <v>-9.0330551820373903E-2</v>
      </c>
      <c r="BT51" s="40">
        <v>0.11800268730265601</v>
      </c>
      <c r="BU51" s="40">
        <v>-3.6322354249569103E-2</v>
      </c>
      <c r="BV51" s="40">
        <v>0.11275260403102499</v>
      </c>
      <c r="BW51" s="40">
        <v>7.1047395031551094E-2</v>
      </c>
      <c r="BX51" s="40">
        <v>-0.12784948453990699</v>
      </c>
      <c r="BY51" s="40">
        <v>0.31531599920053899</v>
      </c>
      <c r="BZ51" s="40">
        <v>-7.1678624138567001E-2</v>
      </c>
      <c r="CA51" s="40">
        <v>-0.29985649570495598</v>
      </c>
      <c r="CB51" s="40">
        <v>0.18457761130165401</v>
      </c>
      <c r="CC51" s="40">
        <v>-5.2959517096536103E-2</v>
      </c>
      <c r="CD51" s="40">
        <v>-0.110082759719592</v>
      </c>
      <c r="CE51" s="40">
        <v>5.0828884485411202E-2</v>
      </c>
      <c r="CF51" s="40">
        <v>0.26902801843659602</v>
      </c>
      <c r="CG51" s="40">
        <v>-0.30234378651970101</v>
      </c>
      <c r="CH51" s="40">
        <v>1.978522625625E-2</v>
      </c>
      <c r="CI51" s="40">
        <v>6.7523389449791804E-2</v>
      </c>
      <c r="CJ51" s="40">
        <v>0.272720794275991</v>
      </c>
      <c r="CK51" s="40">
        <v>-0.24515187124646501</v>
      </c>
      <c r="CL51" s="40">
        <v>2.9820840009660499E-2</v>
      </c>
      <c r="CM51" s="40">
        <v>-0.29450305528885301</v>
      </c>
      <c r="CN51" s="40">
        <v>0.48110981451055301</v>
      </c>
      <c r="CO51" s="40">
        <v>0.109653759259201</v>
      </c>
      <c r="CP51" s="40">
        <v>-0.17046539825395601</v>
      </c>
      <c r="CQ51" s="40">
        <v>0.32381537408296401</v>
      </c>
      <c r="CR51" s="40">
        <v>0.15001901608470899</v>
      </c>
      <c r="CS51" s="40">
        <v>-0.182855208464417</v>
      </c>
      <c r="CT51" s="40">
        <v>0.20986051505257799</v>
      </c>
      <c r="CU51" s="40">
        <v>-0.19671424901187001</v>
      </c>
      <c r="CV51" s="40">
        <v>0.18457234020821101</v>
      </c>
      <c r="CW51" s="40">
        <v>-9.0366113697916903E-2</v>
      </c>
      <c r="CX51" s="40">
        <v>0.12963573740231699</v>
      </c>
      <c r="CY51" s="40">
        <v>7.6925407679485996E-2</v>
      </c>
      <c r="CZ51" s="40">
        <v>2.2423083049493399E-2</v>
      </c>
      <c r="DA51" s="40">
        <v>0.49458622407001301</v>
      </c>
      <c r="DB51" s="40">
        <v>5.5627313973410697E-2</v>
      </c>
      <c r="DC51" s="40">
        <v>0.210371217306276</v>
      </c>
      <c r="DD51" s="40">
        <v>-4.3129039002242402E-2</v>
      </c>
      <c r="DE51" s="40">
        <v>8.8098432098614697E-3</v>
      </c>
      <c r="DF51" s="40">
        <v>-0.43584867446853198</v>
      </c>
      <c r="DG51" s="40">
        <v>0.37591890121781601</v>
      </c>
      <c r="DH51" s="40">
        <v>-0.18572885830185901</v>
      </c>
      <c r="DI51" s="40">
        <v>0.24524550514587501</v>
      </c>
      <c r="DJ51" s="40">
        <v>-0.27994360769996801</v>
      </c>
      <c r="DK51" s="40">
        <v>-6.4410784460159798E-2</v>
      </c>
      <c r="DL51" s="40">
        <v>0.26026132328761198</v>
      </c>
      <c r="DM51" s="40">
        <v>-0.154224812685226</v>
      </c>
      <c r="DN51" s="40">
        <v>4.7786162488043599E-2</v>
      </c>
      <c r="DO51" s="40">
        <v>0.12916168625878299</v>
      </c>
      <c r="DP51" s="40">
        <v>0.116543321257348</v>
      </c>
      <c r="DQ51" s="40">
        <v>-0.16797826153629</v>
      </c>
      <c r="DR51" s="40">
        <v>-0.40504696394355</v>
      </c>
      <c r="DS51" s="40">
        <v>0.32118180797252199</v>
      </c>
      <c r="DT51" s="40">
        <v>0.13626796091048299</v>
      </c>
      <c r="DU51" s="40">
        <v>-2.7768516321971599E-2</v>
      </c>
      <c r="DV51" s="40">
        <v>-3.6705330864181401E-2</v>
      </c>
      <c r="DW51" s="40">
        <v>0.238902319926658</v>
      </c>
      <c r="DX51" s="40">
        <v>-1.18962563719486E-3</v>
      </c>
      <c r="DY51" s="40">
        <v>-0.46054657078801198</v>
      </c>
      <c r="DZ51" s="40">
        <v>0.25316933024701599</v>
      </c>
      <c r="EA51" s="40">
        <v>-0.129827074137883</v>
      </c>
      <c r="EB51" s="40">
        <v>-0.107119644863734</v>
      </c>
      <c r="EC51" s="40">
        <v>0.18928233942242201</v>
      </c>
      <c r="ED51" s="40">
        <v>-0.221047274130409</v>
      </c>
      <c r="EE51" s="40">
        <v>0.25332877972418599</v>
      </c>
      <c r="EF51" s="40">
        <v>0.273929795513292</v>
      </c>
      <c r="EG51" s="40">
        <v>-0.27875510560327699</v>
      </c>
      <c r="EH51" s="40">
        <v>0.100600919164782</v>
      </c>
      <c r="EI51" s="40">
        <v>-1.4859145707090699E-2</v>
      </c>
      <c r="EJ51" s="40">
        <v>0.19295734599019901</v>
      </c>
      <c r="EK51" s="40">
        <v>-8.5397778175375402E-2</v>
      </c>
      <c r="EL51" s="40">
        <v>3.7317102829310901E-3</v>
      </c>
      <c r="EM51" s="40">
        <v>-3.9426585142073603E-2</v>
      </c>
      <c r="EN51" s="40">
        <v>-4.7359160063638002E-2</v>
      </c>
      <c r="EO51" s="40">
        <v>-5.7502729271851301E-2</v>
      </c>
      <c r="EP51" s="40">
        <v>0.111148876906304</v>
      </c>
      <c r="EQ51" s="40">
        <v>3.3347029150498898E-2</v>
      </c>
      <c r="ER51" s="40">
        <v>0.229102692684194</v>
      </c>
      <c r="ES51" s="40">
        <v>-0.37519709189756201</v>
      </c>
      <c r="ET51" s="40">
        <v>0.15922014843978199</v>
      </c>
      <c r="EU51" s="40">
        <v>-0.11799731971159701</v>
      </c>
      <c r="EV51" s="40">
        <v>-0.109118197562994</v>
      </c>
      <c r="EW51" s="40">
        <v>-6.0585731917752999E-3</v>
      </c>
      <c r="EX51" s="40">
        <v>6.7081052764274202E-2</v>
      </c>
      <c r="EY51" s="40">
        <v>1.0950567269432301E-2</v>
      </c>
      <c r="EZ51" s="40">
        <v>1.0357648004880499E-2</v>
      </c>
      <c r="FA51" s="40">
        <v>0.14949464663867601</v>
      </c>
      <c r="FB51" s="40">
        <v>-2.5922835042077E-2</v>
      </c>
      <c r="FC51" s="40">
        <v>3.6566776183139499E-2</v>
      </c>
      <c r="FD51" s="40">
        <v>0.23822939750248101</v>
      </c>
      <c r="FE51" s="40">
        <v>-0.39824706435958701</v>
      </c>
      <c r="FF51" s="40">
        <v>5.1333562117380799E-2</v>
      </c>
      <c r="FG51" s="40">
        <v>3.3625225563250302E-2</v>
      </c>
      <c r="FH51" s="40">
        <v>0.242031400965734</v>
      </c>
      <c r="FI51" s="40">
        <v>3.09957178025215E-2</v>
      </c>
      <c r="FJ51" s="40">
        <v>-0.19057934693020601</v>
      </c>
      <c r="FK51" s="40">
        <v>-2.1273597794438801E-2</v>
      </c>
      <c r="FL51" s="40">
        <v>0.31770550962080801</v>
      </c>
      <c r="FM51" s="40">
        <v>-0.17564907649221301</v>
      </c>
      <c r="FN51" s="40">
        <v>-0.15802142440351499</v>
      </c>
      <c r="FO51" s="40">
        <v>-5.0231751667360797E-2</v>
      </c>
      <c r="FP51" s="40">
        <v>0.166795932358282</v>
      </c>
      <c r="FQ51" s="40">
        <v>8.5919503425363503E-2</v>
      </c>
      <c r="FR51" s="40">
        <v>0.14252017876381501</v>
      </c>
      <c r="FS51" s="40">
        <v>-1.1424353471031099</v>
      </c>
      <c r="FT51" s="40">
        <v>0.61021774108151905</v>
      </c>
      <c r="FU51" s="40">
        <v>-0.33697735295981202</v>
      </c>
      <c r="FV51" s="40">
        <v>0.21322484679412701</v>
      </c>
      <c r="FW51" s="40">
        <v>0.24274408712145701</v>
      </c>
      <c r="FX51" s="40">
        <v>-0.154851244005555</v>
      </c>
      <c r="FY51" s="40">
        <v>-3.4841427816974101E-2</v>
      </c>
      <c r="FZ51" s="40">
        <v>-0.35479687477593802</v>
      </c>
      <c r="GA51" s="40">
        <v>-2.96286858131416E-3</v>
      </c>
      <c r="GB51" s="40">
        <v>0.32008621629027001</v>
      </c>
      <c r="GC51" s="40">
        <v>4.5072678577771898E-2</v>
      </c>
      <c r="GD51" s="40">
        <v>-0.12015452234624401</v>
      </c>
      <c r="GE51" s="40">
        <v>7.57502824643176E-2</v>
      </c>
    </row>
    <row r="52" spans="1:187" ht="15" x14ac:dyDescent="0.25">
      <c r="A52" s="37" t="s">
        <v>39</v>
      </c>
      <c r="B52" s="90">
        <v>3</v>
      </c>
      <c r="C52" s="40">
        <v>0.49645653912598398</v>
      </c>
      <c r="D52" s="40">
        <v>8.0336268505443106E-2</v>
      </c>
      <c r="E52" s="40">
        <v>-0.27296884946053201</v>
      </c>
      <c r="F52" s="40">
        <v>-0.56532806610738295</v>
      </c>
      <c r="G52" s="40">
        <v>-0.21339373245406501</v>
      </c>
      <c r="H52" s="40">
        <v>-6.3521314270177598E-2</v>
      </c>
      <c r="I52" s="40">
        <v>-7.6074375460635196E-2</v>
      </c>
      <c r="J52" s="40">
        <v>5.1009791998285398E-2</v>
      </c>
      <c r="K52" s="40">
        <v>0.193205818031291</v>
      </c>
      <c r="L52" s="40">
        <v>6.3454852000473003E-2</v>
      </c>
      <c r="M52" s="40">
        <v>-0.34354347210311098</v>
      </c>
      <c r="N52" s="40">
        <v>0.28945980013098699</v>
      </c>
      <c r="O52" s="40">
        <v>-0.34046959212927302</v>
      </c>
      <c r="P52" s="40">
        <v>0.52300821587297497</v>
      </c>
      <c r="Q52" s="40">
        <v>9.99675614194412E-2</v>
      </c>
      <c r="R52" s="40">
        <v>-0.260415788270074</v>
      </c>
      <c r="S52" s="40">
        <v>5.2928890036006003E-2</v>
      </c>
      <c r="T52" s="40">
        <v>-0.24010325709160399</v>
      </c>
      <c r="U52" s="40">
        <v>0.26971219824500597</v>
      </c>
      <c r="V52" s="40">
        <v>-0.171996046211808</v>
      </c>
      <c r="W52" s="40">
        <v>-5.7697557887311499E-2</v>
      </c>
      <c r="X52" s="40">
        <v>0.102252201940537</v>
      </c>
      <c r="Y52" s="40">
        <v>0.249133817987717</v>
      </c>
      <c r="Z52" s="40">
        <v>-4.5385422424533202E-2</v>
      </c>
      <c r="AA52" s="40">
        <v>0.49184571916522701</v>
      </c>
      <c r="AB52" s="40">
        <v>-0.83736644379205005</v>
      </c>
      <c r="AC52" s="40">
        <v>0.563616662662489</v>
      </c>
      <c r="AD52" s="40">
        <v>-0.22794896951937399</v>
      </c>
      <c r="AE52" s="40">
        <v>-0.15126812584768401</v>
      </c>
      <c r="AF52" s="40">
        <v>1.8434972059315199E-2</v>
      </c>
      <c r="AG52" s="40">
        <v>-0.108840274425006</v>
      </c>
      <c r="AH52" s="40">
        <v>0.118053606562807</v>
      </c>
      <c r="AI52" s="40">
        <v>-0.13674611991722799</v>
      </c>
      <c r="AJ52" s="40">
        <v>0.235434282644855</v>
      </c>
      <c r="AK52" s="40">
        <v>0.38815627064232799</v>
      </c>
      <c r="AL52" s="40">
        <v>-1.44734884735722</v>
      </c>
      <c r="AM52" s="40">
        <v>1.0795300312445</v>
      </c>
      <c r="AN52" s="40">
        <v>0.10541746753521899</v>
      </c>
      <c r="AO52" s="40">
        <v>-0.89811295830205995</v>
      </c>
      <c r="AP52" s="40">
        <v>0.44875324504550301</v>
      </c>
      <c r="AQ52" s="40">
        <v>0.21901810202781799</v>
      </c>
      <c r="AR52" s="40">
        <v>-0.76854476351293</v>
      </c>
      <c r="AS52" s="40">
        <v>0.96427614779299597</v>
      </c>
      <c r="AT52" s="40">
        <v>-0.19863080079593001</v>
      </c>
      <c r="AU52" s="40">
        <v>-0.42370527715057898</v>
      </c>
      <c r="AV52" s="40">
        <v>0.542722586624103</v>
      </c>
      <c r="AW52" s="40">
        <v>-0.23048284355186199</v>
      </c>
      <c r="AX52" s="40">
        <v>-0.28355296591099</v>
      </c>
      <c r="AY52" s="40">
        <v>-1.7172188934927699E-2</v>
      </c>
      <c r="AZ52" s="40">
        <v>-4.03509054944092E-2</v>
      </c>
      <c r="BA52" s="40">
        <v>-2.1999011272224801E-2</v>
      </c>
      <c r="BB52" s="40">
        <v>-0.36100643346799599</v>
      </c>
      <c r="BC52" s="40">
        <v>0.63185679808169404</v>
      </c>
      <c r="BD52" s="40">
        <v>-0.37974879352469498</v>
      </c>
      <c r="BE52" s="40">
        <v>-0.121637226851059</v>
      </c>
      <c r="BF52" s="40">
        <v>0.141790130586018</v>
      </c>
      <c r="BG52" s="40">
        <v>-0.2214667694627</v>
      </c>
      <c r="BH52" s="40">
        <v>0.405700526530061</v>
      </c>
      <c r="BI52" s="40">
        <v>0.102182315443889</v>
      </c>
      <c r="BJ52" s="40">
        <v>-0.54776541133793999</v>
      </c>
      <c r="BK52" s="40">
        <v>0.13905568378946301</v>
      </c>
      <c r="BL52" s="40">
        <v>-0.36162120946276399</v>
      </c>
      <c r="BM52" s="40">
        <v>0.18646820543998699</v>
      </c>
      <c r="BN52" s="40">
        <v>4.9763624441324102E-2</v>
      </c>
      <c r="BO52" s="40">
        <v>4.27269316363489E-2</v>
      </c>
      <c r="BP52" s="40">
        <v>0.37642568003946503</v>
      </c>
      <c r="BQ52" s="40">
        <v>-0.35695223501601497</v>
      </c>
      <c r="BR52" s="40">
        <v>0.21147463441634501</v>
      </c>
      <c r="BS52" s="40">
        <v>-0.101188805625263</v>
      </c>
      <c r="BT52" s="40">
        <v>-7.4279894178610806E-2</v>
      </c>
      <c r="BU52" s="40">
        <v>0.56717239409168496</v>
      </c>
      <c r="BV52" s="40">
        <v>-0.376109984258368</v>
      </c>
      <c r="BW52" s="40">
        <v>-7.1704481227557307E-2</v>
      </c>
      <c r="BX52" s="40">
        <v>-0.137086739049464</v>
      </c>
      <c r="BY52" s="40">
        <v>4.0550292303523E-2</v>
      </c>
      <c r="BZ52" s="40">
        <v>-0.31010464265798099</v>
      </c>
      <c r="CA52" s="40">
        <v>6.4584710585451302E-2</v>
      </c>
      <c r="CB52" s="40">
        <v>0.13031589532330701</v>
      </c>
      <c r="CC52" s="40">
        <v>0.18659282219568299</v>
      </c>
      <c r="CD52" s="40">
        <v>-0.39000890641034403</v>
      </c>
      <c r="CE52" s="40">
        <v>-5.47067557506042E-2</v>
      </c>
      <c r="CF52" s="40">
        <v>0.40338443818839598</v>
      </c>
      <c r="CG52" s="40">
        <v>5.9342499062500498E-2</v>
      </c>
      <c r="CH52" s="40">
        <v>-0.167293840630208</v>
      </c>
      <c r="CI52" s="40">
        <v>0.108100881674542</v>
      </c>
      <c r="CJ52" s="40">
        <v>-0.15548847997392701</v>
      </c>
      <c r="CK52" s="40">
        <v>0.33949758143484299</v>
      </c>
      <c r="CL52" s="40">
        <v>-0.102551282154208</v>
      </c>
      <c r="CM52" s="40">
        <v>-0.24787065495532601</v>
      </c>
      <c r="CN52" s="40">
        <v>7.30788337195485E-2</v>
      </c>
      <c r="CO52" s="40">
        <v>0.129345282550519</v>
      </c>
      <c r="CP52" s="40">
        <v>-5.3230879337199402E-2</v>
      </c>
      <c r="CQ52" s="40">
        <v>-0.20265183789423699</v>
      </c>
      <c r="CR52" s="40">
        <v>0.30952603034803899</v>
      </c>
      <c r="CS52" s="40">
        <v>-0.35970680352361301</v>
      </c>
      <c r="CT52" s="40">
        <v>-0.20929807673745801</v>
      </c>
      <c r="CU52" s="40">
        <v>0.22333571942903499</v>
      </c>
      <c r="CV52" s="40">
        <v>-8.4252994732286507E-2</v>
      </c>
      <c r="CW52" s="40">
        <v>-0.16242673379886399</v>
      </c>
      <c r="CX52" s="40">
        <v>-0.124570684838113</v>
      </c>
      <c r="CY52" s="40">
        <v>0.36580988053580199</v>
      </c>
      <c r="CZ52" s="40">
        <v>0.35178935090264402</v>
      </c>
      <c r="DA52" s="40">
        <v>-0.21983289681210499</v>
      </c>
      <c r="DB52" s="40">
        <v>-0.23256063519414</v>
      </c>
      <c r="DC52" s="40">
        <v>0.12988865880349601</v>
      </c>
      <c r="DD52" s="40">
        <v>-9.5638995771758606E-2</v>
      </c>
      <c r="DE52" s="40">
        <v>0.15531959623592001</v>
      </c>
      <c r="DF52" s="40">
        <v>-0.228803419377268</v>
      </c>
      <c r="DG52" s="40">
        <v>3.4754412209365003E-2</v>
      </c>
      <c r="DH52" s="40">
        <v>0.47531543106415602</v>
      </c>
      <c r="DI52" s="40">
        <v>-0.25310136802734501</v>
      </c>
      <c r="DJ52" s="40">
        <v>-0.14352503983118001</v>
      </c>
      <c r="DK52" s="40">
        <v>-4.7490301796777601E-2</v>
      </c>
      <c r="DL52" s="40">
        <v>0.14146934222700999</v>
      </c>
      <c r="DM52" s="40">
        <v>-7.1645464818995794E-2</v>
      </c>
      <c r="DN52" s="40">
        <v>0.122352803584131</v>
      </c>
      <c r="DO52" s="40">
        <v>4.7005739501565197E-2</v>
      </c>
      <c r="DP52" s="40">
        <v>-5.5396624252482499E-2</v>
      </c>
      <c r="DQ52" s="40">
        <v>-0.119047825730071</v>
      </c>
      <c r="DR52" s="40">
        <v>-0.184611777590658</v>
      </c>
      <c r="DS52" s="40">
        <v>5.3306040098062397E-2</v>
      </c>
      <c r="DT52" s="40">
        <v>0.24479345068882399</v>
      </c>
      <c r="DU52" s="40">
        <v>7.4254493333294605E-2</v>
      </c>
      <c r="DV52" s="40">
        <v>-7.2594662901858301E-2</v>
      </c>
      <c r="DW52" s="40">
        <v>0.245678539101329</v>
      </c>
      <c r="DX52" s="40">
        <v>-0.127023625117511</v>
      </c>
      <c r="DY52" s="40">
        <v>-0.139720302650539</v>
      </c>
      <c r="DZ52" s="40">
        <v>-6.9180051618778202E-2</v>
      </c>
      <c r="EA52" s="40">
        <v>-8.5427385227255001E-2</v>
      </c>
      <c r="EB52" s="40">
        <v>8.9146612786860105E-2</v>
      </c>
      <c r="EC52" s="40">
        <v>5.6122046531377002E-3</v>
      </c>
      <c r="ED52" s="40">
        <v>-9.9957084737917392E-3</v>
      </c>
      <c r="EE52" s="40">
        <v>-0.18503603115077299</v>
      </c>
      <c r="EF52" s="40">
        <v>0.12832311023384699</v>
      </c>
      <c r="EG52" s="40">
        <v>-5.4649165466457697E-3</v>
      </c>
      <c r="EH52" s="40">
        <v>-2.0653316250865798E-2</v>
      </c>
      <c r="EI52" s="40">
        <v>-0.104214207642982</v>
      </c>
      <c r="EJ52" s="40">
        <v>0.215180934315189</v>
      </c>
      <c r="EK52" s="40">
        <v>7.4610028518247898E-2</v>
      </c>
      <c r="EL52" s="40">
        <v>-0.245057448655356</v>
      </c>
      <c r="EM52" s="40">
        <v>0.14533250704296</v>
      </c>
      <c r="EN52" s="40">
        <v>-0.122631818152021</v>
      </c>
      <c r="EO52" s="40">
        <v>-2.6071877449406301E-2</v>
      </c>
      <c r="EP52" s="40">
        <v>5.9886764952162497E-2</v>
      </c>
      <c r="EQ52" s="40">
        <v>-1.15448554684724E-3</v>
      </c>
      <c r="ER52" s="40">
        <v>3.9404566290413799E-2</v>
      </c>
      <c r="ES52" s="40">
        <v>-2.6997642663236399E-2</v>
      </c>
      <c r="ET52" s="40">
        <v>2.7321734323435699E-2</v>
      </c>
      <c r="EU52" s="40">
        <v>-0.15189240606590801</v>
      </c>
      <c r="EV52" s="40">
        <v>0.117895864398896</v>
      </c>
      <c r="EW52" s="40">
        <v>-0.153175685875725</v>
      </c>
      <c r="EX52" s="40">
        <v>2.8517694917183499E-2</v>
      </c>
      <c r="EY52" s="40">
        <v>0.20597863549297199</v>
      </c>
      <c r="EZ52" s="40">
        <v>4.48737690021387E-2</v>
      </c>
      <c r="FA52" s="40">
        <v>-1.8768294712106101E-2</v>
      </c>
      <c r="FB52" s="40">
        <v>-4.5007477845510201E-2</v>
      </c>
      <c r="FC52" s="40">
        <v>5.0813294311338898E-3</v>
      </c>
      <c r="FD52" s="40">
        <v>9.2091281319644003E-2</v>
      </c>
      <c r="FE52" s="40">
        <v>1.12756749796176E-2</v>
      </c>
      <c r="FF52" s="40">
        <v>-5.4885349179871402E-2</v>
      </c>
      <c r="FG52" s="40">
        <v>3.6192393148404403E-2</v>
      </c>
      <c r="FH52" s="40">
        <v>8.7299083071490202E-2</v>
      </c>
      <c r="FI52" s="40">
        <v>-4.9921632397273902E-2</v>
      </c>
      <c r="FJ52" s="40">
        <v>-0.10545833900917199</v>
      </c>
      <c r="FK52" s="40">
        <v>-7.8460307930849404E-2</v>
      </c>
      <c r="FL52" s="40">
        <v>8.5400955261556694E-2</v>
      </c>
      <c r="FM52" s="40">
        <v>-7.6174472085870304E-2</v>
      </c>
      <c r="FN52" s="40">
        <v>-2.7800529413480799E-2</v>
      </c>
      <c r="FO52" s="40">
        <v>-6.1244702684137099E-2</v>
      </c>
      <c r="FP52" s="40">
        <v>0.166344812646949</v>
      </c>
      <c r="FQ52" s="40">
        <v>-2.6848667907755301E-2</v>
      </c>
      <c r="FR52" s="40">
        <v>8.9362479822974503E-2</v>
      </c>
      <c r="FS52" s="40">
        <v>-0.18739696627792499</v>
      </c>
      <c r="FT52" s="40">
        <v>2.5486459275290901E-2</v>
      </c>
      <c r="FU52" s="40">
        <v>-0.122011869005675</v>
      </c>
      <c r="FV52" s="40">
        <v>0.15741201626182899</v>
      </c>
      <c r="FW52" s="40">
        <v>0.16499349466855801</v>
      </c>
      <c r="FX52" s="40">
        <v>0.171834858923023</v>
      </c>
      <c r="FY52" s="40">
        <v>0.24954202806880499</v>
      </c>
      <c r="FZ52" s="40">
        <v>-0.125227098553989</v>
      </c>
      <c r="GA52" s="40">
        <v>8.6706833359787693E-3</v>
      </c>
      <c r="GB52" s="40">
        <v>7.68217268295424E-2</v>
      </c>
      <c r="GC52" s="40">
        <v>2.9518138634821899E-2</v>
      </c>
      <c r="GD52" s="40">
        <v>-9.1643086653100392E-3</v>
      </c>
      <c r="GE52" s="40">
        <v>0.187393529146094</v>
      </c>
    </row>
    <row r="53" spans="1:187" ht="17.25" x14ac:dyDescent="0.25">
      <c r="A53" s="37" t="s">
        <v>97</v>
      </c>
      <c r="B53" s="90">
        <v>5</v>
      </c>
      <c r="C53" s="40">
        <v>0</v>
      </c>
      <c r="D53" s="40">
        <v>0</v>
      </c>
      <c r="E53" s="40">
        <v>0</v>
      </c>
      <c r="F53" s="40">
        <v>0</v>
      </c>
      <c r="G53" s="40">
        <v>0</v>
      </c>
      <c r="H53" s="40">
        <v>0</v>
      </c>
      <c r="I53" s="40">
        <v>0</v>
      </c>
      <c r="J53" s="40">
        <v>0</v>
      </c>
      <c r="K53" s="40">
        <v>0</v>
      </c>
      <c r="L53" s="40">
        <v>0</v>
      </c>
      <c r="M53" s="40">
        <v>0</v>
      </c>
      <c r="N53" s="40">
        <v>0</v>
      </c>
      <c r="O53" s="40">
        <v>0</v>
      </c>
      <c r="P53" s="40">
        <v>0</v>
      </c>
      <c r="Q53" s="40">
        <v>0</v>
      </c>
      <c r="R53" s="40">
        <v>0</v>
      </c>
      <c r="S53" s="40">
        <v>0</v>
      </c>
      <c r="T53" s="40">
        <v>0</v>
      </c>
      <c r="U53" s="40">
        <v>0</v>
      </c>
      <c r="V53" s="40">
        <v>0</v>
      </c>
      <c r="W53" s="40">
        <v>0</v>
      </c>
      <c r="X53" s="40">
        <v>0</v>
      </c>
      <c r="Y53" s="40">
        <v>0</v>
      </c>
      <c r="Z53" s="40">
        <v>0</v>
      </c>
      <c r="AA53" s="40">
        <v>0</v>
      </c>
      <c r="AB53" s="40">
        <v>0</v>
      </c>
      <c r="AC53" s="40">
        <v>0</v>
      </c>
      <c r="AD53" s="40">
        <v>0</v>
      </c>
      <c r="AE53" s="40">
        <v>0</v>
      </c>
      <c r="AF53" s="40">
        <v>0</v>
      </c>
      <c r="AG53" s="40">
        <v>0</v>
      </c>
      <c r="AH53" s="40">
        <v>0</v>
      </c>
      <c r="AI53" s="40">
        <v>0</v>
      </c>
      <c r="AJ53" s="40">
        <v>0</v>
      </c>
      <c r="AK53" s="40">
        <v>0</v>
      </c>
      <c r="AL53" s="40">
        <v>0</v>
      </c>
      <c r="AM53" s="40">
        <v>0</v>
      </c>
      <c r="AN53" s="40">
        <v>0</v>
      </c>
      <c r="AO53" s="40">
        <v>0</v>
      </c>
      <c r="AP53" s="40">
        <v>0</v>
      </c>
      <c r="AQ53" s="40">
        <v>0</v>
      </c>
      <c r="AR53" s="40">
        <v>0</v>
      </c>
      <c r="AS53" s="40">
        <v>0</v>
      </c>
      <c r="AT53" s="40">
        <v>0</v>
      </c>
      <c r="AU53" s="40">
        <v>0</v>
      </c>
      <c r="AV53" s="40">
        <v>0</v>
      </c>
      <c r="AW53" s="40">
        <v>0</v>
      </c>
      <c r="AX53" s="40">
        <v>0</v>
      </c>
      <c r="AY53" s="40">
        <v>0</v>
      </c>
      <c r="AZ53" s="40">
        <v>0</v>
      </c>
      <c r="BA53" s="40">
        <v>0.16592411411173696</v>
      </c>
      <c r="BB53" s="40">
        <v>0.47405193007135893</v>
      </c>
      <c r="BC53" s="40">
        <v>0.33719295630867657</v>
      </c>
      <c r="BD53" s="40">
        <v>1.0559910142054523</v>
      </c>
      <c r="BE53" s="40">
        <v>0.36130361855970211</v>
      </c>
      <c r="BF53" s="40">
        <v>0.37808436800816392</v>
      </c>
      <c r="BG53" s="40">
        <v>0.29244146321432068</v>
      </c>
      <c r="BH53" s="40">
        <v>0.16299723920793549</v>
      </c>
      <c r="BI53" s="40">
        <v>0.39545049243738595</v>
      </c>
      <c r="BJ53" s="40">
        <v>0.85451173278405756</v>
      </c>
      <c r="BK53" s="40">
        <v>0.52455536862883778</v>
      </c>
      <c r="BL53" s="40">
        <v>0.53712820517212412</v>
      </c>
      <c r="BM53" s="40">
        <v>0</v>
      </c>
      <c r="BN53" s="40">
        <v>0.65140358185098157</v>
      </c>
      <c r="BO53" s="40">
        <v>0</v>
      </c>
      <c r="BP53" s="40">
        <v>0.28397518883498873</v>
      </c>
      <c r="BQ53" s="40">
        <v>0.21726481385850965</v>
      </c>
      <c r="BR53" s="40">
        <v>0.18060508767174485</v>
      </c>
      <c r="BS53" s="40">
        <v>0</v>
      </c>
      <c r="BT53" s="40">
        <v>0</v>
      </c>
      <c r="BU53" s="40">
        <v>0</v>
      </c>
      <c r="BV53" s="40">
        <v>0.32571867279680583</v>
      </c>
      <c r="BW53" s="40">
        <v>0</v>
      </c>
      <c r="BX53" s="40">
        <v>0</v>
      </c>
      <c r="BY53" s="40">
        <v>0.27832033903284437</v>
      </c>
      <c r="BZ53" s="40">
        <v>0.21322709068297199</v>
      </c>
      <c r="CA53" s="40">
        <v>0.24418327815513929</v>
      </c>
      <c r="CB53" s="40">
        <v>8.3683902028219223E-2</v>
      </c>
      <c r="CC53" s="40">
        <v>0.39198672787321043</v>
      </c>
      <c r="CD53" s="40">
        <v>8.4477397428772291E-2</v>
      </c>
      <c r="CE53" s="40">
        <v>0</v>
      </c>
      <c r="CF53" s="40">
        <v>0</v>
      </c>
      <c r="CG53" s="40">
        <v>0</v>
      </c>
      <c r="CH53" s="40">
        <v>0</v>
      </c>
      <c r="CI53" s="40">
        <v>0</v>
      </c>
      <c r="CJ53" s="40">
        <v>0</v>
      </c>
      <c r="CK53" s="40">
        <v>0</v>
      </c>
      <c r="CL53" s="40">
        <v>0</v>
      </c>
      <c r="CM53" s="40">
        <v>0</v>
      </c>
      <c r="CN53" s="40">
        <v>0</v>
      </c>
      <c r="CO53" s="40">
        <v>0</v>
      </c>
      <c r="CP53" s="40">
        <v>0</v>
      </c>
      <c r="CQ53" s="40">
        <v>0</v>
      </c>
      <c r="CR53" s="40">
        <v>0</v>
      </c>
      <c r="CS53" s="40">
        <v>0</v>
      </c>
      <c r="CT53" s="40">
        <v>0</v>
      </c>
      <c r="CU53" s="40">
        <v>0</v>
      </c>
      <c r="CV53" s="40">
        <v>0</v>
      </c>
      <c r="CW53" s="40">
        <v>0</v>
      </c>
      <c r="CX53" s="40">
        <v>0</v>
      </c>
      <c r="CY53" s="40">
        <v>0</v>
      </c>
      <c r="CZ53" s="40">
        <v>0</v>
      </c>
      <c r="DA53" s="40">
        <v>0</v>
      </c>
      <c r="DB53" s="40">
        <v>0</v>
      </c>
      <c r="DC53" s="40">
        <v>0</v>
      </c>
      <c r="DD53" s="40">
        <v>0</v>
      </c>
      <c r="DE53" s="40">
        <v>0</v>
      </c>
      <c r="DF53" s="40">
        <v>0</v>
      </c>
      <c r="DG53" s="40">
        <v>0</v>
      </c>
      <c r="DH53" s="40">
        <v>0</v>
      </c>
      <c r="DI53" s="40">
        <v>0</v>
      </c>
      <c r="DJ53" s="40">
        <v>0</v>
      </c>
      <c r="DK53" s="40">
        <v>0</v>
      </c>
      <c r="DL53" s="40">
        <v>0</v>
      </c>
      <c r="DM53" s="40">
        <v>0</v>
      </c>
      <c r="DN53" s="40">
        <v>0</v>
      </c>
      <c r="DO53" s="40">
        <v>0</v>
      </c>
      <c r="DP53" s="40">
        <v>0</v>
      </c>
      <c r="DQ53" s="40">
        <v>0</v>
      </c>
      <c r="DR53" s="40">
        <v>0</v>
      </c>
      <c r="DS53" s="40">
        <v>0</v>
      </c>
      <c r="DT53" s="40">
        <v>0</v>
      </c>
      <c r="DU53" s="40">
        <v>0</v>
      </c>
      <c r="DV53" s="40">
        <v>0</v>
      </c>
      <c r="DW53" s="40">
        <v>0</v>
      </c>
      <c r="DX53" s="40">
        <v>0</v>
      </c>
      <c r="DY53" s="40">
        <v>0</v>
      </c>
      <c r="DZ53" s="40">
        <v>0</v>
      </c>
      <c r="EA53" s="40">
        <v>0</v>
      </c>
      <c r="EB53" s="40">
        <v>0</v>
      </c>
      <c r="EC53" s="40">
        <v>0</v>
      </c>
      <c r="ED53" s="40">
        <v>0</v>
      </c>
      <c r="EE53" s="40">
        <v>0</v>
      </c>
      <c r="EF53" s="40">
        <v>0</v>
      </c>
      <c r="EG53" s="40">
        <v>0</v>
      </c>
      <c r="EH53" s="40">
        <v>0</v>
      </c>
      <c r="EI53" s="40">
        <v>0</v>
      </c>
      <c r="EJ53" s="40">
        <v>0</v>
      </c>
      <c r="EK53" s="40">
        <v>0</v>
      </c>
      <c r="EL53" s="40">
        <v>0</v>
      </c>
      <c r="EM53" s="40">
        <v>0</v>
      </c>
      <c r="EN53" s="40">
        <v>0</v>
      </c>
      <c r="EO53" s="40">
        <v>0</v>
      </c>
      <c r="EP53" s="40">
        <v>0</v>
      </c>
      <c r="EQ53" s="40">
        <v>0</v>
      </c>
      <c r="ER53" s="40">
        <v>0</v>
      </c>
      <c r="ES53" s="40">
        <v>0</v>
      </c>
      <c r="ET53" s="40">
        <v>0</v>
      </c>
      <c r="EU53" s="40">
        <v>0</v>
      </c>
      <c r="EV53" s="40">
        <v>0</v>
      </c>
      <c r="EW53" s="40">
        <v>0</v>
      </c>
      <c r="EX53" s="40">
        <v>0</v>
      </c>
      <c r="EY53" s="40">
        <v>0</v>
      </c>
      <c r="EZ53" s="40">
        <v>0</v>
      </c>
      <c r="FA53" s="40">
        <v>0</v>
      </c>
      <c r="FB53" s="40">
        <v>0</v>
      </c>
      <c r="FC53" s="40">
        <v>0</v>
      </c>
      <c r="FD53" s="40">
        <v>0</v>
      </c>
      <c r="FE53" s="40">
        <v>0</v>
      </c>
      <c r="FF53" s="40">
        <v>0</v>
      </c>
      <c r="FG53" s="40">
        <v>0</v>
      </c>
      <c r="FH53" s="40">
        <v>0</v>
      </c>
      <c r="FI53" s="40">
        <v>0</v>
      </c>
      <c r="FJ53" s="40">
        <v>0</v>
      </c>
      <c r="FK53" s="40">
        <v>0</v>
      </c>
      <c r="FL53" s="40">
        <v>0</v>
      </c>
      <c r="FM53" s="40">
        <v>0</v>
      </c>
      <c r="FN53" s="40">
        <v>0</v>
      </c>
      <c r="FO53" s="40">
        <v>0</v>
      </c>
      <c r="FP53" s="40">
        <v>0</v>
      </c>
      <c r="FQ53" s="40">
        <v>0</v>
      </c>
      <c r="FR53" s="40">
        <v>0</v>
      </c>
      <c r="FS53" s="40">
        <v>0</v>
      </c>
      <c r="FT53" s="40">
        <v>0</v>
      </c>
      <c r="FU53" s="40">
        <v>0</v>
      </c>
      <c r="FV53" s="40">
        <v>0</v>
      </c>
      <c r="FW53" s="40">
        <v>0</v>
      </c>
      <c r="FX53" s="40">
        <v>0</v>
      </c>
      <c r="FY53" s="40">
        <v>0</v>
      </c>
      <c r="FZ53" s="40">
        <v>0</v>
      </c>
      <c r="GA53" s="40">
        <v>0</v>
      </c>
      <c r="GB53" s="40">
        <v>0</v>
      </c>
      <c r="GC53" s="40">
        <v>0</v>
      </c>
      <c r="GD53" s="40">
        <v>0</v>
      </c>
      <c r="GE53" s="40">
        <v>0</v>
      </c>
    </row>
    <row r="54" spans="1:187" ht="15" x14ac:dyDescent="0.25">
      <c r="A54" s="36" t="s">
        <v>25</v>
      </c>
      <c r="B54" s="90"/>
      <c r="C54" s="40">
        <v>0.17213379400797599</v>
      </c>
      <c r="D54" s="40">
        <v>0.140639224340007</v>
      </c>
      <c r="E54" s="40">
        <v>-0.36795563946762899</v>
      </c>
      <c r="F54" s="40">
        <v>0.19374630123786901</v>
      </c>
      <c r="G54" s="40">
        <v>0.57648069980137295</v>
      </c>
      <c r="H54" s="40">
        <v>-0.13227706898261299</v>
      </c>
      <c r="I54" s="40">
        <v>-0.27331217188776902</v>
      </c>
      <c r="J54" s="40">
        <v>-1.36755046723813E-2</v>
      </c>
      <c r="K54" s="40">
        <v>0.116398917500076</v>
      </c>
      <c r="L54" s="40">
        <v>-0.102252742488772</v>
      </c>
      <c r="M54" s="40">
        <v>-0.24039062578690401</v>
      </c>
      <c r="N54" s="40">
        <v>0.15145763387788899</v>
      </c>
      <c r="O54" s="40">
        <v>0.12853039769605001</v>
      </c>
      <c r="P54" s="40">
        <v>-8.4020771742823297E-2</v>
      </c>
      <c r="Q54" s="40">
        <v>-8.90288054591927E-2</v>
      </c>
      <c r="R54" s="40">
        <v>0.246765952576326</v>
      </c>
      <c r="S54" s="40">
        <v>-3.70386848445136E-2</v>
      </c>
      <c r="T54" s="40">
        <v>-8.5764949370720003E-2</v>
      </c>
      <c r="U54" s="40">
        <v>-0.15847379299481601</v>
      </c>
      <c r="V54" s="40">
        <v>1.3956699474353001E-2</v>
      </c>
      <c r="W54" s="40">
        <v>-0.28638794242474203</v>
      </c>
      <c r="X54" s="40">
        <v>6.7472012488062894E-2</v>
      </c>
      <c r="Y54" s="40">
        <v>0.215251487701489</v>
      </c>
      <c r="Z54" s="40">
        <v>0.43140307994737598</v>
      </c>
      <c r="AA54" s="40">
        <v>0.123497635247969</v>
      </c>
      <c r="AB54" s="40">
        <v>-0.59060829859725095</v>
      </c>
      <c r="AC54" s="40">
        <v>0.61120846972805098</v>
      </c>
      <c r="AD54" s="40">
        <v>-8.3921018234828296E-3</v>
      </c>
      <c r="AE54" s="40">
        <v>-0.16827311274609399</v>
      </c>
      <c r="AF54" s="40">
        <v>-1.51957794963038E-2</v>
      </c>
      <c r="AG54" s="40">
        <v>-0.49473425216423</v>
      </c>
      <c r="AH54" s="40">
        <v>0.111243361579173</v>
      </c>
      <c r="AI54" s="40">
        <v>2.4544290329363401E-2</v>
      </c>
      <c r="AJ54" s="40">
        <v>-0.213754097246036</v>
      </c>
      <c r="AK54" s="40">
        <v>-9.5380003417940007E-2</v>
      </c>
      <c r="AL54" s="40">
        <v>-4.9015906708206103E-2</v>
      </c>
      <c r="AM54" s="40">
        <v>0.29098363052426302</v>
      </c>
      <c r="AN54" s="40">
        <v>-6.1759575308423603E-2</v>
      </c>
      <c r="AO54" s="40">
        <v>-0.27474890930521501</v>
      </c>
      <c r="AP54" s="40">
        <v>0.175706293652197</v>
      </c>
      <c r="AQ54" s="40">
        <v>0.17777086103074399</v>
      </c>
      <c r="AR54" s="40">
        <v>-0.51154642954806095</v>
      </c>
      <c r="AS54" s="40">
        <v>0.64899165080419297</v>
      </c>
      <c r="AT54" s="40">
        <v>-0.168492728497081</v>
      </c>
      <c r="AU54" s="40">
        <v>-0.25139449732675201</v>
      </c>
      <c r="AV54" s="40">
        <v>0.36604992232556499</v>
      </c>
      <c r="AW54" s="40">
        <v>0.12143846488139</v>
      </c>
      <c r="AX54" s="40">
        <v>-0.38330829177689502</v>
      </c>
      <c r="AY54" s="40">
        <v>2.8044064702885001E-2</v>
      </c>
      <c r="AZ54" s="40">
        <v>0.17565333530206101</v>
      </c>
      <c r="BA54" s="40">
        <v>-0.12734836912613601</v>
      </c>
      <c r="BB54" s="40">
        <v>-5.4064988080645297E-2</v>
      </c>
      <c r="BC54" s="40">
        <v>0.15864699368457599</v>
      </c>
      <c r="BD54" s="40">
        <v>9.2703105553849599E-2</v>
      </c>
      <c r="BE54" s="40">
        <v>0.32940755448879999</v>
      </c>
      <c r="BF54" s="40">
        <v>-0.35967878427253103</v>
      </c>
      <c r="BG54" s="40">
        <v>-0.370609402610038</v>
      </c>
      <c r="BH54" s="40">
        <v>0.26727050420272602</v>
      </c>
      <c r="BI54" s="40">
        <v>0.19520593392739799</v>
      </c>
      <c r="BJ54" s="40">
        <v>-0.25398058242555999</v>
      </c>
      <c r="BK54" s="40">
        <v>0.21728983330256799</v>
      </c>
      <c r="BL54" s="40">
        <v>1.7200623782134699E-2</v>
      </c>
      <c r="BM54" s="40">
        <v>0.163290424328255</v>
      </c>
      <c r="BN54" s="40">
        <v>-0.57305490704682605</v>
      </c>
      <c r="BO54" s="40">
        <v>0.210868118629049</v>
      </c>
      <c r="BP54" s="40">
        <v>0.17895641253151601</v>
      </c>
      <c r="BQ54" s="40">
        <v>0.27810776272170701</v>
      </c>
      <c r="BR54" s="40">
        <v>-0.43963809161681799</v>
      </c>
      <c r="BS54" s="40">
        <v>-7.1934022260849301E-2</v>
      </c>
      <c r="BT54" s="40">
        <v>-1.1498911152144401E-3</v>
      </c>
      <c r="BU54" s="40">
        <v>7.7301014975280594E-2</v>
      </c>
      <c r="BV54" s="40">
        <v>8.6527263682655606E-2</v>
      </c>
      <c r="BW54" s="40">
        <v>-5.8683933127013199E-2</v>
      </c>
      <c r="BX54" s="40">
        <v>-9.0051127158525299E-2</v>
      </c>
      <c r="BY54" s="40">
        <v>0.447244814933763</v>
      </c>
      <c r="BZ54" s="40">
        <v>-6.2913629740005195E-2</v>
      </c>
      <c r="CA54" s="40">
        <v>3.0697984854054301E-2</v>
      </c>
      <c r="CB54" s="40">
        <v>0.30836584942513401</v>
      </c>
      <c r="CC54" s="40">
        <v>0.13166579038724499</v>
      </c>
      <c r="CD54" s="40">
        <v>-0.21732060281306401</v>
      </c>
      <c r="CE54" s="40">
        <v>-0.10481886624281</v>
      </c>
      <c r="CF54" s="40">
        <v>-8.2143484242411705E-2</v>
      </c>
      <c r="CG54" s="40">
        <v>-3.7883595862702603E-2</v>
      </c>
      <c r="CH54" s="40">
        <v>0.19243440080066301</v>
      </c>
      <c r="CI54" s="40">
        <v>-0.37585141909946201</v>
      </c>
      <c r="CJ54" s="40">
        <v>0.33863060033744202</v>
      </c>
      <c r="CK54" s="40">
        <v>0.111370930516445</v>
      </c>
      <c r="CL54" s="40">
        <v>-0.249098692890389</v>
      </c>
      <c r="CM54" s="40">
        <v>-0.353515534818303</v>
      </c>
      <c r="CN54" s="40">
        <v>0.47265156410312897</v>
      </c>
      <c r="CO54" s="40">
        <v>-4.8858242910851599E-2</v>
      </c>
      <c r="CP54" s="40">
        <v>-7.9408482784465606E-2</v>
      </c>
      <c r="CQ54" s="40">
        <v>0.225558964728822</v>
      </c>
      <c r="CR54" s="40">
        <v>0.35452670633646999</v>
      </c>
      <c r="CS54" s="40">
        <v>-0.42347987957976102</v>
      </c>
      <c r="CT54" s="40">
        <v>0.18772916462582201</v>
      </c>
      <c r="CU54" s="40">
        <v>0.17821249633069</v>
      </c>
      <c r="CV54" s="40">
        <v>-0.35762061278114299</v>
      </c>
      <c r="CW54" s="40">
        <v>0.41642111076162602</v>
      </c>
      <c r="CX54" s="40">
        <v>-0.64823652966021506</v>
      </c>
      <c r="CY54" s="40">
        <v>0.45200475911132298</v>
      </c>
      <c r="CZ54" s="40">
        <v>-0.16157063601327901</v>
      </c>
      <c r="DA54" s="40">
        <v>0.61347862841179601</v>
      </c>
      <c r="DB54" s="40">
        <v>0.109629242016197</v>
      </c>
      <c r="DC54" s="40">
        <v>0.211709600532861</v>
      </c>
      <c r="DD54" s="40">
        <v>-4.8288701685581102E-2</v>
      </c>
      <c r="DE54" s="40">
        <v>0.182810956666973</v>
      </c>
      <c r="DF54" s="40">
        <v>-0.383691955678991</v>
      </c>
      <c r="DG54" s="40">
        <v>0.31353752079763297</v>
      </c>
      <c r="DH54" s="40">
        <v>-0.32954243389586901</v>
      </c>
      <c r="DI54" s="40">
        <v>0.47145965350207802</v>
      </c>
      <c r="DJ54" s="40">
        <v>-0.49994944733721602</v>
      </c>
      <c r="DK54" s="40">
        <v>-2.1554688823639999E-2</v>
      </c>
      <c r="DL54" s="40">
        <v>0.73062000157553597</v>
      </c>
      <c r="DM54" s="40">
        <v>-0.13005703010459499</v>
      </c>
      <c r="DN54" s="40">
        <v>-0.29575414725327798</v>
      </c>
      <c r="DO54" s="40">
        <v>4.9049899766647302E-2</v>
      </c>
      <c r="DP54" s="40">
        <v>1.87462567172865E-2</v>
      </c>
      <c r="DQ54" s="40">
        <v>-0.383715698075898</v>
      </c>
      <c r="DR54" s="40">
        <v>1.4179225472041E-2</v>
      </c>
      <c r="DS54" s="40">
        <v>0.29263683558347903</v>
      </c>
      <c r="DT54" s="40">
        <v>-0.284456005658621</v>
      </c>
      <c r="DU54" s="40">
        <v>1.9827668879172301E-2</v>
      </c>
      <c r="DV54" s="40">
        <v>0.245944832316732</v>
      </c>
      <c r="DW54" s="40">
        <v>1.00311507562191E-2</v>
      </c>
      <c r="DX54" s="40">
        <v>0.37344190456960902</v>
      </c>
      <c r="DY54" s="40">
        <v>-0.59023807444250698</v>
      </c>
      <c r="DZ54" s="40">
        <v>5.5326931991593498E-2</v>
      </c>
      <c r="EA54" s="40">
        <v>0.20947179791829099</v>
      </c>
      <c r="EB54" s="40">
        <v>0.35251374345359798</v>
      </c>
      <c r="EC54" s="40">
        <v>-0.59499675104707295</v>
      </c>
      <c r="ED54" s="40">
        <v>0.14173906606300099</v>
      </c>
      <c r="EE54" s="40">
        <v>0.20479038597163901</v>
      </c>
      <c r="EF54" s="40">
        <v>-9.4497749923446103E-2</v>
      </c>
      <c r="EG54" s="40">
        <v>6.4348713271966895E-2</v>
      </c>
      <c r="EH54" s="40">
        <v>1.7544109157605601E-2</v>
      </c>
      <c r="EI54" s="40">
        <v>-0.29500974590792001</v>
      </c>
      <c r="EJ54" s="40">
        <v>0.58520918904533403</v>
      </c>
      <c r="EK54" s="40">
        <v>-0.50537784831344601</v>
      </c>
      <c r="EL54" s="40">
        <v>0.239910998312132</v>
      </c>
      <c r="EM54" s="40">
        <v>8.3414583285464403E-2</v>
      </c>
      <c r="EN54" s="40">
        <v>-0.152030343083221</v>
      </c>
      <c r="EO54" s="40">
        <v>-0.210267465934494</v>
      </c>
      <c r="EP54" s="40">
        <v>2.2947458361556601E-2</v>
      </c>
      <c r="EQ54" s="40">
        <v>-0.17963446978477099</v>
      </c>
      <c r="ER54" s="40">
        <v>0.41704723801155402</v>
      </c>
      <c r="ES54" s="40">
        <v>6.3379417435325797E-2</v>
      </c>
      <c r="ET54" s="40">
        <v>-0.39139987069065402</v>
      </c>
      <c r="EU54" s="40">
        <v>-0.25631150128212099</v>
      </c>
      <c r="EV54" s="40">
        <v>0.54760753280010299</v>
      </c>
      <c r="EW54" s="40">
        <v>-0.186593239742399</v>
      </c>
      <c r="EX54" s="40">
        <v>-2.9558706859998202E-2</v>
      </c>
      <c r="EY54" s="40">
        <v>-0.209407801403931</v>
      </c>
      <c r="EZ54" s="40">
        <v>0.25411372993090497</v>
      </c>
      <c r="FA54" s="40">
        <v>3.5316204343227098E-3</v>
      </c>
      <c r="FB54" s="40">
        <v>0.102673493235015</v>
      </c>
      <c r="FC54" s="40">
        <v>6.8994618785104905E-2</v>
      </c>
      <c r="FD54" s="40">
        <v>3.97341657291772E-2</v>
      </c>
      <c r="FE54" s="40">
        <v>4.5729323476048397E-2</v>
      </c>
      <c r="FF54" s="40">
        <v>-8.4571634006085306E-2</v>
      </c>
      <c r="FG54" s="40">
        <v>-0.18288489762728699</v>
      </c>
      <c r="FH54" s="40">
        <v>0.26566016409188398</v>
      </c>
      <c r="FI54" s="40">
        <v>-0.170279641638932</v>
      </c>
      <c r="FJ54" s="40">
        <v>-9.0825720969581206E-2</v>
      </c>
      <c r="FK54" s="40">
        <v>0.117282296498502</v>
      </c>
      <c r="FL54" s="40">
        <v>0.22556600661721801</v>
      </c>
      <c r="FM54" s="40">
        <v>-0.124231755682551</v>
      </c>
      <c r="FN54" s="40">
        <v>-9.5769036320712403E-2</v>
      </c>
      <c r="FO54" s="40">
        <v>-0.264994508808919</v>
      </c>
      <c r="FP54" s="40">
        <v>0.421351434477233</v>
      </c>
      <c r="FQ54" s="40">
        <v>-0.217666128710337</v>
      </c>
      <c r="FR54" s="40">
        <v>0.25868936019230898</v>
      </c>
      <c r="FS54" s="40">
        <v>-0.36354274198382502</v>
      </c>
      <c r="FT54" s="40">
        <v>0.30606769364938402</v>
      </c>
      <c r="FU54" s="40">
        <v>-0.33675283898829</v>
      </c>
      <c r="FV54" s="40">
        <v>0.50265580424308498</v>
      </c>
      <c r="FW54" s="40">
        <v>-0.55642122358174795</v>
      </c>
      <c r="FX54" s="40">
        <v>0.21567315377070501</v>
      </c>
      <c r="FY54" s="40">
        <v>5.9628792983989397E-2</v>
      </c>
      <c r="FZ54" s="40">
        <v>-6.0693881164489899E-2</v>
      </c>
      <c r="GA54" s="40">
        <v>-4.8562635166563201E-2</v>
      </c>
      <c r="GB54" s="40">
        <v>0.30490269608642001</v>
      </c>
      <c r="GC54" s="40">
        <v>-9.4387756851457699E-2</v>
      </c>
      <c r="GD54" s="40">
        <v>0.20960028394844599</v>
      </c>
      <c r="GE54" s="40">
        <v>-0.51377874758405395</v>
      </c>
    </row>
    <row r="55" spans="1:187" ht="15" x14ac:dyDescent="0.25">
      <c r="A55" s="36" t="s">
        <v>26</v>
      </c>
      <c r="B55" s="90"/>
      <c r="C55" s="40">
        <v>-0.113066840968467</v>
      </c>
      <c r="D55" s="40">
        <v>9.1953883602498607E-2</v>
      </c>
      <c r="E55" s="40">
        <v>4.3575704752216497E-2</v>
      </c>
      <c r="F55" s="40">
        <v>0.27491968599495997</v>
      </c>
      <c r="G55" s="40">
        <v>-0.39061409432987099</v>
      </c>
      <c r="H55" s="40">
        <v>-0.11321054208324501</v>
      </c>
      <c r="I55" s="40">
        <v>-0.25553257029197002</v>
      </c>
      <c r="J55" s="40">
        <v>-0.118079602685979</v>
      </c>
      <c r="K55" s="40">
        <v>5.5257366888892198E-2</v>
      </c>
      <c r="L55" s="40">
        <v>-0.28815463421050602</v>
      </c>
      <c r="M55" s="40">
        <v>1.90078030342836E-2</v>
      </c>
      <c r="N55" s="40">
        <v>0.144662449793688</v>
      </c>
      <c r="O55" s="40">
        <v>7.0286311670115897E-2</v>
      </c>
      <c r="P55" s="40">
        <v>-0.10701839842546</v>
      </c>
      <c r="Q55" s="40">
        <v>0.21215459647645099</v>
      </c>
      <c r="R55" s="40">
        <v>4.4416717518089503E-2</v>
      </c>
      <c r="S55" s="40">
        <v>1.3068891176275301E-2</v>
      </c>
      <c r="T55" s="40">
        <v>-0.10332911714163</v>
      </c>
      <c r="U55" s="40">
        <v>0.168256787941376</v>
      </c>
      <c r="V55" s="40">
        <v>-7.6432755499129396E-2</v>
      </c>
      <c r="W55" s="40">
        <v>-8.82994949072477E-2</v>
      </c>
      <c r="X55" s="40">
        <v>2.1941106027646699E-2</v>
      </c>
      <c r="Y55" s="40">
        <v>-0.19817241550470299</v>
      </c>
      <c r="Z55" s="40">
        <v>0.18137933615937801</v>
      </c>
      <c r="AA55" s="40">
        <v>0.37114002282179598</v>
      </c>
      <c r="AB55" s="40">
        <v>-0.19064448801289099</v>
      </c>
      <c r="AC55" s="40">
        <v>-0.104555957751996</v>
      </c>
      <c r="AD55" s="40">
        <v>0.15472484110477899</v>
      </c>
      <c r="AE55" s="40">
        <v>-0.23782100454993599</v>
      </c>
      <c r="AF55" s="40">
        <v>0.105707751231038</v>
      </c>
      <c r="AG55" s="40">
        <v>-0.19762735636134701</v>
      </c>
      <c r="AH55" s="40">
        <v>6.6389487984684595E-2</v>
      </c>
      <c r="AI55" s="40">
        <v>0.19393704011214699</v>
      </c>
      <c r="AJ55" s="40">
        <v>-0.113007476877597</v>
      </c>
      <c r="AK55" s="40">
        <v>-8.6792479959397397E-3</v>
      </c>
      <c r="AL55" s="40">
        <v>-0.21948513265795999</v>
      </c>
      <c r="AM55" s="40">
        <v>-8.8546834662764598E-2</v>
      </c>
      <c r="AN55" s="40">
        <v>0.150929792246494</v>
      </c>
      <c r="AO55" s="40">
        <v>-0.20436329452395999</v>
      </c>
      <c r="AP55" s="40">
        <v>-8.8615694556930802E-2</v>
      </c>
      <c r="AQ55" s="40">
        <v>0.13405223683915299</v>
      </c>
      <c r="AR55" s="40">
        <v>-0.10126083861379299</v>
      </c>
      <c r="AS55" s="40">
        <v>0.10418323528984599</v>
      </c>
      <c r="AT55" s="40">
        <v>-8.7059690722164906E-2</v>
      </c>
      <c r="AU55" s="40">
        <v>4.9417899750746501E-2</v>
      </c>
      <c r="AV55" s="40">
        <v>0.23702893196261801</v>
      </c>
      <c r="AW55" s="40">
        <v>-5.16514819479061E-2</v>
      </c>
      <c r="AX55" s="40">
        <v>-0.20136091335022799</v>
      </c>
      <c r="AY55" s="40">
        <v>4.6221597827058501E-2</v>
      </c>
      <c r="AZ55" s="40">
        <v>-2.2257606999022399E-2</v>
      </c>
      <c r="BA55" s="40">
        <v>0.112501376120703</v>
      </c>
      <c r="BB55" s="40">
        <v>-0.14984489802980799</v>
      </c>
      <c r="BC55" s="40">
        <v>9.8552625461450494E-3</v>
      </c>
      <c r="BD55" s="40">
        <v>-3.1088832453676302E-2</v>
      </c>
      <c r="BE55" s="40">
        <v>0.175402360909264</v>
      </c>
      <c r="BF55" s="40">
        <v>-3.8679678308402798E-2</v>
      </c>
      <c r="BG55" s="40">
        <v>-1.25894901777771E-2</v>
      </c>
      <c r="BH55" s="40">
        <v>-8.9899717419587195E-3</v>
      </c>
      <c r="BI55" s="40">
        <v>-3.6236703729095203E-2</v>
      </c>
      <c r="BJ55" s="40">
        <v>-4.6262545930333E-2</v>
      </c>
      <c r="BK55" s="40">
        <v>3.6754243104130002E-2</v>
      </c>
      <c r="BL55" s="40">
        <v>-0.102052830886949</v>
      </c>
      <c r="BM55" s="40">
        <v>4.6709662246560198E-3</v>
      </c>
      <c r="BN55" s="40">
        <v>0.201645401996257</v>
      </c>
      <c r="BO55" s="40">
        <v>-4.7238449843991198E-2</v>
      </c>
      <c r="BP55" s="40">
        <v>-0.148411083444421</v>
      </c>
      <c r="BQ55" s="40">
        <v>0.145203716487322</v>
      </c>
      <c r="BR55" s="40">
        <v>-8.1262531555758799E-2</v>
      </c>
      <c r="BS55" s="40">
        <v>4.55223900864783E-2</v>
      </c>
      <c r="BT55" s="40">
        <v>-5.1006896552603299E-2</v>
      </c>
      <c r="BU55" s="40">
        <v>0.15352826643207301</v>
      </c>
      <c r="BV55" s="40">
        <v>4.5340385610334898E-2</v>
      </c>
      <c r="BW55" s="40">
        <v>-0.18357982047615601</v>
      </c>
      <c r="BX55" s="40">
        <v>-1.8161184400209401E-2</v>
      </c>
      <c r="BY55" s="40">
        <v>-0.12957542169869801</v>
      </c>
      <c r="BZ55" s="40">
        <v>2.27411731520317E-2</v>
      </c>
      <c r="CA55" s="40">
        <v>0.25401113240408602</v>
      </c>
      <c r="CB55" s="40">
        <v>-0.20864263677193101</v>
      </c>
      <c r="CC55" s="40">
        <v>0.20051150289003</v>
      </c>
      <c r="CD55" s="40">
        <v>-0.177572528630247</v>
      </c>
      <c r="CE55" s="40">
        <v>1.9547653005369601E-3</v>
      </c>
      <c r="CF55" s="40">
        <v>0.106325674377842</v>
      </c>
      <c r="CG55" s="40">
        <v>-6.3507436280578297E-2</v>
      </c>
      <c r="CH55" s="40">
        <v>0.14325902770791701</v>
      </c>
      <c r="CI55" s="40">
        <v>-0.100295113260358</v>
      </c>
      <c r="CJ55" s="40">
        <v>1.28949266175051E-3</v>
      </c>
      <c r="CK55" s="40">
        <v>1.4104732946864601E-2</v>
      </c>
      <c r="CL55" s="40">
        <v>5.3392765959935001E-2</v>
      </c>
      <c r="CM55" s="40">
        <v>-0.11180901989052</v>
      </c>
      <c r="CN55" s="40">
        <v>0.16130726296592299</v>
      </c>
      <c r="CO55" s="40">
        <v>-9.5543909411382702E-2</v>
      </c>
      <c r="CP55" s="40">
        <v>-8.3703476419738104E-2</v>
      </c>
      <c r="CQ55" s="40">
        <v>6.0768305355772698E-2</v>
      </c>
      <c r="CR55" s="40">
        <v>0.13537245774075099</v>
      </c>
      <c r="CS55" s="40">
        <v>4.5863883199726799E-2</v>
      </c>
      <c r="CT55" s="40">
        <v>-8.8685370083486301E-2</v>
      </c>
      <c r="CU55" s="40">
        <v>-0.156744198530402</v>
      </c>
      <c r="CV55" s="40">
        <v>0.181110151210676</v>
      </c>
      <c r="CW55" s="40">
        <v>-0.191452185795081</v>
      </c>
      <c r="CX55" s="40">
        <v>0.23286930839175801</v>
      </c>
      <c r="CY55" s="40">
        <v>-0.13715673987934299</v>
      </c>
      <c r="CZ55" s="40">
        <v>3.0208496460817701E-2</v>
      </c>
      <c r="DA55" s="40">
        <v>0.14232491847023501</v>
      </c>
      <c r="DB55" s="40">
        <v>-3.03225223310255E-2</v>
      </c>
      <c r="DC55" s="40">
        <v>3.5922464289436201E-3</v>
      </c>
      <c r="DD55" s="40">
        <v>4.1137531435653303E-2</v>
      </c>
      <c r="DE55" s="40">
        <v>-7.9728344206312002E-2</v>
      </c>
      <c r="DF55" s="40">
        <v>-4.75350359704175E-2</v>
      </c>
      <c r="DG55" s="40">
        <v>4.6359623776125E-2</v>
      </c>
      <c r="DH55" s="40">
        <v>-2.58858709236599E-2</v>
      </c>
      <c r="DI55" s="40">
        <v>0.14192631682375401</v>
      </c>
      <c r="DJ55" s="40">
        <v>-7.3010508747543904E-2</v>
      </c>
      <c r="DK55" s="40">
        <v>3.4083493987414601E-2</v>
      </c>
      <c r="DL55" s="40">
        <v>-3.0669365125746102E-2</v>
      </c>
      <c r="DM55" s="40">
        <v>-8.9907380061055697E-2</v>
      </c>
      <c r="DN55" s="40">
        <v>3.8986274399228298E-2</v>
      </c>
      <c r="DO55" s="40">
        <v>-9.3200803771927201E-2</v>
      </c>
      <c r="DP55" s="40">
        <v>8.4782570164503301E-2</v>
      </c>
      <c r="DQ55" s="40">
        <v>-4.07884043319676E-2</v>
      </c>
      <c r="DR55" s="40">
        <v>0.12466585428982301</v>
      </c>
      <c r="DS55" s="40">
        <v>3.4722265215510799E-2</v>
      </c>
      <c r="DT55" s="40">
        <v>-0.146758538605263</v>
      </c>
      <c r="DU55" s="40">
        <v>-2.6777039681059801E-2</v>
      </c>
      <c r="DV55" s="40">
        <v>7.2644850532094393E-2</v>
      </c>
      <c r="DW55" s="40">
        <v>4.2467722085883203E-2</v>
      </c>
      <c r="DX55" s="40">
        <v>-2.8996134874588599E-2</v>
      </c>
      <c r="DY55" s="40">
        <v>2.5468267980778E-2</v>
      </c>
      <c r="DZ55" s="40">
        <v>-9.9878997194548805E-2</v>
      </c>
      <c r="EA55" s="40">
        <v>3.4915417268870097E-2</v>
      </c>
      <c r="EB55" s="40">
        <v>5.5465894889785199E-2</v>
      </c>
      <c r="EC55" s="40">
        <v>-1.47872865328945E-2</v>
      </c>
      <c r="ED55" s="40">
        <v>4.9004415511387699E-2</v>
      </c>
      <c r="EE55" s="40">
        <v>-0.216362626439735</v>
      </c>
      <c r="EF55" s="40">
        <v>0.14889662221306799</v>
      </c>
      <c r="EG55" s="40">
        <v>6.1072729189146899E-2</v>
      </c>
      <c r="EH55" s="40">
        <v>-4.7526238895956897E-2</v>
      </c>
      <c r="EI55" s="40">
        <v>1.4373376855029299E-2</v>
      </c>
      <c r="EJ55" s="40">
        <v>-3.0108777406203401E-2</v>
      </c>
      <c r="EK55" s="40">
        <v>-2.34945371702838E-2</v>
      </c>
      <c r="EL55" s="40">
        <v>-3.1331692415276897E-2</v>
      </c>
      <c r="EM55" s="40">
        <v>-1.2856297162021E-2</v>
      </c>
      <c r="EN55" s="40">
        <v>7.3120480569035196E-2</v>
      </c>
      <c r="EO55" s="40">
        <v>-2.8257578600486201E-2</v>
      </c>
      <c r="EP55" s="40">
        <v>3.5966683720544498E-2</v>
      </c>
      <c r="EQ55" s="40">
        <v>-8.0255902217709701E-2</v>
      </c>
      <c r="ER55" s="40">
        <v>9.2695416170751804E-2</v>
      </c>
      <c r="ES55" s="40">
        <v>-4.2191966657758803E-2</v>
      </c>
      <c r="ET55" s="40">
        <v>-6.7225058566324297E-2</v>
      </c>
      <c r="EU55" s="40">
        <v>5.1056319498471503E-2</v>
      </c>
      <c r="EV55" s="40">
        <v>7.9078710913262004E-2</v>
      </c>
      <c r="EW55" s="40">
        <v>-4.9881348617970098E-2</v>
      </c>
      <c r="EX55" s="40">
        <v>2.5659324896725399E-4</v>
      </c>
      <c r="EY55" s="40">
        <v>-0.148111131440708</v>
      </c>
      <c r="EZ55" s="40">
        <v>8.4606673724664197E-2</v>
      </c>
      <c r="FA55" s="40">
        <v>-2.2550833830986401E-2</v>
      </c>
      <c r="FB55" s="40">
        <v>5.7641154082818898E-2</v>
      </c>
      <c r="FC55" s="40">
        <v>9.3406023880324901E-2</v>
      </c>
      <c r="FD55" s="40">
        <v>-3.47138286309671E-2</v>
      </c>
      <c r="FE55" s="40">
        <v>-1.33854462793548E-2</v>
      </c>
      <c r="FF55" s="40">
        <v>-3.3597467373373803E-2</v>
      </c>
      <c r="FG55" s="40">
        <v>-4.2353183292114002E-2</v>
      </c>
      <c r="FH55" s="40">
        <v>4.2849068118837097E-2</v>
      </c>
      <c r="FI55" s="40">
        <v>-7.1172317776978994E-2</v>
      </c>
      <c r="FJ55" s="40">
        <v>0.106239460677065</v>
      </c>
      <c r="FK55" s="40">
        <v>-0.154561882821246</v>
      </c>
      <c r="FL55" s="40">
        <v>6.1612542272884201E-2</v>
      </c>
      <c r="FM55" s="40">
        <v>2.9098942600534802E-2</v>
      </c>
      <c r="FN55" s="40">
        <v>1.3176336645078999E-2</v>
      </c>
      <c r="FO55" s="40">
        <v>1.9240124994249399E-2</v>
      </c>
      <c r="FP55" s="40">
        <v>-1.50632315350434E-2</v>
      </c>
      <c r="FQ55" s="40">
        <v>5.8821408403712902E-2</v>
      </c>
      <c r="FR55" s="40">
        <v>-5.3539150682365602E-2</v>
      </c>
      <c r="FS55" s="40">
        <v>-1.16013882222177E-2</v>
      </c>
      <c r="FT55" s="40">
        <v>-1.50327110851891E-2</v>
      </c>
      <c r="FU55" s="40">
        <v>-7.1662753573648499E-2</v>
      </c>
      <c r="FV55" s="40">
        <v>3.3551299371704403E-2</v>
      </c>
      <c r="FW55" s="40">
        <v>-4.46848173503775E-2</v>
      </c>
      <c r="FX55" s="40">
        <v>2.0329574785011399E-2</v>
      </c>
      <c r="FY55" s="40">
        <v>6.7361103170751793E-2</v>
      </c>
      <c r="FZ55" s="40">
        <v>-4.7656934222985899E-2</v>
      </c>
      <c r="GA55" s="40">
        <v>-6.3339738405764498E-2</v>
      </c>
      <c r="GB55" s="40">
        <v>0.15289267656601599</v>
      </c>
      <c r="GC55" s="40">
        <v>0.234836083757922</v>
      </c>
      <c r="GD55" s="40">
        <v>-0.25028869096475298</v>
      </c>
      <c r="GE55" s="40">
        <v>-2.38745342549701E-2</v>
      </c>
    </row>
    <row r="56" spans="1:187" ht="15" x14ac:dyDescent="0.25">
      <c r="A56" s="36" t="s">
        <v>27</v>
      </c>
      <c r="B56" s="90"/>
      <c r="C56" s="40">
        <f>SUM(C57:C59)</f>
        <v>-9.2603777584835428E-2</v>
      </c>
      <c r="D56" s="40">
        <f t="shared" ref="D56:BO56" si="56">SUM(D57:D59)</f>
        <v>0.11317758832755402</v>
      </c>
      <c r="E56" s="40">
        <f t="shared" si="56"/>
        <v>-4.1555877488009624E-2</v>
      </c>
      <c r="F56" s="40">
        <f t="shared" si="56"/>
        <v>3.0562605449033491E-2</v>
      </c>
      <c r="G56" s="40">
        <f t="shared" si="56"/>
        <v>0.19360435296609269</v>
      </c>
      <c r="H56" s="40">
        <f t="shared" si="56"/>
        <v>0.32856934653094649</v>
      </c>
      <c r="I56" s="40">
        <f t="shared" si="56"/>
        <v>0.31230817784738207</v>
      </c>
      <c r="J56" s="40">
        <f t="shared" si="56"/>
        <v>0.3773090273165044</v>
      </c>
      <c r="K56" s="40">
        <f t="shared" si="56"/>
        <v>-0.11910754886508458</v>
      </c>
      <c r="L56" s="40">
        <f t="shared" si="56"/>
        <v>2.1147127428743438E-2</v>
      </c>
      <c r="M56" s="40">
        <f t="shared" si="56"/>
        <v>7.357878168086239E-2</v>
      </c>
      <c r="N56" s="40">
        <f t="shared" si="56"/>
        <v>-0.11089286413126209</v>
      </c>
      <c r="O56" s="40">
        <f t="shared" si="56"/>
        <v>4.3060757795341034E-3</v>
      </c>
      <c r="P56" s="40">
        <f t="shared" si="56"/>
        <v>-5.04143178661738E-2</v>
      </c>
      <c r="Q56" s="40">
        <f t="shared" si="56"/>
        <v>1.678616247146103E-3</v>
      </c>
      <c r="R56" s="40">
        <f t="shared" si="56"/>
        <v>9.1302654536897704E-2</v>
      </c>
      <c r="S56" s="40">
        <f t="shared" si="56"/>
        <v>5.4941303389677135E-2</v>
      </c>
      <c r="T56" s="40">
        <f t="shared" si="56"/>
        <v>3.5581271024887597E-2</v>
      </c>
      <c r="U56" s="40">
        <f t="shared" si="56"/>
        <v>-2.4631090925744299E-2</v>
      </c>
      <c r="V56" s="40">
        <f t="shared" si="56"/>
        <v>-3.8842783129984307E-2</v>
      </c>
      <c r="W56" s="40">
        <f t="shared" si="56"/>
        <v>-0.1149823856182024</v>
      </c>
      <c r="X56" s="40">
        <f t="shared" si="56"/>
        <v>0.19278258549930249</v>
      </c>
      <c r="Y56" s="40">
        <f t="shared" si="56"/>
        <v>-0.1024800623572267</v>
      </c>
      <c r="Z56" s="40">
        <f t="shared" si="56"/>
        <v>0.13542627759371759</v>
      </c>
      <c r="AA56" s="40">
        <f t="shared" si="56"/>
        <v>-7.9611133451256783E-2</v>
      </c>
      <c r="AB56" s="40">
        <f t="shared" si="56"/>
        <v>-1.5960819662376932E-3</v>
      </c>
      <c r="AC56" s="40">
        <f t="shared" si="56"/>
        <v>0.30242953845347309</v>
      </c>
      <c r="AD56" s="40">
        <f t="shared" si="56"/>
        <v>-1.3687529968637313E-2</v>
      </c>
      <c r="AE56" s="40">
        <f t="shared" si="56"/>
        <v>-8.5556281266684076E-2</v>
      </c>
      <c r="AF56" s="40">
        <f t="shared" si="56"/>
        <v>7.6297419959781898E-2</v>
      </c>
      <c r="AG56" s="40">
        <f t="shared" si="56"/>
        <v>-0.20183393914839348</v>
      </c>
      <c r="AH56" s="40">
        <f t="shared" si="56"/>
        <v>8.3119117348526353E-2</v>
      </c>
      <c r="AI56" s="40">
        <f t="shared" si="56"/>
        <v>-3.2427280572454066E-2</v>
      </c>
      <c r="AJ56" s="40">
        <f t="shared" si="56"/>
        <v>-0.13798893931615203</v>
      </c>
      <c r="AK56" s="40">
        <f t="shared" si="56"/>
        <v>-0.1414783095908736</v>
      </c>
      <c r="AL56" s="40">
        <f t="shared" si="56"/>
        <v>0.22618988237885029</v>
      </c>
      <c r="AM56" s="40">
        <f t="shared" si="56"/>
        <v>5.2131813133813584E-2</v>
      </c>
      <c r="AN56" s="40">
        <f t="shared" si="56"/>
        <v>-8.8687671438850105E-2</v>
      </c>
      <c r="AO56" s="40">
        <f t="shared" si="56"/>
        <v>-0.12676031973879853</v>
      </c>
      <c r="AP56" s="40">
        <f t="shared" si="56"/>
        <v>-2.0865167174004898E-3</v>
      </c>
      <c r="AQ56" s="40">
        <f t="shared" si="56"/>
        <v>-9.1032129620080587E-2</v>
      </c>
      <c r="AR56" s="40">
        <f t="shared" si="56"/>
        <v>0.24503056136186008</v>
      </c>
      <c r="AS56" s="40">
        <f t="shared" si="56"/>
        <v>0.10218210193983822</v>
      </c>
      <c r="AT56" s="40">
        <f t="shared" si="56"/>
        <v>-0.30644323081308528</v>
      </c>
      <c r="AU56" s="40">
        <f t="shared" si="56"/>
        <v>7.2393104248019174E-2</v>
      </c>
      <c r="AV56" s="40">
        <f t="shared" si="56"/>
        <v>-0.11945262831567184</v>
      </c>
      <c r="AW56" s="40">
        <f t="shared" si="56"/>
        <v>0.14082267275190691</v>
      </c>
      <c r="AX56" s="40">
        <f t="shared" si="56"/>
        <v>-2.6068759330767511E-3</v>
      </c>
      <c r="AY56" s="40">
        <f t="shared" si="56"/>
        <v>9.6583497357450088E-2</v>
      </c>
      <c r="AZ56" s="40">
        <f t="shared" si="56"/>
        <v>-9.9334550405570529E-2</v>
      </c>
      <c r="BA56" s="40">
        <f t="shared" si="56"/>
        <v>0.21450012657628989</v>
      </c>
      <c r="BB56" s="40">
        <f t="shared" si="56"/>
        <v>-0.35383968463666821</v>
      </c>
      <c r="BC56" s="40">
        <f t="shared" si="56"/>
        <v>0.20382586095402352</v>
      </c>
      <c r="BD56" s="40">
        <f t="shared" si="56"/>
        <v>-1.5382241924137332E-2</v>
      </c>
      <c r="BE56" s="40">
        <f t="shared" si="56"/>
        <v>-6.9503360397591835E-2</v>
      </c>
      <c r="BF56" s="40">
        <f t="shared" si="56"/>
        <v>0.11789661772900252</v>
      </c>
      <c r="BG56" s="40">
        <f t="shared" si="56"/>
        <v>-2.7422035841438812E-2</v>
      </c>
      <c r="BH56" s="40">
        <f t="shared" si="56"/>
        <v>5.3817584348285208E-2</v>
      </c>
      <c r="BI56" s="40">
        <f t="shared" si="56"/>
        <v>-2.265528375847373E-2</v>
      </c>
      <c r="BJ56" s="40">
        <f t="shared" si="56"/>
        <v>-5.52562038697424E-2</v>
      </c>
      <c r="BK56" s="40">
        <f t="shared" si="56"/>
        <v>7.3957921965071421E-2</v>
      </c>
      <c r="BL56" s="40">
        <f t="shared" si="56"/>
        <v>-8.7421017089437225E-2</v>
      </c>
      <c r="BM56" s="40">
        <f t="shared" si="56"/>
        <v>0.13334436078981771</v>
      </c>
      <c r="BN56" s="40">
        <f t="shared" si="56"/>
        <v>-7.3456176172635224E-2</v>
      </c>
      <c r="BO56" s="40">
        <f t="shared" si="56"/>
        <v>-4.5278775310360203E-2</v>
      </c>
      <c r="BP56" s="40">
        <f t="shared" ref="BP56:EA56" si="57">SUM(BP57:BP59)</f>
        <v>0.18350639871709759</v>
      </c>
      <c r="BQ56" s="40">
        <f t="shared" si="57"/>
        <v>-5.8056469317706257E-2</v>
      </c>
      <c r="BR56" s="40">
        <f t="shared" si="57"/>
        <v>-7.804400792542289E-2</v>
      </c>
      <c r="BS56" s="40">
        <f t="shared" si="57"/>
        <v>1.2544198039850327E-5</v>
      </c>
      <c r="BT56" s="40">
        <f t="shared" si="57"/>
        <v>-8.9304850653489629E-2</v>
      </c>
      <c r="BU56" s="40">
        <f t="shared" si="57"/>
        <v>0.1687367829462815</v>
      </c>
      <c r="BV56" s="40">
        <f t="shared" si="57"/>
        <v>0.16608935173167128</v>
      </c>
      <c r="BW56" s="40">
        <f t="shared" si="57"/>
        <v>-0.17030844622663405</v>
      </c>
      <c r="BX56" s="40">
        <f t="shared" si="57"/>
        <v>-0.20847447880423345</v>
      </c>
      <c r="BY56" s="40">
        <f t="shared" si="57"/>
        <v>0.16970213932689335</v>
      </c>
      <c r="BZ56" s="40">
        <f t="shared" si="57"/>
        <v>0.12828379555847336</v>
      </c>
      <c r="CA56" s="40">
        <f t="shared" si="57"/>
        <v>8.0575964989718901E-3</v>
      </c>
      <c r="CB56" s="40">
        <f t="shared" si="57"/>
        <v>-0.17789012632777682</v>
      </c>
      <c r="CC56" s="40">
        <f t="shared" si="57"/>
        <v>6.4510730236526995E-2</v>
      </c>
      <c r="CD56" s="40">
        <f t="shared" si="57"/>
        <v>-0.26164009365316238</v>
      </c>
      <c r="CE56" s="40">
        <f t="shared" si="57"/>
        <v>4.2990962999845499E-2</v>
      </c>
      <c r="CF56" s="40">
        <f t="shared" si="57"/>
        <v>-7.7161505413899413E-3</v>
      </c>
      <c r="CG56" s="40">
        <f t="shared" si="57"/>
        <v>0.15589162298378109</v>
      </c>
      <c r="CH56" s="40">
        <f t="shared" si="57"/>
        <v>0.2075883227429523</v>
      </c>
      <c r="CI56" s="40">
        <f t="shared" si="57"/>
        <v>-0.45457396911896542</v>
      </c>
      <c r="CJ56" s="40">
        <f t="shared" si="57"/>
        <v>0.2751148694157376</v>
      </c>
      <c r="CK56" s="40">
        <f t="shared" si="57"/>
        <v>-8.4707706037845373E-2</v>
      </c>
      <c r="CL56" s="40">
        <f t="shared" si="57"/>
        <v>0.10209408694496276</v>
      </c>
      <c r="CM56" s="40">
        <f t="shared" si="57"/>
        <v>-0.27060634766029129</v>
      </c>
      <c r="CN56" s="40">
        <f t="shared" si="57"/>
        <v>5.9305782476313178E-2</v>
      </c>
      <c r="CO56" s="40">
        <f t="shared" si="57"/>
        <v>0.19559615709632222</v>
      </c>
      <c r="CP56" s="40">
        <f t="shared" si="57"/>
        <v>-0.17435236305190926</v>
      </c>
      <c r="CQ56" s="40">
        <f t="shared" si="57"/>
        <v>-7.9727830716764606E-2</v>
      </c>
      <c r="CR56" s="40">
        <f t="shared" si="57"/>
        <v>0.45596068405086138</v>
      </c>
      <c r="CS56" s="40">
        <f t="shared" si="57"/>
        <v>-6.4820042221084062E-2</v>
      </c>
      <c r="CT56" s="40">
        <f t="shared" si="57"/>
        <v>0.11399959695602141</v>
      </c>
      <c r="CU56" s="40">
        <f t="shared" si="57"/>
        <v>-0.24886503333694551</v>
      </c>
      <c r="CV56" s="40">
        <f t="shared" si="57"/>
        <v>8.4716251667973627E-2</v>
      </c>
      <c r="CW56" s="40">
        <f t="shared" si="57"/>
        <v>0.21306091203574792</v>
      </c>
      <c r="CX56" s="40">
        <f t="shared" si="57"/>
        <v>-0.28235995769895778</v>
      </c>
      <c r="CY56" s="40">
        <f t="shared" si="57"/>
        <v>0.20638800832135551</v>
      </c>
      <c r="CZ56" s="40">
        <f t="shared" si="57"/>
        <v>-0.3844383049102007</v>
      </c>
      <c r="DA56" s="40">
        <f t="shared" si="57"/>
        <v>0.21693342376204114</v>
      </c>
      <c r="DB56" s="40">
        <f t="shared" si="57"/>
        <v>6.1825604337197769E-2</v>
      </c>
      <c r="DC56" s="40">
        <f t="shared" si="57"/>
        <v>-9.6391816078452708E-3</v>
      </c>
      <c r="DD56" s="40">
        <f t="shared" si="57"/>
        <v>-1.9819983780032229E-2</v>
      </c>
      <c r="DE56" s="40">
        <f t="shared" si="57"/>
        <v>0.19141807530992014</v>
      </c>
      <c r="DF56" s="40">
        <f t="shared" si="57"/>
        <v>-0.26858212158419498</v>
      </c>
      <c r="DG56" s="40">
        <f t="shared" si="57"/>
        <v>5.4430120978934238E-2</v>
      </c>
      <c r="DH56" s="40">
        <f t="shared" si="57"/>
        <v>-8.7146558387497977E-2</v>
      </c>
      <c r="DI56" s="40">
        <f t="shared" si="57"/>
        <v>0.1503461798273821</v>
      </c>
      <c r="DJ56" s="40">
        <f t="shared" si="57"/>
        <v>-0.15198892703348182</v>
      </c>
      <c r="DK56" s="40">
        <f t="shared" si="57"/>
        <v>0.11239872887311236</v>
      </c>
      <c r="DL56" s="40">
        <f t="shared" si="57"/>
        <v>8.2374705180375346E-2</v>
      </c>
      <c r="DM56" s="40">
        <f t="shared" si="57"/>
        <v>2.6823117668504298E-2</v>
      </c>
      <c r="DN56" s="40">
        <f t="shared" si="57"/>
        <v>5.3064501364742216E-2</v>
      </c>
      <c r="DO56" s="40">
        <f t="shared" si="57"/>
        <v>-8.2540537869665614E-2</v>
      </c>
      <c r="DP56" s="40">
        <f t="shared" si="57"/>
        <v>-0.11775091321434737</v>
      </c>
      <c r="DQ56" s="40">
        <f t="shared" si="57"/>
        <v>-7.1586030915236021E-2</v>
      </c>
      <c r="DR56" s="40">
        <f t="shared" si="57"/>
        <v>7.4931187967797699E-2</v>
      </c>
      <c r="DS56" s="40">
        <f t="shared" si="57"/>
        <v>-2.1268844079786299E-3</v>
      </c>
      <c r="DT56" s="40">
        <f t="shared" si="57"/>
        <v>1.2494631104308545E-2</v>
      </c>
      <c r="DU56" s="40">
        <f t="shared" si="57"/>
        <v>0.13159114787429882</v>
      </c>
      <c r="DV56" s="40">
        <f t="shared" si="57"/>
        <v>0.14013579549219196</v>
      </c>
      <c r="DW56" s="40">
        <f t="shared" si="57"/>
        <v>-2.7698368740966692E-2</v>
      </c>
      <c r="DX56" s="40">
        <f t="shared" si="57"/>
        <v>8.2683454109320292E-2</v>
      </c>
      <c r="DY56" s="40">
        <f t="shared" si="57"/>
        <v>-0.19777226836489645</v>
      </c>
      <c r="DZ56" s="40">
        <f t="shared" si="57"/>
        <v>5.5573764595220634E-2</v>
      </c>
      <c r="EA56" s="40">
        <f t="shared" si="57"/>
        <v>-9.9552921360215332E-2</v>
      </c>
      <c r="EB56" s="40">
        <f t="shared" ref="EB56:GB56" si="58">SUM(EB57:EB59)</f>
        <v>-2.68173073655203E-2</v>
      </c>
      <c r="EC56" s="40">
        <f t="shared" si="58"/>
        <v>-4.7114610394646927E-2</v>
      </c>
      <c r="ED56" s="40">
        <f t="shared" si="58"/>
        <v>6.8971049911207449E-2</v>
      </c>
      <c r="EE56" s="40">
        <f t="shared" si="58"/>
        <v>-7.8398146496631835E-2</v>
      </c>
      <c r="EF56" s="40">
        <f t="shared" si="58"/>
        <v>7.4262592837083408E-3</v>
      </c>
      <c r="EG56" s="40">
        <f t="shared" si="58"/>
        <v>8.5733660315883684E-2</v>
      </c>
      <c r="EH56" s="40">
        <f t="shared" si="58"/>
        <v>-1.6685201972316221E-2</v>
      </c>
      <c r="EI56" s="40">
        <f t="shared" si="58"/>
        <v>-9.4699359713981635E-2</v>
      </c>
      <c r="EJ56" s="40">
        <f t="shared" si="58"/>
        <v>9.4158936065837542E-2</v>
      </c>
      <c r="EK56" s="40">
        <f t="shared" si="58"/>
        <v>8.6327230712180764E-2</v>
      </c>
      <c r="EL56" s="40">
        <f t="shared" si="58"/>
        <v>-4.6410593171048887E-3</v>
      </c>
      <c r="EM56" s="40">
        <f t="shared" si="58"/>
        <v>-5.1079010237552541E-2</v>
      </c>
      <c r="EN56" s="40">
        <f t="shared" si="58"/>
        <v>3.9143886305481192E-2</v>
      </c>
      <c r="EO56" s="40">
        <f t="shared" si="58"/>
        <v>-6.0982279106337307E-2</v>
      </c>
      <c r="EP56" s="40">
        <f t="shared" si="58"/>
        <v>-2.7498445903308143E-2</v>
      </c>
      <c r="EQ56" s="40">
        <f t="shared" si="58"/>
        <v>0.10971890873461382</v>
      </c>
      <c r="ER56" s="40">
        <f t="shared" si="58"/>
        <v>1.205877217945351E-2</v>
      </c>
      <c r="ES56" s="40">
        <f t="shared" si="58"/>
        <v>-6.1302941666266188E-2</v>
      </c>
      <c r="ET56" s="40">
        <f t="shared" si="58"/>
        <v>-1.0566729500238681E-2</v>
      </c>
      <c r="EU56" s="40">
        <f t="shared" si="58"/>
        <v>-3.0970878679111146E-2</v>
      </c>
      <c r="EV56" s="40">
        <f t="shared" si="58"/>
        <v>0.14862220565067366</v>
      </c>
      <c r="EW56" s="40">
        <f t="shared" si="58"/>
        <v>-0.11252270761106949</v>
      </c>
      <c r="EX56" s="40">
        <f t="shared" si="58"/>
        <v>-3.2612172106973362E-2</v>
      </c>
      <c r="EY56" s="40">
        <f t="shared" si="58"/>
        <v>8.2262935506745835E-2</v>
      </c>
      <c r="EZ56" s="40">
        <f t="shared" si="58"/>
        <v>-3.2743632444660158E-2</v>
      </c>
      <c r="FA56" s="40">
        <f t="shared" si="58"/>
        <v>6.6702719670785351E-2</v>
      </c>
      <c r="FB56" s="40">
        <f t="shared" si="58"/>
        <v>-5.4916095467665876E-2</v>
      </c>
      <c r="FC56" s="40">
        <f t="shared" si="58"/>
        <v>1.9184007141650895E-2</v>
      </c>
      <c r="FD56" s="40">
        <f t="shared" si="58"/>
        <v>-8.1977904887602995E-3</v>
      </c>
      <c r="FE56" s="40">
        <f t="shared" si="58"/>
        <v>9.6315019120619502E-2</v>
      </c>
      <c r="FF56" s="40">
        <f t="shared" si="58"/>
        <v>-1.6631743755758981E-2</v>
      </c>
      <c r="FG56" s="40">
        <f t="shared" si="58"/>
        <v>-2.9202269566574214E-2</v>
      </c>
      <c r="FH56" s="40">
        <f t="shared" si="58"/>
        <v>0.10759494994026651</v>
      </c>
      <c r="FI56" s="40">
        <f t="shared" si="58"/>
        <v>-9.8782845743751277E-2</v>
      </c>
      <c r="FJ56" s="40">
        <f t="shared" si="58"/>
        <v>-3.4702441167593176E-2</v>
      </c>
      <c r="FK56" s="40">
        <f t="shared" si="58"/>
        <v>3.5371981201924085E-2</v>
      </c>
      <c r="FL56" s="40">
        <f t="shared" si="58"/>
        <v>5.1512585212480873E-2</v>
      </c>
      <c r="FM56" s="40">
        <f t="shared" si="58"/>
        <v>4.0693723401933994E-4</v>
      </c>
      <c r="FN56" s="40">
        <f t="shared" si="58"/>
        <v>-1.1695074028800059E-2</v>
      </c>
      <c r="FO56" s="40">
        <f t="shared" si="58"/>
        <v>-0.17156361736496845</v>
      </c>
      <c r="FP56" s="40">
        <f t="shared" si="58"/>
        <v>0.16250513568505998</v>
      </c>
      <c r="FQ56" s="40">
        <f t="shared" si="58"/>
        <v>-0.1117079689935648</v>
      </c>
      <c r="FR56" s="40">
        <f t="shared" si="58"/>
        <v>9.6733614295240716E-2</v>
      </c>
      <c r="FS56" s="40">
        <f t="shared" si="58"/>
        <v>-3.8938887384754386E-2</v>
      </c>
      <c r="FT56" s="40">
        <f t="shared" si="58"/>
        <v>-0.10669954084661597</v>
      </c>
      <c r="FU56" s="40">
        <f t="shared" si="58"/>
        <v>5.4467560903399138E-2</v>
      </c>
      <c r="FV56" s="40">
        <f t="shared" si="58"/>
        <v>2.210841496142044E-2</v>
      </c>
      <c r="FW56" s="40">
        <f t="shared" si="58"/>
        <v>0.23284540089882105</v>
      </c>
      <c r="FX56" s="40">
        <f t="shared" si="58"/>
        <v>2.007441952598614E-2</v>
      </c>
      <c r="FY56" s="40">
        <f t="shared" si="58"/>
        <v>0.24723748944613261</v>
      </c>
      <c r="FZ56" s="40">
        <f t="shared" si="58"/>
        <v>5.3261602849800874E-2</v>
      </c>
      <c r="GA56" s="40">
        <f t="shared" si="58"/>
        <v>-0.10452864739701373</v>
      </c>
      <c r="GB56" s="40">
        <f t="shared" si="58"/>
        <v>-6.0577868655703179E-2</v>
      </c>
      <c r="GC56" s="40">
        <f t="shared" ref="GC56:GD56" si="59">SUM(GC57:GC59)</f>
        <v>0.24692816278914503</v>
      </c>
      <c r="GD56" s="40">
        <f t="shared" si="59"/>
        <v>-8.5276824490412323E-2</v>
      </c>
      <c r="GE56" s="40">
        <f t="shared" ref="GE56" si="60">SUM(GE57:GE59)</f>
        <v>0.20035610482893654</v>
      </c>
    </row>
    <row r="57" spans="1:187" ht="15" x14ac:dyDescent="0.25">
      <c r="A57" s="37" t="s">
        <v>42</v>
      </c>
      <c r="B57" s="90"/>
      <c r="C57" s="40">
        <v>-6.18618008387141E-2</v>
      </c>
      <c r="D57" s="40">
        <v>4.7407073874609899E-2</v>
      </c>
      <c r="E57" s="40">
        <v>-1.9399556932667501E-2</v>
      </c>
      <c r="F57" s="40">
        <v>2.2864893774636802E-3</v>
      </c>
      <c r="G57" s="40">
        <v>0.18247609343191001</v>
      </c>
      <c r="H57" s="40">
        <v>0.30905582889917999</v>
      </c>
      <c r="I57" s="40">
        <v>0.28968791887831102</v>
      </c>
      <c r="J57" s="40">
        <v>0.32051992269829699</v>
      </c>
      <c r="K57" s="40">
        <v>-0.13677004106648599</v>
      </c>
      <c r="L57" s="40">
        <v>6.3578645803799197E-2</v>
      </c>
      <c r="M57" s="40">
        <v>0.10024159312271499</v>
      </c>
      <c r="N57" s="40">
        <v>-6.2320681059796698E-2</v>
      </c>
      <c r="O57" s="40">
        <v>-2.0182817999687901E-2</v>
      </c>
      <c r="P57" s="40">
        <v>-2.33633326354678E-2</v>
      </c>
      <c r="Q57" s="40">
        <v>-1.49927244646839E-2</v>
      </c>
      <c r="R57" s="40">
        <v>1.8125768732765599E-2</v>
      </c>
      <c r="S57" s="40">
        <v>3.0689592716891201E-2</v>
      </c>
      <c r="T57" s="40">
        <v>2.8300250876081401E-2</v>
      </c>
      <c r="U57" s="40">
        <v>3.2461819777624197E-2</v>
      </c>
      <c r="V57" s="40">
        <v>-8.8453118477660006E-2</v>
      </c>
      <c r="W57" s="40">
        <v>-7.4047736029897296E-2</v>
      </c>
      <c r="X57" s="40">
        <v>5.6628215643380497E-2</v>
      </c>
      <c r="Y57" s="40">
        <v>-0.15717685923790201</v>
      </c>
      <c r="Z57" s="40">
        <v>0.16505237989559701</v>
      </c>
      <c r="AA57" s="40">
        <v>-3.5757789396735899E-2</v>
      </c>
      <c r="AB57" s="40">
        <v>-6.9498820998198096E-2</v>
      </c>
      <c r="AC57" s="40">
        <v>0.20629424798285001</v>
      </c>
      <c r="AD57" s="40">
        <v>-3.7700538401324903E-2</v>
      </c>
      <c r="AE57" s="40">
        <v>-4.6790777585953E-2</v>
      </c>
      <c r="AF57" s="40">
        <v>0.13085361382215099</v>
      </c>
      <c r="AG57" s="40">
        <v>-0.13812474365968599</v>
      </c>
      <c r="AH57" s="40">
        <v>0.116825988821024</v>
      </c>
      <c r="AI57" s="40">
        <v>8.2631802940539307E-3</v>
      </c>
      <c r="AJ57" s="40">
        <v>-0.12092059263652399</v>
      </c>
      <c r="AK57" s="40">
        <v>-9.1685904525026299E-2</v>
      </c>
      <c r="AL57" s="40">
        <v>0.169527329607222</v>
      </c>
      <c r="AM57" s="40">
        <v>5.8050289376912097E-3</v>
      </c>
      <c r="AN57" s="40">
        <v>-5.9703966605060901E-2</v>
      </c>
      <c r="AO57" s="40">
        <v>-8.7822736408639995E-2</v>
      </c>
      <c r="AP57" s="40">
        <v>-2.2227899796449699E-3</v>
      </c>
      <c r="AQ57" s="40">
        <v>-8.9491111289190503E-2</v>
      </c>
      <c r="AR57" s="40">
        <v>0.22881370368180701</v>
      </c>
      <c r="AS57" s="40">
        <v>0.11017093442122</v>
      </c>
      <c r="AT57" s="40">
        <v>-0.28638381446414501</v>
      </c>
      <c r="AU57" s="40">
        <v>4.9625021903156701E-2</v>
      </c>
      <c r="AV57" s="40">
        <v>-9.3532945116386504E-2</v>
      </c>
      <c r="AW57" s="40">
        <v>0.106486873370274</v>
      </c>
      <c r="AX57" s="40">
        <v>2.1254430000957399E-2</v>
      </c>
      <c r="AY57" s="40">
        <v>0.10122644009085199</v>
      </c>
      <c r="AZ57" s="40">
        <v>-7.8760895696942307E-2</v>
      </c>
      <c r="BA57" s="40">
        <v>0.21456618324861099</v>
      </c>
      <c r="BB57" s="40">
        <v>-0.34344508016338399</v>
      </c>
      <c r="BC57" s="40">
        <v>0.195633634434493</v>
      </c>
      <c r="BD57" s="40">
        <v>-1.131265898106E-2</v>
      </c>
      <c r="BE57" s="40">
        <v>-7.79241286591736E-2</v>
      </c>
      <c r="BF57" s="40">
        <v>0.104154897084209</v>
      </c>
      <c r="BG57" s="40">
        <v>7.72812241636405E-4</v>
      </c>
      <c r="BH57" s="40">
        <v>1.78891132756447E-2</v>
      </c>
      <c r="BI57" s="40">
        <v>-3.6905154026620002E-3</v>
      </c>
      <c r="BJ57" s="40">
        <v>-6.9980986927022801E-2</v>
      </c>
      <c r="BK57" s="40">
        <v>0.10602629343120699</v>
      </c>
      <c r="BL57" s="40">
        <v>-9.6739814364445606E-2</v>
      </c>
      <c r="BM57" s="40">
        <v>0.15458923361540999</v>
      </c>
      <c r="BN57" s="40">
        <v>-9.2764838080005393E-2</v>
      </c>
      <c r="BO57" s="40">
        <v>-3.9503366252844598E-2</v>
      </c>
      <c r="BP57" s="40">
        <v>0.17487879824885999</v>
      </c>
      <c r="BQ57" s="40">
        <v>-5.6678168330143101E-2</v>
      </c>
      <c r="BR57" s="40">
        <v>-7.4846477016134894E-2</v>
      </c>
      <c r="BS57" s="40">
        <v>-6.1888538702573603E-3</v>
      </c>
      <c r="BT57" s="40">
        <v>-8.7862246929423293E-2</v>
      </c>
      <c r="BU57" s="40">
        <v>0.16704865519013401</v>
      </c>
      <c r="BV57" s="40">
        <v>0.17035566904352301</v>
      </c>
      <c r="BW57" s="40">
        <v>-0.15819144270014099</v>
      </c>
      <c r="BX57" s="40">
        <v>-0.188664243980151</v>
      </c>
      <c r="BY57" s="40">
        <v>0.169170555292808</v>
      </c>
      <c r="BZ57" s="40">
        <v>0.121740152883066</v>
      </c>
      <c r="CA57" s="40">
        <v>1.79702275972363E-2</v>
      </c>
      <c r="CB57" s="40">
        <v>-0.18607454084068301</v>
      </c>
      <c r="CC57" s="40">
        <v>7.1719643641288494E-2</v>
      </c>
      <c r="CD57" s="40">
        <v>-0.24748005125328701</v>
      </c>
      <c r="CE57" s="40">
        <v>2.8527782994566101E-2</v>
      </c>
      <c r="CF57" s="40">
        <v>-2.0314880104193699E-3</v>
      </c>
      <c r="CG57" s="40">
        <v>0.154819938412738</v>
      </c>
      <c r="CH57" s="40">
        <v>0.195773788148079</v>
      </c>
      <c r="CI57" s="40">
        <v>-0.42505484485276201</v>
      </c>
      <c r="CJ57" s="40">
        <v>0.29017750283984201</v>
      </c>
      <c r="CK57" s="40">
        <v>-8.5326379299726196E-2</v>
      </c>
      <c r="CL57" s="40">
        <v>9.9078269651701301E-2</v>
      </c>
      <c r="CM57" s="40">
        <v>-0.26736373405158298</v>
      </c>
      <c r="CN57" s="40">
        <v>5.4849680246004097E-2</v>
      </c>
      <c r="CO57" s="40">
        <v>0.19355570576005099</v>
      </c>
      <c r="CP57" s="40">
        <v>-0.17388298517947501</v>
      </c>
      <c r="CQ57" s="40">
        <v>-7.2540944576011707E-2</v>
      </c>
      <c r="CR57" s="40">
        <v>0.43438593461288399</v>
      </c>
      <c r="CS57" s="40">
        <v>-5.7901823870012199E-2</v>
      </c>
      <c r="CT57" s="40">
        <v>9.2456774200283698E-2</v>
      </c>
      <c r="CU57" s="40">
        <v>-0.212110460740358</v>
      </c>
      <c r="CV57" s="40">
        <v>5.4832451241350402E-2</v>
      </c>
      <c r="CW57" s="40">
        <v>0.21358732332393601</v>
      </c>
      <c r="CX57" s="40">
        <v>-0.27930770829315399</v>
      </c>
      <c r="CY57" s="40">
        <v>0.20820928905611499</v>
      </c>
      <c r="CZ57" s="40">
        <v>-0.37176015220879899</v>
      </c>
      <c r="DA57" s="40">
        <v>0.21336278957879801</v>
      </c>
      <c r="DB57" s="40">
        <v>4.2313779864104201E-2</v>
      </c>
      <c r="DC57" s="40">
        <v>2.4294084801204301E-2</v>
      </c>
      <c r="DD57" s="40">
        <v>-4.1214715477035098E-2</v>
      </c>
      <c r="DE57" s="40">
        <v>0.18905129781896299</v>
      </c>
      <c r="DF57" s="40">
        <v>-0.24722573969889899</v>
      </c>
      <c r="DG57" s="40">
        <v>5.2902079013428797E-2</v>
      </c>
      <c r="DH57" s="40">
        <v>-8.6959850901261806E-2</v>
      </c>
      <c r="DI57" s="40">
        <v>0.15522439252769199</v>
      </c>
      <c r="DJ57" s="40">
        <v>-0.17548810023162001</v>
      </c>
      <c r="DK57" s="40">
        <v>0.11750815218359099</v>
      </c>
      <c r="DL57" s="40">
        <v>5.8730473758068502E-2</v>
      </c>
      <c r="DM57" s="40">
        <v>5.3852658121095603E-2</v>
      </c>
      <c r="DN57" s="40">
        <v>4.1146735131238898E-2</v>
      </c>
      <c r="DO57" s="40">
        <v>-8.2404219330671394E-2</v>
      </c>
      <c r="DP57" s="40">
        <v>-0.10646715941070201</v>
      </c>
      <c r="DQ57" s="40">
        <v>-6.0345219608639297E-2</v>
      </c>
      <c r="DR57" s="40">
        <v>7.7237810595206097E-2</v>
      </c>
      <c r="DS57" s="40">
        <v>1.5360110698624801E-3</v>
      </c>
      <c r="DT57" s="40">
        <v>-2.3040166047937102E-3</v>
      </c>
      <c r="DU57" s="40">
        <v>0.12897790912141099</v>
      </c>
      <c r="DV57" s="40">
        <v>0.13868824249557099</v>
      </c>
      <c r="DW57" s="40">
        <v>-5.28698842596848E-2</v>
      </c>
      <c r="DX57" s="40">
        <v>7.2880251395404202E-2</v>
      </c>
      <c r="DY57" s="40">
        <v>-0.174977697244283</v>
      </c>
      <c r="DZ57" s="40">
        <v>4.2806917441484599E-2</v>
      </c>
      <c r="EA57" s="40">
        <v>-9.3324611028225798E-2</v>
      </c>
      <c r="EB57" s="40">
        <v>-3.7331409341465997E-2</v>
      </c>
      <c r="EC57" s="40">
        <v>-5.2276492519458102E-2</v>
      </c>
      <c r="ED57" s="40">
        <v>6.6681674786831596E-2</v>
      </c>
      <c r="EE57" s="40">
        <v>-7.2785139042229094E-2</v>
      </c>
      <c r="EF57" s="40">
        <v>4.0370989729969203E-3</v>
      </c>
      <c r="EG57" s="40">
        <v>7.2198351400805202E-2</v>
      </c>
      <c r="EH57" s="40">
        <v>2.12025934434527E-3</v>
      </c>
      <c r="EI57" s="40">
        <v>-9.9988328403308305E-2</v>
      </c>
      <c r="EJ57" s="40">
        <v>9.0991327937232802E-2</v>
      </c>
      <c r="EK57" s="40">
        <v>8.6180973268629196E-2</v>
      </c>
      <c r="EL57" s="40">
        <v>1.5413405477843299E-2</v>
      </c>
      <c r="EM57" s="40">
        <v>-5.80356625204227E-2</v>
      </c>
      <c r="EN57" s="40">
        <v>6.1484327644037301E-2</v>
      </c>
      <c r="EO57" s="40">
        <v>-7.1581209507080704E-2</v>
      </c>
      <c r="EP57" s="40">
        <v>-2.0956673843726101E-2</v>
      </c>
      <c r="EQ57" s="40">
        <v>0.10455480501634901</v>
      </c>
      <c r="ER57" s="40">
        <v>7.0111227627975697E-3</v>
      </c>
      <c r="ES57" s="40">
        <v>-5.2420007067590001E-2</v>
      </c>
      <c r="ET57" s="40">
        <v>-1.4351031111665901E-2</v>
      </c>
      <c r="EU57" s="40">
        <v>-1.50177542933816E-2</v>
      </c>
      <c r="EV57" s="40">
        <v>0.14115871981059</v>
      </c>
      <c r="EW57" s="40">
        <v>-0.119076647583181</v>
      </c>
      <c r="EX57" s="40">
        <v>-3.4579297004257402E-2</v>
      </c>
      <c r="EY57" s="40">
        <v>8.6619667222847196E-2</v>
      </c>
      <c r="EZ57" s="40">
        <v>-3.83815348119598E-2</v>
      </c>
      <c r="FA57" s="40">
        <v>6.5103909569979607E-2</v>
      </c>
      <c r="FB57" s="40">
        <v>-4.8292453621470603E-2</v>
      </c>
      <c r="FC57" s="40">
        <v>3.2589414909945297E-2</v>
      </c>
      <c r="FD57" s="40">
        <v>-2.6329351192403601E-2</v>
      </c>
      <c r="FE57" s="40">
        <v>0.108824390458792</v>
      </c>
      <c r="FF57" s="40">
        <v>-2.5583323386094502E-2</v>
      </c>
      <c r="FG57" s="40">
        <v>-2.9017791478019701E-2</v>
      </c>
      <c r="FH57" s="40">
        <v>0.103483723966766</v>
      </c>
      <c r="FI57" s="40">
        <v>-0.102384560806006</v>
      </c>
      <c r="FJ57" s="40">
        <v>-3.4122652889279001E-2</v>
      </c>
      <c r="FK57" s="40">
        <v>3.8824356859158499E-2</v>
      </c>
      <c r="FL57" s="40">
        <v>5.92782342735374E-2</v>
      </c>
      <c r="FM57" s="40">
        <v>-7.0073249916952603E-3</v>
      </c>
      <c r="FN57" s="40">
        <v>-6.1343773595141102E-3</v>
      </c>
      <c r="FO57" s="40">
        <v>-0.17001751528946399</v>
      </c>
      <c r="FP57" s="40">
        <v>0.15857838780011399</v>
      </c>
      <c r="FQ57" s="40">
        <v>-0.116583461333934</v>
      </c>
      <c r="FR57" s="40">
        <v>0.100071789230989</v>
      </c>
      <c r="FS57" s="40">
        <v>-3.43646832045384E-2</v>
      </c>
      <c r="FT57" s="40">
        <v>-0.105624390048123</v>
      </c>
      <c r="FU57" s="40">
        <v>5.1777032747008997E-2</v>
      </c>
      <c r="FV57" s="40">
        <v>2.5288381923121699E-2</v>
      </c>
      <c r="FW57" s="40">
        <v>0.23419192608641501</v>
      </c>
      <c r="FX57" s="40">
        <v>2.3988009945328601E-2</v>
      </c>
      <c r="FY57" s="40">
        <v>0.247912953477783</v>
      </c>
      <c r="FZ57" s="40">
        <v>5.5360054170322102E-2</v>
      </c>
      <c r="GA57" s="40">
        <v>-9.9475444808724806E-2</v>
      </c>
      <c r="GB57" s="40">
        <v>-5.7264453093424497E-2</v>
      </c>
      <c r="GC57" s="40">
        <v>0.24541942308086701</v>
      </c>
      <c r="GD57" s="40">
        <v>-8.7776148334500204E-2</v>
      </c>
      <c r="GE57" s="40">
        <v>0.202222450190507</v>
      </c>
    </row>
    <row r="58" spans="1:187" ht="15" x14ac:dyDescent="0.25">
      <c r="A58" s="37" t="s">
        <v>43</v>
      </c>
      <c r="B58" s="90"/>
      <c r="C58" s="40">
        <v>-9.5577219213003294E-3</v>
      </c>
      <c r="D58" s="40">
        <v>-4.0321639355485796E-3</v>
      </c>
      <c r="E58" s="40">
        <v>6.5709338208939797E-3</v>
      </c>
      <c r="F58" s="40">
        <v>2.1706921753247399E-2</v>
      </c>
      <c r="G58" s="40">
        <v>-5.2268791757111204E-3</v>
      </c>
      <c r="H58" s="40">
        <v>1.3704086578335E-3</v>
      </c>
      <c r="I58" s="40">
        <v>6.3688863905723798E-3</v>
      </c>
      <c r="J58" s="40">
        <v>1.94492613361755E-2</v>
      </c>
      <c r="K58" s="40">
        <v>-2.6925016258074901E-2</v>
      </c>
      <c r="L58" s="40">
        <v>1.6690874678741399E-3</v>
      </c>
      <c r="M58" s="40">
        <v>1.31594369835551E-2</v>
      </c>
      <c r="N58" s="40">
        <v>-2.6837169549239499E-2</v>
      </c>
      <c r="O58" s="40">
        <v>-3.9135708786206799E-2</v>
      </c>
      <c r="P58" s="40">
        <v>3.9399248912713299E-2</v>
      </c>
      <c r="Q58" s="40">
        <v>-2.4930895967509501E-2</v>
      </c>
      <c r="R58" s="40">
        <v>3.5006913470939198E-2</v>
      </c>
      <c r="S58" s="40">
        <v>9.3732438327458305E-3</v>
      </c>
      <c r="T58" s="40">
        <v>-3.3381749357482698E-4</v>
      </c>
      <c r="U58" s="40">
        <v>-6.2634703399697999E-3</v>
      </c>
      <c r="V58" s="40">
        <v>3.4093307699050203E-2</v>
      </c>
      <c r="W58" s="40">
        <v>-5.2883718718959603E-2</v>
      </c>
      <c r="X58" s="40">
        <v>9.9908061958592601E-2</v>
      </c>
      <c r="Y58" s="40">
        <v>9.2906679264404796E-2</v>
      </c>
      <c r="Z58" s="40">
        <v>-3.63070447617043E-2</v>
      </c>
      <c r="AA58" s="40">
        <v>-3.4945420774754397E-2</v>
      </c>
      <c r="AB58" s="40">
        <v>3.2582344307079902E-2</v>
      </c>
      <c r="AC58" s="40">
        <v>8.6397238139695604E-2</v>
      </c>
      <c r="AD58" s="40">
        <v>9.2941817947938907E-3</v>
      </c>
      <c r="AE58" s="40">
        <v>-3.3162132585394098E-2</v>
      </c>
      <c r="AF58" s="40">
        <v>-3.2924946471538298E-2</v>
      </c>
      <c r="AG58" s="40">
        <v>-2.3551702638792499E-2</v>
      </c>
      <c r="AH58" s="40">
        <v>-3.5454931686000203E-2</v>
      </c>
      <c r="AI58" s="40">
        <v>-2.6274950612692399E-2</v>
      </c>
      <c r="AJ58" s="40">
        <v>3.9003938722953599E-3</v>
      </c>
      <c r="AK58" s="40">
        <v>-2.7961607422333602E-2</v>
      </c>
      <c r="AL58" s="40">
        <v>3.43129244711389E-2</v>
      </c>
      <c r="AM58" s="40">
        <v>3.13612750542667E-3</v>
      </c>
      <c r="AN58" s="40">
        <v>-8.3102986558365108E-3</v>
      </c>
      <c r="AO58" s="40">
        <v>-4.2078573532195402E-3</v>
      </c>
      <c r="AP58" s="40">
        <v>-9.8651854022245196E-3</v>
      </c>
      <c r="AQ58" s="40">
        <v>2.1785983791199298E-3</v>
      </c>
      <c r="AR58" s="40">
        <v>-8.2400212887681207E-3</v>
      </c>
      <c r="AS58" s="40">
        <v>3.85647051787762E-3</v>
      </c>
      <c r="AT58" s="40">
        <v>-1.0664590452627401E-2</v>
      </c>
      <c r="AU58" s="40">
        <v>8.2488059596516703E-3</v>
      </c>
      <c r="AV58" s="40">
        <v>-8.8461635797329394E-3</v>
      </c>
      <c r="AW58" s="40">
        <v>1.9624954753846499E-2</v>
      </c>
      <c r="AX58" s="40">
        <v>-1.39237033504237E-2</v>
      </c>
      <c r="AY58" s="40">
        <v>1.29573895532335E-2</v>
      </c>
      <c r="AZ58" s="40">
        <v>-2.2058308588589301E-2</v>
      </c>
      <c r="BA58" s="40">
        <v>1.5452236084161099E-2</v>
      </c>
      <c r="BB58" s="40">
        <v>-1.8913396412279099E-2</v>
      </c>
      <c r="BC58" s="40">
        <v>7.2034301245094297E-4</v>
      </c>
      <c r="BD58" s="40">
        <v>-7.3791235421804202E-4</v>
      </c>
      <c r="BE58" s="40">
        <v>-2.1785983791199298E-3</v>
      </c>
      <c r="BF58" s="40">
        <v>1.0813929857647699E-2</v>
      </c>
      <c r="BG58" s="40">
        <v>-8.0204045166794198E-3</v>
      </c>
      <c r="BH58" s="40">
        <v>-4.4538281379588899E-3</v>
      </c>
      <c r="BI58" s="40">
        <v>-3.5665763787205299E-3</v>
      </c>
      <c r="BJ58" s="40">
        <v>1.4890017147613999E-2</v>
      </c>
      <c r="BK58" s="40">
        <v>-6.3864557323394704E-3</v>
      </c>
      <c r="BL58" s="40">
        <v>1.84741628681017E-2</v>
      </c>
      <c r="BM58" s="40">
        <v>-1.43892909072518E-2</v>
      </c>
      <c r="BN58" s="40">
        <v>1.7648403805048101E-2</v>
      </c>
      <c r="BO58" s="40">
        <v>-1.8131560703643301E-2</v>
      </c>
      <c r="BP58" s="40">
        <v>1.5961746995406902E-2</v>
      </c>
      <c r="BQ58" s="40">
        <v>6.66756520061301E-3</v>
      </c>
      <c r="BR58" s="40">
        <v>-1.4494706957854399E-3</v>
      </c>
      <c r="BS58" s="40">
        <v>8.2048826052339308E-3</v>
      </c>
      <c r="BT58" s="40">
        <v>-5.2180945048275699E-3</v>
      </c>
      <c r="BU58" s="40">
        <v>-7.9940505040287796E-3</v>
      </c>
      <c r="BV58" s="40">
        <v>3.2766822395634402E-3</v>
      </c>
      <c r="BW58" s="40">
        <v>-6.1492696184836898E-4</v>
      </c>
      <c r="BX58" s="40">
        <v>-8.8110248961987495E-3</v>
      </c>
      <c r="BY58" s="40">
        <v>-3.5138683534192797E-5</v>
      </c>
      <c r="BZ58" s="40">
        <v>-4.7349376062324304E-3</v>
      </c>
      <c r="CA58" s="40">
        <v>-2.69689396124927E-3</v>
      </c>
      <c r="CB58" s="40">
        <v>4.0497332773156798E-3</v>
      </c>
      <c r="CC58" s="40">
        <v>1.81579147162939E-2</v>
      </c>
      <c r="CD58" s="40">
        <v>-1.7209170260870699E-2</v>
      </c>
      <c r="CE58" s="40">
        <v>1.05679590729084E-2</v>
      </c>
      <c r="CF58" s="40">
        <v>3.3908829610495698E-3</v>
      </c>
      <c r="CG58" s="40">
        <v>-1.0023309478128401E-2</v>
      </c>
      <c r="CH58" s="40">
        <v>3.85647051787762E-3</v>
      </c>
      <c r="CI58" s="40">
        <v>-1.5829976932153701E-2</v>
      </c>
      <c r="CJ58" s="40">
        <v>-1.0576743743791899E-2</v>
      </c>
      <c r="CK58" s="40">
        <v>9.5665065921838894E-3</v>
      </c>
      <c r="CL58" s="40">
        <v>-2.7232479738999102E-3</v>
      </c>
      <c r="CM58" s="40">
        <v>-6.3249630361546499E-4</v>
      </c>
      <c r="CN58" s="40">
        <v>2.64418593594798E-3</v>
      </c>
      <c r="CO58" s="40">
        <v>-2.6529706068315301E-3</v>
      </c>
      <c r="CP58" s="40">
        <v>-7.0277367068385295E-5</v>
      </c>
      <c r="CQ58" s="40">
        <v>-2.91651073333797E-3</v>
      </c>
      <c r="CR58" s="40">
        <v>6.6324265170788202E-3</v>
      </c>
      <c r="CS58" s="40">
        <v>-9.8476160604574307E-3</v>
      </c>
      <c r="CT58" s="40">
        <v>2.86468117512504E-2</v>
      </c>
      <c r="CU58" s="40">
        <v>-3.8933661355885198E-2</v>
      </c>
      <c r="CV58" s="40">
        <v>2.9780034295228099E-2</v>
      </c>
      <c r="CW58" s="40">
        <v>7.9062037951932896E-4</v>
      </c>
      <c r="CX58" s="40">
        <v>-1.43190135401834E-3</v>
      </c>
      <c r="CY58" s="40">
        <v>-1.1507918857448E-3</v>
      </c>
      <c r="CZ58" s="40">
        <v>-8.5035614152745697E-3</v>
      </c>
      <c r="DA58" s="40">
        <v>2.1258903538186398E-3</v>
      </c>
      <c r="DB58" s="40">
        <v>2.3191531132567E-2</v>
      </c>
      <c r="DC58" s="40">
        <v>-3.8020055583996203E-2</v>
      </c>
      <c r="DD58" s="40">
        <v>2.4667355841003099E-2</v>
      </c>
      <c r="DE58" s="40">
        <v>2.1961677208870201E-4</v>
      </c>
      <c r="DF58" s="40">
        <v>-1.6734798033159099E-2</v>
      </c>
      <c r="DG58" s="40">
        <v>-2.58269323976314E-3</v>
      </c>
      <c r="DH58" s="40">
        <v>3.2854669104469898E-3</v>
      </c>
      <c r="DI58" s="40">
        <v>-8.6616854911784301E-3</v>
      </c>
      <c r="DJ58" s="40">
        <v>2.6995293625143298E-2</v>
      </c>
      <c r="DK58" s="40">
        <v>-6.5621491500104396E-3</v>
      </c>
      <c r="DL58" s="40">
        <v>2.1856261158267699E-2</v>
      </c>
      <c r="DM58" s="40">
        <v>-2.6845954220123001E-2</v>
      </c>
      <c r="DN58" s="40">
        <v>1.3809502628937599E-2</v>
      </c>
      <c r="DO58" s="40">
        <v>-1.2298539236967399E-3</v>
      </c>
      <c r="DP58" s="40">
        <v>-1.3335130401225999E-2</v>
      </c>
      <c r="DQ58" s="40">
        <v>-1.05064663767235E-2</v>
      </c>
      <c r="DR58" s="40">
        <v>-1.2210692528131901E-3</v>
      </c>
      <c r="DS58" s="40">
        <v>-1.4758247084360799E-3</v>
      </c>
      <c r="DT58" s="40">
        <v>1.5724560881551101E-2</v>
      </c>
      <c r="DU58" s="40">
        <v>-1.4055473413676899E-4</v>
      </c>
      <c r="DV58" s="40">
        <v>-2.3279377841402501E-3</v>
      </c>
      <c r="DW58" s="40">
        <v>2.2497542132766699E-2</v>
      </c>
      <c r="DX58" s="40">
        <v>1.8272115437780099E-2</v>
      </c>
      <c r="DY58" s="40">
        <v>-2.4263260980359899E-2</v>
      </c>
      <c r="DZ58" s="40">
        <v>1.65503199446046E-2</v>
      </c>
      <c r="EA58" s="40">
        <v>-8.7758862126645597E-3</v>
      </c>
      <c r="EB58" s="40">
        <v>1.0901776566483201E-2</v>
      </c>
      <c r="EC58" s="40">
        <v>1.1420072148612599E-4</v>
      </c>
      <c r="ED58" s="40">
        <v>7.1946454536259002E-3</v>
      </c>
      <c r="EE58" s="40">
        <v>-7.44061623836525E-3</v>
      </c>
      <c r="EF58" s="40">
        <v>7.1155834156739596E-3</v>
      </c>
      <c r="EG58" s="40">
        <v>8.6616854911784301E-3</v>
      </c>
      <c r="EH58" s="40">
        <v>-1.9897279551236501E-2</v>
      </c>
      <c r="EI58" s="40">
        <v>5.6924667325391701E-3</v>
      </c>
      <c r="EJ58" s="40">
        <v>2.9823957649645801E-3</v>
      </c>
      <c r="EK58" s="40">
        <v>3.30303625221409E-3</v>
      </c>
      <c r="EL58" s="40">
        <v>-2.1399458272323198E-2</v>
      </c>
      <c r="EM58" s="40">
        <v>5.5958353528201502E-3</v>
      </c>
      <c r="EN58" s="40">
        <v>-2.1351475546368601E-2</v>
      </c>
      <c r="EO58" s="40">
        <v>1.0804635285518401E-2</v>
      </c>
      <c r="EP58" s="40">
        <v>-3.0131421130569999E-3</v>
      </c>
      <c r="EQ58" s="40">
        <v>1.9677662779147799E-3</v>
      </c>
      <c r="ER58" s="40">
        <v>3.8213318343434301E-3</v>
      </c>
      <c r="ES58" s="40">
        <v>-1.0220016349713699E-2</v>
      </c>
      <c r="ET58" s="40">
        <v>8.4601318768897701E-3</v>
      </c>
      <c r="EU58" s="40">
        <v>-2.0874218167654598E-2</v>
      </c>
      <c r="EV58" s="40">
        <v>1.10474978709712E-2</v>
      </c>
      <c r="EW58" s="40">
        <v>9.5050138959990507E-3</v>
      </c>
      <c r="EX58" s="40">
        <v>3.6895617710901998E-4</v>
      </c>
      <c r="EY58" s="40">
        <v>-1.2474232654638301E-3</v>
      </c>
      <c r="EZ58" s="40">
        <v>5.78031344137465E-3</v>
      </c>
      <c r="FA58" s="40">
        <v>1.59881010080575E-3</v>
      </c>
      <c r="FB58" s="40">
        <v>-6.6236418461952697E-3</v>
      </c>
      <c r="FC58" s="40">
        <v>-1.34054077682944E-2</v>
      </c>
      <c r="FD58" s="40">
        <v>1.8131560703643301E-2</v>
      </c>
      <c r="FE58" s="40">
        <v>-1.25093713381725E-2</v>
      </c>
      <c r="FF58" s="40">
        <v>8.9515796303355193E-3</v>
      </c>
      <c r="FG58" s="40">
        <v>-1.84478088554513E-4</v>
      </c>
      <c r="FH58" s="40">
        <v>4.1112259735005098E-3</v>
      </c>
      <c r="FI58" s="40">
        <v>3.6017150622547202E-3</v>
      </c>
      <c r="FJ58" s="40">
        <v>-5.7978827831417403E-4</v>
      </c>
      <c r="FK58" s="40">
        <v>-3.4523756572344098E-3</v>
      </c>
      <c r="FL58" s="40">
        <v>-7.76564906105653E-3</v>
      </c>
      <c r="FM58" s="40">
        <v>7.4142622257146002E-3</v>
      </c>
      <c r="FN58" s="40">
        <v>-5.56069666928595E-3</v>
      </c>
      <c r="FO58" s="40">
        <v>-1.54610207550447E-3</v>
      </c>
      <c r="FP58" s="40">
        <v>3.9267478849459997E-3</v>
      </c>
      <c r="FQ58" s="40">
        <v>4.8754923403692002E-3</v>
      </c>
      <c r="FR58" s="40">
        <v>-3.3381749357482798E-3</v>
      </c>
      <c r="FS58" s="40">
        <v>-4.5742041802159898E-3</v>
      </c>
      <c r="FT58" s="40">
        <v>-1.0751507984929601E-3</v>
      </c>
      <c r="FU58" s="40">
        <v>2.6905281563901402E-3</v>
      </c>
      <c r="FV58" s="40">
        <v>-3.1799669617012601E-3</v>
      </c>
      <c r="FW58" s="40">
        <v>-1.34652518759396E-3</v>
      </c>
      <c r="FX58" s="40">
        <v>-3.9135904193424598E-3</v>
      </c>
      <c r="FY58" s="40">
        <v>-6.75464031650384E-4</v>
      </c>
      <c r="FZ58" s="40">
        <v>-2.0984513205212301E-3</v>
      </c>
      <c r="GA58" s="40">
        <v>-5.0532025882889199E-3</v>
      </c>
      <c r="GB58" s="40">
        <v>-3.3134155622786799E-3</v>
      </c>
      <c r="GC58" s="40">
        <v>1.50873970827803E-3</v>
      </c>
      <c r="GD58" s="40">
        <v>2.4993238440878798E-3</v>
      </c>
      <c r="GE58" s="40">
        <v>-1.86634536157045E-3</v>
      </c>
    </row>
    <row r="59" spans="1:187" ht="15" x14ac:dyDescent="0.25">
      <c r="A59" s="37" t="s">
        <v>44</v>
      </c>
      <c r="B59" s="90"/>
      <c r="C59" s="40">
        <v>-2.1184254824820999E-2</v>
      </c>
      <c r="D59" s="40">
        <v>6.9802678388492703E-2</v>
      </c>
      <c r="E59" s="40">
        <v>-2.8727254376236099E-2</v>
      </c>
      <c r="F59" s="40">
        <v>6.5691943183224097E-3</v>
      </c>
      <c r="G59" s="40">
        <v>1.6355138709893802E-2</v>
      </c>
      <c r="H59" s="40">
        <v>1.8143108973932998E-2</v>
      </c>
      <c r="I59" s="40">
        <v>1.62513725784987E-2</v>
      </c>
      <c r="J59" s="40">
        <v>3.7339843282031902E-2</v>
      </c>
      <c r="K59" s="40">
        <v>4.4587508459476302E-2</v>
      </c>
      <c r="L59" s="40">
        <v>-4.4100605842929901E-2</v>
      </c>
      <c r="M59" s="40">
        <v>-3.98222484254077E-2</v>
      </c>
      <c r="N59" s="40">
        <v>-2.1735013522225899E-2</v>
      </c>
      <c r="O59" s="40">
        <v>6.3624602565428803E-2</v>
      </c>
      <c r="P59" s="40">
        <v>-6.6450234143419301E-2</v>
      </c>
      <c r="Q59" s="40">
        <v>4.1602236679339502E-2</v>
      </c>
      <c r="R59" s="40">
        <v>3.81699723331929E-2</v>
      </c>
      <c r="S59" s="40">
        <v>1.48784668400401E-2</v>
      </c>
      <c r="T59" s="40">
        <v>7.6148376423810201E-3</v>
      </c>
      <c r="U59" s="40">
        <v>-5.0829440363398697E-2</v>
      </c>
      <c r="V59" s="40">
        <v>1.55170276486255E-2</v>
      </c>
      <c r="W59" s="40">
        <v>1.1949069130654501E-2</v>
      </c>
      <c r="X59" s="40">
        <v>3.6246307897329397E-2</v>
      </c>
      <c r="Y59" s="40">
        <v>-3.82098823837295E-2</v>
      </c>
      <c r="Z59" s="40">
        <v>6.6809424598248601E-3</v>
      </c>
      <c r="AA59" s="40">
        <v>-8.9079232797664807E-3</v>
      </c>
      <c r="AB59" s="40">
        <v>3.5320394724880501E-2</v>
      </c>
      <c r="AC59" s="40">
        <v>9.7380523309274995E-3</v>
      </c>
      <c r="AD59" s="40">
        <v>1.47188266378937E-2</v>
      </c>
      <c r="AE59" s="40">
        <v>-5.6033710953369798E-3</v>
      </c>
      <c r="AF59" s="40">
        <v>-2.1631247390830801E-2</v>
      </c>
      <c r="AG59" s="40">
        <v>-4.0157492849915002E-2</v>
      </c>
      <c r="AH59" s="40">
        <v>1.7480602135025601E-3</v>
      </c>
      <c r="AI59" s="40">
        <v>-1.44155102538156E-2</v>
      </c>
      <c r="AJ59" s="40">
        <v>-2.0968740551923399E-2</v>
      </c>
      <c r="AK59" s="40">
        <v>-2.18307976435137E-2</v>
      </c>
      <c r="AL59" s="40">
        <v>2.2349628300489401E-2</v>
      </c>
      <c r="AM59" s="40">
        <v>4.3190656690695703E-2</v>
      </c>
      <c r="AN59" s="40">
        <v>-2.06734061779527E-2</v>
      </c>
      <c r="AO59" s="40">
        <v>-3.4729725976938998E-2</v>
      </c>
      <c r="AP59" s="40">
        <v>1.0001458664469E-2</v>
      </c>
      <c r="AQ59" s="40">
        <v>-3.7196167100100202E-3</v>
      </c>
      <c r="AR59" s="40">
        <v>2.4456878968821202E-2</v>
      </c>
      <c r="AS59" s="40">
        <v>-1.1845302999259399E-2</v>
      </c>
      <c r="AT59" s="40">
        <v>-9.3948258963128493E-3</v>
      </c>
      <c r="AU59" s="40">
        <v>1.45192763852108E-2</v>
      </c>
      <c r="AV59" s="40">
        <v>-1.7073519619552401E-2</v>
      </c>
      <c r="AW59" s="40">
        <v>1.47108446277864E-2</v>
      </c>
      <c r="AX59" s="40">
        <v>-9.9376025836104501E-3</v>
      </c>
      <c r="AY59" s="40">
        <v>-1.7600332286635399E-2</v>
      </c>
      <c r="AZ59" s="40">
        <v>1.48465387996108E-3</v>
      </c>
      <c r="BA59" s="40">
        <v>-1.5518292756482199E-2</v>
      </c>
      <c r="BB59" s="40">
        <v>8.5187919389949109E-3</v>
      </c>
      <c r="BC59" s="40">
        <v>7.4718835070795801E-3</v>
      </c>
      <c r="BD59" s="40">
        <v>-3.33167058885929E-3</v>
      </c>
      <c r="BE59" s="40">
        <v>1.0599366640701701E-2</v>
      </c>
      <c r="BF59" s="40">
        <v>2.9277907871458199E-3</v>
      </c>
      <c r="BG59" s="40">
        <v>-2.0174443566395799E-2</v>
      </c>
      <c r="BH59" s="40">
        <v>4.0382299210599402E-2</v>
      </c>
      <c r="BI59" s="40">
        <v>-1.53981919770912E-2</v>
      </c>
      <c r="BJ59" s="40">
        <v>-1.6523409033359799E-4</v>
      </c>
      <c r="BK59" s="40">
        <v>-2.56819157337961E-2</v>
      </c>
      <c r="BL59" s="40">
        <v>-9.1553655930933196E-3</v>
      </c>
      <c r="BM59" s="40">
        <v>-6.8555819183405003E-3</v>
      </c>
      <c r="BN59" s="40">
        <v>1.66025810232207E-3</v>
      </c>
      <c r="BO59" s="40">
        <v>1.2356151646127699E-2</v>
      </c>
      <c r="BP59" s="40">
        <v>-7.3341465271693001E-3</v>
      </c>
      <c r="BQ59" s="40">
        <v>-8.0458661881761696E-3</v>
      </c>
      <c r="BR59" s="40">
        <v>-1.7480602135025601E-3</v>
      </c>
      <c r="BS59" s="40">
        <v>-2.0034845369367202E-3</v>
      </c>
      <c r="BT59" s="40">
        <v>3.7754907807612398E-3</v>
      </c>
      <c r="BU59" s="40">
        <v>9.6821782601762794E-3</v>
      </c>
      <c r="BV59" s="40">
        <v>-7.5429995514151599E-3</v>
      </c>
      <c r="BW59" s="40">
        <v>-1.1502076564644701E-2</v>
      </c>
      <c r="BX59" s="40">
        <v>-1.09992099278837E-2</v>
      </c>
      <c r="BY59" s="40">
        <v>5.6672271761955197E-4</v>
      </c>
      <c r="BZ59" s="40">
        <v>1.12785802816398E-2</v>
      </c>
      <c r="CA59" s="40">
        <v>-7.2157371370151404E-3</v>
      </c>
      <c r="CB59" s="40">
        <v>4.13468123559053E-3</v>
      </c>
      <c r="CC59" s="40">
        <v>-2.5366828121055399E-2</v>
      </c>
      <c r="CD59" s="40">
        <v>3.0491278609953302E-3</v>
      </c>
      <c r="CE59" s="40">
        <v>3.8952209323709999E-3</v>
      </c>
      <c r="CF59" s="40">
        <v>-9.0755454920201407E-3</v>
      </c>
      <c r="CG59" s="40">
        <v>1.1094994049171501E-2</v>
      </c>
      <c r="CH59" s="40">
        <v>7.9580640769956797E-3</v>
      </c>
      <c r="CI59" s="40">
        <v>-1.36891473340497E-2</v>
      </c>
      <c r="CJ59" s="40">
        <v>-4.4858896803125102E-3</v>
      </c>
      <c r="CK59" s="40">
        <v>-8.9478333303030597E-3</v>
      </c>
      <c r="CL59" s="40">
        <v>5.7390652671613796E-3</v>
      </c>
      <c r="CM59" s="40">
        <v>-2.6101173050928602E-3</v>
      </c>
      <c r="CN59" s="40">
        <v>1.8119162943611E-3</v>
      </c>
      <c r="CO59" s="40">
        <v>4.6934219431027701E-3</v>
      </c>
      <c r="CP59" s="40">
        <v>-3.9910050536588098E-4</v>
      </c>
      <c r="CQ59" s="40">
        <v>-4.2703754074149298E-3</v>
      </c>
      <c r="CR59" s="40">
        <v>1.49423229208986E-2</v>
      </c>
      <c r="CS59" s="40">
        <v>2.9293977093855701E-3</v>
      </c>
      <c r="CT59" s="40">
        <v>-7.10398899551269E-3</v>
      </c>
      <c r="CU59" s="40">
        <v>2.1790887592977098E-3</v>
      </c>
      <c r="CV59" s="40">
        <v>1.03766131395129E-4</v>
      </c>
      <c r="CW59" s="40">
        <v>-1.31703166770741E-3</v>
      </c>
      <c r="CX59" s="40">
        <v>-1.62034805178548E-3</v>
      </c>
      <c r="CY59" s="40">
        <v>-6.7048884901468105E-4</v>
      </c>
      <c r="CZ59" s="40">
        <v>-4.1745912861271203E-3</v>
      </c>
      <c r="DA59" s="40">
        <v>1.4447438294244901E-3</v>
      </c>
      <c r="DB59" s="40">
        <v>-3.6797066594734299E-3</v>
      </c>
      <c r="DC59" s="40">
        <v>4.0867891749466296E-3</v>
      </c>
      <c r="DD59" s="40">
        <v>-3.2726241440002302E-3</v>
      </c>
      <c r="DE59" s="40">
        <v>2.14716071886844E-3</v>
      </c>
      <c r="DF59" s="40">
        <v>-4.6215838521369099E-3</v>
      </c>
      <c r="DG59" s="40">
        <v>4.1107352052685798E-3</v>
      </c>
      <c r="DH59" s="40">
        <v>-3.47217439668317E-3</v>
      </c>
      <c r="DI59" s="40">
        <v>3.7834727908685598E-3</v>
      </c>
      <c r="DJ59" s="40">
        <v>-3.4961204270051202E-3</v>
      </c>
      <c r="DK59" s="40">
        <v>1.4527258395318099E-3</v>
      </c>
      <c r="DL59" s="40">
        <v>1.78797026403915E-3</v>
      </c>
      <c r="DM59" s="40">
        <v>-1.8358623246830601E-4</v>
      </c>
      <c r="DN59" s="40">
        <v>-1.8917363954342799E-3</v>
      </c>
      <c r="DO59" s="40">
        <v>1.0935353847025099E-3</v>
      </c>
      <c r="DP59" s="40">
        <v>2.0513765975806301E-3</v>
      </c>
      <c r="DQ59" s="40">
        <v>-7.3434492987322199E-4</v>
      </c>
      <c r="DR59" s="40">
        <v>-1.0855533745952001E-3</v>
      </c>
      <c r="DS59" s="40">
        <v>-2.1870707694050299E-3</v>
      </c>
      <c r="DT59" s="40">
        <v>-9.2591317244884502E-4</v>
      </c>
      <c r="DU59" s="40">
        <v>2.75379348702458E-3</v>
      </c>
      <c r="DV59" s="40">
        <v>3.7754907807612398E-3</v>
      </c>
      <c r="DW59" s="40">
        <v>2.6739733859514102E-3</v>
      </c>
      <c r="DX59" s="40">
        <v>-8.4689127238640003E-3</v>
      </c>
      <c r="DY59" s="40">
        <v>1.4686898597464401E-3</v>
      </c>
      <c r="DZ59" s="40">
        <v>-3.7834727908685598E-3</v>
      </c>
      <c r="EA59" s="40">
        <v>2.5475758806750301E-3</v>
      </c>
      <c r="EB59" s="40">
        <v>-3.87674590537504E-4</v>
      </c>
      <c r="EC59" s="40">
        <v>5.0476814033250496E-3</v>
      </c>
      <c r="ED59" s="40">
        <v>-4.9052703292500497E-3</v>
      </c>
      <c r="EE59" s="40">
        <v>1.82760878396252E-3</v>
      </c>
      <c r="EF59" s="40">
        <v>-3.7264231049625399E-3</v>
      </c>
      <c r="EG59" s="40">
        <v>4.8736234239000501E-3</v>
      </c>
      <c r="EH59" s="40">
        <v>1.0918182345750101E-3</v>
      </c>
      <c r="EI59" s="40">
        <v>-4.0349804321250401E-4</v>
      </c>
      <c r="EJ59" s="40">
        <v>1.8521236364016101E-4</v>
      </c>
      <c r="EK59" s="40">
        <v>-3.15677880866253E-3</v>
      </c>
      <c r="EL59" s="40">
        <v>1.34499347737501E-3</v>
      </c>
      <c r="EM59" s="40">
        <v>1.36081693005001E-3</v>
      </c>
      <c r="EN59" s="40">
        <v>-9.889657921875101E-4</v>
      </c>
      <c r="EO59" s="40">
        <v>-2.0570488477500201E-4</v>
      </c>
      <c r="EP59" s="40">
        <v>-3.5286299465250399E-3</v>
      </c>
      <c r="EQ59" s="40">
        <v>3.1963374403500299E-3</v>
      </c>
      <c r="ER59" s="40">
        <v>1.22631758231251E-3</v>
      </c>
      <c r="ES59" s="40">
        <v>1.3370817510375099E-3</v>
      </c>
      <c r="ET59" s="40">
        <v>-4.6758302654625501E-3</v>
      </c>
      <c r="EU59" s="40">
        <v>4.9210937819250504E-3</v>
      </c>
      <c r="EV59" s="40">
        <v>-3.5840120308875401E-3</v>
      </c>
      <c r="EW59" s="40">
        <v>-2.9510739238875301E-3</v>
      </c>
      <c r="EX59" s="40">
        <v>1.59816872017502E-3</v>
      </c>
      <c r="EY59" s="40">
        <v>-3.1093084506375302E-3</v>
      </c>
      <c r="EZ59" s="40">
        <v>-1.4241107407500199E-4</v>
      </c>
      <c r="FA59" s="40">
        <v>0</v>
      </c>
      <c r="FB59" s="40">
        <v>0</v>
      </c>
      <c r="FC59" s="40">
        <v>0</v>
      </c>
      <c r="FD59" s="40">
        <v>0</v>
      </c>
      <c r="FE59" s="40">
        <v>0</v>
      </c>
      <c r="FF59" s="40">
        <v>0</v>
      </c>
      <c r="FG59" s="40">
        <v>0</v>
      </c>
      <c r="FH59" s="40">
        <v>0</v>
      </c>
      <c r="FI59" s="40">
        <v>0</v>
      </c>
      <c r="FJ59" s="40">
        <v>0</v>
      </c>
      <c r="FK59" s="40">
        <v>0</v>
      </c>
      <c r="FL59" s="40">
        <v>0</v>
      </c>
      <c r="FM59" s="40">
        <v>0</v>
      </c>
      <c r="FN59" s="40">
        <v>0</v>
      </c>
      <c r="FO59" s="40">
        <v>0</v>
      </c>
      <c r="FP59" s="40">
        <v>0</v>
      </c>
      <c r="FQ59" s="40">
        <v>0</v>
      </c>
      <c r="FR59" s="40">
        <v>0</v>
      </c>
      <c r="FS59" s="40">
        <v>0</v>
      </c>
      <c r="FT59" s="40">
        <v>0</v>
      </c>
      <c r="FU59" s="40">
        <v>0</v>
      </c>
      <c r="FV59" s="40">
        <v>0</v>
      </c>
      <c r="FW59" s="40">
        <v>0</v>
      </c>
      <c r="FX59" s="40">
        <v>0</v>
      </c>
      <c r="FY59" s="40">
        <v>0</v>
      </c>
      <c r="FZ59" s="40">
        <v>0</v>
      </c>
      <c r="GA59" s="40">
        <v>0</v>
      </c>
      <c r="GB59" s="40">
        <v>0</v>
      </c>
      <c r="GC59" s="40">
        <v>0</v>
      </c>
      <c r="GD59" s="40">
        <v>0</v>
      </c>
      <c r="GE59" s="40">
        <v>0</v>
      </c>
    </row>
    <row r="60" spans="1:187" ht="15" x14ac:dyDescent="0.25">
      <c r="A60" s="36" t="s">
        <v>154</v>
      </c>
      <c r="B60" s="90">
        <v>4</v>
      </c>
      <c r="C60" s="40">
        <v>-2.23218669597543E-2</v>
      </c>
      <c r="D60" s="40">
        <v>2.1417625971214101E-2</v>
      </c>
      <c r="E60" s="40">
        <v>1.04752786637084E-2</v>
      </c>
      <c r="F60" s="40">
        <v>1.4589115679576299E-2</v>
      </c>
      <c r="G60" s="40">
        <v>-3.9960704838198101E-2</v>
      </c>
      <c r="H60" s="40">
        <v>2.0638898132346602E-2</v>
      </c>
      <c r="I60" s="40">
        <v>-4.8448018260266899E-3</v>
      </c>
      <c r="J60" s="40">
        <v>-3.0407257609862098E-2</v>
      </c>
      <c r="K60" s="40">
        <v>-4.0209678684807203E-2</v>
      </c>
      <c r="L60" s="40">
        <v>6.6230479348674806E-2</v>
      </c>
      <c r="M60" s="40">
        <v>3.3705576688912199E-2</v>
      </c>
      <c r="N60" s="40">
        <v>2.25872429094955E-2</v>
      </c>
      <c r="O60" s="40">
        <v>-1.9060894621583301E-2</v>
      </c>
      <c r="P60" s="40">
        <v>-4.61174253139396E-2</v>
      </c>
      <c r="Q60" s="40">
        <v>6.7812891771867403E-2</v>
      </c>
      <c r="R60" s="40">
        <v>-2.2167071697431099E-2</v>
      </c>
      <c r="S60" s="40">
        <v>-3.02365532902623E-2</v>
      </c>
      <c r="T60" s="40">
        <v>2.5931903531286198E-2</v>
      </c>
      <c r="U60" s="40">
        <v>-9.6308051178927608E-3</v>
      </c>
      <c r="V60" s="40">
        <v>3.8304962364928398E-2</v>
      </c>
      <c r="W60" s="40">
        <v>-2.09559726657348E-2</v>
      </c>
      <c r="X60" s="40">
        <v>-1.9517849641257901E-2</v>
      </c>
      <c r="Y60" s="40">
        <v>0.110979607393766</v>
      </c>
      <c r="Z60" s="40">
        <v>-1.4854504053434799E-2</v>
      </c>
      <c r="AA60" s="40">
        <v>6.7749543151731206E-2</v>
      </c>
      <c r="AB60" s="40">
        <v>2.23078429656568E-3</v>
      </c>
      <c r="AC60" s="40">
        <v>9.0061808239666502E-2</v>
      </c>
      <c r="AD60" s="40">
        <v>-4.3531607941182798E-2</v>
      </c>
      <c r="AE60" s="40">
        <v>-1.24052267506231E-2</v>
      </c>
      <c r="AF60" s="40">
        <v>2.7967511787698501E-3</v>
      </c>
      <c r="AG60" s="40">
        <v>-2.3201102846274801E-2</v>
      </c>
      <c r="AH60" s="40">
        <v>-2.4213214137509799E-2</v>
      </c>
      <c r="AI60" s="40">
        <v>-4.6098768476277002E-2</v>
      </c>
      <c r="AJ60" s="40">
        <v>-7.7122306288448803E-3</v>
      </c>
      <c r="AK60" s="40">
        <v>-3.1305527524561499E-3</v>
      </c>
      <c r="AL60" s="40">
        <v>-0.15532301915587099</v>
      </c>
      <c r="AM60" s="40">
        <v>8.0668481929315902E-2</v>
      </c>
      <c r="AN60" s="40">
        <v>3.8825559699970699E-3</v>
      </c>
      <c r="AO60" s="40">
        <v>-2.5461416808149898E-2</v>
      </c>
      <c r="AP60" s="40">
        <v>7.9157199111353892E-3</v>
      </c>
      <c r="AQ60" s="40">
        <v>-3.9433076961084598E-2</v>
      </c>
      <c r="AR60" s="40">
        <v>-7.0814534076409696E-2</v>
      </c>
      <c r="AS60" s="40">
        <v>-2.5038781547907601E-2</v>
      </c>
      <c r="AT60" s="40">
        <v>2.9631084769075999E-2</v>
      </c>
      <c r="AU60" s="40">
        <v>6.2201080359307201E-2</v>
      </c>
      <c r="AV60" s="40">
        <v>0.25633393299648299</v>
      </c>
      <c r="AW60" s="40">
        <v>-0.155471663829157</v>
      </c>
      <c r="AX60" s="40">
        <v>2.6929605629705599E-2</v>
      </c>
      <c r="AY60" s="40">
        <v>-8.2268982591378104E-2</v>
      </c>
      <c r="AZ60" s="40">
        <v>-4.4472287978398202E-2</v>
      </c>
      <c r="BA60" s="40">
        <v>1.3109013805553901E-2</v>
      </c>
      <c r="BB60" s="40">
        <v>-6.7931729153879904E-5</v>
      </c>
      <c r="BC60" s="40">
        <v>-3.1274136002631403E-2</v>
      </c>
      <c r="BD60" s="40">
        <v>3.68971893549336E-2</v>
      </c>
      <c r="BE60" s="40">
        <v>-4.4911219628445E-2</v>
      </c>
      <c r="BF60" s="40">
        <v>5.01573774909332E-2</v>
      </c>
      <c r="BG60" s="40">
        <v>-3.5317407535636697E-2</v>
      </c>
      <c r="BH60" s="40">
        <v>1.07932227799692E-2</v>
      </c>
      <c r="BI60" s="40">
        <v>0.11774004588522401</v>
      </c>
      <c r="BJ60" s="40">
        <v>-3.7086763772236998E-2</v>
      </c>
      <c r="BK60" s="40">
        <v>-9.2694018391736896E-2</v>
      </c>
      <c r="BL60" s="40">
        <v>1.30160413463272E-2</v>
      </c>
      <c r="BM60" s="40">
        <v>3.6444615746883999E-2</v>
      </c>
      <c r="BN60" s="40">
        <v>-1.3098949889390999E-3</v>
      </c>
      <c r="BO60" s="40">
        <v>-2.5417544002273099E-2</v>
      </c>
      <c r="BP60" s="40">
        <v>-5.4287790947332999E-2</v>
      </c>
      <c r="BQ60" s="40">
        <v>0.13434506422808201</v>
      </c>
      <c r="BR60" s="40">
        <v>3.0793869918265E-2</v>
      </c>
      <c r="BS60" s="40">
        <v>-6.7508997128689796E-2</v>
      </c>
      <c r="BT60" s="40">
        <v>-9.1470269457690906E-2</v>
      </c>
      <c r="BU60" s="40">
        <v>4.45512480057699E-2</v>
      </c>
      <c r="BV60" s="40">
        <v>-2.88719708783036E-2</v>
      </c>
      <c r="BW60" s="40">
        <v>-6.3097743407971502E-2</v>
      </c>
      <c r="BX60" s="40">
        <v>4.3175134488488101E-2</v>
      </c>
      <c r="BY60" s="40">
        <v>0.121157891110073</v>
      </c>
      <c r="BZ60" s="40">
        <v>1.9372577769804299E-2</v>
      </c>
      <c r="CA60" s="40">
        <v>-0.140715057380606</v>
      </c>
      <c r="CB60" s="40">
        <v>7.4538136240912198E-2</v>
      </c>
      <c r="CC60" s="40">
        <v>4.0755398413763598E-2</v>
      </c>
      <c r="CD60" s="40">
        <v>-1.73573395580446E-2</v>
      </c>
      <c r="CE60" s="40">
        <v>-5.80304753907879E-2</v>
      </c>
      <c r="CF60" s="40">
        <v>-1.9438608212780501E-2</v>
      </c>
      <c r="CG60" s="40">
        <v>0.11070577667303</v>
      </c>
      <c r="CH60" s="40">
        <v>-6.27956045625917E-2</v>
      </c>
      <c r="CI60" s="40">
        <v>-6.0753407190861003E-2</v>
      </c>
      <c r="CJ60" s="40">
        <v>-2.2695523387223799E-4</v>
      </c>
      <c r="CK60" s="40">
        <v>2.8653923628711001E-2</v>
      </c>
      <c r="CL60" s="40">
        <v>-1.44272709346251E-2</v>
      </c>
      <c r="CM60" s="40">
        <v>-4.7137190394980599E-2</v>
      </c>
      <c r="CN60" s="40">
        <v>8.1570868224556295E-2</v>
      </c>
      <c r="CO60" s="40">
        <v>8.9974316708388194E-2</v>
      </c>
      <c r="CP60" s="40">
        <v>-7.6662878751776603E-2</v>
      </c>
      <c r="CQ60" s="40">
        <v>2.8997597465142298E-3</v>
      </c>
      <c r="CR60" s="40">
        <v>2.6340007003722698E-3</v>
      </c>
      <c r="CS60" s="40">
        <v>-0.126745745518414</v>
      </c>
      <c r="CT60" s="40">
        <v>0.11057929234314801</v>
      </c>
      <c r="CU60" s="40">
        <v>-1.6627738115171499E-3</v>
      </c>
      <c r="CV60" s="40">
        <v>8.1493942688988602E-2</v>
      </c>
      <c r="CW60" s="40">
        <v>2.8222632797132101E-2</v>
      </c>
      <c r="CX60" s="40">
        <v>6.2585538881991906E-2</v>
      </c>
      <c r="CY60" s="40">
        <v>-0.195494457643066</v>
      </c>
      <c r="CZ60" s="40">
        <v>1.7051737968035201E-2</v>
      </c>
      <c r="DA60" s="40">
        <v>5.9072117521414599E-2</v>
      </c>
      <c r="DB60" s="40">
        <v>-9.1943913348207802E-3</v>
      </c>
      <c r="DC60" s="40">
        <v>-0.12643314443540801</v>
      </c>
      <c r="DD60" s="40">
        <v>2.4109085353281601E-2</v>
      </c>
      <c r="DE60" s="40">
        <v>2.0341531450526001E-2</v>
      </c>
      <c r="DF60" s="40">
        <v>3.3860160774398899E-2</v>
      </c>
      <c r="DG60" s="40">
        <v>5.1395649565482003E-2</v>
      </c>
      <c r="DH60" s="40">
        <v>-3.7554020483290103E-2</v>
      </c>
      <c r="DI60" s="40">
        <v>2.1097682883057901E-2</v>
      </c>
      <c r="DJ60" s="40">
        <v>-3.0157098892952001E-2</v>
      </c>
      <c r="DK60" s="40">
        <v>-1.5100493844452599E-2</v>
      </c>
      <c r="DL60" s="40">
        <v>-2.36836612643469E-2</v>
      </c>
      <c r="DM60" s="40">
        <v>1.15883468901068E-2</v>
      </c>
      <c r="DN60" s="40">
        <v>-2.66730871129417E-3</v>
      </c>
      <c r="DO60" s="40">
        <v>3.9127092056493199E-3</v>
      </c>
      <c r="DP60" s="40">
        <v>-3.3775127230085099E-3</v>
      </c>
      <c r="DQ60" s="40">
        <v>-3.1729641005051601E-2</v>
      </c>
      <c r="DR60" s="40">
        <v>0.101933878755316</v>
      </c>
      <c r="DS60" s="40">
        <v>-0.100477373751569</v>
      </c>
      <c r="DT60" s="40">
        <v>-4.0465784138397402E-2</v>
      </c>
      <c r="DU60" s="40">
        <v>7.8774447668276099E-2</v>
      </c>
      <c r="DV60" s="40">
        <v>-1.4292439108942E-2</v>
      </c>
      <c r="DW60" s="40">
        <v>-7.2970318085482003E-2</v>
      </c>
      <c r="DX60" s="40">
        <v>8.3697598106350496E-2</v>
      </c>
      <c r="DY60" s="40">
        <v>3.6405828511407903E-2</v>
      </c>
      <c r="DZ60" s="40">
        <v>-4.0861996100564603E-2</v>
      </c>
      <c r="EA60" s="40">
        <v>-2.90328584505916E-2</v>
      </c>
      <c r="EB60" s="40">
        <v>-1.11967063117921E-2</v>
      </c>
      <c r="EC60" s="40">
        <v>5.5648653972456198E-2</v>
      </c>
      <c r="ED60" s="40">
        <v>-4.0428981869934301E-2</v>
      </c>
      <c r="EE60" s="40">
        <v>-8.0560648940377996E-2</v>
      </c>
      <c r="EF60" s="40">
        <v>5.36981571755114E-2</v>
      </c>
      <c r="EG60" s="40">
        <v>3.2895934292022103E-2</v>
      </c>
      <c r="EH60" s="40">
        <v>7.1000621308057099E-3</v>
      </c>
      <c r="EI60" s="40">
        <v>-1.5419400566863001E-2</v>
      </c>
      <c r="EJ60" s="40">
        <v>9.5732627819701294E-2</v>
      </c>
      <c r="EK60" s="40">
        <v>6.3771460452620504E-3</v>
      </c>
      <c r="EL60" s="40">
        <v>-6.7436392315154498E-2</v>
      </c>
      <c r="EM60" s="40">
        <v>-3.8805858814518403E-2</v>
      </c>
      <c r="EN60" s="40">
        <v>5.0835395093952497E-2</v>
      </c>
      <c r="EO60" s="40">
        <v>1.7455337461368001E-2</v>
      </c>
      <c r="EP60" s="40">
        <v>2.67069477786568E-2</v>
      </c>
      <c r="EQ60" s="40">
        <v>-7.4302960869491494E-2</v>
      </c>
      <c r="ER60" s="40">
        <v>0.227326528161088</v>
      </c>
      <c r="ES60" s="40">
        <v>5.6829080489199602E-2</v>
      </c>
      <c r="ET60" s="40">
        <v>0.152609871655112</v>
      </c>
      <c r="EU60" s="40">
        <v>-3.8284903854642303E-2</v>
      </c>
      <c r="EV60" s="40">
        <v>-5.9197719872222998E-2</v>
      </c>
      <c r="EW60" s="40">
        <v>0.13523323741900201</v>
      </c>
      <c r="EX60" s="40">
        <v>7.8483336405879706E-2</v>
      </c>
      <c r="EY60" s="40">
        <v>-0.18617560199174199</v>
      </c>
      <c r="EZ60" s="40">
        <v>-2.9356741862754498E-2</v>
      </c>
      <c r="FA60" s="40">
        <v>9.1186429949825204E-2</v>
      </c>
      <c r="FB60" s="40">
        <v>-3.65319914942316E-2</v>
      </c>
      <c r="FC60" s="40">
        <v>4.5979600322783301E-3</v>
      </c>
      <c r="FD60" s="40">
        <v>3.9629431359250497E-2</v>
      </c>
      <c r="FE60" s="40">
        <v>9.8437380819481002E-2</v>
      </c>
      <c r="FF60" s="40">
        <v>7.2808948810369103E-2</v>
      </c>
      <c r="FG60" s="40">
        <v>-0.22477583687241701</v>
      </c>
      <c r="FH60" s="40">
        <v>-1.8234226981131401E-2</v>
      </c>
      <c r="FI60" s="40">
        <v>0.12414382931328199</v>
      </c>
      <c r="FJ60" s="40">
        <v>-4.85215736542405E-2</v>
      </c>
      <c r="FK60" s="40">
        <v>-8.7371810160279006E-2</v>
      </c>
      <c r="FL60" s="40">
        <v>-5.3266031401712502E-2</v>
      </c>
      <c r="FM60" s="40">
        <v>0.35024500434149902</v>
      </c>
      <c r="FN60" s="40">
        <v>-0.32873500183024801</v>
      </c>
      <c r="FO60" s="40">
        <v>0.15340364581798899</v>
      </c>
      <c r="FP60" s="40">
        <v>0.21632242984726699</v>
      </c>
      <c r="FQ60" s="40">
        <v>-0.227202619404967</v>
      </c>
      <c r="FR60" s="40">
        <v>0.24163582545731599</v>
      </c>
      <c r="FS60" s="40">
        <v>-0.151228355687622</v>
      </c>
      <c r="FT60" s="40">
        <v>0.41233600004207999</v>
      </c>
      <c r="FU60" s="40">
        <v>-0.40664696437387998</v>
      </c>
      <c r="FV60" s="40">
        <v>1.2988223928745201E-2</v>
      </c>
      <c r="FW60" s="40">
        <v>4.5650984139421799E-2</v>
      </c>
      <c r="FX60" s="40">
        <v>-0.179749997114551</v>
      </c>
      <c r="FY60" s="40">
        <v>0.28434519535786901</v>
      </c>
      <c r="FZ60" s="40">
        <v>-6.33072379049201E-2</v>
      </c>
      <c r="GA60" s="40">
        <v>-6.5416182040925405E-2</v>
      </c>
      <c r="GB60" s="40">
        <v>6.4116984319786796E-2</v>
      </c>
      <c r="GC60" s="40">
        <v>5.5349877454956897E-2</v>
      </c>
      <c r="GD60" s="40">
        <v>-0.142111074342882</v>
      </c>
      <c r="GE60" s="40">
        <v>0.239016951068622</v>
      </c>
    </row>
    <row r="61" spans="1:187" ht="15" x14ac:dyDescent="0.2">
      <c r="A61" s="25" t="s">
        <v>156</v>
      </c>
      <c r="B61" s="86">
        <v>6</v>
      </c>
      <c r="C61" s="17">
        <f>SUM(C62:C64,C68:C70,C74)</f>
        <v>-9.2634738421682516E-2</v>
      </c>
      <c r="D61" s="17">
        <f t="shared" ref="D61:BO61" si="61">SUM(D62:D64,D68:D70,D74)</f>
        <v>3.1188743900244134E-2</v>
      </c>
      <c r="E61" s="17">
        <f t="shared" si="61"/>
        <v>0.10684619949341975</v>
      </c>
      <c r="F61" s="17">
        <f t="shared" si="61"/>
        <v>9.0851700100458871E-2</v>
      </c>
      <c r="G61" s="17">
        <f t="shared" si="61"/>
        <v>-0.13064673861332557</v>
      </c>
      <c r="H61" s="17">
        <f t="shared" si="61"/>
        <v>-3.1108451528002273E-2</v>
      </c>
      <c r="I61" s="17">
        <f t="shared" si="61"/>
        <v>2.0856742864243535E-2</v>
      </c>
      <c r="J61" s="17">
        <f t="shared" si="61"/>
        <v>0.11673268314854503</v>
      </c>
      <c r="K61" s="17">
        <f t="shared" si="61"/>
        <v>-2.7796437788127827E-2</v>
      </c>
      <c r="L61" s="17">
        <f t="shared" si="61"/>
        <v>-5.0809520154563845E-2</v>
      </c>
      <c r="M61" s="17">
        <f t="shared" si="61"/>
        <v>0.11530523422490899</v>
      </c>
      <c r="N61" s="17">
        <f t="shared" si="61"/>
        <v>0.1011196298747537</v>
      </c>
      <c r="O61" s="17">
        <f t="shared" si="61"/>
        <v>0.45505509069301447</v>
      </c>
      <c r="P61" s="17">
        <f t="shared" si="61"/>
        <v>0.23230794994524495</v>
      </c>
      <c r="Q61" s="17">
        <f t="shared" si="61"/>
        <v>-0.64689602850381078</v>
      </c>
      <c r="R61" s="17">
        <f t="shared" si="61"/>
        <v>-8.0291000681495556E-2</v>
      </c>
      <c r="S61" s="17">
        <f t="shared" si="61"/>
        <v>-0.11443116797771051</v>
      </c>
      <c r="T61" s="17">
        <f t="shared" si="61"/>
        <v>6.6019991041819423E-2</v>
      </c>
      <c r="U61" s="17">
        <f t="shared" si="61"/>
        <v>8.3261501125930157E-2</v>
      </c>
      <c r="V61" s="17">
        <f t="shared" si="61"/>
        <v>-0.17019832850396116</v>
      </c>
      <c r="W61" s="17">
        <f t="shared" si="61"/>
        <v>6.2646243801388432E-2</v>
      </c>
      <c r="X61" s="17">
        <f t="shared" si="61"/>
        <v>-6.7624970697565271E-3</v>
      </c>
      <c r="Y61" s="17">
        <f t="shared" si="61"/>
        <v>-0.19842870075523278</v>
      </c>
      <c r="Z61" s="17">
        <f t="shared" si="61"/>
        <v>7.3148794974622858E-2</v>
      </c>
      <c r="AA61" s="17">
        <f t="shared" si="61"/>
        <v>-4.1700811756021638E-3</v>
      </c>
      <c r="AB61" s="17">
        <f t="shared" si="61"/>
        <v>0.10535950223185808</v>
      </c>
      <c r="AC61" s="17">
        <f t="shared" si="61"/>
        <v>-2.7762346070178716E-3</v>
      </c>
      <c r="AD61" s="17">
        <f t="shared" si="61"/>
        <v>-9.7885507992717807E-2</v>
      </c>
      <c r="AE61" s="17">
        <f t="shared" si="61"/>
        <v>0.13140996877199684</v>
      </c>
      <c r="AF61" s="17">
        <f t="shared" si="61"/>
        <v>-0.11156094913910794</v>
      </c>
      <c r="AG61" s="17">
        <f t="shared" si="61"/>
        <v>0.20222942745544023</v>
      </c>
      <c r="AH61" s="17">
        <f t="shared" si="61"/>
        <v>-0.22073620287667439</v>
      </c>
      <c r="AI61" s="17">
        <f t="shared" si="61"/>
        <v>0.36812691259030939</v>
      </c>
      <c r="AJ61" s="17">
        <f t="shared" si="61"/>
        <v>-7.6515534408399921E-2</v>
      </c>
      <c r="AK61" s="17">
        <f t="shared" si="61"/>
        <v>-6.8923541373101874E-2</v>
      </c>
      <c r="AL61" s="17">
        <f t="shared" si="61"/>
        <v>0.13313711550670268</v>
      </c>
      <c r="AM61" s="17">
        <f t="shared" si="61"/>
        <v>0.14757516209666094</v>
      </c>
      <c r="AN61" s="17">
        <f t="shared" si="61"/>
        <v>-0.25942655668366971</v>
      </c>
      <c r="AO61" s="17">
        <f t="shared" si="61"/>
        <v>-0.19562780099713334</v>
      </c>
      <c r="AP61" s="17">
        <f t="shared" si="61"/>
        <v>1.0090766425001458E-3</v>
      </c>
      <c r="AQ61" s="17">
        <f t="shared" si="61"/>
        <v>0.37768166566466937</v>
      </c>
      <c r="AR61" s="17">
        <f t="shared" si="61"/>
        <v>-0.31905539446705133</v>
      </c>
      <c r="AS61" s="17">
        <f t="shared" si="61"/>
        <v>2.4336410879146161E-2</v>
      </c>
      <c r="AT61" s="17">
        <f t="shared" si="61"/>
        <v>9.079940946965466E-3</v>
      </c>
      <c r="AU61" s="17">
        <f t="shared" si="61"/>
        <v>0.38171217325318296</v>
      </c>
      <c r="AV61" s="17">
        <f t="shared" si="61"/>
        <v>-0.19787135223554292</v>
      </c>
      <c r="AW61" s="17">
        <f t="shared" si="61"/>
        <v>-0.40320496727994143</v>
      </c>
      <c r="AX61" s="17">
        <f t="shared" si="61"/>
        <v>0.33973963243575933</v>
      </c>
      <c r="AY61" s="17">
        <f t="shared" si="61"/>
        <v>2.6805078249166878E-2</v>
      </c>
      <c r="AZ61" s="17">
        <f t="shared" si="61"/>
        <v>-0.19975848544164265</v>
      </c>
      <c r="BA61" s="17">
        <f t="shared" si="61"/>
        <v>9.0691468405922557E-2</v>
      </c>
      <c r="BB61" s="17">
        <f t="shared" si="61"/>
        <v>4.5906887941166034E-2</v>
      </c>
      <c r="BC61" s="17">
        <f t="shared" si="61"/>
        <v>-0.2040362373092727</v>
      </c>
      <c r="BD61" s="17">
        <f t="shared" si="61"/>
        <v>0.20445369567412888</v>
      </c>
      <c r="BE61" s="17">
        <f t="shared" si="61"/>
        <v>-0.13430018807977545</v>
      </c>
      <c r="BF61" s="17">
        <f t="shared" si="61"/>
        <v>-7.0468676275482797E-2</v>
      </c>
      <c r="BG61" s="17">
        <f t="shared" si="61"/>
        <v>0.19003109993703443</v>
      </c>
      <c r="BH61" s="17">
        <f t="shared" si="61"/>
        <v>-7.6076380449983487E-3</v>
      </c>
      <c r="BI61" s="17">
        <f t="shared" si="61"/>
        <v>-0.10959513482816949</v>
      </c>
      <c r="BJ61" s="17">
        <f t="shared" si="61"/>
        <v>0.15988804961387235</v>
      </c>
      <c r="BK61" s="17">
        <f t="shared" si="61"/>
        <v>1.1047982172128403E-2</v>
      </c>
      <c r="BL61" s="17">
        <f t="shared" si="61"/>
        <v>6.3418650821342615E-3</v>
      </c>
      <c r="BM61" s="17">
        <f t="shared" si="61"/>
        <v>-0.16176524661531916</v>
      </c>
      <c r="BN61" s="17">
        <f t="shared" si="61"/>
        <v>0.40340187517166681</v>
      </c>
      <c r="BO61" s="17">
        <f t="shared" si="61"/>
        <v>-0.2282202549628595</v>
      </c>
      <c r="BP61" s="17">
        <f t="shared" ref="BP61:EA61" si="62">SUM(BP62:BP64,BP68:BP70,BP74)</f>
        <v>4.8534708180189758E-3</v>
      </c>
      <c r="BQ61" s="17">
        <f t="shared" si="62"/>
        <v>0.20125341621412296</v>
      </c>
      <c r="BR61" s="17">
        <f t="shared" si="62"/>
        <v>-0.17658366619376992</v>
      </c>
      <c r="BS61" s="17">
        <f t="shared" si="62"/>
        <v>-0.56621137692233081</v>
      </c>
      <c r="BT61" s="17">
        <f t="shared" si="62"/>
        <v>-0.72154010742617936</v>
      </c>
      <c r="BU61" s="17">
        <f t="shared" si="62"/>
        <v>-0.28425259051798102</v>
      </c>
      <c r="BV61" s="17">
        <f t="shared" si="62"/>
        <v>-0.77525469991362372</v>
      </c>
      <c r="BW61" s="17">
        <f t="shared" si="62"/>
        <v>-0.32801939780753114</v>
      </c>
      <c r="BX61" s="17">
        <f t="shared" si="62"/>
        <v>-0.47226139193719152</v>
      </c>
      <c r="BY61" s="17">
        <f t="shared" si="62"/>
        <v>-0.92390171286130951</v>
      </c>
      <c r="BZ61" s="17">
        <f t="shared" si="62"/>
        <v>-7.9072475770345457E-2</v>
      </c>
      <c r="CA61" s="17">
        <f t="shared" si="62"/>
        <v>-5.835789706898295E-2</v>
      </c>
      <c r="CB61" s="17">
        <f t="shared" si="62"/>
        <v>-0.49375572751398794</v>
      </c>
      <c r="CC61" s="17">
        <f t="shared" si="62"/>
        <v>-0.64203884050600768</v>
      </c>
      <c r="CD61" s="17">
        <f t="shared" si="62"/>
        <v>0.16321872981385899</v>
      </c>
      <c r="CE61" s="17">
        <f t="shared" si="62"/>
        <v>-0.60446757196241352</v>
      </c>
      <c r="CF61" s="17">
        <f t="shared" si="62"/>
        <v>-1.1769910576937079</v>
      </c>
      <c r="CG61" s="17">
        <f t="shared" si="62"/>
        <v>9.4052448464732069E-2</v>
      </c>
      <c r="CH61" s="17">
        <f t="shared" si="62"/>
        <v>-0.17174510560018993</v>
      </c>
      <c r="CI61" s="17">
        <f t="shared" si="62"/>
        <v>-0.22587789479777864</v>
      </c>
      <c r="CJ61" s="17">
        <f t="shared" si="62"/>
        <v>-0.21087640785972284</v>
      </c>
      <c r="CK61" s="17">
        <f t="shared" si="62"/>
        <v>0.46009494034581749</v>
      </c>
      <c r="CL61" s="17">
        <f t="shared" si="62"/>
        <v>-5.5229009407760779E-2</v>
      </c>
      <c r="CM61" s="17">
        <f t="shared" si="62"/>
        <v>-0.33905419387985603</v>
      </c>
      <c r="CN61" s="17">
        <f t="shared" si="62"/>
        <v>-7.6961555107379426E-2</v>
      </c>
      <c r="CO61" s="17">
        <f t="shared" si="62"/>
        <v>-0.38465308940748932</v>
      </c>
      <c r="CP61" s="17">
        <f t="shared" si="62"/>
        <v>-0.15858315650842811</v>
      </c>
      <c r="CQ61" s="17">
        <f t="shared" si="62"/>
        <v>0.42474451612837427</v>
      </c>
      <c r="CR61" s="17">
        <f t="shared" si="62"/>
        <v>-0.49158111798912618</v>
      </c>
      <c r="CS61" s="17">
        <f t="shared" si="62"/>
        <v>0.78832706398600705</v>
      </c>
      <c r="CT61" s="17">
        <f t="shared" si="62"/>
        <v>2.0035078168036749E-2</v>
      </c>
      <c r="CU61" s="17">
        <f t="shared" si="62"/>
        <v>-7.131775836592745E-2</v>
      </c>
      <c r="CV61" s="17">
        <f t="shared" si="62"/>
        <v>0.4006481615782187</v>
      </c>
      <c r="CW61" s="17">
        <f t="shared" si="62"/>
        <v>8.5180577162714072E-2</v>
      </c>
      <c r="CX61" s="17">
        <f t="shared" si="62"/>
        <v>0.57534997936687526</v>
      </c>
      <c r="CY61" s="17">
        <f t="shared" si="62"/>
        <v>-0.73293909797949219</v>
      </c>
      <c r="CZ61" s="17">
        <f t="shared" si="62"/>
        <v>1.0040991599388824</v>
      </c>
      <c r="DA61" s="17">
        <f t="shared" si="62"/>
        <v>-0.95934665882186143</v>
      </c>
      <c r="DB61" s="17">
        <f t="shared" si="62"/>
        <v>-0.53959981411023705</v>
      </c>
      <c r="DC61" s="17">
        <f t="shared" si="62"/>
        <v>1.0364468373863625</v>
      </c>
      <c r="DD61" s="17">
        <f t="shared" si="62"/>
        <v>3.8438893950794327E-2</v>
      </c>
      <c r="DE61" s="17">
        <f t="shared" si="62"/>
        <v>0.29910671866924432</v>
      </c>
      <c r="DF61" s="17">
        <f t="shared" si="62"/>
        <v>2.5861838239176073E-2</v>
      </c>
      <c r="DG61" s="17">
        <f t="shared" si="62"/>
        <v>-0.17657435090834611</v>
      </c>
      <c r="DH61" s="17">
        <f t="shared" si="62"/>
        <v>0.15869143472535549</v>
      </c>
      <c r="DI61" s="17">
        <f t="shared" si="62"/>
        <v>0.23938051658710868</v>
      </c>
      <c r="DJ61" s="17">
        <f t="shared" si="62"/>
        <v>3.1719741096669765E-2</v>
      </c>
      <c r="DK61" s="17">
        <f t="shared" si="62"/>
        <v>5.0158508728664085E-2</v>
      </c>
      <c r="DL61" s="17">
        <f t="shared" si="62"/>
        <v>-0.12680282799075801</v>
      </c>
      <c r="DM61" s="17">
        <f t="shared" si="62"/>
        <v>0.24210080291551936</v>
      </c>
      <c r="DN61" s="17">
        <f t="shared" si="62"/>
        <v>0.13921683680542776</v>
      </c>
      <c r="DO61" s="17">
        <f t="shared" si="62"/>
        <v>7.0078495100931115E-2</v>
      </c>
      <c r="DP61" s="17">
        <f t="shared" si="62"/>
        <v>0.21515342130726872</v>
      </c>
      <c r="DQ61" s="17">
        <f t="shared" si="62"/>
        <v>-1.0548107488100384E-2</v>
      </c>
      <c r="DR61" s="17">
        <f t="shared" si="62"/>
        <v>-0.16847451704463703</v>
      </c>
      <c r="DS61" s="17">
        <f t="shared" si="62"/>
        <v>-5.0577256834631747E-2</v>
      </c>
      <c r="DT61" s="17">
        <f t="shared" si="62"/>
        <v>5.2978607232562591E-2</v>
      </c>
      <c r="DU61" s="17">
        <f t="shared" si="62"/>
        <v>0.10021758320482232</v>
      </c>
      <c r="DV61" s="17">
        <f t="shared" si="62"/>
        <v>-0.12768844397858972</v>
      </c>
      <c r="DW61" s="17">
        <f t="shared" si="62"/>
        <v>-0.16371798318047209</v>
      </c>
      <c r="DX61" s="17">
        <f t="shared" si="62"/>
        <v>-0.10598957787016067</v>
      </c>
      <c r="DY61" s="17">
        <f t="shared" si="62"/>
        <v>-0.17659604190351741</v>
      </c>
      <c r="DZ61" s="17">
        <f t="shared" si="62"/>
        <v>1.5375114618073697E-2</v>
      </c>
      <c r="EA61" s="17">
        <f t="shared" si="62"/>
        <v>0.12394138275459377</v>
      </c>
      <c r="EB61" s="17">
        <f t="shared" ref="EB61:GB61" si="63">SUM(EB62:EB64,EB68:EB70,EB74)</f>
        <v>-0.45385819140988387</v>
      </c>
      <c r="EC61" s="17">
        <f t="shared" si="63"/>
        <v>-0.6612295835004055</v>
      </c>
      <c r="ED61" s="17">
        <f t="shared" si="63"/>
        <v>-0.19865244761611658</v>
      </c>
      <c r="EE61" s="17">
        <f t="shared" si="63"/>
        <v>0.17753311448160441</v>
      </c>
      <c r="EF61" s="17">
        <f t="shared" si="63"/>
        <v>0.14536879696793067</v>
      </c>
      <c r="EG61" s="17">
        <f t="shared" si="63"/>
        <v>-1.1106408886022802E-2</v>
      </c>
      <c r="EH61" s="17">
        <f t="shared" si="63"/>
        <v>-0.36219116672391305</v>
      </c>
      <c r="EI61" s="17">
        <f t="shared" si="63"/>
        <v>0.27480474705316293</v>
      </c>
      <c r="EJ61" s="17">
        <f t="shared" si="63"/>
        <v>-0.1363676433762106</v>
      </c>
      <c r="EK61" s="17">
        <f t="shared" si="63"/>
        <v>1.8579332516081848E-4</v>
      </c>
      <c r="EL61" s="17">
        <f t="shared" si="63"/>
        <v>0.14795880729307437</v>
      </c>
      <c r="EM61" s="17">
        <f t="shared" si="63"/>
        <v>-8.0366597999458375E-2</v>
      </c>
      <c r="EN61" s="17">
        <f t="shared" si="63"/>
        <v>0.27891404366592648</v>
      </c>
      <c r="EO61" s="17">
        <f t="shared" si="63"/>
        <v>-7.8908619693529566E-2</v>
      </c>
      <c r="EP61" s="17">
        <f t="shared" si="63"/>
        <v>5.4166328632130584E-2</v>
      </c>
      <c r="EQ61" s="17">
        <f t="shared" si="63"/>
        <v>-3.6481541218910854E-2</v>
      </c>
      <c r="ER61" s="17">
        <f t="shared" si="63"/>
        <v>0.16036912850278928</v>
      </c>
      <c r="ES61" s="17">
        <f t="shared" si="63"/>
        <v>-0.11917335299464227</v>
      </c>
      <c r="ET61" s="17">
        <f t="shared" si="63"/>
        <v>0.11494872953885885</v>
      </c>
      <c r="EU61" s="17">
        <f t="shared" si="63"/>
        <v>-0.14310332797425349</v>
      </c>
      <c r="EV61" s="17">
        <f t="shared" si="63"/>
        <v>0.30617331174199114</v>
      </c>
      <c r="EW61" s="17">
        <f t="shared" si="63"/>
        <v>0.43829993195775774</v>
      </c>
      <c r="EX61" s="17">
        <f t="shared" si="63"/>
        <v>-0.23198757716459539</v>
      </c>
      <c r="EY61" s="17">
        <f t="shared" si="63"/>
        <v>0.27288374727200648</v>
      </c>
      <c r="EZ61" s="17">
        <f t="shared" si="63"/>
        <v>0.39744969005146469</v>
      </c>
      <c r="FA61" s="17">
        <f t="shared" si="63"/>
        <v>8.7663704852927599E-2</v>
      </c>
      <c r="FB61" s="17">
        <f t="shared" si="63"/>
        <v>0.32404802980656772</v>
      </c>
      <c r="FC61" s="17">
        <f t="shared" si="63"/>
        <v>-0.52534755668726096</v>
      </c>
      <c r="FD61" s="17">
        <f t="shared" si="63"/>
        <v>0.14203057984534098</v>
      </c>
      <c r="FE61" s="17">
        <f t="shared" si="63"/>
        <v>0.31901390480513608</v>
      </c>
      <c r="FF61" s="17">
        <f t="shared" si="63"/>
        <v>0.48160776515988352</v>
      </c>
      <c r="FG61" s="17">
        <f t="shared" si="63"/>
        <v>0.69232834833498613</v>
      </c>
      <c r="FH61" s="17">
        <f t="shared" si="63"/>
        <v>0.37050050923665101</v>
      </c>
      <c r="FI61" s="17">
        <f t="shared" si="63"/>
        <v>0.11792028473643101</v>
      </c>
      <c r="FJ61" s="17">
        <f t="shared" si="63"/>
        <v>0.29586161944896494</v>
      </c>
      <c r="FK61" s="17">
        <f t="shared" si="63"/>
        <v>-3.7167721174716742E-2</v>
      </c>
      <c r="FL61" s="17">
        <f t="shared" si="63"/>
        <v>0.19629689524241101</v>
      </c>
      <c r="FM61" s="17">
        <f t="shared" si="63"/>
        <v>-0.11439575574567684</v>
      </c>
      <c r="FN61" s="17">
        <f t="shared" si="63"/>
        <v>-0.65942589710754462</v>
      </c>
      <c r="FO61" s="17">
        <f t="shared" si="63"/>
        <v>-0.89060949287417079</v>
      </c>
      <c r="FP61" s="17">
        <f t="shared" si="63"/>
        <v>-0.15611494442120874</v>
      </c>
      <c r="FQ61" s="17">
        <f t="shared" si="63"/>
        <v>-7.9344499037309418E-2</v>
      </c>
      <c r="FR61" s="17">
        <f t="shared" si="63"/>
        <v>0.19297718077347006</v>
      </c>
      <c r="FS61" s="17">
        <f t="shared" si="63"/>
        <v>0.300240309915978</v>
      </c>
      <c r="FT61" s="17">
        <f t="shared" si="63"/>
        <v>0.44717906843661981</v>
      </c>
      <c r="FU61" s="17">
        <f t="shared" si="63"/>
        <v>-0.4869932057964792</v>
      </c>
      <c r="FV61" s="17">
        <f t="shared" si="63"/>
        <v>-0.76983406448335523</v>
      </c>
      <c r="FW61" s="17">
        <f t="shared" si="63"/>
        <v>0.25051296904660347</v>
      </c>
      <c r="FX61" s="17">
        <f t="shared" si="63"/>
        <v>-0.70759108663679182</v>
      </c>
      <c r="FY61" s="17">
        <f t="shared" si="63"/>
        <v>-2.3612767895453614E-2</v>
      </c>
      <c r="FZ61" s="17">
        <f t="shared" si="63"/>
        <v>8.8596119742304816E-2</v>
      </c>
      <c r="GA61" s="17">
        <f t="shared" si="63"/>
        <v>-0.77609279809024623</v>
      </c>
      <c r="GB61" s="17">
        <f t="shared" si="63"/>
        <v>-0.29578462408688722</v>
      </c>
      <c r="GC61" s="17">
        <f t="shared" ref="GC61:GD61" si="64">SUM(GC62:GC64,GC68:GC70,GC74)</f>
        <v>0.29021548740026931</v>
      </c>
      <c r="GD61" s="17">
        <f t="shared" si="64"/>
        <v>-1.5320899125966604E-2</v>
      </c>
      <c r="GE61" s="17">
        <f t="shared" ref="GE61" si="65">SUM(GE62:GE64,GE68:GE70,GE74)</f>
        <v>-0.54708423150189012</v>
      </c>
    </row>
    <row r="62" spans="1:187" ht="15" x14ac:dyDescent="0.25">
      <c r="A62" s="36" t="s">
        <v>21</v>
      </c>
      <c r="B62" s="90"/>
      <c r="C62" s="40">
        <v>9.0165034160397898E-3</v>
      </c>
      <c r="D62" s="40">
        <v>-6.86465187482519E-3</v>
      </c>
      <c r="E62" s="40">
        <v>-3.0600474388374202E-3</v>
      </c>
      <c r="F62" s="40">
        <v>-7.5846630369046002E-3</v>
      </c>
      <c r="G62" s="40">
        <v>-9.1639570181639707E-2</v>
      </c>
      <c r="H62" s="40">
        <v>-1.1634824087122899E-2</v>
      </c>
      <c r="I62" s="40">
        <v>-7.4894580912189101E-3</v>
      </c>
      <c r="J62" s="40">
        <v>7.8737425129299706E-3</v>
      </c>
      <c r="K62" s="40">
        <v>-3.2479589242594199E-3</v>
      </c>
      <c r="L62" s="40">
        <v>-2.8217154483049602E-2</v>
      </c>
      <c r="M62" s="40">
        <v>0.13699514404716301</v>
      </c>
      <c r="N62" s="40">
        <v>-1.6337969702131201E-2</v>
      </c>
      <c r="O62" s="40">
        <v>-2.87908672007814E-2</v>
      </c>
      <c r="P62" s="40">
        <v>-0.16676619072634399</v>
      </c>
      <c r="Q62" s="40">
        <v>-2.0619822787832399E-2</v>
      </c>
      <c r="R62" s="40">
        <v>0.13665028929643599</v>
      </c>
      <c r="S62" s="40">
        <v>-0.15807985522428999</v>
      </c>
      <c r="T62" s="40">
        <v>0.10528296665013</v>
      </c>
      <c r="U62" s="40">
        <v>4.4315033663020899E-2</v>
      </c>
      <c r="V62" s="40">
        <v>-0.17870785723575899</v>
      </c>
      <c r="W62" s="40">
        <v>-3.3233433182187902E-3</v>
      </c>
      <c r="X62" s="40">
        <v>4.7890409782669298E-4</v>
      </c>
      <c r="Y62" s="40">
        <v>1.6339813731881701E-3</v>
      </c>
      <c r="Z62" s="40">
        <v>2.38948446534548E-4</v>
      </c>
      <c r="AA62" s="40">
        <v>2.7979404231764899E-4</v>
      </c>
      <c r="AB62" s="40">
        <v>0.18553021243016099</v>
      </c>
      <c r="AC62" s="40">
        <v>-0.18644669899753399</v>
      </c>
      <c r="AD62" s="40">
        <v>-8.6438643734210196E-4</v>
      </c>
      <c r="AE62" s="40">
        <v>0.188432737425172</v>
      </c>
      <c r="AF62" s="40">
        <v>-0.187398410670267</v>
      </c>
      <c r="AG62" s="40">
        <v>0.17073536099169401</v>
      </c>
      <c r="AH62" s="40">
        <v>-0.17228924441311</v>
      </c>
      <c r="AI62" s="40">
        <v>0.17341234862807201</v>
      </c>
      <c r="AJ62" s="40">
        <v>-3.82002471401654E-2</v>
      </c>
      <c r="AK62" s="40">
        <v>-5.0156707127208501E-3</v>
      </c>
      <c r="AL62" s="40">
        <v>0.212582705477009</v>
      </c>
      <c r="AM62" s="40">
        <v>-0.12970827930377701</v>
      </c>
      <c r="AN62" s="40">
        <v>2.75902120940355E-3</v>
      </c>
      <c r="AO62" s="40">
        <v>-9.8278108786045107E-2</v>
      </c>
      <c r="AP62" s="40">
        <v>-9.5814581371774704E-2</v>
      </c>
      <c r="AQ62" s="40">
        <v>0.23524245542778499</v>
      </c>
      <c r="AR62" s="40">
        <v>-0.13641607053062399</v>
      </c>
      <c r="AS62" s="40">
        <v>-9.5137279425982393E-2</v>
      </c>
      <c r="AT62" s="40">
        <v>7.3682144055126797E-2</v>
      </c>
      <c r="AU62" s="40">
        <v>0.24789968378753199</v>
      </c>
      <c r="AV62" s="40">
        <v>-0.187130175714872</v>
      </c>
      <c r="AW62" s="40">
        <v>0</v>
      </c>
      <c r="AX62" s="40">
        <v>4.5889687650885899E-2</v>
      </c>
      <c r="AY62" s="40">
        <v>-4.7882531699194E-2</v>
      </c>
      <c r="AZ62" s="40">
        <v>8.3485703936382702E-2</v>
      </c>
      <c r="BA62" s="40">
        <v>5.14277461190819E-3</v>
      </c>
      <c r="BB62" s="40">
        <v>4.2831297801955003E-3</v>
      </c>
      <c r="BC62" s="40">
        <v>8.0681978299486298E-2</v>
      </c>
      <c r="BD62" s="40">
        <v>-2.3941975616204099E-2</v>
      </c>
      <c r="BE62" s="40">
        <v>-0.11393788028482001</v>
      </c>
      <c r="BF62" s="40">
        <v>-7.1126349460243904E-2</v>
      </c>
      <c r="BG62" s="40">
        <v>0.19254090662338</v>
      </c>
      <c r="BH62" s="40">
        <v>-0.13493870996871701</v>
      </c>
      <c r="BI62" s="40">
        <v>6.3046779107098994E-2</v>
      </c>
      <c r="BJ62" s="40">
        <v>0.10365819709018</v>
      </c>
      <c r="BK62" s="40">
        <v>7.0025761005863801E-2</v>
      </c>
      <c r="BL62" s="40">
        <v>-0.14805056537096201</v>
      </c>
      <c r="BM62" s="40">
        <v>6.3541094731563302E-2</v>
      </c>
      <c r="BN62" s="40">
        <v>0.14895902208821199</v>
      </c>
      <c r="BO62" s="40">
        <v>-0.167572310488174</v>
      </c>
      <c r="BP62" s="40">
        <v>1.9125199455584201E-3</v>
      </c>
      <c r="BQ62" s="40">
        <v>8.7861179823911006E-2</v>
      </c>
      <c r="BR62" s="40">
        <v>5.1806819403559597E-4</v>
      </c>
      <c r="BS62" s="40">
        <v>7.4720446036008498E-2</v>
      </c>
      <c r="BT62" s="40">
        <v>-0.113085390636103</v>
      </c>
      <c r="BU62" s="40">
        <v>0.14257706016357599</v>
      </c>
      <c r="BV62" s="40">
        <v>-0.13902886095571701</v>
      </c>
      <c r="BW62" s="40">
        <v>5.6026940810543601E-4</v>
      </c>
      <c r="BX62" s="40">
        <v>6.0493504586769602E-2</v>
      </c>
      <c r="BY62" s="40">
        <v>-6.4876470049110693E-2</v>
      </c>
      <c r="BZ62" s="40">
        <v>-1.44159535744495E-4</v>
      </c>
      <c r="CA62" s="40">
        <v>5.4035181047353199E-2</v>
      </c>
      <c r="CB62" s="40">
        <v>-0.119302780192198</v>
      </c>
      <c r="CC62" s="40">
        <v>-1.79986174062899E-3</v>
      </c>
      <c r="CD62" s="40">
        <v>4.5510462659304703E-2</v>
      </c>
      <c r="CE62" s="40">
        <v>-4.0132339821082497E-2</v>
      </c>
      <c r="CF62" s="40">
        <v>-6.9931317124142097E-3</v>
      </c>
      <c r="CG62" s="40">
        <v>0.33551343875065298</v>
      </c>
      <c r="CH62" s="40">
        <v>0.43929562498993002</v>
      </c>
      <c r="CI62" s="40">
        <v>8.5591025394874801E-2</v>
      </c>
      <c r="CJ62" s="40">
        <v>-6.8437357303212307E-2</v>
      </c>
      <c r="CK62" s="40">
        <v>0.23758096676846699</v>
      </c>
      <c r="CL62" s="40">
        <v>1.1520737862659601E-3</v>
      </c>
      <c r="CM62" s="40">
        <v>6.6466433558304305E-4</v>
      </c>
      <c r="CN62" s="40">
        <v>0.36146984385797698</v>
      </c>
      <c r="CO62" s="40">
        <v>-5.4677305496554597E-3</v>
      </c>
      <c r="CP62" s="40">
        <v>-1.0096386155678099E-2</v>
      </c>
      <c r="CQ62" s="40">
        <v>0.13706881996435299</v>
      </c>
      <c r="CR62" s="40">
        <v>-0.15220810000181001</v>
      </c>
      <c r="CS62" s="40">
        <v>0.21180924897596401</v>
      </c>
      <c r="CT62" s="40">
        <v>-0.151554031326252</v>
      </c>
      <c r="CU62" s="40">
        <v>3.8127272236783499E-2</v>
      </c>
      <c r="CV62" s="40">
        <v>0.209879783696892</v>
      </c>
      <c r="CW62" s="40">
        <v>1.86902884423837E-3</v>
      </c>
      <c r="CX62" s="40">
        <v>3.11588888505092E-3</v>
      </c>
      <c r="CY62" s="40">
        <v>0.17174525981424299</v>
      </c>
      <c r="CZ62" s="40">
        <v>-5.7484567537838399E-2</v>
      </c>
      <c r="DA62" s="40">
        <v>2.7660641855777001E-2</v>
      </c>
      <c r="DB62" s="40">
        <v>6.8783763917950496E-4</v>
      </c>
      <c r="DC62" s="40">
        <v>0.49381650020378198</v>
      </c>
      <c r="DD62" s="40">
        <v>-0.30698787406226502</v>
      </c>
      <c r="DE62" s="40">
        <v>0.230590501174261</v>
      </c>
      <c r="DF62" s="40">
        <v>-0.155529575158702</v>
      </c>
      <c r="DG62" s="40">
        <v>-3.8968985494072801E-2</v>
      </c>
      <c r="DH62" s="40">
        <v>-8.4065076279556603E-2</v>
      </c>
      <c r="DI62" s="40">
        <v>-0.171217799695245</v>
      </c>
      <c r="DJ62" s="40">
        <v>5.5573219783855703E-4</v>
      </c>
      <c r="DK62" s="40">
        <v>1.9507236507391E-4</v>
      </c>
      <c r="DL62" s="40">
        <v>-5.1144204785673298E-4</v>
      </c>
      <c r="DM62" s="40">
        <v>-5.4255352412907497E-4</v>
      </c>
      <c r="DN62" s="40">
        <v>3.6460641067232202E-3</v>
      </c>
      <c r="DO62" s="40">
        <v>-6.5181224946534305E-2</v>
      </c>
      <c r="DP62" s="40">
        <v>-3.7406476709281002E-4</v>
      </c>
      <c r="DQ62" s="40">
        <v>-0.12169642873841</v>
      </c>
      <c r="DR62" s="40">
        <v>0.13423240356823499</v>
      </c>
      <c r="DS62" s="40">
        <v>-0.22570684234763699</v>
      </c>
      <c r="DT62" s="40">
        <v>1.3049888348821499E-3</v>
      </c>
      <c r="DU62" s="40">
        <v>3.0127430014645802E-3</v>
      </c>
      <c r="DV62" s="40">
        <v>-3.4603830116485199E-2</v>
      </c>
      <c r="DW62" s="40">
        <v>1.5950644109611299E-3</v>
      </c>
      <c r="DX62" s="40">
        <v>0.12911448402780201</v>
      </c>
      <c r="DY62" s="40">
        <v>-0.199534417052739</v>
      </c>
      <c r="DZ62" s="40">
        <v>4.4707006257512904E-3</v>
      </c>
      <c r="EA62" s="40">
        <v>-0.106770374633622</v>
      </c>
      <c r="EB62" s="40">
        <v>5.2415787873910498E-2</v>
      </c>
      <c r="EC62" s="40">
        <v>-0.22274350586196701</v>
      </c>
      <c r="ED62" s="40">
        <v>-0.199280451850468</v>
      </c>
      <c r="EE62" s="40">
        <v>-3.8038074188220299E-2</v>
      </c>
      <c r="EF62" s="40">
        <v>0.112847423270259</v>
      </c>
      <c r="EG62" s="40">
        <v>4.6196357378965897E-3</v>
      </c>
      <c r="EH62" s="40">
        <v>6.21052429317435E-2</v>
      </c>
      <c r="EI62" s="40">
        <v>5.52062412116889E-3</v>
      </c>
      <c r="EJ62" s="40">
        <v>5.5039227381764901E-2</v>
      </c>
      <c r="EK62" s="40">
        <v>5.3788632840775299E-3</v>
      </c>
      <c r="EL62" s="40">
        <v>4.2455626246135801E-3</v>
      </c>
      <c r="EM62" s="40">
        <v>-0.317428692144755</v>
      </c>
      <c r="EN62" s="40">
        <v>0.14017381769951101</v>
      </c>
      <c r="EO62" s="40">
        <v>-0.14293094976971499</v>
      </c>
      <c r="EP62" s="40">
        <v>4.2901908125493299E-2</v>
      </c>
      <c r="EQ62" s="40">
        <v>0.168227723289297</v>
      </c>
      <c r="ER62" s="40">
        <v>0.10760104761373999</v>
      </c>
      <c r="ES62" s="40">
        <v>3.6632185764784498E-3</v>
      </c>
      <c r="ET62" s="40">
        <v>-8.17999425580581E-2</v>
      </c>
      <c r="EU62" s="40">
        <v>-0.14813721480216099</v>
      </c>
      <c r="EV62" s="40">
        <v>0.31508027442078801</v>
      </c>
      <c r="EW62" s="40">
        <v>-0.17564883007487</v>
      </c>
      <c r="EX62" s="40">
        <v>-0.28775989927385298</v>
      </c>
      <c r="EY62" s="40">
        <v>-0.29165293831637201</v>
      </c>
      <c r="EZ62" s="40">
        <v>1.3310503088003599E-3</v>
      </c>
      <c r="FA62" s="40">
        <v>-2.54181571603317E-2</v>
      </c>
      <c r="FB62" s="40">
        <v>1.58219334232675E-3</v>
      </c>
      <c r="FC62" s="40">
        <v>-0.39183538756433101</v>
      </c>
      <c r="FD62" s="40">
        <v>-9.87856356565498E-5</v>
      </c>
      <c r="FE62" s="40">
        <v>0.13783107200636899</v>
      </c>
      <c r="FF62" s="40">
        <v>-4.9525188304528997E-5</v>
      </c>
      <c r="FG62" s="40">
        <v>-3.7376724733540402E-2</v>
      </c>
      <c r="FH62" s="40">
        <v>-2.7813040979577101E-2</v>
      </c>
      <c r="FI62" s="40">
        <v>-0.12642357017573</v>
      </c>
      <c r="FJ62" s="40">
        <v>-0.38384032601760398</v>
      </c>
      <c r="FK62" s="40">
        <v>-0.39388621966563803</v>
      </c>
      <c r="FL62" s="40">
        <v>-0.311831663067072</v>
      </c>
      <c r="FM62" s="40">
        <v>-0.44195963174997999</v>
      </c>
      <c r="FN62" s="40">
        <v>-0.99749114269536598</v>
      </c>
      <c r="FO62" s="40">
        <v>-0.722505730158713</v>
      </c>
      <c r="FP62" s="40">
        <v>-0.51510803569663299</v>
      </c>
      <c r="FQ62" s="40">
        <v>-0.108874896292163</v>
      </c>
      <c r="FR62" s="40">
        <v>-0.122639347528072</v>
      </c>
      <c r="FS62" s="40">
        <v>-0.195841737595811</v>
      </c>
      <c r="FT62" s="40">
        <v>-0.21258730347294</v>
      </c>
      <c r="FU62" s="40">
        <v>-0.19535409059584599</v>
      </c>
      <c r="FV62" s="40">
        <v>-0.26153898592524</v>
      </c>
      <c r="FW62" s="40">
        <v>0.13372610718768899</v>
      </c>
      <c r="FX62" s="40">
        <v>-0.38291931122627398</v>
      </c>
      <c r="FY62" s="40">
        <v>-0.20725972054039599</v>
      </c>
      <c r="FZ62" s="40">
        <v>-0.137588680678874</v>
      </c>
      <c r="GA62" s="40">
        <v>-0.14242762564745401</v>
      </c>
      <c r="GB62" s="40">
        <v>-0.230195549273818</v>
      </c>
      <c r="GC62" s="40">
        <v>-0.23447096692924899</v>
      </c>
      <c r="GD62" s="40">
        <v>-0.74287776524302596</v>
      </c>
      <c r="GE62" s="40">
        <v>-0.35770880184915899</v>
      </c>
    </row>
    <row r="63" spans="1:187" ht="15" x14ac:dyDescent="0.25">
      <c r="A63" s="36" t="s">
        <v>22</v>
      </c>
      <c r="B63" s="90"/>
      <c r="C63" s="40">
        <v>0</v>
      </c>
      <c r="D63" s="40">
        <v>0</v>
      </c>
      <c r="E63" s="40">
        <v>0</v>
      </c>
      <c r="F63" s="40">
        <v>0</v>
      </c>
      <c r="G63" s="40">
        <v>0</v>
      </c>
      <c r="H63" s="40">
        <v>0</v>
      </c>
      <c r="I63" s="40">
        <v>0</v>
      </c>
      <c r="J63" s="40">
        <v>0</v>
      </c>
      <c r="K63" s="40">
        <v>0</v>
      </c>
      <c r="L63" s="40">
        <v>0</v>
      </c>
      <c r="M63" s="40">
        <v>0</v>
      </c>
      <c r="N63" s="40">
        <v>0</v>
      </c>
      <c r="O63" s="40">
        <v>0</v>
      </c>
      <c r="P63" s="40">
        <v>0</v>
      </c>
      <c r="Q63" s="40">
        <v>0</v>
      </c>
      <c r="R63" s="40">
        <v>0</v>
      </c>
      <c r="S63" s="40">
        <v>0</v>
      </c>
      <c r="T63" s="40">
        <v>0</v>
      </c>
      <c r="U63" s="40">
        <v>0</v>
      </c>
      <c r="V63" s="40">
        <v>0</v>
      </c>
      <c r="W63" s="40">
        <v>-1.3740820392163255E-3</v>
      </c>
      <c r="X63" s="40">
        <v>-1.5482614526381132E-3</v>
      </c>
      <c r="Y63" s="40">
        <v>2.9223434918544387E-3</v>
      </c>
      <c r="Z63" s="40">
        <v>3.4932649025147429E-3</v>
      </c>
      <c r="AA63" s="40">
        <v>3.0868462711972386E-3</v>
      </c>
      <c r="AB63" s="40">
        <v>3.3481153913299195E-3</v>
      </c>
      <c r="AC63" s="40">
        <v>-1.4843956677167909E-2</v>
      </c>
      <c r="AD63" s="40">
        <v>5.5156814250232776E-4</v>
      </c>
      <c r="AE63" s="40">
        <v>1.4514951118482311E-4</v>
      </c>
      <c r="AF63" s="40">
        <v>7.2574755592411555E-4</v>
      </c>
      <c r="AG63" s="40">
        <v>6.3865784921322171E-4</v>
      </c>
      <c r="AH63" s="40">
        <v>-1.5879356523619652E-2</v>
      </c>
      <c r="AI63" s="40">
        <v>-8.2928754056928941E-3</v>
      </c>
      <c r="AJ63" s="40">
        <v>2.9029902236964622E-4</v>
      </c>
      <c r="AK63" s="40">
        <v>0</v>
      </c>
      <c r="AL63" s="40">
        <v>0</v>
      </c>
      <c r="AM63" s="40">
        <v>0</v>
      </c>
      <c r="AN63" s="40">
        <v>0</v>
      </c>
      <c r="AO63" s="40">
        <v>0</v>
      </c>
      <c r="AP63" s="40">
        <v>0</v>
      </c>
      <c r="AQ63" s="40">
        <v>0</v>
      </c>
      <c r="AR63" s="40">
        <v>0</v>
      </c>
      <c r="AS63" s="40">
        <v>0</v>
      </c>
      <c r="AT63" s="40">
        <v>0</v>
      </c>
      <c r="AU63" s="40">
        <v>0</v>
      </c>
      <c r="AV63" s="40">
        <v>0</v>
      </c>
      <c r="AW63" s="40">
        <v>0</v>
      </c>
      <c r="AX63" s="40">
        <v>0</v>
      </c>
      <c r="AY63" s="40">
        <v>0</v>
      </c>
      <c r="AZ63" s="40">
        <v>0</v>
      </c>
      <c r="BA63" s="40">
        <v>-1.6963035542341062E-2</v>
      </c>
      <c r="BB63" s="40">
        <v>-4.7938731561363704E-2</v>
      </c>
      <c r="BC63" s="40">
        <v>0</v>
      </c>
      <c r="BD63" s="40">
        <v>0</v>
      </c>
      <c r="BE63" s="40">
        <v>0</v>
      </c>
      <c r="BF63" s="40">
        <v>0</v>
      </c>
      <c r="BG63" s="40">
        <v>0</v>
      </c>
      <c r="BH63" s="40">
        <v>0</v>
      </c>
      <c r="BI63" s="40">
        <v>0</v>
      </c>
      <c r="BJ63" s="40">
        <v>0</v>
      </c>
      <c r="BK63" s="40">
        <v>0</v>
      </c>
      <c r="BL63" s="40">
        <v>0</v>
      </c>
      <c r="BM63" s="40">
        <v>0</v>
      </c>
      <c r="BN63" s="40">
        <v>0</v>
      </c>
      <c r="BO63" s="40">
        <v>0</v>
      </c>
      <c r="BP63" s="40">
        <v>0.11404055902705937</v>
      </c>
      <c r="BQ63" s="40">
        <v>0</v>
      </c>
      <c r="BR63" s="40">
        <v>0</v>
      </c>
      <c r="BS63" s="40">
        <v>-0.40630066208447196</v>
      </c>
      <c r="BT63" s="40">
        <v>0</v>
      </c>
      <c r="BU63" s="40">
        <v>-0.15168341323544596</v>
      </c>
      <c r="BV63" s="40">
        <v>-5.7814951483365733E-2</v>
      </c>
      <c r="BW63" s="40">
        <v>0</v>
      </c>
      <c r="BX63" s="40">
        <v>-0.22336606992123673</v>
      </c>
      <c r="BY63" s="40">
        <v>8.4460162678880596E-2</v>
      </c>
      <c r="BZ63" s="40">
        <v>-9.1732316255699973E-3</v>
      </c>
      <c r="CA63" s="40">
        <v>0.46621055933454963</v>
      </c>
      <c r="CB63" s="40">
        <v>0</v>
      </c>
      <c r="CC63" s="40">
        <v>-1.9788172998147911E-4</v>
      </c>
      <c r="CD63" s="40">
        <v>0</v>
      </c>
      <c r="CE63" s="40">
        <v>1.925270632386469E-2</v>
      </c>
      <c r="CF63" s="40">
        <v>0</v>
      </c>
      <c r="CG63" s="40">
        <v>-2.0747354402919915E-3</v>
      </c>
      <c r="CH63" s="40">
        <v>0</v>
      </c>
      <c r="CI63" s="40">
        <v>0</v>
      </c>
      <c r="CJ63" s="40">
        <v>0</v>
      </c>
      <c r="CK63" s="40">
        <v>0</v>
      </c>
      <c r="CL63" s="40">
        <v>0</v>
      </c>
      <c r="CM63" s="40">
        <v>0</v>
      </c>
      <c r="CN63" s="40">
        <v>0</v>
      </c>
      <c r="CO63" s="40">
        <v>0</v>
      </c>
      <c r="CP63" s="40">
        <v>-6.6481194069134789E-2</v>
      </c>
      <c r="CQ63" s="40">
        <v>-0.10560523896833007</v>
      </c>
      <c r="CR63" s="40">
        <v>0</v>
      </c>
      <c r="CS63" s="40">
        <v>-3.7031152159670039E-2</v>
      </c>
      <c r="CT63" s="40">
        <v>-1.136092055395899E-2</v>
      </c>
      <c r="CU63" s="40">
        <v>0</v>
      </c>
      <c r="CV63" s="40">
        <v>0</v>
      </c>
      <c r="CW63" s="40">
        <v>-8.7517530545256424E-4</v>
      </c>
      <c r="CX63" s="40">
        <v>-2.6706004486336688E-3</v>
      </c>
      <c r="CY63" s="40">
        <v>-2.8791745095650731E-2</v>
      </c>
      <c r="CZ63" s="40">
        <v>0</v>
      </c>
      <c r="DA63" s="40">
        <v>0</v>
      </c>
      <c r="DB63" s="40">
        <v>0</v>
      </c>
      <c r="DC63" s="40">
        <v>-6.3718520754104477E-3</v>
      </c>
      <c r="DD63" s="40">
        <v>0</v>
      </c>
      <c r="DE63" s="40">
        <v>0</v>
      </c>
      <c r="DF63" s="40">
        <v>0</v>
      </c>
      <c r="DG63" s="40">
        <v>-1.5941841942446307E-2</v>
      </c>
      <c r="DH63" s="40">
        <v>-6.7633869496687274E-2</v>
      </c>
      <c r="DI63" s="40">
        <v>-1.7585296821608133E-3</v>
      </c>
      <c r="DJ63" s="40">
        <v>-5.7287176069063181E-2</v>
      </c>
      <c r="DK63" s="40">
        <v>0</v>
      </c>
      <c r="DL63" s="40">
        <v>4.5845733039607131E-3</v>
      </c>
      <c r="DM63" s="40">
        <v>0</v>
      </c>
      <c r="DN63" s="40">
        <v>0</v>
      </c>
      <c r="DO63" s="40">
        <v>0</v>
      </c>
      <c r="DP63" s="40">
        <v>0</v>
      </c>
      <c r="DQ63" s="40">
        <v>-4.9736250710358455E-2</v>
      </c>
      <c r="DR63" s="40">
        <v>0</v>
      </c>
      <c r="DS63" s="40">
        <v>0</v>
      </c>
      <c r="DT63" s="40">
        <v>0</v>
      </c>
      <c r="DU63" s="40">
        <v>0</v>
      </c>
      <c r="DV63" s="40">
        <v>0</v>
      </c>
      <c r="DW63" s="40">
        <v>-9.0890842510104198E-3</v>
      </c>
      <c r="DX63" s="40">
        <v>-8.7742515134001196E-3</v>
      </c>
      <c r="DY63" s="40">
        <v>3.433568652947304E-3</v>
      </c>
      <c r="DZ63" s="40">
        <v>-0.24383127621763323</v>
      </c>
      <c r="EA63" s="40">
        <v>-5.8286157631707358E-2</v>
      </c>
      <c r="EB63" s="40">
        <v>-0.700399787088129</v>
      </c>
      <c r="EC63" s="40">
        <v>-0.19348698356424612</v>
      </c>
      <c r="ED63" s="40">
        <v>-5.7933377522038032E-2</v>
      </c>
      <c r="EE63" s="40">
        <v>-2.5744341535081077E-2</v>
      </c>
      <c r="EF63" s="40">
        <v>0</v>
      </c>
      <c r="EG63" s="40">
        <v>0</v>
      </c>
      <c r="EH63" s="40">
        <v>-5.990378350043498E-2</v>
      </c>
      <c r="EI63" s="40">
        <v>0</v>
      </c>
      <c r="EJ63" s="40">
        <v>-3.3528884598399304E-2</v>
      </c>
      <c r="EK63" s="40">
        <v>0</v>
      </c>
      <c r="EL63" s="40">
        <v>-7.3395465673209079E-2</v>
      </c>
      <c r="EM63" s="40">
        <v>0</v>
      </c>
      <c r="EN63" s="40">
        <v>0</v>
      </c>
      <c r="EO63" s="40">
        <v>-9.3340964984558496E-3</v>
      </c>
      <c r="EP63" s="40">
        <v>-6.5847824259140401E-3</v>
      </c>
      <c r="EQ63" s="40">
        <v>-8.8886590858282804E-3</v>
      </c>
      <c r="ER63" s="40">
        <v>-5.8035370533479702E-3</v>
      </c>
      <c r="ES63" s="40">
        <v>-1.9132539736312E-4</v>
      </c>
      <c r="ET63" s="40">
        <v>-4.6077533198284702E-3</v>
      </c>
      <c r="EU63" s="40">
        <v>-7.4299225044421801E-3</v>
      </c>
      <c r="EV63" s="40">
        <v>-5.7660687437259203E-3</v>
      </c>
      <c r="EW63" s="40">
        <v>-2.5988366475157101E-3</v>
      </c>
      <c r="EX63" s="40">
        <v>-9.3271131214520894E-3</v>
      </c>
      <c r="EY63" s="40">
        <v>-8.5139801826588403E-3</v>
      </c>
      <c r="EZ63" s="40">
        <v>-3.2047004058322602E-3</v>
      </c>
      <c r="FA63" s="40">
        <v>0</v>
      </c>
      <c r="FB63" s="40">
        <v>-8.6734180137947696E-3</v>
      </c>
      <c r="FC63" s="40">
        <v>-5.9550029929271104E-3</v>
      </c>
      <c r="FD63" s="40">
        <v>-2.6546398884132899E-3</v>
      </c>
      <c r="FE63" s="40">
        <v>-6.0586375831654595E-4</v>
      </c>
      <c r="FF63" s="40">
        <v>-5.85934029424555E-3</v>
      </c>
      <c r="FG63" s="40">
        <v>-3.49966039343373E-3</v>
      </c>
      <c r="FH63" s="40">
        <v>-3.9620301037279404E-3</v>
      </c>
      <c r="FI63" s="40">
        <v>-2.4872301657205601E-3</v>
      </c>
      <c r="FJ63" s="40">
        <v>-5.4846613910761004E-3</v>
      </c>
      <c r="FK63" s="40">
        <v>-0.146870749960402</v>
      </c>
      <c r="FL63" s="40">
        <v>-0.14795904070816901</v>
      </c>
      <c r="FM63" s="40">
        <v>-8.7018712891392902E-2</v>
      </c>
      <c r="FN63" s="40">
        <v>-0.130115246230919</v>
      </c>
      <c r="FO63" s="40">
        <v>-5.0462073554522896E-3</v>
      </c>
      <c r="FP63" s="40">
        <v>-7.8124537256607299E-3</v>
      </c>
      <c r="FQ63" s="40">
        <v>-4.2569900913294201E-3</v>
      </c>
      <c r="FR63" s="40">
        <v>-7.9001445327854906E-3</v>
      </c>
      <c r="FS63" s="40">
        <v>-6.1891852792995703E-3</v>
      </c>
      <c r="FT63" s="40">
        <v>-4.9752495487052403E-3</v>
      </c>
      <c r="FU63" s="40">
        <v>-3.9751677810135402E-3</v>
      </c>
      <c r="FV63" s="40">
        <v>-7.4094108323321996E-3</v>
      </c>
      <c r="FW63" s="40">
        <v>-6.0193600734651303E-3</v>
      </c>
      <c r="FX63" s="40">
        <v>-4.5349619780233599E-3</v>
      </c>
      <c r="FY63" s="40">
        <v>-7.4408599445237701E-3</v>
      </c>
      <c r="FZ63" s="40">
        <v>5.7442060020414798E-2</v>
      </c>
      <c r="GA63" s="40">
        <v>-8.7491430116927796E-3</v>
      </c>
      <c r="GB63" s="40">
        <v>-9.7932535364526705E-3</v>
      </c>
      <c r="GC63" s="40">
        <v>-6.8118777006925101E-3</v>
      </c>
      <c r="GD63" s="40">
        <v>-9.1202425355532205E-3</v>
      </c>
      <c r="GE63" s="40">
        <v>-9.9882380320403495E-3</v>
      </c>
    </row>
    <row r="64" spans="1:187" ht="15" x14ac:dyDescent="0.25">
      <c r="A64" s="36" t="s">
        <v>24</v>
      </c>
      <c r="B64" s="90"/>
      <c r="C64" s="40">
        <f>SUM(C65:C67)</f>
        <v>-3.7385026708843054E-4</v>
      </c>
      <c r="D64" s="40">
        <f t="shared" ref="D64:BO64" si="66">SUM(D65:D67)</f>
        <v>-1.39216821670497E-2</v>
      </c>
      <c r="E64" s="40">
        <f t="shared" si="66"/>
        <v>1.8226399860233611E-2</v>
      </c>
      <c r="F64" s="40">
        <f t="shared" si="66"/>
        <v>-1.4123941895754919E-2</v>
      </c>
      <c r="G64" s="40">
        <f t="shared" si="66"/>
        <v>-1.07055309174304E-2</v>
      </c>
      <c r="H64" s="40">
        <f t="shared" si="66"/>
        <v>-1.2886476825055691E-2</v>
      </c>
      <c r="I64" s="40">
        <f t="shared" si="66"/>
        <v>-7.075835031330302E-3</v>
      </c>
      <c r="J64" s="40">
        <f t="shared" si="66"/>
        <v>5.9304197086504078E-2</v>
      </c>
      <c r="K64" s="40">
        <f t="shared" si="66"/>
        <v>-9.753592736492997E-4</v>
      </c>
      <c r="L64" s="40">
        <f t="shared" si="66"/>
        <v>-3.9115804801447092E-3</v>
      </c>
      <c r="M64" s="40">
        <f t="shared" si="66"/>
        <v>-5.726613772846079E-3</v>
      </c>
      <c r="N64" s="40">
        <f t="shared" si="66"/>
        <v>4.7717267881805123E-2</v>
      </c>
      <c r="O64" s="40">
        <f t="shared" si="66"/>
        <v>0.50388621951534174</v>
      </c>
      <c r="P64" s="40">
        <f t="shared" si="66"/>
        <v>0.40344091224202749</v>
      </c>
      <c r="Q64" s="40">
        <f t="shared" si="66"/>
        <v>-0.61110535677431277</v>
      </c>
      <c r="R64" s="40">
        <f t="shared" si="66"/>
        <v>-0.29221742323335337</v>
      </c>
      <c r="S64" s="40">
        <f t="shared" si="66"/>
        <v>-1.7738202416160601E-2</v>
      </c>
      <c r="T64" s="40">
        <f t="shared" si="66"/>
        <v>-3.0914653318738033E-2</v>
      </c>
      <c r="U64" s="40">
        <f t="shared" si="66"/>
        <v>-3.0515314204824897E-3</v>
      </c>
      <c r="V64" s="40">
        <f t="shared" si="66"/>
        <v>8.9430032996458297E-2</v>
      </c>
      <c r="W64" s="40">
        <f t="shared" si="66"/>
        <v>6.3712034881776444E-2</v>
      </c>
      <c r="X64" s="40">
        <f t="shared" si="66"/>
        <v>-1.4571063227636731E-2</v>
      </c>
      <c r="Y64" s="40">
        <f t="shared" si="66"/>
        <v>6.6622139114393495E-3</v>
      </c>
      <c r="Z64" s="40">
        <f t="shared" si="66"/>
        <v>-1.9357454838359371E-2</v>
      </c>
      <c r="AA64" s="40">
        <f t="shared" si="66"/>
        <v>-4.3713770302863733E-3</v>
      </c>
      <c r="AB64" s="40">
        <f t="shared" si="66"/>
        <v>-8.50295181473055E-2</v>
      </c>
      <c r="AC64" s="40">
        <f t="shared" si="66"/>
        <v>0.12382461932055595</v>
      </c>
      <c r="AD64" s="40">
        <f t="shared" si="66"/>
        <v>-3.6795898704648E-2</v>
      </c>
      <c r="AE64" s="40">
        <f t="shared" si="66"/>
        <v>-0.17681861836038448</v>
      </c>
      <c r="AF64" s="40">
        <f t="shared" si="66"/>
        <v>0.18434392731522842</v>
      </c>
      <c r="AG64" s="40">
        <f t="shared" si="66"/>
        <v>-2.2412201968571703E-3</v>
      </c>
      <c r="AH64" s="40">
        <f t="shared" si="66"/>
        <v>-1.5434597074168749E-2</v>
      </c>
      <c r="AI64" s="40">
        <f t="shared" si="66"/>
        <v>0.14463948138756746</v>
      </c>
      <c r="AJ64" s="40">
        <f t="shared" si="66"/>
        <v>-0.13397232338872572</v>
      </c>
      <c r="AK64" s="40">
        <f t="shared" si="66"/>
        <v>-3.3048057676976642E-3</v>
      </c>
      <c r="AL64" s="40">
        <f t="shared" si="66"/>
        <v>-1.0365027895513337E-3</v>
      </c>
      <c r="AM64" s="40">
        <f t="shared" si="66"/>
        <v>0.19188784992124458</v>
      </c>
      <c r="AN64" s="40">
        <f t="shared" si="66"/>
        <v>-0.13355439213327372</v>
      </c>
      <c r="AO64" s="40">
        <f t="shared" si="66"/>
        <v>-2.3394797327684354E-2</v>
      </c>
      <c r="AP64" s="40">
        <f t="shared" si="66"/>
        <v>-1.3052033255061872E-2</v>
      </c>
      <c r="AQ64" s="40">
        <f t="shared" si="66"/>
        <v>0.11919712823753492</v>
      </c>
      <c r="AR64" s="40">
        <f t="shared" si="66"/>
        <v>-0.1258464799823589</v>
      </c>
      <c r="AS64" s="40">
        <f t="shared" si="66"/>
        <v>8.2222076160724716E-2</v>
      </c>
      <c r="AT64" s="40">
        <f t="shared" si="66"/>
        <v>-7.6071015511283896E-2</v>
      </c>
      <c r="AU64" s="40">
        <f t="shared" si="66"/>
        <v>8.0544626704366629E-2</v>
      </c>
      <c r="AV64" s="40">
        <f t="shared" si="66"/>
        <v>1.452357194835361E-2</v>
      </c>
      <c r="AW64" s="40">
        <f t="shared" si="66"/>
        <v>-0.37178565068394598</v>
      </c>
      <c r="AX64" s="40">
        <f t="shared" si="66"/>
        <v>0.30739121152479759</v>
      </c>
      <c r="AY64" s="40">
        <f t="shared" si="66"/>
        <v>0.11661237471314979</v>
      </c>
      <c r="AZ64" s="40">
        <f t="shared" si="66"/>
        <v>-0.19648496517944741</v>
      </c>
      <c r="BA64" s="40">
        <f t="shared" si="66"/>
        <v>0.10610902808416439</v>
      </c>
      <c r="BB64" s="40">
        <f t="shared" si="66"/>
        <v>-2.9644720017293503E-2</v>
      </c>
      <c r="BC64" s="40">
        <f t="shared" si="66"/>
        <v>-0.21321167928796894</v>
      </c>
      <c r="BD64" s="40">
        <f t="shared" si="66"/>
        <v>0.22966514256672779</v>
      </c>
      <c r="BE64" s="40">
        <f t="shared" si="66"/>
        <v>-2.7611515335819823E-2</v>
      </c>
      <c r="BF64" s="40">
        <f t="shared" si="66"/>
        <v>-5.2695911069775309E-2</v>
      </c>
      <c r="BG64" s="40">
        <f t="shared" si="66"/>
        <v>2.0192103901562418E-2</v>
      </c>
      <c r="BH64" s="40">
        <f t="shared" si="66"/>
        <v>3.4527152116129799E-2</v>
      </c>
      <c r="BI64" s="40">
        <f t="shared" si="66"/>
        <v>-6.909019767401578E-2</v>
      </c>
      <c r="BJ64" s="40">
        <f t="shared" si="66"/>
        <v>-1.1807254434121001E-3</v>
      </c>
      <c r="BK64" s="40">
        <f t="shared" si="66"/>
        <v>-7.96142538908583E-2</v>
      </c>
      <c r="BL64" s="40">
        <f t="shared" si="66"/>
        <v>2.1799353241426719E-2</v>
      </c>
      <c r="BM64" s="40">
        <f t="shared" si="66"/>
        <v>-0.13962242238665751</v>
      </c>
      <c r="BN64" s="40">
        <f t="shared" si="66"/>
        <v>0.2062783116357764</v>
      </c>
      <c r="BO64" s="40">
        <f t="shared" si="66"/>
        <v>-0.1101954647021236</v>
      </c>
      <c r="BP64" s="40">
        <f t="shared" ref="BP64:EA64" si="67">SUM(BP65:BP67)</f>
        <v>-4.8093185429715399E-2</v>
      </c>
      <c r="BQ64" s="40">
        <f t="shared" si="67"/>
        <v>8.8164946397644453E-2</v>
      </c>
      <c r="BR64" s="40">
        <f t="shared" si="67"/>
        <v>9.8043033445115391E-2</v>
      </c>
      <c r="BS64" s="40">
        <f t="shared" si="67"/>
        <v>-0.2007618506875172</v>
      </c>
      <c r="BT64" s="40">
        <f t="shared" si="67"/>
        <v>-0.34523340993427493</v>
      </c>
      <c r="BU64" s="40">
        <f t="shared" si="67"/>
        <v>-0.32064867269424591</v>
      </c>
      <c r="BV64" s="40">
        <f t="shared" si="67"/>
        <v>-0.49763989625408084</v>
      </c>
      <c r="BW64" s="40">
        <f t="shared" si="67"/>
        <v>-0.48456605563514099</v>
      </c>
      <c r="BX64" s="40">
        <f t="shared" si="67"/>
        <v>-0.2666724296822866</v>
      </c>
      <c r="BY64" s="40">
        <f t="shared" si="67"/>
        <v>-0.8999686697677769</v>
      </c>
      <c r="BZ64" s="40">
        <f t="shared" si="67"/>
        <v>-0.35135924305728006</v>
      </c>
      <c r="CA64" s="40">
        <f t="shared" si="67"/>
        <v>-0.4609319744669344</v>
      </c>
      <c r="CB64" s="40">
        <f t="shared" si="67"/>
        <v>-0.51556625472751128</v>
      </c>
      <c r="CC64" s="40">
        <f t="shared" si="67"/>
        <v>-0.497184953812845</v>
      </c>
      <c r="CD64" s="40">
        <f t="shared" si="67"/>
        <v>-0.24129226158130601</v>
      </c>
      <c r="CE64" s="40">
        <f t="shared" si="67"/>
        <v>-0.73402082712639904</v>
      </c>
      <c r="CF64" s="40">
        <f t="shared" si="67"/>
        <v>-1.0515723200171936</v>
      </c>
      <c r="CG64" s="40">
        <f t="shared" si="67"/>
        <v>-0.30606071400735552</v>
      </c>
      <c r="CH64" s="40">
        <f t="shared" si="67"/>
        <v>-0.59287680873997695</v>
      </c>
      <c r="CI64" s="40">
        <f t="shared" si="67"/>
        <v>-0.32469541850394346</v>
      </c>
      <c r="CJ64" s="40">
        <f t="shared" si="67"/>
        <v>-0.10539519695073121</v>
      </c>
      <c r="CK64" s="40">
        <f t="shared" si="67"/>
        <v>0.15929305817530803</v>
      </c>
      <c r="CL64" s="40">
        <f t="shared" si="67"/>
        <v>-0.29720991764412208</v>
      </c>
      <c r="CM64" s="40">
        <f t="shared" si="67"/>
        <v>-0.38341305930808833</v>
      </c>
      <c r="CN64" s="40">
        <f t="shared" si="67"/>
        <v>-0.34174821795701732</v>
      </c>
      <c r="CO64" s="40">
        <f t="shared" si="67"/>
        <v>-0.42426160235698646</v>
      </c>
      <c r="CP64" s="40">
        <f t="shared" si="67"/>
        <v>-0.13373249852747585</v>
      </c>
      <c r="CQ64" s="40">
        <f t="shared" si="67"/>
        <v>0.168491997007954</v>
      </c>
      <c r="CR64" s="40">
        <f t="shared" si="67"/>
        <v>-0.1192179135832836</v>
      </c>
      <c r="CS64" s="40">
        <f t="shared" si="67"/>
        <v>1.7063297899870399E-2</v>
      </c>
      <c r="CT64" s="40">
        <f t="shared" si="67"/>
        <v>-1.9135881292135781E-2</v>
      </c>
      <c r="CU64" s="40">
        <f t="shared" si="67"/>
        <v>-2.7708585009111095E-2</v>
      </c>
      <c r="CV64" s="40">
        <f t="shared" si="67"/>
        <v>6.2141016075494201E-2</v>
      </c>
      <c r="CW64" s="40">
        <f t="shared" si="67"/>
        <v>-5.6544718328284005E-2</v>
      </c>
      <c r="CX64" s="40">
        <f t="shared" si="67"/>
        <v>0.346772202800049</v>
      </c>
      <c r="CY64" s="40">
        <f t="shared" si="67"/>
        <v>-0.22467966535472469</v>
      </c>
      <c r="CZ64" s="40">
        <f t="shared" si="67"/>
        <v>-0.14154194832596279</v>
      </c>
      <c r="DA64" s="40">
        <f t="shared" si="67"/>
        <v>-0.470991853970959</v>
      </c>
      <c r="DB64" s="40">
        <f t="shared" si="67"/>
        <v>-7.7685131552808998E-2</v>
      </c>
      <c r="DC64" s="40">
        <f t="shared" si="67"/>
        <v>0.27675419383901267</v>
      </c>
      <c r="DD64" s="40">
        <f t="shared" si="67"/>
        <v>0.200773025635202</v>
      </c>
      <c r="DE64" s="40">
        <f t="shared" si="67"/>
        <v>3.6172477644810908E-2</v>
      </c>
      <c r="DF64" s="40">
        <f t="shared" si="67"/>
        <v>-3.4509108396276994E-2</v>
      </c>
      <c r="DG64" s="40">
        <f t="shared" si="67"/>
        <v>0.51445451156473054</v>
      </c>
      <c r="DH64" s="40">
        <f t="shared" si="67"/>
        <v>6.5755573941541398E-2</v>
      </c>
      <c r="DI64" s="40">
        <f t="shared" si="67"/>
        <v>0.1289256337014735</v>
      </c>
      <c r="DJ64" s="40">
        <f t="shared" si="67"/>
        <v>-2.2780127924470199E-2</v>
      </c>
      <c r="DK64" s="40">
        <f t="shared" si="67"/>
        <v>-0.15127078277539738</v>
      </c>
      <c r="DL64" s="40">
        <f t="shared" si="67"/>
        <v>-7.617771191415601E-3</v>
      </c>
      <c r="DM64" s="40">
        <f t="shared" si="67"/>
        <v>0.15999830687929972</v>
      </c>
      <c r="DN64" s="40">
        <f t="shared" si="67"/>
        <v>2.5517778375842699E-2</v>
      </c>
      <c r="DO64" s="40">
        <f t="shared" si="67"/>
        <v>4.0558683548215504E-3</v>
      </c>
      <c r="DP64" s="40">
        <f t="shared" si="67"/>
        <v>0.2258396175350999</v>
      </c>
      <c r="DQ64" s="40">
        <f t="shared" si="67"/>
        <v>-4.2738103175520015E-4</v>
      </c>
      <c r="DR64" s="40">
        <f t="shared" si="67"/>
        <v>-0.18851512432500089</v>
      </c>
      <c r="DS64" s="40">
        <f t="shared" si="67"/>
        <v>0.12204426157965939</v>
      </c>
      <c r="DT64" s="40">
        <f t="shared" si="67"/>
        <v>8.0405992158364303E-2</v>
      </c>
      <c r="DU64" s="40">
        <f t="shared" si="67"/>
        <v>-4.95986474739257E-2</v>
      </c>
      <c r="DV64" s="40">
        <f t="shared" si="67"/>
        <v>5.17925448099932E-2</v>
      </c>
      <c r="DW64" s="40">
        <f t="shared" si="67"/>
        <v>0.11876378878946178</v>
      </c>
      <c r="DX64" s="40">
        <f t="shared" si="67"/>
        <v>5.8207885893410499E-2</v>
      </c>
      <c r="DY64" s="40">
        <f t="shared" si="67"/>
        <v>5.92211724072748E-2</v>
      </c>
      <c r="DZ64" s="40">
        <f t="shared" si="67"/>
        <v>0.16443711285452101</v>
      </c>
      <c r="EA64" s="40">
        <f t="shared" si="67"/>
        <v>8.890479354481054E-2</v>
      </c>
      <c r="EB64" s="40">
        <f t="shared" ref="EB64:GB64" si="68">SUM(EB65:EB67)</f>
        <v>3.4478189091045004E-2</v>
      </c>
      <c r="EC64" s="40">
        <f t="shared" si="68"/>
        <v>-1.210590200765443E-3</v>
      </c>
      <c r="ED64" s="40">
        <f t="shared" si="68"/>
        <v>-1.5975774945740588E-2</v>
      </c>
      <c r="EE64" s="40">
        <f t="shared" si="68"/>
        <v>6.1798350214735981E-2</v>
      </c>
      <c r="EF64" s="40">
        <f t="shared" si="68"/>
        <v>9.6683388937151699E-3</v>
      </c>
      <c r="EG64" s="40">
        <f t="shared" si="68"/>
        <v>-3.5953080512856894E-2</v>
      </c>
      <c r="EH64" s="40">
        <f t="shared" si="68"/>
        <v>6.3668702865896099E-2</v>
      </c>
      <c r="EI64" s="40">
        <f t="shared" si="68"/>
        <v>0.12297513368249297</v>
      </c>
      <c r="EJ64" s="40">
        <f t="shared" si="68"/>
        <v>-8.0373617183955009E-3</v>
      </c>
      <c r="EK64" s="40">
        <f t="shared" si="68"/>
        <v>-0.25642761508176581</v>
      </c>
      <c r="EL64" s="40">
        <f t="shared" si="68"/>
        <v>8.6270111257295889E-2</v>
      </c>
      <c r="EM64" s="40">
        <f t="shared" si="68"/>
        <v>-2.1526653624513999E-2</v>
      </c>
      <c r="EN64" s="40">
        <f t="shared" si="68"/>
        <v>0.1474594818050928</v>
      </c>
      <c r="EO64" s="40">
        <f t="shared" si="68"/>
        <v>4.5420805468980988E-2</v>
      </c>
      <c r="EP64" s="40">
        <f t="shared" si="68"/>
        <v>7.6780414742781813E-2</v>
      </c>
      <c r="EQ64" s="40">
        <f t="shared" si="68"/>
        <v>-2.21896400880051E-2</v>
      </c>
      <c r="ER64" s="40">
        <f t="shared" si="68"/>
        <v>-5.3063956096539411E-2</v>
      </c>
      <c r="ES64" s="40">
        <f t="shared" si="68"/>
        <v>-8.598861947363301E-2</v>
      </c>
      <c r="ET64" s="40">
        <f t="shared" si="68"/>
        <v>0.28867893987750504</v>
      </c>
      <c r="EU64" s="40">
        <f t="shared" si="68"/>
        <v>5.0276792625731925E-2</v>
      </c>
      <c r="EV64" s="40">
        <f t="shared" si="68"/>
        <v>1.4852221211812903E-2</v>
      </c>
      <c r="EW64" s="40">
        <f t="shared" si="68"/>
        <v>-1.5432147785291769E-2</v>
      </c>
      <c r="EX64" s="40">
        <f t="shared" si="68"/>
        <v>-0.15032410906693836</v>
      </c>
      <c r="EY64" s="40">
        <f t="shared" si="68"/>
        <v>0.32525214735037961</v>
      </c>
      <c r="EZ64" s="40">
        <f t="shared" si="68"/>
        <v>0.31255263957680302</v>
      </c>
      <c r="FA64" s="40">
        <f t="shared" si="68"/>
        <v>5.2990699936978011E-3</v>
      </c>
      <c r="FB64" s="40">
        <f t="shared" si="68"/>
        <v>0.17249645655903298</v>
      </c>
      <c r="FC64" s="40">
        <f t="shared" si="68"/>
        <v>0.24271479408843799</v>
      </c>
      <c r="FD64" s="40">
        <f t="shared" si="68"/>
        <v>0.21542591466110833</v>
      </c>
      <c r="FE64" s="40">
        <f t="shared" si="68"/>
        <v>0.13217376357659699</v>
      </c>
      <c r="FF64" s="40">
        <f t="shared" si="68"/>
        <v>0.33057950334896263</v>
      </c>
      <c r="FG64" s="40">
        <f t="shared" si="68"/>
        <v>0.734514013352497</v>
      </c>
      <c r="FH64" s="40">
        <f t="shared" si="68"/>
        <v>-0.14142765133407539</v>
      </c>
      <c r="FI64" s="40">
        <f t="shared" si="68"/>
        <v>0.19349363374092743</v>
      </c>
      <c r="FJ64" s="40">
        <f t="shared" si="68"/>
        <v>0.3475211156793005</v>
      </c>
      <c r="FK64" s="40">
        <f t="shared" si="68"/>
        <v>0.25518124585302088</v>
      </c>
      <c r="FL64" s="40">
        <f t="shared" si="68"/>
        <v>0.64793253587950694</v>
      </c>
      <c r="FM64" s="40">
        <f t="shared" si="68"/>
        <v>0.11148078827346321</v>
      </c>
      <c r="FN64" s="40">
        <f t="shared" si="68"/>
        <v>0.55322257585452794</v>
      </c>
      <c r="FO64" s="40">
        <f t="shared" si="68"/>
        <v>-0.1447208830884929</v>
      </c>
      <c r="FP64" s="40">
        <f t="shared" si="68"/>
        <v>0.13034963536042271</v>
      </c>
      <c r="FQ64" s="40">
        <f t="shared" si="68"/>
        <v>-4.7096644193716022E-3</v>
      </c>
      <c r="FR64" s="40">
        <f t="shared" si="68"/>
        <v>6.2354232499644592E-2</v>
      </c>
      <c r="FS64" s="40">
        <f t="shared" si="68"/>
        <v>0.35122432527403502</v>
      </c>
      <c r="FT64" s="40">
        <f t="shared" si="68"/>
        <v>8.8206215444691802E-2</v>
      </c>
      <c r="FU64" s="40">
        <f t="shared" si="68"/>
        <v>-0.1285524357215295</v>
      </c>
      <c r="FV64" s="40">
        <f t="shared" si="68"/>
        <v>-0.18085482864060859</v>
      </c>
      <c r="FW64" s="40">
        <f t="shared" si="68"/>
        <v>-1.1429865277599101E-2</v>
      </c>
      <c r="FX64" s="40">
        <f t="shared" si="68"/>
        <v>-6.2966460604464997E-3</v>
      </c>
      <c r="FY64" s="40">
        <f t="shared" si="68"/>
        <v>-0.18058351471727802</v>
      </c>
      <c r="FZ64" s="40">
        <f t="shared" si="68"/>
        <v>-7.764180881007271E-2</v>
      </c>
      <c r="GA64" s="40">
        <f t="shared" si="68"/>
        <v>-0.4265449479840776</v>
      </c>
      <c r="GB64" s="40">
        <f t="shared" si="68"/>
        <v>-8.9216424578320297E-2</v>
      </c>
      <c r="GC64" s="40">
        <f t="shared" ref="GC64:GD64" si="69">SUM(GC65:GC67)</f>
        <v>-7.7000098152120902E-2</v>
      </c>
      <c r="GD64" s="40">
        <f t="shared" si="69"/>
        <v>-3.8460882329448699E-2</v>
      </c>
      <c r="GE64" s="40">
        <f t="shared" ref="GE64" si="70">SUM(GE65:GE67)</f>
        <v>2.0145472199987569E-2</v>
      </c>
    </row>
    <row r="65" spans="1:187" ht="15" x14ac:dyDescent="0.25">
      <c r="A65" s="37" t="s">
        <v>38</v>
      </c>
      <c r="B65" s="90">
        <v>2</v>
      </c>
      <c r="C65" s="40">
        <v>1.6479873021779701E-17</v>
      </c>
      <c r="D65" s="40">
        <v>-7.5246887079812698E-3</v>
      </c>
      <c r="E65" s="40">
        <v>2.3044914413817501E-2</v>
      </c>
      <c r="F65" s="40">
        <v>-1.55113417758386E-2</v>
      </c>
      <c r="G65" s="40">
        <v>-2.45462985834147E-2</v>
      </c>
      <c r="H65" s="40">
        <v>-1.1033841057039801E-2</v>
      </c>
      <c r="I65" s="40">
        <v>-1.8025493965164101E-2</v>
      </c>
      <c r="J65" s="40">
        <v>5.35967496756211E-2</v>
      </c>
      <c r="K65" s="40">
        <v>-1.5680136445793299E-2</v>
      </c>
      <c r="L65" s="40">
        <v>-1.0483037397187599E-2</v>
      </c>
      <c r="M65" s="40">
        <v>-1.4258707646174699E-2</v>
      </c>
      <c r="N65" s="40">
        <v>4.04396493491508E-2</v>
      </c>
      <c r="O65" s="40">
        <v>-1.28994663565393E-2</v>
      </c>
      <c r="P65" s="40">
        <v>-1.1042724987037501E-2</v>
      </c>
      <c r="Q65" s="40">
        <v>-1.02698230772448E-2</v>
      </c>
      <c r="R65" s="40">
        <v>3.4212014420821599E-2</v>
      </c>
      <c r="S65" s="40">
        <v>-1.2570760946627501E-2</v>
      </c>
      <c r="T65" s="40">
        <v>-3.8645095489632298E-3</v>
      </c>
      <c r="U65" s="40">
        <v>-8.7506710476523697E-3</v>
      </c>
      <c r="V65" s="40">
        <v>2.51859415432431E-2</v>
      </c>
      <c r="W65" s="40">
        <v>5.37477764855805E-3</v>
      </c>
      <c r="X65" s="40">
        <v>-8.9550014375975508E-3</v>
      </c>
      <c r="Y65" s="40">
        <v>-3.3403576791038499E-3</v>
      </c>
      <c r="Z65" s="40">
        <v>-1.6017725785702801E-2</v>
      </c>
      <c r="AA65" s="40">
        <v>-4.12214351889411E-3</v>
      </c>
      <c r="AB65" s="40">
        <v>-1.6515225865569302E-2</v>
      </c>
      <c r="AC65" s="40">
        <v>-2.4786164693350399E-3</v>
      </c>
      <c r="AD65" s="40">
        <v>1.8691788714985402E-2</v>
      </c>
      <c r="AE65" s="40">
        <v>-1.28728145665465E-2</v>
      </c>
      <c r="AF65" s="40">
        <v>1.33614307164154E-2</v>
      </c>
      <c r="AG65" s="40">
        <v>-4.3264739088392902E-3</v>
      </c>
      <c r="AH65" s="40">
        <v>-1.2615180596615501E-3</v>
      </c>
      <c r="AI65" s="40">
        <v>-4.9750007986652898E-4</v>
      </c>
      <c r="AJ65" s="40">
        <v>-3.99776849892743E-4</v>
      </c>
      <c r="AK65" s="40">
        <v>-8.7062513976643397E-4</v>
      </c>
      <c r="AL65" s="40">
        <v>-9.7723229973782801E-5</v>
      </c>
      <c r="AM65" s="40">
        <v>4.2731703288535899E-3</v>
      </c>
      <c r="AN65" s="40">
        <v>2.4274116823512701E-3</v>
      </c>
      <c r="AO65" s="40">
        <v>7.9746884479254599E-4</v>
      </c>
      <c r="AP65" s="40">
        <v>5.1457754839102801E-4</v>
      </c>
      <c r="AQ65" s="40">
        <v>3.06261971244792E-3</v>
      </c>
      <c r="AR65" s="40">
        <v>-1.44307926062989E-2</v>
      </c>
      <c r="AS65" s="40">
        <v>2.4008902454924199E-3</v>
      </c>
      <c r="AT65" s="40">
        <v>8.9757663594734003E-3</v>
      </c>
      <c r="AU65" s="40">
        <v>4.0382464906515304E-3</v>
      </c>
      <c r="AV65" s="40">
        <v>-8.7382224482585903E-3</v>
      </c>
      <c r="AW65" s="40">
        <v>-2.0225167297716999E-2</v>
      </c>
      <c r="AX65" s="40">
        <v>4.4624320463922597E-2</v>
      </c>
      <c r="AY65" s="40">
        <v>-9.8071700487252101E-3</v>
      </c>
      <c r="AZ65" s="40">
        <v>-1.39048025171804E-2</v>
      </c>
      <c r="BA65" s="40">
        <v>-4.3097252463256096E-3</v>
      </c>
      <c r="BB65" s="40">
        <v>2.59177374557573E-2</v>
      </c>
      <c r="BC65" s="40">
        <v>-8.9980478368519405E-3</v>
      </c>
      <c r="BD65" s="40">
        <v>9.5005663865057807E-3</v>
      </c>
      <c r="BE65" s="40">
        <v>5.7055031832004797E-3</v>
      </c>
      <c r="BF65" s="40">
        <v>-9.6984948528913099E-3</v>
      </c>
      <c r="BG65" s="40">
        <v>5.6796864267154197E-3</v>
      </c>
      <c r="BH65" s="40">
        <v>-1.1875707983132E-3</v>
      </c>
      <c r="BI65" s="40">
        <v>-9.53498872848587E-3</v>
      </c>
      <c r="BJ65" s="40">
        <v>5.9722763335461997E-3</v>
      </c>
      <c r="BK65" s="40">
        <v>-1.29858285119902E-2</v>
      </c>
      <c r="BL65" s="40">
        <v>7.1942694738395202E-3</v>
      </c>
      <c r="BM65" s="40">
        <v>-1.42164272377785E-2</v>
      </c>
      <c r="BN65" s="40">
        <v>2.48529309096274E-2</v>
      </c>
      <c r="BO65" s="40">
        <v>-2.6677315034572401E-2</v>
      </c>
      <c r="BP65" s="40">
        <v>1.8502008814300201E-2</v>
      </c>
      <c r="BQ65" s="40">
        <v>-6.4025556082973499E-3</v>
      </c>
      <c r="BR65" s="40">
        <v>1.3287024004316099E-2</v>
      </c>
      <c r="BS65" s="40">
        <v>-0.112084567334146</v>
      </c>
      <c r="BT65" s="40">
        <v>-0.27249045574258302</v>
      </c>
      <c r="BU65" s="40">
        <v>-0.36109096380949901</v>
      </c>
      <c r="BV65" s="40">
        <v>-0.46368598421874002</v>
      </c>
      <c r="BW65" s="40">
        <v>-0.43020822680048598</v>
      </c>
      <c r="BX65" s="40">
        <v>-0.33247007668984702</v>
      </c>
      <c r="BY65" s="40">
        <v>-0.73224282438448995</v>
      </c>
      <c r="BZ65" s="40">
        <v>-0.40503583362746298</v>
      </c>
      <c r="CA65" s="40">
        <v>-0.43108210758585302</v>
      </c>
      <c r="CB65" s="40">
        <v>-0.58971322436671303</v>
      </c>
      <c r="CC65" s="40">
        <v>-0.42594570847322</v>
      </c>
      <c r="CD65" s="40">
        <v>-0.54199249307608499</v>
      </c>
      <c r="CE65" s="40">
        <v>-0.56538943331838598</v>
      </c>
      <c r="CF65" s="40">
        <v>-1.02717235925189</v>
      </c>
      <c r="CG65" s="40">
        <v>-0.30633487086988698</v>
      </c>
      <c r="CH65" s="40">
        <v>-0.45780886113279001</v>
      </c>
      <c r="CI65" s="40">
        <v>-0.33846141611650998</v>
      </c>
      <c r="CJ65" s="40">
        <v>-0.16785311490563501</v>
      </c>
      <c r="CK65" s="40">
        <v>0.27680665879676503</v>
      </c>
      <c r="CL65" s="40">
        <v>-0.346624615169497</v>
      </c>
      <c r="CM65" s="40">
        <v>-0.40279179459306602</v>
      </c>
      <c r="CN65" s="40">
        <v>-0.31276019718683001</v>
      </c>
      <c r="CO65" s="40">
        <v>-0.45413360765008498</v>
      </c>
      <c r="CP65" s="40">
        <v>-0.13980363751501801</v>
      </c>
      <c r="CQ65" s="40">
        <v>9.2694815828609001E-2</v>
      </c>
      <c r="CR65" s="40">
        <v>-5.3231449289346297E-2</v>
      </c>
      <c r="CS65" s="40">
        <v>-5.9284953334314501E-2</v>
      </c>
      <c r="CT65" s="40">
        <v>-1.44016885482838E-2</v>
      </c>
      <c r="CU65" s="40">
        <v>-0.11491388584444399</v>
      </c>
      <c r="CV65" s="40">
        <v>-1.06603575190608E-2</v>
      </c>
      <c r="CW65" s="40">
        <v>0.145609244355797</v>
      </c>
      <c r="CX65" s="40">
        <v>0.15769155052157</v>
      </c>
      <c r="CY65" s="40">
        <v>-0.14372591126820899</v>
      </c>
      <c r="CZ65" s="40">
        <v>-0.162526869537757</v>
      </c>
      <c r="DA65" s="40">
        <v>-0.32011060408170799</v>
      </c>
      <c r="DB65" s="40">
        <v>-6.4465298436475998E-2</v>
      </c>
      <c r="DC65" s="40">
        <v>0.18348241741527399</v>
      </c>
      <c r="DD65" s="40">
        <v>0.16366436177117299</v>
      </c>
      <c r="DE65" s="40">
        <v>8.6692606054487406E-2</v>
      </c>
      <c r="DF65" s="40">
        <v>-6.4582796451402094E-2</v>
      </c>
      <c r="DG65" s="40">
        <v>0.48579907474933698</v>
      </c>
      <c r="DH65" s="40">
        <v>8.5318019161948394E-2</v>
      </c>
      <c r="DI65" s="40">
        <v>5.8200511919550203E-2</v>
      </c>
      <c r="DJ65" s="40">
        <v>-5.7216705267685498E-2</v>
      </c>
      <c r="DK65" s="40">
        <v>-0.13630995724810699</v>
      </c>
      <c r="DL65" s="40">
        <v>-2.0646017920080501E-2</v>
      </c>
      <c r="DM65" s="40">
        <v>0.15488363712776501</v>
      </c>
      <c r="DN65" s="40">
        <v>-2.00727550934558E-2</v>
      </c>
      <c r="DO65" s="40">
        <v>1.0091288531153901E-2</v>
      </c>
      <c r="DP65" s="40">
        <v>0.17334723545126299</v>
      </c>
      <c r="DQ65" s="40">
        <v>2.88614255460997E-2</v>
      </c>
      <c r="DR65" s="40">
        <v>-0.21639262219587299</v>
      </c>
      <c r="DS65" s="40">
        <v>0.103367197385797</v>
      </c>
      <c r="DT65" s="40">
        <v>6.2724977964756901E-2</v>
      </c>
      <c r="DU65" s="40">
        <v>-7.6171774074746998E-2</v>
      </c>
      <c r="DV65" s="40">
        <v>2.1659102847217001E-2</v>
      </c>
      <c r="DW65" s="40">
        <v>0.13785492160700899</v>
      </c>
      <c r="DX65" s="40">
        <v>-1.45927441584278E-2</v>
      </c>
      <c r="DY65" s="40">
        <v>0.110261926710454</v>
      </c>
      <c r="DZ65" s="40">
        <v>0.38011169832181502</v>
      </c>
      <c r="EA65" s="40">
        <v>8.9064055306307496E-2</v>
      </c>
      <c r="EB65" s="40">
        <v>-2.5479673013551599E-2</v>
      </c>
      <c r="EC65" s="40">
        <v>-3.3884161151925103E-4</v>
      </c>
      <c r="ED65" s="40">
        <v>-1.8641313901320299E-2</v>
      </c>
      <c r="EE65" s="40">
        <v>5.4480129589913003E-2</v>
      </c>
      <c r="EF65" s="40">
        <v>1.47902550469418E-2</v>
      </c>
      <c r="EG65" s="40">
        <v>-4.9172821549908298E-2</v>
      </c>
      <c r="EH65" s="40">
        <v>-5.6238649288198996E-3</v>
      </c>
      <c r="EI65" s="40">
        <v>0.119912582510472</v>
      </c>
      <c r="EJ65" s="40">
        <v>-1.99109167703783E-2</v>
      </c>
      <c r="EK65" s="40">
        <v>-0.172978733795186</v>
      </c>
      <c r="EL65" s="40">
        <v>-3.5005348702846099E-2</v>
      </c>
      <c r="EM65" s="40">
        <v>-1.3510694095132499E-2</v>
      </c>
      <c r="EN65" s="40">
        <v>2.94977795875088E-2</v>
      </c>
      <c r="EO65" s="40">
        <v>0.12614607172248399</v>
      </c>
      <c r="EP65" s="40">
        <v>-5.4911984058106197E-2</v>
      </c>
      <c r="EQ65" s="40">
        <v>-4.5980779698664501E-2</v>
      </c>
      <c r="ER65" s="40">
        <v>-6.1620051039295E-2</v>
      </c>
      <c r="ES65" s="40">
        <v>-5.0044404706221901E-2</v>
      </c>
      <c r="ET65" s="40">
        <v>0.150298842619593</v>
      </c>
      <c r="EU65" s="40">
        <v>5.8446166394710099E-2</v>
      </c>
      <c r="EV65" s="40">
        <v>3.4555377399874201E-2</v>
      </c>
      <c r="EW65" s="40">
        <v>-7.2282705395542999E-3</v>
      </c>
      <c r="EX65" s="40">
        <v>-0.14479340530576701</v>
      </c>
      <c r="EY65" s="40">
        <v>9.3088076916909596E-2</v>
      </c>
      <c r="EZ65" s="40">
        <v>0.10789946177540199</v>
      </c>
      <c r="FA65" s="40">
        <v>-4.6164259359518997E-2</v>
      </c>
      <c r="FB65" s="40">
        <v>-0.157743358626832</v>
      </c>
      <c r="FC65" s="40">
        <v>-0.123793088981481</v>
      </c>
      <c r="FD65" s="40">
        <v>-9.6652599515446705E-2</v>
      </c>
      <c r="FE65" s="40">
        <v>-0.12417344464201401</v>
      </c>
      <c r="FF65" s="40">
        <v>7.7524935964641606E-2</v>
      </c>
      <c r="FG65" s="40">
        <v>0.23118591895496199</v>
      </c>
      <c r="FH65" s="40">
        <v>-0.16861783263308899</v>
      </c>
      <c r="FI65" s="40">
        <v>9.6906800363844405E-4</v>
      </c>
      <c r="FJ65" s="40">
        <v>1.1858223592594501E-2</v>
      </c>
      <c r="FK65" s="40">
        <v>-6.4013991165001302E-3</v>
      </c>
      <c r="FL65" s="40">
        <v>0.31506859920303099</v>
      </c>
      <c r="FM65" s="40">
        <v>-3.1484088144789799E-2</v>
      </c>
      <c r="FN65" s="40">
        <v>0.32253268117681599</v>
      </c>
      <c r="FO65" s="40">
        <v>-0.130293013968828</v>
      </c>
      <c r="FP65" s="40">
        <v>7.7473210305540399E-2</v>
      </c>
      <c r="FQ65" s="40">
        <v>1.8695613693142699E-2</v>
      </c>
      <c r="FR65" s="40">
        <v>5.7017827941180099E-2</v>
      </c>
      <c r="FS65" s="40">
        <v>0.15514431731869599</v>
      </c>
      <c r="FT65" s="40">
        <v>-1.75314446802632E-2</v>
      </c>
      <c r="FU65" s="40">
        <v>-0.19897983132086899</v>
      </c>
      <c r="FV65" s="40">
        <v>-0.14987288093491499</v>
      </c>
      <c r="FW65" s="40">
        <v>1.7575463863603501E-2</v>
      </c>
      <c r="FX65" s="40">
        <v>1.3650987656610899E-2</v>
      </c>
      <c r="FY65" s="40">
        <v>0.10770834972804499</v>
      </c>
      <c r="FZ65" s="40">
        <v>-1.7984817829916101E-2</v>
      </c>
      <c r="GA65" s="40">
        <v>-0.33350057475882</v>
      </c>
      <c r="GB65" s="40">
        <v>-4.9497786746416403E-2</v>
      </c>
      <c r="GC65" s="40">
        <v>-5.5080528830668399E-2</v>
      </c>
      <c r="GD65" s="40">
        <v>-1.0440783384294E-2</v>
      </c>
      <c r="GE65" s="40">
        <v>2.1369775869319201E-2</v>
      </c>
    </row>
    <row r="66" spans="1:187" ht="15" x14ac:dyDescent="0.25">
      <c r="A66" s="37" t="s">
        <v>39</v>
      </c>
      <c r="B66" s="90">
        <v>3</v>
      </c>
      <c r="C66" s="40">
        <v>-3.7385026708844701E-4</v>
      </c>
      <c r="D66" s="40">
        <v>-6.3969934590684301E-3</v>
      </c>
      <c r="E66" s="40">
        <v>-4.81851455358389E-3</v>
      </c>
      <c r="F66" s="40">
        <v>1.3873998800836801E-3</v>
      </c>
      <c r="G66" s="40">
        <v>1.3840767665984299E-2</v>
      </c>
      <c r="H66" s="40">
        <v>-1.8526357680158901E-3</v>
      </c>
      <c r="I66" s="40">
        <v>1.0949658933833799E-2</v>
      </c>
      <c r="J66" s="40">
        <v>5.7074474108829796E-3</v>
      </c>
      <c r="K66" s="40">
        <v>1.4704777172143999E-2</v>
      </c>
      <c r="L66" s="40">
        <v>6.5714569170428902E-3</v>
      </c>
      <c r="M66" s="40">
        <v>8.5320938733286205E-3</v>
      </c>
      <c r="N66" s="40">
        <v>7.2776185326543204E-3</v>
      </c>
      <c r="O66" s="40">
        <v>0.51678568587188101</v>
      </c>
      <c r="P66" s="40">
        <v>0.41448363722906501</v>
      </c>
      <c r="Q66" s="40">
        <v>-0.60083553369706799</v>
      </c>
      <c r="R66" s="40">
        <v>-0.32642943765417498</v>
      </c>
      <c r="S66" s="40">
        <v>-5.1674414695330999E-3</v>
      </c>
      <c r="T66" s="40">
        <v>-2.7050143769774802E-2</v>
      </c>
      <c r="U66" s="40">
        <v>5.69913962716988E-3</v>
      </c>
      <c r="V66" s="40">
        <v>6.4244091453215205E-2</v>
      </c>
      <c r="W66" s="40">
        <v>5.8337257233218399E-2</v>
      </c>
      <c r="X66" s="40">
        <v>-5.6160617900391802E-3</v>
      </c>
      <c r="Y66" s="40">
        <v>1.0002571590543199E-2</v>
      </c>
      <c r="Z66" s="40">
        <v>-3.3397290526565701E-3</v>
      </c>
      <c r="AA66" s="40">
        <v>-2.4923351139226303E-4</v>
      </c>
      <c r="AB66" s="40">
        <v>-6.8514292281736194E-2</v>
      </c>
      <c r="AC66" s="40">
        <v>0.126303235789891</v>
      </c>
      <c r="AD66" s="40">
        <v>-5.5487687419633398E-2</v>
      </c>
      <c r="AE66" s="40">
        <v>-0.163945803793838</v>
      </c>
      <c r="AF66" s="40">
        <v>0.17098249659881301</v>
      </c>
      <c r="AG66" s="40">
        <v>2.08525371198212E-3</v>
      </c>
      <c r="AH66" s="40">
        <v>-1.4173079014507199E-2</v>
      </c>
      <c r="AI66" s="40">
        <v>0.14513698146743401</v>
      </c>
      <c r="AJ66" s="40">
        <v>-0.13357254653883299</v>
      </c>
      <c r="AK66" s="40">
        <v>-2.4341806279312302E-3</v>
      </c>
      <c r="AL66" s="40">
        <v>-9.3877955957755101E-4</v>
      </c>
      <c r="AM66" s="40">
        <v>0.187614679592391</v>
      </c>
      <c r="AN66" s="40">
        <v>-0.135981803815625</v>
      </c>
      <c r="AO66" s="40">
        <v>-2.4192266172476901E-2</v>
      </c>
      <c r="AP66" s="40">
        <v>-1.3566610803452899E-2</v>
      </c>
      <c r="AQ66" s="40">
        <v>0.116134508525087</v>
      </c>
      <c r="AR66" s="40">
        <v>-0.11141568737606</v>
      </c>
      <c r="AS66" s="40">
        <v>7.9821185915232296E-2</v>
      </c>
      <c r="AT66" s="40">
        <v>-8.5046781870757301E-2</v>
      </c>
      <c r="AU66" s="40">
        <v>7.65063802137151E-2</v>
      </c>
      <c r="AV66" s="40">
        <v>2.32617943966122E-2</v>
      </c>
      <c r="AW66" s="40">
        <v>-0.35156048338622897</v>
      </c>
      <c r="AX66" s="40">
        <v>0.26276689106087497</v>
      </c>
      <c r="AY66" s="40">
        <v>0.126419544761875</v>
      </c>
      <c r="AZ66" s="40">
        <v>-0.18258016266226701</v>
      </c>
      <c r="BA66" s="40">
        <v>0.11041875333049</v>
      </c>
      <c r="BB66" s="40">
        <v>-5.5562457473050803E-2</v>
      </c>
      <c r="BC66" s="40">
        <v>-0.20421363145111701</v>
      </c>
      <c r="BD66" s="40">
        <v>0.220164576180222</v>
      </c>
      <c r="BE66" s="40">
        <v>-3.3317018519020303E-2</v>
      </c>
      <c r="BF66" s="40">
        <v>-4.2997416216884E-2</v>
      </c>
      <c r="BG66" s="40">
        <v>1.4512417474847E-2</v>
      </c>
      <c r="BH66" s="40">
        <v>3.5714722914442998E-2</v>
      </c>
      <c r="BI66" s="40">
        <v>-5.9555208945529903E-2</v>
      </c>
      <c r="BJ66" s="40">
        <v>-7.1530017769582998E-3</v>
      </c>
      <c r="BK66" s="40">
        <v>-6.6628425378868095E-2</v>
      </c>
      <c r="BL66" s="40">
        <v>1.46050837675872E-2</v>
      </c>
      <c r="BM66" s="40">
        <v>-0.12540599514887901</v>
      </c>
      <c r="BN66" s="40">
        <v>0.181425380726149</v>
      </c>
      <c r="BO66" s="40">
        <v>-8.3518149667551195E-2</v>
      </c>
      <c r="BP66" s="40">
        <v>-6.6595194244015596E-2</v>
      </c>
      <c r="BQ66" s="40">
        <v>9.45675020059418E-2</v>
      </c>
      <c r="BR66" s="40">
        <v>8.4756009440799293E-2</v>
      </c>
      <c r="BS66" s="40">
        <v>-8.8677283353371203E-2</v>
      </c>
      <c r="BT66" s="40">
        <v>-7.2742954191691897E-2</v>
      </c>
      <c r="BU66" s="40">
        <v>4.0442291115253097E-2</v>
      </c>
      <c r="BV66" s="40">
        <v>-3.3953912035340802E-2</v>
      </c>
      <c r="BW66" s="40">
        <v>-5.4357828834655002E-2</v>
      </c>
      <c r="BX66" s="40">
        <v>6.5797647007560398E-2</v>
      </c>
      <c r="BY66" s="40">
        <v>-0.167725845383287</v>
      </c>
      <c r="BZ66" s="40">
        <v>5.3676590570182897E-2</v>
      </c>
      <c r="CA66" s="40">
        <v>-2.9849866881081401E-2</v>
      </c>
      <c r="CB66" s="40">
        <v>7.4146969639201699E-2</v>
      </c>
      <c r="CC66" s="40">
        <v>-7.1239245339625001E-2</v>
      </c>
      <c r="CD66" s="40">
        <v>0.30070023149477898</v>
      </c>
      <c r="CE66" s="40">
        <v>-0.16863139380801301</v>
      </c>
      <c r="CF66" s="40">
        <v>-2.43999607653036E-2</v>
      </c>
      <c r="CG66" s="40">
        <v>2.7415686253148797E-4</v>
      </c>
      <c r="CH66" s="40">
        <v>-0.13506794760718699</v>
      </c>
      <c r="CI66" s="40">
        <v>1.37659976125665E-2</v>
      </c>
      <c r="CJ66" s="40">
        <v>6.2457917954903797E-2</v>
      </c>
      <c r="CK66" s="40">
        <v>-0.11751360062145701</v>
      </c>
      <c r="CL66" s="40">
        <v>4.9414697525374897E-2</v>
      </c>
      <c r="CM66" s="40">
        <v>1.9378735284977699E-2</v>
      </c>
      <c r="CN66" s="40">
        <v>-2.8988020770187299E-2</v>
      </c>
      <c r="CO66" s="40">
        <v>2.98720052930985E-2</v>
      </c>
      <c r="CP66" s="40">
        <v>6.0711389875421498E-3</v>
      </c>
      <c r="CQ66" s="40">
        <v>7.5797181179345002E-2</v>
      </c>
      <c r="CR66" s="40">
        <v>-6.59864642939373E-2</v>
      </c>
      <c r="CS66" s="40">
        <v>7.63482512341849E-2</v>
      </c>
      <c r="CT66" s="40">
        <v>-4.7341927438519799E-3</v>
      </c>
      <c r="CU66" s="40">
        <v>8.72053008353329E-2</v>
      </c>
      <c r="CV66" s="40">
        <v>7.2801373594555005E-2</v>
      </c>
      <c r="CW66" s="40">
        <v>-0.20215396268408101</v>
      </c>
      <c r="CX66" s="40">
        <v>0.18908065227847901</v>
      </c>
      <c r="CY66" s="40">
        <v>-8.09537540865157E-2</v>
      </c>
      <c r="CZ66" s="40">
        <v>2.09849212117942E-2</v>
      </c>
      <c r="DA66" s="40">
        <v>-0.150881249889251</v>
      </c>
      <c r="DB66" s="40">
        <v>-1.3219833116333001E-2</v>
      </c>
      <c r="DC66" s="40">
        <v>9.3271776423738698E-2</v>
      </c>
      <c r="DD66" s="40">
        <v>3.7108663864029001E-2</v>
      </c>
      <c r="DE66" s="40">
        <v>-5.0520128409676499E-2</v>
      </c>
      <c r="DF66" s="40">
        <v>3.00736880551251E-2</v>
      </c>
      <c r="DG66" s="40">
        <v>2.8655436815393599E-2</v>
      </c>
      <c r="DH66" s="40">
        <v>-1.9562445220406999E-2</v>
      </c>
      <c r="DI66" s="40">
        <v>7.0725121781923306E-2</v>
      </c>
      <c r="DJ66" s="40">
        <v>3.4436577343215299E-2</v>
      </c>
      <c r="DK66" s="40">
        <v>-1.4960825527290399E-2</v>
      </c>
      <c r="DL66" s="40">
        <v>1.30282467286649E-2</v>
      </c>
      <c r="DM66" s="40">
        <v>5.11466975153471E-3</v>
      </c>
      <c r="DN66" s="40">
        <v>4.5590533469298498E-2</v>
      </c>
      <c r="DO66" s="40">
        <v>-6.0354201763323503E-3</v>
      </c>
      <c r="DP66" s="40">
        <v>5.24923820838369E-2</v>
      </c>
      <c r="DQ66" s="40">
        <v>-2.92888065778549E-2</v>
      </c>
      <c r="DR66" s="40">
        <v>2.7877497870872101E-2</v>
      </c>
      <c r="DS66" s="40">
        <v>1.8677064193862399E-2</v>
      </c>
      <c r="DT66" s="40">
        <v>1.7681014193607399E-2</v>
      </c>
      <c r="DU66" s="40">
        <v>2.6573126600821301E-2</v>
      </c>
      <c r="DV66" s="40">
        <v>3.0133441962776199E-2</v>
      </c>
      <c r="DW66" s="40">
        <v>-1.90911328175472E-2</v>
      </c>
      <c r="DX66" s="40">
        <v>7.2800630051838303E-2</v>
      </c>
      <c r="DY66" s="40">
        <v>-5.1040754303179198E-2</v>
      </c>
      <c r="DZ66" s="40">
        <v>-0.21567458546729401</v>
      </c>
      <c r="EA66" s="40">
        <v>-1.5926176149695599E-4</v>
      </c>
      <c r="EB66" s="40">
        <v>5.9957862104596603E-2</v>
      </c>
      <c r="EC66" s="40">
        <v>-8.7174858924619198E-4</v>
      </c>
      <c r="ED66" s="40">
        <v>2.6655389555797098E-3</v>
      </c>
      <c r="EE66" s="40">
        <v>7.3182206248229801E-3</v>
      </c>
      <c r="EF66" s="40">
        <v>-5.12191615322663E-3</v>
      </c>
      <c r="EG66" s="40">
        <v>1.32197410370514E-2</v>
      </c>
      <c r="EH66" s="40">
        <v>6.9292567794716001E-2</v>
      </c>
      <c r="EI66" s="40">
        <v>3.0625511720209601E-3</v>
      </c>
      <c r="EJ66" s="40">
        <v>1.1873555051982799E-2</v>
      </c>
      <c r="EK66" s="40">
        <v>-8.3448881286579804E-2</v>
      </c>
      <c r="EL66" s="40">
        <v>0.121275459960142</v>
      </c>
      <c r="EM66" s="40">
        <v>-8.0159595293815E-3</v>
      </c>
      <c r="EN66" s="40">
        <v>0.11796170221758399</v>
      </c>
      <c r="EO66" s="40">
        <v>-8.0725266253503E-2</v>
      </c>
      <c r="EP66" s="40">
        <v>0.13169239880088801</v>
      </c>
      <c r="EQ66" s="40">
        <v>2.3791139610659401E-2</v>
      </c>
      <c r="ER66" s="40">
        <v>8.5560949427555908E-3</v>
      </c>
      <c r="ES66" s="40">
        <v>-3.5944214767411102E-2</v>
      </c>
      <c r="ET66" s="40">
        <v>0.138380097257912</v>
      </c>
      <c r="EU66" s="40">
        <v>-8.1693737689781699E-3</v>
      </c>
      <c r="EV66" s="40">
        <v>-1.9703156188061299E-2</v>
      </c>
      <c r="EW66" s="40">
        <v>-8.2038772457374703E-3</v>
      </c>
      <c r="EX66" s="40">
        <v>-5.5307037611713496E-3</v>
      </c>
      <c r="EY66" s="40">
        <v>0.23216407043347001</v>
      </c>
      <c r="EZ66" s="40">
        <v>0.20465317780140099</v>
      </c>
      <c r="FA66" s="40">
        <v>5.1463329353216798E-2</v>
      </c>
      <c r="FB66" s="40">
        <v>0.33023981518586498</v>
      </c>
      <c r="FC66" s="40">
        <v>0.36650788306991899</v>
      </c>
      <c r="FD66" s="40">
        <v>0.31207851417655502</v>
      </c>
      <c r="FE66" s="40">
        <v>0.25634720821861101</v>
      </c>
      <c r="FF66" s="40">
        <v>0.25305456738432103</v>
      </c>
      <c r="FG66" s="40">
        <v>0.50332809439753501</v>
      </c>
      <c r="FH66" s="40">
        <v>2.7190181299013599E-2</v>
      </c>
      <c r="FI66" s="40">
        <v>0.19252456573728899</v>
      </c>
      <c r="FJ66" s="40">
        <v>0.33566289208670602</v>
      </c>
      <c r="FK66" s="40">
        <v>0.26158264496952099</v>
      </c>
      <c r="FL66" s="40">
        <v>0.33286393667647601</v>
      </c>
      <c r="FM66" s="40">
        <v>0.14296487641825301</v>
      </c>
      <c r="FN66" s="40">
        <v>0.230689894677712</v>
      </c>
      <c r="FO66" s="40">
        <v>-1.4427869119664901E-2</v>
      </c>
      <c r="FP66" s="40">
        <v>5.2876425054882298E-2</v>
      </c>
      <c r="FQ66" s="40">
        <v>-2.3405278112514302E-2</v>
      </c>
      <c r="FR66" s="40">
        <v>5.3364045584644903E-3</v>
      </c>
      <c r="FS66" s="40">
        <v>0.196080007955339</v>
      </c>
      <c r="FT66" s="40">
        <v>0.105737660124955</v>
      </c>
      <c r="FU66" s="40">
        <v>7.0427395599339498E-2</v>
      </c>
      <c r="FV66" s="40">
        <v>-3.09819477056936E-2</v>
      </c>
      <c r="FW66" s="40">
        <v>-2.9005329141202602E-2</v>
      </c>
      <c r="FX66" s="40">
        <v>-1.9947633717057399E-2</v>
      </c>
      <c r="FY66" s="40">
        <v>-0.28829186444532301</v>
      </c>
      <c r="FZ66" s="40">
        <v>-5.9656990980156602E-2</v>
      </c>
      <c r="GA66" s="40">
        <v>-9.3044373225257604E-2</v>
      </c>
      <c r="GB66" s="40">
        <v>-3.9718637831903901E-2</v>
      </c>
      <c r="GC66" s="40">
        <v>-2.19195693214525E-2</v>
      </c>
      <c r="GD66" s="40">
        <v>-2.8020098945154701E-2</v>
      </c>
      <c r="GE66" s="40">
        <v>-1.22430366933163E-3</v>
      </c>
    </row>
    <row r="67" spans="1:187" ht="15" x14ac:dyDescent="0.25">
      <c r="A67" s="37" t="s">
        <v>153</v>
      </c>
      <c r="B67" s="90">
        <v>5</v>
      </c>
      <c r="C67" s="40">
        <v>0</v>
      </c>
      <c r="D67" s="40">
        <v>0</v>
      </c>
      <c r="E67" s="40">
        <v>0</v>
      </c>
      <c r="F67" s="40">
        <v>0</v>
      </c>
      <c r="G67" s="40">
        <v>0</v>
      </c>
      <c r="H67" s="40">
        <v>0</v>
      </c>
      <c r="I67" s="40">
        <v>0</v>
      </c>
      <c r="J67" s="40">
        <v>0</v>
      </c>
      <c r="K67" s="40">
        <v>0</v>
      </c>
      <c r="L67" s="40">
        <v>0</v>
      </c>
      <c r="M67" s="40">
        <v>0</v>
      </c>
      <c r="N67" s="40">
        <v>0</v>
      </c>
      <c r="O67" s="40">
        <v>0</v>
      </c>
      <c r="P67" s="40">
        <v>0</v>
      </c>
      <c r="Q67" s="40">
        <v>0</v>
      </c>
      <c r="R67" s="40">
        <v>0</v>
      </c>
      <c r="S67" s="40">
        <v>0</v>
      </c>
      <c r="T67" s="40">
        <v>0</v>
      </c>
      <c r="U67" s="40">
        <v>0</v>
      </c>
      <c r="V67" s="40">
        <v>0</v>
      </c>
      <c r="W67" s="40">
        <v>0</v>
      </c>
      <c r="X67" s="40">
        <v>0</v>
      </c>
      <c r="Y67" s="40">
        <v>0</v>
      </c>
      <c r="Z67" s="40">
        <v>0</v>
      </c>
      <c r="AA67" s="40">
        <v>0</v>
      </c>
      <c r="AB67" s="40">
        <v>0</v>
      </c>
      <c r="AC67" s="40">
        <v>0</v>
      </c>
      <c r="AD67" s="40">
        <v>0</v>
      </c>
      <c r="AE67" s="40">
        <v>0</v>
      </c>
      <c r="AF67" s="40">
        <v>0</v>
      </c>
      <c r="AG67" s="40">
        <v>0</v>
      </c>
      <c r="AH67" s="40">
        <v>0</v>
      </c>
      <c r="AI67" s="40">
        <v>0</v>
      </c>
      <c r="AJ67" s="40">
        <v>0</v>
      </c>
      <c r="AK67" s="40">
        <v>0</v>
      </c>
      <c r="AL67" s="40">
        <v>0</v>
      </c>
      <c r="AM67" s="40">
        <v>0</v>
      </c>
      <c r="AN67" s="40">
        <v>0</v>
      </c>
      <c r="AO67" s="40">
        <v>0</v>
      </c>
      <c r="AP67" s="40">
        <v>0</v>
      </c>
      <c r="AQ67" s="40">
        <v>0</v>
      </c>
      <c r="AR67" s="40">
        <v>0</v>
      </c>
      <c r="AS67" s="40">
        <v>0</v>
      </c>
      <c r="AT67" s="40">
        <v>0</v>
      </c>
      <c r="AU67" s="40">
        <v>0</v>
      </c>
      <c r="AV67" s="40">
        <v>0</v>
      </c>
      <c r="AW67" s="40">
        <v>0</v>
      </c>
      <c r="AX67" s="40">
        <v>0</v>
      </c>
      <c r="AY67" s="40">
        <v>0</v>
      </c>
      <c r="AZ67" s="40">
        <v>0</v>
      </c>
      <c r="BA67" s="40">
        <v>0</v>
      </c>
      <c r="BB67" s="40">
        <v>0</v>
      </c>
      <c r="BC67" s="40">
        <v>0</v>
      </c>
      <c r="BD67" s="40">
        <v>0</v>
      </c>
      <c r="BE67" s="40">
        <v>0</v>
      </c>
      <c r="BF67" s="40">
        <v>0</v>
      </c>
      <c r="BG67" s="40">
        <v>0</v>
      </c>
      <c r="BH67" s="40">
        <v>0</v>
      </c>
      <c r="BI67" s="40">
        <v>0</v>
      </c>
      <c r="BJ67" s="40">
        <v>0</v>
      </c>
      <c r="BK67" s="40">
        <v>0</v>
      </c>
      <c r="BL67" s="40">
        <v>0</v>
      </c>
      <c r="BM67" s="40">
        <v>0</v>
      </c>
      <c r="BN67" s="40">
        <v>0</v>
      </c>
      <c r="BO67" s="40">
        <v>0</v>
      </c>
      <c r="BP67" s="40">
        <v>0</v>
      </c>
      <c r="BQ67" s="40">
        <v>0</v>
      </c>
      <c r="BR67" s="40">
        <v>0</v>
      </c>
      <c r="BS67" s="40">
        <v>0</v>
      </c>
      <c r="BT67" s="40">
        <v>0</v>
      </c>
      <c r="BU67" s="40">
        <v>0</v>
      </c>
      <c r="BV67" s="40">
        <v>0</v>
      </c>
      <c r="BW67" s="40">
        <v>0</v>
      </c>
      <c r="BX67" s="40">
        <v>0</v>
      </c>
      <c r="BY67" s="40">
        <v>0</v>
      </c>
      <c r="BZ67" s="40">
        <v>0</v>
      </c>
      <c r="CA67" s="40">
        <v>0</v>
      </c>
      <c r="CB67" s="40">
        <v>0</v>
      </c>
      <c r="CC67" s="40">
        <v>0</v>
      </c>
      <c r="CD67" s="40">
        <v>0</v>
      </c>
      <c r="CE67" s="40">
        <v>0</v>
      </c>
      <c r="CF67" s="40">
        <v>0</v>
      </c>
      <c r="CG67" s="40">
        <v>0</v>
      </c>
      <c r="CH67" s="40">
        <v>0</v>
      </c>
      <c r="CI67" s="40">
        <v>0</v>
      </c>
      <c r="CJ67" s="40">
        <v>0</v>
      </c>
      <c r="CK67" s="40">
        <v>0</v>
      </c>
      <c r="CL67" s="40">
        <v>0</v>
      </c>
      <c r="CM67" s="40">
        <v>0</v>
      </c>
      <c r="CN67" s="40">
        <v>0</v>
      </c>
      <c r="CO67" s="40">
        <v>0</v>
      </c>
      <c r="CP67" s="40">
        <v>0</v>
      </c>
      <c r="CQ67" s="40">
        <v>0</v>
      </c>
      <c r="CR67" s="40">
        <v>0</v>
      </c>
      <c r="CS67" s="40">
        <v>0</v>
      </c>
      <c r="CT67" s="40">
        <v>0</v>
      </c>
      <c r="CU67" s="40">
        <v>0</v>
      </c>
      <c r="CV67" s="40">
        <v>0</v>
      </c>
      <c r="CW67" s="40">
        <v>0</v>
      </c>
      <c r="CX67" s="40">
        <v>0</v>
      </c>
      <c r="CY67" s="40">
        <v>0</v>
      </c>
      <c r="CZ67" s="40">
        <v>0</v>
      </c>
      <c r="DA67" s="40">
        <v>0</v>
      </c>
      <c r="DB67" s="40">
        <v>0</v>
      </c>
      <c r="DC67" s="40">
        <v>0</v>
      </c>
      <c r="DD67" s="40">
        <v>0</v>
      </c>
      <c r="DE67" s="40">
        <v>0</v>
      </c>
      <c r="DF67" s="40">
        <v>0</v>
      </c>
      <c r="DG67" s="40">
        <v>0</v>
      </c>
      <c r="DH67" s="40">
        <v>0</v>
      </c>
      <c r="DI67" s="40">
        <v>0</v>
      </c>
      <c r="DJ67" s="40">
        <v>0</v>
      </c>
      <c r="DK67" s="40">
        <v>0</v>
      </c>
      <c r="DL67" s="40">
        <v>0</v>
      </c>
      <c r="DM67" s="40">
        <v>0</v>
      </c>
      <c r="DN67" s="40">
        <v>0</v>
      </c>
      <c r="DO67" s="40">
        <v>0</v>
      </c>
      <c r="DP67" s="40">
        <v>0</v>
      </c>
      <c r="DQ67" s="40">
        <v>0</v>
      </c>
      <c r="DR67" s="40">
        <v>0</v>
      </c>
      <c r="DS67" s="40">
        <v>0</v>
      </c>
      <c r="DT67" s="40">
        <v>0</v>
      </c>
      <c r="DU67" s="40">
        <v>0</v>
      </c>
      <c r="DV67" s="40">
        <v>0</v>
      </c>
      <c r="DW67" s="40">
        <v>0</v>
      </c>
      <c r="DX67" s="40">
        <v>0</v>
      </c>
      <c r="DY67" s="40">
        <v>0</v>
      </c>
      <c r="DZ67" s="40">
        <v>0</v>
      </c>
      <c r="EA67" s="40">
        <v>0</v>
      </c>
      <c r="EB67" s="40">
        <v>0</v>
      </c>
      <c r="EC67" s="40">
        <v>0</v>
      </c>
      <c r="ED67" s="40">
        <v>0</v>
      </c>
      <c r="EE67" s="40">
        <v>0</v>
      </c>
      <c r="EF67" s="40">
        <v>0</v>
      </c>
      <c r="EG67" s="40">
        <v>0</v>
      </c>
      <c r="EH67" s="40">
        <v>0</v>
      </c>
      <c r="EI67" s="40">
        <v>0</v>
      </c>
      <c r="EJ67" s="40">
        <v>0</v>
      </c>
      <c r="EK67" s="40">
        <v>0</v>
      </c>
      <c r="EL67" s="40">
        <v>0</v>
      </c>
      <c r="EM67" s="40">
        <v>0</v>
      </c>
      <c r="EN67" s="40">
        <v>0</v>
      </c>
      <c r="EO67" s="40">
        <v>0</v>
      </c>
      <c r="EP67" s="40">
        <v>0</v>
      </c>
      <c r="EQ67" s="40">
        <v>0</v>
      </c>
      <c r="ER67" s="40">
        <v>0</v>
      </c>
      <c r="ES67" s="40">
        <v>0</v>
      </c>
      <c r="ET67" s="40">
        <v>0</v>
      </c>
      <c r="EU67" s="40">
        <v>0</v>
      </c>
      <c r="EV67" s="40">
        <v>0</v>
      </c>
      <c r="EW67" s="40">
        <v>0</v>
      </c>
      <c r="EX67" s="40">
        <v>0</v>
      </c>
      <c r="EY67" s="40">
        <v>0</v>
      </c>
      <c r="EZ67" s="40">
        <v>0</v>
      </c>
      <c r="FA67" s="40">
        <v>0</v>
      </c>
      <c r="FB67" s="40">
        <v>0</v>
      </c>
      <c r="FC67" s="40">
        <v>0</v>
      </c>
      <c r="FD67" s="40">
        <v>0</v>
      </c>
      <c r="FE67" s="40">
        <v>0</v>
      </c>
      <c r="FF67" s="40">
        <v>0</v>
      </c>
      <c r="FG67" s="40">
        <v>0</v>
      </c>
      <c r="FH67" s="40">
        <v>0</v>
      </c>
      <c r="FI67" s="40">
        <v>0</v>
      </c>
      <c r="FJ67" s="40">
        <v>0</v>
      </c>
      <c r="FK67" s="40">
        <v>0</v>
      </c>
      <c r="FL67" s="40">
        <v>0</v>
      </c>
      <c r="FM67" s="40">
        <v>0</v>
      </c>
      <c r="FN67" s="40">
        <v>0</v>
      </c>
      <c r="FO67" s="40">
        <v>0</v>
      </c>
      <c r="FP67" s="40">
        <v>0</v>
      </c>
      <c r="FQ67" s="40">
        <v>0</v>
      </c>
      <c r="FR67" s="40">
        <v>0</v>
      </c>
      <c r="FS67" s="40">
        <v>0</v>
      </c>
      <c r="FT67" s="40">
        <v>0</v>
      </c>
      <c r="FU67" s="40">
        <v>0</v>
      </c>
      <c r="FV67" s="40">
        <v>0</v>
      </c>
      <c r="FW67" s="40">
        <v>0</v>
      </c>
      <c r="FX67" s="40">
        <v>0</v>
      </c>
      <c r="FY67" s="40">
        <v>0</v>
      </c>
      <c r="FZ67" s="40">
        <v>0</v>
      </c>
      <c r="GA67" s="40">
        <v>0</v>
      </c>
      <c r="GB67" s="40">
        <v>0</v>
      </c>
      <c r="GC67" s="40">
        <v>0</v>
      </c>
      <c r="GD67" s="40">
        <v>0</v>
      </c>
      <c r="GE67" s="40">
        <v>0</v>
      </c>
    </row>
    <row r="68" spans="1:187" ht="15" x14ac:dyDescent="0.25">
      <c r="A68" s="36" t="s">
        <v>25</v>
      </c>
      <c r="B68" s="90"/>
      <c r="C68" s="40">
        <v>-1.2098827770841199E-2</v>
      </c>
      <c r="D68" s="40">
        <v>-4.7773289700946402E-2</v>
      </c>
      <c r="E68" s="40">
        <v>-1.22098068059913E-2</v>
      </c>
      <c r="F68" s="40">
        <v>1.53987303772781E-2</v>
      </c>
      <c r="G68" s="40">
        <v>-3.3541165081576299E-2</v>
      </c>
      <c r="H68" s="40">
        <v>4.1303753155667801E-4</v>
      </c>
      <c r="I68" s="40">
        <v>-4.2902473663820702E-3</v>
      </c>
      <c r="J68" s="40">
        <v>4.0444873429338599E-2</v>
      </c>
      <c r="K68" s="40">
        <v>-2.8021628046166699E-2</v>
      </c>
      <c r="L68" s="40">
        <v>-6.9915139587395803E-3</v>
      </c>
      <c r="M68" s="40">
        <v>9.2017076605774E-3</v>
      </c>
      <c r="N68" s="40">
        <v>6.37690235953014E-2</v>
      </c>
      <c r="O68" s="40">
        <v>-1.0041075549976301E-2</v>
      </c>
      <c r="P68" s="40">
        <v>-2.18789810339187E-2</v>
      </c>
      <c r="Q68" s="40">
        <v>-1.90649442308122E-2</v>
      </c>
      <c r="R68" s="40">
        <v>8.0117995023702898E-2</v>
      </c>
      <c r="S68" s="40">
        <v>-2.5043158460956099E-2</v>
      </c>
      <c r="T68" s="40">
        <v>1.56402258603567E-2</v>
      </c>
      <c r="U68" s="40">
        <v>5.9072146500669699E-2</v>
      </c>
      <c r="V68" s="40">
        <v>-4.0803481333160203E-2</v>
      </c>
      <c r="W68" s="40">
        <v>5.9301851708751501E-3</v>
      </c>
      <c r="X68" s="40">
        <v>9.5883145349669394E-3</v>
      </c>
      <c r="Y68" s="40">
        <v>-5.4409400644087003E-2</v>
      </c>
      <c r="Z68" s="40">
        <v>8.5924833710747203E-2</v>
      </c>
      <c r="AA68" s="40">
        <v>-5.1327117054977903E-3</v>
      </c>
      <c r="AB68" s="40">
        <v>2.8480632200700699E-3</v>
      </c>
      <c r="AC68" s="40">
        <v>7.23636323028128E-2</v>
      </c>
      <c r="AD68" s="40">
        <v>-6.3468488302365206E-2</v>
      </c>
      <c r="AE68" s="40">
        <v>6.1612670640227803E-2</v>
      </c>
      <c r="AF68" s="40">
        <v>-0.11988858895229899</v>
      </c>
      <c r="AG68" s="40">
        <v>1.12790194834624E-2</v>
      </c>
      <c r="AH68" s="40">
        <v>3.4975950896879403E-2</v>
      </c>
      <c r="AI68" s="40">
        <v>1.0734302507086299E-2</v>
      </c>
      <c r="AJ68" s="40">
        <v>9.0384686114631602E-2</v>
      </c>
      <c r="AK68" s="40">
        <v>-5.9844241215953997E-2</v>
      </c>
      <c r="AL68" s="40">
        <v>-5.43106854204147E-2</v>
      </c>
      <c r="AM68" s="40">
        <v>8.78188305135775E-2</v>
      </c>
      <c r="AN68" s="40">
        <v>-0.11954914088983699</v>
      </c>
      <c r="AO68" s="40">
        <v>-6.4425296493104398E-2</v>
      </c>
      <c r="AP68" s="40">
        <v>0.10541936895250199</v>
      </c>
      <c r="AQ68" s="40">
        <v>-1.2342385624440099E-2</v>
      </c>
      <c r="AR68" s="40">
        <v>-3.2474249310010098E-2</v>
      </c>
      <c r="AS68" s="40">
        <v>2.50367561166654E-2</v>
      </c>
      <c r="AT68" s="40">
        <v>2.1772182570458602E-2</v>
      </c>
      <c r="AU68" s="40">
        <v>3.1857596850399003E-2</v>
      </c>
      <c r="AV68" s="40">
        <v>-4.5446311853590597E-2</v>
      </c>
      <c r="AW68" s="40">
        <v>-7.8072947011238403E-2</v>
      </c>
      <c r="AX68" s="40">
        <v>5.7134436644886301E-2</v>
      </c>
      <c r="AY68" s="40">
        <v>-3.9973011517967803E-2</v>
      </c>
      <c r="AZ68" s="40">
        <v>-3.5337290987395298E-2</v>
      </c>
      <c r="BA68" s="40">
        <v>5.0731788908609599E-3</v>
      </c>
      <c r="BB68" s="40">
        <v>0.11563481055609801</v>
      </c>
      <c r="BC68" s="40">
        <v>-8.4399944443737301E-2</v>
      </c>
      <c r="BD68" s="40">
        <v>-9.7922389237997606E-3</v>
      </c>
      <c r="BE68" s="40">
        <v>7.3304571085481803E-3</v>
      </c>
      <c r="BF68" s="40">
        <v>7.6618009403004506E-2</v>
      </c>
      <c r="BG68" s="40">
        <v>-1.0253483731151201E-3</v>
      </c>
      <c r="BH68" s="40">
        <v>3.1104784602338401E-2</v>
      </c>
      <c r="BI68" s="40">
        <v>-0.12368456047040501</v>
      </c>
      <c r="BJ68" s="40">
        <v>8.0587150576417299E-2</v>
      </c>
      <c r="BK68" s="40">
        <v>-3.6634849775420003E-2</v>
      </c>
      <c r="BL68" s="40">
        <v>0.1363714421286</v>
      </c>
      <c r="BM68" s="40">
        <v>-0.14281419429718201</v>
      </c>
      <c r="BN68" s="40">
        <v>5.8498420242282197E-2</v>
      </c>
      <c r="BO68" s="40">
        <v>1.29903139897471E-2</v>
      </c>
      <c r="BP68" s="40">
        <v>-0.12126079869443999</v>
      </c>
      <c r="BQ68" s="40">
        <v>5.7700670891020003E-2</v>
      </c>
      <c r="BR68" s="40">
        <v>-0.24349621687566</v>
      </c>
      <c r="BS68" s="40">
        <v>-0.10676452575296901</v>
      </c>
      <c r="BT68" s="40">
        <v>-0.101111647844673</v>
      </c>
      <c r="BU68" s="40">
        <v>0.119246872639013</v>
      </c>
      <c r="BV68" s="40">
        <v>-0.170649914791833</v>
      </c>
      <c r="BW68" s="40">
        <v>0.10816847354456401</v>
      </c>
      <c r="BX68" s="40">
        <v>-7.1574219901586501E-3</v>
      </c>
      <c r="BY68" s="40">
        <v>1.3926346564990401E-2</v>
      </c>
      <c r="BZ68" s="40">
        <v>0.156235541210586</v>
      </c>
      <c r="CA68" s="40">
        <v>5.2190379207095001E-3</v>
      </c>
      <c r="CB68" s="40">
        <v>9.1364622757608996E-2</v>
      </c>
      <c r="CC68" s="40">
        <v>-0.138916764265232</v>
      </c>
      <c r="CD68" s="40">
        <v>7.52127892393437E-2</v>
      </c>
      <c r="CE68" s="40">
        <v>0.113480546759311</v>
      </c>
      <c r="CF68" s="40">
        <v>-3.7486605869006699E-2</v>
      </c>
      <c r="CG68" s="40">
        <v>2.0128441355091099E-2</v>
      </c>
      <c r="CH68" s="40">
        <v>6.3476612976333793E-2</v>
      </c>
      <c r="CI68" s="40">
        <v>-0.128328041190371</v>
      </c>
      <c r="CJ68" s="40">
        <v>5.9541135458311502E-2</v>
      </c>
      <c r="CK68" s="40">
        <v>6.1473021199329198E-3</v>
      </c>
      <c r="CL68" s="40">
        <v>0.20036074343048399</v>
      </c>
      <c r="CM68" s="40">
        <v>6.5657861438394E-2</v>
      </c>
      <c r="CN68" s="40">
        <v>-0.115772009202172</v>
      </c>
      <c r="CO68" s="40">
        <v>0.102738273019401</v>
      </c>
      <c r="CP68" s="40">
        <v>-5.0502518404469898E-2</v>
      </c>
      <c r="CQ68" s="40">
        <v>0.137676993264882</v>
      </c>
      <c r="CR68" s="40">
        <v>-4.4961953266492299E-2</v>
      </c>
      <c r="CS68" s="40">
        <v>0.35600287944089098</v>
      </c>
      <c r="CT68" s="40">
        <v>0.118436047441229</v>
      </c>
      <c r="CU68" s="40">
        <v>-0.22854536091279001</v>
      </c>
      <c r="CV68" s="40">
        <v>0.29254896077292603</v>
      </c>
      <c r="CW68" s="40">
        <v>-9.6225126855675094E-2</v>
      </c>
      <c r="CX68" s="40">
        <v>0.28363298312298002</v>
      </c>
      <c r="CY68" s="40">
        <v>-0.474864034113478</v>
      </c>
      <c r="CZ68" s="40">
        <v>0.80513626851452902</v>
      </c>
      <c r="DA68" s="40">
        <v>-0.57737720094176903</v>
      </c>
      <c r="DB68" s="40">
        <v>-0.36278584990395302</v>
      </c>
      <c r="DC68" s="40">
        <v>0.385369941451849</v>
      </c>
      <c r="DD68" s="40">
        <v>-2.34918008200126E-2</v>
      </c>
      <c r="DE68" s="40">
        <v>6.3838036514065694E-2</v>
      </c>
      <c r="DF68" s="40">
        <v>-5.7387113431744803E-2</v>
      </c>
      <c r="DG68" s="40">
        <v>-0.58683290330463</v>
      </c>
      <c r="DH68" s="40">
        <v>0.31901978396464697</v>
      </c>
      <c r="DI68" s="40">
        <v>0.29185561933792697</v>
      </c>
      <c r="DJ68" s="40">
        <v>-6.8955187129366602E-2</v>
      </c>
      <c r="DK68" s="40">
        <v>0.11635556262329901</v>
      </c>
      <c r="DL68" s="40">
        <v>-9.4480990129031897E-2</v>
      </c>
      <c r="DM68" s="40">
        <v>7.5116154647746194E-2</v>
      </c>
      <c r="DN68" s="40">
        <v>-0.10253479631339001</v>
      </c>
      <c r="DO68" s="40">
        <v>4.3470675845907997E-2</v>
      </c>
      <c r="DP68" s="40">
        <v>-0.10996556727846001</v>
      </c>
      <c r="DQ68" s="40">
        <v>3.51905783234032E-2</v>
      </c>
      <c r="DR68" s="40">
        <v>-0.13670282271723699</v>
      </c>
      <c r="DS68" s="40">
        <v>-8.8480344005266706E-2</v>
      </c>
      <c r="DT68" s="40">
        <v>1.6854678135273599E-2</v>
      </c>
      <c r="DU68" s="40">
        <v>1.7108560889424002E-2</v>
      </c>
      <c r="DV68" s="40">
        <v>-3.7956886674587097E-2</v>
      </c>
      <c r="DW68" s="40">
        <v>-8.9846499910369304E-2</v>
      </c>
      <c r="DX68" s="40">
        <v>-0.239294260394743</v>
      </c>
      <c r="DY68" s="40">
        <v>-0.10366970898071901</v>
      </c>
      <c r="DZ68" s="40">
        <v>7.2222966115814899E-2</v>
      </c>
      <c r="EA68" s="40">
        <v>6.9726189932044005E-2</v>
      </c>
      <c r="EB68" s="40">
        <v>0.17080201905321299</v>
      </c>
      <c r="EC68" s="40">
        <v>-0.10304625674805599</v>
      </c>
      <c r="ED68" s="40">
        <v>2.95949442994176E-2</v>
      </c>
      <c r="EE68" s="40">
        <v>0.11155330398306799</v>
      </c>
      <c r="EF68" s="40">
        <v>-3.7336843078956898E-2</v>
      </c>
      <c r="EG68" s="40">
        <v>0.118953211468108</v>
      </c>
      <c r="EH68" s="40">
        <v>-0.27298408783326</v>
      </c>
      <c r="EI68" s="40">
        <v>0.10485504621924099</v>
      </c>
      <c r="EJ68" s="40">
        <v>-0.30411549955554701</v>
      </c>
      <c r="EK68" s="40">
        <v>-1.9533263094887E-2</v>
      </c>
      <c r="EL68" s="40">
        <v>-4.8666565343283202E-2</v>
      </c>
      <c r="EM68" s="40">
        <v>0.104536800377</v>
      </c>
      <c r="EN68" s="40">
        <v>6.0049919844836402E-2</v>
      </c>
      <c r="EO68" s="40">
        <v>-1.8475273737068899E-2</v>
      </c>
      <c r="EP68" s="40">
        <v>-3.8650322457482997E-2</v>
      </c>
      <c r="EQ68" s="40">
        <v>-9.4326518058969799E-2</v>
      </c>
      <c r="ER68" s="40">
        <v>3.05345709500165E-2</v>
      </c>
      <c r="ES68" s="40">
        <v>3.1337204279905002E-2</v>
      </c>
      <c r="ET68" s="40">
        <v>-0.15162651992291501</v>
      </c>
      <c r="EU68" s="40">
        <v>0.152370940113081</v>
      </c>
      <c r="EV68" s="40">
        <v>-8.2480012101515204E-2</v>
      </c>
      <c r="EW68" s="40">
        <v>4.2101414787068102E-2</v>
      </c>
      <c r="EX68" s="40">
        <v>4.8915447632581897E-2</v>
      </c>
      <c r="EY68" s="40">
        <v>2.51163806230244E-2</v>
      </c>
      <c r="EZ68" s="40">
        <v>1.83054848048082E-2</v>
      </c>
      <c r="FA68" s="40">
        <v>2.8208018617150599E-2</v>
      </c>
      <c r="FB68" s="40">
        <v>0.109484096578278</v>
      </c>
      <c r="FC68" s="40">
        <v>-0.24814502376040901</v>
      </c>
      <c r="FD68" s="40">
        <v>-0.123982669366171</v>
      </c>
      <c r="FE68" s="40">
        <v>8.3298984261354098E-2</v>
      </c>
      <c r="FF68" s="40">
        <v>-2.69153198291898E-2</v>
      </c>
      <c r="FG68" s="40">
        <v>2.6804999769557001E-2</v>
      </c>
      <c r="FH68" s="40">
        <v>4.1762655731353397E-2</v>
      </c>
      <c r="FI68" s="40">
        <v>1.6124472962366E-2</v>
      </c>
      <c r="FJ68" s="40">
        <v>1.40346637006874E-2</v>
      </c>
      <c r="FK68" s="40">
        <v>1.4443354289860001E-2</v>
      </c>
      <c r="FL68" s="40">
        <v>0.13691776321411001</v>
      </c>
      <c r="FM68" s="40">
        <v>0.14533099459667101</v>
      </c>
      <c r="FN68" s="40">
        <v>-0.18127025528129001</v>
      </c>
      <c r="FO68" s="40">
        <v>2.0888316641890999E-2</v>
      </c>
      <c r="FP68" s="40">
        <v>-5.0274111807526597E-2</v>
      </c>
      <c r="FQ68" s="40">
        <v>-2.7055447148339299E-2</v>
      </c>
      <c r="FR68" s="40">
        <v>-7.2819509204293198E-2</v>
      </c>
      <c r="FS68" s="40">
        <v>5.6065635770988401E-2</v>
      </c>
      <c r="FT68" s="40">
        <v>0.183848313749256</v>
      </c>
      <c r="FU68" s="40">
        <v>-0.359925333653003</v>
      </c>
      <c r="FV68" s="40">
        <v>-0.12646740540367599</v>
      </c>
      <c r="FW68" s="40">
        <v>-1.8821884597187401E-2</v>
      </c>
      <c r="FX68" s="40">
        <v>-5.93618925800641E-2</v>
      </c>
      <c r="FY68" s="40">
        <v>-5.7584879414759199E-4</v>
      </c>
      <c r="FZ68" s="40">
        <v>0.112855366665148</v>
      </c>
      <c r="GA68" s="40">
        <v>-0.103549211629808</v>
      </c>
      <c r="GB68" s="40">
        <v>-1.66368381009337E-2</v>
      </c>
      <c r="GC68" s="40">
        <v>0.112035389725875</v>
      </c>
      <c r="GD68" s="40">
        <v>6.53531443538128E-2</v>
      </c>
      <c r="GE68" s="40">
        <v>4.3465275511021702E-2</v>
      </c>
    </row>
    <row r="69" spans="1:187" ht="15" x14ac:dyDescent="0.25">
      <c r="A69" s="36" t="s">
        <v>26</v>
      </c>
      <c r="B69" s="90"/>
      <c r="C69" s="40">
        <v>-0.10144935736822699</v>
      </c>
      <c r="D69" s="40">
        <v>9.4158948366928397E-2</v>
      </c>
      <c r="E69" s="40">
        <v>9.0294099907429606E-2</v>
      </c>
      <c r="F69" s="40">
        <v>0.105893534818448</v>
      </c>
      <c r="G69" s="40">
        <v>8.08852146077832E-4</v>
      </c>
      <c r="H69" s="40">
        <v>-8.2537892271817605E-3</v>
      </c>
      <c r="I69" s="40">
        <v>7.9848458158413606E-3</v>
      </c>
      <c r="J69" s="40">
        <v>4.8483001437983298E-3</v>
      </c>
      <c r="K69" s="40">
        <v>4.2645130404453E-3</v>
      </c>
      <c r="L69" s="40">
        <v>-9.9639749593255305E-4</v>
      </c>
      <c r="M69" s="40">
        <v>-3.0645250507489102E-2</v>
      </c>
      <c r="N69" s="40">
        <v>4.3587359222026499E-4</v>
      </c>
      <c r="O69" s="40">
        <v>-1.01758526292011E-2</v>
      </c>
      <c r="P69" s="40">
        <v>1.7449906231604501E-2</v>
      </c>
      <c r="Q69" s="40">
        <v>3.72936936674022E-3</v>
      </c>
      <c r="R69" s="40">
        <v>-5.053401812278E-3</v>
      </c>
      <c r="S69" s="40">
        <v>4.4629710496439804E-3</v>
      </c>
      <c r="T69" s="40">
        <v>-2.25482843836863E-3</v>
      </c>
      <c r="U69" s="40">
        <v>-7.2734052337113803E-3</v>
      </c>
      <c r="V69" s="40">
        <v>9.9231150311277199E-3</v>
      </c>
      <c r="W69" s="40">
        <v>-2.4915687372291601E-3</v>
      </c>
      <c r="X69" s="40">
        <v>-2.4741848422933201E-3</v>
      </c>
      <c r="Y69" s="40">
        <v>-3.6358346746951098E-3</v>
      </c>
      <c r="Z69" s="40">
        <v>6.1537480788216895E-4</v>
      </c>
      <c r="AA69" s="40">
        <v>-4.8484525611623098E-3</v>
      </c>
      <c r="AB69" s="40">
        <v>-3.13934055342033E-3</v>
      </c>
      <c r="AC69" s="40">
        <v>-1.8438676507791501E-3</v>
      </c>
      <c r="AD69" s="40">
        <v>-4.7722178945264699E-3</v>
      </c>
      <c r="AE69" s="40">
        <v>5.5814141180569703E-2</v>
      </c>
      <c r="AF69" s="40">
        <v>2.9300310762057102E-3</v>
      </c>
      <c r="AG69" s="40">
        <v>1.5433690224689199E-2</v>
      </c>
      <c r="AH69" s="40">
        <v>-5.1599010133397599E-2</v>
      </c>
      <c r="AI69" s="40">
        <v>1.7290887807249002E-2</v>
      </c>
      <c r="AJ69" s="40">
        <v>-1.50653158755229E-3</v>
      </c>
      <c r="AK69" s="40">
        <v>-3.2474599879799598E-3</v>
      </c>
      <c r="AL69" s="40">
        <v>-9.8498105081228906E-4</v>
      </c>
      <c r="AM69" s="40">
        <v>-2.73259774436499E-3</v>
      </c>
      <c r="AN69" s="40">
        <v>-1.16153376795356E-2</v>
      </c>
      <c r="AO69" s="40">
        <v>-4.4349842592074501E-3</v>
      </c>
      <c r="AP69" s="40">
        <v>-7.21833876775318E-4</v>
      </c>
      <c r="AQ69" s="40">
        <v>3.2136359363522403E-2</v>
      </c>
      <c r="AR69" s="40">
        <v>-6.5752869206871902E-3</v>
      </c>
      <c r="AS69" s="40">
        <v>2.8144485314522201E-3</v>
      </c>
      <c r="AT69" s="40">
        <v>-5.5837517207730702E-3</v>
      </c>
      <c r="AU69" s="40">
        <v>3.6426887375305602E-4</v>
      </c>
      <c r="AV69" s="40">
        <v>3.8151804505590401E-4</v>
      </c>
      <c r="AW69" s="40">
        <v>4.3262446371354603E-2</v>
      </c>
      <c r="AX69" s="40">
        <v>-1.9093490725117099E-2</v>
      </c>
      <c r="AY69" s="40">
        <v>1.1631216455676699E-2</v>
      </c>
      <c r="AZ69" s="40">
        <v>-1.1723983168895001E-2</v>
      </c>
      <c r="BA69" s="40">
        <v>-6.8892117091985403E-3</v>
      </c>
      <c r="BB69" s="40">
        <v>2.67747050273784E-3</v>
      </c>
      <c r="BC69" s="40">
        <v>7.7782949908988103E-4</v>
      </c>
      <c r="BD69" s="40">
        <v>-4.3509843871300299E-3</v>
      </c>
      <c r="BE69" s="40">
        <v>-8.2352674318275192E-3</v>
      </c>
      <c r="BF69" s="40">
        <v>-9.4496406816406398E-4</v>
      </c>
      <c r="BG69" s="40">
        <v>5.7351209661014096E-3</v>
      </c>
      <c r="BH69" s="40">
        <v>4.9615296866348101E-2</v>
      </c>
      <c r="BI69" s="40">
        <v>-1.16881771886609E-2</v>
      </c>
      <c r="BJ69" s="40">
        <v>-4.5340099898371101E-2</v>
      </c>
      <c r="BK69" s="40">
        <v>3.35324359799185E-2</v>
      </c>
      <c r="BL69" s="40">
        <v>-1.37561897334318E-2</v>
      </c>
      <c r="BM69" s="40">
        <v>9.9894832321657401E-3</v>
      </c>
      <c r="BN69" s="40">
        <v>1.29380879308036E-2</v>
      </c>
      <c r="BO69" s="40">
        <v>1.7910473326904201E-2</v>
      </c>
      <c r="BP69" s="40">
        <v>6.8872272151626395E-4</v>
      </c>
      <c r="BQ69" s="40">
        <v>-3.70132726235302E-2</v>
      </c>
      <c r="BR69" s="40">
        <v>-6.06764653617078E-3</v>
      </c>
      <c r="BS69" s="40">
        <v>1.8054050013016201E-2</v>
      </c>
      <c r="BT69" s="40">
        <v>-8.4692699452861994E-2</v>
      </c>
      <c r="BU69" s="40">
        <v>-6.4237999631425194E-2</v>
      </c>
      <c r="BV69" s="40">
        <v>5.5491803243782802E-3</v>
      </c>
      <c r="BW69" s="40">
        <v>2.1473369737432899E-2</v>
      </c>
      <c r="BX69" s="40">
        <v>-6.5093130601385496E-2</v>
      </c>
      <c r="BY69" s="40">
        <v>-6.8304512094715206E-2</v>
      </c>
      <c r="BZ69" s="40">
        <v>2.8398816641785101E-2</v>
      </c>
      <c r="CA69" s="40">
        <v>-2.3475191865753298E-2</v>
      </c>
      <c r="CB69" s="40">
        <v>-3.0360945435018102E-2</v>
      </c>
      <c r="CC69" s="40">
        <v>-1.8214977778501701E-2</v>
      </c>
      <c r="CD69" s="40">
        <v>2.1054140617676399E-2</v>
      </c>
      <c r="CE69" s="40">
        <v>3.5581253927890102E-3</v>
      </c>
      <c r="CF69" s="40">
        <v>-5.1816643202285198E-2</v>
      </c>
      <c r="CG69" s="40">
        <v>-1.2357444076770399E-2</v>
      </c>
      <c r="CH69" s="40">
        <v>1.21363943057486E-2</v>
      </c>
      <c r="CI69" s="40">
        <v>2.06363175481073E-2</v>
      </c>
      <c r="CJ69" s="40">
        <v>-1.1257044591890799E-2</v>
      </c>
      <c r="CK69" s="40">
        <v>-2.416658045253E-2</v>
      </c>
      <c r="CL69" s="40">
        <v>-2.12541878695462E-2</v>
      </c>
      <c r="CM69" s="40">
        <v>-3.6523015628778903E-2</v>
      </c>
      <c r="CN69" s="40">
        <v>-1.81508134470038E-2</v>
      </c>
      <c r="CO69" s="40">
        <v>-3.0540264760462701E-2</v>
      </c>
      <c r="CP69" s="40">
        <v>7.0124018484481396E-3</v>
      </c>
      <c r="CQ69" s="40">
        <v>8.7080702955162504E-3</v>
      </c>
      <c r="CR69" s="40">
        <v>-5.2325203774030701E-2</v>
      </c>
      <c r="CS69" s="40">
        <v>0.11141876288724401</v>
      </c>
      <c r="CT69" s="40">
        <v>4.7573770179478003E-2</v>
      </c>
      <c r="CU69" s="40">
        <v>6.9361297907120895E-2</v>
      </c>
      <c r="CV69" s="40">
        <v>-0.15188808626428099</v>
      </c>
      <c r="CW69" s="40">
        <v>0.28123957199958399</v>
      </c>
      <c r="CX69" s="40">
        <v>-9.1493140689449207E-2</v>
      </c>
      <c r="CY69" s="40">
        <v>-4.1293663799240397E-2</v>
      </c>
      <c r="CZ69" s="40">
        <v>-9.6445005698232694E-2</v>
      </c>
      <c r="DA69" s="40">
        <v>4.6334684802085802E-2</v>
      </c>
      <c r="DB69" s="40">
        <v>-0.106953486035443</v>
      </c>
      <c r="DC69" s="40">
        <v>-3.51806092164305E-2</v>
      </c>
      <c r="DD69" s="40">
        <v>9.6529004777494695E-2</v>
      </c>
      <c r="DE69" s="40">
        <v>-0.121120809540429</v>
      </c>
      <c r="DF69" s="40">
        <v>0.15444924056321299</v>
      </c>
      <c r="DG69" s="40">
        <v>6.5373393816394704E-2</v>
      </c>
      <c r="DH69" s="40">
        <v>-0.21863507322628001</v>
      </c>
      <c r="DI69" s="40">
        <v>-1.47361989112494E-2</v>
      </c>
      <c r="DJ69" s="40">
        <v>0.115399262249403</v>
      </c>
      <c r="DK69" s="40">
        <v>8.4462721127147103E-2</v>
      </c>
      <c r="DL69" s="40">
        <v>-9.0579029973700403E-3</v>
      </c>
      <c r="DM69" s="40">
        <v>-5.8774474451796996E-3</v>
      </c>
      <c r="DN69" s="40">
        <v>4.8832604067369098E-2</v>
      </c>
      <c r="DO69" s="40">
        <v>7.3480160947276899E-2</v>
      </c>
      <c r="DP69" s="40">
        <v>0.10365334910215</v>
      </c>
      <c r="DQ69" s="40">
        <v>6.2421103253661903E-2</v>
      </c>
      <c r="DR69" s="40">
        <v>4.6783451939755603E-2</v>
      </c>
      <c r="DS69" s="40">
        <v>3.39079911815156E-2</v>
      </c>
      <c r="DT69" s="40">
        <v>-1.47221408033211E-3</v>
      </c>
      <c r="DU69" s="40">
        <v>0.104596119339883</v>
      </c>
      <c r="DV69" s="40">
        <v>-0.133994239944243</v>
      </c>
      <c r="DW69" s="40">
        <v>-0.193831635646044</v>
      </c>
      <c r="DX69" s="40">
        <v>-1.7129685274813601E-2</v>
      </c>
      <c r="DY69" s="40">
        <v>4.50853159915591E-2</v>
      </c>
      <c r="DZ69" s="40">
        <v>-1.27785684323475E-2</v>
      </c>
      <c r="EA69" s="40">
        <v>-1.34047252826029E-2</v>
      </c>
      <c r="EB69" s="40">
        <v>2.38928796056679E-2</v>
      </c>
      <c r="EC69" s="40">
        <v>-0.14007984477117799</v>
      </c>
      <c r="ED69" s="40">
        <v>7.2893570305878702E-2</v>
      </c>
      <c r="EE69" s="40">
        <v>5.5262352788854698E-2</v>
      </c>
      <c r="EF69" s="40">
        <v>8.6125266850123394E-2</v>
      </c>
      <c r="EG69" s="40">
        <v>-0.112205249637858</v>
      </c>
      <c r="EH69" s="40">
        <v>-0.15322077968952699</v>
      </c>
      <c r="EI69" s="40">
        <v>-2.9821981046209301E-2</v>
      </c>
      <c r="EJ69" s="40">
        <v>0.118709548599799</v>
      </c>
      <c r="EK69" s="40">
        <v>0.13571333256179399</v>
      </c>
      <c r="EL69" s="40">
        <v>0.133326100253195</v>
      </c>
      <c r="EM69" s="40">
        <v>0.20399190021560601</v>
      </c>
      <c r="EN69" s="40">
        <v>-0.10551376730206</v>
      </c>
      <c r="EO69" s="40">
        <v>-2.5477589779752102E-2</v>
      </c>
      <c r="EP69" s="40">
        <v>-5.2756075561589899E-2</v>
      </c>
      <c r="EQ69" s="40">
        <v>-0.12718847692477001</v>
      </c>
      <c r="ER69" s="40">
        <v>-1.1406072214026E-2</v>
      </c>
      <c r="ES69" s="40">
        <v>2.2939511521130499E-2</v>
      </c>
      <c r="ET69" s="40">
        <v>-1.38472145211385E-2</v>
      </c>
      <c r="EU69" s="40">
        <v>-9.0284008958138401E-2</v>
      </c>
      <c r="EV69" s="40">
        <v>7.2397221895747696E-2</v>
      </c>
      <c r="EW69" s="40">
        <v>0.50408365439712599</v>
      </c>
      <c r="EX69" s="40">
        <v>0.17777892755963101</v>
      </c>
      <c r="EY69" s="40">
        <v>0.170301738386816</v>
      </c>
      <c r="EZ69" s="40">
        <v>6.2132136561362399E-2</v>
      </c>
      <c r="FA69" s="40">
        <v>5.4803163936148099E-2</v>
      </c>
      <c r="FB69" s="40">
        <v>1.38611373968576E-2</v>
      </c>
      <c r="FC69" s="40">
        <v>-7.7154484530969195E-2</v>
      </c>
      <c r="FD69" s="40">
        <v>-1.54664520730185E-2</v>
      </c>
      <c r="FE69" s="40">
        <v>-3.6724577976644898E-2</v>
      </c>
      <c r="FF69" s="40">
        <v>0.103209711580834</v>
      </c>
      <c r="FG69" s="40">
        <v>-1.7374999351124801E-2</v>
      </c>
      <c r="FH69" s="40">
        <v>0.60253474638188598</v>
      </c>
      <c r="FI69" s="40">
        <v>2.64634776637265E-2</v>
      </c>
      <c r="FJ69" s="40">
        <v>3.3562554545317397E-2</v>
      </c>
      <c r="FK69" s="40">
        <v>0.15713242970612201</v>
      </c>
      <c r="FL69" s="40">
        <v>-8.4591493055460307E-2</v>
      </c>
      <c r="FM69" s="40">
        <v>0.15984602020222599</v>
      </c>
      <c r="FN69" s="40">
        <v>0.105816106456804</v>
      </c>
      <c r="FO69" s="40">
        <v>1.23521880730078E-2</v>
      </c>
      <c r="FP69" s="40">
        <v>0.34054251323402701</v>
      </c>
      <c r="FQ69" s="40">
        <v>6.1641637144524003E-2</v>
      </c>
      <c r="FR69" s="40">
        <v>0.41844823290599198</v>
      </c>
      <c r="FS69" s="40">
        <v>1.4233813261815401E-2</v>
      </c>
      <c r="FT69" s="40">
        <v>0.12835899248188501</v>
      </c>
      <c r="FU69" s="40">
        <v>0.25055429810657698</v>
      </c>
      <c r="FV69" s="40">
        <v>1.78994176887377E-2</v>
      </c>
      <c r="FW69" s="40">
        <v>0.103387393878975</v>
      </c>
      <c r="FX69" s="40">
        <v>-0.26498928114741099</v>
      </c>
      <c r="FY69" s="40">
        <v>0.35424637136100801</v>
      </c>
      <c r="FZ69" s="40">
        <v>0.189908950412399</v>
      </c>
      <c r="GA69" s="40">
        <v>-0.103701558099852</v>
      </c>
      <c r="GB69" s="40">
        <v>2.2127124960609701E-2</v>
      </c>
      <c r="GC69" s="40">
        <v>0.46280367037016301</v>
      </c>
      <c r="GD69" s="40">
        <v>0.67785793066613897</v>
      </c>
      <c r="GE69" s="40">
        <v>-7.4202125099419203E-2</v>
      </c>
    </row>
    <row r="70" spans="1:187" ht="15" x14ac:dyDescent="0.25">
      <c r="A70" s="36" t="s">
        <v>27</v>
      </c>
      <c r="B70" s="90"/>
      <c r="C70" s="40">
        <f>SUM(C71:C73)</f>
        <v>8.4369846834347305E-3</v>
      </c>
      <c r="D70" s="40">
        <f t="shared" ref="D70:BO70" si="71">SUM(D71:D73)</f>
        <v>5.4916229538345303E-3</v>
      </c>
      <c r="E70" s="40">
        <f t="shared" si="71"/>
        <v>1.34576690409375E-2</v>
      </c>
      <c r="F70" s="40">
        <f t="shared" si="71"/>
        <v>-8.9159052898737899E-3</v>
      </c>
      <c r="G70" s="40">
        <f t="shared" si="71"/>
        <v>4.0229330940880796E-3</v>
      </c>
      <c r="H70" s="40">
        <f t="shared" si="71"/>
        <v>1.15739146556106E-3</v>
      </c>
      <c r="I70" s="40">
        <f t="shared" si="71"/>
        <v>3.1656652085621698E-2</v>
      </c>
      <c r="J70" s="40">
        <f t="shared" si="71"/>
        <v>4.2145013366637098E-3</v>
      </c>
      <c r="K70" s="40">
        <f t="shared" si="71"/>
        <v>0</v>
      </c>
      <c r="L70" s="40">
        <f t="shared" si="71"/>
        <v>0</v>
      </c>
      <c r="M70" s="40">
        <f t="shared" si="71"/>
        <v>0</v>
      </c>
      <c r="N70" s="40">
        <f t="shared" si="71"/>
        <v>0</v>
      </c>
      <c r="O70" s="40">
        <f t="shared" si="71"/>
        <v>0</v>
      </c>
      <c r="P70" s="40">
        <f t="shared" si="71"/>
        <v>0</v>
      </c>
      <c r="Q70" s="40">
        <f t="shared" si="71"/>
        <v>0</v>
      </c>
      <c r="R70" s="40">
        <f t="shared" si="71"/>
        <v>0</v>
      </c>
      <c r="S70" s="40">
        <f t="shared" si="71"/>
        <v>0</v>
      </c>
      <c r="T70" s="40">
        <f t="shared" si="71"/>
        <v>0</v>
      </c>
      <c r="U70" s="40">
        <f t="shared" si="71"/>
        <v>0</v>
      </c>
      <c r="V70" s="40">
        <f t="shared" si="71"/>
        <v>0</v>
      </c>
      <c r="W70" s="40">
        <f t="shared" si="71"/>
        <v>4.7681214171056696E-5</v>
      </c>
      <c r="X70" s="40">
        <f t="shared" si="71"/>
        <v>2.3946030321952899E-5</v>
      </c>
      <c r="Y70" s="40">
        <f t="shared" si="71"/>
        <v>-2.6354012650644301E-5</v>
      </c>
      <c r="Z70" s="40">
        <f t="shared" si="71"/>
        <v>6.8833024591160902E-4</v>
      </c>
      <c r="AA70" s="40">
        <f t="shared" si="71"/>
        <v>2.131961983130928E-4</v>
      </c>
      <c r="AB70" s="40">
        <f t="shared" si="71"/>
        <v>1.7560422236098799E-4</v>
      </c>
      <c r="AC70" s="40">
        <f t="shared" si="71"/>
        <v>1.7569341767096198E-5</v>
      </c>
      <c r="AD70" s="40">
        <f t="shared" si="71"/>
        <v>-2.5621634032030248E-5</v>
      </c>
      <c r="AE70" s="40">
        <f t="shared" si="71"/>
        <v>-1.2888462225112843E-4</v>
      </c>
      <c r="AF70" s="40">
        <f t="shared" si="71"/>
        <v>4.2128552899960772E-3</v>
      </c>
      <c r="AG70" s="40">
        <f t="shared" si="71"/>
        <v>9.7276216880122382E-4</v>
      </c>
      <c r="AH70" s="40">
        <f t="shared" si="71"/>
        <v>1.6271075960287151E-3</v>
      </c>
      <c r="AI70" s="40">
        <f t="shared" si="71"/>
        <v>-5.5097094477620542E-5</v>
      </c>
      <c r="AJ70" s="40">
        <f t="shared" si="71"/>
        <v>1.8691303110810894E-3</v>
      </c>
      <c r="AK70" s="40">
        <f t="shared" si="71"/>
        <v>2.37351838491038E-5</v>
      </c>
      <c r="AL70" s="40">
        <f t="shared" si="71"/>
        <v>4.9436516265360432E-4</v>
      </c>
      <c r="AM70" s="40">
        <f t="shared" si="71"/>
        <v>-2.7607923415023396E-5</v>
      </c>
      <c r="AN70" s="40">
        <f t="shared" si="71"/>
        <v>-8.7044048059250632E-5</v>
      </c>
      <c r="AO70" s="40">
        <f t="shared" si="71"/>
        <v>-8.9798112229109196E-3</v>
      </c>
      <c r="AP70" s="40">
        <f t="shared" si="71"/>
        <v>2.1396496548157936E-3</v>
      </c>
      <c r="AQ70" s="40">
        <f t="shared" si="71"/>
        <v>0</v>
      </c>
      <c r="AR70" s="40">
        <f t="shared" si="71"/>
        <v>-2.1387181829704206E-2</v>
      </c>
      <c r="AS70" s="40">
        <f t="shared" si="71"/>
        <v>-7.9117279497012497E-6</v>
      </c>
      <c r="AT70" s="40">
        <f t="shared" si="71"/>
        <v>1.2222116907518038E-3</v>
      </c>
      <c r="AU70" s="40">
        <f t="shared" si="71"/>
        <v>-1.362452610126152E-4</v>
      </c>
      <c r="AV70" s="40">
        <f t="shared" si="71"/>
        <v>-2.99010259311113E-5</v>
      </c>
      <c r="AW70" s="40">
        <f t="shared" si="71"/>
        <v>-9.6659331113311854E-3</v>
      </c>
      <c r="AX70" s="40">
        <f t="shared" si="71"/>
        <v>-1.5823455899402499E-5</v>
      </c>
      <c r="AY70" s="40">
        <f t="shared" si="71"/>
        <v>-7.9117279497012497E-5</v>
      </c>
      <c r="AZ70" s="40">
        <f t="shared" si="71"/>
        <v>-2.8849168194692963E-6</v>
      </c>
      <c r="BA70" s="40">
        <f t="shared" si="71"/>
        <v>-2.4168699611782201E-4</v>
      </c>
      <c r="BB70" s="40">
        <f t="shared" si="71"/>
        <v>-1.4284250403563708E-4</v>
      </c>
      <c r="BC70" s="40">
        <f t="shared" si="71"/>
        <v>1.2200960355815854E-2</v>
      </c>
      <c r="BD70" s="40">
        <f t="shared" si="71"/>
        <v>1.2353993441454313E-2</v>
      </c>
      <c r="BE70" s="40">
        <f t="shared" si="71"/>
        <v>-2.19056913208677E-4</v>
      </c>
      <c r="BF70" s="40">
        <f t="shared" si="71"/>
        <v>-1.9986991856966996E-2</v>
      </c>
      <c r="BG70" s="40">
        <f t="shared" si="71"/>
        <v>-3.3294501191171444E-2</v>
      </c>
      <c r="BH70" s="40">
        <f t="shared" si="71"/>
        <v>-1.2341994794116941E-2</v>
      </c>
      <c r="BI70" s="40">
        <f t="shared" si="71"/>
        <v>3.9082329124760951E-2</v>
      </c>
      <c r="BJ70" s="40">
        <f t="shared" si="71"/>
        <v>5.9153534679249314E-3</v>
      </c>
      <c r="BK70" s="40">
        <f t="shared" si="71"/>
        <v>1.1714038175729006E-2</v>
      </c>
      <c r="BL70" s="40">
        <f t="shared" si="71"/>
        <v>-6.0534157394471679E-3</v>
      </c>
      <c r="BM70" s="40">
        <f t="shared" si="71"/>
        <v>3.4477718788461391E-2</v>
      </c>
      <c r="BN70" s="40">
        <f t="shared" si="71"/>
        <v>-3.8988188307908608E-2</v>
      </c>
      <c r="BO70" s="40">
        <f t="shared" si="71"/>
        <v>-8.9581570917348328E-4</v>
      </c>
      <c r="BP70" s="40">
        <f t="shared" ref="BP70:EA70" si="72">SUM(BP71:BP73)</f>
        <v>4.82945188266998E-2</v>
      </c>
      <c r="BQ70" s="40">
        <f t="shared" si="72"/>
        <v>-7.9646000135364572E-3</v>
      </c>
      <c r="BR70" s="40">
        <f t="shared" si="72"/>
        <v>-4.431829097432391E-2</v>
      </c>
      <c r="BS70" s="40">
        <f t="shared" si="72"/>
        <v>2.984720510541683E-2</v>
      </c>
      <c r="BT70" s="40">
        <f t="shared" si="72"/>
        <v>-8.644747158393512E-2</v>
      </c>
      <c r="BU70" s="40">
        <f t="shared" si="72"/>
        <v>-1.4532917689340242E-2</v>
      </c>
      <c r="BV70" s="40">
        <f t="shared" si="72"/>
        <v>2.6519075867426179E-2</v>
      </c>
      <c r="BW70" s="40">
        <f t="shared" si="72"/>
        <v>3.0741595638578593E-2</v>
      </c>
      <c r="BX70" s="40">
        <f t="shared" si="72"/>
        <v>2.3563929068805535E-2</v>
      </c>
      <c r="BY70" s="40">
        <f t="shared" si="72"/>
        <v>-3.3994448297843059E-2</v>
      </c>
      <c r="BZ70" s="40">
        <f t="shared" si="72"/>
        <v>7.5583064608059677E-2</v>
      </c>
      <c r="CA70" s="40">
        <f t="shared" si="72"/>
        <v>-9.7690036078804041E-2</v>
      </c>
      <c r="CB70" s="40">
        <f t="shared" si="72"/>
        <v>7.2370091986929383E-2</v>
      </c>
      <c r="CC70" s="40">
        <f t="shared" si="72"/>
        <v>-9.8388641797123727E-3</v>
      </c>
      <c r="CD70" s="40">
        <f t="shared" si="72"/>
        <v>0.2107830022064876</v>
      </c>
      <c r="CE70" s="40">
        <f t="shared" si="72"/>
        <v>7.6460666377263023E-3</v>
      </c>
      <c r="CF70" s="40">
        <f t="shared" si="72"/>
        <v>-6.2458256246132569E-2</v>
      </c>
      <c r="CG70" s="40">
        <f t="shared" si="72"/>
        <v>4.4081795439604034E-2</v>
      </c>
      <c r="CH70" s="40">
        <f t="shared" si="72"/>
        <v>-8.4806217964276953E-2</v>
      </c>
      <c r="CI70" s="40">
        <f t="shared" si="72"/>
        <v>7.1367527889536431E-2</v>
      </c>
      <c r="CJ70" s="40">
        <f t="shared" si="72"/>
        <v>-5.7623387529083518E-2</v>
      </c>
      <c r="CK70" s="40">
        <f t="shared" si="72"/>
        <v>5.4035159469555498E-2</v>
      </c>
      <c r="CL70" s="40">
        <f t="shared" si="72"/>
        <v>5.5302150301959889E-2</v>
      </c>
      <c r="CM70" s="40">
        <f t="shared" si="72"/>
        <v>-7.9102826160749231E-3</v>
      </c>
      <c r="CN70" s="40">
        <f t="shared" si="72"/>
        <v>1.5702341907532304E-2</v>
      </c>
      <c r="CO70" s="40">
        <f t="shared" si="72"/>
        <v>-2.2283209864349583E-2</v>
      </c>
      <c r="CP70" s="40">
        <f t="shared" si="72"/>
        <v>6.9189788503911762E-2</v>
      </c>
      <c r="CQ70" s="40">
        <f t="shared" si="72"/>
        <v>6.4182523990910428E-2</v>
      </c>
      <c r="CR70" s="40">
        <f t="shared" si="72"/>
        <v>-0.1475018141244252</v>
      </c>
      <c r="CS70" s="40">
        <f t="shared" si="72"/>
        <v>0.11128038372648393</v>
      </c>
      <c r="CT70" s="40">
        <f t="shared" si="72"/>
        <v>-2.3070312611559785E-2</v>
      </c>
      <c r="CU70" s="40">
        <f t="shared" si="72"/>
        <v>8.2320865535205123E-2</v>
      </c>
      <c r="CV70" s="40">
        <f t="shared" si="72"/>
        <v>-2.3710810360943038E-2</v>
      </c>
      <c r="CW70" s="40">
        <f t="shared" si="72"/>
        <v>-7.4034846432130222E-2</v>
      </c>
      <c r="CX70" s="40">
        <f t="shared" si="72"/>
        <v>3.4600846692930821E-2</v>
      </c>
      <c r="CY70" s="40">
        <f t="shared" si="72"/>
        <v>-0.15342413508414515</v>
      </c>
      <c r="CZ70" s="40">
        <f t="shared" si="72"/>
        <v>0.45316275408424034</v>
      </c>
      <c r="DA70" s="40">
        <f t="shared" si="72"/>
        <v>-7.4791381147588133E-3</v>
      </c>
      <c r="DB70" s="40">
        <f t="shared" si="72"/>
        <v>-2.0378401164847761E-2</v>
      </c>
      <c r="DC70" s="40">
        <f t="shared" si="72"/>
        <v>-7.3974859630636172E-2</v>
      </c>
      <c r="DD70" s="40">
        <f t="shared" si="72"/>
        <v>5.2242405416266548E-2</v>
      </c>
      <c r="DE70" s="40">
        <f t="shared" si="72"/>
        <v>6.3441803266567148E-2</v>
      </c>
      <c r="DF70" s="40">
        <f t="shared" si="72"/>
        <v>0.10485710000066657</v>
      </c>
      <c r="DG70" s="40">
        <f t="shared" si="72"/>
        <v>-0.16718511547601847</v>
      </c>
      <c r="DH70" s="40">
        <f t="shared" si="72"/>
        <v>0.13938244417261059</v>
      </c>
      <c r="DI70" s="40">
        <f t="shared" si="72"/>
        <v>-2.5087807043621489E-2</v>
      </c>
      <c r="DJ70" s="40">
        <f t="shared" si="72"/>
        <v>2.2174916527357584E-2</v>
      </c>
      <c r="DK70" s="40">
        <f t="shared" si="72"/>
        <v>-3.0092339613989851E-2</v>
      </c>
      <c r="DL70" s="40">
        <f t="shared" si="72"/>
        <v>-2.7348575391372608E-2</v>
      </c>
      <c r="DM70" s="40">
        <f t="shared" si="72"/>
        <v>-1.6202559481479056E-2</v>
      </c>
      <c r="DN70" s="40">
        <f t="shared" si="72"/>
        <v>0.12610327965258336</v>
      </c>
      <c r="DO70" s="40">
        <f t="shared" si="72"/>
        <v>1.584055947506679E-5</v>
      </c>
      <c r="DP70" s="40">
        <f t="shared" si="72"/>
        <v>2.2396048433675431E-2</v>
      </c>
      <c r="DQ70" s="40">
        <f t="shared" si="72"/>
        <v>3.4607291431121678E-2</v>
      </c>
      <c r="DR70" s="40">
        <f t="shared" si="72"/>
        <v>-4.2816910477875947E-2</v>
      </c>
      <c r="DS70" s="40">
        <f t="shared" si="72"/>
        <v>0.10005743804081346</v>
      </c>
      <c r="DT70" s="40">
        <f t="shared" si="72"/>
        <v>-5.9964019059194844E-2</v>
      </c>
      <c r="DU70" s="40">
        <f t="shared" si="72"/>
        <v>-9.5972124671104566E-4</v>
      </c>
      <c r="DV70" s="40">
        <f t="shared" si="72"/>
        <v>4.5607654434066695E-3</v>
      </c>
      <c r="DW70" s="40">
        <f t="shared" si="72"/>
        <v>-6.0299183980933903E-3</v>
      </c>
      <c r="DX70" s="40">
        <f t="shared" si="72"/>
        <v>-5.074369261477403E-2</v>
      </c>
      <c r="DY70" s="40">
        <f t="shared" si="72"/>
        <v>1.6189551378684559E-2</v>
      </c>
      <c r="DZ70" s="40">
        <f t="shared" si="72"/>
        <v>3.105844837229265E-2</v>
      </c>
      <c r="EA70" s="40">
        <f t="shared" si="72"/>
        <v>0.16238732448949328</v>
      </c>
      <c r="EB70" s="40">
        <f t="shared" ref="EB70:GB70" si="73">SUM(EB71:EB73)</f>
        <v>-4.5002803227293463E-2</v>
      </c>
      <c r="EC70" s="40">
        <f t="shared" si="73"/>
        <v>-3.07345120630399E-3</v>
      </c>
      <c r="ED70" s="40">
        <f t="shared" si="73"/>
        <v>-6.7448490572927797E-3</v>
      </c>
      <c r="EE70" s="40">
        <f t="shared" si="73"/>
        <v>1.3014243594850844E-2</v>
      </c>
      <c r="EF70" s="40">
        <f t="shared" si="73"/>
        <v>-7.8157465201277795E-3</v>
      </c>
      <c r="EG70" s="40">
        <f t="shared" si="73"/>
        <v>3.30748377321873E-2</v>
      </c>
      <c r="EH70" s="40">
        <f t="shared" si="73"/>
        <v>-6.47603532850375E-3</v>
      </c>
      <c r="EI70" s="40">
        <f t="shared" si="73"/>
        <v>5.2030212669103307E-2</v>
      </c>
      <c r="EJ70" s="40">
        <f t="shared" si="73"/>
        <v>6.251202249816494E-2</v>
      </c>
      <c r="EK70" s="40">
        <f t="shared" si="73"/>
        <v>0.118496889154143</v>
      </c>
      <c r="EL70" s="40">
        <f t="shared" si="73"/>
        <v>2.3154384282627699E-2</v>
      </c>
      <c r="EM70" s="40">
        <f t="shared" si="73"/>
        <v>-5.1444604874418799E-2</v>
      </c>
      <c r="EN70" s="40">
        <f t="shared" si="73"/>
        <v>1.5214090179060148E-2</v>
      </c>
      <c r="EO70" s="40">
        <f t="shared" si="73"/>
        <v>-1.088231002453113E-4</v>
      </c>
      <c r="EP70" s="40">
        <f t="shared" si="73"/>
        <v>-5.7373954765326E-3</v>
      </c>
      <c r="EQ70" s="40">
        <f t="shared" si="73"/>
        <v>4.1325977024685184E-2</v>
      </c>
      <c r="ER70" s="40">
        <f t="shared" si="73"/>
        <v>0.10078367636994345</v>
      </c>
      <c r="ES70" s="40">
        <f t="shared" si="73"/>
        <v>-0.11517453654314608</v>
      </c>
      <c r="ET70" s="40">
        <f t="shared" si="73"/>
        <v>5.90042334135637E-2</v>
      </c>
      <c r="EU70" s="40">
        <f t="shared" si="73"/>
        <v>-0.12441748105133882</v>
      </c>
      <c r="EV70" s="40">
        <f t="shared" si="73"/>
        <v>-6.2313567986383003E-2</v>
      </c>
      <c r="EW70" s="40">
        <f t="shared" si="73"/>
        <v>5.9965073467837401E-2</v>
      </c>
      <c r="EX70" s="40">
        <f t="shared" si="73"/>
        <v>-6.1299380601474995E-3</v>
      </c>
      <c r="EY70" s="40">
        <f t="shared" si="73"/>
        <v>5.0706593729432396E-3</v>
      </c>
      <c r="EZ70" s="40">
        <f t="shared" si="73"/>
        <v>-6.5624566948321306E-3</v>
      </c>
      <c r="FA70" s="40">
        <f t="shared" si="73"/>
        <v>1.3663471105560401E-2</v>
      </c>
      <c r="FB70" s="40">
        <f t="shared" si="73"/>
        <v>7.4937575100492201E-3</v>
      </c>
      <c r="FC70" s="40">
        <f t="shared" si="73"/>
        <v>-5.1421915338434203E-2</v>
      </c>
      <c r="FD70" s="40">
        <f t="shared" si="73"/>
        <v>3.5503366172135099E-2</v>
      </c>
      <c r="FE70" s="40">
        <f t="shared" si="73"/>
        <v>-3.5190701882418497E-2</v>
      </c>
      <c r="FF70" s="40">
        <f t="shared" si="73"/>
        <v>7.2847927666961992E-2</v>
      </c>
      <c r="FG70" s="40">
        <f t="shared" si="73"/>
        <v>-3.9719210295260751E-2</v>
      </c>
      <c r="FH70" s="40">
        <f t="shared" si="73"/>
        <v>-9.22942443816719E-2</v>
      </c>
      <c r="FI70" s="40">
        <f t="shared" si="73"/>
        <v>-1.690060037769555E-2</v>
      </c>
      <c r="FJ70" s="40">
        <f t="shared" si="73"/>
        <v>0.26586825023245869</v>
      </c>
      <c r="FK70" s="40">
        <f t="shared" si="73"/>
        <v>4.8263743499711312E-2</v>
      </c>
      <c r="FL70" s="40">
        <f t="shared" si="73"/>
        <v>-6.9123733841370494E-2</v>
      </c>
      <c r="FM70" s="40">
        <f t="shared" si="73"/>
        <v>-2.2017896116496058E-2</v>
      </c>
      <c r="FN70" s="40">
        <f t="shared" si="73"/>
        <v>-2.6901667973527749E-2</v>
      </c>
      <c r="FO70" s="40">
        <f t="shared" si="73"/>
        <v>4.8379012062229734E-2</v>
      </c>
      <c r="FP70" s="40">
        <f t="shared" si="73"/>
        <v>-9.453288207495332E-2</v>
      </c>
      <c r="FQ70" s="40">
        <f t="shared" si="73"/>
        <v>-5.021554105703159E-2</v>
      </c>
      <c r="FR70" s="40">
        <f t="shared" si="73"/>
        <v>-3.0508453267834208E-2</v>
      </c>
      <c r="FS70" s="40">
        <f t="shared" si="73"/>
        <v>0.25582823522640574</v>
      </c>
      <c r="FT70" s="40">
        <f t="shared" si="73"/>
        <v>0.23934131121044822</v>
      </c>
      <c r="FU70" s="40">
        <f t="shared" si="73"/>
        <v>-4.0244595540923266E-2</v>
      </c>
      <c r="FV70" s="40">
        <f t="shared" si="73"/>
        <v>-0.24309102317499975</v>
      </c>
      <c r="FW70" s="40">
        <f t="shared" si="73"/>
        <v>1.8869498492152591E-2</v>
      </c>
      <c r="FX70" s="40">
        <f t="shared" si="73"/>
        <v>-4.3897370293548028E-4</v>
      </c>
      <c r="FY70" s="40">
        <f t="shared" si="73"/>
        <v>-1.154637191103389E-2</v>
      </c>
      <c r="FZ70" s="40">
        <f t="shared" si="73"/>
        <v>-8.2166086922238674E-2</v>
      </c>
      <c r="GA70" s="40">
        <f t="shared" si="73"/>
        <v>-1.68336320754283E-2</v>
      </c>
      <c r="GB70" s="40">
        <f t="shared" si="73"/>
        <v>-3.3676411252841999E-4</v>
      </c>
      <c r="GC70" s="40">
        <f t="shared" ref="GC70:GD70" si="74">SUM(GC71:GC73)</f>
        <v>5.926110618298161E-3</v>
      </c>
      <c r="GD70" s="40">
        <f t="shared" si="74"/>
        <v>4.5309854060935698E-3</v>
      </c>
      <c r="GE70" s="40">
        <f t="shared" ref="GE70" si="75">SUM(GE71:GE73)</f>
        <v>-1.0977781319023831E-2</v>
      </c>
    </row>
    <row r="71" spans="1:187" ht="15" x14ac:dyDescent="0.25">
      <c r="A71" s="37" t="s">
        <v>42</v>
      </c>
      <c r="B71" s="90"/>
      <c r="C71" s="40">
        <v>0</v>
      </c>
      <c r="D71" s="40">
        <v>0</v>
      </c>
      <c r="E71" s="40">
        <v>0</v>
      </c>
      <c r="F71" s="40">
        <v>0</v>
      </c>
      <c r="G71" s="40">
        <v>0</v>
      </c>
      <c r="H71" s="40">
        <v>0</v>
      </c>
      <c r="I71" s="40">
        <v>0</v>
      </c>
      <c r="J71" s="40">
        <v>0</v>
      </c>
      <c r="K71" s="40">
        <v>0</v>
      </c>
      <c r="L71" s="40">
        <v>0</v>
      </c>
      <c r="M71" s="40">
        <v>0</v>
      </c>
      <c r="N71" s="40">
        <v>0</v>
      </c>
      <c r="O71" s="40">
        <v>0</v>
      </c>
      <c r="P71" s="40">
        <v>0</v>
      </c>
      <c r="Q71" s="40">
        <v>0</v>
      </c>
      <c r="R71" s="40">
        <v>0</v>
      </c>
      <c r="S71" s="40">
        <v>0</v>
      </c>
      <c r="T71" s="40">
        <v>0</v>
      </c>
      <c r="U71" s="40">
        <v>0</v>
      </c>
      <c r="V71" s="40">
        <v>0</v>
      </c>
      <c r="W71" s="40">
        <v>2.37351838491038E-5</v>
      </c>
      <c r="X71" s="40">
        <v>0</v>
      </c>
      <c r="Y71" s="40">
        <v>0</v>
      </c>
      <c r="Z71" s="40">
        <v>5.20708033657939E-4</v>
      </c>
      <c r="AA71" s="40">
        <v>1.6530413766918699E-4</v>
      </c>
      <c r="AB71" s="40">
        <v>0</v>
      </c>
      <c r="AC71" s="40">
        <v>0</v>
      </c>
      <c r="AD71" s="40">
        <v>7.9117279497012497E-6</v>
      </c>
      <c r="AE71" s="40">
        <v>-2.2944011054133601E-4</v>
      </c>
      <c r="AF71" s="40">
        <v>9.4940735396414997E-5</v>
      </c>
      <c r="AG71" s="40">
        <v>-6.3293823597609998E-5</v>
      </c>
      <c r="AH71" s="40">
        <v>1.61114357581408E-3</v>
      </c>
      <c r="AI71" s="40">
        <v>7.9117279497012497E-6</v>
      </c>
      <c r="AJ71" s="40">
        <v>1.09922042021278E-4</v>
      </c>
      <c r="AK71" s="40">
        <v>2.37351838491038E-5</v>
      </c>
      <c r="AL71" s="40">
        <v>8.2652068834593499E-6</v>
      </c>
      <c r="AM71" s="40">
        <v>-3.9558639748506303E-5</v>
      </c>
      <c r="AN71" s="40">
        <v>0</v>
      </c>
      <c r="AO71" s="40">
        <v>-8.9798112229109196E-3</v>
      </c>
      <c r="AP71" s="40">
        <v>2.1572189965828898E-3</v>
      </c>
      <c r="AQ71" s="40">
        <v>0</v>
      </c>
      <c r="AR71" s="40">
        <v>-3.1646911798804999E-5</v>
      </c>
      <c r="AS71" s="40">
        <v>-7.9117279497012497E-6</v>
      </c>
      <c r="AT71" s="40">
        <v>1.2397810325189E-3</v>
      </c>
      <c r="AU71" s="40">
        <v>-1.18675919245519E-4</v>
      </c>
      <c r="AV71" s="40">
        <v>-4.7470367698207498E-5</v>
      </c>
      <c r="AW71" s="40">
        <v>-3.1646911798804999E-5</v>
      </c>
      <c r="AX71" s="40">
        <v>-1.5823455899402499E-5</v>
      </c>
      <c r="AY71" s="40">
        <v>-7.9117279497012497E-5</v>
      </c>
      <c r="AZ71" s="40">
        <v>-3.1646911798804999E-5</v>
      </c>
      <c r="BA71" s="40">
        <v>-1.10764191295818E-4</v>
      </c>
      <c r="BB71" s="40">
        <v>3.1069983545076602E-4</v>
      </c>
      <c r="BC71" s="40">
        <v>1.23736841724761E-2</v>
      </c>
      <c r="BD71" s="40">
        <v>1.32767571530537E-2</v>
      </c>
      <c r="BE71" s="40">
        <v>5.54518496845908E-4</v>
      </c>
      <c r="BF71" s="40">
        <v>-1.9915135729580501E-2</v>
      </c>
      <c r="BG71" s="40">
        <v>-3.3366170124500202E-2</v>
      </c>
      <c r="BH71" s="40">
        <v>-8.1989520605074903E-3</v>
      </c>
      <c r="BI71" s="40">
        <v>3.4799996523487503E-2</v>
      </c>
      <c r="BJ71" s="40">
        <v>6.3056674784192799E-3</v>
      </c>
      <c r="BK71" s="40">
        <v>1.1762294815147199E-2</v>
      </c>
      <c r="BL71" s="40">
        <v>-3.8373607130402598E-3</v>
      </c>
      <c r="BM71" s="40">
        <v>4.3136915186222501E-2</v>
      </c>
      <c r="BN71" s="40">
        <v>-3.8697958683368699E-2</v>
      </c>
      <c r="BO71" s="40">
        <v>-8.9073458745916895E-3</v>
      </c>
      <c r="BP71" s="40">
        <v>5.1574411515341097E-2</v>
      </c>
      <c r="BQ71" s="40">
        <v>1.5849369883698401E-5</v>
      </c>
      <c r="BR71" s="40">
        <v>-4.4386160359063599E-2</v>
      </c>
      <c r="BS71" s="40">
        <v>2.98264697181998E-2</v>
      </c>
      <c r="BT71" s="40">
        <v>-6.61355746478305E-2</v>
      </c>
      <c r="BU71" s="40">
        <v>1.09815999175281E-2</v>
      </c>
      <c r="BV71" s="40">
        <v>3.4317499742275499E-2</v>
      </c>
      <c r="BW71" s="40">
        <v>3.0719254929809099E-2</v>
      </c>
      <c r="BX71" s="40">
        <v>3.3150323207694003E-2</v>
      </c>
      <c r="BY71" s="40">
        <v>-3.4058304378701602E-2</v>
      </c>
      <c r="BZ71" s="40">
        <v>9.2555270676200604E-2</v>
      </c>
      <c r="CA71" s="40">
        <v>-9.4270435914457204E-2</v>
      </c>
      <c r="CB71" s="40">
        <v>7.9990592852398998E-2</v>
      </c>
      <c r="CC71" s="40">
        <v>-2.3923856778368099E-2</v>
      </c>
      <c r="CD71" s="40">
        <v>0.221467703097081</v>
      </c>
      <c r="CE71" s="40">
        <v>1.5766268094506999E-2</v>
      </c>
      <c r="CF71" s="40">
        <v>-4.6751176481174002E-2</v>
      </c>
      <c r="CG71" s="40">
        <v>7.0556606839334096E-2</v>
      </c>
      <c r="CH71" s="40">
        <v>-6.8323277897356094E-2</v>
      </c>
      <c r="CI71" s="40">
        <v>7.4609115849193594E-2</v>
      </c>
      <c r="CJ71" s="40">
        <v>-5.3473455738744603E-2</v>
      </c>
      <c r="CK71" s="40">
        <v>5.4246749633881902E-2</v>
      </c>
      <c r="CL71" s="40">
        <v>5.5973798592990703E-2</v>
      </c>
      <c r="CM71" s="40">
        <v>-3.0610999817419901E-3</v>
      </c>
      <c r="CN71" s="40">
        <v>1.9130726742762699E-2</v>
      </c>
      <c r="CO71" s="40">
        <v>-1.25650010645529E-2</v>
      </c>
      <c r="CP71" s="40">
        <v>7.5602642458502706E-2</v>
      </c>
      <c r="CQ71" s="40">
        <v>6.7044988769297501E-2</v>
      </c>
      <c r="CR71" s="40">
        <v>-0.154546837884351</v>
      </c>
      <c r="CS71" s="40">
        <v>0.102505394771105</v>
      </c>
      <c r="CT71" s="40">
        <v>-2.2550240354769699E-2</v>
      </c>
      <c r="CU71" s="40">
        <v>7.6262670007310795E-2</v>
      </c>
      <c r="CV71" s="40">
        <v>-1.8947832721222999E-2</v>
      </c>
      <c r="CW71" s="40">
        <v>-7.6961823038898203E-2</v>
      </c>
      <c r="CX71" s="40">
        <v>3.1948936847932902E-2</v>
      </c>
      <c r="CY71" s="40">
        <v>-0.155714395182314</v>
      </c>
      <c r="CZ71" s="40">
        <v>0.44331906404666199</v>
      </c>
      <c r="DA71" s="40">
        <v>-1.1392776728007399E-2</v>
      </c>
      <c r="DB71" s="40">
        <v>-7.9702229457676195E-3</v>
      </c>
      <c r="DC71" s="40">
        <v>-9.1867139468731901E-2</v>
      </c>
      <c r="DD71" s="40">
        <v>4.7939180533049297E-2</v>
      </c>
      <c r="DE71" s="40">
        <v>5.2826146416780198E-2</v>
      </c>
      <c r="DF71" s="40">
        <v>0.110891120260921</v>
      </c>
      <c r="DG71" s="40">
        <v>-0.169175296554506</v>
      </c>
      <c r="DH71" s="40">
        <v>0.12844398935086701</v>
      </c>
      <c r="DI71" s="40">
        <v>-2.9140842812615E-2</v>
      </c>
      <c r="DJ71" s="40">
        <v>3.0646505304547898E-2</v>
      </c>
      <c r="DK71" s="40">
        <v>-3.0116577836019599E-2</v>
      </c>
      <c r="DL71" s="40">
        <v>-3.2091306424536101E-2</v>
      </c>
      <c r="DM71" s="40">
        <v>-1.6088924157434799E-2</v>
      </c>
      <c r="DN71" s="40">
        <v>0.12849110481135601</v>
      </c>
      <c r="DO71" s="40">
        <v>-7.0451028210766195E-5</v>
      </c>
      <c r="DP71" s="40">
        <v>2.3201871957453098E-2</v>
      </c>
      <c r="DQ71" s="40">
        <v>2.9933859097605001E-2</v>
      </c>
      <c r="DR71" s="40">
        <v>-4.1190367827300498E-2</v>
      </c>
      <c r="DS71" s="40">
        <v>0.10094570709642101</v>
      </c>
      <c r="DT71" s="40">
        <v>-5.1840373607858599E-2</v>
      </c>
      <c r="DU71" s="40">
        <v>-9.7959889659590704E-4</v>
      </c>
      <c r="DV71" s="40">
        <v>8.0483845344323495E-3</v>
      </c>
      <c r="DW71" s="40">
        <v>-6.0299183980933903E-3</v>
      </c>
      <c r="DX71" s="40">
        <v>-5.0692195346683601E-2</v>
      </c>
      <c r="DY71" s="40">
        <v>1.0849136100872001E-2</v>
      </c>
      <c r="DZ71" s="40">
        <v>3.7736125568250699E-2</v>
      </c>
      <c r="EA71" s="40">
        <v>0.16244757688915901</v>
      </c>
      <c r="EB71" s="40">
        <v>-4.8974489848718501E-2</v>
      </c>
      <c r="EC71" s="40">
        <v>-6.3223179098521598E-3</v>
      </c>
      <c r="ED71" s="40">
        <v>-6.7448490572927797E-3</v>
      </c>
      <c r="EE71" s="40">
        <v>1.3089276321364101E-2</v>
      </c>
      <c r="EF71" s="40">
        <v>-1.6664769016441099E-3</v>
      </c>
      <c r="EG71" s="40">
        <v>2.9808812184337601E-2</v>
      </c>
      <c r="EH71" s="40">
        <v>-1.08907786248288E-2</v>
      </c>
      <c r="EI71" s="40">
        <v>-1.08759234403598E-2</v>
      </c>
      <c r="EJ71" s="40">
        <v>5.87143938561649E-2</v>
      </c>
      <c r="EK71" s="40">
        <v>0.118496889154143</v>
      </c>
      <c r="EL71" s="40">
        <v>2.3209766366990198E-2</v>
      </c>
      <c r="EM71" s="40">
        <v>-5.1278458621331298E-2</v>
      </c>
      <c r="EN71" s="40">
        <v>1.5270540952126901E-2</v>
      </c>
      <c r="EO71" s="40">
        <v>-2.6000006002086E-5</v>
      </c>
      <c r="EP71" s="40">
        <v>-5.7373954765326E-3</v>
      </c>
      <c r="EQ71" s="40">
        <v>4.14060701826253E-2</v>
      </c>
      <c r="ER71" s="40">
        <v>9.5933788125055902E-2</v>
      </c>
      <c r="ES71" s="40">
        <v>-0.11518004749059001</v>
      </c>
      <c r="ET71" s="40">
        <v>5.90042334135637E-2</v>
      </c>
      <c r="EU71" s="40">
        <v>-0.127025144897356</v>
      </c>
      <c r="EV71" s="40">
        <v>-6.2313567986383003E-2</v>
      </c>
      <c r="EW71" s="40">
        <v>5.9965073467837401E-2</v>
      </c>
      <c r="EX71" s="40">
        <v>-6.1363323569471702E-3</v>
      </c>
      <c r="EY71" s="40">
        <v>5.0706593729432396E-3</v>
      </c>
      <c r="EZ71" s="40">
        <v>-4.95486192314283E-3</v>
      </c>
      <c r="FA71" s="40">
        <v>1.3663471105560401E-2</v>
      </c>
      <c r="FB71" s="40">
        <v>7.4937575100492201E-3</v>
      </c>
      <c r="FC71" s="40">
        <v>-4.90851928834104E-2</v>
      </c>
      <c r="FD71" s="40">
        <v>3.7365716399447302E-2</v>
      </c>
      <c r="FE71" s="40">
        <v>-3.2159990427594397E-2</v>
      </c>
      <c r="FF71" s="40">
        <v>7.6461548847895203E-2</v>
      </c>
      <c r="FG71" s="40">
        <v>-3.7628458624976303E-2</v>
      </c>
      <c r="FH71" s="40">
        <v>-8.2341212270611905E-2</v>
      </c>
      <c r="FI71" s="40">
        <v>-1.50294654794998E-2</v>
      </c>
      <c r="FJ71" s="40">
        <v>0.269575381345316</v>
      </c>
      <c r="FK71" s="40">
        <v>5.7338308522416503E-2</v>
      </c>
      <c r="FL71" s="40">
        <v>-6.6093022386546393E-2</v>
      </c>
      <c r="FM71" s="40">
        <v>-1.8117502244200698E-2</v>
      </c>
      <c r="FN71" s="40">
        <v>-1.9021818190985099E-2</v>
      </c>
      <c r="FO71" s="40">
        <v>5.6153445794169803E-2</v>
      </c>
      <c r="FP71" s="40">
        <v>-8.8374827785586099E-2</v>
      </c>
      <c r="FQ71" s="40">
        <v>-4.2493815350392802E-2</v>
      </c>
      <c r="FR71" s="40">
        <v>-2.2193383244995299E-2</v>
      </c>
      <c r="FS71" s="40">
        <v>0.26294177092429299</v>
      </c>
      <c r="FT71" s="40">
        <v>0.247104115716477</v>
      </c>
      <c r="FU71" s="40">
        <v>-3.4666636336711597E-2</v>
      </c>
      <c r="FV71" s="40">
        <v>-0.241350189018748</v>
      </c>
      <c r="FW71" s="40">
        <v>2.2383365249046001E-2</v>
      </c>
      <c r="FX71" s="40">
        <v>2.6268755023313999E-3</v>
      </c>
      <c r="FY71" s="40">
        <v>-7.0398371193378696E-3</v>
      </c>
      <c r="FZ71" s="40">
        <v>-7.7879168835791004E-2</v>
      </c>
      <c r="GA71" s="40">
        <v>-9.8849595213707005E-3</v>
      </c>
      <c r="GB71" s="40">
        <v>2.9662711344066702E-3</v>
      </c>
      <c r="GC71" s="40">
        <v>9.0885911738743108E-3</v>
      </c>
      <c r="GD71" s="40">
        <v>8.2381153906856096E-3</v>
      </c>
      <c r="GE71" s="40">
        <v>-1.42884697482584E-3</v>
      </c>
    </row>
    <row r="72" spans="1:187" ht="15" x14ac:dyDescent="0.25">
      <c r="A72" s="37" t="s">
        <v>43</v>
      </c>
      <c r="B72" s="90"/>
      <c r="C72" s="40">
        <v>0</v>
      </c>
      <c r="D72" s="40">
        <v>0</v>
      </c>
      <c r="E72" s="40">
        <v>0</v>
      </c>
      <c r="F72" s="40">
        <v>0</v>
      </c>
      <c r="G72" s="40">
        <v>0</v>
      </c>
      <c r="H72" s="40">
        <v>0</v>
      </c>
      <c r="I72" s="40">
        <v>0</v>
      </c>
      <c r="J72" s="40">
        <v>0</v>
      </c>
      <c r="K72" s="40">
        <v>0</v>
      </c>
      <c r="L72" s="40">
        <v>0</v>
      </c>
      <c r="M72" s="40">
        <v>0</v>
      </c>
      <c r="N72" s="40">
        <v>0</v>
      </c>
      <c r="O72" s="40">
        <v>0</v>
      </c>
      <c r="P72" s="40">
        <v>0</v>
      </c>
      <c r="Q72" s="40">
        <v>0</v>
      </c>
      <c r="R72" s="40">
        <v>0</v>
      </c>
      <c r="S72" s="40">
        <v>0</v>
      </c>
      <c r="T72" s="40">
        <v>0</v>
      </c>
      <c r="U72" s="40">
        <v>0</v>
      </c>
      <c r="V72" s="40">
        <v>0</v>
      </c>
      <c r="W72" s="40">
        <v>0</v>
      </c>
      <c r="X72" s="40">
        <v>0</v>
      </c>
      <c r="Y72" s="40">
        <v>-2.6354012650644301E-5</v>
      </c>
      <c r="Z72" s="40">
        <v>0</v>
      </c>
      <c r="AA72" s="40">
        <v>0</v>
      </c>
      <c r="AB72" s="40">
        <v>0</v>
      </c>
      <c r="AC72" s="40">
        <v>1.7569341767096198E-5</v>
      </c>
      <c r="AD72" s="40">
        <v>-1.7569341767096198E-5</v>
      </c>
      <c r="AE72" s="40">
        <v>-3.5138683534192397E-5</v>
      </c>
      <c r="AF72" s="40">
        <v>-8.7846708835481094E-6</v>
      </c>
      <c r="AG72" s="40">
        <v>-1.7569341767096198E-5</v>
      </c>
      <c r="AH72" s="40">
        <v>0</v>
      </c>
      <c r="AI72" s="40">
        <v>9.66313797190292E-5</v>
      </c>
      <c r="AJ72" s="40">
        <v>-5.2708025301288602E-5</v>
      </c>
      <c r="AK72" s="40">
        <v>0</v>
      </c>
      <c r="AL72" s="40">
        <v>-8.7846708835481094E-6</v>
      </c>
      <c r="AM72" s="40">
        <v>-4.3923354417740503E-5</v>
      </c>
      <c r="AN72" s="40">
        <v>-7.9062037951933001E-5</v>
      </c>
      <c r="AO72" s="40">
        <v>0</v>
      </c>
      <c r="AP72" s="40">
        <v>-1.7569341767096198E-5</v>
      </c>
      <c r="AQ72" s="40">
        <v>0</v>
      </c>
      <c r="AR72" s="40">
        <v>-2.13555349179054E-2</v>
      </c>
      <c r="AS72" s="40">
        <v>0</v>
      </c>
      <c r="AT72" s="40">
        <v>-1.7569341767096198E-5</v>
      </c>
      <c r="AU72" s="40">
        <v>-1.7569341767096198E-5</v>
      </c>
      <c r="AV72" s="40">
        <v>1.7569341767096198E-5</v>
      </c>
      <c r="AW72" s="40">
        <v>0</v>
      </c>
      <c r="AX72" s="40">
        <v>0</v>
      </c>
      <c r="AY72" s="40">
        <v>0</v>
      </c>
      <c r="AZ72" s="40">
        <v>5.2708025301288602E-5</v>
      </c>
      <c r="BA72" s="40">
        <v>-3.5138683534192397E-5</v>
      </c>
      <c r="BB72" s="40">
        <v>-8.7846708835481094E-6</v>
      </c>
      <c r="BC72" s="40">
        <v>-1.7569341767096201E-4</v>
      </c>
      <c r="BD72" s="40">
        <v>-1.3177006325322199E-4</v>
      </c>
      <c r="BE72" s="40">
        <v>-3.3381749357482801E-4</v>
      </c>
      <c r="BF72" s="40">
        <v>-9.66313797190292E-5</v>
      </c>
      <c r="BG72" s="40">
        <v>-5.2708025301288602E-5</v>
      </c>
      <c r="BH72" s="40">
        <v>-1.7569341767096201E-4</v>
      </c>
      <c r="BI72" s="40">
        <v>-2.6354012650644301E-5</v>
      </c>
      <c r="BJ72" s="40">
        <v>-6.1492696184836695E-5</v>
      </c>
      <c r="BK72" s="40">
        <v>-1.6690874678741401E-4</v>
      </c>
      <c r="BL72" s="40">
        <v>-3.7774084799256901E-4</v>
      </c>
      <c r="BM72" s="40">
        <v>-3.4611603281179499E-3</v>
      </c>
      <c r="BN72" s="40">
        <v>-1.3177006325322199E-4</v>
      </c>
      <c r="BO72" s="40">
        <v>-2.6354012650644301E-5</v>
      </c>
      <c r="BP72" s="40">
        <v>-1.6690874678741401E-4</v>
      </c>
      <c r="BQ72" s="40">
        <v>-7.0277367068384794E-5</v>
      </c>
      <c r="BR72" s="40">
        <v>4.3923354417740503E-5</v>
      </c>
      <c r="BS72" s="40">
        <v>-3.5138683534192397E-5</v>
      </c>
      <c r="BT72" s="40">
        <v>-1.49339405020318E-4</v>
      </c>
      <c r="BU72" s="40">
        <v>-4.3923354417740503E-5</v>
      </c>
      <c r="BV72" s="40">
        <v>0</v>
      </c>
      <c r="BW72" s="40">
        <v>-1.7569341767096198E-5</v>
      </c>
      <c r="BX72" s="40">
        <v>0</v>
      </c>
      <c r="BY72" s="40">
        <v>0</v>
      </c>
      <c r="BZ72" s="40">
        <v>-1.1420072148612501E-4</v>
      </c>
      <c r="CA72" s="40">
        <v>-2.10832101205155E-4</v>
      </c>
      <c r="CB72" s="40">
        <v>-1.49339405020318E-4</v>
      </c>
      <c r="CC72" s="40">
        <v>-1.2298539236967301E-4</v>
      </c>
      <c r="CD72" s="40">
        <v>3.5138683534192397E-5</v>
      </c>
      <c r="CE72" s="40">
        <v>-2.02047430321606E-4</v>
      </c>
      <c r="CF72" s="40">
        <v>-1.5812407590386701E-4</v>
      </c>
      <c r="CG72" s="40">
        <v>-1.58124075903866E-4</v>
      </c>
      <c r="CH72" s="40">
        <v>-1.7569341767096201E-4</v>
      </c>
      <c r="CI72" s="40">
        <v>-1.8447808855450999E-4</v>
      </c>
      <c r="CJ72" s="40">
        <v>-1.6690874678741401E-4</v>
      </c>
      <c r="CK72" s="40">
        <v>-1.3177006325322199E-4</v>
      </c>
      <c r="CL72" s="40">
        <v>-7.1155834156739703E-4</v>
      </c>
      <c r="CM72" s="40">
        <v>-2.1961677208870301E-4</v>
      </c>
      <c r="CN72" s="40">
        <v>-2.1961677208870301E-4</v>
      </c>
      <c r="CO72" s="40">
        <v>-2.1961677208870301E-4</v>
      </c>
      <c r="CP72" s="40">
        <v>-2.10832101205155E-4</v>
      </c>
      <c r="CQ72" s="40">
        <v>-2.2840144297225101E-4</v>
      </c>
      <c r="CR72" s="40">
        <v>-2.3718611385579899E-4</v>
      </c>
      <c r="CS72" s="40">
        <v>-1.8447808855450999E-4</v>
      </c>
      <c r="CT72" s="40">
        <v>-2.1961677208870301E-4</v>
      </c>
      <c r="CU72" s="40">
        <v>3.8916092014118098E-3</v>
      </c>
      <c r="CV72" s="40">
        <v>-9.0569956809380993E-3</v>
      </c>
      <c r="CW72" s="40">
        <v>7.9062037951932896E-4</v>
      </c>
      <c r="CX72" s="40">
        <v>-1.04537583514222E-3</v>
      </c>
      <c r="CY72" s="40">
        <v>1.7832881893602699E-3</v>
      </c>
      <c r="CZ72" s="40">
        <v>3.68956177109021E-3</v>
      </c>
      <c r="DA72" s="40">
        <v>5.3586492389643499E-4</v>
      </c>
      <c r="DB72" s="40">
        <v>-1.43629368946012E-2</v>
      </c>
      <c r="DC72" s="40">
        <v>1.29222508696993E-2</v>
      </c>
      <c r="DD72" s="40">
        <v>1.2825619489980199E-3</v>
      </c>
      <c r="DE72" s="40">
        <v>1.1253163401825099E-2</v>
      </c>
      <c r="DF72" s="40">
        <v>-5.4728499604504701E-3</v>
      </c>
      <c r="DG72" s="40">
        <v>-1.13322254397771E-3</v>
      </c>
      <c r="DH72" s="40">
        <v>7.87984978254265E-3</v>
      </c>
      <c r="DI72" s="40">
        <v>8.7846708835481095E-4</v>
      </c>
      <c r="DJ72" s="40">
        <v>-8.4157147064390907E-3</v>
      </c>
      <c r="DK72" s="40">
        <v>1.2298539236967301E-4</v>
      </c>
      <c r="DL72" s="40">
        <v>-5.2708025301288602E-5</v>
      </c>
      <c r="DM72" s="40">
        <v>-2.6354012650644301E-5</v>
      </c>
      <c r="DN72" s="40">
        <v>-2.37186113855799E-3</v>
      </c>
      <c r="DO72" s="40">
        <v>2.02047430321606E-4</v>
      </c>
      <c r="DP72" s="40">
        <v>0</v>
      </c>
      <c r="DQ72" s="40">
        <v>-3.4260216445837602E-4</v>
      </c>
      <c r="DR72" s="40">
        <v>-1.5900254299222099E-3</v>
      </c>
      <c r="DS72" s="40">
        <v>-3.2064048724950601E-3</v>
      </c>
      <c r="DT72" s="40">
        <v>-1.37567946036363E-2</v>
      </c>
      <c r="DU72" s="40">
        <v>0</v>
      </c>
      <c r="DV72" s="40">
        <v>-8.8022402253151999E-3</v>
      </c>
      <c r="DW72" s="40">
        <v>0</v>
      </c>
      <c r="DX72" s="40">
        <v>0</v>
      </c>
      <c r="DY72" s="40">
        <v>0</v>
      </c>
      <c r="DZ72" s="40">
        <v>-1.10686853132706E-2</v>
      </c>
      <c r="EA72" s="40">
        <v>0</v>
      </c>
      <c r="EB72" s="40">
        <v>0</v>
      </c>
      <c r="EC72" s="40">
        <v>0</v>
      </c>
      <c r="ED72" s="40">
        <v>0</v>
      </c>
      <c r="EE72" s="40">
        <v>0</v>
      </c>
      <c r="EF72" s="40">
        <v>-6.1492696184836703E-3</v>
      </c>
      <c r="EG72" s="40">
        <v>0</v>
      </c>
      <c r="EH72" s="40">
        <v>0</v>
      </c>
      <c r="EI72" s="40">
        <v>0</v>
      </c>
      <c r="EJ72" s="40">
        <v>0</v>
      </c>
      <c r="EK72" s="40">
        <v>0</v>
      </c>
      <c r="EL72" s="40">
        <v>0</v>
      </c>
      <c r="EM72" s="40">
        <v>0</v>
      </c>
      <c r="EN72" s="40">
        <v>0</v>
      </c>
      <c r="EO72" s="40">
        <v>0</v>
      </c>
      <c r="EP72" s="40">
        <v>0</v>
      </c>
      <c r="EQ72" s="40">
        <v>0</v>
      </c>
      <c r="ER72" s="40">
        <v>0</v>
      </c>
      <c r="ES72" s="40">
        <v>0</v>
      </c>
      <c r="ET72" s="40">
        <v>0</v>
      </c>
      <c r="EU72" s="40">
        <v>0</v>
      </c>
      <c r="EV72" s="40">
        <v>0</v>
      </c>
      <c r="EW72" s="40">
        <v>0</v>
      </c>
      <c r="EX72" s="40">
        <v>0</v>
      </c>
      <c r="EY72" s="40">
        <v>0</v>
      </c>
      <c r="EZ72" s="40">
        <v>-1.6075947716893001E-3</v>
      </c>
      <c r="FA72" s="40">
        <v>0</v>
      </c>
      <c r="FB72" s="40">
        <v>0</v>
      </c>
      <c r="FC72" s="40">
        <v>-2.3367224550238002E-3</v>
      </c>
      <c r="FD72" s="40">
        <v>-1.8623502273121999E-3</v>
      </c>
      <c r="FE72" s="40">
        <v>-3.0307114548241E-3</v>
      </c>
      <c r="FF72" s="40">
        <v>-3.4699449990015E-3</v>
      </c>
      <c r="FG72" s="40">
        <v>-2.09075167028445E-3</v>
      </c>
      <c r="FH72" s="40">
        <v>-9.9530321110600003E-3</v>
      </c>
      <c r="FI72" s="40">
        <v>-1.87113489819575E-3</v>
      </c>
      <c r="FJ72" s="40">
        <v>-3.7071311128573001E-3</v>
      </c>
      <c r="FK72" s="40">
        <v>-9.0745650227051899E-3</v>
      </c>
      <c r="FL72" s="40">
        <v>-3.0307114548241E-3</v>
      </c>
      <c r="FM72" s="40">
        <v>-3.9003938722953599E-3</v>
      </c>
      <c r="FN72" s="40">
        <v>-7.87984978254265E-3</v>
      </c>
      <c r="FO72" s="40">
        <v>-7.77443373194007E-3</v>
      </c>
      <c r="FP72" s="40">
        <v>-6.1580542893672199E-3</v>
      </c>
      <c r="FQ72" s="40">
        <v>-7.7217257066387896E-3</v>
      </c>
      <c r="FR72" s="40">
        <v>-8.2751599723023192E-3</v>
      </c>
      <c r="FS72" s="40">
        <v>-7.1135356978872504E-3</v>
      </c>
      <c r="FT72" s="40">
        <v>-7.7426770742261902E-3</v>
      </c>
      <c r="FU72" s="40">
        <v>-5.1867196689037503E-3</v>
      </c>
      <c r="FV72" s="40">
        <v>-1.7408341562517699E-3</v>
      </c>
      <c r="FW72" s="40">
        <v>-3.51386675689341E-3</v>
      </c>
      <c r="FX72" s="40">
        <v>-3.0658492052668801E-3</v>
      </c>
      <c r="FY72" s="40">
        <v>-4.5065347916960199E-3</v>
      </c>
      <c r="FZ72" s="40">
        <v>-4.28691808644767E-3</v>
      </c>
      <c r="GA72" s="40">
        <v>-6.9486725540575996E-3</v>
      </c>
      <c r="GB72" s="40">
        <v>-3.3030352469350902E-3</v>
      </c>
      <c r="GC72" s="40">
        <v>-3.1624805555761498E-3</v>
      </c>
      <c r="GD72" s="40">
        <v>-3.7071299845920398E-3</v>
      </c>
      <c r="GE72" s="40">
        <v>-9.5489343441979898E-3</v>
      </c>
    </row>
    <row r="73" spans="1:187" ht="15" x14ac:dyDescent="0.25">
      <c r="A73" s="37" t="s">
        <v>44</v>
      </c>
      <c r="B73" s="90"/>
      <c r="C73" s="40">
        <v>8.4369846834347305E-3</v>
      </c>
      <c r="D73" s="40">
        <v>5.4916229538345303E-3</v>
      </c>
      <c r="E73" s="40">
        <v>1.34576690409375E-2</v>
      </c>
      <c r="F73" s="40">
        <v>-8.9159052898737899E-3</v>
      </c>
      <c r="G73" s="40">
        <v>4.0229330940880796E-3</v>
      </c>
      <c r="H73" s="40">
        <v>1.15739146556106E-3</v>
      </c>
      <c r="I73" s="40">
        <v>3.1656652085621698E-2</v>
      </c>
      <c r="J73" s="40">
        <v>4.2145013366637098E-3</v>
      </c>
      <c r="K73" s="40">
        <v>0</v>
      </c>
      <c r="L73" s="40">
        <v>0</v>
      </c>
      <c r="M73" s="40">
        <v>0</v>
      </c>
      <c r="N73" s="40">
        <v>0</v>
      </c>
      <c r="O73" s="40">
        <v>0</v>
      </c>
      <c r="P73" s="40">
        <v>0</v>
      </c>
      <c r="Q73" s="40">
        <v>0</v>
      </c>
      <c r="R73" s="40">
        <v>0</v>
      </c>
      <c r="S73" s="40">
        <v>0</v>
      </c>
      <c r="T73" s="40">
        <v>0</v>
      </c>
      <c r="U73" s="40">
        <v>0</v>
      </c>
      <c r="V73" s="40">
        <v>0</v>
      </c>
      <c r="W73" s="40">
        <v>2.3946030321952899E-5</v>
      </c>
      <c r="X73" s="40">
        <v>2.3946030321952899E-5</v>
      </c>
      <c r="Y73" s="40">
        <v>0</v>
      </c>
      <c r="Z73" s="40">
        <v>1.6762221225366999E-4</v>
      </c>
      <c r="AA73" s="40">
        <v>4.7892060643905799E-5</v>
      </c>
      <c r="AB73" s="40">
        <v>1.7560422236098799E-4</v>
      </c>
      <c r="AC73" s="40">
        <v>0</v>
      </c>
      <c r="AD73" s="40">
        <v>-1.5964020214635299E-5</v>
      </c>
      <c r="AE73" s="40">
        <v>1.3569417182440001E-4</v>
      </c>
      <c r="AF73" s="40">
        <v>4.1266992254832104E-3</v>
      </c>
      <c r="AG73" s="40">
        <v>1.05362533416593E-3</v>
      </c>
      <c r="AH73" s="40">
        <v>1.5964020214635201E-5</v>
      </c>
      <c r="AI73" s="40">
        <v>-1.5964020214635099E-4</v>
      </c>
      <c r="AJ73" s="40">
        <v>1.8119162943611E-3</v>
      </c>
      <c r="AK73" s="40">
        <v>0</v>
      </c>
      <c r="AL73" s="40">
        <v>4.9488462665369303E-4</v>
      </c>
      <c r="AM73" s="40">
        <v>5.5874070751223403E-5</v>
      </c>
      <c r="AN73" s="40">
        <v>-7.9820101073176292E-6</v>
      </c>
      <c r="AO73" s="40">
        <v>0</v>
      </c>
      <c r="AP73" s="40">
        <v>0</v>
      </c>
      <c r="AQ73" s="40">
        <v>0</v>
      </c>
      <c r="AR73" s="40">
        <v>0</v>
      </c>
      <c r="AS73" s="40">
        <v>0</v>
      </c>
      <c r="AT73" s="40">
        <v>0</v>
      </c>
      <c r="AU73" s="40">
        <v>0</v>
      </c>
      <c r="AV73" s="40">
        <v>0</v>
      </c>
      <c r="AW73" s="40">
        <v>-9.6342861995323808E-3</v>
      </c>
      <c r="AX73" s="40">
        <v>0</v>
      </c>
      <c r="AY73" s="40">
        <v>0</v>
      </c>
      <c r="AZ73" s="40">
        <v>-2.3946030321952899E-5</v>
      </c>
      <c r="BA73" s="40">
        <v>-9.5784121287811598E-5</v>
      </c>
      <c r="BB73" s="40">
        <v>-4.4475766860285499E-4</v>
      </c>
      <c r="BC73" s="40">
        <v>2.9696010107156501E-6</v>
      </c>
      <c r="BD73" s="40">
        <v>-7.9099364834616498E-4</v>
      </c>
      <c r="BE73" s="40">
        <v>-4.3975791647975698E-4</v>
      </c>
      <c r="BF73" s="40">
        <v>2.4775252332534502E-5</v>
      </c>
      <c r="BG73" s="40">
        <v>1.24376958630049E-4</v>
      </c>
      <c r="BH73" s="40">
        <v>-3.96734931593849E-3</v>
      </c>
      <c r="BI73" s="40">
        <v>4.3086866139240903E-3</v>
      </c>
      <c r="BJ73" s="40">
        <v>-3.2882131430951199E-4</v>
      </c>
      <c r="BK73" s="40">
        <v>1.1865210736922E-4</v>
      </c>
      <c r="BL73" s="40">
        <v>-1.8383141784143399E-3</v>
      </c>
      <c r="BM73" s="40">
        <v>-5.1980360696431598E-3</v>
      </c>
      <c r="BN73" s="40">
        <v>-1.5845956128668299E-4</v>
      </c>
      <c r="BO73" s="40">
        <v>8.0378841780688499E-3</v>
      </c>
      <c r="BP73" s="40">
        <v>-3.1129839418538802E-3</v>
      </c>
      <c r="BQ73" s="40">
        <v>-7.9101720163517707E-3</v>
      </c>
      <c r="BR73" s="40">
        <v>2.3946030321952899E-5</v>
      </c>
      <c r="BS73" s="40">
        <v>5.5874070751223403E-5</v>
      </c>
      <c r="BT73" s="40">
        <v>-2.0162557531084299E-2</v>
      </c>
      <c r="BU73" s="40">
        <v>-2.5470594252450601E-2</v>
      </c>
      <c r="BV73" s="40">
        <v>-7.7984238748493202E-3</v>
      </c>
      <c r="BW73" s="40">
        <v>3.99100505365881E-5</v>
      </c>
      <c r="BX73" s="40">
        <v>-9.58639413888847E-3</v>
      </c>
      <c r="BY73" s="40">
        <v>6.3856080858541007E-5</v>
      </c>
      <c r="BZ73" s="40">
        <v>-1.6858005346654801E-2</v>
      </c>
      <c r="CA73" s="40">
        <v>-3.2087680631416901E-3</v>
      </c>
      <c r="CB73" s="40">
        <v>-7.4711614604492998E-3</v>
      </c>
      <c r="CC73" s="40">
        <v>1.4207977991025401E-2</v>
      </c>
      <c r="CD73" s="40">
        <v>-1.07198395741276E-2</v>
      </c>
      <c r="CE73" s="40">
        <v>-7.9181540264590903E-3</v>
      </c>
      <c r="CF73" s="40">
        <v>-1.55489556890547E-2</v>
      </c>
      <c r="CG73" s="40">
        <v>-2.63166873238262E-2</v>
      </c>
      <c r="CH73" s="40">
        <v>-1.6307246649249901E-2</v>
      </c>
      <c r="CI73" s="40">
        <v>-3.0571098711026502E-3</v>
      </c>
      <c r="CJ73" s="40">
        <v>-3.9830230435514997E-3</v>
      </c>
      <c r="CK73" s="40">
        <v>-7.9820101073176295E-5</v>
      </c>
      <c r="CL73" s="40">
        <v>3.99100505365881E-5</v>
      </c>
      <c r="CM73" s="40">
        <v>-4.6295658622442304E-3</v>
      </c>
      <c r="CN73" s="40">
        <v>-3.2087680631416901E-3</v>
      </c>
      <c r="CO73" s="40">
        <v>-9.4985920277079802E-3</v>
      </c>
      <c r="CP73" s="40">
        <v>-6.2020218533857998E-3</v>
      </c>
      <c r="CQ73" s="40">
        <v>-2.6340633354148199E-3</v>
      </c>
      <c r="CR73" s="40">
        <v>7.2822098737815796E-3</v>
      </c>
      <c r="CS73" s="40">
        <v>8.9594670439334407E-3</v>
      </c>
      <c r="CT73" s="40">
        <v>-3.0045548470138101E-4</v>
      </c>
      <c r="CU73" s="40">
        <v>2.1665863264825201E-3</v>
      </c>
      <c r="CV73" s="40">
        <v>4.2940180412180604E-3</v>
      </c>
      <c r="CW73" s="40">
        <v>2.1363562272486499E-3</v>
      </c>
      <c r="CX73" s="40">
        <v>3.6972856801401402E-3</v>
      </c>
      <c r="CY73" s="40">
        <v>5.0697190880858497E-4</v>
      </c>
      <c r="CZ73" s="40">
        <v>6.1541282664881701E-3</v>
      </c>
      <c r="DA73" s="40">
        <v>3.3777736893521502E-3</v>
      </c>
      <c r="DB73" s="40">
        <v>1.9547586755210601E-3</v>
      </c>
      <c r="DC73" s="40">
        <v>4.9700289683964399E-3</v>
      </c>
      <c r="DD73" s="40">
        <v>3.0206629342192301E-3</v>
      </c>
      <c r="DE73" s="40">
        <v>-6.37506552038147E-4</v>
      </c>
      <c r="DF73" s="40">
        <v>-5.6117029980396599E-4</v>
      </c>
      <c r="DG73" s="40">
        <v>3.1234036224652502E-3</v>
      </c>
      <c r="DH73" s="40">
        <v>3.0586050392009201E-3</v>
      </c>
      <c r="DI73" s="40">
        <v>3.1745686806386999E-3</v>
      </c>
      <c r="DJ73" s="40">
        <v>-5.5874070751223403E-5</v>
      </c>
      <c r="DK73" s="40">
        <v>-9.8747170339926797E-5</v>
      </c>
      <c r="DL73" s="40">
        <v>4.7954390584647802E-3</v>
      </c>
      <c r="DM73" s="40">
        <v>-8.7281311393613796E-5</v>
      </c>
      <c r="DN73" s="40">
        <v>-1.5964020214635801E-5</v>
      </c>
      <c r="DO73" s="40">
        <v>-1.15755842635773E-4</v>
      </c>
      <c r="DP73" s="40">
        <v>-8.0582352377766599E-4</v>
      </c>
      <c r="DQ73" s="40">
        <v>5.01603449797505E-3</v>
      </c>
      <c r="DR73" s="40">
        <v>-3.6517220653241097E-5</v>
      </c>
      <c r="DS73" s="40">
        <v>2.3181358168875201E-3</v>
      </c>
      <c r="DT73" s="40">
        <v>5.6331491523000602E-3</v>
      </c>
      <c r="DU73" s="40">
        <v>1.98776498848614E-5</v>
      </c>
      <c r="DV73" s="40">
        <v>5.3146211342895199E-3</v>
      </c>
      <c r="DW73" s="40">
        <v>0</v>
      </c>
      <c r="DX73" s="40">
        <v>-5.1497268090430699E-5</v>
      </c>
      <c r="DY73" s="40">
        <v>5.3404152778125597E-3</v>
      </c>
      <c r="DZ73" s="40">
        <v>4.3910081173125504E-3</v>
      </c>
      <c r="EA73" s="40">
        <v>-6.0252399665741703E-5</v>
      </c>
      <c r="EB73" s="40">
        <v>3.9716866214250402E-3</v>
      </c>
      <c r="EC73" s="40">
        <v>3.2488667035481698E-3</v>
      </c>
      <c r="ED73" s="40">
        <v>0</v>
      </c>
      <c r="EE73" s="40">
        <v>-7.5032726513256696E-5</v>
      </c>
      <c r="EF73" s="40">
        <v>0</v>
      </c>
      <c r="EG73" s="40">
        <v>3.2660255478497002E-3</v>
      </c>
      <c r="EH73" s="40">
        <v>4.4147432963250501E-3</v>
      </c>
      <c r="EI73" s="40">
        <v>6.2906136109463107E-2</v>
      </c>
      <c r="EJ73" s="40">
        <v>3.7976286420000399E-3</v>
      </c>
      <c r="EK73" s="40">
        <v>0</v>
      </c>
      <c r="EL73" s="40">
        <v>-5.5382084362500099E-5</v>
      </c>
      <c r="EM73" s="40">
        <v>-1.6614625308750201E-4</v>
      </c>
      <c r="EN73" s="40">
        <v>-5.6450773066752103E-5</v>
      </c>
      <c r="EO73" s="40">
        <v>-8.2823094243225301E-5</v>
      </c>
      <c r="EP73" s="40">
        <v>0</v>
      </c>
      <c r="EQ73" s="40">
        <v>-8.0093157940119107E-5</v>
      </c>
      <c r="ER73" s="40">
        <v>4.8498882448875496E-3</v>
      </c>
      <c r="ES73" s="40">
        <v>5.5109474439256303E-6</v>
      </c>
      <c r="ET73" s="40">
        <v>0</v>
      </c>
      <c r="EU73" s="40">
        <v>2.60766384601718E-3</v>
      </c>
      <c r="EV73" s="40">
        <v>0</v>
      </c>
      <c r="EW73" s="40">
        <v>0</v>
      </c>
      <c r="EX73" s="40">
        <v>6.3942967996706204E-6</v>
      </c>
      <c r="EY73" s="40">
        <v>0</v>
      </c>
      <c r="EZ73" s="40">
        <v>0</v>
      </c>
      <c r="FA73" s="40">
        <v>0</v>
      </c>
      <c r="FB73" s="40">
        <v>0</v>
      </c>
      <c r="FC73" s="40">
        <v>0</v>
      </c>
      <c r="FD73" s="40">
        <v>0</v>
      </c>
      <c r="FE73" s="40">
        <v>0</v>
      </c>
      <c r="FF73" s="40">
        <v>-1.43676181931717E-4</v>
      </c>
      <c r="FG73" s="40">
        <v>0</v>
      </c>
      <c r="FH73" s="40">
        <v>0</v>
      </c>
      <c r="FI73" s="40">
        <v>0</v>
      </c>
      <c r="FJ73" s="40">
        <v>0</v>
      </c>
      <c r="FK73" s="40">
        <v>0</v>
      </c>
      <c r="FL73" s="40">
        <v>0</v>
      </c>
      <c r="FM73" s="40">
        <v>0</v>
      </c>
      <c r="FN73" s="40">
        <v>0</v>
      </c>
      <c r="FO73" s="40">
        <v>0</v>
      </c>
      <c r="FP73" s="40">
        <v>0</v>
      </c>
      <c r="FQ73" s="40">
        <v>0</v>
      </c>
      <c r="FR73" s="40">
        <v>-3.99100505365881E-5</v>
      </c>
      <c r="FS73" s="40">
        <v>0</v>
      </c>
      <c r="FT73" s="40">
        <v>-2.0127431802600199E-5</v>
      </c>
      <c r="FU73" s="40">
        <v>-3.9123953530791799E-4</v>
      </c>
      <c r="FV73" s="40">
        <v>0</v>
      </c>
      <c r="FW73" s="40">
        <v>0</v>
      </c>
      <c r="FX73" s="40">
        <v>0</v>
      </c>
      <c r="FY73" s="40">
        <v>0</v>
      </c>
      <c r="FZ73" s="40">
        <v>0</v>
      </c>
      <c r="GA73" s="40">
        <v>0</v>
      </c>
      <c r="GB73" s="40">
        <v>0</v>
      </c>
      <c r="GC73" s="40">
        <v>0</v>
      </c>
      <c r="GD73" s="40">
        <v>0</v>
      </c>
      <c r="GE73" s="40">
        <v>0</v>
      </c>
    </row>
    <row r="74" spans="1:187" ht="15" x14ac:dyDescent="0.25">
      <c r="A74" s="36" t="s">
        <v>154</v>
      </c>
      <c r="B74" s="90">
        <v>4</v>
      </c>
      <c r="C74" s="40">
        <v>3.8338088849995799E-3</v>
      </c>
      <c r="D74" s="40">
        <v>9.7796322302497798E-5</v>
      </c>
      <c r="E74" s="40">
        <v>1.3788492964776801E-4</v>
      </c>
      <c r="F74" s="40">
        <v>1.8394512726607301E-4</v>
      </c>
      <c r="G74" s="40">
        <v>4.0774232715493297E-4</v>
      </c>
      <c r="H74" s="40">
        <v>9.6209614240338497E-5</v>
      </c>
      <c r="I74" s="40">
        <v>7.0785451711757701E-5</v>
      </c>
      <c r="J74" s="40">
        <v>4.7068639310339697E-5</v>
      </c>
      <c r="K74" s="40">
        <v>1.8399541550228799E-4</v>
      </c>
      <c r="L74" s="40">
        <v>-1.06928737366974E-2</v>
      </c>
      <c r="M74" s="40">
        <v>5.4802467975037699E-3</v>
      </c>
      <c r="N74" s="40">
        <v>5.5354345075581297E-3</v>
      </c>
      <c r="O74" s="40">
        <v>1.7666655763152799E-4</v>
      </c>
      <c r="P74" s="40">
        <v>6.2303231875649205E-5</v>
      </c>
      <c r="Q74" s="40">
        <v>1.6472592240634399E-4</v>
      </c>
      <c r="R74" s="40">
        <v>2.11540043996917E-4</v>
      </c>
      <c r="S74" s="40">
        <v>8.1967077074052194E-2</v>
      </c>
      <c r="T74" s="40">
        <v>-2.1733719711560601E-2</v>
      </c>
      <c r="U74" s="40">
        <v>-9.8007423835665703E-3</v>
      </c>
      <c r="V74" s="40">
        <v>-5.0040137962627997E-2</v>
      </c>
      <c r="W74" s="40">
        <v>1.45336629230046E-4</v>
      </c>
      <c r="X74" s="40">
        <v>1.73984778969605E-3</v>
      </c>
      <c r="Y74" s="40">
        <v>-0.15157565020028199</v>
      </c>
      <c r="Z74" s="40">
        <v>1.54549769939196E-3</v>
      </c>
      <c r="AA74" s="40">
        <v>6.6026236095163299E-3</v>
      </c>
      <c r="AB74" s="40">
        <v>1.6263656686619299E-3</v>
      </c>
      <c r="AC74" s="40">
        <v>4.1524677533273198E-3</v>
      </c>
      <c r="AD74" s="40">
        <v>7.4895368376936902E-3</v>
      </c>
      <c r="AE74" s="40">
        <v>2.35277299747813E-3</v>
      </c>
      <c r="AF74" s="40">
        <v>3.5134892461037301E-3</v>
      </c>
      <c r="AG74" s="40">
        <v>5.4111569344373299E-3</v>
      </c>
      <c r="AH74" s="40">
        <v>-2.1370532252865202E-3</v>
      </c>
      <c r="AI74" s="40">
        <v>3.03978647605051E-2</v>
      </c>
      <c r="AJ74" s="40">
        <v>4.6194522599611399E-3</v>
      </c>
      <c r="AK74" s="40">
        <v>2.4649011274015002E-3</v>
      </c>
      <c r="AL74" s="40">
        <v>-2.36077858721816E-2</v>
      </c>
      <c r="AM74" s="40">
        <v>3.3696663339587602E-4</v>
      </c>
      <c r="AN74" s="40">
        <v>2.6203368576322899E-3</v>
      </c>
      <c r="AO74" s="40">
        <v>3.8851970918188901E-3</v>
      </c>
      <c r="AP74" s="40">
        <v>3.0385065387942599E-3</v>
      </c>
      <c r="AQ74" s="40">
        <v>3.4481082602672202E-3</v>
      </c>
      <c r="AR74" s="40">
        <v>3.6438741063330301E-3</v>
      </c>
      <c r="AS74" s="40">
        <v>9.4083212242359205E-3</v>
      </c>
      <c r="AT74" s="40">
        <v>-5.9418301373147702E-3</v>
      </c>
      <c r="AU74" s="40">
        <v>2.1182242298144902E-2</v>
      </c>
      <c r="AV74" s="40">
        <v>1.98299463654413E-2</v>
      </c>
      <c r="AW74" s="40">
        <v>1.30571171552195E-2</v>
      </c>
      <c r="AX74" s="40">
        <v>-5.1566389203794E-2</v>
      </c>
      <c r="AY74" s="40">
        <v>-1.35038524230008E-2</v>
      </c>
      <c r="AZ74" s="40">
        <v>-3.96950651254682E-2</v>
      </c>
      <c r="BA74" s="40">
        <v>-1.53957893335357E-3</v>
      </c>
      <c r="BB74" s="40">
        <v>1.0377711848275301E-3</v>
      </c>
      <c r="BC74" s="40">
        <v>-8.5381731958492503E-5</v>
      </c>
      <c r="BD74" s="40">
        <v>5.1975859308064302E-4</v>
      </c>
      <c r="BE74" s="40">
        <v>8.3730747773523798E-3</v>
      </c>
      <c r="BF74" s="40">
        <v>-2.3324692233370301E-3</v>
      </c>
      <c r="BG74" s="40">
        <v>5.8828180102771903E-3</v>
      </c>
      <c r="BH74" s="40">
        <v>2.4425833133019301E-2</v>
      </c>
      <c r="BI74" s="40">
        <v>-7.2613077269477397E-3</v>
      </c>
      <c r="BJ74" s="40">
        <v>1.6248173821133301E-2</v>
      </c>
      <c r="BK74" s="40">
        <v>1.2024850676895399E-2</v>
      </c>
      <c r="BL74" s="40">
        <v>1.6031240555948501E-2</v>
      </c>
      <c r="BM74" s="40">
        <v>1.26630733163299E-2</v>
      </c>
      <c r="BN74" s="40">
        <v>1.57162215825013E-2</v>
      </c>
      <c r="BO74" s="40">
        <v>1.9542548619960302E-2</v>
      </c>
      <c r="BP74" s="40">
        <v>9.2711344213405097E-3</v>
      </c>
      <c r="BQ74" s="40">
        <v>1.2504491738614201E-2</v>
      </c>
      <c r="BR74" s="40">
        <v>1.8737386553233801E-2</v>
      </c>
      <c r="BS74" s="40">
        <v>2.49939604481858E-2</v>
      </c>
      <c r="BT74" s="40">
        <v>9.0305120256686609E-3</v>
      </c>
      <c r="BU74" s="40">
        <v>5.02647992988727E-3</v>
      </c>
      <c r="BV74" s="40">
        <v>5.7810667379568401E-2</v>
      </c>
      <c r="BW74" s="40">
        <v>-4.3970505010710601E-3</v>
      </c>
      <c r="BX74" s="40">
        <v>5.9702266023007097E-3</v>
      </c>
      <c r="BY74" s="40">
        <v>4.4855878104265397E-2</v>
      </c>
      <c r="BZ74" s="40">
        <v>2.13867359878183E-2</v>
      </c>
      <c r="CA74" s="40">
        <v>-1.72547296010357E-3</v>
      </c>
      <c r="CB74" s="40">
        <v>7.7395380962010296E-3</v>
      </c>
      <c r="CC74" s="40">
        <v>2.4114463000893802E-2</v>
      </c>
      <c r="CD74" s="40">
        <v>5.1950596672352599E-2</v>
      </c>
      <c r="CE74" s="40">
        <v>2.57481498713771E-2</v>
      </c>
      <c r="CF74" s="40">
        <v>3.3335899353324303E-2</v>
      </c>
      <c r="CG74" s="40">
        <v>1.48216664438019E-2</v>
      </c>
      <c r="CH74" s="40">
        <v>-8.9707111679484496E-3</v>
      </c>
      <c r="CI74" s="40">
        <v>4.9550694064017298E-2</v>
      </c>
      <c r="CJ74" s="40">
        <v>-2.77045569431165E-2</v>
      </c>
      <c r="CK74" s="40">
        <v>2.72050342650841E-2</v>
      </c>
      <c r="CL74" s="40">
        <v>6.4201285871976401E-3</v>
      </c>
      <c r="CM74" s="40">
        <v>2.24696378991091E-2</v>
      </c>
      <c r="CN74" s="40">
        <v>2.1537299733304399E-2</v>
      </c>
      <c r="CO74" s="40">
        <v>-4.8385548954362296E-3</v>
      </c>
      <c r="CP74" s="40">
        <v>2.60272502959706E-2</v>
      </c>
      <c r="CQ74" s="40">
        <v>1.42213505730887E-2</v>
      </c>
      <c r="CR74" s="40">
        <v>2.4633866760915599E-2</v>
      </c>
      <c r="CS74" s="40">
        <v>1.7783643215223702E-2</v>
      </c>
      <c r="CT74" s="40">
        <v>5.9146406331236301E-2</v>
      </c>
      <c r="CU74" s="40">
        <v>-4.8732481231358498E-3</v>
      </c>
      <c r="CV74" s="40">
        <v>1.1677297658130499E-2</v>
      </c>
      <c r="CW74" s="40">
        <v>2.97518432404336E-2</v>
      </c>
      <c r="CX74" s="40">
        <v>1.39179900394735E-3</v>
      </c>
      <c r="CY74" s="40">
        <v>1.8368885653503701E-2</v>
      </c>
      <c r="CZ74" s="40">
        <v>4.1271658902146797E-2</v>
      </c>
      <c r="DA74" s="40">
        <v>2.25062075477627E-2</v>
      </c>
      <c r="DB74" s="40">
        <v>2.7515216907636201E-2</v>
      </c>
      <c r="DC74" s="40">
        <v>-3.9664771858040904E-3</v>
      </c>
      <c r="DD74" s="40">
        <v>1.9374133004108701E-2</v>
      </c>
      <c r="DE74" s="40">
        <v>2.61847096099686E-2</v>
      </c>
      <c r="DF74" s="40">
        <v>1.39812946620203E-2</v>
      </c>
      <c r="DG74" s="40">
        <v>5.2526589927696203E-2</v>
      </c>
      <c r="DH74" s="40">
        <v>4.8676516490803899E-3</v>
      </c>
      <c r="DI74" s="40">
        <v>3.1399598879984898E-2</v>
      </c>
      <c r="DJ74" s="40">
        <v>4.2612321244970601E-2</v>
      </c>
      <c r="DK74" s="40">
        <v>3.0508275002531299E-2</v>
      </c>
      <c r="DL74" s="40">
        <v>7.6292804623281597E-3</v>
      </c>
      <c r="DM74" s="40">
        <v>2.9608901839261299E-2</v>
      </c>
      <c r="DN74" s="40">
        <v>3.7651906916299403E-2</v>
      </c>
      <c r="DO74" s="40">
        <v>1.42371743399839E-2</v>
      </c>
      <c r="DP74" s="40">
        <v>-2.6395961718103801E-2</v>
      </c>
      <c r="DQ74" s="40">
        <v>2.9092979984236499E-2</v>
      </c>
      <c r="DR74" s="40">
        <v>1.8544484967486199E-2</v>
      </c>
      <c r="DS74" s="40">
        <v>7.6002387162834801E-3</v>
      </c>
      <c r="DT74" s="40">
        <v>1.5849181243569498E-2</v>
      </c>
      <c r="DU74" s="40">
        <v>2.6058528694687499E-2</v>
      </c>
      <c r="DV74" s="40">
        <v>2.25132025033257E-2</v>
      </c>
      <c r="DW74" s="40">
        <v>1.47203018246221E-2</v>
      </c>
      <c r="DX74" s="40">
        <v>2.2629942006357599E-2</v>
      </c>
      <c r="DY74" s="40">
        <v>2.6784756994748301E-3</v>
      </c>
      <c r="DZ74" s="40">
        <v>-2.04268700325405E-4</v>
      </c>
      <c r="EA74" s="40">
        <v>-1.8615667663821799E-2</v>
      </c>
      <c r="EB74" s="40">
        <v>9.9555232817020896E-3</v>
      </c>
      <c r="EC74" s="40">
        <v>2.4110488521110101E-3</v>
      </c>
      <c r="ED74" s="40">
        <v>-2.1206508845873499E-2</v>
      </c>
      <c r="EE74" s="40">
        <v>-3.1272037660372499E-4</v>
      </c>
      <c r="EF74" s="40">
        <v>-1.8119642447082199E-2</v>
      </c>
      <c r="EG74" s="40">
        <v>-1.95957636734998E-2</v>
      </c>
      <c r="EH74" s="40">
        <v>4.6195738301731603E-3</v>
      </c>
      <c r="EI74" s="40">
        <v>1.9245711407366101E-2</v>
      </c>
      <c r="EJ74" s="40">
        <v>-2.6946695983597599E-2</v>
      </c>
      <c r="EK74" s="40">
        <v>1.6557586501799101E-2</v>
      </c>
      <c r="EL74" s="40">
        <v>2.3024679891834501E-2</v>
      </c>
      <c r="EM74" s="40">
        <v>1.50465205162341E-3</v>
      </c>
      <c r="EN74" s="40">
        <v>2.1530501439486101E-2</v>
      </c>
      <c r="EO74" s="40">
        <v>7.1997307722726597E-2</v>
      </c>
      <c r="EP74" s="40">
        <v>3.8212581685375002E-2</v>
      </c>
      <c r="EQ74" s="40">
        <v>6.55805262468016E-3</v>
      </c>
      <c r="ER74" s="40">
        <v>-8.2766010669972807E-3</v>
      </c>
      <c r="ES74" s="40">
        <v>2.4241194041985999E-2</v>
      </c>
      <c r="ET74" s="40">
        <v>1.9146986569730198E-2</v>
      </c>
      <c r="EU74" s="40">
        <v>2.4517566603014001E-2</v>
      </c>
      <c r="EV74" s="40">
        <v>5.4403243045266697E-2</v>
      </c>
      <c r="EW74" s="40">
        <v>2.5829603813403702E-2</v>
      </c>
      <c r="EX74" s="40">
        <v>-5.1408928344173904E-3</v>
      </c>
      <c r="EY74" s="40">
        <v>4.7309740037874103E-2</v>
      </c>
      <c r="EZ74" s="40">
        <v>1.2895535900355099E-2</v>
      </c>
      <c r="FA74" s="40">
        <v>1.11081383607024E-2</v>
      </c>
      <c r="FB74" s="40">
        <v>2.7803806433817899E-2</v>
      </c>
      <c r="FC74" s="40">
        <v>6.4494634113715201E-3</v>
      </c>
      <c r="FD74" s="40">
        <v>3.3303845975356898E-2</v>
      </c>
      <c r="FE74" s="40">
        <v>3.8231228578195997E-2</v>
      </c>
      <c r="FF74" s="40">
        <v>7.7948078748647804E-3</v>
      </c>
      <c r="FG74" s="40">
        <v>2.89799299862918E-2</v>
      </c>
      <c r="FH74" s="40">
        <v>-8.2999260775360201E-3</v>
      </c>
      <c r="FI74" s="40">
        <v>2.76501010885572E-2</v>
      </c>
      <c r="FJ74" s="40">
        <v>2.4200022699881099E-2</v>
      </c>
      <c r="FK74" s="40">
        <v>2.8568475102609101E-2</v>
      </c>
      <c r="FL74" s="40">
        <v>2.4952526820865899E-2</v>
      </c>
      <c r="FM74" s="40">
        <v>1.9942681939832001E-2</v>
      </c>
      <c r="FN74" s="40">
        <v>1.7313732762226201E-2</v>
      </c>
      <c r="FO74" s="40">
        <v>-9.9956189048640995E-2</v>
      </c>
      <c r="FP74" s="40">
        <v>4.0720390289115199E-2</v>
      </c>
      <c r="FQ74" s="40">
        <v>5.41264028264015E-2</v>
      </c>
      <c r="FR74" s="40">
        <v>-5.3957830099181599E-2</v>
      </c>
      <c r="FS74" s="40">
        <v>-0.175080776742156</v>
      </c>
      <c r="FT74" s="40">
        <v>2.4986788571984001E-2</v>
      </c>
      <c r="FU74" s="40">
        <v>-9.4958806107409196E-3</v>
      </c>
      <c r="FV74" s="40">
        <v>3.16281718047636E-2</v>
      </c>
      <c r="FW74" s="40">
        <v>3.0801079436038499E-2</v>
      </c>
      <c r="FX74" s="40">
        <v>1.09499800583624E-2</v>
      </c>
      <c r="FY74" s="40">
        <v>2.9547176650917599E-2</v>
      </c>
      <c r="FZ74" s="40">
        <v>2.57863190555284E-2</v>
      </c>
      <c r="GA74" s="40">
        <v>2.5713320358066501E-2</v>
      </c>
      <c r="GB74" s="40">
        <v>2.8267080554556099E-2</v>
      </c>
      <c r="GC74" s="40">
        <v>2.77332594679955E-2</v>
      </c>
      <c r="GD74" s="40">
        <v>2.7395930556015899E-2</v>
      </c>
      <c r="GE74" s="40">
        <v>-0.15781803291325699</v>
      </c>
    </row>
    <row r="75" spans="1:187" ht="15" x14ac:dyDescent="0.2">
      <c r="A75" s="25" t="s">
        <v>30</v>
      </c>
      <c r="B75" s="86"/>
      <c r="C75" s="17">
        <f>SUM(C76,C79:C81,C85)</f>
        <v>0.61861252464985694</v>
      </c>
      <c r="D75" s="17">
        <f t="shared" ref="D75:BO75" si="76">SUM(D76,D79:D81,D85)</f>
        <v>0.59457946821910901</v>
      </c>
      <c r="E75" s="17">
        <f t="shared" si="76"/>
        <v>0.92032032780565032</v>
      </c>
      <c r="F75" s="17">
        <f t="shared" si="76"/>
        <v>0.90211776812126532</v>
      </c>
      <c r="G75" s="17">
        <f t="shared" si="76"/>
        <v>1.1661030225540547</v>
      </c>
      <c r="H75" s="17">
        <f t="shared" si="76"/>
        <v>0.77976716609336716</v>
      </c>
      <c r="I75" s="17">
        <f t="shared" si="76"/>
        <v>0.72683677870773089</v>
      </c>
      <c r="J75" s="17">
        <f t="shared" si="76"/>
        <v>0.70906110655050392</v>
      </c>
      <c r="K75" s="17">
        <f t="shared" si="76"/>
        <v>1.0996512635569349</v>
      </c>
      <c r="L75" s="17">
        <f t="shared" si="76"/>
        <v>0.89967199470477577</v>
      </c>
      <c r="M75" s="17">
        <f t="shared" si="76"/>
        <v>0.8940454034987344</v>
      </c>
      <c r="N75" s="17">
        <f t="shared" si="76"/>
        <v>0.87514199001838167</v>
      </c>
      <c r="O75" s="17">
        <f t="shared" si="76"/>
        <v>1.0828108995863475</v>
      </c>
      <c r="P75" s="17">
        <f t="shared" si="76"/>
        <v>0.98444701626984432</v>
      </c>
      <c r="Q75" s="17">
        <f t="shared" si="76"/>
        <v>0.72031488117878117</v>
      </c>
      <c r="R75" s="17">
        <f t="shared" si="76"/>
        <v>0.81300161095357804</v>
      </c>
      <c r="S75" s="17">
        <f t="shared" si="76"/>
        <v>0.9958241013745831</v>
      </c>
      <c r="T75" s="17">
        <f t="shared" si="76"/>
        <v>0.85554470056176846</v>
      </c>
      <c r="U75" s="17">
        <f t="shared" si="76"/>
        <v>0.76278363313064168</v>
      </c>
      <c r="V75" s="17">
        <f t="shared" si="76"/>
        <v>1.005564201259844</v>
      </c>
      <c r="W75" s="17">
        <f t="shared" si="76"/>
        <v>1.3546212868819847</v>
      </c>
      <c r="X75" s="17">
        <f t="shared" si="76"/>
        <v>1.1894437062340402</v>
      </c>
      <c r="Y75" s="17">
        <f t="shared" si="76"/>
        <v>1.1132326214585693</v>
      </c>
      <c r="Z75" s="17">
        <f t="shared" si="76"/>
        <v>1.0804174611578357</v>
      </c>
      <c r="AA75" s="17">
        <f t="shared" si="76"/>
        <v>1.10656316210891</v>
      </c>
      <c r="AB75" s="17">
        <f t="shared" si="76"/>
        <v>0.97096984850787083</v>
      </c>
      <c r="AC75" s="17">
        <f t="shared" si="76"/>
        <v>0.92473534852649075</v>
      </c>
      <c r="AD75" s="17">
        <f t="shared" si="76"/>
        <v>0.84409851153689164</v>
      </c>
      <c r="AE75" s="17">
        <f t="shared" si="76"/>
        <v>0.81175232351182236</v>
      </c>
      <c r="AF75" s="17">
        <f t="shared" si="76"/>
        <v>0.96686923311122064</v>
      </c>
      <c r="AG75" s="17">
        <f t="shared" si="76"/>
        <v>0.79695270178771427</v>
      </c>
      <c r="AH75" s="17">
        <f t="shared" si="76"/>
        <v>0.96395607836788244</v>
      </c>
      <c r="AI75" s="17">
        <f t="shared" si="76"/>
        <v>1.0693770306792003</v>
      </c>
      <c r="AJ75" s="17">
        <f t="shared" si="76"/>
        <v>0.7681617703506477</v>
      </c>
      <c r="AK75" s="17">
        <f t="shared" si="76"/>
        <v>0.82651840304059976</v>
      </c>
      <c r="AL75" s="17">
        <f t="shared" si="76"/>
        <v>0.66441193462282566</v>
      </c>
      <c r="AM75" s="17">
        <f t="shared" si="76"/>
        <v>0.68171013147739068</v>
      </c>
      <c r="AN75" s="17">
        <f t="shared" si="76"/>
        <v>0.8390182234851461</v>
      </c>
      <c r="AO75" s="17">
        <f t="shared" si="76"/>
        <v>0.67952233042008769</v>
      </c>
      <c r="AP75" s="17">
        <f t="shared" si="76"/>
        <v>0.7729758032720575</v>
      </c>
      <c r="AQ75" s="17">
        <f t="shared" si="76"/>
        <v>0.9707661162354384</v>
      </c>
      <c r="AR75" s="17">
        <f t="shared" si="76"/>
        <v>0.85540320918330937</v>
      </c>
      <c r="AS75" s="17">
        <f t="shared" si="76"/>
        <v>0.56599051628303876</v>
      </c>
      <c r="AT75" s="17">
        <f t="shared" si="76"/>
        <v>0.71941269764770044</v>
      </c>
      <c r="AU75" s="17">
        <f t="shared" si="76"/>
        <v>0.93960441849251974</v>
      </c>
      <c r="AV75" s="17">
        <f t="shared" si="76"/>
        <v>0.76487796305718592</v>
      </c>
      <c r="AW75" s="17">
        <f t="shared" si="76"/>
        <v>0.75937670812844849</v>
      </c>
      <c r="AX75" s="17">
        <f t="shared" si="76"/>
        <v>0.69921823576750186</v>
      </c>
      <c r="AY75" s="17">
        <f t="shared" si="76"/>
        <v>0.82651209153658689</v>
      </c>
      <c r="AZ75" s="17">
        <f t="shared" si="76"/>
        <v>0.66653105455082362</v>
      </c>
      <c r="BA75" s="17">
        <f t="shared" si="76"/>
        <v>0.8026569501926849</v>
      </c>
      <c r="BB75" s="17">
        <f t="shared" si="76"/>
        <v>0.91218127199032117</v>
      </c>
      <c r="BC75" s="17">
        <f t="shared" si="76"/>
        <v>0.97353130695437939</v>
      </c>
      <c r="BD75" s="17">
        <f t="shared" si="76"/>
        <v>0.98065392850784028</v>
      </c>
      <c r="BE75" s="17">
        <f t="shared" si="76"/>
        <v>1.0453852517582012</v>
      </c>
      <c r="BF75" s="17">
        <f t="shared" si="76"/>
        <v>1.0669609432072455</v>
      </c>
      <c r="BG75" s="17">
        <f t="shared" si="76"/>
        <v>1.2200150471458733</v>
      </c>
      <c r="BH75" s="17">
        <f t="shared" si="76"/>
        <v>1.2264469024787776</v>
      </c>
      <c r="BI75" s="17">
        <f t="shared" si="76"/>
        <v>1.2132429892914891</v>
      </c>
      <c r="BJ75" s="17">
        <f t="shared" si="76"/>
        <v>0.9772667418926887</v>
      </c>
      <c r="BK75" s="17">
        <f t="shared" si="76"/>
        <v>0.96660508296838832</v>
      </c>
      <c r="BL75" s="17">
        <f t="shared" si="76"/>
        <v>1.1207134478413745</v>
      </c>
      <c r="BM75" s="17">
        <f t="shared" si="76"/>
        <v>1.0589273389232647</v>
      </c>
      <c r="BN75" s="17">
        <f t="shared" si="76"/>
        <v>1.0160797990715718</v>
      </c>
      <c r="BO75" s="17">
        <f t="shared" si="76"/>
        <v>1.4922834262127731</v>
      </c>
      <c r="BP75" s="17">
        <f t="shared" ref="BP75:EA75" si="77">SUM(BP76,BP79:BP81,BP85)</f>
        <v>1.3167409760388511</v>
      </c>
      <c r="BQ75" s="17">
        <f t="shared" si="77"/>
        <v>1.1643559264820924</v>
      </c>
      <c r="BR75" s="17">
        <f t="shared" si="77"/>
        <v>1.6409771737965841</v>
      </c>
      <c r="BS75" s="17">
        <f t="shared" si="77"/>
        <v>1.4840041503628572</v>
      </c>
      <c r="BT75" s="17">
        <f t="shared" si="77"/>
        <v>1.2113728751118196</v>
      </c>
      <c r="BU75" s="17">
        <f t="shared" si="77"/>
        <v>1.3717763912808882</v>
      </c>
      <c r="BV75" s="17">
        <f t="shared" si="77"/>
        <v>1.2645990801422187</v>
      </c>
      <c r="BW75" s="17">
        <f t="shared" si="77"/>
        <v>1.295937509367439</v>
      </c>
      <c r="BX75" s="17">
        <f t="shared" si="77"/>
        <v>1.2752145020489238</v>
      </c>
      <c r="BY75" s="17">
        <f t="shared" si="77"/>
        <v>1.2485596266419217</v>
      </c>
      <c r="BZ75" s="17">
        <f t="shared" si="77"/>
        <v>1.2844441791170522</v>
      </c>
      <c r="CA75" s="17">
        <f t="shared" si="77"/>
        <v>1.380810954893084</v>
      </c>
      <c r="CB75" s="17">
        <f t="shared" si="77"/>
        <v>1.3575872163431362</v>
      </c>
      <c r="CC75" s="17">
        <f t="shared" si="77"/>
        <v>1.160430973308088</v>
      </c>
      <c r="CD75" s="17">
        <f t="shared" si="77"/>
        <v>1.3502310744383024</v>
      </c>
      <c r="CE75" s="17">
        <f t="shared" si="77"/>
        <v>1.6035563464043263</v>
      </c>
      <c r="CF75" s="17">
        <f t="shared" si="77"/>
        <v>1.4818437711302126</v>
      </c>
      <c r="CG75" s="17">
        <f t="shared" si="77"/>
        <v>1.641311352712564</v>
      </c>
      <c r="CH75" s="17">
        <f t="shared" si="77"/>
        <v>1.5036334949438406</v>
      </c>
      <c r="CI75" s="17">
        <f t="shared" si="77"/>
        <v>1.6864330487067247</v>
      </c>
      <c r="CJ75" s="17">
        <f t="shared" si="77"/>
        <v>1.6169386502999694</v>
      </c>
      <c r="CK75" s="17">
        <f t="shared" si="77"/>
        <v>1.7019417990288077</v>
      </c>
      <c r="CL75" s="17">
        <f t="shared" si="77"/>
        <v>1.4851851792990489</v>
      </c>
      <c r="CM75" s="17">
        <f t="shared" si="77"/>
        <v>1.6976625620436212</v>
      </c>
      <c r="CN75" s="17">
        <f t="shared" si="77"/>
        <v>1.5185311007784785</v>
      </c>
      <c r="CO75" s="17">
        <f t="shared" si="77"/>
        <v>1.5604218478002487</v>
      </c>
      <c r="CP75" s="17">
        <f t="shared" si="77"/>
        <v>1.6059257057310765</v>
      </c>
      <c r="CQ75" s="17">
        <f t="shared" si="77"/>
        <v>1.4617754087305102</v>
      </c>
      <c r="CR75" s="17">
        <f t="shared" si="77"/>
        <v>1.6306202385045665</v>
      </c>
      <c r="CS75" s="17">
        <f t="shared" si="77"/>
        <v>1.6532161621782719</v>
      </c>
      <c r="CT75" s="17">
        <f t="shared" si="77"/>
        <v>1.7327437121773688</v>
      </c>
      <c r="CU75" s="17">
        <f t="shared" si="77"/>
        <v>1.8825425703276568</v>
      </c>
      <c r="CV75" s="17">
        <f t="shared" si="77"/>
        <v>1.6292357730630642</v>
      </c>
      <c r="CW75" s="17">
        <f t="shared" si="77"/>
        <v>1.6092072605112442</v>
      </c>
      <c r="CX75" s="17">
        <f t="shared" si="77"/>
        <v>1.5987181609799228</v>
      </c>
      <c r="CY75" s="17">
        <f t="shared" si="77"/>
        <v>1.7511985746230523</v>
      </c>
      <c r="CZ75" s="17">
        <f t="shared" si="77"/>
        <v>1.6296557225457684</v>
      </c>
      <c r="DA75" s="17">
        <f t="shared" si="77"/>
        <v>1.4927680132697727</v>
      </c>
      <c r="DB75" s="17">
        <f t="shared" si="77"/>
        <v>1.6603569604212716</v>
      </c>
      <c r="DC75" s="17">
        <f t="shared" si="77"/>
        <v>1.7069565897087031</v>
      </c>
      <c r="DD75" s="17">
        <f t="shared" si="77"/>
        <v>1.4791058210987418</v>
      </c>
      <c r="DE75" s="17">
        <f t="shared" si="77"/>
        <v>1.3648054981341842</v>
      </c>
      <c r="DF75" s="17">
        <f t="shared" si="77"/>
        <v>1.4931292793095821</v>
      </c>
      <c r="DG75" s="17">
        <f t="shared" si="77"/>
        <v>1.6485874650349293</v>
      </c>
      <c r="DH75" s="17">
        <f t="shared" si="77"/>
        <v>1.6085222973861959</v>
      </c>
      <c r="DI75" s="17">
        <f t="shared" si="77"/>
        <v>1.6287743607841674</v>
      </c>
      <c r="DJ75" s="17">
        <f t="shared" si="77"/>
        <v>1.6700697435181124</v>
      </c>
      <c r="DK75" s="17">
        <f t="shared" si="77"/>
        <v>1.8625284621523681</v>
      </c>
      <c r="DL75" s="17">
        <f t="shared" si="77"/>
        <v>1.6993523730141069</v>
      </c>
      <c r="DM75" s="17">
        <f t="shared" si="77"/>
        <v>1.4943198263615574</v>
      </c>
      <c r="DN75" s="17">
        <f t="shared" si="77"/>
        <v>1.649079652182281</v>
      </c>
      <c r="DO75" s="17">
        <f t="shared" si="77"/>
        <v>1.7915744458280753</v>
      </c>
      <c r="DP75" s="17">
        <f t="shared" si="77"/>
        <v>1.5550616891548152</v>
      </c>
      <c r="DQ75" s="17">
        <f t="shared" si="77"/>
        <v>1.669059283582994</v>
      </c>
      <c r="DR75" s="17">
        <f t="shared" si="77"/>
        <v>1.7623423765822379</v>
      </c>
      <c r="DS75" s="17">
        <f t="shared" si="77"/>
        <v>1.7611050316891277</v>
      </c>
      <c r="DT75" s="17">
        <f t="shared" si="77"/>
        <v>1.7585306999674897</v>
      </c>
      <c r="DU75" s="17">
        <f t="shared" si="77"/>
        <v>1.769150156135362</v>
      </c>
      <c r="DV75" s="17">
        <f t="shared" si="77"/>
        <v>1.7733919581481095</v>
      </c>
      <c r="DW75" s="17">
        <f t="shared" si="77"/>
        <v>2.0258082583847266</v>
      </c>
      <c r="DX75" s="17">
        <f t="shared" si="77"/>
        <v>1.8192462757479098</v>
      </c>
      <c r="DY75" s="17">
        <f t="shared" si="77"/>
        <v>1.8245625443796765</v>
      </c>
      <c r="DZ75" s="17">
        <f t="shared" si="77"/>
        <v>1.9150486176613606</v>
      </c>
      <c r="EA75" s="17">
        <f t="shared" si="77"/>
        <v>1.9964858821284728</v>
      </c>
      <c r="EB75" s="17">
        <f t="shared" ref="EB75:GB75" si="78">SUM(EB76,EB79:EB81,EB85)</f>
        <v>1.8137099511151016</v>
      </c>
      <c r="EC75" s="17">
        <f t="shared" si="78"/>
        <v>1.749200999253965</v>
      </c>
      <c r="ED75" s="17">
        <f t="shared" si="78"/>
        <v>1.8322371845028831</v>
      </c>
      <c r="EE75" s="17">
        <f t="shared" si="78"/>
        <v>1.9349783792947894</v>
      </c>
      <c r="EF75" s="17">
        <f t="shared" si="78"/>
        <v>1.8258687720813729</v>
      </c>
      <c r="EG75" s="17">
        <f t="shared" si="78"/>
        <v>1.8571775038436216</v>
      </c>
      <c r="EH75" s="17">
        <f t="shared" si="78"/>
        <v>2.0880113746470146</v>
      </c>
      <c r="EI75" s="17">
        <f t="shared" si="78"/>
        <v>2.2098591330389472</v>
      </c>
      <c r="EJ75" s="17">
        <f t="shared" si="78"/>
        <v>1.8141246548695096</v>
      </c>
      <c r="EK75" s="17">
        <f t="shared" si="78"/>
        <v>2.083975675257622</v>
      </c>
      <c r="EL75" s="17">
        <f t="shared" si="78"/>
        <v>1.8533190298110889</v>
      </c>
      <c r="EM75" s="17">
        <f t="shared" si="78"/>
        <v>2.1289895733556259</v>
      </c>
      <c r="EN75" s="17">
        <f t="shared" si="78"/>
        <v>1.8819855018900398</v>
      </c>
      <c r="EO75" s="17">
        <f t="shared" si="78"/>
        <v>1.8402476650295052</v>
      </c>
      <c r="EP75" s="17">
        <f t="shared" si="78"/>
        <v>1.9072142684620748</v>
      </c>
      <c r="EQ75" s="17">
        <f t="shared" si="78"/>
        <v>2.1520652824103497</v>
      </c>
      <c r="ER75" s="17">
        <f t="shared" si="78"/>
        <v>1.8401280926145673</v>
      </c>
      <c r="ES75" s="17">
        <f t="shared" si="78"/>
        <v>1.803002914770619</v>
      </c>
      <c r="ET75" s="17">
        <f t="shared" si="78"/>
        <v>2.1285457790275157</v>
      </c>
      <c r="EU75" s="17">
        <f t="shared" si="78"/>
        <v>2.2074244841632833</v>
      </c>
      <c r="EV75" s="17">
        <f t="shared" si="78"/>
        <v>1.8247892526851897</v>
      </c>
      <c r="EW75" s="17">
        <f t="shared" si="78"/>
        <v>1.8362420230494578</v>
      </c>
      <c r="EX75" s="17">
        <f t="shared" si="78"/>
        <v>2.2682877650477371</v>
      </c>
      <c r="EY75" s="17">
        <f t="shared" si="78"/>
        <v>2.3686335579736908</v>
      </c>
      <c r="EZ75" s="17">
        <f t="shared" si="78"/>
        <v>2.0126486499342655</v>
      </c>
      <c r="FA75" s="17">
        <f t="shared" si="78"/>
        <v>1.814839303514145</v>
      </c>
      <c r="FB75" s="17">
        <f t="shared" si="78"/>
        <v>2.0325039265222218</v>
      </c>
      <c r="FC75" s="17">
        <f t="shared" si="78"/>
        <v>2.3661055481490969</v>
      </c>
      <c r="FD75" s="17">
        <f t="shared" si="78"/>
        <v>1.8859888773176876</v>
      </c>
      <c r="FE75" s="17">
        <f t="shared" si="78"/>
        <v>1.8674023355319977</v>
      </c>
      <c r="FF75" s="17">
        <f t="shared" si="78"/>
        <v>2.091671329127089</v>
      </c>
      <c r="FG75" s="17">
        <f t="shared" si="78"/>
        <v>2.2493830827675416</v>
      </c>
      <c r="FH75" s="17">
        <f t="shared" si="78"/>
        <v>1.869755552114893</v>
      </c>
      <c r="FI75" s="17">
        <f t="shared" si="78"/>
        <v>1.8760532174376967</v>
      </c>
      <c r="FJ75" s="17">
        <f t="shared" si="78"/>
        <v>2.381409011556475</v>
      </c>
      <c r="FK75" s="17">
        <f t="shared" si="78"/>
        <v>2.4886517110485009</v>
      </c>
      <c r="FL75" s="17">
        <f t="shared" si="78"/>
        <v>1.9891716393766874</v>
      </c>
      <c r="FM75" s="17">
        <f t="shared" si="78"/>
        <v>2.0266750686559454</v>
      </c>
      <c r="FN75" s="17">
        <f t="shared" si="78"/>
        <v>2.4224133075751335</v>
      </c>
      <c r="FO75" s="17">
        <f t="shared" si="78"/>
        <v>2.869117276586723</v>
      </c>
      <c r="FP75" s="17">
        <f t="shared" si="78"/>
        <v>2.097720918210936</v>
      </c>
      <c r="FQ75" s="17">
        <f t="shared" si="78"/>
        <v>2.3960299681075226</v>
      </c>
      <c r="FR75" s="17">
        <f t="shared" si="78"/>
        <v>2.7971217812893197</v>
      </c>
      <c r="FS75" s="17">
        <f t="shared" si="78"/>
        <v>3.1589100052205508</v>
      </c>
      <c r="FT75" s="17">
        <f t="shared" si="78"/>
        <v>2.5355907778623372</v>
      </c>
      <c r="FU75" s="17">
        <f t="shared" si="78"/>
        <v>2.386973890947059</v>
      </c>
      <c r="FV75" s="17">
        <f t="shared" si="78"/>
        <v>2.9648698572839294</v>
      </c>
      <c r="FW75" s="17">
        <f t="shared" si="78"/>
        <v>3.2573168832455588</v>
      </c>
      <c r="FX75" s="17">
        <f t="shared" si="78"/>
        <v>2.5464694218433355</v>
      </c>
      <c r="FY75" s="17">
        <f t="shared" si="78"/>
        <v>2.7125190279458371</v>
      </c>
      <c r="FZ75" s="17">
        <f t="shared" si="78"/>
        <v>3.1518926511784473</v>
      </c>
      <c r="GA75" s="17">
        <f t="shared" si="78"/>
        <v>3.411701594645661</v>
      </c>
      <c r="GB75" s="17">
        <f t="shared" si="78"/>
        <v>2.5503191380891166</v>
      </c>
      <c r="GC75" s="17">
        <f t="shared" ref="GC75:GD75" si="79">SUM(GC76,GC79:GC81,GC85)</f>
        <v>2.6843526642114752</v>
      </c>
      <c r="GD75" s="17">
        <f t="shared" si="79"/>
        <v>3.0739288730011491</v>
      </c>
      <c r="GE75" s="17">
        <f t="shared" ref="GE75" si="80">SUM(GE76,GE79:GE81,GE85)</f>
        <v>2.9612195340389897</v>
      </c>
    </row>
    <row r="76" spans="1:187" ht="15" x14ac:dyDescent="0.25">
      <c r="A76" s="36" t="s">
        <v>24</v>
      </c>
      <c r="B76" s="90"/>
      <c r="C76" s="40">
        <f>SUM(C77:C78)</f>
        <v>2.9908021367072902E-4</v>
      </c>
      <c r="D76" s="40">
        <f t="shared" ref="D76:BO76" si="81">SUM(D77:D78)</f>
        <v>2.9908021367072902E-4</v>
      </c>
      <c r="E76" s="40">
        <f t="shared" si="81"/>
        <v>2.9908021367072902E-4</v>
      </c>
      <c r="F76" s="40">
        <f t="shared" si="81"/>
        <v>3.9046583451456303E-4</v>
      </c>
      <c r="G76" s="40">
        <f t="shared" si="81"/>
        <v>9.1385620843833896E-5</v>
      </c>
      <c r="H76" s="40">
        <f t="shared" si="81"/>
        <v>2.24310160253047E-4</v>
      </c>
      <c r="I76" s="40">
        <f t="shared" si="81"/>
        <v>2.24310160253047E-4</v>
      </c>
      <c r="J76" s="40">
        <f t="shared" si="81"/>
        <v>2.24310160253047E-4</v>
      </c>
      <c r="K76" s="40">
        <f t="shared" si="81"/>
        <v>5.4831372506300305E-4</v>
      </c>
      <c r="L76" s="40">
        <f t="shared" si="81"/>
        <v>1.9107902540074401E-4</v>
      </c>
      <c r="M76" s="40">
        <f t="shared" si="81"/>
        <v>1.08001188269986E-4</v>
      </c>
      <c r="N76" s="40">
        <f t="shared" si="81"/>
        <v>5.8154485991530703E-5</v>
      </c>
      <c r="O76" s="40">
        <f t="shared" si="81"/>
        <v>6.6462269704606496E-5</v>
      </c>
      <c r="P76" s="40">
        <f t="shared" si="81"/>
        <v>6.6462269704606496E-5</v>
      </c>
      <c r="Q76" s="40">
        <f t="shared" si="81"/>
        <v>0</v>
      </c>
      <c r="R76" s="40">
        <f t="shared" si="81"/>
        <v>0</v>
      </c>
      <c r="S76" s="40">
        <f t="shared" si="81"/>
        <v>1.66155674261516E-5</v>
      </c>
      <c r="T76" s="40">
        <f t="shared" si="81"/>
        <v>0</v>
      </c>
      <c r="U76" s="40">
        <f t="shared" si="81"/>
        <v>1.66155674261516E-5</v>
      </c>
      <c r="V76" s="40">
        <f t="shared" si="81"/>
        <v>0</v>
      </c>
      <c r="W76" s="40">
        <f t="shared" si="81"/>
        <v>0</v>
      </c>
      <c r="X76" s="40">
        <f t="shared" si="81"/>
        <v>0</v>
      </c>
      <c r="Y76" s="40">
        <f t="shared" si="81"/>
        <v>6.6462269704606496E-5</v>
      </c>
      <c r="Z76" s="40">
        <f t="shared" si="81"/>
        <v>6.6462269704606496E-5</v>
      </c>
      <c r="AA76" s="40">
        <f t="shared" si="81"/>
        <v>9.2830095494834206E-3</v>
      </c>
      <c r="AB76" s="40">
        <f t="shared" si="81"/>
        <v>0</v>
      </c>
      <c r="AC76" s="40">
        <f t="shared" si="81"/>
        <v>8.3077837130758103E-6</v>
      </c>
      <c r="AD76" s="40">
        <f t="shared" si="81"/>
        <v>9.9693404556909696E-5</v>
      </c>
      <c r="AE76" s="40">
        <f t="shared" si="81"/>
        <v>1.08001188269986E-4</v>
      </c>
      <c r="AF76" s="40">
        <f t="shared" si="81"/>
        <v>6.6462269704606496E-5</v>
      </c>
      <c r="AG76" s="40">
        <f t="shared" si="81"/>
        <v>8.3077837130758096E-5</v>
      </c>
      <c r="AH76" s="40">
        <f t="shared" si="81"/>
        <v>0</v>
      </c>
      <c r="AI76" s="40">
        <f t="shared" si="81"/>
        <v>0</v>
      </c>
      <c r="AJ76" s="40">
        <f t="shared" si="81"/>
        <v>0</v>
      </c>
      <c r="AK76" s="40">
        <f t="shared" si="81"/>
        <v>0</v>
      </c>
      <c r="AL76" s="40">
        <f t="shared" si="81"/>
        <v>0</v>
      </c>
      <c r="AM76" s="40">
        <f t="shared" si="81"/>
        <v>0</v>
      </c>
      <c r="AN76" s="40">
        <f t="shared" si="81"/>
        <v>0</v>
      </c>
      <c r="AO76" s="40">
        <f t="shared" si="81"/>
        <v>0</v>
      </c>
      <c r="AP76" s="40">
        <f t="shared" si="81"/>
        <v>0</v>
      </c>
      <c r="AQ76" s="40">
        <f t="shared" si="81"/>
        <v>0</v>
      </c>
      <c r="AR76" s="40">
        <f t="shared" si="81"/>
        <v>0</v>
      </c>
      <c r="AS76" s="40">
        <f t="shared" si="81"/>
        <v>8.4837111148141808E-6</v>
      </c>
      <c r="AT76" s="40">
        <f t="shared" si="81"/>
        <v>8.3077837130758103E-6</v>
      </c>
      <c r="AU76" s="40">
        <f t="shared" si="81"/>
        <v>1.66155674261516E-5</v>
      </c>
      <c r="AV76" s="40">
        <f t="shared" si="81"/>
        <v>0</v>
      </c>
      <c r="AW76" s="40">
        <f t="shared" si="81"/>
        <v>0</v>
      </c>
      <c r="AX76" s="40">
        <f t="shared" si="81"/>
        <v>4.9846702278454801E-5</v>
      </c>
      <c r="AY76" s="40">
        <f t="shared" si="81"/>
        <v>9.1344065128678206E-5</v>
      </c>
      <c r="AZ76" s="40">
        <f t="shared" si="81"/>
        <v>6.08960336805297E-5</v>
      </c>
      <c r="BA76" s="40">
        <f t="shared" si="81"/>
        <v>3.0448017087856101E-5</v>
      </c>
      <c r="BB76" s="40">
        <f t="shared" si="81"/>
        <v>1.15702468499167E-4</v>
      </c>
      <c r="BC76" s="40">
        <f t="shared" si="81"/>
        <v>1.08524556059626E-4</v>
      </c>
      <c r="BD76" s="40">
        <f t="shared" si="81"/>
        <v>9.4127169028015395E-5</v>
      </c>
      <c r="BE76" s="40">
        <f t="shared" si="81"/>
        <v>6.0896034175712202E-5</v>
      </c>
      <c r="BF76" s="40">
        <f t="shared" si="81"/>
        <v>3.25813083540752E-4</v>
      </c>
      <c r="BG76" s="40">
        <f t="shared" si="81"/>
        <v>2.49233511392274E-5</v>
      </c>
      <c r="BH76" s="40">
        <f t="shared" si="81"/>
        <v>5.8154485991530703E-5</v>
      </c>
      <c r="BI76" s="40">
        <f t="shared" si="81"/>
        <v>5.6492929248915501E-4</v>
      </c>
      <c r="BJ76" s="40">
        <f t="shared" si="81"/>
        <v>8.0585502016835295E-4</v>
      </c>
      <c r="BK76" s="40">
        <f t="shared" si="81"/>
        <v>6.5631491333298896E-4</v>
      </c>
      <c r="BL76" s="40">
        <f t="shared" si="81"/>
        <v>8.2247058759450501E-4</v>
      </c>
      <c r="BM76" s="40">
        <f t="shared" si="81"/>
        <v>5.6492929248915501E-4</v>
      </c>
      <c r="BN76" s="40">
        <f t="shared" si="81"/>
        <v>1.16308971983061E-4</v>
      </c>
      <c r="BO76" s="40">
        <f t="shared" si="81"/>
        <v>1.41232323122289E-4</v>
      </c>
      <c r="BP76" s="40">
        <f t="shared" ref="BP76:EA76" si="82">SUM(BP77:BP78)</f>
        <v>7.7589970491747284E-4</v>
      </c>
      <c r="BQ76" s="40">
        <f t="shared" si="82"/>
        <v>7.8629210110418098E-4</v>
      </c>
      <c r="BR76" s="40">
        <f t="shared" si="82"/>
        <v>8.1061984867951409E-4</v>
      </c>
      <c r="BS76" s="40">
        <f t="shared" si="82"/>
        <v>5.0103491602296974E-4</v>
      </c>
      <c r="BT76" s="40">
        <f t="shared" si="82"/>
        <v>4.2812063788070343E-2</v>
      </c>
      <c r="BU76" s="40">
        <f t="shared" si="82"/>
        <v>6.3421624475602583E-4</v>
      </c>
      <c r="BV76" s="40">
        <f t="shared" si="82"/>
        <v>6.5083181218217681E-4</v>
      </c>
      <c r="BW76" s="40">
        <f t="shared" si="82"/>
        <v>3.0108126786307951E-4</v>
      </c>
      <c r="BX76" s="40">
        <f t="shared" si="82"/>
        <v>3.4217550771904769E-4</v>
      </c>
      <c r="BY76" s="40">
        <f t="shared" si="82"/>
        <v>1.0361683429984511E-3</v>
      </c>
      <c r="BZ76" s="40">
        <f t="shared" si="82"/>
        <v>2.6829481172018719E-4</v>
      </c>
      <c r="CA76" s="40">
        <f t="shared" si="82"/>
        <v>1.16308971983061E-4</v>
      </c>
      <c r="CB76" s="40">
        <f t="shared" si="82"/>
        <v>1.08001188269986E-4</v>
      </c>
      <c r="CC76" s="40">
        <f t="shared" si="82"/>
        <v>7.6431610160297399E-4</v>
      </c>
      <c r="CD76" s="40">
        <f t="shared" si="82"/>
        <v>9.3675263937484702E-4</v>
      </c>
      <c r="CE76" s="40">
        <f t="shared" si="82"/>
        <v>3.6223324774295608E-2</v>
      </c>
      <c r="CF76" s="40">
        <f t="shared" si="82"/>
        <v>0</v>
      </c>
      <c r="CG76" s="40">
        <f t="shared" si="82"/>
        <v>-2.019910207951496E-7</v>
      </c>
      <c r="CH76" s="40">
        <f t="shared" si="82"/>
        <v>-3.5889625640487502E-3</v>
      </c>
      <c r="CI76" s="40">
        <f t="shared" si="82"/>
        <v>-8.3077837130758103E-6</v>
      </c>
      <c r="CJ76" s="40">
        <f t="shared" si="82"/>
        <v>8.5299885611156903E-5</v>
      </c>
      <c r="CK76" s="40">
        <f t="shared" si="82"/>
        <v>0</v>
      </c>
      <c r="CL76" s="40">
        <f t="shared" si="82"/>
        <v>8.9204372517167002E-4</v>
      </c>
      <c r="CM76" s="40">
        <f t="shared" si="82"/>
        <v>3.2906609160481301E-3</v>
      </c>
      <c r="CN76" s="40">
        <f t="shared" si="82"/>
        <v>3.4125498874722297E-5</v>
      </c>
      <c r="CO76" s="40">
        <f t="shared" si="82"/>
        <v>1.7062749437361101E-5</v>
      </c>
      <c r="CP76" s="40">
        <f t="shared" si="82"/>
        <v>5.0036859787434797E-5</v>
      </c>
      <c r="CQ76" s="40">
        <f t="shared" si="82"/>
        <v>1.444946176219194E-4</v>
      </c>
      <c r="CR76" s="40">
        <f t="shared" si="82"/>
        <v>0</v>
      </c>
      <c r="CS76" s="40">
        <f t="shared" si="82"/>
        <v>0</v>
      </c>
      <c r="CT76" s="40">
        <f t="shared" si="82"/>
        <v>0</v>
      </c>
      <c r="CU76" s="40">
        <f t="shared" si="82"/>
        <v>0</v>
      </c>
      <c r="CV76" s="40">
        <f t="shared" si="82"/>
        <v>0</v>
      </c>
      <c r="CW76" s="40">
        <f t="shared" si="82"/>
        <v>0</v>
      </c>
      <c r="CX76" s="40">
        <f t="shared" si="82"/>
        <v>0</v>
      </c>
      <c r="CY76" s="40">
        <f t="shared" si="82"/>
        <v>0</v>
      </c>
      <c r="CZ76" s="40">
        <f t="shared" si="82"/>
        <v>2.0851471792323199E-4</v>
      </c>
      <c r="DA76" s="40">
        <f t="shared" si="82"/>
        <v>0</v>
      </c>
      <c r="DB76" s="40">
        <f t="shared" si="82"/>
        <v>0</v>
      </c>
      <c r="DC76" s="40">
        <f t="shared" si="82"/>
        <v>0</v>
      </c>
      <c r="DD76" s="40">
        <f t="shared" si="82"/>
        <v>0</v>
      </c>
      <c r="DE76" s="40">
        <f t="shared" si="82"/>
        <v>0</v>
      </c>
      <c r="DF76" s="40">
        <f t="shared" si="82"/>
        <v>0</v>
      </c>
      <c r="DG76" s="40">
        <f t="shared" si="82"/>
        <v>0</v>
      </c>
      <c r="DH76" s="40">
        <f t="shared" si="82"/>
        <v>0</v>
      </c>
      <c r="DI76" s="40">
        <f t="shared" si="82"/>
        <v>0</v>
      </c>
      <c r="DJ76" s="40">
        <f t="shared" si="82"/>
        <v>0</v>
      </c>
      <c r="DK76" s="40">
        <f t="shared" si="82"/>
        <v>0</v>
      </c>
      <c r="DL76" s="40">
        <f t="shared" si="82"/>
        <v>0</v>
      </c>
      <c r="DM76" s="40">
        <f t="shared" si="82"/>
        <v>0</v>
      </c>
      <c r="DN76" s="40">
        <f t="shared" si="82"/>
        <v>0</v>
      </c>
      <c r="DO76" s="40">
        <f t="shared" si="82"/>
        <v>0</v>
      </c>
      <c r="DP76" s="40">
        <f t="shared" si="82"/>
        <v>0</v>
      </c>
      <c r="DQ76" s="40">
        <f t="shared" si="82"/>
        <v>0</v>
      </c>
      <c r="DR76" s="40">
        <f t="shared" si="82"/>
        <v>0</v>
      </c>
      <c r="DS76" s="40">
        <f t="shared" si="82"/>
        <v>0</v>
      </c>
      <c r="DT76" s="40">
        <f t="shared" si="82"/>
        <v>0</v>
      </c>
      <c r="DU76" s="40">
        <f t="shared" si="82"/>
        <v>0</v>
      </c>
      <c r="DV76" s="40">
        <f t="shared" si="82"/>
        <v>0</v>
      </c>
      <c r="DW76" s="40">
        <f t="shared" si="82"/>
        <v>0</v>
      </c>
      <c r="DX76" s="40">
        <f t="shared" si="82"/>
        <v>0</v>
      </c>
      <c r="DY76" s="40">
        <f t="shared" si="82"/>
        <v>0</v>
      </c>
      <c r="DZ76" s="40">
        <f t="shared" si="82"/>
        <v>0</v>
      </c>
      <c r="EA76" s="40">
        <f t="shared" si="82"/>
        <v>0</v>
      </c>
      <c r="EB76" s="40">
        <f t="shared" ref="EB76:GB76" si="83">SUM(EB77:EB78)</f>
        <v>2.5466275821475699E-5</v>
      </c>
      <c r="EC76" s="40">
        <f t="shared" si="83"/>
        <v>0</v>
      </c>
      <c r="ED76" s="40">
        <f t="shared" si="83"/>
        <v>0</v>
      </c>
      <c r="EE76" s="40">
        <f t="shared" si="83"/>
        <v>0</v>
      </c>
      <c r="EF76" s="40">
        <f t="shared" si="83"/>
        <v>0</v>
      </c>
      <c r="EG76" s="40">
        <f t="shared" si="83"/>
        <v>0</v>
      </c>
      <c r="EH76" s="40">
        <f t="shared" si="83"/>
        <v>0</v>
      </c>
      <c r="EI76" s="40">
        <f t="shared" si="83"/>
        <v>0</v>
      </c>
      <c r="EJ76" s="40">
        <f t="shared" si="83"/>
        <v>0</v>
      </c>
      <c r="EK76" s="40">
        <f t="shared" si="83"/>
        <v>0</v>
      </c>
      <c r="EL76" s="40">
        <f t="shared" si="83"/>
        <v>0</v>
      </c>
      <c r="EM76" s="40">
        <f t="shared" si="83"/>
        <v>0</v>
      </c>
      <c r="EN76" s="40">
        <f t="shared" si="83"/>
        <v>0</v>
      </c>
      <c r="EO76" s="40">
        <f t="shared" si="83"/>
        <v>0</v>
      </c>
      <c r="EP76" s="40">
        <f t="shared" si="83"/>
        <v>0</v>
      </c>
      <c r="EQ76" s="40">
        <f t="shared" si="83"/>
        <v>0</v>
      </c>
      <c r="ER76" s="40">
        <f t="shared" si="83"/>
        <v>0</v>
      </c>
      <c r="ES76" s="40">
        <f t="shared" si="83"/>
        <v>4.4504689978516997E-3</v>
      </c>
      <c r="ET76" s="40">
        <f t="shared" si="83"/>
        <v>9.2718647617361892E-3</v>
      </c>
      <c r="EU76" s="40">
        <f t="shared" si="83"/>
        <v>7.5215432553017002E-3</v>
      </c>
      <c r="EV76" s="40">
        <f t="shared" si="83"/>
        <v>4.8976599450250603E-3</v>
      </c>
      <c r="EW76" s="40">
        <f t="shared" si="83"/>
        <v>1.4868720616986669E-2</v>
      </c>
      <c r="EX76" s="40">
        <f t="shared" si="83"/>
        <v>0</v>
      </c>
      <c r="EY76" s="40">
        <f t="shared" si="83"/>
        <v>0</v>
      </c>
      <c r="EZ76" s="40">
        <f t="shared" si="83"/>
        <v>6.4941583159057303E-3</v>
      </c>
      <c r="FA76" s="40">
        <f t="shared" si="83"/>
        <v>4.8442933953133397E-3</v>
      </c>
      <c r="FB76" s="40">
        <f t="shared" si="83"/>
        <v>0</v>
      </c>
      <c r="FC76" s="40">
        <f t="shared" si="83"/>
        <v>0</v>
      </c>
      <c r="FD76" s="40">
        <f t="shared" si="83"/>
        <v>0</v>
      </c>
      <c r="FE76" s="40">
        <f t="shared" si="83"/>
        <v>5.8828342162440704E-3</v>
      </c>
      <c r="FF76" s="40">
        <f t="shared" si="83"/>
        <v>0</v>
      </c>
      <c r="FG76" s="40">
        <f t="shared" si="83"/>
        <v>8.4266782925081797E-6</v>
      </c>
      <c r="FH76" s="40">
        <f t="shared" si="83"/>
        <v>0</v>
      </c>
      <c r="FI76" s="40">
        <f t="shared" si="83"/>
        <v>0</v>
      </c>
      <c r="FJ76" s="40">
        <f t="shared" si="83"/>
        <v>0</v>
      </c>
      <c r="FK76" s="40">
        <f t="shared" si="83"/>
        <v>0</v>
      </c>
      <c r="FL76" s="40">
        <f t="shared" si="83"/>
        <v>0</v>
      </c>
      <c r="FM76" s="40">
        <f t="shared" si="83"/>
        <v>0</v>
      </c>
      <c r="FN76" s="40">
        <f t="shared" si="83"/>
        <v>3.3524417028550303E-5</v>
      </c>
      <c r="FO76" s="40">
        <f t="shared" si="83"/>
        <v>0</v>
      </c>
      <c r="FP76" s="40">
        <f t="shared" si="83"/>
        <v>0</v>
      </c>
      <c r="FQ76" s="40">
        <f t="shared" si="83"/>
        <v>0</v>
      </c>
      <c r="FR76" s="40">
        <f t="shared" si="83"/>
        <v>4.1699043698453603E-5</v>
      </c>
      <c r="FS76" s="40">
        <f t="shared" si="83"/>
        <v>1.25796448766251E-5</v>
      </c>
      <c r="FT76" s="40">
        <f t="shared" si="83"/>
        <v>0</v>
      </c>
      <c r="FU76" s="40">
        <f t="shared" si="83"/>
        <v>1.25796448766251E-5</v>
      </c>
      <c r="FV76" s="40">
        <f t="shared" si="83"/>
        <v>6.2898224383125693E-5</v>
      </c>
      <c r="FW76" s="40">
        <f t="shared" si="83"/>
        <v>0</v>
      </c>
      <c r="FX76" s="40">
        <f t="shared" si="83"/>
        <v>1.25796448766251E-5</v>
      </c>
      <c r="FY76" s="40">
        <f t="shared" si="83"/>
        <v>1.25796448766251E-5</v>
      </c>
      <c r="FZ76" s="40">
        <f t="shared" si="83"/>
        <v>0</v>
      </c>
      <c r="GA76" s="40">
        <f t="shared" si="83"/>
        <v>0</v>
      </c>
      <c r="GB76" s="40">
        <f t="shared" si="83"/>
        <v>0</v>
      </c>
      <c r="GC76" s="40">
        <f t="shared" ref="GC76:GD76" si="84">SUM(GC77:GC78)</f>
        <v>0</v>
      </c>
      <c r="GD76" s="40">
        <f t="shared" si="84"/>
        <v>0</v>
      </c>
      <c r="GE76" s="40">
        <f t="shared" ref="GE76" si="85">SUM(GE77:GE78)</f>
        <v>5.0318579506500602E-5</v>
      </c>
    </row>
    <row r="77" spans="1:187" ht="15" x14ac:dyDescent="0.25">
      <c r="A77" s="37" t="s">
        <v>38</v>
      </c>
      <c r="B77" s="90">
        <v>2</v>
      </c>
      <c r="C77" s="40">
        <v>0</v>
      </c>
      <c r="D77" s="40">
        <v>0</v>
      </c>
      <c r="E77" s="40">
        <v>0</v>
      </c>
      <c r="F77" s="40">
        <v>0</v>
      </c>
      <c r="G77" s="40">
        <v>0</v>
      </c>
      <c r="H77" s="40">
        <v>0</v>
      </c>
      <c r="I77" s="40">
        <v>0</v>
      </c>
      <c r="J77" s="40">
        <v>0</v>
      </c>
      <c r="K77" s="40">
        <v>0</v>
      </c>
      <c r="L77" s="40">
        <v>0</v>
      </c>
      <c r="M77" s="40">
        <v>0</v>
      </c>
      <c r="N77" s="40">
        <v>0</v>
      </c>
      <c r="O77" s="40">
        <v>0</v>
      </c>
      <c r="P77" s="40">
        <v>0</v>
      </c>
      <c r="Q77" s="40">
        <v>0</v>
      </c>
      <c r="R77" s="40">
        <v>0</v>
      </c>
      <c r="S77" s="40">
        <v>0</v>
      </c>
      <c r="T77" s="40">
        <v>0</v>
      </c>
      <c r="U77" s="40">
        <v>0</v>
      </c>
      <c r="V77" s="40">
        <v>0</v>
      </c>
      <c r="W77" s="40">
        <v>0</v>
      </c>
      <c r="X77" s="40">
        <v>0</v>
      </c>
      <c r="Y77" s="40">
        <v>0</v>
      </c>
      <c r="Z77" s="40">
        <v>0</v>
      </c>
      <c r="AA77" s="40">
        <v>1.77678599952332E-4</v>
      </c>
      <c r="AB77" s="40">
        <v>0</v>
      </c>
      <c r="AC77" s="40">
        <v>0</v>
      </c>
      <c r="AD77" s="40">
        <v>0</v>
      </c>
      <c r="AE77" s="40">
        <v>0</v>
      </c>
      <c r="AF77" s="40">
        <v>0</v>
      </c>
      <c r="AG77" s="40">
        <v>0</v>
      </c>
      <c r="AH77" s="40">
        <v>0</v>
      </c>
      <c r="AI77" s="40">
        <v>0</v>
      </c>
      <c r="AJ77" s="40">
        <v>0</v>
      </c>
      <c r="AK77" s="40">
        <v>0</v>
      </c>
      <c r="AL77" s="40">
        <v>0</v>
      </c>
      <c r="AM77" s="40">
        <v>0</v>
      </c>
      <c r="AN77" s="40">
        <v>0</v>
      </c>
      <c r="AO77" s="40">
        <v>0</v>
      </c>
      <c r="AP77" s="40">
        <v>0</v>
      </c>
      <c r="AQ77" s="40">
        <v>0</v>
      </c>
      <c r="AR77" s="40">
        <v>0</v>
      </c>
      <c r="AS77" s="40">
        <v>8.4837111148141808E-6</v>
      </c>
      <c r="AT77" s="40">
        <v>0</v>
      </c>
      <c r="AU77" s="40">
        <v>0</v>
      </c>
      <c r="AV77" s="40">
        <v>0</v>
      </c>
      <c r="AW77" s="40">
        <v>0</v>
      </c>
      <c r="AX77" s="40">
        <v>0</v>
      </c>
      <c r="AY77" s="40">
        <v>0</v>
      </c>
      <c r="AZ77" s="40">
        <v>0</v>
      </c>
      <c r="BA77" s="40">
        <v>0</v>
      </c>
      <c r="BB77" s="40">
        <v>0</v>
      </c>
      <c r="BC77" s="40">
        <v>0</v>
      </c>
      <c r="BD77" s="40">
        <v>0</v>
      </c>
      <c r="BE77" s="40">
        <v>0</v>
      </c>
      <c r="BF77" s="40">
        <v>1.4256004710998699E-4</v>
      </c>
      <c r="BG77" s="40">
        <v>0</v>
      </c>
      <c r="BH77" s="40">
        <v>0</v>
      </c>
      <c r="BI77" s="40">
        <v>0</v>
      </c>
      <c r="BJ77" s="40">
        <v>0</v>
      </c>
      <c r="BK77" s="40">
        <v>0</v>
      </c>
      <c r="BL77" s="40">
        <v>0</v>
      </c>
      <c r="BM77" s="40">
        <v>0</v>
      </c>
      <c r="BN77" s="40">
        <v>0</v>
      </c>
      <c r="BO77" s="40">
        <v>0</v>
      </c>
      <c r="BP77" s="40">
        <v>9.4661440445256907E-5</v>
      </c>
      <c r="BQ77" s="40">
        <v>1.5490053891042E-4</v>
      </c>
      <c r="BR77" s="40">
        <v>1.3768936792037399E-4</v>
      </c>
      <c r="BS77" s="40">
        <v>8.5645730369179806E-5</v>
      </c>
      <c r="BT77" s="40">
        <v>6.8516584295343899E-5</v>
      </c>
      <c r="BU77" s="40">
        <v>9.4210303406097807E-5</v>
      </c>
      <c r="BV77" s="40">
        <v>9.4210303406097807E-5</v>
      </c>
      <c r="BW77" s="40">
        <v>7.6771107610032498E-5</v>
      </c>
      <c r="BX77" s="40">
        <v>5.9710861474469698E-5</v>
      </c>
      <c r="BY77" s="40">
        <v>2.3031332283009699E-4</v>
      </c>
      <c r="BZ77" s="40">
        <v>9.3831353745595198E-5</v>
      </c>
      <c r="CA77" s="40">
        <v>0</v>
      </c>
      <c r="CB77" s="40">
        <v>0</v>
      </c>
      <c r="CC77" s="40">
        <v>0</v>
      </c>
      <c r="CD77" s="40">
        <v>5.5459458857336002E-4</v>
      </c>
      <c r="CE77" s="40">
        <v>4.0846918722580599E-4</v>
      </c>
      <c r="CF77" s="40">
        <v>0</v>
      </c>
      <c r="CG77" s="40">
        <v>-8.5097747338709599E-6</v>
      </c>
      <c r="CH77" s="40">
        <v>0</v>
      </c>
      <c r="CI77" s="40">
        <v>0</v>
      </c>
      <c r="CJ77" s="40">
        <v>8.5299885611156903E-5</v>
      </c>
      <c r="CK77" s="40">
        <v>0</v>
      </c>
      <c r="CL77" s="40">
        <v>1.1941983985562E-4</v>
      </c>
      <c r="CM77" s="40">
        <v>1.7659945667668801E-3</v>
      </c>
      <c r="CN77" s="40">
        <v>3.4125498874722297E-5</v>
      </c>
      <c r="CO77" s="40">
        <v>1.7062749437361101E-5</v>
      </c>
      <c r="CP77" s="40">
        <v>0</v>
      </c>
      <c r="CQ77" s="40">
        <v>1.02746886194653E-4</v>
      </c>
      <c r="CR77" s="40">
        <v>0</v>
      </c>
      <c r="CS77" s="40">
        <v>0</v>
      </c>
      <c r="CT77" s="40">
        <v>0</v>
      </c>
      <c r="CU77" s="40">
        <v>0</v>
      </c>
      <c r="CV77" s="40">
        <v>0</v>
      </c>
      <c r="CW77" s="40">
        <v>0</v>
      </c>
      <c r="CX77" s="40">
        <v>0</v>
      </c>
      <c r="CY77" s="40">
        <v>0</v>
      </c>
      <c r="CZ77" s="40">
        <v>0</v>
      </c>
      <c r="DA77" s="40">
        <v>0</v>
      </c>
      <c r="DB77" s="40">
        <v>0</v>
      </c>
      <c r="DC77" s="40">
        <v>0</v>
      </c>
      <c r="DD77" s="40">
        <v>0</v>
      </c>
      <c r="DE77" s="40">
        <v>0</v>
      </c>
      <c r="DF77" s="40">
        <v>0</v>
      </c>
      <c r="DG77" s="40">
        <v>0</v>
      </c>
      <c r="DH77" s="40">
        <v>0</v>
      </c>
      <c r="DI77" s="40">
        <v>0</v>
      </c>
      <c r="DJ77" s="40">
        <v>0</v>
      </c>
      <c r="DK77" s="40">
        <v>0</v>
      </c>
      <c r="DL77" s="40">
        <v>0</v>
      </c>
      <c r="DM77" s="40">
        <v>0</v>
      </c>
      <c r="DN77" s="40">
        <v>0</v>
      </c>
      <c r="DO77" s="40">
        <v>0</v>
      </c>
      <c r="DP77" s="40">
        <v>0</v>
      </c>
      <c r="DQ77" s="40">
        <v>0</v>
      </c>
      <c r="DR77" s="40">
        <v>0</v>
      </c>
      <c r="DS77" s="40">
        <v>0</v>
      </c>
      <c r="DT77" s="40">
        <v>0</v>
      </c>
      <c r="DU77" s="40">
        <v>0</v>
      </c>
      <c r="DV77" s="40">
        <v>0</v>
      </c>
      <c r="DW77" s="40">
        <v>0</v>
      </c>
      <c r="DX77" s="40">
        <v>0</v>
      </c>
      <c r="DY77" s="40">
        <v>0</v>
      </c>
      <c r="DZ77" s="40">
        <v>0</v>
      </c>
      <c r="EA77" s="40">
        <v>0</v>
      </c>
      <c r="EB77" s="40">
        <v>2.5466275821475699E-5</v>
      </c>
      <c r="EC77" s="40">
        <v>0</v>
      </c>
      <c r="ED77" s="40">
        <v>0</v>
      </c>
      <c r="EE77" s="40">
        <v>0</v>
      </c>
      <c r="EF77" s="40">
        <v>0</v>
      </c>
      <c r="EG77" s="40">
        <v>0</v>
      </c>
      <c r="EH77" s="40">
        <v>0</v>
      </c>
      <c r="EI77" s="40">
        <v>0</v>
      </c>
      <c r="EJ77" s="40">
        <v>0</v>
      </c>
      <c r="EK77" s="40">
        <v>0</v>
      </c>
      <c r="EL77" s="40">
        <v>0</v>
      </c>
      <c r="EM77" s="40">
        <v>0</v>
      </c>
      <c r="EN77" s="40">
        <v>0</v>
      </c>
      <c r="EO77" s="40">
        <v>0</v>
      </c>
      <c r="EP77" s="40">
        <v>0</v>
      </c>
      <c r="EQ77" s="40">
        <v>0</v>
      </c>
      <c r="ER77" s="40">
        <v>0</v>
      </c>
      <c r="ES77" s="40">
        <v>4.4504689978516997E-3</v>
      </c>
      <c r="ET77" s="40">
        <v>9.2718647617361892E-3</v>
      </c>
      <c r="EU77" s="40">
        <v>7.5215432553017002E-3</v>
      </c>
      <c r="EV77" s="40">
        <v>4.8976599450250603E-3</v>
      </c>
      <c r="EW77" s="40">
        <v>4.7709963257571699E-3</v>
      </c>
      <c r="EX77" s="40">
        <v>0</v>
      </c>
      <c r="EY77" s="40">
        <v>0</v>
      </c>
      <c r="EZ77" s="40">
        <v>6.3581621550773499E-3</v>
      </c>
      <c r="FA77" s="40">
        <v>4.8442933953133397E-3</v>
      </c>
      <c r="FB77" s="40">
        <v>0</v>
      </c>
      <c r="FC77" s="40">
        <v>0</v>
      </c>
      <c r="FD77" s="40">
        <v>0</v>
      </c>
      <c r="FE77" s="40">
        <v>5.8828342162440704E-3</v>
      </c>
      <c r="FF77" s="40">
        <v>0</v>
      </c>
      <c r="FG77" s="40">
        <v>8.4266782925081797E-6</v>
      </c>
      <c r="FH77" s="40">
        <v>0</v>
      </c>
      <c r="FI77" s="40">
        <v>0</v>
      </c>
      <c r="FJ77" s="40">
        <v>0</v>
      </c>
      <c r="FK77" s="40">
        <v>0</v>
      </c>
      <c r="FL77" s="40">
        <v>0</v>
      </c>
      <c r="FM77" s="40">
        <v>0</v>
      </c>
      <c r="FN77" s="40">
        <v>0</v>
      </c>
      <c r="FO77" s="40">
        <v>0</v>
      </c>
      <c r="FP77" s="40">
        <v>0</v>
      </c>
      <c r="FQ77" s="40">
        <v>0</v>
      </c>
      <c r="FR77" s="40">
        <v>0</v>
      </c>
      <c r="FS77" s="40">
        <v>0</v>
      </c>
      <c r="FT77" s="40">
        <v>0</v>
      </c>
      <c r="FU77" s="40">
        <v>0</v>
      </c>
      <c r="FV77" s="40">
        <v>6.2898224383125693E-5</v>
      </c>
      <c r="FW77" s="40">
        <v>0</v>
      </c>
      <c r="FX77" s="40">
        <v>1.25796448766251E-5</v>
      </c>
      <c r="FY77" s="40">
        <v>1.25796448766251E-5</v>
      </c>
      <c r="FZ77" s="40">
        <v>0</v>
      </c>
      <c r="GA77" s="40">
        <v>0</v>
      </c>
      <c r="GB77" s="40">
        <v>0</v>
      </c>
      <c r="GC77" s="40">
        <v>0</v>
      </c>
      <c r="GD77" s="40">
        <v>0</v>
      </c>
      <c r="GE77" s="40">
        <v>2.5159289753250301E-5</v>
      </c>
    </row>
    <row r="78" spans="1:187" ht="15" x14ac:dyDescent="0.25">
      <c r="A78" s="37" t="s">
        <v>39</v>
      </c>
      <c r="B78" s="90">
        <v>3</v>
      </c>
      <c r="C78" s="40">
        <v>2.9908021367072902E-4</v>
      </c>
      <c r="D78" s="40">
        <v>2.9908021367072902E-4</v>
      </c>
      <c r="E78" s="40">
        <v>2.9908021367072902E-4</v>
      </c>
      <c r="F78" s="40">
        <v>3.9046583451456303E-4</v>
      </c>
      <c r="G78" s="40">
        <v>9.1385620843833896E-5</v>
      </c>
      <c r="H78" s="40">
        <v>2.24310160253047E-4</v>
      </c>
      <c r="I78" s="40">
        <v>2.24310160253047E-4</v>
      </c>
      <c r="J78" s="40">
        <v>2.24310160253047E-4</v>
      </c>
      <c r="K78" s="40">
        <v>5.4831372506300305E-4</v>
      </c>
      <c r="L78" s="40">
        <v>1.9107902540074401E-4</v>
      </c>
      <c r="M78" s="40">
        <v>1.08001188269986E-4</v>
      </c>
      <c r="N78" s="40">
        <v>5.8154485991530703E-5</v>
      </c>
      <c r="O78" s="40">
        <v>6.6462269704606496E-5</v>
      </c>
      <c r="P78" s="40">
        <v>6.6462269704606496E-5</v>
      </c>
      <c r="Q78" s="40">
        <v>0</v>
      </c>
      <c r="R78" s="40">
        <v>0</v>
      </c>
      <c r="S78" s="40">
        <v>1.66155674261516E-5</v>
      </c>
      <c r="T78" s="40">
        <v>0</v>
      </c>
      <c r="U78" s="40">
        <v>1.66155674261516E-5</v>
      </c>
      <c r="V78" s="40">
        <v>0</v>
      </c>
      <c r="W78" s="40">
        <v>0</v>
      </c>
      <c r="X78" s="40">
        <v>0</v>
      </c>
      <c r="Y78" s="40">
        <v>6.6462269704606496E-5</v>
      </c>
      <c r="Z78" s="40">
        <v>6.6462269704606496E-5</v>
      </c>
      <c r="AA78" s="40">
        <v>9.1053309495310892E-3</v>
      </c>
      <c r="AB78" s="40">
        <v>0</v>
      </c>
      <c r="AC78" s="40">
        <v>8.3077837130758103E-6</v>
      </c>
      <c r="AD78" s="40">
        <v>9.9693404556909696E-5</v>
      </c>
      <c r="AE78" s="40">
        <v>1.08001188269986E-4</v>
      </c>
      <c r="AF78" s="40">
        <v>6.6462269704606496E-5</v>
      </c>
      <c r="AG78" s="40">
        <v>8.3077837130758096E-5</v>
      </c>
      <c r="AH78" s="40">
        <v>0</v>
      </c>
      <c r="AI78" s="40">
        <v>0</v>
      </c>
      <c r="AJ78" s="40">
        <v>0</v>
      </c>
      <c r="AK78" s="40">
        <v>0</v>
      </c>
      <c r="AL78" s="40">
        <v>0</v>
      </c>
      <c r="AM78" s="40">
        <v>0</v>
      </c>
      <c r="AN78" s="40">
        <v>0</v>
      </c>
      <c r="AO78" s="40">
        <v>0</v>
      </c>
      <c r="AP78" s="40">
        <v>0</v>
      </c>
      <c r="AQ78" s="40">
        <v>0</v>
      </c>
      <c r="AR78" s="40">
        <v>0</v>
      </c>
      <c r="AS78" s="40">
        <v>0</v>
      </c>
      <c r="AT78" s="40">
        <v>8.3077837130758103E-6</v>
      </c>
      <c r="AU78" s="40">
        <v>1.66155674261516E-5</v>
      </c>
      <c r="AV78" s="40">
        <v>0</v>
      </c>
      <c r="AW78" s="40">
        <v>0</v>
      </c>
      <c r="AX78" s="40">
        <v>4.9846702278454801E-5</v>
      </c>
      <c r="AY78" s="40">
        <v>9.1344065128678206E-5</v>
      </c>
      <c r="AZ78" s="40">
        <v>6.08960336805297E-5</v>
      </c>
      <c r="BA78" s="40">
        <v>3.0448017087856101E-5</v>
      </c>
      <c r="BB78" s="40">
        <v>1.15702468499167E-4</v>
      </c>
      <c r="BC78" s="40">
        <v>1.08524556059626E-4</v>
      </c>
      <c r="BD78" s="40">
        <v>9.4127169028015395E-5</v>
      </c>
      <c r="BE78" s="40">
        <v>6.0896034175712202E-5</v>
      </c>
      <c r="BF78" s="40">
        <v>1.8325303643076501E-4</v>
      </c>
      <c r="BG78" s="40">
        <v>2.49233511392274E-5</v>
      </c>
      <c r="BH78" s="40">
        <v>5.8154485991530703E-5</v>
      </c>
      <c r="BI78" s="40">
        <v>5.6492929248915501E-4</v>
      </c>
      <c r="BJ78" s="40">
        <v>8.0585502016835295E-4</v>
      </c>
      <c r="BK78" s="40">
        <v>6.5631491333298896E-4</v>
      </c>
      <c r="BL78" s="40">
        <v>8.2247058759450501E-4</v>
      </c>
      <c r="BM78" s="40">
        <v>5.6492929248915501E-4</v>
      </c>
      <c r="BN78" s="40">
        <v>1.16308971983061E-4</v>
      </c>
      <c r="BO78" s="40">
        <v>1.41232323122289E-4</v>
      </c>
      <c r="BP78" s="40">
        <v>6.8123826447221596E-4</v>
      </c>
      <c r="BQ78" s="40">
        <v>6.3139156219376097E-4</v>
      </c>
      <c r="BR78" s="40">
        <v>6.7293048075914004E-4</v>
      </c>
      <c r="BS78" s="40">
        <v>4.1538918565378998E-4</v>
      </c>
      <c r="BT78" s="40">
        <v>4.2743547203774997E-2</v>
      </c>
      <c r="BU78" s="40">
        <v>5.40005941349928E-4</v>
      </c>
      <c r="BV78" s="40">
        <v>5.5662150877607897E-4</v>
      </c>
      <c r="BW78" s="40">
        <v>2.24310160253047E-4</v>
      </c>
      <c r="BX78" s="40">
        <v>2.8246464624457799E-4</v>
      </c>
      <c r="BY78" s="40">
        <v>8.0585502016835404E-4</v>
      </c>
      <c r="BZ78" s="40">
        <v>1.7446345797459201E-4</v>
      </c>
      <c r="CA78" s="40">
        <v>1.16308971983061E-4</v>
      </c>
      <c r="CB78" s="40">
        <v>1.08001188269986E-4</v>
      </c>
      <c r="CC78" s="40">
        <v>7.6431610160297399E-4</v>
      </c>
      <c r="CD78" s="40">
        <v>3.82158050801487E-4</v>
      </c>
      <c r="CE78" s="40">
        <v>3.5814855587069802E-2</v>
      </c>
      <c r="CF78" s="40">
        <v>0</v>
      </c>
      <c r="CG78" s="40">
        <v>8.3077837130758103E-6</v>
      </c>
      <c r="CH78" s="40">
        <v>-3.5889625640487502E-3</v>
      </c>
      <c r="CI78" s="40">
        <v>-8.3077837130758103E-6</v>
      </c>
      <c r="CJ78" s="40">
        <v>0</v>
      </c>
      <c r="CK78" s="40">
        <v>0</v>
      </c>
      <c r="CL78" s="40">
        <v>7.7262388531605002E-4</v>
      </c>
      <c r="CM78" s="40">
        <v>1.52466634928125E-3</v>
      </c>
      <c r="CN78" s="40">
        <v>0</v>
      </c>
      <c r="CO78" s="40">
        <v>0</v>
      </c>
      <c r="CP78" s="40">
        <v>5.0036859787434797E-5</v>
      </c>
      <c r="CQ78" s="40">
        <v>4.1747731427266402E-5</v>
      </c>
      <c r="CR78" s="40">
        <v>0</v>
      </c>
      <c r="CS78" s="40">
        <v>0</v>
      </c>
      <c r="CT78" s="40">
        <v>0</v>
      </c>
      <c r="CU78" s="40">
        <v>0</v>
      </c>
      <c r="CV78" s="40">
        <v>0</v>
      </c>
      <c r="CW78" s="40">
        <v>0</v>
      </c>
      <c r="CX78" s="40">
        <v>0</v>
      </c>
      <c r="CY78" s="40">
        <v>0</v>
      </c>
      <c r="CZ78" s="40">
        <v>2.0851471792323199E-4</v>
      </c>
      <c r="DA78" s="40">
        <v>0</v>
      </c>
      <c r="DB78" s="40">
        <v>0</v>
      </c>
      <c r="DC78" s="40">
        <v>0</v>
      </c>
      <c r="DD78" s="40">
        <v>0</v>
      </c>
      <c r="DE78" s="40">
        <v>0</v>
      </c>
      <c r="DF78" s="40">
        <v>0</v>
      </c>
      <c r="DG78" s="40">
        <v>0</v>
      </c>
      <c r="DH78" s="40">
        <v>0</v>
      </c>
      <c r="DI78" s="40">
        <v>0</v>
      </c>
      <c r="DJ78" s="40">
        <v>0</v>
      </c>
      <c r="DK78" s="40">
        <v>0</v>
      </c>
      <c r="DL78" s="40">
        <v>0</v>
      </c>
      <c r="DM78" s="40">
        <v>0</v>
      </c>
      <c r="DN78" s="40">
        <v>0</v>
      </c>
      <c r="DO78" s="40">
        <v>0</v>
      </c>
      <c r="DP78" s="40">
        <v>0</v>
      </c>
      <c r="DQ78" s="40">
        <v>0</v>
      </c>
      <c r="DR78" s="40">
        <v>0</v>
      </c>
      <c r="DS78" s="40">
        <v>0</v>
      </c>
      <c r="DT78" s="40">
        <v>0</v>
      </c>
      <c r="DU78" s="40">
        <v>0</v>
      </c>
      <c r="DV78" s="40">
        <v>0</v>
      </c>
      <c r="DW78" s="40">
        <v>0</v>
      </c>
      <c r="DX78" s="40">
        <v>0</v>
      </c>
      <c r="DY78" s="40">
        <v>0</v>
      </c>
      <c r="DZ78" s="40">
        <v>0</v>
      </c>
      <c r="EA78" s="40">
        <v>0</v>
      </c>
      <c r="EB78" s="40">
        <v>0</v>
      </c>
      <c r="EC78" s="40">
        <v>0</v>
      </c>
      <c r="ED78" s="40">
        <v>0</v>
      </c>
      <c r="EE78" s="40">
        <v>0</v>
      </c>
      <c r="EF78" s="40">
        <v>0</v>
      </c>
      <c r="EG78" s="40">
        <v>0</v>
      </c>
      <c r="EH78" s="40">
        <v>0</v>
      </c>
      <c r="EI78" s="40">
        <v>0</v>
      </c>
      <c r="EJ78" s="40">
        <v>0</v>
      </c>
      <c r="EK78" s="40">
        <v>0</v>
      </c>
      <c r="EL78" s="40">
        <v>0</v>
      </c>
      <c r="EM78" s="40">
        <v>0</v>
      </c>
      <c r="EN78" s="40">
        <v>0</v>
      </c>
      <c r="EO78" s="40">
        <v>0</v>
      </c>
      <c r="EP78" s="40">
        <v>0</v>
      </c>
      <c r="EQ78" s="40">
        <v>0</v>
      </c>
      <c r="ER78" s="40">
        <v>0</v>
      </c>
      <c r="ES78" s="40">
        <v>0</v>
      </c>
      <c r="ET78" s="40">
        <v>0</v>
      </c>
      <c r="EU78" s="40">
        <v>0</v>
      </c>
      <c r="EV78" s="40">
        <v>0</v>
      </c>
      <c r="EW78" s="40">
        <v>1.0097724291229499E-2</v>
      </c>
      <c r="EX78" s="40">
        <v>0</v>
      </c>
      <c r="EY78" s="40">
        <v>0</v>
      </c>
      <c r="EZ78" s="40">
        <v>1.3599616082838001E-4</v>
      </c>
      <c r="FA78" s="40">
        <v>0</v>
      </c>
      <c r="FB78" s="40">
        <v>0</v>
      </c>
      <c r="FC78" s="40">
        <v>0</v>
      </c>
      <c r="FD78" s="40">
        <v>0</v>
      </c>
      <c r="FE78" s="40">
        <v>0</v>
      </c>
      <c r="FF78" s="40">
        <v>0</v>
      </c>
      <c r="FG78" s="40">
        <v>0</v>
      </c>
      <c r="FH78" s="40">
        <v>0</v>
      </c>
      <c r="FI78" s="40">
        <v>0</v>
      </c>
      <c r="FJ78" s="40">
        <v>0</v>
      </c>
      <c r="FK78" s="40">
        <v>0</v>
      </c>
      <c r="FL78" s="40">
        <v>0</v>
      </c>
      <c r="FM78" s="40">
        <v>0</v>
      </c>
      <c r="FN78" s="40">
        <v>3.3524417028550303E-5</v>
      </c>
      <c r="FO78" s="40">
        <v>0</v>
      </c>
      <c r="FP78" s="40">
        <v>0</v>
      </c>
      <c r="FQ78" s="40">
        <v>0</v>
      </c>
      <c r="FR78" s="40">
        <v>4.1699043698453603E-5</v>
      </c>
      <c r="FS78" s="40">
        <v>1.25796448766251E-5</v>
      </c>
      <c r="FT78" s="40">
        <v>0</v>
      </c>
      <c r="FU78" s="40">
        <v>1.25796448766251E-5</v>
      </c>
      <c r="FV78" s="40">
        <v>0</v>
      </c>
      <c r="FW78" s="40">
        <v>0</v>
      </c>
      <c r="FX78" s="40">
        <v>0</v>
      </c>
      <c r="FY78" s="40">
        <v>0</v>
      </c>
      <c r="FZ78" s="40">
        <v>0</v>
      </c>
      <c r="GA78" s="40">
        <v>0</v>
      </c>
      <c r="GB78" s="40">
        <v>0</v>
      </c>
      <c r="GC78" s="40">
        <v>0</v>
      </c>
      <c r="GD78" s="40">
        <v>0</v>
      </c>
      <c r="GE78" s="40">
        <v>2.5159289753250301E-5</v>
      </c>
    </row>
    <row r="79" spans="1:187" ht="15" x14ac:dyDescent="0.25">
      <c r="A79" s="36" t="s">
        <v>25</v>
      </c>
      <c r="B79" s="90"/>
      <c r="C79" s="40">
        <v>5.8525823097038798E-2</v>
      </c>
      <c r="D79" s="40">
        <v>7.0995937497267902E-2</v>
      </c>
      <c r="E79" s="40">
        <v>0.21949975892534501</v>
      </c>
      <c r="F79" s="40">
        <v>0.116449051023538</v>
      </c>
      <c r="G79" s="40">
        <v>0.284061979209285</v>
      </c>
      <c r="H79" s="40">
        <v>0.200791200891525</v>
      </c>
      <c r="I79" s="40">
        <v>0.17567944470749</v>
      </c>
      <c r="J79" s="40">
        <v>0.13939386791641201</v>
      </c>
      <c r="K79" s="40">
        <v>0.387225409054889</v>
      </c>
      <c r="L79" s="40">
        <v>0.29003086003268902</v>
      </c>
      <c r="M79" s="40">
        <v>0.20972324548839599</v>
      </c>
      <c r="N79" s="40">
        <v>0.163186137188127</v>
      </c>
      <c r="O79" s="40">
        <v>0.38201406265182403</v>
      </c>
      <c r="P79" s="40">
        <v>0.37508900286412</v>
      </c>
      <c r="Q79" s="40">
        <v>0.19911739534866499</v>
      </c>
      <c r="R79" s="40">
        <v>0.22585449222335699</v>
      </c>
      <c r="S79" s="40">
        <v>0.39230579101381302</v>
      </c>
      <c r="T79" s="40">
        <v>0.20950335057787101</v>
      </c>
      <c r="U79" s="40">
        <v>0.13398205373549901</v>
      </c>
      <c r="V79" s="40">
        <v>0.24321356421423301</v>
      </c>
      <c r="W79" s="40">
        <v>0.46652324776028298</v>
      </c>
      <c r="X79" s="40">
        <v>0.30438340401971598</v>
      </c>
      <c r="Y79" s="40">
        <v>0.195695173300066</v>
      </c>
      <c r="Z79" s="40">
        <v>0.210111970958583</v>
      </c>
      <c r="AA79" s="40">
        <v>0.236538234895009</v>
      </c>
      <c r="AB79" s="40">
        <v>0.27843662156433502</v>
      </c>
      <c r="AC79" s="40">
        <v>0.15166776767638601</v>
      </c>
      <c r="AD79" s="40">
        <v>0.191142323080145</v>
      </c>
      <c r="AE79" s="40">
        <v>0.19101419392362701</v>
      </c>
      <c r="AF79" s="40">
        <v>0.31062203533792099</v>
      </c>
      <c r="AG79" s="40">
        <v>0.13757440971050899</v>
      </c>
      <c r="AH79" s="40">
        <v>0.36042937863839197</v>
      </c>
      <c r="AI79" s="40">
        <v>0.46516757105412898</v>
      </c>
      <c r="AJ79" s="40">
        <v>0.29578570721544001</v>
      </c>
      <c r="AK79" s="40">
        <v>0.21028036842193401</v>
      </c>
      <c r="AL79" s="40">
        <v>0.221932947867929</v>
      </c>
      <c r="AM79" s="40">
        <v>0.21568898067433201</v>
      </c>
      <c r="AN79" s="40">
        <v>0.34969366735152801</v>
      </c>
      <c r="AO79" s="40">
        <v>0.227218859005829</v>
      </c>
      <c r="AP79" s="40">
        <v>0.24186705677720699</v>
      </c>
      <c r="AQ79" s="40">
        <v>0.44453133632427899</v>
      </c>
      <c r="AR79" s="40">
        <v>0.27601103923380699</v>
      </c>
      <c r="AS79" s="40">
        <v>0.10898149596293499</v>
      </c>
      <c r="AT79" s="40">
        <v>0.18715814972344899</v>
      </c>
      <c r="AU79" s="40">
        <v>0.29466750633549399</v>
      </c>
      <c r="AV79" s="40">
        <v>0.27933167253698599</v>
      </c>
      <c r="AW79" s="40">
        <v>0.221842103084853</v>
      </c>
      <c r="AX79" s="40">
        <v>0.15173348773412601</v>
      </c>
      <c r="AY79" s="40">
        <v>0.22961546372261399</v>
      </c>
      <c r="AZ79" s="40">
        <v>0.13978406029901999</v>
      </c>
      <c r="BA79" s="40">
        <v>0.14818579547574001</v>
      </c>
      <c r="BB79" s="40">
        <v>0.16277645904069901</v>
      </c>
      <c r="BC79" s="40">
        <v>0.17814280204847199</v>
      </c>
      <c r="BD79" s="40">
        <v>0.157508508758954</v>
      </c>
      <c r="BE79" s="40">
        <v>9.4148447019430398E-2</v>
      </c>
      <c r="BF79" s="40">
        <v>0.134119602882429</v>
      </c>
      <c r="BG79" s="40">
        <v>0.25215152939750501</v>
      </c>
      <c r="BH79" s="40">
        <v>0.240000385990736</v>
      </c>
      <c r="BI79" s="40">
        <v>0.216761706817968</v>
      </c>
      <c r="BJ79" s="40">
        <v>0.118654632898971</v>
      </c>
      <c r="BK79" s="40">
        <v>0.229582196704048</v>
      </c>
      <c r="BL79" s="40">
        <v>0.16230574369817799</v>
      </c>
      <c r="BM79" s="40">
        <v>0.18981953053633599</v>
      </c>
      <c r="BN79" s="40">
        <v>0.11072997244291199</v>
      </c>
      <c r="BO79" s="40">
        <v>0.305277647796729</v>
      </c>
      <c r="BP79" s="40">
        <v>0.211061359360701</v>
      </c>
      <c r="BQ79" s="40">
        <v>0.134682335795199</v>
      </c>
      <c r="BR79" s="40">
        <v>0.32953385752294401</v>
      </c>
      <c r="BS79" s="40">
        <v>0.38532429214279001</v>
      </c>
      <c r="BT79" s="40">
        <v>0.21835823377850899</v>
      </c>
      <c r="BU79" s="40">
        <v>0.29999531219103298</v>
      </c>
      <c r="BV79" s="40">
        <v>0.185002771610144</v>
      </c>
      <c r="BW79" s="40">
        <v>0.28189861598940802</v>
      </c>
      <c r="BX79" s="40">
        <v>0.20907764286098399</v>
      </c>
      <c r="BY79" s="40">
        <v>0.16470744353141101</v>
      </c>
      <c r="BZ79" s="40">
        <v>0.13383661454499199</v>
      </c>
      <c r="CA79" s="40">
        <v>0.267489263576489</v>
      </c>
      <c r="CB79" s="40">
        <v>0.191187858606674</v>
      </c>
      <c r="CC79" s="40">
        <v>0.197820135961738</v>
      </c>
      <c r="CD79" s="40">
        <v>0.113783592026564</v>
      </c>
      <c r="CE79" s="40">
        <v>0.39128595327301402</v>
      </c>
      <c r="CF79" s="40">
        <v>0.28561879157550402</v>
      </c>
      <c r="CG79" s="40">
        <v>0.24612587885236401</v>
      </c>
      <c r="CH79" s="40">
        <v>0.228605386662462</v>
      </c>
      <c r="CI79" s="40">
        <v>0.33331944906347299</v>
      </c>
      <c r="CJ79" s="40">
        <v>0.23407868280136801</v>
      </c>
      <c r="CK79" s="40">
        <v>0.244763050690048</v>
      </c>
      <c r="CL79" s="40">
        <v>0.13781491569260401</v>
      </c>
      <c r="CM79" s="40">
        <v>0.26042921496979299</v>
      </c>
      <c r="CN79" s="40">
        <v>0.19998663116620699</v>
      </c>
      <c r="CO79" s="40">
        <v>0.1639544097667</v>
      </c>
      <c r="CP79" s="40">
        <v>0.146543913841964</v>
      </c>
      <c r="CQ79" s="40">
        <v>0.24124203370737901</v>
      </c>
      <c r="CR79" s="40">
        <v>0.168489814372804</v>
      </c>
      <c r="CS79" s="40">
        <v>0.137375282433917</v>
      </c>
      <c r="CT79" s="40">
        <v>0.175187045839995</v>
      </c>
      <c r="CU79" s="40">
        <v>0.207405120425041</v>
      </c>
      <c r="CV79" s="40">
        <v>0.14183896881607</v>
      </c>
      <c r="CW79" s="40">
        <v>0.144154126037778</v>
      </c>
      <c r="CX79" s="40">
        <v>0.14043039419574199</v>
      </c>
      <c r="CY79" s="40">
        <v>0.144591799712427</v>
      </c>
      <c r="CZ79" s="40">
        <v>0.109428264997292</v>
      </c>
      <c r="DA79" s="40">
        <v>7.3699017191904498E-2</v>
      </c>
      <c r="DB79" s="40">
        <v>8.4775084011574603E-2</v>
      </c>
      <c r="DC79" s="40">
        <v>0.10434088421358501</v>
      </c>
      <c r="DD79" s="40">
        <v>7.4219175162147294E-2</v>
      </c>
      <c r="DE79" s="40">
        <v>6.50014399832472E-2</v>
      </c>
      <c r="DF79" s="40">
        <v>9.8441832007671204E-2</v>
      </c>
      <c r="DG79" s="40">
        <v>8.3866643366422106E-2</v>
      </c>
      <c r="DH79" s="40">
        <v>0.128870631577605</v>
      </c>
      <c r="DI79" s="40">
        <v>7.8946087491110498E-2</v>
      </c>
      <c r="DJ79" s="40">
        <v>7.4250214532479805E-2</v>
      </c>
      <c r="DK79" s="40">
        <v>8.4528484762241299E-2</v>
      </c>
      <c r="DL79" s="40">
        <v>0.13009099840332899</v>
      </c>
      <c r="DM79" s="40">
        <v>7.7243867512336598E-2</v>
      </c>
      <c r="DN79" s="40">
        <v>3.69989748822162E-2</v>
      </c>
      <c r="DO79" s="40">
        <v>0.10316094614716</v>
      </c>
      <c r="DP79" s="40">
        <v>0.16397491454555099</v>
      </c>
      <c r="DQ79" s="40">
        <v>7.6267923731495907E-2</v>
      </c>
      <c r="DR79" s="40">
        <v>4.1225500583812198E-2</v>
      </c>
      <c r="DS79" s="40">
        <v>5.3571280661529601E-2</v>
      </c>
      <c r="DT79" s="40">
        <v>8.2401854246858197E-2</v>
      </c>
      <c r="DU79" s="40">
        <v>5.7474565669328397E-2</v>
      </c>
      <c r="DV79" s="40">
        <v>4.3212275707753697E-2</v>
      </c>
      <c r="DW79" s="40">
        <v>0.102248635135958</v>
      </c>
      <c r="DX79" s="40">
        <v>5.9964744021653402E-2</v>
      </c>
      <c r="DY79" s="40">
        <v>5.6969134548179E-2</v>
      </c>
      <c r="DZ79" s="40">
        <v>7.4897744630025603E-2</v>
      </c>
      <c r="EA79" s="40">
        <v>7.5305769858749594E-2</v>
      </c>
      <c r="EB79" s="40">
        <v>6.5510142400637295E-2</v>
      </c>
      <c r="EC79" s="40">
        <v>4.4231025522399402E-2</v>
      </c>
      <c r="ED79" s="40">
        <v>5.3499196117382603E-2</v>
      </c>
      <c r="EE79" s="40">
        <v>7.2439951830119198E-2</v>
      </c>
      <c r="EF79" s="40">
        <v>5.3897430411506103E-2</v>
      </c>
      <c r="EG79" s="40">
        <v>5.0076091311848703E-2</v>
      </c>
      <c r="EH79" s="40">
        <v>4.2087386343667398E-2</v>
      </c>
      <c r="EI79" s="40">
        <v>8.1241494887148005E-2</v>
      </c>
      <c r="EJ79" s="40">
        <v>5.3742639217205797E-2</v>
      </c>
      <c r="EK79" s="40">
        <v>4.3258653521778302E-2</v>
      </c>
      <c r="EL79" s="40">
        <v>8.0234431028232397E-2</v>
      </c>
      <c r="EM79" s="40">
        <v>7.0164682104198003E-2</v>
      </c>
      <c r="EN79" s="40">
        <v>4.3995384467492502E-2</v>
      </c>
      <c r="EO79" s="40">
        <v>3.73153812149205E-2</v>
      </c>
      <c r="EP79" s="40">
        <v>5.45404821652406E-2</v>
      </c>
      <c r="EQ79" s="40">
        <v>7.3305394689549302E-2</v>
      </c>
      <c r="ER79" s="40">
        <v>4.09911273499683E-2</v>
      </c>
      <c r="ES79" s="40">
        <v>4.6035816860352297E-2</v>
      </c>
      <c r="ET79" s="40">
        <v>6.7144206939859702E-2</v>
      </c>
      <c r="EU79" s="40">
        <v>9.3428770254742805E-2</v>
      </c>
      <c r="EV79" s="40">
        <v>5.4394839398237499E-2</v>
      </c>
      <c r="EW79" s="40">
        <v>3.2495700819052099E-2</v>
      </c>
      <c r="EX79" s="40">
        <v>0.14856245190458101</v>
      </c>
      <c r="EY79" s="40">
        <v>8.8001859825433001E-2</v>
      </c>
      <c r="EZ79" s="40">
        <v>7.4557752617734604E-2</v>
      </c>
      <c r="FA79" s="40">
        <v>2.56877145482644E-2</v>
      </c>
      <c r="FB79" s="40">
        <v>6.7690296856065105E-2</v>
      </c>
      <c r="FC79" s="40">
        <v>0.10972017026336001</v>
      </c>
      <c r="FD79" s="40">
        <v>6.3878027477788202E-2</v>
      </c>
      <c r="FE79" s="40">
        <v>2.58372096607884E-2</v>
      </c>
      <c r="FF79" s="40">
        <v>7.0788414182194906E-2</v>
      </c>
      <c r="FG79" s="40">
        <v>8.3160060417326598E-2</v>
      </c>
      <c r="FH79" s="40">
        <v>6.5875284154512007E-2</v>
      </c>
      <c r="FI79" s="40">
        <v>3.7249478858278597E-2</v>
      </c>
      <c r="FJ79" s="40">
        <v>0.155293496566517</v>
      </c>
      <c r="FK79" s="40">
        <v>0.103242636905278</v>
      </c>
      <c r="FL79" s="40">
        <v>5.1733295282254399E-2</v>
      </c>
      <c r="FM79" s="40">
        <v>3.9826425733164098E-2</v>
      </c>
      <c r="FN79" s="40">
        <v>6.95226809471335E-2</v>
      </c>
      <c r="FO79" s="40">
        <v>0.12861330369848101</v>
      </c>
      <c r="FP79" s="40">
        <v>5.5874908095254902E-2</v>
      </c>
      <c r="FQ79" s="40">
        <v>4.9776311137745298E-2</v>
      </c>
      <c r="FR79" s="40">
        <v>7.4215929600348701E-2</v>
      </c>
      <c r="FS79" s="40">
        <v>0.124431085560455</v>
      </c>
      <c r="FT79" s="40">
        <v>8.0718228534408507E-2</v>
      </c>
      <c r="FU79" s="40">
        <v>2.75638637121274E-2</v>
      </c>
      <c r="FV79" s="40">
        <v>5.39834137382302E-2</v>
      </c>
      <c r="FW79" s="40">
        <v>0.100541809271305</v>
      </c>
      <c r="FX79" s="40">
        <v>4.5430587233025302E-2</v>
      </c>
      <c r="FY79" s="40">
        <v>2.93439092246662E-2</v>
      </c>
      <c r="FZ79" s="40">
        <v>7.7274795963544196E-2</v>
      </c>
      <c r="GA79" s="40">
        <v>0.104222363654802</v>
      </c>
      <c r="GB79" s="40">
        <v>4.8270056425638599E-2</v>
      </c>
      <c r="GC79" s="40">
        <v>3.9351423801235297E-2</v>
      </c>
      <c r="GD79" s="40">
        <v>0.121079406264663</v>
      </c>
      <c r="GE79" s="40">
        <v>0.35603650510175699</v>
      </c>
    </row>
    <row r="80" spans="1:187" ht="15" x14ac:dyDescent="0.25">
      <c r="A80" s="36" t="s">
        <v>26</v>
      </c>
      <c r="B80" s="90"/>
      <c r="C80" s="40">
        <v>0.31207647997655502</v>
      </c>
      <c r="D80" s="40">
        <v>0.31387248850086802</v>
      </c>
      <c r="E80" s="40">
        <v>0.485730863528271</v>
      </c>
      <c r="F80" s="40">
        <v>0.49809213697217303</v>
      </c>
      <c r="G80" s="40">
        <v>0.66132384735121197</v>
      </c>
      <c r="H80" s="40">
        <v>0.38471460835204402</v>
      </c>
      <c r="I80" s="40">
        <v>0.35024679471876902</v>
      </c>
      <c r="J80" s="40">
        <v>0.32734420247361501</v>
      </c>
      <c r="K80" s="40">
        <v>0.49344670635469101</v>
      </c>
      <c r="L80" s="40">
        <v>0.41357744106338801</v>
      </c>
      <c r="M80" s="40">
        <v>0.448872889937518</v>
      </c>
      <c r="N80" s="40">
        <v>0.49090650333234498</v>
      </c>
      <c r="O80" s="40">
        <v>0.47449324385214697</v>
      </c>
      <c r="P80" s="40">
        <v>0.40688224751434399</v>
      </c>
      <c r="Q80" s="40">
        <v>0.30292918066608598</v>
      </c>
      <c r="R80" s="40">
        <v>0.33639402771333898</v>
      </c>
      <c r="S80" s="40">
        <v>0.364584014254414</v>
      </c>
      <c r="T80" s="40">
        <v>0.373262656878659</v>
      </c>
      <c r="U80" s="40">
        <v>0.30018137035634102</v>
      </c>
      <c r="V80" s="40">
        <v>0.36254461357775303</v>
      </c>
      <c r="W80" s="40">
        <v>0.48764762214011997</v>
      </c>
      <c r="X80" s="40">
        <v>0.57497394707324101</v>
      </c>
      <c r="Y80" s="40">
        <v>0.565647743268756</v>
      </c>
      <c r="Z80" s="40">
        <v>0.47940460625048498</v>
      </c>
      <c r="AA80" s="40">
        <v>0.48206774498010302</v>
      </c>
      <c r="AB80" s="40">
        <v>0.43368419543543202</v>
      </c>
      <c r="AC80" s="40">
        <v>0.31843386011510999</v>
      </c>
      <c r="AD80" s="40">
        <v>0.303297567916333</v>
      </c>
      <c r="AE80" s="40">
        <v>0.28703608365551297</v>
      </c>
      <c r="AF80" s="40">
        <v>0.31427858887063298</v>
      </c>
      <c r="AG80" s="40">
        <v>0.29660578345836702</v>
      </c>
      <c r="AH80" s="40">
        <v>0.236261963944503</v>
      </c>
      <c r="AI80" s="40">
        <v>0.27848567216325598</v>
      </c>
      <c r="AJ80" s="40">
        <v>0.171394584587483</v>
      </c>
      <c r="AK80" s="40">
        <v>0.174262411424076</v>
      </c>
      <c r="AL80" s="40">
        <v>0.11594374977182401</v>
      </c>
      <c r="AM80" s="40">
        <v>0.116363046861736</v>
      </c>
      <c r="AN80" s="40">
        <v>0.15477133191451001</v>
      </c>
      <c r="AO80" s="40">
        <v>0.13952975892192099</v>
      </c>
      <c r="AP80" s="40">
        <v>0.15097053234365801</v>
      </c>
      <c r="AQ80" s="40">
        <v>0.125231520361405</v>
      </c>
      <c r="AR80" s="40">
        <v>0.159496347526805</v>
      </c>
      <c r="AS80" s="40">
        <v>0.10684283881459899</v>
      </c>
      <c r="AT80" s="40">
        <v>0.13005750556389201</v>
      </c>
      <c r="AU80" s="40">
        <v>0.21229581646860199</v>
      </c>
      <c r="AV80" s="40">
        <v>0.144465638720433</v>
      </c>
      <c r="AW80" s="40">
        <v>0.10225829092126799</v>
      </c>
      <c r="AX80" s="40">
        <v>8.3833659387705303E-2</v>
      </c>
      <c r="AY80" s="40">
        <v>0.115230180986236</v>
      </c>
      <c r="AZ80" s="40">
        <v>8.3747884353385205E-2</v>
      </c>
      <c r="BA80" s="40">
        <v>9.9034967522440301E-2</v>
      </c>
      <c r="BB80" s="40">
        <v>0.106526232565381</v>
      </c>
      <c r="BC80" s="40">
        <v>0.14834166936427601</v>
      </c>
      <c r="BD80" s="40">
        <v>0.11569035000804199</v>
      </c>
      <c r="BE80" s="40">
        <v>0.15676858239941299</v>
      </c>
      <c r="BF80" s="40">
        <v>0.12472487363396099</v>
      </c>
      <c r="BG80" s="40">
        <v>0.21228418821998099</v>
      </c>
      <c r="BH80" s="40">
        <v>0.176124320083754</v>
      </c>
      <c r="BI80" s="40">
        <v>0.23041860516378701</v>
      </c>
      <c r="BJ80" s="40">
        <v>0.16741762504734001</v>
      </c>
      <c r="BK80" s="40">
        <v>0.15622435580118901</v>
      </c>
      <c r="BL80" s="40">
        <v>0.23357356600576201</v>
      </c>
      <c r="BM80" s="40">
        <v>0.19880228737017799</v>
      </c>
      <c r="BN80" s="40">
        <v>0.15980280072465999</v>
      </c>
      <c r="BO80" s="40">
        <v>0.30192373486417801</v>
      </c>
      <c r="BP80" s="40">
        <v>0.276568131111464</v>
      </c>
      <c r="BQ80" s="40">
        <v>0.30723486553596502</v>
      </c>
      <c r="BR80" s="40">
        <v>0.41300107810561598</v>
      </c>
      <c r="BS80" s="40">
        <v>0.30056360778270302</v>
      </c>
      <c r="BT80" s="40">
        <v>0.19300240060523</v>
      </c>
      <c r="BU80" s="40">
        <v>0.25026075627890898</v>
      </c>
      <c r="BV80" s="40">
        <v>0.211307508351887</v>
      </c>
      <c r="BW80" s="40">
        <v>0.23893320476581201</v>
      </c>
      <c r="BX80" s="40">
        <v>0.342434244588805</v>
      </c>
      <c r="BY80" s="40">
        <v>0.240587086382201</v>
      </c>
      <c r="BZ80" s="40">
        <v>0.301773003065747</v>
      </c>
      <c r="CA80" s="40">
        <v>0.25477832501639502</v>
      </c>
      <c r="CB80" s="40">
        <v>0.35659889723251398</v>
      </c>
      <c r="CC80" s="40">
        <v>0.281508497281935</v>
      </c>
      <c r="CD80" s="40">
        <v>0.34595725883463302</v>
      </c>
      <c r="CE80" s="40">
        <v>0.49159309692009101</v>
      </c>
      <c r="CF80" s="40">
        <v>0.50180096278094999</v>
      </c>
      <c r="CG80" s="40">
        <v>0.52586265815671296</v>
      </c>
      <c r="CH80" s="40">
        <v>0.30247474406229202</v>
      </c>
      <c r="CI80" s="40">
        <v>0.39551891685611801</v>
      </c>
      <c r="CJ80" s="40">
        <v>0.41603065587993898</v>
      </c>
      <c r="CK80" s="40">
        <v>0.36555172274256198</v>
      </c>
      <c r="CL80" s="40">
        <v>0.345238483482811</v>
      </c>
      <c r="CM80" s="40">
        <v>0.43053254016446901</v>
      </c>
      <c r="CN80" s="40">
        <v>0.34265824499882702</v>
      </c>
      <c r="CO80" s="40">
        <v>0.40121026037246299</v>
      </c>
      <c r="CP80" s="40">
        <v>0.37846434976868099</v>
      </c>
      <c r="CQ80" s="40">
        <v>0.40302609271849599</v>
      </c>
      <c r="CR80" s="40">
        <v>0.42404920889771403</v>
      </c>
      <c r="CS80" s="40">
        <v>0.434758561615817</v>
      </c>
      <c r="CT80" s="40">
        <v>0.410154107450519</v>
      </c>
      <c r="CU80" s="40">
        <v>0.51793285753037699</v>
      </c>
      <c r="CV80" s="40">
        <v>0.44378852965210502</v>
      </c>
      <c r="CW80" s="40">
        <v>0.39126499412279397</v>
      </c>
      <c r="CX80" s="40">
        <v>0.32983330069054201</v>
      </c>
      <c r="CY80" s="40">
        <v>0.45852272688927997</v>
      </c>
      <c r="CZ80" s="40">
        <v>0.428420446591944</v>
      </c>
      <c r="DA80" s="40">
        <v>0.30268818260283098</v>
      </c>
      <c r="DB80" s="40">
        <v>0.35438548107464501</v>
      </c>
      <c r="DC80" s="40">
        <v>0.41758732109826302</v>
      </c>
      <c r="DD80" s="40">
        <v>0.32448508666644899</v>
      </c>
      <c r="DE80" s="40">
        <v>0.24094420452569501</v>
      </c>
      <c r="DF80" s="40">
        <v>0.26856839514777903</v>
      </c>
      <c r="DG80" s="40">
        <v>0.36221535066581501</v>
      </c>
      <c r="DH80" s="40">
        <v>0.29006193190439</v>
      </c>
      <c r="DI80" s="40">
        <v>0.35247592424440599</v>
      </c>
      <c r="DJ80" s="40">
        <v>0.36293353670219902</v>
      </c>
      <c r="DK80" s="40">
        <v>0.443959213210389</v>
      </c>
      <c r="DL80" s="40">
        <v>0.42521904439406699</v>
      </c>
      <c r="DM80" s="40">
        <v>0.35993726016690297</v>
      </c>
      <c r="DN80" s="40">
        <v>0.327880082029469</v>
      </c>
      <c r="DO80" s="40">
        <v>0.52263823219882</v>
      </c>
      <c r="DP80" s="40">
        <v>0.26716334101573702</v>
      </c>
      <c r="DQ80" s="40">
        <v>0.32845415632508701</v>
      </c>
      <c r="DR80" s="40">
        <v>0.31747572127735002</v>
      </c>
      <c r="DS80" s="40">
        <v>0.34007797514290999</v>
      </c>
      <c r="DT80" s="40">
        <v>0.35747362579649</v>
      </c>
      <c r="DU80" s="40">
        <v>0.33862530394162799</v>
      </c>
      <c r="DV80" s="40">
        <v>0.26477298331198601</v>
      </c>
      <c r="DW80" s="40">
        <v>0.43986439751919798</v>
      </c>
      <c r="DX80" s="40">
        <v>0.45394420021380999</v>
      </c>
      <c r="DY80" s="40">
        <v>0.43383149661529002</v>
      </c>
      <c r="DZ80" s="40">
        <v>0.458633879379164</v>
      </c>
      <c r="EA80" s="40">
        <v>0.48336405794973297</v>
      </c>
      <c r="EB80" s="40">
        <v>0.45933153977546898</v>
      </c>
      <c r="EC80" s="40">
        <v>0.41072817198003603</v>
      </c>
      <c r="ED80" s="40">
        <v>0.404857037762545</v>
      </c>
      <c r="EE80" s="40">
        <v>0.51979084714153001</v>
      </c>
      <c r="EF80" s="40">
        <v>0.36262355620727399</v>
      </c>
      <c r="EG80" s="40">
        <v>0.42367394505459299</v>
      </c>
      <c r="EH80" s="40">
        <v>0.52154641038546901</v>
      </c>
      <c r="EI80" s="40">
        <v>0.56275656456377998</v>
      </c>
      <c r="EJ80" s="40">
        <v>0.52045646671729695</v>
      </c>
      <c r="EK80" s="40">
        <v>0.46568652055863502</v>
      </c>
      <c r="EL80" s="40">
        <v>0.47686753234276202</v>
      </c>
      <c r="EM80" s="40">
        <v>0.56636629290363605</v>
      </c>
      <c r="EN80" s="40">
        <v>0.453402562800651</v>
      </c>
      <c r="EO80" s="40">
        <v>0.47391696847130499</v>
      </c>
      <c r="EP80" s="40">
        <v>0.38464736317918802</v>
      </c>
      <c r="EQ80" s="40">
        <v>0.50787572914096002</v>
      </c>
      <c r="ER80" s="40">
        <v>0.46885858985226903</v>
      </c>
      <c r="ES80" s="40">
        <v>0.39817589105781498</v>
      </c>
      <c r="ET80" s="40">
        <v>0.58663136188791698</v>
      </c>
      <c r="EU80" s="40">
        <v>0.64499214010333905</v>
      </c>
      <c r="EV80" s="40">
        <v>0.41457886176699699</v>
      </c>
      <c r="EW80" s="40">
        <v>0.33166324616089898</v>
      </c>
      <c r="EX80" s="40">
        <v>0.36114899605921602</v>
      </c>
      <c r="EY80" s="40">
        <v>0.56750423068473699</v>
      </c>
      <c r="EZ80" s="40">
        <v>0.47053034547585398</v>
      </c>
      <c r="FA80" s="40">
        <v>0.31538721068880599</v>
      </c>
      <c r="FB80" s="40">
        <v>0.40177211060762302</v>
      </c>
      <c r="FC80" s="40">
        <v>0.66384890638213301</v>
      </c>
      <c r="FD80" s="40">
        <v>0.371904464752699</v>
      </c>
      <c r="FE80" s="40">
        <v>0.29318986723487001</v>
      </c>
      <c r="FF80" s="40">
        <v>0.40032826058446802</v>
      </c>
      <c r="FG80" s="40">
        <v>0.51300644470957801</v>
      </c>
      <c r="FH80" s="40">
        <v>0.324753857226111</v>
      </c>
      <c r="FI80" s="40">
        <v>0.24847041081094801</v>
      </c>
      <c r="FJ80" s="40">
        <v>0.501727014462098</v>
      </c>
      <c r="FK80" s="40">
        <v>0.58247064121675995</v>
      </c>
      <c r="FL80" s="40">
        <v>0.383488326952103</v>
      </c>
      <c r="FM80" s="40">
        <v>0.35853609357626998</v>
      </c>
      <c r="FN80" s="40">
        <v>0.53856444930359804</v>
      </c>
      <c r="FO80" s="40">
        <v>0.662448976347362</v>
      </c>
      <c r="FP80" s="40">
        <v>0.348819619421461</v>
      </c>
      <c r="FQ80" s="40">
        <v>0.27901946887546403</v>
      </c>
      <c r="FR80" s="40">
        <v>0.40670762398951199</v>
      </c>
      <c r="FS80" s="40">
        <v>0.55894884487410901</v>
      </c>
      <c r="FT80" s="40">
        <v>0.31474800455383101</v>
      </c>
      <c r="FU80" s="40">
        <v>0.28726890877870498</v>
      </c>
      <c r="FV80" s="40">
        <v>0.44506015586179998</v>
      </c>
      <c r="FW80" s="40">
        <v>0.55346850173878404</v>
      </c>
      <c r="FX80" s="40">
        <v>0.347880305925579</v>
      </c>
      <c r="FY80" s="40">
        <v>0.32321919779681402</v>
      </c>
      <c r="FZ80" s="40">
        <v>0.54851170188161302</v>
      </c>
      <c r="GA80" s="40">
        <v>0.65282647950802897</v>
      </c>
      <c r="GB80" s="40">
        <v>0.35261342340210799</v>
      </c>
      <c r="GC80" s="40">
        <v>0.35217337398090998</v>
      </c>
      <c r="GD80" s="40">
        <v>0.47096248855587602</v>
      </c>
      <c r="GE80" s="40">
        <v>0.27883360414149599</v>
      </c>
    </row>
    <row r="81" spans="1:187" ht="15" x14ac:dyDescent="0.25">
      <c r="A81" s="36" t="s">
        <v>27</v>
      </c>
      <c r="B81" s="90"/>
      <c r="C81" s="40">
        <f>SUM(C82:C84)</f>
        <v>0.24771114136259242</v>
      </c>
      <c r="D81" s="40">
        <f t="shared" ref="D81:BO81" si="86">SUM(D82:D84)</f>
        <v>0.20941196200730242</v>
      </c>
      <c r="E81" s="40">
        <f t="shared" si="86"/>
        <v>0.21479062513836356</v>
      </c>
      <c r="F81" s="40">
        <f t="shared" si="86"/>
        <v>0.28718611429103968</v>
      </c>
      <c r="G81" s="40">
        <f t="shared" si="86"/>
        <v>0.22062581037271398</v>
      </c>
      <c r="H81" s="40">
        <f t="shared" si="86"/>
        <v>0.19403704668954513</v>
      </c>
      <c r="I81" s="40">
        <f t="shared" si="86"/>
        <v>0.20068622912121878</v>
      </c>
      <c r="J81" s="40">
        <f t="shared" si="86"/>
        <v>0.24209872600022384</v>
      </c>
      <c r="K81" s="40">
        <f t="shared" si="86"/>
        <v>0.21843083442229189</v>
      </c>
      <c r="L81" s="40">
        <f t="shared" si="86"/>
        <v>0.19587261458329808</v>
      </c>
      <c r="M81" s="40">
        <f t="shared" si="86"/>
        <v>0.23534126688455048</v>
      </c>
      <c r="N81" s="40">
        <f t="shared" si="86"/>
        <v>0.22099119501191808</v>
      </c>
      <c r="O81" s="40">
        <f t="shared" si="86"/>
        <v>0.22623713081267183</v>
      </c>
      <c r="P81" s="40">
        <f t="shared" si="86"/>
        <v>0.20240930362167575</v>
      </c>
      <c r="Q81" s="40">
        <f t="shared" si="86"/>
        <v>0.2182683051640302</v>
      </c>
      <c r="R81" s="40">
        <f t="shared" si="86"/>
        <v>0.25075309101688198</v>
      </c>
      <c r="S81" s="40">
        <f t="shared" si="86"/>
        <v>0.23891768053892995</v>
      </c>
      <c r="T81" s="40">
        <f t="shared" si="86"/>
        <v>0.27277869310523845</v>
      </c>
      <c r="U81" s="40">
        <f t="shared" si="86"/>
        <v>0.32860359347137541</v>
      </c>
      <c r="V81" s="40">
        <f t="shared" si="86"/>
        <v>0.39980602346785787</v>
      </c>
      <c r="W81" s="40">
        <f t="shared" si="86"/>
        <v>0.40045041698158163</v>
      </c>
      <c r="X81" s="40">
        <f t="shared" si="86"/>
        <v>0.30903348113982898</v>
      </c>
      <c r="Y81" s="40">
        <f t="shared" si="86"/>
        <v>0.34993984946054796</v>
      </c>
      <c r="Z81" s="40">
        <f t="shared" si="86"/>
        <v>0.38919267141550373</v>
      </c>
      <c r="AA81" s="40">
        <f t="shared" si="86"/>
        <v>0.37623642229296861</v>
      </c>
      <c r="AB81" s="40">
        <f t="shared" si="86"/>
        <v>0.25661738829270259</v>
      </c>
      <c r="AC81" s="40">
        <f t="shared" si="86"/>
        <v>0.45267094835180594</v>
      </c>
      <c r="AD81" s="40">
        <f t="shared" si="86"/>
        <v>0.34808774832825151</v>
      </c>
      <c r="AE81" s="40">
        <f t="shared" si="86"/>
        <v>0.33080804429715993</v>
      </c>
      <c r="AF81" s="40">
        <f t="shared" si="86"/>
        <v>0.34033146780938334</v>
      </c>
      <c r="AG81" s="40">
        <f t="shared" si="86"/>
        <v>0.35958360885454066</v>
      </c>
      <c r="AH81" s="40">
        <f t="shared" si="86"/>
        <v>0.36450716391372717</v>
      </c>
      <c r="AI81" s="40">
        <f t="shared" si="86"/>
        <v>0.32333578707845578</v>
      </c>
      <c r="AJ81" s="40">
        <f t="shared" si="86"/>
        <v>0.29852240672438451</v>
      </c>
      <c r="AK81" s="40">
        <f t="shared" si="86"/>
        <v>0.43627237088754839</v>
      </c>
      <c r="AL81" s="40">
        <f t="shared" si="86"/>
        <v>0.32533879082625067</v>
      </c>
      <c r="AM81" s="40">
        <f t="shared" si="86"/>
        <v>0.3450321377534209</v>
      </c>
      <c r="AN81" s="40">
        <f t="shared" si="86"/>
        <v>0.33169665998501729</v>
      </c>
      <c r="AO81" s="40">
        <f t="shared" si="86"/>
        <v>0.3105825892277827</v>
      </c>
      <c r="AP81" s="40">
        <f t="shared" si="86"/>
        <v>0.37751553956503903</v>
      </c>
      <c r="AQ81" s="40">
        <f t="shared" si="86"/>
        <v>0.39535709514612632</v>
      </c>
      <c r="AR81" s="40">
        <f t="shared" si="86"/>
        <v>0.41525665725308486</v>
      </c>
      <c r="AS81" s="40">
        <f t="shared" si="86"/>
        <v>0.34379721926866774</v>
      </c>
      <c r="AT81" s="40">
        <f t="shared" si="86"/>
        <v>0.39892770923866416</v>
      </c>
      <c r="AU81" s="40">
        <f t="shared" si="86"/>
        <v>0.42793704175254088</v>
      </c>
      <c r="AV81" s="40">
        <f t="shared" si="86"/>
        <v>0.33687829908432293</v>
      </c>
      <c r="AW81" s="40">
        <f t="shared" si="86"/>
        <v>0.43005477849744256</v>
      </c>
      <c r="AX81" s="40">
        <f t="shared" si="86"/>
        <v>0.46071860279787968</v>
      </c>
      <c r="AY81" s="40">
        <f t="shared" si="86"/>
        <v>0.47854755171999191</v>
      </c>
      <c r="AZ81" s="40">
        <f t="shared" si="86"/>
        <v>0.44136753504115922</v>
      </c>
      <c r="BA81" s="40">
        <f t="shared" si="86"/>
        <v>0.55347970315393347</v>
      </c>
      <c r="BB81" s="40">
        <f t="shared" si="86"/>
        <v>0.63847727008489175</v>
      </c>
      <c r="BC81" s="40">
        <f t="shared" si="86"/>
        <v>0.64547423932196457</v>
      </c>
      <c r="BD81" s="40">
        <f t="shared" si="86"/>
        <v>0.70539937082834248</v>
      </c>
      <c r="BE81" s="40">
        <f t="shared" si="86"/>
        <v>0.79408750482526791</v>
      </c>
      <c r="BF81" s="40">
        <f t="shared" si="86"/>
        <v>0.80480565312811558</v>
      </c>
      <c r="BG81" s="40">
        <f t="shared" si="86"/>
        <v>0.75436751312956662</v>
      </c>
      <c r="BH81" s="40">
        <f t="shared" si="86"/>
        <v>0.80834511303881096</v>
      </c>
      <c r="BI81" s="40">
        <f t="shared" si="86"/>
        <v>0.76392706919366626</v>
      </c>
      <c r="BJ81" s="40">
        <f t="shared" si="86"/>
        <v>0.68913066443854687</v>
      </c>
      <c r="BK81" s="40">
        <f t="shared" si="86"/>
        <v>0.57852178671825294</v>
      </c>
      <c r="BL81" s="40">
        <f t="shared" si="86"/>
        <v>0.72181556005442904</v>
      </c>
      <c r="BM81" s="40">
        <f t="shared" si="86"/>
        <v>0.66768662710881255</v>
      </c>
      <c r="BN81" s="40">
        <f t="shared" si="86"/>
        <v>0.74427225246032747</v>
      </c>
      <c r="BO81" s="40">
        <f t="shared" si="86"/>
        <v>0.88326352524519358</v>
      </c>
      <c r="BP81" s="40">
        <f t="shared" ref="BP81:EA81" si="87">SUM(BP82:BP84)</f>
        <v>0.82599733548639598</v>
      </c>
      <c r="BQ81" s="40">
        <f t="shared" si="87"/>
        <v>0.71965532558636003</v>
      </c>
      <c r="BR81" s="40">
        <f t="shared" si="87"/>
        <v>0.89551368940791298</v>
      </c>
      <c r="BS81" s="40">
        <f t="shared" si="87"/>
        <v>0.79560389376988083</v>
      </c>
      <c r="BT81" s="40">
        <f t="shared" si="87"/>
        <v>0.75366081922895967</v>
      </c>
      <c r="BU81" s="40">
        <f t="shared" si="87"/>
        <v>0.81649389157536845</v>
      </c>
      <c r="BV81" s="40">
        <f t="shared" si="87"/>
        <v>0.86459611073682163</v>
      </c>
      <c r="BW81" s="40">
        <f t="shared" si="87"/>
        <v>0.77186224972914519</v>
      </c>
      <c r="BX81" s="40">
        <f t="shared" si="87"/>
        <v>0.72113590302001263</v>
      </c>
      <c r="BY81" s="40">
        <f t="shared" si="87"/>
        <v>0.83976985656197078</v>
      </c>
      <c r="BZ81" s="40">
        <f t="shared" si="87"/>
        <v>0.8457091948073594</v>
      </c>
      <c r="CA81" s="40">
        <f t="shared" si="87"/>
        <v>0.85601773551286331</v>
      </c>
      <c r="CB81" s="40">
        <f t="shared" si="87"/>
        <v>0.80635210163657445</v>
      </c>
      <c r="CC81" s="40">
        <f t="shared" si="87"/>
        <v>0.6776302020995385</v>
      </c>
      <c r="CD81" s="40">
        <f t="shared" si="87"/>
        <v>0.88777668493820727</v>
      </c>
      <c r="CE81" s="40">
        <f t="shared" si="87"/>
        <v>0.68176747100564628</v>
      </c>
      <c r="CF81" s="40">
        <f t="shared" si="87"/>
        <v>0.69137505199857641</v>
      </c>
      <c r="CG81" s="40">
        <f t="shared" si="87"/>
        <v>0.86710558876710275</v>
      </c>
      <c r="CH81" s="40">
        <f t="shared" si="87"/>
        <v>0.97245371904812472</v>
      </c>
      <c r="CI81" s="40">
        <f t="shared" si="87"/>
        <v>0.95377223995587446</v>
      </c>
      <c r="CJ81" s="40">
        <f t="shared" si="87"/>
        <v>0.96226651101425253</v>
      </c>
      <c r="CK81" s="40">
        <f t="shared" si="87"/>
        <v>1.0887628465649661</v>
      </c>
      <c r="CL81" s="40">
        <f t="shared" si="87"/>
        <v>0.9987407740675649</v>
      </c>
      <c r="CM81" s="40">
        <f t="shared" si="87"/>
        <v>1.0005672883940737</v>
      </c>
      <c r="CN81" s="40">
        <f t="shared" si="87"/>
        <v>0.97298792008333823</v>
      </c>
      <c r="CO81" s="40">
        <f t="shared" si="87"/>
        <v>0.99296582883225848</v>
      </c>
      <c r="CP81" s="40">
        <f t="shared" si="87"/>
        <v>1.0775228800749568</v>
      </c>
      <c r="CQ81" s="40">
        <f t="shared" si="87"/>
        <v>0.81451282294377791</v>
      </c>
      <c r="CR81" s="40">
        <f t="shared" si="87"/>
        <v>1.0341438574591049</v>
      </c>
      <c r="CS81" s="40">
        <f t="shared" si="87"/>
        <v>1.078274996249291</v>
      </c>
      <c r="CT81" s="40">
        <f t="shared" si="87"/>
        <v>1.1455547014473506</v>
      </c>
      <c r="CU81" s="40">
        <f t="shared" si="87"/>
        <v>1.1571923723224384</v>
      </c>
      <c r="CV81" s="40">
        <f t="shared" si="87"/>
        <v>1.0434127537980837</v>
      </c>
      <c r="CW81" s="40">
        <f t="shared" si="87"/>
        <v>1.0737881403506722</v>
      </c>
      <c r="CX81" s="40">
        <f t="shared" si="87"/>
        <v>1.1284544660936389</v>
      </c>
      <c r="CY81" s="40">
        <f t="shared" si="87"/>
        <v>1.1479862687237352</v>
      </c>
      <c r="CZ81" s="40">
        <f t="shared" si="87"/>
        <v>1.0914396048799924</v>
      </c>
      <c r="DA81" s="40">
        <f t="shared" si="87"/>
        <v>1.1163808134750373</v>
      </c>
      <c r="DB81" s="40">
        <f t="shared" si="87"/>
        <v>1.221196395335052</v>
      </c>
      <c r="DC81" s="40">
        <f t="shared" si="87"/>
        <v>1.185028384396855</v>
      </c>
      <c r="DD81" s="40">
        <f t="shared" si="87"/>
        <v>1.0804015592701455</v>
      </c>
      <c r="DE81" s="40">
        <f t="shared" si="87"/>
        <v>1.058859853625242</v>
      </c>
      <c r="DF81" s="40">
        <f t="shared" si="87"/>
        <v>1.1261190521541318</v>
      </c>
      <c r="DG81" s="40">
        <f t="shared" si="87"/>
        <v>1.2025054710026921</v>
      </c>
      <c r="DH81" s="40">
        <f t="shared" si="87"/>
        <v>1.189589733904201</v>
      </c>
      <c r="DI81" s="40">
        <f t="shared" si="87"/>
        <v>1.1973523490486508</v>
      </c>
      <c r="DJ81" s="40">
        <f t="shared" si="87"/>
        <v>1.2328859922834337</v>
      </c>
      <c r="DK81" s="40">
        <f t="shared" si="87"/>
        <v>1.3340407641797378</v>
      </c>
      <c r="DL81" s="40">
        <f t="shared" si="87"/>
        <v>1.1440423302167109</v>
      </c>
      <c r="DM81" s="40">
        <f t="shared" si="87"/>
        <v>1.0571386986823177</v>
      </c>
      <c r="DN81" s="40">
        <f t="shared" si="87"/>
        <v>1.2842005952705959</v>
      </c>
      <c r="DO81" s="40">
        <f t="shared" si="87"/>
        <v>1.1657752674820954</v>
      </c>
      <c r="DP81" s="40">
        <f t="shared" si="87"/>
        <v>1.1239234335935273</v>
      </c>
      <c r="DQ81" s="40">
        <f t="shared" si="87"/>
        <v>1.2643372035264111</v>
      </c>
      <c r="DR81" s="40">
        <f t="shared" si="87"/>
        <v>1.4036411547210756</v>
      </c>
      <c r="DS81" s="40">
        <f t="shared" si="87"/>
        <v>1.3674557758846881</v>
      </c>
      <c r="DT81" s="40">
        <f t="shared" si="87"/>
        <v>1.3186552199241415</v>
      </c>
      <c r="DU81" s="40">
        <f t="shared" si="87"/>
        <v>1.3730502865244056</v>
      </c>
      <c r="DV81" s="40">
        <f t="shared" si="87"/>
        <v>1.4654066991283698</v>
      </c>
      <c r="DW81" s="40">
        <f t="shared" si="87"/>
        <v>1.4836952257295704</v>
      </c>
      <c r="DX81" s="40">
        <f t="shared" si="87"/>
        <v>1.3053373315124464</v>
      </c>
      <c r="DY81" s="40">
        <f t="shared" si="87"/>
        <v>1.3337619132162075</v>
      </c>
      <c r="DZ81" s="40">
        <f t="shared" si="87"/>
        <v>1.381516993652171</v>
      </c>
      <c r="EA81" s="40">
        <f t="shared" si="87"/>
        <v>1.4378160543199903</v>
      </c>
      <c r="EB81" s="40">
        <f t="shared" ref="EB81:GB81" si="88">SUM(EB82:EB84)</f>
        <v>1.288842802663174</v>
      </c>
      <c r="EC81" s="40">
        <f t="shared" si="88"/>
        <v>1.2942418017515296</v>
      </c>
      <c r="ED81" s="40">
        <f t="shared" si="88"/>
        <v>1.3738809506229555</v>
      </c>
      <c r="EE81" s="40">
        <f t="shared" si="88"/>
        <v>1.3427475803231403</v>
      </c>
      <c r="EF81" s="40">
        <f t="shared" si="88"/>
        <v>1.4093477854625929</v>
      </c>
      <c r="EG81" s="40">
        <f t="shared" si="88"/>
        <v>1.3834274674771798</v>
      </c>
      <c r="EH81" s="40">
        <f t="shared" si="88"/>
        <v>1.5243775779178781</v>
      </c>
      <c r="EI81" s="40">
        <f t="shared" si="88"/>
        <v>1.5657402521400512</v>
      </c>
      <c r="EJ81" s="40">
        <f t="shared" si="88"/>
        <v>1.2393072274071728</v>
      </c>
      <c r="EK81" s="40">
        <f t="shared" si="88"/>
        <v>1.5743162332054004</v>
      </c>
      <c r="EL81" s="40">
        <f t="shared" si="88"/>
        <v>1.2959398878241688</v>
      </c>
      <c r="EM81" s="40">
        <f t="shared" si="88"/>
        <v>1.4924585983477916</v>
      </c>
      <c r="EN81" s="40">
        <f t="shared" si="88"/>
        <v>1.3845875546218962</v>
      </c>
      <c r="EO81" s="40">
        <f t="shared" si="88"/>
        <v>1.3290153153432798</v>
      </c>
      <c r="EP81" s="40">
        <f t="shared" si="88"/>
        <v>1.4680264231176461</v>
      </c>
      <c r="EQ81" s="40">
        <f t="shared" si="88"/>
        <v>1.5708841585798401</v>
      </c>
      <c r="ER81" s="40">
        <f t="shared" si="88"/>
        <v>1.33027837541233</v>
      </c>
      <c r="ES81" s="40">
        <f t="shared" si="88"/>
        <v>1.3543407378546</v>
      </c>
      <c r="ET81" s="40">
        <f t="shared" si="88"/>
        <v>1.4639774166224104</v>
      </c>
      <c r="EU81" s="40">
        <f t="shared" si="88"/>
        <v>1.4614820305498999</v>
      </c>
      <c r="EV81" s="40">
        <f t="shared" si="88"/>
        <v>1.35091789157493</v>
      </c>
      <c r="EW81" s="40">
        <f t="shared" si="88"/>
        <v>1.4572143554525201</v>
      </c>
      <c r="EX81" s="40">
        <f t="shared" si="88"/>
        <v>1.7585763170839399</v>
      </c>
      <c r="EY81" s="40">
        <f t="shared" si="88"/>
        <v>1.7131274674635208</v>
      </c>
      <c r="EZ81" s="40">
        <f t="shared" si="88"/>
        <v>1.4610663935247712</v>
      </c>
      <c r="FA81" s="40">
        <f t="shared" si="88"/>
        <v>1.4689200848817614</v>
      </c>
      <c r="FB81" s="40">
        <f t="shared" si="88"/>
        <v>1.5630415190585336</v>
      </c>
      <c r="FC81" s="40">
        <f t="shared" si="88"/>
        <v>1.5925364715036039</v>
      </c>
      <c r="FD81" s="40">
        <f t="shared" si="88"/>
        <v>1.4502063850872005</v>
      </c>
      <c r="FE81" s="40">
        <f t="shared" si="88"/>
        <v>1.5424924244200953</v>
      </c>
      <c r="FF81" s="40">
        <f t="shared" si="88"/>
        <v>1.6205546543604261</v>
      </c>
      <c r="FG81" s="40">
        <f t="shared" si="88"/>
        <v>1.6532081509623446</v>
      </c>
      <c r="FH81" s="40">
        <f t="shared" si="88"/>
        <v>1.4791264107342701</v>
      </c>
      <c r="FI81" s="40">
        <f t="shared" si="88"/>
        <v>1.5903333277684701</v>
      </c>
      <c r="FJ81" s="40">
        <f t="shared" si="88"/>
        <v>1.7243885005278601</v>
      </c>
      <c r="FK81" s="40">
        <f t="shared" si="88"/>
        <v>1.8029384329264628</v>
      </c>
      <c r="FL81" s="40">
        <f t="shared" si="88"/>
        <v>1.5539500171423299</v>
      </c>
      <c r="FM81" s="40">
        <f t="shared" si="88"/>
        <v>1.6283125493465112</v>
      </c>
      <c r="FN81" s="40">
        <f t="shared" si="88"/>
        <v>1.8142926529073735</v>
      </c>
      <c r="FO81" s="40">
        <f t="shared" si="88"/>
        <v>2.0780549965408799</v>
      </c>
      <c r="FP81" s="40">
        <f t="shared" si="88"/>
        <v>1.69302639069422</v>
      </c>
      <c r="FQ81" s="40">
        <f t="shared" si="88"/>
        <v>2.0672341880943135</v>
      </c>
      <c r="FR81" s="40">
        <f t="shared" si="88"/>
        <v>2.3161565286557604</v>
      </c>
      <c r="FS81" s="40">
        <f t="shared" si="88"/>
        <v>2.4755174951411099</v>
      </c>
      <c r="FT81" s="40">
        <f t="shared" si="88"/>
        <v>2.1401245447740975</v>
      </c>
      <c r="FU81" s="40">
        <f t="shared" si="88"/>
        <v>2.07212853881135</v>
      </c>
      <c r="FV81" s="40">
        <f t="shared" si="88"/>
        <v>2.4657633894595161</v>
      </c>
      <c r="FW81" s="40">
        <f t="shared" si="88"/>
        <v>2.60330657223547</v>
      </c>
      <c r="FX81" s="40">
        <f t="shared" si="88"/>
        <v>2.1531459490398546</v>
      </c>
      <c r="FY81" s="40">
        <f t="shared" si="88"/>
        <v>2.3599433412794801</v>
      </c>
      <c r="FZ81" s="40">
        <f t="shared" si="88"/>
        <v>2.52610615333329</v>
      </c>
      <c r="GA81" s="40">
        <f t="shared" si="88"/>
        <v>2.6546527514828302</v>
      </c>
      <c r="GB81" s="40">
        <f t="shared" si="88"/>
        <v>2.1494356582613698</v>
      </c>
      <c r="GC81" s="40">
        <f t="shared" ref="GC81:GD81" si="89">SUM(GC82:GC84)</f>
        <v>2.29282786642933</v>
      </c>
      <c r="GD81" s="40">
        <f t="shared" si="89"/>
        <v>2.4818869781806101</v>
      </c>
      <c r="GE81" s="40">
        <f t="shared" ref="GE81" si="90">SUM(GE82:GE84)</f>
        <v>2.3262991062162302</v>
      </c>
    </row>
    <row r="82" spans="1:187" ht="15" x14ac:dyDescent="0.25">
      <c r="A82" s="37" t="s">
        <v>42</v>
      </c>
      <c r="B82" s="90"/>
      <c r="C82" s="40">
        <v>0.24698201525405969</v>
      </c>
      <c r="D82" s="40">
        <v>0.20841929634146869</v>
      </c>
      <c r="E82" s="40">
        <v>0.21371889760533952</v>
      </c>
      <c r="F82" s="40">
        <v>0.28620223327711597</v>
      </c>
      <c r="G82" s="40">
        <v>0.21954132948717078</v>
      </c>
      <c r="H82" s="40">
        <v>0.1919263668476284</v>
      </c>
      <c r="I82" s="40">
        <v>0.20037087349529109</v>
      </c>
      <c r="J82" s="40">
        <v>0.24154774549768387</v>
      </c>
      <c r="K82" s="40">
        <v>0.21723612176252738</v>
      </c>
      <c r="L82" s="40">
        <v>0.19541982597672714</v>
      </c>
      <c r="M82" s="40">
        <v>0.23521832634995171</v>
      </c>
      <c r="N82" s="40">
        <v>0.22066620748338853</v>
      </c>
      <c r="O82" s="40">
        <v>0.22588659198696234</v>
      </c>
      <c r="P82" s="40">
        <v>0.20197105205329094</v>
      </c>
      <c r="Q82" s="40">
        <v>0.2179728376332897</v>
      </c>
      <c r="R82" s="40">
        <v>0.24992095706107928</v>
      </c>
      <c r="S82" s="40">
        <v>0.23872762883110984</v>
      </c>
      <c r="T82" s="40">
        <v>0.27250565542176064</v>
      </c>
      <c r="U82" s="40">
        <v>0.32803660438997406</v>
      </c>
      <c r="V82" s="40">
        <v>0.39952973055803775</v>
      </c>
      <c r="W82" s="40">
        <v>0.39973569413481003</v>
      </c>
      <c r="X82" s="40">
        <v>0.3085175946527875</v>
      </c>
      <c r="Y82" s="40">
        <v>0.34976576173944757</v>
      </c>
      <c r="Z82" s="40">
        <v>0.38851067920072174</v>
      </c>
      <c r="AA82" s="40">
        <v>0.37608949118614848</v>
      </c>
      <c r="AB82" s="40">
        <v>0.25648802648970254</v>
      </c>
      <c r="AC82" s="40">
        <v>0.45254158654880589</v>
      </c>
      <c r="AD82" s="40">
        <v>0.34781702943614079</v>
      </c>
      <c r="AE82" s="40">
        <v>0.33055569736741941</v>
      </c>
      <c r="AF82" s="40">
        <v>0.3402755938558642</v>
      </c>
      <c r="AG82" s="40">
        <v>0.35951734493201121</v>
      </c>
      <c r="AH82" s="40">
        <v>0.36441294071836727</v>
      </c>
      <c r="AI82" s="40">
        <v>0.32314100860361805</v>
      </c>
      <c r="AJ82" s="40">
        <v>0.2984729094471249</v>
      </c>
      <c r="AK82" s="40">
        <v>0.43623085560364866</v>
      </c>
      <c r="AL82" s="40">
        <v>0.32520064437134061</v>
      </c>
      <c r="AM82" s="40">
        <v>0.34488600930515095</v>
      </c>
      <c r="AN82" s="40">
        <v>0.33166473201157776</v>
      </c>
      <c r="AO82" s="40">
        <v>0.31050593533624282</v>
      </c>
      <c r="AP82" s="40">
        <v>0.37739656773104935</v>
      </c>
      <c r="AQ82" s="40">
        <v>0.395291633882147</v>
      </c>
      <c r="AR82" s="40">
        <v>0.41505621557625438</v>
      </c>
      <c r="AS82" s="40">
        <v>0.34364230616848773</v>
      </c>
      <c r="AT82" s="40">
        <v>0.3988247013913942</v>
      </c>
      <c r="AU82" s="40">
        <v>0.42791309577246123</v>
      </c>
      <c r="AV82" s="40">
        <v>0.33683758645897338</v>
      </c>
      <c r="AW82" s="40">
        <v>0.42999649656827293</v>
      </c>
      <c r="AX82" s="40">
        <v>0.46068506950733984</v>
      </c>
      <c r="AY82" s="40">
        <v>0.4784613105179919</v>
      </c>
      <c r="AZ82" s="40">
        <v>0.44122943317839086</v>
      </c>
      <c r="BA82" s="40">
        <v>0.5534637391672137</v>
      </c>
      <c r="BB82" s="40">
        <v>0.6370532646326329</v>
      </c>
      <c r="BC82" s="40">
        <v>0.64524427764734504</v>
      </c>
      <c r="BD82" s="40">
        <v>0.70516383513601355</v>
      </c>
      <c r="BE82" s="40">
        <v>0.79392621504882832</v>
      </c>
      <c r="BF82" s="40">
        <v>0.80462839936495623</v>
      </c>
      <c r="BG82" s="40">
        <v>0.75429406987222747</v>
      </c>
      <c r="BH82" s="40">
        <v>0.80815354519817384</v>
      </c>
      <c r="BI82" s="40">
        <v>0.76389514122022673</v>
      </c>
      <c r="BJ82" s="40">
        <v>0.6890907544717475</v>
      </c>
      <c r="BK82" s="40">
        <v>0.57849623542107309</v>
      </c>
      <c r="BL82" s="40">
        <v>0.72176766809426973</v>
      </c>
      <c r="BM82" s="40">
        <v>0.66765469913537301</v>
      </c>
      <c r="BN82" s="40">
        <v>0.7441860112583274</v>
      </c>
      <c r="BO82" s="40">
        <v>0.88321242265083366</v>
      </c>
      <c r="BP82" s="40">
        <v>0.82596460485440637</v>
      </c>
      <c r="BQ82" s="40">
        <v>0.71963137960628043</v>
      </c>
      <c r="BR82" s="40">
        <v>0.89543226415721389</v>
      </c>
      <c r="BS82" s="40">
        <v>0.79541865801336165</v>
      </c>
      <c r="BT82" s="40">
        <v>0.7535394840114612</v>
      </c>
      <c r="BU82" s="40">
        <v>0.8163661796816104</v>
      </c>
      <c r="BV82" s="40">
        <v>0.86448993684749276</v>
      </c>
      <c r="BW82" s="40">
        <v>0.77162109542696511</v>
      </c>
      <c r="BX82" s="40">
        <v>0.71852235759642358</v>
      </c>
      <c r="BY82" s="40">
        <v>0.83965012666157257</v>
      </c>
      <c r="BZ82" s="40">
        <v>0.84563655420857031</v>
      </c>
      <c r="CA82" s="40">
        <v>0.85516424192119822</v>
      </c>
      <c r="CB82" s="40">
        <v>0.80558583027402619</v>
      </c>
      <c r="CC82" s="40">
        <v>0.67688787671706985</v>
      </c>
      <c r="CD82" s="40">
        <v>0.8872714113808845</v>
      </c>
      <c r="CE82" s="40">
        <v>0.68146415525797088</v>
      </c>
      <c r="CF82" s="40">
        <v>0.6907125465497066</v>
      </c>
      <c r="CG82" s="40">
        <v>0.86628179354179335</v>
      </c>
      <c r="CH82" s="40">
        <v>0.97200592476142145</v>
      </c>
      <c r="CI82" s="40">
        <v>0.95312881994364163</v>
      </c>
      <c r="CJ82" s="40">
        <v>0.96172373546578083</v>
      </c>
      <c r="CK82" s="40">
        <v>1.088116305102816</v>
      </c>
      <c r="CL82" s="40">
        <v>0.9985005116082184</v>
      </c>
      <c r="CM82" s="40">
        <v>1.0005593064007139</v>
      </c>
      <c r="CN82" s="40">
        <v>0.97269882922885731</v>
      </c>
      <c r="CO82" s="40">
        <v>0.99268552262968768</v>
      </c>
      <c r="CP82" s="40">
        <v>1.0774366388729568</v>
      </c>
      <c r="CQ82" s="40">
        <v>0.81448887696369832</v>
      </c>
      <c r="CR82" s="40">
        <v>1.0340831675542848</v>
      </c>
      <c r="CS82" s="40">
        <v>1.078205521692561</v>
      </c>
      <c r="CT82" s="40">
        <v>1.1447676501467816</v>
      </c>
      <c r="CU82" s="40">
        <v>1.1571668210252586</v>
      </c>
      <c r="CV82" s="40">
        <v>1.0432993559818036</v>
      </c>
      <c r="CW82" s="40">
        <v>1.0737713737054022</v>
      </c>
      <c r="CX82" s="40">
        <v>1.1284544660936389</v>
      </c>
      <c r="CY82" s="40">
        <v>1.1479774840718251</v>
      </c>
      <c r="CZ82" s="40">
        <v>1.0914228382347224</v>
      </c>
      <c r="DA82" s="40">
        <v>1.1163720288231271</v>
      </c>
      <c r="DB82" s="40">
        <v>1.221196395335052</v>
      </c>
      <c r="DC82" s="40">
        <v>1.185028384396855</v>
      </c>
      <c r="DD82" s="40">
        <v>1.0803927746182354</v>
      </c>
      <c r="DE82" s="40">
        <v>1.0588510689733319</v>
      </c>
      <c r="DF82" s="40">
        <v>1.1261190521541318</v>
      </c>
      <c r="DG82" s="40">
        <v>1.202496686350782</v>
      </c>
      <c r="DH82" s="40">
        <v>1.1895809492522909</v>
      </c>
      <c r="DI82" s="40">
        <v>1.1973523490486508</v>
      </c>
      <c r="DJ82" s="40">
        <v>1.2328372976647242</v>
      </c>
      <c r="DK82" s="40">
        <v>1.3340407641797378</v>
      </c>
      <c r="DL82" s="40">
        <v>1.1440423302167109</v>
      </c>
      <c r="DM82" s="40">
        <v>1.0571386986823177</v>
      </c>
      <c r="DN82" s="40">
        <v>1.2842005952705959</v>
      </c>
      <c r="DO82" s="40">
        <v>1.1656962056149052</v>
      </c>
      <c r="DP82" s="40">
        <v>1.1238092331186968</v>
      </c>
      <c r="DQ82" s="40">
        <v>1.2643196342225911</v>
      </c>
      <c r="DR82" s="40">
        <v>1.4036323700691655</v>
      </c>
      <c r="DS82" s="40">
        <v>1.367446991232778</v>
      </c>
      <c r="DT82" s="40">
        <v>1.3186552199241415</v>
      </c>
      <c r="DU82" s="40">
        <v>1.3730502865244056</v>
      </c>
      <c r="DV82" s="40">
        <v>1.4654066991283698</v>
      </c>
      <c r="DW82" s="40">
        <v>1.4836952257295704</v>
      </c>
      <c r="DX82" s="40">
        <v>1.3053373315124464</v>
      </c>
      <c r="DY82" s="40">
        <v>1.3337179899566574</v>
      </c>
      <c r="DZ82" s="40">
        <v>1.381516993652171</v>
      </c>
      <c r="EA82" s="40">
        <v>1.4378160543199903</v>
      </c>
      <c r="EB82" s="40">
        <v>1.288842802663174</v>
      </c>
      <c r="EC82" s="40">
        <v>1.2942418017515296</v>
      </c>
      <c r="ED82" s="40">
        <v>1.3738809506229555</v>
      </c>
      <c r="EE82" s="40">
        <v>1.3427475803231403</v>
      </c>
      <c r="EF82" s="40">
        <v>1.4093126468549528</v>
      </c>
      <c r="EG82" s="40">
        <v>1.3833923288695398</v>
      </c>
      <c r="EH82" s="40">
        <v>1.5243775779178781</v>
      </c>
      <c r="EI82" s="40">
        <v>1.5657402521400512</v>
      </c>
      <c r="EJ82" s="40">
        <v>1.2393072274071728</v>
      </c>
      <c r="EK82" s="40">
        <v>1.5743162332054004</v>
      </c>
      <c r="EL82" s="40">
        <v>1.2959398878241688</v>
      </c>
      <c r="EM82" s="40">
        <v>1.4924585983477916</v>
      </c>
      <c r="EN82" s="40">
        <v>1.3845875546218962</v>
      </c>
      <c r="EO82" s="40">
        <v>1.3290153153432798</v>
      </c>
      <c r="EP82" s="40">
        <v>1.4680264231176461</v>
      </c>
      <c r="EQ82" s="40">
        <v>1.5708841585798401</v>
      </c>
      <c r="ER82" s="40">
        <v>1.33027837541233</v>
      </c>
      <c r="ES82" s="40">
        <v>1.3543407378546</v>
      </c>
      <c r="ET82" s="40">
        <v>1.46307550712015</v>
      </c>
      <c r="EU82" s="40">
        <v>1.4614820305498999</v>
      </c>
      <c r="EV82" s="40">
        <v>1.35091789157493</v>
      </c>
      <c r="EW82" s="40">
        <v>1.4572143554525201</v>
      </c>
      <c r="EX82" s="40">
        <v>1.7585763170839399</v>
      </c>
      <c r="EY82" s="40">
        <v>1.7124071244510699</v>
      </c>
      <c r="EZ82" s="40">
        <v>1.4601967111073</v>
      </c>
      <c r="FA82" s="40">
        <v>1.4679010630592699</v>
      </c>
      <c r="FB82" s="40">
        <v>1.5627604095902601</v>
      </c>
      <c r="FC82" s="40">
        <v>1.5921060226303101</v>
      </c>
      <c r="FD82" s="40">
        <v>1.4499077062771599</v>
      </c>
      <c r="FE82" s="40">
        <v>1.5417369427241101</v>
      </c>
      <c r="FF82" s="40">
        <v>1.6196234792467701</v>
      </c>
      <c r="FG82" s="40">
        <v>1.6532959976711801</v>
      </c>
      <c r="FH82" s="40">
        <v>1.4791264107342701</v>
      </c>
      <c r="FI82" s="40">
        <v>1.5897886781736901</v>
      </c>
      <c r="FJ82" s="40">
        <v>1.7243885005278601</v>
      </c>
      <c r="FK82" s="40">
        <v>1.8026836774708399</v>
      </c>
      <c r="FL82" s="40">
        <v>1.5539500171423299</v>
      </c>
      <c r="FM82" s="40">
        <v>1.6282598413212099</v>
      </c>
      <c r="FN82" s="40">
        <v>1.8142838682364899</v>
      </c>
      <c r="FO82" s="40">
        <v>2.0780549965408799</v>
      </c>
      <c r="FP82" s="40">
        <v>1.69302639069422</v>
      </c>
      <c r="FQ82" s="40">
        <v>2.0672254034234299</v>
      </c>
      <c r="FR82" s="40">
        <v>2.3160071892507399</v>
      </c>
      <c r="FS82" s="40">
        <v>2.4755174951411099</v>
      </c>
      <c r="FT82" s="40">
        <v>2.14002717203293</v>
      </c>
      <c r="FU82" s="40">
        <v>2.07212853881135</v>
      </c>
      <c r="FV82" s="40">
        <v>2.4657573889689099</v>
      </c>
      <c r="FW82" s="40">
        <v>2.60330657223547</v>
      </c>
      <c r="FX82" s="40">
        <v>2.15314537037619</v>
      </c>
      <c r="FY82" s="40">
        <v>2.3599433412794801</v>
      </c>
      <c r="FZ82" s="40">
        <v>2.5261025681345002</v>
      </c>
      <c r="GA82" s="40">
        <v>2.6546527514828302</v>
      </c>
      <c r="GB82" s="40">
        <v>2.1494356582613698</v>
      </c>
      <c r="GC82" s="40">
        <v>2.29282786642933</v>
      </c>
      <c r="GD82" s="40">
        <v>2.4818869781806101</v>
      </c>
      <c r="GE82" s="40">
        <v>2.3262991062162302</v>
      </c>
    </row>
    <row r="83" spans="1:187" ht="15" x14ac:dyDescent="0.25">
      <c r="A83" s="37" t="s">
        <v>43</v>
      </c>
      <c r="B83" s="90"/>
      <c r="C83" s="40">
        <v>7.2912610853274299E-4</v>
      </c>
      <c r="D83" s="40">
        <v>9.926656658337345E-4</v>
      </c>
      <c r="E83" s="40">
        <v>1.0717275330240318E-3</v>
      </c>
      <c r="F83" s="40">
        <v>9.838810139237012E-4</v>
      </c>
      <c r="G83" s="40">
        <v>1.0365889253838995E-3</v>
      </c>
      <c r="H83" s="40">
        <v>2.0468238950376999E-3</v>
      </c>
      <c r="I83" s="40">
        <v>1.317697786504957E-4</v>
      </c>
      <c r="J83" s="40">
        <v>4.392325955016524E-4</v>
      </c>
      <c r="K83" s="40">
        <v>1.1947126597644945E-3</v>
      </c>
      <c r="L83" s="40">
        <v>4.1287863977155321E-4</v>
      </c>
      <c r="M83" s="40">
        <v>3.5138607640132189E-5</v>
      </c>
      <c r="N83" s="40">
        <v>2.3718560157089228E-4</v>
      </c>
      <c r="O83" s="40">
        <v>2.5475490539095838E-4</v>
      </c>
      <c r="P83" s="40">
        <v>7.9061867190297416E-5</v>
      </c>
      <c r="Q83" s="40">
        <v>2.6353955730099141E-4</v>
      </c>
      <c r="R83" s="40">
        <v>8.0818797572304037E-4</v>
      </c>
      <c r="S83" s="40">
        <v>1.5812373438059483E-4</v>
      </c>
      <c r="T83" s="40">
        <v>1.0541582292039656E-4</v>
      </c>
      <c r="U83" s="40">
        <v>5.2707911460198281E-4</v>
      </c>
      <c r="V83" s="40">
        <v>2.2840094966085925E-4</v>
      </c>
      <c r="W83" s="40">
        <v>6.5884889325247857E-4</v>
      </c>
      <c r="X83" s="40">
        <v>4.919405069618506E-4</v>
      </c>
      <c r="Y83" s="40">
        <v>1.5812373438059483E-4</v>
      </c>
      <c r="Z83" s="40">
        <v>6.5006424134244549E-4</v>
      </c>
      <c r="AA83" s="40">
        <v>1.2298512674046265E-4</v>
      </c>
      <c r="AB83" s="40">
        <v>1.0541582292039656E-4</v>
      </c>
      <c r="AC83" s="40">
        <v>1.0541582292039656E-4</v>
      </c>
      <c r="AD83" s="40">
        <v>2.5475490539095838E-4</v>
      </c>
      <c r="AE83" s="40">
        <v>2.2840094966085925E-4</v>
      </c>
      <c r="AF83" s="40">
        <v>0</v>
      </c>
      <c r="AG83" s="40">
        <v>2.635395573009914E-5</v>
      </c>
      <c r="AH83" s="40">
        <v>7.0277215280264377E-5</v>
      </c>
      <c r="AI83" s="40">
        <v>3.5138607640132189E-5</v>
      </c>
      <c r="AJ83" s="40">
        <v>1.7569303820066094E-5</v>
      </c>
      <c r="AK83" s="40">
        <v>1.7569303820066094E-5</v>
      </c>
      <c r="AL83" s="40">
        <v>1.1420047483042963E-4</v>
      </c>
      <c r="AM83" s="40">
        <v>1.1420047483042963E-4</v>
      </c>
      <c r="AN83" s="40">
        <v>0</v>
      </c>
      <c r="AO83" s="40">
        <v>5.270791146019828E-5</v>
      </c>
      <c r="AP83" s="40">
        <v>7.9061867190297416E-5</v>
      </c>
      <c r="AQ83" s="40">
        <v>1.7569303820066094E-5</v>
      </c>
      <c r="AR83" s="40">
        <v>1.8447769011069402E-4</v>
      </c>
      <c r="AS83" s="40">
        <v>1.2298512674046265E-4</v>
      </c>
      <c r="AT83" s="40">
        <v>7.9061867190297416E-5</v>
      </c>
      <c r="AU83" s="40">
        <v>0</v>
      </c>
      <c r="AV83" s="40">
        <v>8.7846519100330472E-6</v>
      </c>
      <c r="AW83" s="40">
        <v>2.635395573009914E-5</v>
      </c>
      <c r="AX83" s="40">
        <v>1.7569303820066094E-5</v>
      </c>
      <c r="AY83" s="40">
        <v>7.0277215280264377E-5</v>
      </c>
      <c r="AZ83" s="40">
        <v>2.635395573009914E-5</v>
      </c>
      <c r="BA83" s="40">
        <v>0</v>
      </c>
      <c r="BB83" s="40">
        <v>3.5138607640132189E-5</v>
      </c>
      <c r="BC83" s="40">
        <v>1.5812373438059483E-4</v>
      </c>
      <c r="BD83" s="40">
        <v>1.317697786504957E-4</v>
      </c>
      <c r="BE83" s="40">
        <v>1.0541582292039656E-4</v>
      </c>
      <c r="BF83" s="40">
        <v>1.0541582292039656E-4</v>
      </c>
      <c r="BG83" s="40">
        <v>1.7569303820066094E-5</v>
      </c>
      <c r="BH83" s="40">
        <v>0</v>
      </c>
      <c r="BI83" s="40">
        <v>0</v>
      </c>
      <c r="BJ83" s="40">
        <v>0</v>
      </c>
      <c r="BK83" s="40">
        <v>1.7569303820066094E-5</v>
      </c>
      <c r="BL83" s="40">
        <v>0</v>
      </c>
      <c r="BM83" s="40">
        <v>0</v>
      </c>
      <c r="BN83" s="40">
        <v>7.0277215280264377E-5</v>
      </c>
      <c r="BO83" s="40">
        <v>3.5138607640132189E-5</v>
      </c>
      <c r="BP83" s="40">
        <v>8.7846519100330472E-6</v>
      </c>
      <c r="BQ83" s="40">
        <v>0</v>
      </c>
      <c r="BR83" s="40">
        <v>1.7569303820066094E-5</v>
      </c>
      <c r="BS83" s="40">
        <v>1.0541582292039656E-4</v>
      </c>
      <c r="BT83" s="40">
        <v>1.7569303820066094E-5</v>
      </c>
      <c r="BU83" s="40">
        <v>0</v>
      </c>
      <c r="BV83" s="40">
        <v>2.635395573009914E-5</v>
      </c>
      <c r="BW83" s="40">
        <v>1.9326234202072704E-4</v>
      </c>
      <c r="BX83" s="40">
        <v>2.0468238950376999E-3</v>
      </c>
      <c r="BY83" s="40">
        <v>0</v>
      </c>
      <c r="BZ83" s="40">
        <v>8.7846519100330472E-6</v>
      </c>
      <c r="CA83" s="40">
        <v>4.3044794359161937E-4</v>
      </c>
      <c r="CB83" s="40">
        <v>0</v>
      </c>
      <c r="CC83" s="40">
        <v>0</v>
      </c>
      <c r="CD83" s="40">
        <v>2.635395573009914E-5</v>
      </c>
      <c r="CE83" s="40">
        <v>0</v>
      </c>
      <c r="CF83" s="40">
        <v>0</v>
      </c>
      <c r="CG83" s="40">
        <v>1.0541582292039656E-4</v>
      </c>
      <c r="CH83" s="40">
        <v>8.7846519100330472E-6</v>
      </c>
      <c r="CI83" s="40">
        <v>1.4055443056052875E-4</v>
      </c>
      <c r="CJ83" s="40">
        <v>0</v>
      </c>
      <c r="CK83" s="40">
        <v>0</v>
      </c>
      <c r="CL83" s="40">
        <v>8.7846519100330472E-6</v>
      </c>
      <c r="CM83" s="40">
        <v>0</v>
      </c>
      <c r="CN83" s="40">
        <v>2.8110886112105751E-4</v>
      </c>
      <c r="CO83" s="40">
        <v>2.7232420921102448E-4</v>
      </c>
      <c r="CP83" s="40">
        <v>7.0277215280264377E-5</v>
      </c>
      <c r="CQ83" s="40">
        <v>0</v>
      </c>
      <c r="CR83" s="40">
        <v>5.270791146019828E-5</v>
      </c>
      <c r="CS83" s="40">
        <v>6.1492563370231325E-5</v>
      </c>
      <c r="CT83" s="40">
        <v>5.270791146019828E-5</v>
      </c>
      <c r="CU83" s="40">
        <v>1.7569303820066094E-5</v>
      </c>
      <c r="CV83" s="40">
        <v>1.0541582292039656E-4</v>
      </c>
      <c r="CW83" s="40">
        <v>8.7846519100330472E-6</v>
      </c>
      <c r="CX83" s="40">
        <v>0</v>
      </c>
      <c r="CY83" s="40">
        <v>8.7846519100330472E-6</v>
      </c>
      <c r="CZ83" s="40">
        <v>8.7846519100330472E-6</v>
      </c>
      <c r="DA83" s="40">
        <v>8.7846519100330472E-6</v>
      </c>
      <c r="DB83" s="40">
        <v>0</v>
      </c>
      <c r="DC83" s="40">
        <v>0</v>
      </c>
      <c r="DD83" s="40">
        <v>8.7846519100330472E-6</v>
      </c>
      <c r="DE83" s="40">
        <v>8.7846519100330472E-6</v>
      </c>
      <c r="DF83" s="40">
        <v>0</v>
      </c>
      <c r="DG83" s="40">
        <v>8.7846519100330472E-6</v>
      </c>
      <c r="DH83" s="40">
        <v>8.7846519100330472E-6</v>
      </c>
      <c r="DI83" s="40">
        <v>0</v>
      </c>
      <c r="DJ83" s="40">
        <v>8.7846519100330472E-6</v>
      </c>
      <c r="DK83" s="40">
        <v>0</v>
      </c>
      <c r="DL83" s="40">
        <v>0</v>
      </c>
      <c r="DM83" s="40">
        <v>0</v>
      </c>
      <c r="DN83" s="40">
        <v>0</v>
      </c>
      <c r="DO83" s="40">
        <v>7.9061867190297416E-5</v>
      </c>
      <c r="DP83" s="40">
        <v>1.1420047483042963E-4</v>
      </c>
      <c r="DQ83" s="40">
        <v>1.7569303820066094E-5</v>
      </c>
      <c r="DR83" s="40">
        <v>8.7846519100330472E-6</v>
      </c>
      <c r="DS83" s="40">
        <v>8.7846519100330472E-6</v>
      </c>
      <c r="DT83" s="40">
        <v>0</v>
      </c>
      <c r="DU83" s="40">
        <v>0</v>
      </c>
      <c r="DV83" s="40">
        <v>0</v>
      </c>
      <c r="DW83" s="40">
        <v>0</v>
      </c>
      <c r="DX83" s="40">
        <v>0</v>
      </c>
      <c r="DY83" s="40">
        <v>4.3923259550165241E-5</v>
      </c>
      <c r="DZ83" s="40">
        <v>0</v>
      </c>
      <c r="EA83" s="40">
        <v>0</v>
      </c>
      <c r="EB83" s="40">
        <v>0</v>
      </c>
      <c r="EC83" s="40">
        <v>0</v>
      </c>
      <c r="ED83" s="40">
        <v>0</v>
      </c>
      <c r="EE83" s="40">
        <v>0</v>
      </c>
      <c r="EF83" s="40">
        <v>3.5138607640132189E-5</v>
      </c>
      <c r="EG83" s="40">
        <v>3.5138607640132189E-5</v>
      </c>
      <c r="EH83" s="40">
        <v>0</v>
      </c>
      <c r="EI83" s="40">
        <v>0</v>
      </c>
      <c r="EJ83" s="40">
        <v>0</v>
      </c>
      <c r="EK83" s="40">
        <v>0</v>
      </c>
      <c r="EL83" s="40">
        <v>0</v>
      </c>
      <c r="EM83" s="40">
        <v>0</v>
      </c>
      <c r="EN83" s="40">
        <v>0</v>
      </c>
      <c r="EO83" s="40">
        <v>0</v>
      </c>
      <c r="EP83" s="40">
        <v>0</v>
      </c>
      <c r="EQ83" s="40">
        <v>0</v>
      </c>
      <c r="ER83" s="40">
        <v>0</v>
      </c>
      <c r="ES83" s="40">
        <v>0</v>
      </c>
      <c r="ET83" s="40">
        <v>0</v>
      </c>
      <c r="EU83" s="40">
        <v>0</v>
      </c>
      <c r="EV83" s="40">
        <v>0</v>
      </c>
      <c r="EW83" s="40">
        <v>0</v>
      </c>
      <c r="EX83" s="40">
        <v>0</v>
      </c>
      <c r="EY83" s="40">
        <v>7.2034301245094503E-4</v>
      </c>
      <c r="EZ83" s="40">
        <v>8.6968241747126295E-4</v>
      </c>
      <c r="FA83" s="40">
        <v>1.01902182249158E-3</v>
      </c>
      <c r="FB83" s="40">
        <v>2.8110946827353901E-4</v>
      </c>
      <c r="FC83" s="40">
        <v>4.3044887329385698E-4</v>
      </c>
      <c r="FD83" s="40">
        <v>2.98678810040636E-4</v>
      </c>
      <c r="FE83" s="40">
        <v>7.5548169598513705E-4</v>
      </c>
      <c r="FF83" s="40">
        <v>9.3117511365609898E-4</v>
      </c>
      <c r="FG83" s="40">
        <v>-8.7846708835481101E-5</v>
      </c>
      <c r="FH83" s="40">
        <v>0</v>
      </c>
      <c r="FI83" s="40">
        <v>5.4464959477998299E-4</v>
      </c>
      <c r="FJ83" s="40">
        <v>0</v>
      </c>
      <c r="FK83" s="40">
        <v>2.54755455622895E-4</v>
      </c>
      <c r="FL83" s="40">
        <v>0</v>
      </c>
      <c r="FM83" s="40">
        <v>5.2708025301288602E-5</v>
      </c>
      <c r="FN83" s="40">
        <v>8.7846708835481094E-6</v>
      </c>
      <c r="FO83" s="40">
        <v>0</v>
      </c>
      <c r="FP83" s="40">
        <v>0</v>
      </c>
      <c r="FQ83" s="40">
        <v>8.7846708835481094E-6</v>
      </c>
      <c r="FR83" s="40">
        <v>1.49339405020318E-4</v>
      </c>
      <c r="FS83" s="40">
        <v>0</v>
      </c>
      <c r="FT83" s="40">
        <v>9.7372741167516794E-5</v>
      </c>
      <c r="FU83" s="40">
        <v>0</v>
      </c>
      <c r="FV83" s="40">
        <v>6.0004906061501904E-6</v>
      </c>
      <c r="FW83" s="40">
        <v>0</v>
      </c>
      <c r="FX83" s="40">
        <v>5.78663664324756E-7</v>
      </c>
      <c r="FY83" s="40">
        <v>0</v>
      </c>
      <c r="FZ83" s="40">
        <v>3.58519878983816E-6</v>
      </c>
      <c r="GA83" s="40">
        <v>0</v>
      </c>
      <c r="GB83" s="40">
        <v>0</v>
      </c>
      <c r="GC83" s="40">
        <v>0</v>
      </c>
      <c r="GD83" s="40">
        <v>0</v>
      </c>
      <c r="GE83" s="40">
        <v>0</v>
      </c>
    </row>
    <row r="84" spans="1:187" ht="15" x14ac:dyDescent="0.25">
      <c r="A84" s="37" t="s">
        <v>44</v>
      </c>
      <c r="B84" s="90"/>
      <c r="C84" s="40">
        <v>0</v>
      </c>
      <c r="D84" s="40">
        <v>0</v>
      </c>
      <c r="E84" s="40">
        <v>0</v>
      </c>
      <c r="F84" s="40">
        <v>0</v>
      </c>
      <c r="G84" s="40">
        <v>4.7891960159266459E-5</v>
      </c>
      <c r="H84" s="40">
        <v>6.3855946879021945E-5</v>
      </c>
      <c r="I84" s="40">
        <v>1.8358584727718808E-4</v>
      </c>
      <c r="J84" s="40">
        <v>1.1174790703828842E-4</v>
      </c>
      <c r="K84" s="40">
        <v>0</v>
      </c>
      <c r="L84" s="40">
        <v>3.9909966799388716E-5</v>
      </c>
      <c r="M84" s="40">
        <v>8.7801926958655161E-5</v>
      </c>
      <c r="N84" s="40">
        <v>8.7801926958655161E-5</v>
      </c>
      <c r="O84" s="40">
        <v>9.5783920318532917E-5</v>
      </c>
      <c r="P84" s="40">
        <v>3.5918970119449845E-4</v>
      </c>
      <c r="Q84" s="40">
        <v>3.1927973439510972E-5</v>
      </c>
      <c r="R84" s="40">
        <v>2.3945980079633229E-5</v>
      </c>
      <c r="S84" s="40">
        <v>3.1927973439510972E-5</v>
      </c>
      <c r="T84" s="40">
        <v>1.6762186055743262E-4</v>
      </c>
      <c r="U84" s="40">
        <v>3.9909966799388716E-5</v>
      </c>
      <c r="V84" s="40">
        <v>4.7891960159266459E-5</v>
      </c>
      <c r="W84" s="40">
        <v>5.5873953519144209E-5</v>
      </c>
      <c r="X84" s="40">
        <v>2.3945980079633229E-5</v>
      </c>
      <c r="Y84" s="40">
        <v>1.5963986719755486E-5</v>
      </c>
      <c r="Z84" s="40">
        <v>3.1927973439510972E-5</v>
      </c>
      <c r="AA84" s="40">
        <v>2.3945980079633229E-5</v>
      </c>
      <c r="AB84" s="40">
        <v>2.3945980079633229E-5</v>
      </c>
      <c r="AC84" s="40">
        <v>2.3945980079633229E-5</v>
      </c>
      <c r="AD84" s="40">
        <v>1.5963986719755486E-5</v>
      </c>
      <c r="AE84" s="40">
        <v>2.3945980079633229E-5</v>
      </c>
      <c r="AF84" s="40">
        <v>5.5873953519144209E-5</v>
      </c>
      <c r="AG84" s="40">
        <v>3.9909966799388716E-5</v>
      </c>
      <c r="AH84" s="40">
        <v>2.3945980079633229E-5</v>
      </c>
      <c r="AI84" s="40">
        <v>1.5963986719755486E-4</v>
      </c>
      <c r="AJ84" s="40">
        <v>3.1927973439510972E-5</v>
      </c>
      <c r="AK84" s="40">
        <v>2.3945980079633229E-5</v>
      </c>
      <c r="AL84" s="40">
        <v>2.3945980079633229E-5</v>
      </c>
      <c r="AM84" s="40">
        <v>3.1927973439510972E-5</v>
      </c>
      <c r="AN84" s="40">
        <v>3.1927973439510972E-5</v>
      </c>
      <c r="AO84" s="40">
        <v>2.3945980079633229E-5</v>
      </c>
      <c r="AP84" s="40">
        <v>3.9909966799388716E-5</v>
      </c>
      <c r="AQ84" s="40">
        <v>4.7891960159266459E-5</v>
      </c>
      <c r="AR84" s="40">
        <v>1.5963986719755486E-5</v>
      </c>
      <c r="AS84" s="40">
        <v>3.1927973439510972E-5</v>
      </c>
      <c r="AT84" s="40">
        <v>2.3945980079633229E-5</v>
      </c>
      <c r="AU84" s="40">
        <v>2.3945980079633229E-5</v>
      </c>
      <c r="AV84" s="40">
        <v>3.1927973439510972E-5</v>
      </c>
      <c r="AW84" s="40">
        <v>3.1927973439510972E-5</v>
      </c>
      <c r="AX84" s="40">
        <v>1.5963986719755486E-5</v>
      </c>
      <c r="AY84" s="40">
        <v>1.5963986719755486E-5</v>
      </c>
      <c r="AZ84" s="40">
        <v>1.1174790703828842E-4</v>
      </c>
      <c r="BA84" s="40">
        <v>1.5963986719755486E-5</v>
      </c>
      <c r="BB84" s="40">
        <v>1.3888668446187271E-3</v>
      </c>
      <c r="BC84" s="40">
        <v>7.1837940238899674E-5</v>
      </c>
      <c r="BD84" s="40">
        <v>1.0376591367841065E-4</v>
      </c>
      <c r="BE84" s="40">
        <v>5.5873953519144209E-5</v>
      </c>
      <c r="BF84" s="40">
        <v>7.1837940238899674E-5</v>
      </c>
      <c r="BG84" s="40">
        <v>5.5873953519144209E-5</v>
      </c>
      <c r="BH84" s="40">
        <v>1.9156784063706583E-4</v>
      </c>
      <c r="BI84" s="40">
        <v>3.1927973439510972E-5</v>
      </c>
      <c r="BJ84" s="40">
        <v>3.9909966799388716E-5</v>
      </c>
      <c r="BK84" s="40">
        <v>7.9819933598777431E-6</v>
      </c>
      <c r="BL84" s="40">
        <v>4.7891960159266459E-5</v>
      </c>
      <c r="BM84" s="40">
        <v>3.1927973439510972E-5</v>
      </c>
      <c r="BN84" s="40">
        <v>1.5963986719755486E-5</v>
      </c>
      <c r="BO84" s="40">
        <v>1.5963986719755486E-5</v>
      </c>
      <c r="BP84" s="40">
        <v>2.3945980079633229E-5</v>
      </c>
      <c r="BQ84" s="40">
        <v>2.3945980079633229E-5</v>
      </c>
      <c r="BR84" s="40">
        <v>6.3855946879021945E-5</v>
      </c>
      <c r="BS84" s="40">
        <v>7.9819933598777431E-5</v>
      </c>
      <c r="BT84" s="40">
        <v>1.0376591367841065E-4</v>
      </c>
      <c r="BU84" s="40">
        <v>1.2771189375804389E-4</v>
      </c>
      <c r="BV84" s="40">
        <v>7.9819933598777431E-5</v>
      </c>
      <c r="BW84" s="40">
        <v>4.7891960159266459E-5</v>
      </c>
      <c r="BX84" s="40">
        <v>5.6672152855131975E-4</v>
      </c>
      <c r="BY84" s="40">
        <v>1.1972990039816613E-4</v>
      </c>
      <c r="BZ84" s="40">
        <v>6.3855946879021945E-5</v>
      </c>
      <c r="CA84" s="40">
        <v>4.2304564807352034E-4</v>
      </c>
      <c r="CB84" s="40">
        <v>7.6627136254826334E-4</v>
      </c>
      <c r="CC84" s="40">
        <v>7.4232538246863007E-4</v>
      </c>
      <c r="CD84" s="40">
        <v>4.7891960159266453E-4</v>
      </c>
      <c r="CE84" s="40">
        <v>3.0331574767535427E-4</v>
      </c>
      <c r="CF84" s="40">
        <v>6.6250544886985272E-4</v>
      </c>
      <c r="CG84" s="40">
        <v>7.1837940238899691E-4</v>
      </c>
      <c r="CH84" s="40">
        <v>4.3900963479327591E-4</v>
      </c>
      <c r="CI84" s="40">
        <v>5.028655816722978E-4</v>
      </c>
      <c r="CJ84" s="40">
        <v>5.4277554847168659E-4</v>
      </c>
      <c r="CK84" s="40">
        <v>6.4654146215009721E-4</v>
      </c>
      <c r="CL84" s="40">
        <v>2.3147780743645456E-4</v>
      </c>
      <c r="CM84" s="40">
        <v>7.9819933598777431E-6</v>
      </c>
      <c r="CN84" s="40">
        <v>7.9819933598777431E-6</v>
      </c>
      <c r="CO84" s="40">
        <v>7.9819933598777431E-6</v>
      </c>
      <c r="CP84" s="40">
        <v>1.5963986719755486E-5</v>
      </c>
      <c r="CQ84" s="40">
        <v>2.3945980079633229E-5</v>
      </c>
      <c r="CR84" s="40">
        <v>7.9819933598777431E-6</v>
      </c>
      <c r="CS84" s="40">
        <v>7.9819933598777431E-6</v>
      </c>
      <c r="CT84" s="40">
        <v>7.3434338910875231E-4</v>
      </c>
      <c r="CU84" s="40">
        <v>7.9819933598777431E-6</v>
      </c>
      <c r="CV84" s="40">
        <v>7.9819933598777431E-6</v>
      </c>
      <c r="CW84" s="40">
        <v>7.9819933598777431E-6</v>
      </c>
      <c r="CX84" s="40">
        <v>0</v>
      </c>
      <c r="CY84" s="40">
        <v>0</v>
      </c>
      <c r="CZ84" s="40">
        <v>7.9819933598777431E-6</v>
      </c>
      <c r="DA84" s="40">
        <v>0</v>
      </c>
      <c r="DB84" s="40">
        <v>0</v>
      </c>
      <c r="DC84" s="40">
        <v>0</v>
      </c>
      <c r="DD84" s="40">
        <v>0</v>
      </c>
      <c r="DE84" s="40">
        <v>0</v>
      </c>
      <c r="DF84" s="40">
        <v>0</v>
      </c>
      <c r="DG84" s="40">
        <v>0</v>
      </c>
      <c r="DH84" s="40">
        <v>0</v>
      </c>
      <c r="DI84" s="40">
        <v>0</v>
      </c>
      <c r="DJ84" s="40">
        <v>3.9909966799388716E-5</v>
      </c>
      <c r="DK84" s="40">
        <v>0</v>
      </c>
      <c r="DL84" s="40">
        <v>0</v>
      </c>
      <c r="DM84" s="40">
        <v>0</v>
      </c>
      <c r="DN84" s="40">
        <v>0</v>
      </c>
      <c r="DO84" s="40">
        <v>0</v>
      </c>
      <c r="DP84" s="40">
        <v>0</v>
      </c>
      <c r="DQ84" s="40">
        <v>0</v>
      </c>
      <c r="DR84" s="40">
        <v>0</v>
      </c>
      <c r="DS84" s="40">
        <v>0</v>
      </c>
      <c r="DT84" s="40">
        <v>0</v>
      </c>
      <c r="DU84" s="40">
        <v>0</v>
      </c>
      <c r="DV84" s="40">
        <v>0</v>
      </c>
      <c r="DW84" s="40">
        <v>0</v>
      </c>
      <c r="DX84" s="40">
        <v>0</v>
      </c>
      <c r="DY84" s="40">
        <v>0</v>
      </c>
      <c r="DZ84" s="40">
        <v>0</v>
      </c>
      <c r="EA84" s="40">
        <v>0</v>
      </c>
      <c r="EB84" s="40">
        <v>0</v>
      </c>
      <c r="EC84" s="40">
        <v>0</v>
      </c>
      <c r="ED84" s="40">
        <v>0</v>
      </c>
      <c r="EE84" s="40">
        <v>0</v>
      </c>
      <c r="EF84" s="40">
        <v>0</v>
      </c>
      <c r="EG84" s="40">
        <v>0</v>
      </c>
      <c r="EH84" s="40">
        <v>0</v>
      </c>
      <c r="EI84" s="40">
        <v>0</v>
      </c>
      <c r="EJ84" s="40">
        <v>0</v>
      </c>
      <c r="EK84" s="40">
        <v>0</v>
      </c>
      <c r="EL84" s="40">
        <v>0</v>
      </c>
      <c r="EM84" s="40">
        <v>0</v>
      </c>
      <c r="EN84" s="40">
        <v>0</v>
      </c>
      <c r="EO84" s="40">
        <v>0</v>
      </c>
      <c r="EP84" s="40">
        <v>0</v>
      </c>
      <c r="EQ84" s="40">
        <v>0</v>
      </c>
      <c r="ER84" s="40">
        <v>0</v>
      </c>
      <c r="ES84" s="40">
        <v>0</v>
      </c>
      <c r="ET84" s="40">
        <v>9.0190950226050901E-4</v>
      </c>
      <c r="EU84" s="40">
        <v>0</v>
      </c>
      <c r="EV84" s="40">
        <v>0</v>
      </c>
      <c r="EW84" s="40">
        <v>0</v>
      </c>
      <c r="EX84" s="40">
        <v>0</v>
      </c>
      <c r="EY84" s="40">
        <v>0</v>
      </c>
      <c r="EZ84" s="40">
        <v>0</v>
      </c>
      <c r="FA84" s="40">
        <v>0</v>
      </c>
      <c r="FB84" s="40">
        <v>0</v>
      </c>
      <c r="FC84" s="40">
        <v>0</v>
      </c>
      <c r="FD84" s="40">
        <v>0</v>
      </c>
      <c r="FE84" s="40">
        <v>0</v>
      </c>
      <c r="FF84" s="40">
        <v>0</v>
      </c>
      <c r="FG84" s="40">
        <v>0</v>
      </c>
      <c r="FH84" s="40">
        <v>0</v>
      </c>
      <c r="FI84" s="40">
        <v>0</v>
      </c>
      <c r="FJ84" s="40">
        <v>0</v>
      </c>
      <c r="FK84" s="40">
        <v>0</v>
      </c>
      <c r="FL84" s="40">
        <v>0</v>
      </c>
      <c r="FM84" s="40">
        <v>0</v>
      </c>
      <c r="FN84" s="40">
        <v>0</v>
      </c>
      <c r="FO84" s="40">
        <v>0</v>
      </c>
      <c r="FP84" s="40">
        <v>0</v>
      </c>
      <c r="FQ84" s="40">
        <v>0</v>
      </c>
      <c r="FR84" s="40">
        <v>0</v>
      </c>
      <c r="FS84" s="40">
        <v>0</v>
      </c>
      <c r="FT84" s="40">
        <v>0</v>
      </c>
      <c r="FU84" s="40">
        <v>0</v>
      </c>
      <c r="FV84" s="40">
        <v>0</v>
      </c>
      <c r="FW84" s="40">
        <v>0</v>
      </c>
      <c r="FX84" s="40">
        <v>0</v>
      </c>
      <c r="FY84" s="40">
        <v>0</v>
      </c>
      <c r="FZ84" s="40">
        <v>0</v>
      </c>
      <c r="GA84" s="40">
        <v>0</v>
      </c>
      <c r="GB84" s="40">
        <v>0</v>
      </c>
      <c r="GC84" s="40">
        <v>0</v>
      </c>
      <c r="GD84" s="40">
        <v>0</v>
      </c>
      <c r="GE84" s="40">
        <v>0</v>
      </c>
    </row>
    <row r="85" spans="1:187" ht="15" x14ac:dyDescent="0.25">
      <c r="A85" s="36" t="s">
        <v>154</v>
      </c>
      <c r="B85" s="90">
        <v>4</v>
      </c>
      <c r="C85" s="40">
        <v>0</v>
      </c>
      <c r="D85" s="40">
        <v>0</v>
      </c>
      <c r="E85" s="40">
        <v>0</v>
      </c>
      <c r="F85" s="40">
        <v>0</v>
      </c>
      <c r="G85" s="40">
        <v>0</v>
      </c>
      <c r="H85" s="40">
        <v>0</v>
      </c>
      <c r="I85" s="40">
        <v>0</v>
      </c>
      <c r="J85" s="40">
        <v>0</v>
      </c>
      <c r="K85" s="40">
        <v>0</v>
      </c>
      <c r="L85" s="40">
        <v>0</v>
      </c>
      <c r="M85" s="40">
        <v>0</v>
      </c>
      <c r="N85" s="40">
        <v>0</v>
      </c>
      <c r="O85" s="40">
        <v>0</v>
      </c>
      <c r="P85" s="40">
        <v>0</v>
      </c>
      <c r="Q85" s="40">
        <v>0</v>
      </c>
      <c r="R85" s="40">
        <v>0</v>
      </c>
      <c r="S85" s="40">
        <v>0</v>
      </c>
      <c r="T85" s="40">
        <v>0</v>
      </c>
      <c r="U85" s="40">
        <v>0</v>
      </c>
      <c r="V85" s="40">
        <v>0</v>
      </c>
      <c r="W85" s="40">
        <v>0</v>
      </c>
      <c r="X85" s="40">
        <v>1.0528740012543201E-3</v>
      </c>
      <c r="Y85" s="40">
        <v>1.8833931594947201E-3</v>
      </c>
      <c r="Z85" s="40">
        <v>1.64175026355955E-3</v>
      </c>
      <c r="AA85" s="40">
        <v>2.4377503913460001E-3</v>
      </c>
      <c r="AB85" s="40">
        <v>2.2316432154012899E-3</v>
      </c>
      <c r="AC85" s="40">
        <v>1.95446459947566E-3</v>
      </c>
      <c r="AD85" s="40">
        <v>1.47117880760531E-3</v>
      </c>
      <c r="AE85" s="40">
        <v>2.7860004472525699E-3</v>
      </c>
      <c r="AF85" s="40">
        <v>1.5706788235786201E-3</v>
      </c>
      <c r="AG85" s="40">
        <v>3.1058219271667699E-3</v>
      </c>
      <c r="AH85" s="40">
        <v>2.7575718712602002E-3</v>
      </c>
      <c r="AI85" s="40">
        <v>2.3880003833593498E-3</v>
      </c>
      <c r="AJ85" s="40">
        <v>2.4590718233402798E-3</v>
      </c>
      <c r="AK85" s="40">
        <v>5.70325230704136E-3</v>
      </c>
      <c r="AL85" s="40">
        <v>1.19644615682187E-3</v>
      </c>
      <c r="AM85" s="40">
        <v>4.6259661879017996E-3</v>
      </c>
      <c r="AN85" s="40">
        <v>2.85656423409078E-3</v>
      </c>
      <c r="AO85" s="40">
        <v>2.1911232645550199E-3</v>
      </c>
      <c r="AP85" s="40">
        <v>2.62267458615353E-3</v>
      </c>
      <c r="AQ85" s="40">
        <v>5.6461644036281001E-3</v>
      </c>
      <c r="AR85" s="40">
        <v>4.6391651696125503E-3</v>
      </c>
      <c r="AS85" s="40">
        <v>6.3604785257221803E-3</v>
      </c>
      <c r="AT85" s="40">
        <v>3.2610253379822701E-3</v>
      </c>
      <c r="AU85" s="40">
        <v>4.6874383684567403E-3</v>
      </c>
      <c r="AV85" s="40">
        <v>4.2023527154440203E-3</v>
      </c>
      <c r="AW85" s="40">
        <v>5.2215356248848802E-3</v>
      </c>
      <c r="AX85" s="40">
        <v>2.8826391455123602E-3</v>
      </c>
      <c r="AY85" s="40">
        <v>3.02755104261634E-3</v>
      </c>
      <c r="AZ85" s="40">
        <v>1.5706788235786201E-3</v>
      </c>
      <c r="BA85" s="40">
        <v>1.9260360234832801E-3</v>
      </c>
      <c r="BB85" s="40">
        <v>4.2856078308502604E-3</v>
      </c>
      <c r="BC85" s="40">
        <v>1.4640716636072199E-3</v>
      </c>
      <c r="BD85" s="40">
        <v>1.9615717434737501E-3</v>
      </c>
      <c r="BE85" s="40">
        <v>3.1982147991419798E-4</v>
      </c>
      <c r="BF85" s="40">
        <v>2.9850004791991801E-3</v>
      </c>
      <c r="BG85" s="40">
        <v>1.1868930476815801E-3</v>
      </c>
      <c r="BH85" s="40">
        <v>1.9189288794851901E-3</v>
      </c>
      <c r="BI85" s="40">
        <v>1.5706788235786201E-3</v>
      </c>
      <c r="BJ85" s="40">
        <v>1.2579644876625101E-3</v>
      </c>
      <c r="BK85" s="40">
        <v>1.6204288315652699E-3</v>
      </c>
      <c r="BL85" s="40">
        <v>2.1961074954108301E-3</v>
      </c>
      <c r="BM85" s="40">
        <v>2.0539646154489602E-3</v>
      </c>
      <c r="BN85" s="40">
        <v>1.1584644716892099E-3</v>
      </c>
      <c r="BO85" s="40">
        <v>1.67728598355002E-3</v>
      </c>
      <c r="BP85" s="40">
        <v>2.33825037537269E-3</v>
      </c>
      <c r="BQ85" s="40">
        <v>1.9971074634642198E-3</v>
      </c>
      <c r="BR85" s="40">
        <v>2.1179289114318001E-3</v>
      </c>
      <c r="BS85" s="40">
        <v>2.0113217514603999E-3</v>
      </c>
      <c r="BT85" s="40">
        <v>3.5393577110504602E-3</v>
      </c>
      <c r="BU85" s="40">
        <v>4.3922149908216601E-3</v>
      </c>
      <c r="BV85" s="40">
        <v>3.04185763118393E-3</v>
      </c>
      <c r="BW85" s="40">
        <v>2.9423576152106199E-3</v>
      </c>
      <c r="BX85" s="40">
        <v>2.2245360714031998E-3</v>
      </c>
      <c r="BY85" s="40">
        <v>2.4590718233402798E-3</v>
      </c>
      <c r="BZ85" s="40">
        <v>2.8570718872334999E-3</v>
      </c>
      <c r="CA85" s="40">
        <v>2.40932181535363E-3</v>
      </c>
      <c r="CB85" s="40">
        <v>3.3403576791038499E-3</v>
      </c>
      <c r="CC85" s="40">
        <v>2.7078218632735499E-3</v>
      </c>
      <c r="CD85" s="40">
        <v>1.7767859995233199E-3</v>
      </c>
      <c r="CE85" s="40">
        <v>2.6865004312792702E-3</v>
      </c>
      <c r="CF85" s="40">
        <v>3.0489647751820201E-3</v>
      </c>
      <c r="CG85" s="40">
        <v>2.2174289274051102E-3</v>
      </c>
      <c r="CH85" s="40">
        <v>3.6886077350104201E-3</v>
      </c>
      <c r="CI85" s="40">
        <v>3.8307506149722901E-3</v>
      </c>
      <c r="CJ85" s="40">
        <v>4.4775007187987798E-3</v>
      </c>
      <c r="CK85" s="40">
        <v>2.8641790312315999E-3</v>
      </c>
      <c r="CL85" s="40">
        <v>2.4989623308973499E-3</v>
      </c>
      <c r="CM85" s="40">
        <v>2.8428575992373202E-3</v>
      </c>
      <c r="CN85" s="40">
        <v>2.8641790312315999E-3</v>
      </c>
      <c r="CO85" s="40">
        <v>2.2742860793898501E-3</v>
      </c>
      <c r="CP85" s="40">
        <v>3.3445251856873302E-3</v>
      </c>
      <c r="CQ85" s="40">
        <v>2.8499647432354098E-3</v>
      </c>
      <c r="CR85" s="40">
        <v>3.9373577749436898E-3</v>
      </c>
      <c r="CS85" s="40">
        <v>2.80732187924685E-3</v>
      </c>
      <c r="CT85" s="40">
        <v>1.8478574395042601E-3</v>
      </c>
      <c r="CU85" s="40">
        <v>1.2220049800332799E-5</v>
      </c>
      <c r="CV85" s="40">
        <v>1.95520796805324E-4</v>
      </c>
      <c r="CW85" s="40">
        <v>0</v>
      </c>
      <c r="CX85" s="40">
        <v>0</v>
      </c>
      <c r="CY85" s="40">
        <v>9.7779297610300905E-5</v>
      </c>
      <c r="CZ85" s="40">
        <v>1.5889135861673899E-4</v>
      </c>
      <c r="DA85" s="40">
        <v>0</v>
      </c>
      <c r="DB85" s="40">
        <v>0</v>
      </c>
      <c r="DC85" s="40">
        <v>0</v>
      </c>
      <c r="DD85" s="40">
        <v>0</v>
      </c>
      <c r="DE85" s="40">
        <v>0</v>
      </c>
      <c r="DF85" s="40">
        <v>0</v>
      </c>
      <c r="DG85" s="40">
        <v>0</v>
      </c>
      <c r="DH85" s="40">
        <v>0</v>
      </c>
      <c r="DI85" s="40">
        <v>0</v>
      </c>
      <c r="DJ85" s="40">
        <v>0</v>
      </c>
      <c r="DK85" s="40">
        <v>0</v>
      </c>
      <c r="DL85" s="40">
        <v>0</v>
      </c>
      <c r="DM85" s="40">
        <v>0</v>
      </c>
      <c r="DN85" s="40">
        <v>0</v>
      </c>
      <c r="DO85" s="40">
        <v>0</v>
      </c>
      <c r="DP85" s="40">
        <v>0</v>
      </c>
      <c r="DQ85" s="40">
        <v>0</v>
      </c>
      <c r="DR85" s="40">
        <v>0</v>
      </c>
      <c r="DS85" s="40">
        <v>0</v>
      </c>
      <c r="DT85" s="40">
        <v>0</v>
      </c>
      <c r="DU85" s="40">
        <v>0</v>
      </c>
      <c r="DV85" s="40">
        <v>0</v>
      </c>
      <c r="DW85" s="40">
        <v>0</v>
      </c>
      <c r="DX85" s="40">
        <v>0</v>
      </c>
      <c r="DY85" s="40">
        <v>0</v>
      </c>
      <c r="DZ85" s="40">
        <v>0</v>
      </c>
      <c r="EA85" s="40">
        <v>0</v>
      </c>
      <c r="EB85" s="40">
        <v>0</v>
      </c>
      <c r="EC85" s="40">
        <v>0</v>
      </c>
      <c r="ED85" s="40">
        <v>0</v>
      </c>
      <c r="EE85" s="40">
        <v>0</v>
      </c>
      <c r="EF85" s="40">
        <v>0</v>
      </c>
      <c r="EG85" s="40">
        <v>0</v>
      </c>
      <c r="EH85" s="40">
        <v>0</v>
      </c>
      <c r="EI85" s="40">
        <v>1.20821447967586E-4</v>
      </c>
      <c r="EJ85" s="40">
        <v>6.1832152783411704E-4</v>
      </c>
      <c r="EK85" s="40">
        <v>7.1426797180837605E-4</v>
      </c>
      <c r="EL85" s="40">
        <v>2.7717861592563899E-4</v>
      </c>
      <c r="EM85" s="40">
        <v>0</v>
      </c>
      <c r="EN85" s="40">
        <v>0</v>
      </c>
      <c r="EO85" s="40">
        <v>0</v>
      </c>
      <c r="EP85" s="40">
        <v>0</v>
      </c>
      <c r="EQ85" s="40">
        <v>0</v>
      </c>
      <c r="ER85" s="40">
        <v>0</v>
      </c>
      <c r="ES85" s="40">
        <v>0</v>
      </c>
      <c r="ET85" s="40">
        <v>1.52092881559197E-3</v>
      </c>
      <c r="EU85" s="40">
        <v>0</v>
      </c>
      <c r="EV85" s="40">
        <v>0</v>
      </c>
      <c r="EW85" s="40">
        <v>0</v>
      </c>
      <c r="EX85" s="40">
        <v>0</v>
      </c>
      <c r="EY85" s="40">
        <v>0</v>
      </c>
      <c r="EZ85" s="40">
        <v>0</v>
      </c>
      <c r="FA85" s="40">
        <v>0</v>
      </c>
      <c r="FB85" s="40">
        <v>0</v>
      </c>
      <c r="FC85" s="40">
        <v>0</v>
      </c>
      <c r="FD85" s="40">
        <v>0</v>
      </c>
      <c r="FE85" s="40">
        <v>0</v>
      </c>
      <c r="FF85" s="40">
        <v>0</v>
      </c>
      <c r="FG85" s="40">
        <v>0</v>
      </c>
      <c r="FH85" s="40">
        <v>0</v>
      </c>
      <c r="FI85" s="40">
        <v>0</v>
      </c>
      <c r="FJ85" s="40">
        <v>0</v>
      </c>
      <c r="FK85" s="40">
        <v>0</v>
      </c>
      <c r="FL85" s="40">
        <v>0</v>
      </c>
      <c r="FM85" s="40">
        <v>0</v>
      </c>
      <c r="FN85" s="40">
        <v>0</v>
      </c>
      <c r="FO85" s="40">
        <v>0</v>
      </c>
      <c r="FP85" s="40">
        <v>0</v>
      </c>
      <c r="FQ85" s="40">
        <v>0</v>
      </c>
      <c r="FR85" s="40">
        <v>0</v>
      </c>
      <c r="FS85" s="40">
        <v>0</v>
      </c>
      <c r="FT85" s="40">
        <v>0</v>
      </c>
      <c r="FU85" s="40">
        <v>0</v>
      </c>
      <c r="FV85" s="40">
        <v>0</v>
      </c>
      <c r="FW85" s="40">
        <v>0</v>
      </c>
      <c r="FX85" s="40">
        <v>0</v>
      </c>
      <c r="FY85" s="40">
        <v>0</v>
      </c>
      <c r="FZ85" s="40">
        <v>0</v>
      </c>
      <c r="GA85" s="40">
        <v>0</v>
      </c>
      <c r="GB85" s="40">
        <v>0</v>
      </c>
      <c r="GC85" s="40">
        <v>0</v>
      </c>
      <c r="GD85" s="40">
        <v>0</v>
      </c>
      <c r="GE85" s="40">
        <v>0</v>
      </c>
    </row>
    <row r="86" spans="1:187" ht="15" x14ac:dyDescent="0.2">
      <c r="A86" s="9"/>
      <c r="B86" s="8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9"/>
      <c r="DP86" s="9"/>
      <c r="DQ86" s="9"/>
      <c r="DR86" s="9"/>
      <c r="DS86" s="9"/>
      <c r="DT86" s="9"/>
      <c r="DU86" s="9"/>
      <c r="DV86" s="9"/>
      <c r="DW86" s="9"/>
      <c r="DX86" s="9"/>
      <c r="DY86" s="9"/>
      <c r="DZ86" s="9"/>
      <c r="EA86" s="9"/>
      <c r="EB86" s="9"/>
      <c r="EC86" s="9"/>
      <c r="ED86" s="9"/>
      <c r="EE86" s="9"/>
      <c r="EF86" s="9"/>
      <c r="EG86" s="9"/>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9"/>
      <c r="GC86" s="9"/>
      <c r="GD86" s="9"/>
      <c r="GE86" s="9"/>
    </row>
    <row r="87" spans="1:187" ht="15" x14ac:dyDescent="0.25">
      <c r="A87" s="32" t="s">
        <v>59</v>
      </c>
      <c r="B87" s="87"/>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row>
    <row r="88" spans="1:187" ht="15" x14ac:dyDescent="0.2">
      <c r="A88" s="25" t="s">
        <v>31</v>
      </c>
      <c r="B88" s="86"/>
      <c r="C88" s="17">
        <f>SUM(C89:C91)</f>
        <v>6.01845544718502</v>
      </c>
      <c r="D88" s="17">
        <f t="shared" ref="D88:BO88" si="91">SUM(D89:D91)</f>
        <v>6.9248201341043405</v>
      </c>
      <c r="E88" s="17">
        <f t="shared" si="91"/>
        <v>7.7341174584733405</v>
      </c>
      <c r="F88" s="17">
        <f t="shared" si="91"/>
        <v>6.7755718614578697</v>
      </c>
      <c r="G88" s="17">
        <f t="shared" si="91"/>
        <v>6.6257462634480104</v>
      </c>
      <c r="H88" s="17">
        <f t="shared" si="91"/>
        <v>5.9718497462492701</v>
      </c>
      <c r="I88" s="17">
        <f t="shared" si="91"/>
        <v>6.1169016753126897</v>
      </c>
      <c r="J88" s="17">
        <f t="shared" si="91"/>
        <v>4.9372200689505696</v>
      </c>
      <c r="K88" s="17">
        <f t="shared" si="91"/>
        <v>6.8532134704573204</v>
      </c>
      <c r="L88" s="17">
        <f t="shared" si="91"/>
        <v>6.9263186754750503</v>
      </c>
      <c r="M88" s="17">
        <f t="shared" si="91"/>
        <v>6.3528453070755404</v>
      </c>
      <c r="N88" s="17">
        <f t="shared" si="91"/>
        <v>7.4422766969936003</v>
      </c>
      <c r="O88" s="17">
        <f t="shared" si="91"/>
        <v>6.1147577195302896</v>
      </c>
      <c r="P88" s="17">
        <f t="shared" si="91"/>
        <v>6.9644833983350498</v>
      </c>
      <c r="Q88" s="17">
        <f t="shared" si="91"/>
        <v>6.9888791919220097</v>
      </c>
      <c r="R88" s="17">
        <f t="shared" si="91"/>
        <v>5.57755798931756</v>
      </c>
      <c r="S88" s="17">
        <f t="shared" si="91"/>
        <v>6.3026485869564297</v>
      </c>
      <c r="T88" s="17">
        <f t="shared" si="91"/>
        <v>4.08005298157964</v>
      </c>
      <c r="U88" s="17">
        <f t="shared" si="91"/>
        <v>6.95104793405587</v>
      </c>
      <c r="V88" s="17">
        <f t="shared" si="91"/>
        <v>6.2906474709293203</v>
      </c>
      <c r="W88" s="17">
        <f t="shared" si="91"/>
        <v>5.6156748985192602</v>
      </c>
      <c r="X88" s="17">
        <f t="shared" si="91"/>
        <v>6.4227668362523396</v>
      </c>
      <c r="Y88" s="17">
        <f t="shared" si="91"/>
        <v>5.9298827600363504</v>
      </c>
      <c r="Z88" s="17">
        <f t="shared" si="91"/>
        <v>6.4230418190081799</v>
      </c>
      <c r="AA88" s="17">
        <f t="shared" si="91"/>
        <v>6.3468149775943106</v>
      </c>
      <c r="AB88" s="17">
        <f t="shared" si="91"/>
        <v>3.735017173614982</v>
      </c>
      <c r="AC88" s="17">
        <f t="shared" si="91"/>
        <v>6.3992578927862702</v>
      </c>
      <c r="AD88" s="17">
        <f t="shared" si="91"/>
        <v>6.2577030139847203</v>
      </c>
      <c r="AE88" s="17">
        <f t="shared" si="91"/>
        <v>5.4669287784202591</v>
      </c>
      <c r="AF88" s="17">
        <f t="shared" si="91"/>
        <v>6.1674954883035502</v>
      </c>
      <c r="AG88" s="17">
        <f t="shared" si="91"/>
        <v>4.1256820252814315</v>
      </c>
      <c r="AH88" s="17">
        <f t="shared" si="91"/>
        <v>6.1531712915584107</v>
      </c>
      <c r="AI88" s="17">
        <f t="shared" si="91"/>
        <v>6.4140542437731503</v>
      </c>
      <c r="AJ88" s="17">
        <f t="shared" si="91"/>
        <v>5.7371477917734337</v>
      </c>
      <c r="AK88" s="17">
        <f t="shared" si="91"/>
        <v>5.6869622556810144</v>
      </c>
      <c r="AL88" s="17">
        <f t="shared" si="91"/>
        <v>0.60649019385527947</v>
      </c>
      <c r="AM88" s="17">
        <f t="shared" si="91"/>
        <v>4.7724152698287385</v>
      </c>
      <c r="AN88" s="17">
        <f t="shared" si="91"/>
        <v>5.9505670921504521</v>
      </c>
      <c r="AO88" s="17">
        <f t="shared" si="91"/>
        <v>4.1369537204793261</v>
      </c>
      <c r="AP88" s="17">
        <f t="shared" si="91"/>
        <v>5.036026790019835</v>
      </c>
      <c r="AQ88" s="17">
        <f t="shared" si="91"/>
        <v>6.161270034235276</v>
      </c>
      <c r="AR88" s="17">
        <f t="shared" si="91"/>
        <v>2.3100434337699061</v>
      </c>
      <c r="AS88" s="17">
        <f t="shared" si="91"/>
        <v>5.7701549187782346</v>
      </c>
      <c r="AT88" s="17">
        <f t="shared" si="91"/>
        <v>6.0302457738219246</v>
      </c>
      <c r="AU88" s="17">
        <f t="shared" si="91"/>
        <v>4.5297190120533077</v>
      </c>
      <c r="AV88" s="17">
        <f t="shared" si="91"/>
        <v>5.9074547984772554</v>
      </c>
      <c r="AW88" s="17">
        <f t="shared" si="91"/>
        <v>0.11375829155536821</v>
      </c>
      <c r="AX88" s="17">
        <f t="shared" si="91"/>
        <v>1.353250896536786</v>
      </c>
      <c r="AY88" s="17">
        <f t="shared" si="91"/>
        <v>5.3928098341926258</v>
      </c>
      <c r="AZ88" s="17">
        <f t="shared" si="91"/>
        <v>4.6261638959643836</v>
      </c>
      <c r="BA88" s="17">
        <f t="shared" si="91"/>
        <v>5.9805359367536735</v>
      </c>
      <c r="BB88" s="17">
        <f t="shared" si="91"/>
        <v>5.9667390759787322</v>
      </c>
      <c r="BC88" s="17">
        <f t="shared" si="91"/>
        <v>7.0296163451602851</v>
      </c>
      <c r="BD88" s="17">
        <f t="shared" si="91"/>
        <v>7.1352756408066673</v>
      </c>
      <c r="BE88" s="17">
        <f t="shared" si="91"/>
        <v>7.7312685226527842</v>
      </c>
      <c r="BF88" s="17">
        <f t="shared" si="91"/>
        <v>7.5061308636620607</v>
      </c>
      <c r="BG88" s="17">
        <f t="shared" si="91"/>
        <v>7.8210760766950864</v>
      </c>
      <c r="BH88" s="17">
        <f t="shared" si="91"/>
        <v>8.2590514550334131</v>
      </c>
      <c r="BI88" s="17">
        <f t="shared" si="91"/>
        <v>7.8154451602520112</v>
      </c>
      <c r="BJ88" s="17">
        <f t="shared" si="91"/>
        <v>9.3942593071721223</v>
      </c>
      <c r="BK88" s="17">
        <f t="shared" si="91"/>
        <v>9.0115220598636938</v>
      </c>
      <c r="BL88" s="17">
        <f t="shared" si="91"/>
        <v>8.4269971813166205</v>
      </c>
      <c r="BM88" s="17">
        <f t="shared" si="91"/>
        <v>8.6354442970733434</v>
      </c>
      <c r="BN88" s="17">
        <f t="shared" si="91"/>
        <v>9.951382060083402</v>
      </c>
      <c r="BO88" s="17">
        <f t="shared" si="91"/>
        <v>9.23362989588726</v>
      </c>
      <c r="BP88" s="17">
        <f t="shared" ref="BP88:EA88" si="92">SUM(BP89:BP91)</f>
        <v>8.4193597687195503</v>
      </c>
      <c r="BQ88" s="17">
        <f t="shared" si="92"/>
        <v>9.055917278584932</v>
      </c>
      <c r="BR88" s="17">
        <f t="shared" si="92"/>
        <v>9.7219444236026309</v>
      </c>
      <c r="BS88" s="17">
        <f t="shared" si="92"/>
        <v>9.1096841418603614</v>
      </c>
      <c r="BT88" s="17">
        <f t="shared" si="92"/>
        <v>8.2247387985964622</v>
      </c>
      <c r="BU88" s="17">
        <f t="shared" si="92"/>
        <v>8.6734651859178289</v>
      </c>
      <c r="BV88" s="17">
        <f t="shared" si="92"/>
        <v>9.3243722649759437</v>
      </c>
      <c r="BW88" s="17">
        <f t="shared" si="92"/>
        <v>9.3198940191721498</v>
      </c>
      <c r="BX88" s="17">
        <f t="shared" si="92"/>
        <v>7.5732477213048535</v>
      </c>
      <c r="BY88" s="17">
        <f t="shared" si="92"/>
        <v>8.5482964454269688</v>
      </c>
      <c r="BZ88" s="17">
        <f t="shared" si="92"/>
        <v>9.1131614318698446</v>
      </c>
      <c r="CA88" s="17">
        <f t="shared" si="92"/>
        <v>8.3260058367632759</v>
      </c>
      <c r="CB88" s="17">
        <f t="shared" si="92"/>
        <v>9.2290304698738215</v>
      </c>
      <c r="CC88" s="17">
        <f t="shared" si="92"/>
        <v>9.2340709446327001</v>
      </c>
      <c r="CD88" s="17">
        <f t="shared" si="92"/>
        <v>8.0790474923324354</v>
      </c>
      <c r="CE88" s="17">
        <f t="shared" si="92"/>
        <v>9.1832426302274577</v>
      </c>
      <c r="CF88" s="17">
        <f t="shared" si="92"/>
        <v>8.6648370896641715</v>
      </c>
      <c r="CG88" s="17">
        <f t="shared" si="92"/>
        <v>9.4262018434201078</v>
      </c>
      <c r="CH88" s="17">
        <f t="shared" si="92"/>
        <v>9.3842765813353477</v>
      </c>
      <c r="CI88" s="17">
        <f t="shared" si="92"/>
        <v>8.3974152316596165</v>
      </c>
      <c r="CJ88" s="17">
        <f t="shared" si="92"/>
        <v>9.469851822107815</v>
      </c>
      <c r="CK88" s="17">
        <f t="shared" si="92"/>
        <v>9.4197696444050969</v>
      </c>
      <c r="CL88" s="17">
        <f t="shared" si="92"/>
        <v>8.9765747938431897</v>
      </c>
      <c r="CM88" s="17">
        <f t="shared" si="92"/>
        <v>7.5768621275964776</v>
      </c>
      <c r="CN88" s="17">
        <f t="shared" si="92"/>
        <v>9.5291473595663767</v>
      </c>
      <c r="CO88" s="17">
        <f t="shared" si="92"/>
        <v>8.8805543837250216</v>
      </c>
      <c r="CP88" s="17">
        <f t="shared" si="92"/>
        <v>8.0797697493830611</v>
      </c>
      <c r="CQ88" s="17">
        <f t="shared" si="92"/>
        <v>8.947784048386568</v>
      </c>
      <c r="CR88" s="17">
        <f t="shared" si="92"/>
        <v>9.6254587811559329</v>
      </c>
      <c r="CS88" s="17">
        <f t="shared" si="92"/>
        <v>9.8907369255237594</v>
      </c>
      <c r="CT88" s="17">
        <f t="shared" si="92"/>
        <v>9.5463779999190894</v>
      </c>
      <c r="CU88" s="17">
        <f t="shared" si="92"/>
        <v>9.0506670346253806</v>
      </c>
      <c r="CV88" s="17">
        <f t="shared" si="92"/>
        <v>10.427492370732811</v>
      </c>
      <c r="CW88" s="17">
        <f t="shared" si="92"/>
        <v>9.9102420739192905</v>
      </c>
      <c r="CX88" s="17">
        <f t="shared" si="92"/>
        <v>10.178938571104664</v>
      </c>
      <c r="CY88" s="17">
        <f t="shared" si="92"/>
        <v>8.4470023100030645</v>
      </c>
      <c r="CZ88" s="17">
        <f t="shared" si="92"/>
        <v>9.5840783763367696</v>
      </c>
      <c r="DA88" s="17">
        <f t="shared" si="92"/>
        <v>9.9792455837910463</v>
      </c>
      <c r="DB88" s="17">
        <f t="shared" si="92"/>
        <v>9.5558533908661119</v>
      </c>
      <c r="DC88" s="17">
        <f t="shared" si="92"/>
        <v>9.3353704534403175</v>
      </c>
      <c r="DD88" s="17">
        <f t="shared" si="92"/>
        <v>9.793864195300916</v>
      </c>
      <c r="DE88" s="17">
        <f t="shared" si="92"/>
        <v>9.8598698423208084</v>
      </c>
      <c r="DF88" s="17">
        <f t="shared" si="92"/>
        <v>9.5074808928148578</v>
      </c>
      <c r="DG88" s="17">
        <f t="shared" si="92"/>
        <v>10.015579337864844</v>
      </c>
      <c r="DH88" s="17">
        <f t="shared" si="92"/>
        <v>8.4313889015640324</v>
      </c>
      <c r="DI88" s="17">
        <f t="shared" si="92"/>
        <v>10.507445082138279</v>
      </c>
      <c r="DJ88" s="17">
        <f t="shared" si="92"/>
        <v>9.2008959512179054</v>
      </c>
      <c r="DK88" s="17">
        <f t="shared" si="92"/>
        <v>9.9803907032151891</v>
      </c>
      <c r="DL88" s="17">
        <f t="shared" si="92"/>
        <v>9.7743396182595319</v>
      </c>
      <c r="DM88" s="17">
        <f t="shared" si="92"/>
        <v>10.137848879544546</v>
      </c>
      <c r="DN88" s="17">
        <f t="shared" si="92"/>
        <v>10.132353967961629</v>
      </c>
      <c r="DO88" s="17">
        <f t="shared" si="92"/>
        <v>10.221936369704281</v>
      </c>
      <c r="DP88" s="17">
        <f t="shared" si="92"/>
        <v>9.7635034749593839</v>
      </c>
      <c r="DQ88" s="17">
        <f t="shared" si="92"/>
        <v>10.194228818292515</v>
      </c>
      <c r="DR88" s="17">
        <f t="shared" si="92"/>
        <v>10.102003956090366</v>
      </c>
      <c r="DS88" s="17">
        <f t="shared" si="92"/>
        <v>9.9138807556731869</v>
      </c>
      <c r="DT88" s="17">
        <f t="shared" si="92"/>
        <v>8.1078219333968296</v>
      </c>
      <c r="DU88" s="17">
        <f t="shared" si="92"/>
        <v>10.08086866897948</v>
      </c>
      <c r="DV88" s="17">
        <f t="shared" si="92"/>
        <v>10.043953478681722</v>
      </c>
      <c r="DW88" s="17">
        <f t="shared" si="92"/>
        <v>8.8505531758942997</v>
      </c>
      <c r="DX88" s="17">
        <f t="shared" si="92"/>
        <v>10.045864583191721</v>
      </c>
      <c r="DY88" s="17">
        <f t="shared" si="92"/>
        <v>9.8035773107261139</v>
      </c>
      <c r="DZ88" s="17">
        <f t="shared" si="92"/>
        <v>10.6046226761672</v>
      </c>
      <c r="EA88" s="17">
        <f t="shared" si="92"/>
        <v>9.6181471376497925</v>
      </c>
      <c r="EB88" s="17">
        <f t="shared" ref="EB88:GB88" si="93">SUM(EB89:EB91)</f>
        <v>9.428481812145284</v>
      </c>
      <c r="EC88" s="17">
        <f t="shared" si="93"/>
        <v>9.4290598218445876</v>
      </c>
      <c r="ED88" s="17">
        <f t="shared" si="93"/>
        <v>9.8686422013879973</v>
      </c>
      <c r="EE88" s="17">
        <f t="shared" si="93"/>
        <v>8.5613546694992859</v>
      </c>
      <c r="EF88" s="17">
        <f t="shared" si="93"/>
        <v>9.0235705279920388</v>
      </c>
      <c r="EG88" s="17">
        <f t="shared" si="93"/>
        <v>9.525775765321649</v>
      </c>
      <c r="EH88" s="17">
        <f t="shared" si="93"/>
        <v>9.1987012896424094</v>
      </c>
      <c r="EI88" s="17">
        <f t="shared" si="93"/>
        <v>9.8414098276212432</v>
      </c>
      <c r="EJ88" s="17">
        <f t="shared" si="93"/>
        <v>9.3408542617587216</v>
      </c>
      <c r="EK88" s="17">
        <f t="shared" si="93"/>
        <v>9.2702883182078413</v>
      </c>
      <c r="EL88" s="17">
        <f t="shared" si="93"/>
        <v>10.241231604463856</v>
      </c>
      <c r="EM88" s="17">
        <f t="shared" si="93"/>
        <v>8.7922533556079987</v>
      </c>
      <c r="EN88" s="17">
        <f t="shared" si="93"/>
        <v>9.7645497220493578</v>
      </c>
      <c r="EO88" s="17">
        <f t="shared" si="93"/>
        <v>9.5511984801739818</v>
      </c>
      <c r="EP88" s="17">
        <f t="shared" si="93"/>
        <v>9.691901342241005</v>
      </c>
      <c r="EQ88" s="17">
        <f t="shared" si="93"/>
        <v>10.465116006199386</v>
      </c>
      <c r="ER88" s="17">
        <f t="shared" si="93"/>
        <v>9.0951755731104509</v>
      </c>
      <c r="ES88" s="17">
        <f t="shared" si="93"/>
        <v>10.26029794277931</v>
      </c>
      <c r="ET88" s="17">
        <f t="shared" si="93"/>
        <v>9.3464894573926998</v>
      </c>
      <c r="EU88" s="17">
        <f t="shared" si="93"/>
        <v>9.9950188800146691</v>
      </c>
      <c r="EV88" s="17">
        <f t="shared" si="93"/>
        <v>10.373063337374333</v>
      </c>
      <c r="EW88" s="17">
        <f t="shared" si="93"/>
        <v>10.63531848435596</v>
      </c>
      <c r="EX88" s="17">
        <f t="shared" si="93"/>
        <v>10.134610869420021</v>
      </c>
      <c r="EY88" s="17">
        <f t="shared" si="93"/>
        <v>10.912406085349069</v>
      </c>
      <c r="EZ88" s="17">
        <f t="shared" si="93"/>
        <v>9.7312498988939105</v>
      </c>
      <c r="FA88" s="17">
        <f t="shared" si="93"/>
        <v>10.448249541037526</v>
      </c>
      <c r="FB88" s="17">
        <f t="shared" si="93"/>
        <v>11.21161794563427</v>
      </c>
      <c r="FC88" s="17">
        <f t="shared" si="93"/>
        <v>9.8395784797235564</v>
      </c>
      <c r="FD88" s="17">
        <f t="shared" si="93"/>
        <v>10.270490703074101</v>
      </c>
      <c r="FE88" s="17">
        <f t="shared" si="93"/>
        <v>10.614721704695947</v>
      </c>
      <c r="FF88" s="17">
        <f t="shared" si="93"/>
        <v>8.9527841668511314</v>
      </c>
      <c r="FG88" s="17">
        <f t="shared" si="93"/>
        <v>9.2860752966978204</v>
      </c>
      <c r="FH88" s="17">
        <f t="shared" si="93"/>
        <v>9.4433078815514424</v>
      </c>
      <c r="FI88" s="17">
        <f t="shared" si="93"/>
        <v>9.6749244088094404</v>
      </c>
      <c r="FJ88" s="17">
        <f t="shared" si="93"/>
        <v>10.787302755357299</v>
      </c>
      <c r="FK88" s="17">
        <f t="shared" si="93"/>
        <v>10.869177598408866</v>
      </c>
      <c r="FL88" s="17">
        <f t="shared" si="93"/>
        <v>9.7689107303317808</v>
      </c>
      <c r="FM88" s="17">
        <f t="shared" si="93"/>
        <v>11.006792481351848</v>
      </c>
      <c r="FN88" s="17">
        <f t="shared" si="93"/>
        <v>10.787822613126373</v>
      </c>
      <c r="FO88" s="17">
        <f t="shared" si="93"/>
        <v>10.546344540315497</v>
      </c>
      <c r="FP88" s="17">
        <f t="shared" si="93"/>
        <v>10.347078816554442</v>
      </c>
      <c r="FQ88" s="17">
        <f t="shared" si="93"/>
        <v>10.353462809886866</v>
      </c>
      <c r="FR88" s="17">
        <f t="shared" si="93"/>
        <v>10.590581074540671</v>
      </c>
      <c r="FS88" s="17">
        <f t="shared" si="93"/>
        <v>9.8260049940939655</v>
      </c>
      <c r="FT88" s="17">
        <f t="shared" si="93"/>
        <v>10.450219576471632</v>
      </c>
      <c r="FU88" s="17">
        <f t="shared" si="93"/>
        <v>10.612600780949963</v>
      </c>
      <c r="FV88" s="17">
        <f t="shared" si="93"/>
        <v>10.848266577745241</v>
      </c>
      <c r="FW88" s="17">
        <f t="shared" si="93"/>
        <v>10.389482520049826</v>
      </c>
      <c r="FX88" s="17">
        <f t="shared" si="93"/>
        <v>8.4658352118395204</v>
      </c>
      <c r="FY88" s="17">
        <f t="shared" si="93"/>
        <v>11.230779451778472</v>
      </c>
      <c r="FZ88" s="17">
        <f t="shared" si="93"/>
        <v>10.797315582008679</v>
      </c>
      <c r="GA88" s="17">
        <f t="shared" si="93"/>
        <v>10.479004413749497</v>
      </c>
      <c r="GB88" s="17">
        <f t="shared" si="93"/>
        <v>10.210597892265586</v>
      </c>
      <c r="GC88" s="17">
        <f t="shared" ref="GC88:GD88" si="94">SUM(GC89:GC91)</f>
        <v>10.36098330079454</v>
      </c>
      <c r="GD88" s="17">
        <f t="shared" si="94"/>
        <v>10.542544695524137</v>
      </c>
      <c r="GE88" s="17">
        <f t="shared" ref="GE88" si="95">SUM(GE89:GE91)</f>
        <v>9.7891589748796832</v>
      </c>
    </row>
    <row r="89" spans="1:187" ht="15" x14ac:dyDescent="0.25">
      <c r="A89" s="36" t="s">
        <v>21</v>
      </c>
      <c r="B89" s="90"/>
      <c r="C89" s="52">
        <v>3.9555080146858401</v>
      </c>
      <c r="D89" s="52">
        <v>4.8489990943927301</v>
      </c>
      <c r="E89" s="52">
        <v>5.6694810952262102</v>
      </c>
      <c r="F89" s="52">
        <v>5.2724899711058102</v>
      </c>
      <c r="G89" s="52">
        <v>4.3188593148599104</v>
      </c>
      <c r="H89" s="52">
        <v>3.7671105551188502</v>
      </c>
      <c r="I89" s="52">
        <v>3.89909466841448</v>
      </c>
      <c r="J89" s="52">
        <v>3.22673019155856</v>
      </c>
      <c r="K89" s="52">
        <v>4.9249500995035502</v>
      </c>
      <c r="L89" s="52">
        <v>4.6310941010558997</v>
      </c>
      <c r="M89" s="52">
        <v>4.4616458842576003</v>
      </c>
      <c r="N89" s="52">
        <v>5.5290181639211902</v>
      </c>
      <c r="O89" s="52">
        <v>4.6465469364900098</v>
      </c>
      <c r="P89" s="52">
        <v>5.1052655142542802</v>
      </c>
      <c r="Q89" s="52">
        <v>5.05126092812836</v>
      </c>
      <c r="R89" s="52">
        <v>4.3440916146206501</v>
      </c>
      <c r="S89" s="52">
        <v>4.68610946424121</v>
      </c>
      <c r="T89" s="52">
        <v>3.0622248126293599</v>
      </c>
      <c r="U89" s="52">
        <v>4.7921546379183004</v>
      </c>
      <c r="V89" s="52">
        <v>4.4650105802681503</v>
      </c>
      <c r="W89" s="52">
        <v>3.9975148577852502</v>
      </c>
      <c r="X89" s="52">
        <v>4.6149230777956598</v>
      </c>
      <c r="Y89" s="52">
        <v>4.2971194313757604</v>
      </c>
      <c r="Z89" s="52">
        <v>5.0818968695889097</v>
      </c>
      <c r="AA89" s="52">
        <v>4.6558504214770604</v>
      </c>
      <c r="AB89" s="52">
        <v>2.9193663004595098</v>
      </c>
      <c r="AC89" s="52">
        <v>4.91862477566821</v>
      </c>
      <c r="AD89" s="52">
        <v>4.7958846486772302</v>
      </c>
      <c r="AE89" s="52">
        <v>4.3251444857939596</v>
      </c>
      <c r="AF89" s="52">
        <v>5.0954884529333304</v>
      </c>
      <c r="AG89" s="52">
        <v>3.4118305290295798</v>
      </c>
      <c r="AH89" s="52">
        <v>5.1326004875050604</v>
      </c>
      <c r="AI89" s="52">
        <v>5.1650843538985702</v>
      </c>
      <c r="AJ89" s="52">
        <v>5.0077432258462604</v>
      </c>
      <c r="AK89" s="52">
        <v>5.0157954913385403</v>
      </c>
      <c r="AL89" s="52">
        <v>0.54846082644771299</v>
      </c>
      <c r="AM89" s="52">
        <v>4.3207562567501396</v>
      </c>
      <c r="AN89" s="52">
        <v>5.2213688558741298</v>
      </c>
      <c r="AO89" s="52">
        <v>3.7291387800243401</v>
      </c>
      <c r="AP89" s="52">
        <v>4.6071449042488899</v>
      </c>
      <c r="AQ89" s="52">
        <v>5.5608385116465904</v>
      </c>
      <c r="AR89" s="52">
        <v>2.0144541057382099</v>
      </c>
      <c r="AS89" s="52">
        <v>5.5928496984940104</v>
      </c>
      <c r="AT89" s="52">
        <v>5.4408520265679599</v>
      </c>
      <c r="AU89" s="52">
        <v>4.05250147967143</v>
      </c>
      <c r="AV89" s="52">
        <v>5.5740908230399997</v>
      </c>
      <c r="AW89" s="52">
        <v>1.4047772249711399E-2</v>
      </c>
      <c r="AX89" s="52">
        <v>1.42311082210272</v>
      </c>
      <c r="AY89" s="52">
        <v>4.3085234314118699</v>
      </c>
      <c r="AZ89" s="52">
        <v>3.35373296503227</v>
      </c>
      <c r="BA89" s="52">
        <v>5.0772170561819499</v>
      </c>
      <c r="BB89" s="52">
        <v>5.2238598893101598</v>
      </c>
      <c r="BC89" s="52">
        <v>5.5615548124854399</v>
      </c>
      <c r="BD89" s="52">
        <v>6.26457211443579</v>
      </c>
      <c r="BE89" s="52">
        <v>7.1370676106151301</v>
      </c>
      <c r="BF89" s="52">
        <v>6.7264659318997397</v>
      </c>
      <c r="BG89" s="52">
        <v>7.2100018101684098</v>
      </c>
      <c r="BH89" s="52">
        <v>6.29242280147594</v>
      </c>
      <c r="BI89" s="52">
        <v>7.1684725340393296</v>
      </c>
      <c r="BJ89" s="52">
        <v>8.0365423905019409</v>
      </c>
      <c r="BK89" s="52">
        <v>8.0040808550413693</v>
      </c>
      <c r="BL89" s="52">
        <v>7.25165617947646</v>
      </c>
      <c r="BM89" s="52">
        <v>8.0754833487369702</v>
      </c>
      <c r="BN89" s="52">
        <v>8.1991452040761494</v>
      </c>
      <c r="BO89" s="52">
        <v>8.1378434921387992</v>
      </c>
      <c r="BP89" s="52">
        <v>7.4427726831917802</v>
      </c>
      <c r="BQ89" s="52">
        <v>7.4961244404278302</v>
      </c>
      <c r="BR89" s="52">
        <v>8.3713517786815892</v>
      </c>
      <c r="BS89" s="52">
        <v>7.8752614100166802</v>
      </c>
      <c r="BT89" s="52">
        <v>7.3869313529592198</v>
      </c>
      <c r="BU89" s="52">
        <v>7.3580262707928199</v>
      </c>
      <c r="BV89" s="52">
        <v>7.9984691873663802</v>
      </c>
      <c r="BW89" s="52">
        <v>8.0356638167070695</v>
      </c>
      <c r="BX89" s="52">
        <v>7.0279516975397698</v>
      </c>
      <c r="BY89" s="52">
        <v>7.2419922747261003</v>
      </c>
      <c r="BZ89" s="52">
        <v>8.2145122954813292</v>
      </c>
      <c r="CA89" s="52">
        <v>7.4912264218966698</v>
      </c>
      <c r="CB89" s="52">
        <v>8.2928287895181505</v>
      </c>
      <c r="CC89" s="52">
        <v>8.8881838976802907</v>
      </c>
      <c r="CD89" s="52">
        <v>7.7444787793773298</v>
      </c>
      <c r="CE89" s="52">
        <v>8.4550442437223303</v>
      </c>
      <c r="CF89" s="52">
        <v>7.7044194785614799</v>
      </c>
      <c r="CG89" s="52">
        <v>8.7657166179548707</v>
      </c>
      <c r="CH89" s="52">
        <v>8.8289669347858908</v>
      </c>
      <c r="CI89" s="52">
        <v>8.1356174186738208</v>
      </c>
      <c r="CJ89" s="52">
        <v>8.3896050387406405</v>
      </c>
      <c r="CK89" s="52">
        <v>8.2961302949797506</v>
      </c>
      <c r="CL89" s="52">
        <v>8.0323207236407299</v>
      </c>
      <c r="CM89" s="52">
        <v>7.7604703938670498</v>
      </c>
      <c r="CN89" s="52">
        <v>8.2380008066329395</v>
      </c>
      <c r="CO89" s="52">
        <v>8.5358482988724802</v>
      </c>
      <c r="CP89" s="52">
        <v>7.4445947807542296</v>
      </c>
      <c r="CQ89" s="52">
        <v>8.4802473655014197</v>
      </c>
      <c r="CR89" s="52">
        <v>8.7692664642115794</v>
      </c>
      <c r="CS89" s="52">
        <v>8.6414696398442192</v>
      </c>
      <c r="CT89" s="52">
        <v>9.2994154905197099</v>
      </c>
      <c r="CU89" s="52">
        <v>8.1383212964792495</v>
      </c>
      <c r="CV89" s="52">
        <v>9.4193829681371604</v>
      </c>
      <c r="CW89" s="52">
        <v>9.2099407262215305</v>
      </c>
      <c r="CX89" s="52">
        <v>9.2523738022451099</v>
      </c>
      <c r="CY89" s="52">
        <v>8.8033239583361809</v>
      </c>
      <c r="CZ89" s="52">
        <v>8.2910580620114604</v>
      </c>
      <c r="DA89" s="52">
        <v>9.1846014453616807</v>
      </c>
      <c r="DB89" s="52">
        <v>8.8522832165032401</v>
      </c>
      <c r="DC89" s="52">
        <v>9.0225895582535696</v>
      </c>
      <c r="DD89" s="52">
        <v>9.3645617120703193</v>
      </c>
      <c r="DE89" s="52">
        <v>9.52395278352021</v>
      </c>
      <c r="DF89" s="52">
        <v>8.6994316870763804</v>
      </c>
      <c r="DG89" s="52">
        <v>9.1138119153666395</v>
      </c>
      <c r="DH89" s="52">
        <v>7.7185307217702004</v>
      </c>
      <c r="DI89" s="52">
        <v>9.2441455089847793</v>
      </c>
      <c r="DJ89" s="52">
        <v>8.5810126328710101</v>
      </c>
      <c r="DK89" s="52">
        <v>8.6728870492704395</v>
      </c>
      <c r="DL89" s="52">
        <v>9.5077109143488503</v>
      </c>
      <c r="DM89" s="52">
        <v>9.2660783414412808</v>
      </c>
      <c r="DN89" s="52">
        <v>9.1761932121517606</v>
      </c>
      <c r="DO89" s="52">
        <v>9.0532047859782203</v>
      </c>
      <c r="DP89" s="52">
        <v>8.8225228506104898</v>
      </c>
      <c r="DQ89" s="52">
        <v>9.4537329960355994</v>
      </c>
      <c r="DR89" s="52">
        <v>9.2002151726496493</v>
      </c>
      <c r="DS89" s="52">
        <v>8.9871692289221894</v>
      </c>
      <c r="DT89" s="52">
        <v>7.6940268114707404</v>
      </c>
      <c r="DU89" s="52">
        <v>9.0375673615079997</v>
      </c>
      <c r="DV89" s="52">
        <v>9.7595635239899394</v>
      </c>
      <c r="DW89" s="52">
        <v>7.8241573733866998</v>
      </c>
      <c r="DX89" s="52">
        <v>9.3562906450814403</v>
      </c>
      <c r="DY89" s="52">
        <v>9.2348697943768094</v>
      </c>
      <c r="DZ89" s="52">
        <v>9.5112105452378</v>
      </c>
      <c r="EA89" s="52">
        <v>9.3900147079596099</v>
      </c>
      <c r="EB89" s="52">
        <v>8.6908950049661406</v>
      </c>
      <c r="EC89" s="52">
        <v>8.99378950424423</v>
      </c>
      <c r="ED89" s="52">
        <v>9.0872437723415906</v>
      </c>
      <c r="EE89" s="52">
        <v>8.0595578254880191</v>
      </c>
      <c r="EF89" s="52">
        <v>8.6226405446911691</v>
      </c>
      <c r="EG89" s="52">
        <v>8.7420093987127103</v>
      </c>
      <c r="EH89" s="52">
        <v>8.6226204999010108</v>
      </c>
      <c r="EI89" s="52">
        <v>9.1092911064756095</v>
      </c>
      <c r="EJ89" s="52">
        <v>9.0500525089596895</v>
      </c>
      <c r="EK89" s="52">
        <v>9.1128741444924497</v>
      </c>
      <c r="EL89" s="52">
        <v>9.3016467871422694</v>
      </c>
      <c r="EM89" s="52">
        <v>8.1405964204338499</v>
      </c>
      <c r="EN89" s="52">
        <v>9.3711943132180906</v>
      </c>
      <c r="EO89" s="52">
        <v>8.8953639553149593</v>
      </c>
      <c r="EP89" s="52">
        <v>8.9037542207270395</v>
      </c>
      <c r="EQ89" s="52">
        <v>10.218722036030099</v>
      </c>
      <c r="ER89" s="52">
        <v>9.2857089979146696</v>
      </c>
      <c r="ES89" s="52">
        <v>9.3865717625965992</v>
      </c>
      <c r="ET89" s="52">
        <v>8.0217069186455401</v>
      </c>
      <c r="EU89" s="52">
        <v>9.7592000427736494</v>
      </c>
      <c r="EV89" s="52">
        <v>10.2775024970577</v>
      </c>
      <c r="EW89" s="52">
        <v>10.1611921423418</v>
      </c>
      <c r="EX89" s="52">
        <v>9.6218648433458203</v>
      </c>
      <c r="EY89" s="52">
        <v>10.661171156910401</v>
      </c>
      <c r="EZ89" s="52">
        <v>8.7311468398674297</v>
      </c>
      <c r="FA89" s="52">
        <v>10.4937626735046</v>
      </c>
      <c r="FB89" s="52">
        <v>10.3337513819233</v>
      </c>
      <c r="FC89" s="52">
        <v>9.72709078271496</v>
      </c>
      <c r="FD89" s="52">
        <v>10.2972694020352</v>
      </c>
      <c r="FE89" s="52">
        <v>10.3750187491506</v>
      </c>
      <c r="FF89" s="52">
        <v>8.2499010622045308</v>
      </c>
      <c r="FG89" s="52">
        <v>8.9598396073497302</v>
      </c>
      <c r="FH89" s="52">
        <v>9.5685444703370397</v>
      </c>
      <c r="FI89" s="52">
        <v>8.6008544806870297</v>
      </c>
      <c r="FJ89" s="52">
        <v>9.9742297069631505</v>
      </c>
      <c r="FK89" s="52">
        <v>10.657942818022599</v>
      </c>
      <c r="FL89" s="52">
        <v>8.6145582341410805</v>
      </c>
      <c r="FM89" s="52">
        <v>10.6521216236413</v>
      </c>
      <c r="FN89" s="52">
        <v>10.295429489900901</v>
      </c>
      <c r="FO89" s="52">
        <v>10.056922391629399</v>
      </c>
      <c r="FP89" s="52">
        <v>9.5563618328778901</v>
      </c>
      <c r="FQ89" s="52">
        <v>9.9345017461385101</v>
      </c>
      <c r="FR89" s="52">
        <v>10.650100061446301</v>
      </c>
      <c r="FS89" s="52">
        <v>8.9755932017736608</v>
      </c>
      <c r="FT89" s="52">
        <v>10.4024971117053</v>
      </c>
      <c r="FU89" s="52">
        <v>10.2519176586006</v>
      </c>
      <c r="FV89" s="52">
        <v>10.880744365231299</v>
      </c>
      <c r="FW89" s="52">
        <v>10.4529866747403</v>
      </c>
      <c r="FX89" s="52">
        <v>6.7645449249234604</v>
      </c>
      <c r="FY89" s="52">
        <v>10.7440796310667</v>
      </c>
      <c r="FZ89" s="52">
        <v>10.7555224842221</v>
      </c>
      <c r="GA89" s="52">
        <v>10.382284572448301</v>
      </c>
      <c r="GB89" s="52">
        <v>10.016584114544701</v>
      </c>
      <c r="GC89" s="52">
        <v>10.392350625431201</v>
      </c>
      <c r="GD89" s="52">
        <v>10.1421977430845</v>
      </c>
      <c r="GE89" s="52">
        <v>9.6759717310947604</v>
      </c>
    </row>
    <row r="90" spans="1:187" ht="15" x14ac:dyDescent="0.25">
      <c r="A90" s="36" t="s">
        <v>22</v>
      </c>
      <c r="B90" s="90"/>
      <c r="C90" s="52">
        <v>2.0629474324991799</v>
      </c>
      <c r="D90" s="52">
        <v>2.0758210397116099</v>
      </c>
      <c r="E90" s="52">
        <v>2.0646363632471298</v>
      </c>
      <c r="F90" s="52">
        <v>1.50308189035206</v>
      </c>
      <c r="G90" s="52">
        <v>2.3068869485881001</v>
      </c>
      <c r="H90" s="52">
        <v>2.2047391911304199</v>
      </c>
      <c r="I90" s="52">
        <v>2.2178070068982101</v>
      </c>
      <c r="J90" s="52">
        <v>1.7104898773920101</v>
      </c>
      <c r="K90" s="52">
        <v>1.92826337095377</v>
      </c>
      <c r="L90" s="52">
        <v>2.2952245744191502</v>
      </c>
      <c r="M90" s="52">
        <v>1.8911994228179401</v>
      </c>
      <c r="N90" s="52">
        <v>1.9132585330724099</v>
      </c>
      <c r="O90" s="52">
        <v>1.46821078304028</v>
      </c>
      <c r="P90" s="52">
        <v>1.85921788408077</v>
      </c>
      <c r="Q90" s="52">
        <v>1.9376182637936501</v>
      </c>
      <c r="R90" s="52">
        <v>1.2334663746969099</v>
      </c>
      <c r="S90" s="52">
        <v>1.6165391227152199</v>
      </c>
      <c r="T90" s="52">
        <v>1.0178281689502799</v>
      </c>
      <c r="U90" s="52">
        <v>2.15889329613757</v>
      </c>
      <c r="V90" s="52">
        <v>1.82563689066117</v>
      </c>
      <c r="W90" s="52">
        <v>1.61816004073401</v>
      </c>
      <c r="X90" s="52">
        <v>1.80784375845668</v>
      </c>
      <c r="Y90" s="52">
        <v>1.63276332866059</v>
      </c>
      <c r="Z90" s="52">
        <v>1.34114494941927</v>
      </c>
      <c r="AA90" s="52">
        <v>1.6909645561172499</v>
      </c>
      <c r="AB90" s="52">
        <v>0.81565087315547202</v>
      </c>
      <c r="AC90" s="52">
        <v>1.48063311711806</v>
      </c>
      <c r="AD90" s="52">
        <v>1.4618183653074901</v>
      </c>
      <c r="AE90" s="52">
        <v>1.1417842926263</v>
      </c>
      <c r="AF90" s="52">
        <v>1.07200703537022</v>
      </c>
      <c r="AG90" s="52">
        <v>0.71385149625185196</v>
      </c>
      <c r="AH90" s="52">
        <v>1.0205708040533501</v>
      </c>
      <c r="AI90" s="52">
        <v>1.24896988987458</v>
      </c>
      <c r="AJ90" s="52">
        <v>0.72940456592717295</v>
      </c>
      <c r="AK90" s="52">
        <v>0.67116676434247402</v>
      </c>
      <c r="AL90" s="52">
        <v>5.80293674075665E-2</v>
      </c>
      <c r="AM90" s="52">
        <v>0.45165901307859901</v>
      </c>
      <c r="AN90" s="52">
        <v>0.72919823627632196</v>
      </c>
      <c r="AO90" s="52">
        <v>0.40781494045498601</v>
      </c>
      <c r="AP90" s="52">
        <v>0.42888188577094499</v>
      </c>
      <c r="AQ90" s="52">
        <v>0.60043152258868604</v>
      </c>
      <c r="AR90" s="52">
        <v>0.29558932803169602</v>
      </c>
      <c r="AS90" s="52">
        <v>0.17730522028422399</v>
      </c>
      <c r="AT90" s="52">
        <v>0.58939374725396498</v>
      </c>
      <c r="AU90" s="52">
        <v>0.47721753238187797</v>
      </c>
      <c r="AV90" s="52">
        <v>0.33336397543725599</v>
      </c>
      <c r="AW90" s="52">
        <v>9.9710519305656803E-2</v>
      </c>
      <c r="AX90" s="52">
        <v>-0.28695775038271198</v>
      </c>
      <c r="AY90" s="52">
        <v>2.9317114796316102E-2</v>
      </c>
      <c r="AZ90" s="52">
        <v>7.2391319678243596E-2</v>
      </c>
      <c r="BA90" s="52">
        <v>-0.23728147841967701</v>
      </c>
      <c r="BB90" s="52">
        <v>-5.0765618040916102E-2</v>
      </c>
      <c r="BC90" s="52">
        <v>0.675062058584882</v>
      </c>
      <c r="BD90" s="52">
        <v>0.37580377646058399</v>
      </c>
      <c r="BE90" s="52">
        <v>0.143682699934224</v>
      </c>
      <c r="BF90" s="52">
        <v>0.62572346357648001</v>
      </c>
      <c r="BG90" s="52">
        <v>-0.273286814471635</v>
      </c>
      <c r="BH90" s="52">
        <v>0.75819113984151298</v>
      </c>
      <c r="BI90" s="52">
        <v>-0.268347115706352</v>
      </c>
      <c r="BJ90" s="52">
        <v>0.70029710353848196</v>
      </c>
      <c r="BK90" s="52">
        <v>-9.2900928531459304E-3</v>
      </c>
      <c r="BL90" s="52">
        <v>0.34435306528077297</v>
      </c>
      <c r="BM90" s="52">
        <v>-0.38970759135796001</v>
      </c>
      <c r="BN90" s="52">
        <v>0.65897795126427305</v>
      </c>
      <c r="BO90" s="52">
        <v>1.4519479729402701E-3</v>
      </c>
      <c r="BP90" s="52">
        <v>-0.28432010975978</v>
      </c>
      <c r="BQ90" s="52">
        <v>0.34675196602185099</v>
      </c>
      <c r="BR90" s="52">
        <v>0.17521326774132101</v>
      </c>
      <c r="BS90" s="52">
        <v>0.32908410350664602</v>
      </c>
      <c r="BT90" s="52">
        <v>-8.2209965612299093E-3</v>
      </c>
      <c r="BU90" s="52">
        <v>0.60089443555287803</v>
      </c>
      <c r="BV90" s="52">
        <v>0.73794665236363499</v>
      </c>
      <c r="BW90" s="52">
        <v>0.46648445021836599</v>
      </c>
      <c r="BX90" s="52">
        <v>-5.9103425666366102E-2</v>
      </c>
      <c r="BY90" s="52">
        <v>0.48215673870845499</v>
      </c>
      <c r="BZ90" s="52">
        <v>0.29825073679812603</v>
      </c>
      <c r="CA90" s="52">
        <v>7.3547416073838801E-2</v>
      </c>
      <c r="CB90" s="52">
        <v>0.29797830205280201</v>
      </c>
      <c r="CC90" s="52">
        <v>-0.10369328465064399</v>
      </c>
      <c r="CD90" s="52">
        <v>-4.8533960428518298E-2</v>
      </c>
      <c r="CE90" s="52">
        <v>0.26066065486273199</v>
      </c>
      <c r="CF90" s="52">
        <v>0.62443267735272001</v>
      </c>
      <c r="CG90" s="52">
        <v>0.163356933815515</v>
      </c>
      <c r="CH90" s="52">
        <v>0.29444119691230303</v>
      </c>
      <c r="CI90" s="52">
        <v>-5.8518493322086799E-2</v>
      </c>
      <c r="CJ90" s="52">
        <v>0.382265789696208</v>
      </c>
      <c r="CK90" s="52">
        <v>0.54652447858745201</v>
      </c>
      <c r="CL90" s="52">
        <v>0.57127018093300197</v>
      </c>
      <c r="CM90" s="52">
        <v>-0.31615057111293399</v>
      </c>
      <c r="CN90" s="52">
        <v>1.2354588226724801</v>
      </c>
      <c r="CO90" s="52">
        <v>0.30903220820514998</v>
      </c>
      <c r="CP90" s="52">
        <v>0.63517496862883105</v>
      </c>
      <c r="CQ90" s="52">
        <v>0.43089911251259699</v>
      </c>
      <c r="CR90" s="52">
        <v>0.85619231694435405</v>
      </c>
      <c r="CS90" s="52">
        <v>1.2492672856795399</v>
      </c>
      <c r="CT90" s="52">
        <v>0.24696250939938</v>
      </c>
      <c r="CU90" s="52">
        <v>0.86967647758307698</v>
      </c>
      <c r="CV90" s="52">
        <v>1.0081094025956501</v>
      </c>
      <c r="CW90" s="52">
        <v>0.70030134769775998</v>
      </c>
      <c r="CX90" s="52">
        <v>0.92656476885955397</v>
      </c>
      <c r="CY90" s="52">
        <v>-0.35632164833311702</v>
      </c>
      <c r="CZ90" s="52">
        <v>1.2930203143253101</v>
      </c>
      <c r="DA90" s="52">
        <v>0.79464413842936599</v>
      </c>
      <c r="DB90" s="52">
        <v>0.70357017436287195</v>
      </c>
      <c r="DC90" s="52">
        <v>0.31278089518674801</v>
      </c>
      <c r="DD90" s="52">
        <v>0.429302483230597</v>
      </c>
      <c r="DE90" s="52">
        <v>0.33591705880059902</v>
      </c>
      <c r="DF90" s="52">
        <v>0.80804920573847705</v>
      </c>
      <c r="DG90" s="52">
        <v>0.90176742249820496</v>
      </c>
      <c r="DH90" s="52">
        <v>0.71285817979383204</v>
      </c>
      <c r="DI90" s="52">
        <v>1.2632995731534999</v>
      </c>
      <c r="DJ90" s="52">
        <v>0.61988331834689503</v>
      </c>
      <c r="DK90" s="52">
        <v>1.30750365394475</v>
      </c>
      <c r="DL90" s="52">
        <v>0.266628703910681</v>
      </c>
      <c r="DM90" s="52">
        <v>0.87177053810326499</v>
      </c>
      <c r="DN90" s="52">
        <v>0.95616075580986903</v>
      </c>
      <c r="DO90" s="52">
        <v>1.1687315837260599</v>
      </c>
      <c r="DP90" s="52">
        <v>0.94098062434889396</v>
      </c>
      <c r="DQ90" s="52">
        <v>0.74049582225691601</v>
      </c>
      <c r="DR90" s="52">
        <v>0.901788783440717</v>
      </c>
      <c r="DS90" s="52">
        <v>0.92671152675099799</v>
      </c>
      <c r="DT90" s="52">
        <v>0.41379512192608903</v>
      </c>
      <c r="DU90" s="52">
        <v>1.0433013074714801</v>
      </c>
      <c r="DV90" s="52">
        <v>0.28438995469178302</v>
      </c>
      <c r="DW90" s="52">
        <v>1.0263958025076001</v>
      </c>
      <c r="DX90" s="52">
        <v>0.689573938110281</v>
      </c>
      <c r="DY90" s="52">
        <v>0.56870751634930505</v>
      </c>
      <c r="DZ90" s="52">
        <v>1.0934121309294</v>
      </c>
      <c r="EA90" s="52">
        <v>0.22813242969018199</v>
      </c>
      <c r="EB90" s="52">
        <v>0.73758680717914404</v>
      </c>
      <c r="EC90" s="52">
        <v>0.435270317600358</v>
      </c>
      <c r="ED90" s="52">
        <v>0.78139842904640699</v>
      </c>
      <c r="EE90" s="52">
        <v>0.50179684401126701</v>
      </c>
      <c r="EF90" s="52">
        <v>0.40092998330086899</v>
      </c>
      <c r="EG90" s="52">
        <v>0.78376636660893795</v>
      </c>
      <c r="EH90" s="52">
        <v>0.57608078974139798</v>
      </c>
      <c r="EI90" s="52">
        <v>0.73211872114563303</v>
      </c>
      <c r="EJ90" s="52">
        <v>0.29080175279903298</v>
      </c>
      <c r="EK90" s="52">
        <v>0.15741417371539199</v>
      </c>
      <c r="EL90" s="52">
        <v>0.93958481732158705</v>
      </c>
      <c r="EM90" s="52">
        <v>0.65165693517414902</v>
      </c>
      <c r="EN90" s="52">
        <v>0.39335540883126702</v>
      </c>
      <c r="EO90" s="52">
        <v>0.65583452485902305</v>
      </c>
      <c r="EP90" s="52">
        <v>0.78814712151396504</v>
      </c>
      <c r="EQ90" s="52">
        <v>0.24639397016928699</v>
      </c>
      <c r="ER90" s="52">
        <v>-0.190533424804218</v>
      </c>
      <c r="ES90" s="52">
        <v>0.87372618018271098</v>
      </c>
      <c r="ET90" s="52">
        <v>1.3247825387471599</v>
      </c>
      <c r="EU90" s="52">
        <v>0.23581883724101901</v>
      </c>
      <c r="EV90" s="52">
        <v>9.5560840316632298E-2</v>
      </c>
      <c r="EW90" s="52">
        <v>0.47412634201415998</v>
      </c>
      <c r="EX90" s="52">
        <v>0.51274602607419995</v>
      </c>
      <c r="EY90" s="52">
        <v>0.25123492843866901</v>
      </c>
      <c r="EZ90" s="52">
        <v>1.0001030590264799</v>
      </c>
      <c r="FA90" s="52">
        <v>-4.5513132467074002E-2</v>
      </c>
      <c r="FB90" s="52">
        <v>0.87786656371097105</v>
      </c>
      <c r="FC90" s="52">
        <v>0.112487697008597</v>
      </c>
      <c r="FD90" s="52">
        <v>-2.67786989610991E-2</v>
      </c>
      <c r="FE90" s="52">
        <v>0.23970295554534701</v>
      </c>
      <c r="FF90" s="52">
        <v>0.70288310464660098</v>
      </c>
      <c r="FG90" s="52">
        <v>0.326235689348091</v>
      </c>
      <c r="FH90" s="52">
        <v>-0.12523658878559801</v>
      </c>
      <c r="FI90" s="52">
        <v>1.07406992812241</v>
      </c>
      <c r="FJ90" s="52">
        <v>0.81307304839414796</v>
      </c>
      <c r="FK90" s="52">
        <v>0.211234780386267</v>
      </c>
      <c r="FL90" s="52">
        <v>1.1543524961906999</v>
      </c>
      <c r="FM90" s="52">
        <v>0.35467085771054901</v>
      </c>
      <c r="FN90" s="52">
        <v>0.49239312322547302</v>
      </c>
      <c r="FO90" s="52">
        <v>0.48942214868609701</v>
      </c>
      <c r="FP90" s="52">
        <v>0.79071698367655197</v>
      </c>
      <c r="FQ90" s="52">
        <v>0.41896106374835601</v>
      </c>
      <c r="FR90" s="52">
        <v>-5.9518986905629997E-2</v>
      </c>
      <c r="FS90" s="52">
        <v>0.85041179232030495</v>
      </c>
      <c r="FT90" s="52">
        <v>4.7722464766333003E-2</v>
      </c>
      <c r="FU90" s="52">
        <v>0.36068312234936201</v>
      </c>
      <c r="FV90" s="52">
        <v>-3.2477787486058E-2</v>
      </c>
      <c r="FW90" s="52">
        <v>-6.3504154690474296E-2</v>
      </c>
      <c r="FX90" s="52">
        <v>1.70129028691606</v>
      </c>
      <c r="FY90" s="52">
        <v>0.48669982071177198</v>
      </c>
      <c r="FZ90" s="52">
        <v>4.1793097786578901E-2</v>
      </c>
      <c r="GA90" s="52">
        <v>9.6719841301195805E-2</v>
      </c>
      <c r="GB90" s="52">
        <v>0.19401377772088499</v>
      </c>
      <c r="GC90" s="52">
        <v>-3.1367324636660102E-2</v>
      </c>
      <c r="GD90" s="52">
        <v>0.40034695243963803</v>
      </c>
      <c r="GE90" s="52">
        <v>0.11318724378492299</v>
      </c>
    </row>
    <row r="91" spans="1:187" ht="15" x14ac:dyDescent="0.25">
      <c r="A91" s="36" t="s">
        <v>153</v>
      </c>
      <c r="B91" s="90">
        <v>5</v>
      </c>
      <c r="C91" s="52">
        <v>0</v>
      </c>
      <c r="D91" s="52">
        <v>0</v>
      </c>
      <c r="E91" s="52">
        <v>0</v>
      </c>
      <c r="F91" s="52">
        <v>0</v>
      </c>
      <c r="G91" s="52">
        <v>0</v>
      </c>
      <c r="H91" s="52">
        <v>0</v>
      </c>
      <c r="I91" s="52">
        <v>0</v>
      </c>
      <c r="J91" s="52">
        <v>0</v>
      </c>
      <c r="K91" s="52">
        <v>0</v>
      </c>
      <c r="L91" s="52">
        <v>0</v>
      </c>
      <c r="M91" s="52">
        <v>0</v>
      </c>
      <c r="N91" s="52">
        <v>0</v>
      </c>
      <c r="O91" s="52">
        <v>0</v>
      </c>
      <c r="P91" s="52">
        <v>0</v>
      </c>
      <c r="Q91" s="52">
        <v>0</v>
      </c>
      <c r="R91" s="52">
        <v>0</v>
      </c>
      <c r="S91" s="52">
        <v>0</v>
      </c>
      <c r="T91" s="52">
        <v>0</v>
      </c>
      <c r="U91" s="52">
        <v>0</v>
      </c>
      <c r="V91" s="52">
        <v>0</v>
      </c>
      <c r="W91" s="52">
        <v>0</v>
      </c>
      <c r="X91" s="52">
        <v>0</v>
      </c>
      <c r="Y91" s="52">
        <v>0</v>
      </c>
      <c r="Z91" s="52">
        <v>0</v>
      </c>
      <c r="AA91" s="52">
        <v>0</v>
      </c>
      <c r="AB91" s="52">
        <v>0</v>
      </c>
      <c r="AC91" s="52">
        <v>0</v>
      </c>
      <c r="AD91" s="52">
        <v>0</v>
      </c>
      <c r="AE91" s="52">
        <v>0</v>
      </c>
      <c r="AF91" s="52">
        <v>0</v>
      </c>
      <c r="AG91" s="52">
        <v>0</v>
      </c>
      <c r="AH91" s="52">
        <v>0</v>
      </c>
      <c r="AI91" s="52">
        <v>0</v>
      </c>
      <c r="AJ91" s="52">
        <v>0</v>
      </c>
      <c r="AK91" s="52">
        <v>0</v>
      </c>
      <c r="AL91" s="52">
        <v>0</v>
      </c>
      <c r="AM91" s="52">
        <v>0</v>
      </c>
      <c r="AN91" s="52">
        <v>0</v>
      </c>
      <c r="AO91" s="52">
        <v>0</v>
      </c>
      <c r="AP91" s="52">
        <v>0</v>
      </c>
      <c r="AQ91" s="52">
        <v>0</v>
      </c>
      <c r="AR91" s="52">
        <v>0</v>
      </c>
      <c r="AS91" s="52">
        <v>0</v>
      </c>
      <c r="AT91" s="52">
        <v>0</v>
      </c>
      <c r="AU91" s="52">
        <v>0</v>
      </c>
      <c r="AV91" s="52">
        <v>0</v>
      </c>
      <c r="AW91" s="52">
        <v>0</v>
      </c>
      <c r="AX91" s="52">
        <v>0.217097824816778</v>
      </c>
      <c r="AY91" s="52">
        <v>1.0549692879844399</v>
      </c>
      <c r="AZ91" s="52">
        <v>1.20003961125387</v>
      </c>
      <c r="BA91" s="52">
        <v>1.1406003589914</v>
      </c>
      <c r="BB91" s="52">
        <v>0.79364480470948895</v>
      </c>
      <c r="BC91" s="52">
        <v>0.79299947408996296</v>
      </c>
      <c r="BD91" s="52">
        <v>0.49489974991029301</v>
      </c>
      <c r="BE91" s="52">
        <v>0.45051821210343002</v>
      </c>
      <c r="BF91" s="52">
        <v>0.15394146818584101</v>
      </c>
      <c r="BG91" s="52">
        <v>0.88436108099831101</v>
      </c>
      <c r="BH91" s="52">
        <v>1.20843751371596</v>
      </c>
      <c r="BI91" s="52">
        <v>0.91531974191903398</v>
      </c>
      <c r="BJ91" s="52">
        <v>0.65741981313169895</v>
      </c>
      <c r="BK91" s="52">
        <v>1.0167312976754701</v>
      </c>
      <c r="BL91" s="52">
        <v>0.83098793655938796</v>
      </c>
      <c r="BM91" s="52">
        <v>0.94966853969433396</v>
      </c>
      <c r="BN91" s="52">
        <v>1.0932589047429799</v>
      </c>
      <c r="BO91" s="52">
        <v>1.0943344557755199</v>
      </c>
      <c r="BP91" s="52">
        <v>1.2609071952875499</v>
      </c>
      <c r="BQ91" s="52">
        <v>1.2130408721352499</v>
      </c>
      <c r="BR91" s="52">
        <v>1.1753793771797201</v>
      </c>
      <c r="BS91" s="52">
        <v>0.90533862833703405</v>
      </c>
      <c r="BT91" s="52">
        <v>0.84602844219847195</v>
      </c>
      <c r="BU91" s="52">
        <v>0.71454447957213196</v>
      </c>
      <c r="BV91" s="52">
        <v>0.58795642524592895</v>
      </c>
      <c r="BW91" s="52">
        <v>0.81774575224671597</v>
      </c>
      <c r="BX91" s="52">
        <v>0.60439944943144996</v>
      </c>
      <c r="BY91" s="52">
        <v>0.82414743199241303</v>
      </c>
      <c r="BZ91" s="52">
        <v>0.60039839959038899</v>
      </c>
      <c r="CA91" s="52">
        <v>0.76123199879276704</v>
      </c>
      <c r="CB91" s="52">
        <v>0.63822337830286802</v>
      </c>
      <c r="CC91" s="52">
        <v>0.449580331603053</v>
      </c>
      <c r="CD91" s="52">
        <v>0.38310267338362303</v>
      </c>
      <c r="CE91" s="52">
        <v>0.46753773164239398</v>
      </c>
      <c r="CF91" s="52">
        <v>0.33598493374997102</v>
      </c>
      <c r="CG91" s="52">
        <v>0.497128291649722</v>
      </c>
      <c r="CH91" s="52">
        <v>0.260868449637155</v>
      </c>
      <c r="CI91" s="52">
        <v>0.32031630630788199</v>
      </c>
      <c r="CJ91" s="52">
        <v>0.697980993670967</v>
      </c>
      <c r="CK91" s="52">
        <v>0.57711487083789403</v>
      </c>
      <c r="CL91" s="52">
        <v>0.37298388926945703</v>
      </c>
      <c r="CM91" s="52">
        <v>0.13254230484236201</v>
      </c>
      <c r="CN91" s="52">
        <v>5.5687730260956102E-2</v>
      </c>
      <c r="CO91" s="52">
        <v>3.5673876647392501E-2</v>
      </c>
      <c r="CP91" s="52">
        <v>0</v>
      </c>
      <c r="CQ91" s="52">
        <v>3.6637570372551199E-2</v>
      </c>
      <c r="CR91" s="52">
        <v>0</v>
      </c>
      <c r="CS91" s="52">
        <v>0</v>
      </c>
      <c r="CT91" s="52">
        <v>0</v>
      </c>
      <c r="CU91" s="52">
        <v>4.2669260563053403E-2</v>
      </c>
      <c r="CV91" s="52">
        <v>0</v>
      </c>
      <c r="CW91" s="52">
        <v>0</v>
      </c>
      <c r="CX91" s="52">
        <v>0</v>
      </c>
      <c r="CY91" s="52">
        <v>0</v>
      </c>
      <c r="CZ91" s="52">
        <v>0</v>
      </c>
      <c r="DA91" s="52">
        <v>0</v>
      </c>
      <c r="DB91" s="52">
        <v>0</v>
      </c>
      <c r="DC91" s="52">
        <v>0</v>
      </c>
      <c r="DD91" s="52">
        <v>0</v>
      </c>
      <c r="DE91" s="52">
        <v>0</v>
      </c>
      <c r="DF91" s="52">
        <v>0</v>
      </c>
      <c r="DG91" s="52">
        <v>0</v>
      </c>
      <c r="DH91" s="52">
        <v>0</v>
      </c>
      <c r="DI91" s="52">
        <v>0</v>
      </c>
      <c r="DJ91" s="52">
        <v>0</v>
      </c>
      <c r="DK91" s="52">
        <v>0</v>
      </c>
      <c r="DL91" s="52">
        <v>0</v>
      </c>
      <c r="DM91" s="52">
        <v>0</v>
      </c>
      <c r="DN91" s="52">
        <v>0</v>
      </c>
      <c r="DO91" s="52">
        <v>0</v>
      </c>
      <c r="DP91" s="52">
        <v>0</v>
      </c>
      <c r="DQ91" s="52">
        <v>0</v>
      </c>
      <c r="DR91" s="52">
        <v>0</v>
      </c>
      <c r="DS91" s="52">
        <v>0</v>
      </c>
      <c r="DT91" s="52">
        <v>0</v>
      </c>
      <c r="DU91" s="52">
        <v>0</v>
      </c>
      <c r="DV91" s="52">
        <v>0</v>
      </c>
      <c r="DW91" s="52">
        <v>0</v>
      </c>
      <c r="DX91" s="52">
        <v>0</v>
      </c>
      <c r="DY91" s="52">
        <v>0</v>
      </c>
      <c r="DZ91" s="52">
        <v>0</v>
      </c>
      <c r="EA91" s="52">
        <v>0</v>
      </c>
      <c r="EB91" s="52">
        <v>0</v>
      </c>
      <c r="EC91" s="52">
        <v>0</v>
      </c>
      <c r="ED91" s="52">
        <v>0</v>
      </c>
      <c r="EE91" s="52">
        <v>0</v>
      </c>
      <c r="EF91" s="52">
        <v>0</v>
      </c>
      <c r="EG91" s="52">
        <v>0</v>
      </c>
      <c r="EH91" s="52">
        <v>0</v>
      </c>
      <c r="EI91" s="52">
        <v>0</v>
      </c>
      <c r="EJ91" s="52">
        <v>0</v>
      </c>
      <c r="EK91" s="52">
        <v>0</v>
      </c>
      <c r="EL91" s="52">
        <v>0</v>
      </c>
      <c r="EM91" s="52">
        <v>0</v>
      </c>
      <c r="EN91" s="52">
        <v>0</v>
      </c>
      <c r="EO91" s="52">
        <v>0</v>
      </c>
      <c r="EP91" s="52">
        <v>0</v>
      </c>
      <c r="EQ91" s="52">
        <v>0</v>
      </c>
      <c r="ER91" s="52">
        <v>0</v>
      </c>
      <c r="ES91" s="52">
        <v>0</v>
      </c>
      <c r="ET91" s="52">
        <v>0</v>
      </c>
      <c r="EU91" s="52">
        <v>0</v>
      </c>
      <c r="EV91" s="52">
        <v>0</v>
      </c>
      <c r="EW91" s="52">
        <v>0</v>
      </c>
      <c r="EX91" s="52">
        <v>0</v>
      </c>
      <c r="EY91" s="52">
        <v>0</v>
      </c>
      <c r="EZ91" s="52">
        <v>0</v>
      </c>
      <c r="FA91" s="52">
        <v>0</v>
      </c>
      <c r="FB91" s="52">
        <v>0</v>
      </c>
      <c r="FC91" s="52">
        <v>0</v>
      </c>
      <c r="FD91" s="52">
        <v>0</v>
      </c>
      <c r="FE91" s="52">
        <v>0</v>
      </c>
      <c r="FF91" s="52">
        <v>0</v>
      </c>
      <c r="FG91" s="52">
        <v>0</v>
      </c>
      <c r="FH91" s="52">
        <v>0</v>
      </c>
      <c r="FI91" s="52">
        <v>0</v>
      </c>
      <c r="FJ91" s="52">
        <v>0</v>
      </c>
      <c r="FK91" s="52">
        <v>0</v>
      </c>
      <c r="FL91" s="52">
        <v>0</v>
      </c>
      <c r="FM91" s="52">
        <v>0</v>
      </c>
      <c r="FN91" s="52">
        <v>0</v>
      </c>
      <c r="FO91" s="52">
        <v>0</v>
      </c>
      <c r="FP91" s="52">
        <v>0</v>
      </c>
      <c r="FQ91" s="52">
        <v>0</v>
      </c>
      <c r="FR91" s="52">
        <v>0</v>
      </c>
      <c r="FS91" s="52">
        <v>0</v>
      </c>
      <c r="FT91" s="52">
        <v>0</v>
      </c>
      <c r="FU91" s="52">
        <v>0</v>
      </c>
      <c r="FV91" s="52">
        <v>0</v>
      </c>
      <c r="FW91" s="52">
        <v>0</v>
      </c>
      <c r="FX91" s="52">
        <v>0</v>
      </c>
      <c r="FY91" s="52">
        <v>0</v>
      </c>
      <c r="FZ91" s="52">
        <v>0</v>
      </c>
      <c r="GA91" s="52">
        <v>0</v>
      </c>
      <c r="GB91" s="52">
        <v>0</v>
      </c>
      <c r="GC91" s="52">
        <v>0</v>
      </c>
      <c r="GD91" s="52">
        <v>0</v>
      </c>
      <c r="GE91" s="52">
        <v>0</v>
      </c>
    </row>
    <row r="92" spans="1:187" ht="15" x14ac:dyDescent="0.2">
      <c r="A92" s="25" t="s">
        <v>58</v>
      </c>
      <c r="B92" s="86"/>
      <c r="C92" s="17">
        <f>C88-C93</f>
        <v>0.44827088894873413</v>
      </c>
      <c r="D92" s="17">
        <f t="shared" ref="D92:BO92" si="96">D88-D93</f>
        <v>0.44396636946943868</v>
      </c>
      <c r="E92" s="17">
        <f t="shared" si="96"/>
        <v>0.46305585350500156</v>
      </c>
      <c r="F92" s="17">
        <f t="shared" si="96"/>
        <v>0.48477846227383825</v>
      </c>
      <c r="G92" s="17">
        <f t="shared" si="96"/>
        <v>0.60293225850139809</v>
      </c>
      <c r="H92" s="17">
        <f t="shared" si="96"/>
        <v>0.54417103213619278</v>
      </c>
      <c r="I92" s="17">
        <f t="shared" si="96"/>
        <v>0.49496126378178573</v>
      </c>
      <c r="J92" s="17">
        <f t="shared" si="96"/>
        <v>0.50603422641759632</v>
      </c>
      <c r="K92" s="17">
        <f t="shared" si="96"/>
        <v>0.49285417686507049</v>
      </c>
      <c r="L92" s="17">
        <f t="shared" si="96"/>
        <v>0.55897002924180672</v>
      </c>
      <c r="M92" s="17">
        <f t="shared" si="96"/>
        <v>0.57239991251196187</v>
      </c>
      <c r="N92" s="17">
        <f t="shared" si="96"/>
        <v>0.55499622858897624</v>
      </c>
      <c r="O92" s="17">
        <f t="shared" si="96"/>
        <v>0.49254959406772691</v>
      </c>
      <c r="P92" s="17">
        <f t="shared" si="96"/>
        <v>0.56895131019251366</v>
      </c>
      <c r="Q92" s="17">
        <f t="shared" si="96"/>
        <v>0.57575820637177699</v>
      </c>
      <c r="R92" s="17">
        <f t="shared" si="96"/>
        <v>0.40468274518213043</v>
      </c>
      <c r="S92" s="17">
        <f t="shared" si="96"/>
        <v>0.53130303046330596</v>
      </c>
      <c r="T92" s="17">
        <f t="shared" si="96"/>
        <v>0.41872571888794585</v>
      </c>
      <c r="U92" s="17">
        <f t="shared" si="96"/>
        <v>0.58611341732022559</v>
      </c>
      <c r="V92" s="17">
        <f t="shared" si="96"/>
        <v>0.58699741664163607</v>
      </c>
      <c r="W92" s="17">
        <f t="shared" si="96"/>
        <v>0.57544166779495054</v>
      </c>
      <c r="X92" s="17">
        <f t="shared" si="96"/>
        <v>0.55034530269329096</v>
      </c>
      <c r="Y92" s="17">
        <f t="shared" si="96"/>
        <v>0.73300366098348668</v>
      </c>
      <c r="Z92" s="17">
        <f t="shared" si="96"/>
        <v>0.33937860210655479</v>
      </c>
      <c r="AA92" s="17">
        <f t="shared" si="96"/>
        <v>0.47012209472357647</v>
      </c>
      <c r="AB92" s="17">
        <f t="shared" si="96"/>
        <v>0.27235216489772673</v>
      </c>
      <c r="AC92" s="17">
        <f t="shared" si="96"/>
        <v>0.44646754498894392</v>
      </c>
      <c r="AD92" s="17">
        <f t="shared" si="96"/>
        <v>0.45547916786490816</v>
      </c>
      <c r="AE92" s="17">
        <f t="shared" si="96"/>
        <v>0.43945299866501131</v>
      </c>
      <c r="AF92" s="17">
        <f t="shared" si="96"/>
        <v>0.45659564206774217</v>
      </c>
      <c r="AG92" s="17">
        <f t="shared" si="96"/>
        <v>0.35481350106942111</v>
      </c>
      <c r="AH92" s="17">
        <f t="shared" si="96"/>
        <v>0.38701554828468865</v>
      </c>
      <c r="AI92" s="17">
        <f t="shared" si="96"/>
        <v>0.48971979336440441</v>
      </c>
      <c r="AJ92" s="17">
        <f t="shared" si="96"/>
        <v>0.34074533600457979</v>
      </c>
      <c r="AK92" s="17">
        <f t="shared" si="96"/>
        <v>0.49675657563146114</v>
      </c>
      <c r="AL92" s="17">
        <f t="shared" si="96"/>
        <v>8.8335064101725203E-2</v>
      </c>
      <c r="AM92" s="17">
        <f t="shared" si="96"/>
        <v>0.32247788523310739</v>
      </c>
      <c r="AN92" s="17">
        <f t="shared" si="96"/>
        <v>0.47849129144118585</v>
      </c>
      <c r="AO92" s="17">
        <f t="shared" si="96"/>
        <v>0.29717758931628291</v>
      </c>
      <c r="AP92" s="17">
        <f t="shared" si="96"/>
        <v>0.46370033433259206</v>
      </c>
      <c r="AQ92" s="17">
        <f t="shared" si="96"/>
        <v>0.49802135085676547</v>
      </c>
      <c r="AR92" s="17">
        <f t="shared" si="96"/>
        <v>0.18823188065732532</v>
      </c>
      <c r="AS92" s="17">
        <f t="shared" si="96"/>
        <v>0.4106124016311945</v>
      </c>
      <c r="AT92" s="17">
        <f t="shared" si="96"/>
        <v>0.45074351326655204</v>
      </c>
      <c r="AU92" s="17">
        <f t="shared" si="96"/>
        <v>0.29233083200141774</v>
      </c>
      <c r="AV92" s="17">
        <f t="shared" si="96"/>
        <v>0.41800686324601966</v>
      </c>
      <c r="AW92" s="17">
        <f t="shared" si="96"/>
        <v>-0.27205475025606501</v>
      </c>
      <c r="AX92" s="17">
        <f t="shared" si="96"/>
        <v>-0.3140185490857188</v>
      </c>
      <c r="AY92" s="17">
        <f t="shared" si="96"/>
        <v>-0.59689411982779994</v>
      </c>
      <c r="AZ92" s="17">
        <f t="shared" si="96"/>
        <v>-0.82322398950160025</v>
      </c>
      <c r="BA92" s="17">
        <f t="shared" si="96"/>
        <v>-0.63921777795074597</v>
      </c>
      <c r="BB92" s="17">
        <f t="shared" si="96"/>
        <v>-0.82292650648632382</v>
      </c>
      <c r="BC92" s="17">
        <f t="shared" si="96"/>
        <v>-0.21736769256596933</v>
      </c>
      <c r="BD92" s="17">
        <f t="shared" si="96"/>
        <v>-0.26518226269495138</v>
      </c>
      <c r="BE92" s="17">
        <f t="shared" si="96"/>
        <v>0.25570912068662111</v>
      </c>
      <c r="BF92" s="17">
        <f t="shared" si="96"/>
        <v>-0.25445361919050136</v>
      </c>
      <c r="BG92" s="17">
        <f t="shared" si="96"/>
        <v>-0.35385674681730972</v>
      </c>
      <c r="BH92" s="17">
        <f t="shared" si="96"/>
        <v>-0.39896647807592345</v>
      </c>
      <c r="BI92" s="17">
        <f t="shared" si="96"/>
        <v>-0.85722354624020802</v>
      </c>
      <c r="BJ92" s="17">
        <f t="shared" si="96"/>
        <v>-0.48843902942507533</v>
      </c>
      <c r="BK92" s="17">
        <f t="shared" si="96"/>
        <v>-0.69756721269209088</v>
      </c>
      <c r="BL92" s="17">
        <f t="shared" si="96"/>
        <v>-0.64286823767455203</v>
      </c>
      <c r="BM92" s="17">
        <f t="shared" si="96"/>
        <v>-0.86203571088157815</v>
      </c>
      <c r="BN92" s="17">
        <f t="shared" si="96"/>
        <v>-0.49936159632618704</v>
      </c>
      <c r="BO92" s="17">
        <f t="shared" si="96"/>
        <v>-0.93401266957303974</v>
      </c>
      <c r="BP92" s="17">
        <f t="shared" ref="BP92:EA92" si="97">BP88-BP93</f>
        <v>-1.0522978917045265</v>
      </c>
      <c r="BQ92" s="17">
        <f t="shared" si="97"/>
        <v>-1.1961324915324862</v>
      </c>
      <c r="BR92" s="17">
        <f t="shared" si="97"/>
        <v>-0.90689884143693966</v>
      </c>
      <c r="BS92" s="17">
        <f t="shared" si="97"/>
        <v>-0.36219805196095223</v>
      </c>
      <c r="BT92" s="17">
        <f t="shared" si="97"/>
        <v>-0.33129486886458892</v>
      </c>
      <c r="BU92" s="17">
        <f t="shared" si="97"/>
        <v>-1.1179684172739019</v>
      </c>
      <c r="BV92" s="17">
        <f t="shared" si="97"/>
        <v>-0.37514834580627543</v>
      </c>
      <c r="BW92" s="17">
        <f t="shared" si="97"/>
        <v>-0.50388764118398299</v>
      </c>
      <c r="BX92" s="17">
        <f t="shared" si="97"/>
        <v>-1.271182940738135</v>
      </c>
      <c r="BY92" s="17">
        <f t="shared" si="97"/>
        <v>-0.96496224850812062</v>
      </c>
      <c r="BZ92" s="17">
        <f t="shared" si="97"/>
        <v>-0.99210100048848915</v>
      </c>
      <c r="CA92" s="17">
        <f t="shared" si="97"/>
        <v>-1.2236857463345867</v>
      </c>
      <c r="CB92" s="17">
        <f t="shared" si="97"/>
        <v>-0.8958540715607981</v>
      </c>
      <c r="CC92" s="17">
        <f t="shared" si="97"/>
        <v>-0.96134504486597905</v>
      </c>
      <c r="CD92" s="17">
        <f t="shared" si="97"/>
        <v>-0.34998990718162126</v>
      </c>
      <c r="CE92" s="17">
        <f t="shared" si="97"/>
        <v>-0.96771188044078471</v>
      </c>
      <c r="CF92" s="17">
        <f t="shared" si="97"/>
        <v>-0.63929342732336636</v>
      </c>
      <c r="CG92" s="17">
        <f t="shared" si="97"/>
        <v>-0.51060523819128001</v>
      </c>
      <c r="CH92" s="17">
        <f t="shared" si="97"/>
        <v>-5.5552186922369629E-4</v>
      </c>
      <c r="CI92" s="17">
        <f t="shared" si="97"/>
        <v>0.10889591861000447</v>
      </c>
      <c r="CJ92" s="17">
        <f t="shared" si="97"/>
        <v>-0.30115495103075673</v>
      </c>
      <c r="CK92" s="17">
        <f t="shared" si="97"/>
        <v>-0.13446571854336398</v>
      </c>
      <c r="CL92" s="17">
        <f t="shared" si="97"/>
        <v>0.10459201908987126</v>
      </c>
      <c r="CM92" s="17">
        <f t="shared" si="97"/>
        <v>-0.16162538408451343</v>
      </c>
      <c r="CN92" s="17">
        <f t="shared" si="97"/>
        <v>0.62879079589244391</v>
      </c>
      <c r="CO92" s="17">
        <f t="shared" si="97"/>
        <v>4.5563256406758512E-2</v>
      </c>
      <c r="CP92" s="17">
        <f t="shared" si="97"/>
        <v>9.9103024693711461E-2</v>
      </c>
      <c r="CQ92" s="17">
        <f t="shared" si="97"/>
        <v>0.77279978680768302</v>
      </c>
      <c r="CR92" s="17">
        <f t="shared" si="97"/>
        <v>0.44922310930739151</v>
      </c>
      <c r="CS92" s="17">
        <f t="shared" si="97"/>
        <v>0.52763128213380384</v>
      </c>
      <c r="CT92" s="17">
        <f t="shared" si="97"/>
        <v>0.27946657268138431</v>
      </c>
      <c r="CU92" s="17">
        <f t="shared" si="97"/>
        <v>0.21669787161369669</v>
      </c>
      <c r="CV92" s="17">
        <f t="shared" si="97"/>
        <v>0.8710517096445205</v>
      </c>
      <c r="CW92" s="17">
        <f t="shared" si="97"/>
        <v>0.40629861133037082</v>
      </c>
      <c r="CX92" s="17">
        <f t="shared" si="97"/>
        <v>0.67749266246318918</v>
      </c>
      <c r="CY92" s="17">
        <f t="shared" si="97"/>
        <v>3.9655263133973051E-3</v>
      </c>
      <c r="CZ92" s="17">
        <f t="shared" si="97"/>
        <v>0.41326098241366971</v>
      </c>
      <c r="DA92" s="17">
        <f t="shared" si="97"/>
        <v>0.87245420157671205</v>
      </c>
      <c r="DB92" s="17">
        <f t="shared" si="97"/>
        <v>0.93190659795998343</v>
      </c>
      <c r="DC92" s="17">
        <f t="shared" si="97"/>
        <v>0.22341695593050304</v>
      </c>
      <c r="DD92" s="17">
        <f t="shared" si="97"/>
        <v>0.57477023514744197</v>
      </c>
      <c r="DE92" s="17">
        <f t="shared" si="97"/>
        <v>0.18946511331563975</v>
      </c>
      <c r="DF92" s="17">
        <f t="shared" si="97"/>
        <v>0.79683764873161778</v>
      </c>
      <c r="DG92" s="17">
        <f t="shared" si="97"/>
        <v>0.46093794437111235</v>
      </c>
      <c r="DH92" s="17">
        <f t="shared" si="97"/>
        <v>-0.21909597825371918</v>
      </c>
      <c r="DI92" s="17">
        <f t="shared" si="97"/>
        <v>0.8557051718887756</v>
      </c>
      <c r="DJ92" s="17">
        <f t="shared" si="97"/>
        <v>0.7056483605516739</v>
      </c>
      <c r="DK92" s="17">
        <f t="shared" si="97"/>
        <v>0.38895267066043182</v>
      </c>
      <c r="DL92" s="17">
        <f t="shared" si="97"/>
        <v>0.22903721559007018</v>
      </c>
      <c r="DM92" s="17">
        <f t="shared" si="97"/>
        <v>0.31356630893324677</v>
      </c>
      <c r="DN92" s="17">
        <f t="shared" si="97"/>
        <v>0.36360997517704696</v>
      </c>
      <c r="DO92" s="17">
        <f t="shared" si="97"/>
        <v>0.80033638868915347</v>
      </c>
      <c r="DP92" s="17">
        <f t="shared" si="97"/>
        <v>0.64106458337774619</v>
      </c>
      <c r="DQ92" s="17">
        <f t="shared" si="97"/>
        <v>0.59085584183203466</v>
      </c>
      <c r="DR92" s="17">
        <f t="shared" si="97"/>
        <v>0.5564550065755185</v>
      </c>
      <c r="DS92" s="17">
        <f t="shared" si="97"/>
        <v>0.39827932913577513</v>
      </c>
      <c r="DT92" s="17">
        <f t="shared" si="97"/>
        <v>-0.11160048804975986</v>
      </c>
      <c r="DU92" s="17">
        <f t="shared" si="97"/>
        <v>0.64567135252611862</v>
      </c>
      <c r="DV92" s="17">
        <f t="shared" si="97"/>
        <v>-2.3900903164209453E-2</v>
      </c>
      <c r="DW92" s="17">
        <f t="shared" si="97"/>
        <v>5.0551561769829334E-2</v>
      </c>
      <c r="DX92" s="17">
        <f t="shared" si="97"/>
        <v>0.23579942278150412</v>
      </c>
      <c r="DY92" s="17">
        <f t="shared" si="97"/>
        <v>0.45697925150962959</v>
      </c>
      <c r="DZ92" s="17">
        <f t="shared" si="97"/>
        <v>0.78615151509712433</v>
      </c>
      <c r="EA92" s="17">
        <f t="shared" si="97"/>
        <v>0.35244846210350644</v>
      </c>
      <c r="EB92" s="17">
        <f t="shared" ref="EB92:GB92" si="98">EB88-EB93</f>
        <v>0.4876201377670899</v>
      </c>
      <c r="EC92" s="17">
        <f t="shared" si="98"/>
        <v>0.34358622295016517</v>
      </c>
      <c r="ED92" s="17">
        <f t="shared" si="98"/>
        <v>0.54598517477085196</v>
      </c>
      <c r="EE92" s="17">
        <f t="shared" si="98"/>
        <v>0.48138546159003859</v>
      </c>
      <c r="EF92" s="17">
        <f t="shared" si="98"/>
        <v>0.25221159687591843</v>
      </c>
      <c r="EG92" s="17">
        <f t="shared" si="98"/>
        <v>0.18867277678662475</v>
      </c>
      <c r="EH92" s="17">
        <f t="shared" si="98"/>
        <v>0.26993400272412416</v>
      </c>
      <c r="EI92" s="17">
        <f t="shared" si="98"/>
        <v>0.52860137965286569</v>
      </c>
      <c r="EJ92" s="17">
        <f t="shared" si="98"/>
        <v>-3.9641113135621353E-2</v>
      </c>
      <c r="EK92" s="17">
        <f t="shared" si="98"/>
        <v>0.27790542152308539</v>
      </c>
      <c r="EL92" s="17">
        <f t="shared" si="98"/>
        <v>0.71461609730455145</v>
      </c>
      <c r="EM92" s="17">
        <f t="shared" si="98"/>
        <v>0.31139515358506564</v>
      </c>
      <c r="EN92" s="17">
        <f t="shared" si="98"/>
        <v>0.55648911061273942</v>
      </c>
      <c r="EO92" s="17">
        <f t="shared" si="98"/>
        <v>0.56105669787138268</v>
      </c>
      <c r="EP92" s="17">
        <f t="shared" si="98"/>
        <v>0.35738488433887206</v>
      </c>
      <c r="EQ92" s="17">
        <f t="shared" si="98"/>
        <v>0.54428344376890614</v>
      </c>
      <c r="ER92" s="17">
        <f t="shared" si="98"/>
        <v>0.73424499546772815</v>
      </c>
      <c r="ES92" s="17">
        <f t="shared" si="98"/>
        <v>0.42955974096038219</v>
      </c>
      <c r="ET92" s="17">
        <f t="shared" si="98"/>
        <v>0.30357082127113699</v>
      </c>
      <c r="EU92" s="17">
        <f t="shared" si="98"/>
        <v>0.73749932426750853</v>
      </c>
      <c r="EV92" s="17">
        <f t="shared" si="98"/>
        <v>0.50436464882581689</v>
      </c>
      <c r="EW92" s="17">
        <f t="shared" si="98"/>
        <v>0.83200749531674134</v>
      </c>
      <c r="EX92" s="17">
        <f t="shared" si="98"/>
        <v>0.41972403424657401</v>
      </c>
      <c r="EY92" s="17">
        <f t="shared" si="98"/>
        <v>0.62630612273008879</v>
      </c>
      <c r="EZ92" s="17">
        <f t="shared" si="98"/>
        <v>0.50632828128771301</v>
      </c>
      <c r="FA92" s="17">
        <f t="shared" si="98"/>
        <v>0.41394966979519232</v>
      </c>
      <c r="FB92" s="17">
        <f t="shared" si="98"/>
        <v>0.39318500467854633</v>
      </c>
      <c r="FC92" s="17">
        <f t="shared" si="98"/>
        <v>0.59884152814509761</v>
      </c>
      <c r="FD92" s="17">
        <f t="shared" si="98"/>
        <v>0.3908982675439141</v>
      </c>
      <c r="FE92" s="17">
        <f t="shared" si="98"/>
        <v>0.29910988908528147</v>
      </c>
      <c r="FF92" s="17">
        <f t="shared" si="98"/>
        <v>0.42378064495967926</v>
      </c>
      <c r="FG92" s="17">
        <f t="shared" si="98"/>
        <v>0.4008507660434919</v>
      </c>
      <c r="FH92" s="17">
        <f t="shared" si="98"/>
        <v>0.4070660228969416</v>
      </c>
      <c r="FI92" s="17">
        <f t="shared" si="98"/>
        <v>0.38290792492164449</v>
      </c>
      <c r="FJ92" s="17">
        <f t="shared" si="98"/>
        <v>0.3969278454848606</v>
      </c>
      <c r="FK92" s="17">
        <f t="shared" si="98"/>
        <v>0.54778086984537566</v>
      </c>
      <c r="FL92" s="17">
        <f t="shared" si="98"/>
        <v>0.47368498209389642</v>
      </c>
      <c r="FM92" s="17">
        <f t="shared" si="98"/>
        <v>0.44678896234482046</v>
      </c>
      <c r="FN92" s="17">
        <f t="shared" si="98"/>
        <v>0.48861261164784153</v>
      </c>
      <c r="FO92" s="17">
        <f t="shared" si="98"/>
        <v>0.38468206108847447</v>
      </c>
      <c r="FP92" s="17">
        <f t="shared" si="98"/>
        <v>0.45974249190111749</v>
      </c>
      <c r="FQ92" s="17">
        <f t="shared" si="98"/>
        <v>0.29624456282934553</v>
      </c>
      <c r="FR92" s="17">
        <f t="shared" si="98"/>
        <v>-2.2970473607250241E-2</v>
      </c>
      <c r="FS92" s="17">
        <f t="shared" si="98"/>
        <v>0.24028908048576625</v>
      </c>
      <c r="FT92" s="17">
        <f t="shared" si="98"/>
        <v>-1.5206997623552709E-2</v>
      </c>
      <c r="FU92" s="17">
        <f t="shared" si="98"/>
        <v>-2.7077444476518053E-2</v>
      </c>
      <c r="FV92" s="17">
        <f t="shared" si="98"/>
        <v>0.10602904622223441</v>
      </c>
      <c r="FW92" s="17">
        <f t="shared" si="98"/>
        <v>0.22400130107305394</v>
      </c>
      <c r="FX92" s="17">
        <f t="shared" si="98"/>
        <v>7.5796814156827708E-3</v>
      </c>
      <c r="FY92" s="17">
        <f t="shared" si="98"/>
        <v>4.2172828608832091E-2</v>
      </c>
      <c r="FZ92" s="17">
        <f t="shared" si="98"/>
        <v>-0.14327322748579974</v>
      </c>
      <c r="GA92" s="17">
        <f t="shared" si="98"/>
        <v>5.9514748434175146E-3</v>
      </c>
      <c r="GB92" s="17">
        <f t="shared" si="98"/>
        <v>-0.16223967769717085</v>
      </c>
      <c r="GC92" s="17">
        <f t="shared" ref="GC92:GD92" si="99">GC88-GC93</f>
        <v>-0.39872037067383737</v>
      </c>
      <c r="GD92" s="17">
        <f t="shared" si="99"/>
        <v>-0.26316804956442219</v>
      </c>
      <c r="GE92" s="17">
        <f t="shared" ref="GE92" si="100">GE88-GE93</f>
        <v>0.82465380176879499</v>
      </c>
    </row>
    <row r="93" spans="1:187" ht="15" x14ac:dyDescent="0.2">
      <c r="A93" s="25" t="s">
        <v>32</v>
      </c>
      <c r="B93" s="86"/>
      <c r="C93" s="17">
        <f t="shared" ref="C93:BN93" si="101">SUM(C94,C97:C99,C102)</f>
        <v>5.5701845582362859</v>
      </c>
      <c r="D93" s="17">
        <f t="shared" si="101"/>
        <v>6.4808537646349018</v>
      </c>
      <c r="E93" s="17">
        <f t="shared" si="101"/>
        <v>7.271061604968339</v>
      </c>
      <c r="F93" s="17">
        <f t="shared" si="101"/>
        <v>6.2907933991840315</v>
      </c>
      <c r="G93" s="17">
        <f t="shared" si="101"/>
        <v>6.0228140049466123</v>
      </c>
      <c r="H93" s="17">
        <f t="shared" si="101"/>
        <v>5.4276787141130773</v>
      </c>
      <c r="I93" s="17">
        <f t="shared" si="101"/>
        <v>5.621940411530904</v>
      </c>
      <c r="J93" s="17">
        <f t="shared" si="101"/>
        <v>4.4311858425329733</v>
      </c>
      <c r="K93" s="17">
        <f t="shared" si="101"/>
        <v>6.3603592935922499</v>
      </c>
      <c r="L93" s="17">
        <f t="shared" si="101"/>
        <v>6.3673486462332436</v>
      </c>
      <c r="M93" s="17">
        <f t="shared" si="101"/>
        <v>5.7804453945635785</v>
      </c>
      <c r="N93" s="17">
        <f t="shared" si="101"/>
        <v>6.887280468404624</v>
      </c>
      <c r="O93" s="17">
        <f t="shared" si="101"/>
        <v>5.6222081254625627</v>
      </c>
      <c r="P93" s="17">
        <f t="shared" si="101"/>
        <v>6.3955320881425362</v>
      </c>
      <c r="Q93" s="17">
        <f t="shared" si="101"/>
        <v>6.4131209855502327</v>
      </c>
      <c r="R93" s="17">
        <f t="shared" si="101"/>
        <v>5.1728752441354295</v>
      </c>
      <c r="S93" s="17">
        <f t="shared" si="101"/>
        <v>5.7713455564931238</v>
      </c>
      <c r="T93" s="17">
        <f t="shared" si="101"/>
        <v>3.6613272626916942</v>
      </c>
      <c r="U93" s="17">
        <f t="shared" si="101"/>
        <v>6.3649345167356444</v>
      </c>
      <c r="V93" s="17">
        <f t="shared" si="101"/>
        <v>5.7036500542876842</v>
      </c>
      <c r="W93" s="17">
        <f t="shared" si="101"/>
        <v>5.0402332307243096</v>
      </c>
      <c r="X93" s="17">
        <f t="shared" si="101"/>
        <v>5.8724215335590486</v>
      </c>
      <c r="Y93" s="17">
        <f t="shared" si="101"/>
        <v>5.1968790990528637</v>
      </c>
      <c r="Z93" s="17">
        <f t="shared" si="101"/>
        <v>6.0836632169016251</v>
      </c>
      <c r="AA93" s="17">
        <f t="shared" si="101"/>
        <v>5.8766928828707341</v>
      </c>
      <c r="AB93" s="17">
        <f t="shared" si="101"/>
        <v>3.4626650087172552</v>
      </c>
      <c r="AC93" s="17">
        <f t="shared" si="101"/>
        <v>5.9527903477973263</v>
      </c>
      <c r="AD93" s="17">
        <f t="shared" si="101"/>
        <v>5.8022238461198121</v>
      </c>
      <c r="AE93" s="17">
        <f t="shared" si="101"/>
        <v>5.0274757797552478</v>
      </c>
      <c r="AF93" s="17">
        <f t="shared" si="101"/>
        <v>5.710899846235808</v>
      </c>
      <c r="AG93" s="17">
        <f t="shared" si="101"/>
        <v>3.7708685242120104</v>
      </c>
      <c r="AH93" s="17">
        <f t="shared" si="101"/>
        <v>5.766155743273722</v>
      </c>
      <c r="AI93" s="17">
        <f t="shared" si="101"/>
        <v>5.9243344504087458</v>
      </c>
      <c r="AJ93" s="17">
        <f t="shared" si="101"/>
        <v>5.3964024557688539</v>
      </c>
      <c r="AK93" s="17">
        <f t="shared" si="101"/>
        <v>5.1902056800495533</v>
      </c>
      <c r="AL93" s="17">
        <f t="shared" si="101"/>
        <v>0.51815512975355427</v>
      </c>
      <c r="AM93" s="17">
        <f t="shared" si="101"/>
        <v>4.4499373845956312</v>
      </c>
      <c r="AN93" s="17">
        <f t="shared" si="101"/>
        <v>5.4720758007092662</v>
      </c>
      <c r="AO93" s="17">
        <f t="shared" si="101"/>
        <v>3.8397761311630432</v>
      </c>
      <c r="AP93" s="17">
        <f t="shared" si="101"/>
        <v>4.5723264556872429</v>
      </c>
      <c r="AQ93" s="17">
        <f t="shared" si="101"/>
        <v>5.6632486833785105</v>
      </c>
      <c r="AR93" s="17">
        <f t="shared" si="101"/>
        <v>2.1218115531125807</v>
      </c>
      <c r="AS93" s="17">
        <f t="shared" si="101"/>
        <v>5.3595425171470401</v>
      </c>
      <c r="AT93" s="17">
        <f t="shared" si="101"/>
        <v>5.5795022605553726</v>
      </c>
      <c r="AU93" s="17">
        <f t="shared" si="101"/>
        <v>4.23738818005189</v>
      </c>
      <c r="AV93" s="17">
        <f t="shared" si="101"/>
        <v>5.4894479352312358</v>
      </c>
      <c r="AW93" s="17">
        <f t="shared" si="101"/>
        <v>0.38581304181143322</v>
      </c>
      <c r="AX93" s="17">
        <f t="shared" si="101"/>
        <v>1.6672694456225048</v>
      </c>
      <c r="AY93" s="17">
        <f t="shared" si="101"/>
        <v>5.9897039540204258</v>
      </c>
      <c r="AZ93" s="17">
        <f t="shared" si="101"/>
        <v>5.4493878854659838</v>
      </c>
      <c r="BA93" s="17">
        <f t="shared" si="101"/>
        <v>6.6197537147044194</v>
      </c>
      <c r="BB93" s="17">
        <f t="shared" si="101"/>
        <v>6.789665582465056</v>
      </c>
      <c r="BC93" s="17">
        <f t="shared" si="101"/>
        <v>7.2469840377262544</v>
      </c>
      <c r="BD93" s="17">
        <f t="shared" si="101"/>
        <v>7.4004579035016187</v>
      </c>
      <c r="BE93" s="17">
        <f t="shared" si="101"/>
        <v>7.4755594019661631</v>
      </c>
      <c r="BF93" s="17">
        <f t="shared" si="101"/>
        <v>7.7605844828525621</v>
      </c>
      <c r="BG93" s="17">
        <f t="shared" si="101"/>
        <v>8.1749328235123961</v>
      </c>
      <c r="BH93" s="17">
        <f t="shared" si="101"/>
        <v>8.6580179331093365</v>
      </c>
      <c r="BI93" s="17">
        <f t="shared" si="101"/>
        <v>8.6726687064922192</v>
      </c>
      <c r="BJ93" s="17">
        <f t="shared" si="101"/>
        <v>9.8826983365971977</v>
      </c>
      <c r="BK93" s="17">
        <f t="shared" si="101"/>
        <v>9.7090892725557847</v>
      </c>
      <c r="BL93" s="17">
        <f t="shared" si="101"/>
        <v>9.0698654189911725</v>
      </c>
      <c r="BM93" s="17">
        <f t="shared" si="101"/>
        <v>9.4974800079549215</v>
      </c>
      <c r="BN93" s="17">
        <f t="shared" si="101"/>
        <v>10.450743656409589</v>
      </c>
      <c r="BO93" s="17">
        <f t="shared" ref="BO93:DZ93" si="102">SUM(BO94,BO97:BO99,BO102)</f>
        <v>10.1676425654603</v>
      </c>
      <c r="BP93" s="17">
        <f t="shared" si="102"/>
        <v>9.4716576604240768</v>
      </c>
      <c r="BQ93" s="17">
        <f t="shared" si="102"/>
        <v>10.252049770117418</v>
      </c>
      <c r="BR93" s="17">
        <f t="shared" si="102"/>
        <v>10.628843265039571</v>
      </c>
      <c r="BS93" s="17">
        <f t="shared" si="102"/>
        <v>9.4718821938213136</v>
      </c>
      <c r="BT93" s="17">
        <f t="shared" si="102"/>
        <v>8.5560336674610511</v>
      </c>
      <c r="BU93" s="17">
        <f t="shared" si="102"/>
        <v>9.7914336031917308</v>
      </c>
      <c r="BV93" s="17">
        <f t="shared" si="102"/>
        <v>9.6995206107822192</v>
      </c>
      <c r="BW93" s="17">
        <f t="shared" si="102"/>
        <v>9.8237816603561328</v>
      </c>
      <c r="BX93" s="17">
        <f t="shared" si="102"/>
        <v>8.8444306620429884</v>
      </c>
      <c r="BY93" s="17">
        <f t="shared" si="102"/>
        <v>9.5132586939350894</v>
      </c>
      <c r="BZ93" s="17">
        <f t="shared" si="102"/>
        <v>10.105262432358334</v>
      </c>
      <c r="CA93" s="17">
        <f t="shared" si="102"/>
        <v>9.5496915830978626</v>
      </c>
      <c r="CB93" s="17">
        <f t="shared" si="102"/>
        <v>10.12488454143462</v>
      </c>
      <c r="CC93" s="17">
        <f t="shared" si="102"/>
        <v>10.195415989498679</v>
      </c>
      <c r="CD93" s="17">
        <f t="shared" si="102"/>
        <v>8.4290373995140566</v>
      </c>
      <c r="CE93" s="17">
        <f t="shared" si="102"/>
        <v>10.150954510668242</v>
      </c>
      <c r="CF93" s="17">
        <f t="shared" si="102"/>
        <v>9.3041305169875379</v>
      </c>
      <c r="CG93" s="17">
        <f t="shared" si="102"/>
        <v>9.9368070816113878</v>
      </c>
      <c r="CH93" s="17">
        <f t="shared" si="102"/>
        <v>9.3848321032045714</v>
      </c>
      <c r="CI93" s="17">
        <f t="shared" si="102"/>
        <v>8.288519313049612</v>
      </c>
      <c r="CJ93" s="17">
        <f t="shared" si="102"/>
        <v>9.7710067731385717</v>
      </c>
      <c r="CK93" s="17">
        <f t="shared" si="102"/>
        <v>9.5542353629484609</v>
      </c>
      <c r="CL93" s="17">
        <f t="shared" si="102"/>
        <v>8.8719827747533184</v>
      </c>
      <c r="CM93" s="17">
        <f t="shared" si="102"/>
        <v>7.738487511680991</v>
      </c>
      <c r="CN93" s="17">
        <f t="shared" si="102"/>
        <v>8.9003565636739328</v>
      </c>
      <c r="CO93" s="17">
        <f t="shared" si="102"/>
        <v>8.8349911273182631</v>
      </c>
      <c r="CP93" s="17">
        <f t="shared" si="102"/>
        <v>7.9806667246893497</v>
      </c>
      <c r="CQ93" s="17">
        <f t="shared" si="102"/>
        <v>8.174984261578885</v>
      </c>
      <c r="CR93" s="17">
        <f t="shared" si="102"/>
        <v>9.1762356718485414</v>
      </c>
      <c r="CS93" s="17">
        <f t="shared" si="102"/>
        <v>9.3631056433899555</v>
      </c>
      <c r="CT93" s="17">
        <f t="shared" si="102"/>
        <v>9.2669114272377051</v>
      </c>
      <c r="CU93" s="17">
        <f t="shared" si="102"/>
        <v>8.8339691630116839</v>
      </c>
      <c r="CV93" s="17">
        <f t="shared" si="102"/>
        <v>9.5564406610882902</v>
      </c>
      <c r="CW93" s="17">
        <f t="shared" si="102"/>
        <v>9.5039434625889196</v>
      </c>
      <c r="CX93" s="17">
        <f t="shared" si="102"/>
        <v>9.5014459086414753</v>
      </c>
      <c r="CY93" s="17">
        <f t="shared" si="102"/>
        <v>8.4430367836896671</v>
      </c>
      <c r="CZ93" s="17">
        <f t="shared" si="102"/>
        <v>9.1708173939230999</v>
      </c>
      <c r="DA93" s="17">
        <f t="shared" si="102"/>
        <v>9.1067913822143343</v>
      </c>
      <c r="DB93" s="17">
        <f t="shared" si="102"/>
        <v>8.6239467929061284</v>
      </c>
      <c r="DC93" s="17">
        <f t="shared" si="102"/>
        <v>9.1119534975098144</v>
      </c>
      <c r="DD93" s="17">
        <f t="shared" si="102"/>
        <v>9.219093960153474</v>
      </c>
      <c r="DE93" s="17">
        <f t="shared" si="102"/>
        <v>9.6704047290051687</v>
      </c>
      <c r="DF93" s="17">
        <f t="shared" si="102"/>
        <v>8.71064324408324</v>
      </c>
      <c r="DG93" s="17">
        <f t="shared" si="102"/>
        <v>9.554641393493732</v>
      </c>
      <c r="DH93" s="17">
        <f t="shared" si="102"/>
        <v>8.6504848798177516</v>
      </c>
      <c r="DI93" s="17">
        <f t="shared" si="102"/>
        <v>9.6517399102495034</v>
      </c>
      <c r="DJ93" s="17">
        <f t="shared" si="102"/>
        <v>8.4952475906662315</v>
      </c>
      <c r="DK93" s="17">
        <f t="shared" si="102"/>
        <v>9.5914380325547572</v>
      </c>
      <c r="DL93" s="17">
        <f t="shared" si="102"/>
        <v>9.5453024026694617</v>
      </c>
      <c r="DM93" s="17">
        <f t="shared" si="102"/>
        <v>9.8242825706112988</v>
      </c>
      <c r="DN93" s="17">
        <f t="shared" si="102"/>
        <v>9.7687439927845823</v>
      </c>
      <c r="DO93" s="17">
        <f t="shared" si="102"/>
        <v>9.4215999810151274</v>
      </c>
      <c r="DP93" s="17">
        <f t="shared" si="102"/>
        <v>9.1224388915816377</v>
      </c>
      <c r="DQ93" s="17">
        <f t="shared" si="102"/>
        <v>9.6033729764604807</v>
      </c>
      <c r="DR93" s="17">
        <f t="shared" si="102"/>
        <v>9.5455489495148473</v>
      </c>
      <c r="DS93" s="17">
        <f t="shared" si="102"/>
        <v>9.5156014265374118</v>
      </c>
      <c r="DT93" s="17">
        <f t="shared" si="102"/>
        <v>8.2194224214465894</v>
      </c>
      <c r="DU93" s="17">
        <f t="shared" si="102"/>
        <v>9.4351973164533618</v>
      </c>
      <c r="DV93" s="17">
        <f t="shared" si="102"/>
        <v>10.067854381845931</v>
      </c>
      <c r="DW93" s="17">
        <f t="shared" si="102"/>
        <v>8.8000016141244704</v>
      </c>
      <c r="DX93" s="17">
        <f t="shared" si="102"/>
        <v>9.8100651604102165</v>
      </c>
      <c r="DY93" s="17">
        <f t="shared" si="102"/>
        <v>9.3465980592164843</v>
      </c>
      <c r="DZ93" s="17">
        <f t="shared" si="102"/>
        <v>9.8184711610700752</v>
      </c>
      <c r="EA93" s="17">
        <f t="shared" ref="EA93:GB93" si="103">SUM(EA94,EA97:EA99,EA102)</f>
        <v>9.265698675546286</v>
      </c>
      <c r="EB93" s="17">
        <f t="shared" si="103"/>
        <v>8.9408616743781941</v>
      </c>
      <c r="EC93" s="17">
        <f t="shared" si="103"/>
        <v>9.0854735988944224</v>
      </c>
      <c r="ED93" s="17">
        <f t="shared" si="103"/>
        <v>9.3226570266171453</v>
      </c>
      <c r="EE93" s="17">
        <f t="shared" si="103"/>
        <v>8.0799692079092473</v>
      </c>
      <c r="EF93" s="17">
        <f t="shared" si="103"/>
        <v>8.7713589311161204</v>
      </c>
      <c r="EG93" s="17">
        <f t="shared" si="103"/>
        <v>9.3371029885350243</v>
      </c>
      <c r="EH93" s="17">
        <f t="shared" si="103"/>
        <v>8.9287672869182853</v>
      </c>
      <c r="EI93" s="17">
        <f t="shared" si="103"/>
        <v>9.3128084479683775</v>
      </c>
      <c r="EJ93" s="17">
        <f t="shared" si="103"/>
        <v>9.3804953748943429</v>
      </c>
      <c r="EK93" s="17">
        <f t="shared" si="103"/>
        <v>8.9923828966847559</v>
      </c>
      <c r="EL93" s="17">
        <f t="shared" si="103"/>
        <v>9.5266155071593044</v>
      </c>
      <c r="EM93" s="17">
        <f t="shared" si="103"/>
        <v>8.4808582020229331</v>
      </c>
      <c r="EN93" s="17">
        <f t="shared" si="103"/>
        <v>9.2080606114366184</v>
      </c>
      <c r="EO93" s="17">
        <f t="shared" si="103"/>
        <v>8.9901417823025991</v>
      </c>
      <c r="EP93" s="17">
        <f t="shared" si="103"/>
        <v>9.3345164579021329</v>
      </c>
      <c r="EQ93" s="17">
        <f t="shared" si="103"/>
        <v>9.9208325624304798</v>
      </c>
      <c r="ER93" s="17">
        <f t="shared" si="103"/>
        <v>8.3609305776427227</v>
      </c>
      <c r="ES93" s="17">
        <f t="shared" si="103"/>
        <v>9.830738201818928</v>
      </c>
      <c r="ET93" s="17">
        <f t="shared" si="103"/>
        <v>9.0429186361215628</v>
      </c>
      <c r="EU93" s="17">
        <f t="shared" si="103"/>
        <v>9.2575195557471606</v>
      </c>
      <c r="EV93" s="17">
        <f t="shared" si="103"/>
        <v>9.8686986885485162</v>
      </c>
      <c r="EW93" s="17">
        <f t="shared" si="103"/>
        <v>9.8033109890392183</v>
      </c>
      <c r="EX93" s="17">
        <f t="shared" si="103"/>
        <v>9.7148868351734468</v>
      </c>
      <c r="EY93" s="17">
        <f t="shared" si="103"/>
        <v>10.28609996261898</v>
      </c>
      <c r="EZ93" s="17">
        <f t="shared" si="103"/>
        <v>9.2249216176061974</v>
      </c>
      <c r="FA93" s="17">
        <f t="shared" si="103"/>
        <v>10.034299871242334</v>
      </c>
      <c r="FB93" s="17">
        <f t="shared" si="103"/>
        <v>10.818432940955724</v>
      </c>
      <c r="FC93" s="17">
        <f t="shared" si="103"/>
        <v>9.2407369515784588</v>
      </c>
      <c r="FD93" s="17">
        <f t="shared" si="103"/>
        <v>9.8795924355301867</v>
      </c>
      <c r="FE93" s="17">
        <f t="shared" si="103"/>
        <v>10.315611815610666</v>
      </c>
      <c r="FF93" s="17">
        <f t="shared" si="103"/>
        <v>8.5290035218914522</v>
      </c>
      <c r="FG93" s="17">
        <f t="shared" si="103"/>
        <v>8.8852245306543285</v>
      </c>
      <c r="FH93" s="17">
        <f t="shared" si="103"/>
        <v>9.0362418586545008</v>
      </c>
      <c r="FI93" s="17">
        <f t="shared" si="103"/>
        <v>9.2920164838877959</v>
      </c>
      <c r="FJ93" s="17">
        <f t="shared" si="103"/>
        <v>10.390374909872438</v>
      </c>
      <c r="FK93" s="17">
        <f t="shared" si="103"/>
        <v>10.32139672856349</v>
      </c>
      <c r="FL93" s="17">
        <f t="shared" si="103"/>
        <v>9.2952257482378844</v>
      </c>
      <c r="FM93" s="17">
        <f t="shared" si="103"/>
        <v>10.560003519007028</v>
      </c>
      <c r="FN93" s="17">
        <f t="shared" si="103"/>
        <v>10.299210001478531</v>
      </c>
      <c r="FO93" s="17">
        <f t="shared" si="103"/>
        <v>10.161662479227022</v>
      </c>
      <c r="FP93" s="17">
        <f t="shared" si="103"/>
        <v>9.8873363246533241</v>
      </c>
      <c r="FQ93" s="17">
        <f t="shared" si="103"/>
        <v>10.05721824705752</v>
      </c>
      <c r="FR93" s="17">
        <f t="shared" si="103"/>
        <v>10.613551548147921</v>
      </c>
      <c r="FS93" s="17">
        <f t="shared" si="103"/>
        <v>9.5857159136081993</v>
      </c>
      <c r="FT93" s="17">
        <f t="shared" si="103"/>
        <v>10.465426574095185</v>
      </c>
      <c r="FU93" s="17">
        <f t="shared" si="103"/>
        <v>10.639678225426481</v>
      </c>
      <c r="FV93" s="17">
        <f t="shared" si="103"/>
        <v>10.742237531523006</v>
      </c>
      <c r="FW93" s="17">
        <f t="shared" si="103"/>
        <v>10.165481218976772</v>
      </c>
      <c r="FX93" s="17">
        <f t="shared" si="103"/>
        <v>8.4582555304238376</v>
      </c>
      <c r="FY93" s="17">
        <f t="shared" si="103"/>
        <v>11.18860662316964</v>
      </c>
      <c r="FZ93" s="17">
        <f t="shared" si="103"/>
        <v>10.940588809494479</v>
      </c>
      <c r="GA93" s="17">
        <f t="shared" si="103"/>
        <v>10.473052938906079</v>
      </c>
      <c r="GB93" s="17">
        <f t="shared" si="103"/>
        <v>10.372837569962757</v>
      </c>
      <c r="GC93" s="17">
        <f t="shared" ref="GC93:GD93" si="104">SUM(GC94,GC97:GC99,GC102)</f>
        <v>10.759703671468378</v>
      </c>
      <c r="GD93" s="17">
        <f t="shared" si="104"/>
        <v>10.80571274508856</v>
      </c>
      <c r="GE93" s="17">
        <f t="shared" ref="GE93" si="105">SUM(GE94,GE97:GE99,GE102)</f>
        <v>8.9645051731108882</v>
      </c>
    </row>
    <row r="94" spans="1:187" ht="15" x14ac:dyDescent="0.25">
      <c r="A94" s="36" t="s">
        <v>24</v>
      </c>
      <c r="B94" s="90"/>
      <c r="C94" s="13">
        <f>SUM(C95:C96)</f>
        <v>2.5985985933659848</v>
      </c>
      <c r="D94" s="13">
        <f t="shared" ref="D94:BO94" si="106">SUM(D95:D96)</f>
        <v>2.5986365324685998</v>
      </c>
      <c r="E94" s="13">
        <f t="shared" si="106"/>
        <v>2.7806787751983624</v>
      </c>
      <c r="F94" s="13">
        <f t="shared" si="106"/>
        <v>2.4196386218756158</v>
      </c>
      <c r="G94" s="13">
        <f t="shared" si="106"/>
        <v>2.7677635307651167</v>
      </c>
      <c r="H94" s="13">
        <f t="shared" si="106"/>
        <v>2.5598340140021185</v>
      </c>
      <c r="I94" s="13">
        <f t="shared" si="106"/>
        <v>2.8322631378445138</v>
      </c>
      <c r="J94" s="13">
        <f t="shared" si="106"/>
        <v>1.9250776508889669</v>
      </c>
      <c r="K94" s="13">
        <f t="shared" si="106"/>
        <v>2.8312244652995844</v>
      </c>
      <c r="L94" s="13">
        <f t="shared" si="106"/>
        <v>3.1762546620495899</v>
      </c>
      <c r="M94" s="13">
        <f t="shared" si="106"/>
        <v>2.5755183393772763</v>
      </c>
      <c r="N94" s="13">
        <f t="shared" si="106"/>
        <v>3.0616613816805853</v>
      </c>
      <c r="O94" s="13">
        <f t="shared" si="106"/>
        <v>2.4431812720421031</v>
      </c>
      <c r="P94" s="13">
        <f t="shared" si="106"/>
        <v>3.0101565398878254</v>
      </c>
      <c r="Q94" s="13">
        <f t="shared" si="106"/>
        <v>2.8804889341281203</v>
      </c>
      <c r="R94" s="13">
        <f t="shared" si="106"/>
        <v>2.2896368877734368</v>
      </c>
      <c r="S94" s="13">
        <f t="shared" si="106"/>
        <v>2.6856617642860927</v>
      </c>
      <c r="T94" s="13">
        <f t="shared" si="106"/>
        <v>1.8044642755557059</v>
      </c>
      <c r="U94" s="13">
        <f t="shared" si="106"/>
        <v>3.0544290053403751</v>
      </c>
      <c r="V94" s="13">
        <f t="shared" si="106"/>
        <v>2.7875765653888354</v>
      </c>
      <c r="W94" s="13">
        <f t="shared" si="106"/>
        <v>2.4780096917822698</v>
      </c>
      <c r="X94" s="13">
        <f t="shared" si="106"/>
        <v>2.9187089106005901</v>
      </c>
      <c r="Y94" s="13">
        <f t="shared" si="106"/>
        <v>2.6128812455960313</v>
      </c>
      <c r="Z94" s="13">
        <f t="shared" si="106"/>
        <v>2.6436168280479526</v>
      </c>
      <c r="AA94" s="13">
        <f t="shared" si="106"/>
        <v>2.6785048379692595</v>
      </c>
      <c r="AB94" s="13">
        <f t="shared" si="106"/>
        <v>1.464662093304024</v>
      </c>
      <c r="AC94" s="13">
        <f t="shared" si="106"/>
        <v>2.9246421347215898</v>
      </c>
      <c r="AD94" s="13">
        <f t="shared" si="106"/>
        <v>2.9967664399746963</v>
      </c>
      <c r="AE94" s="13">
        <f t="shared" si="106"/>
        <v>2.5935026576855074</v>
      </c>
      <c r="AF94" s="13">
        <f t="shared" si="106"/>
        <v>2.7953559471130625</v>
      </c>
      <c r="AG94" s="13">
        <f t="shared" si="106"/>
        <v>1.8974587457147138</v>
      </c>
      <c r="AH94" s="13">
        <f t="shared" si="106"/>
        <v>3.2079125315484669</v>
      </c>
      <c r="AI94" s="13">
        <f t="shared" si="106"/>
        <v>3.0870321792045825</v>
      </c>
      <c r="AJ94" s="13">
        <f t="shared" si="106"/>
        <v>3.1158182199130073</v>
      </c>
      <c r="AK94" s="13">
        <f t="shared" si="106"/>
        <v>3.1072613370609883</v>
      </c>
      <c r="AL94" s="13">
        <f t="shared" si="106"/>
        <v>0.28005549373574895</v>
      </c>
      <c r="AM94" s="13">
        <f t="shared" si="106"/>
        <v>2.4866419489063603</v>
      </c>
      <c r="AN94" s="13">
        <f t="shared" si="106"/>
        <v>3.1580900164253571</v>
      </c>
      <c r="AO94" s="13">
        <f t="shared" si="106"/>
        <v>2.2075180573586053</v>
      </c>
      <c r="AP94" s="13">
        <f t="shared" si="106"/>
        <v>2.5916255873361895</v>
      </c>
      <c r="AQ94" s="13">
        <f t="shared" si="106"/>
        <v>3.1800239160590329</v>
      </c>
      <c r="AR94" s="13">
        <f t="shared" si="106"/>
        <v>1.2753384672390244</v>
      </c>
      <c r="AS94" s="13">
        <f t="shared" si="106"/>
        <v>3.0889925120784283</v>
      </c>
      <c r="AT94" s="13">
        <f t="shared" si="106"/>
        <v>3.1951821037899242</v>
      </c>
      <c r="AU94" s="13">
        <f t="shared" si="106"/>
        <v>2.2464100480284293</v>
      </c>
      <c r="AV94" s="13">
        <f t="shared" si="106"/>
        <v>2.9553365075770617</v>
      </c>
      <c r="AW94" s="13">
        <f t="shared" si="106"/>
        <v>9.9150212076922387E-2</v>
      </c>
      <c r="AX94" s="13">
        <f t="shared" si="106"/>
        <v>0.98951869944690329</v>
      </c>
      <c r="AY94" s="13">
        <f t="shared" si="106"/>
        <v>4.2489016066775207</v>
      </c>
      <c r="AZ94" s="13">
        <f t="shared" si="106"/>
        <v>4.2700892725066772</v>
      </c>
      <c r="BA94" s="13">
        <f t="shared" si="106"/>
        <v>4.7088493794496493</v>
      </c>
      <c r="BB94" s="13">
        <f t="shared" si="106"/>
        <v>4.3807812481035668</v>
      </c>
      <c r="BC94" s="13">
        <f t="shared" si="106"/>
        <v>4.1268862577546592</v>
      </c>
      <c r="BD94" s="13">
        <f t="shared" si="106"/>
        <v>3.8674533831088471</v>
      </c>
      <c r="BE94" s="13">
        <f t="shared" si="106"/>
        <v>3.6292803719752764</v>
      </c>
      <c r="BF94" s="13">
        <f t="shared" si="106"/>
        <v>3.675344301927991</v>
      </c>
      <c r="BG94" s="13">
        <f t="shared" si="106"/>
        <v>4.2283895981874595</v>
      </c>
      <c r="BH94" s="13">
        <f t="shared" si="106"/>
        <v>4.4877349632237138</v>
      </c>
      <c r="BI94" s="13">
        <f t="shared" si="106"/>
        <v>4.8217758967538575</v>
      </c>
      <c r="BJ94" s="13">
        <f t="shared" si="106"/>
        <v>4.6318529455659085</v>
      </c>
      <c r="BK94" s="13">
        <f t="shared" si="106"/>
        <v>4.7353563161726067</v>
      </c>
      <c r="BL94" s="13">
        <f t="shared" si="106"/>
        <v>4.338554292201664</v>
      </c>
      <c r="BM94" s="13">
        <f t="shared" si="106"/>
        <v>4.9298436433433128</v>
      </c>
      <c r="BN94" s="13">
        <f t="shared" si="106"/>
        <v>5.0886245933878866</v>
      </c>
      <c r="BO94" s="13">
        <f t="shared" si="106"/>
        <v>4.8664940269094012</v>
      </c>
      <c r="BP94" s="13">
        <f t="shared" ref="BP94:EA94" si="107">SUM(BP95:BP96)</f>
        <v>5.3299518140721602</v>
      </c>
      <c r="BQ94" s="13">
        <f t="shared" si="107"/>
        <v>5.0434723301661677</v>
      </c>
      <c r="BR94" s="13">
        <f t="shared" si="107"/>
        <v>5.2427960690695725</v>
      </c>
      <c r="BS94" s="13">
        <f t="shared" si="107"/>
        <v>4.2643310995252275</v>
      </c>
      <c r="BT94" s="13">
        <f t="shared" si="107"/>
        <v>4.5799777761604599</v>
      </c>
      <c r="BU94" s="13">
        <f t="shared" si="107"/>
        <v>4.7685049369894941</v>
      </c>
      <c r="BV94" s="13">
        <f t="shared" si="107"/>
        <v>4.1474165071712799</v>
      </c>
      <c r="BW94" s="13">
        <f t="shared" si="107"/>
        <v>4.3495710546490383</v>
      </c>
      <c r="BX94" s="13">
        <f t="shared" si="107"/>
        <v>4.6521331218157016</v>
      </c>
      <c r="BY94" s="13">
        <f t="shared" si="107"/>
        <v>4.521100228984591</v>
      </c>
      <c r="BZ94" s="13">
        <f t="shared" si="107"/>
        <v>4.7270007791237099</v>
      </c>
      <c r="CA94" s="13">
        <f t="shared" si="107"/>
        <v>4.4038462188764758</v>
      </c>
      <c r="CB94" s="13">
        <f t="shared" si="107"/>
        <v>4.6727031313698202</v>
      </c>
      <c r="CC94" s="13">
        <f t="shared" si="107"/>
        <v>4.7047456760129416</v>
      </c>
      <c r="CD94" s="13">
        <f t="shared" si="107"/>
        <v>3.7760726448274791</v>
      </c>
      <c r="CE94" s="13">
        <f t="shared" si="107"/>
        <v>4.2146736687848314</v>
      </c>
      <c r="CF94" s="13">
        <f t="shared" si="107"/>
        <v>4.0223704861538891</v>
      </c>
      <c r="CG94" s="13">
        <f t="shared" si="107"/>
        <v>4.2392941836466758</v>
      </c>
      <c r="CH94" s="13">
        <f t="shared" si="107"/>
        <v>3.5699826845943883</v>
      </c>
      <c r="CI94" s="13">
        <f t="shared" si="107"/>
        <v>3.6021313212728039</v>
      </c>
      <c r="CJ94" s="13">
        <f t="shared" si="107"/>
        <v>4.2354942332677528</v>
      </c>
      <c r="CK94" s="13">
        <f t="shared" si="107"/>
        <v>4.1370018662238452</v>
      </c>
      <c r="CL94" s="13">
        <f t="shared" si="107"/>
        <v>3.4378349890523885</v>
      </c>
      <c r="CM94" s="13">
        <f t="shared" si="107"/>
        <v>3.2354173732453577</v>
      </c>
      <c r="CN94" s="13">
        <f t="shared" si="107"/>
        <v>3.2765119807352954</v>
      </c>
      <c r="CO94" s="13">
        <f t="shared" si="107"/>
        <v>3.3133879168465556</v>
      </c>
      <c r="CP94" s="13">
        <f t="shared" si="107"/>
        <v>2.9085781835369788</v>
      </c>
      <c r="CQ94" s="13">
        <f t="shared" si="107"/>
        <v>2.9677996994140292</v>
      </c>
      <c r="CR94" s="13">
        <f t="shared" si="107"/>
        <v>3.4427240859247736</v>
      </c>
      <c r="CS94" s="13">
        <f t="shared" si="107"/>
        <v>3.5784350451560965</v>
      </c>
      <c r="CT94" s="13">
        <f t="shared" si="107"/>
        <v>3.2283750738592132</v>
      </c>
      <c r="CU94" s="13">
        <f t="shared" si="107"/>
        <v>3.2146708558956973</v>
      </c>
      <c r="CV94" s="13">
        <f t="shared" si="107"/>
        <v>3.2943390292714509</v>
      </c>
      <c r="CW94" s="13">
        <f t="shared" si="107"/>
        <v>3.2806169552256481</v>
      </c>
      <c r="CX94" s="13">
        <f t="shared" si="107"/>
        <v>3.6997990455032541</v>
      </c>
      <c r="CY94" s="13">
        <f t="shared" si="107"/>
        <v>2.9986372665405634</v>
      </c>
      <c r="CZ94" s="13">
        <f t="shared" si="107"/>
        <v>3.112301046849268</v>
      </c>
      <c r="DA94" s="13">
        <f t="shared" si="107"/>
        <v>2.7387258791371534</v>
      </c>
      <c r="DB94" s="13">
        <f t="shared" si="107"/>
        <v>2.7671408074289543</v>
      </c>
      <c r="DC94" s="13">
        <f t="shared" si="107"/>
        <v>2.8057169645937483</v>
      </c>
      <c r="DD94" s="13">
        <f t="shared" si="107"/>
        <v>3.1388433973552932</v>
      </c>
      <c r="DE94" s="13">
        <f t="shared" si="107"/>
        <v>3.2741066381489676</v>
      </c>
      <c r="DF94" s="13">
        <f t="shared" si="107"/>
        <v>2.8929219007423921</v>
      </c>
      <c r="DG94" s="13">
        <f t="shared" si="107"/>
        <v>3.3750806231182842</v>
      </c>
      <c r="DH94" s="13">
        <f t="shared" si="107"/>
        <v>3.2588606536523228</v>
      </c>
      <c r="DI94" s="13">
        <f t="shared" si="107"/>
        <v>3.0324898442185675</v>
      </c>
      <c r="DJ94" s="13">
        <f t="shared" si="107"/>
        <v>3.0775823851973136</v>
      </c>
      <c r="DK94" s="13">
        <f t="shared" si="107"/>
        <v>3.1410129563107074</v>
      </c>
      <c r="DL94" s="13">
        <f t="shared" si="107"/>
        <v>3.2451546746612605</v>
      </c>
      <c r="DM94" s="13">
        <f t="shared" si="107"/>
        <v>3.370134272951423</v>
      </c>
      <c r="DN94" s="13">
        <f t="shared" si="107"/>
        <v>3.2447521200883109</v>
      </c>
      <c r="DO94" s="13">
        <f t="shared" si="107"/>
        <v>3.0014909365664328</v>
      </c>
      <c r="DP94" s="13">
        <f t="shared" si="107"/>
        <v>3.2837167233036815</v>
      </c>
      <c r="DQ94" s="13">
        <f t="shared" si="107"/>
        <v>3.3480448811036365</v>
      </c>
      <c r="DR94" s="13">
        <f t="shared" si="107"/>
        <v>3.2380847361556739</v>
      </c>
      <c r="DS94" s="13">
        <f t="shared" si="107"/>
        <v>3.4721366117516026</v>
      </c>
      <c r="DT94" s="13">
        <f t="shared" si="107"/>
        <v>3.1224635920615613</v>
      </c>
      <c r="DU94" s="13">
        <f t="shared" si="107"/>
        <v>3.473807451006353</v>
      </c>
      <c r="DV94" s="13">
        <f t="shared" si="107"/>
        <v>3.7055849591902636</v>
      </c>
      <c r="DW94" s="13">
        <f t="shared" si="107"/>
        <v>3.372817014534391</v>
      </c>
      <c r="DX94" s="13">
        <f t="shared" si="107"/>
        <v>3.5058313741079945</v>
      </c>
      <c r="DY94" s="13">
        <f t="shared" si="107"/>
        <v>3.3501388054268455</v>
      </c>
      <c r="DZ94" s="13">
        <f t="shared" si="107"/>
        <v>3.7148945237253992</v>
      </c>
      <c r="EA94" s="13">
        <f t="shared" si="107"/>
        <v>3.0637163904672109</v>
      </c>
      <c r="EB94" s="13">
        <f t="shared" ref="EB94:GB94" si="108">SUM(EB95:EB96)</f>
        <v>2.9240035439214167</v>
      </c>
      <c r="EC94" s="13">
        <f t="shared" si="108"/>
        <v>3.2487485175108608</v>
      </c>
      <c r="ED94" s="13">
        <f t="shared" si="108"/>
        <v>3.3175373232483647</v>
      </c>
      <c r="EE94" s="13">
        <f t="shared" si="108"/>
        <v>2.9397447298361357</v>
      </c>
      <c r="EF94" s="13">
        <f t="shared" si="108"/>
        <v>3.0774177624007222</v>
      </c>
      <c r="EG94" s="13">
        <f t="shared" si="108"/>
        <v>3.0121947409434635</v>
      </c>
      <c r="EH94" s="13">
        <f t="shared" si="108"/>
        <v>3.0298365478026876</v>
      </c>
      <c r="EI94" s="13">
        <f t="shared" si="108"/>
        <v>3.0904851724678699</v>
      </c>
      <c r="EJ94" s="13">
        <f t="shared" si="108"/>
        <v>3.2163024039637724</v>
      </c>
      <c r="EK94" s="13">
        <f t="shared" si="108"/>
        <v>3.1212532997902116</v>
      </c>
      <c r="EL94" s="13">
        <f t="shared" si="108"/>
        <v>3.2614134797598799</v>
      </c>
      <c r="EM94" s="13">
        <f t="shared" si="108"/>
        <v>2.7267764011137898</v>
      </c>
      <c r="EN94" s="13">
        <f t="shared" si="108"/>
        <v>3.0429704354835057</v>
      </c>
      <c r="EO94" s="13">
        <f t="shared" si="108"/>
        <v>3.0654324946760658</v>
      </c>
      <c r="EP94" s="13">
        <f t="shared" si="108"/>
        <v>3.0909497708682934</v>
      </c>
      <c r="EQ94" s="13">
        <f t="shared" si="108"/>
        <v>2.9962273490203355</v>
      </c>
      <c r="ER94" s="13">
        <f t="shared" si="108"/>
        <v>2.7482497384420137</v>
      </c>
      <c r="ES94" s="13">
        <f t="shared" si="108"/>
        <v>2.9773522748299746</v>
      </c>
      <c r="ET94" s="13">
        <f t="shared" si="108"/>
        <v>2.8371464248999643</v>
      </c>
      <c r="EU94" s="13">
        <f t="shared" si="108"/>
        <v>2.7627093844197201</v>
      </c>
      <c r="EV94" s="13">
        <f t="shared" si="108"/>
        <v>2.870908429519675</v>
      </c>
      <c r="EW94" s="13">
        <f t="shared" si="108"/>
        <v>2.828078532635673</v>
      </c>
      <c r="EX94" s="13">
        <f t="shared" si="108"/>
        <v>2.6800491150628449</v>
      </c>
      <c r="EY94" s="13">
        <f t="shared" si="108"/>
        <v>2.9324435059353697</v>
      </c>
      <c r="EZ94" s="13">
        <f t="shared" si="108"/>
        <v>2.8063684174052517</v>
      </c>
      <c r="FA94" s="13">
        <f t="shared" si="108"/>
        <v>2.7279267294745311</v>
      </c>
      <c r="FB94" s="13">
        <f t="shared" si="108"/>
        <v>3.1747648020319619</v>
      </c>
      <c r="FC94" s="13">
        <f t="shared" si="108"/>
        <v>2.8380068452854332</v>
      </c>
      <c r="FD94" s="13">
        <f t="shared" si="108"/>
        <v>2.834382685303372</v>
      </c>
      <c r="FE94" s="13">
        <f t="shared" si="108"/>
        <v>2.946637011487812</v>
      </c>
      <c r="FF94" s="13">
        <f t="shared" si="108"/>
        <v>2.3521497102868771</v>
      </c>
      <c r="FG94" s="13">
        <f t="shared" si="108"/>
        <v>2.8025805419398742</v>
      </c>
      <c r="FH94" s="13">
        <f t="shared" si="108"/>
        <v>2.497642777390956</v>
      </c>
      <c r="FI94" s="13">
        <f t="shared" si="108"/>
        <v>2.7190324911204291</v>
      </c>
      <c r="FJ94" s="13">
        <f t="shared" si="108"/>
        <v>3.1801912451844201</v>
      </c>
      <c r="FK94" s="13">
        <f t="shared" si="108"/>
        <v>2.9220097034380417</v>
      </c>
      <c r="FL94" s="13">
        <f t="shared" si="108"/>
        <v>3.0057700525202931</v>
      </c>
      <c r="FM94" s="13">
        <f t="shared" si="108"/>
        <v>3.2154087015089012</v>
      </c>
      <c r="FN94" s="13">
        <f t="shared" si="108"/>
        <v>3.0449354833467059</v>
      </c>
      <c r="FO94" s="13">
        <f t="shared" si="108"/>
        <v>3.3077495042406717</v>
      </c>
      <c r="FP94" s="13">
        <f t="shared" si="108"/>
        <v>3.0843001512454302</v>
      </c>
      <c r="FQ94" s="13">
        <f t="shared" si="108"/>
        <v>3.1548490903766151</v>
      </c>
      <c r="FR94" s="13">
        <f t="shared" si="108"/>
        <v>3.2159445129916651</v>
      </c>
      <c r="FS94" s="13">
        <f t="shared" si="108"/>
        <v>2.6657438109377116</v>
      </c>
      <c r="FT94" s="13">
        <f t="shared" si="108"/>
        <v>3.1810037671471321</v>
      </c>
      <c r="FU94" s="13">
        <f t="shared" si="108"/>
        <v>3.0045965035381701</v>
      </c>
      <c r="FV94" s="13">
        <f t="shared" si="108"/>
        <v>3.1641477686848072</v>
      </c>
      <c r="FW94" s="13">
        <f t="shared" si="108"/>
        <v>3.1436714739995741</v>
      </c>
      <c r="FX94" s="13">
        <f t="shared" si="108"/>
        <v>2.5420298561356978</v>
      </c>
      <c r="FY94" s="13">
        <f t="shared" si="108"/>
        <v>3.2838674215037909</v>
      </c>
      <c r="FZ94" s="13">
        <f t="shared" si="108"/>
        <v>3.4030643338350202</v>
      </c>
      <c r="GA94" s="13">
        <f t="shared" si="108"/>
        <v>3.0713901744453578</v>
      </c>
      <c r="GB94" s="13">
        <f t="shared" si="108"/>
        <v>3.182999079279444</v>
      </c>
      <c r="GC94" s="13">
        <f t="shared" ref="GC94:GD94" si="109">SUM(GC95:GC96)</f>
        <v>3.0663430161348151</v>
      </c>
      <c r="GD94" s="13">
        <f t="shared" si="109"/>
        <v>3.1604926562206224</v>
      </c>
      <c r="GE94" s="13">
        <f t="shared" ref="GE94" si="110">SUM(GE95:GE96)</f>
        <v>2.9013853694313267</v>
      </c>
    </row>
    <row r="95" spans="1:187" ht="15" x14ac:dyDescent="0.25">
      <c r="A95" s="37" t="s">
        <v>38</v>
      </c>
      <c r="B95" s="90">
        <v>2</v>
      </c>
      <c r="C95" s="52">
        <v>0.39117470996922382</v>
      </c>
      <c r="D95" s="52">
        <v>0.32529881539525729</v>
      </c>
      <c r="E95" s="52">
        <v>0.32581632081303091</v>
      </c>
      <c r="F95" s="52">
        <v>0.26927249114973573</v>
      </c>
      <c r="G95" s="52">
        <v>0.27750167566187317</v>
      </c>
      <c r="H95" s="52">
        <v>0.25453631228624829</v>
      </c>
      <c r="I95" s="52">
        <v>0.3166708972005729</v>
      </c>
      <c r="J95" s="52">
        <v>0.2428542637571624</v>
      </c>
      <c r="K95" s="52">
        <v>0.26297758918271918</v>
      </c>
      <c r="L95" s="52">
        <v>0.19368276537329762</v>
      </c>
      <c r="M95" s="52">
        <v>0.17036957048736587</v>
      </c>
      <c r="N95" s="52">
        <v>0.23314043255469086</v>
      </c>
      <c r="O95" s="52">
        <v>0.19708472721800599</v>
      </c>
      <c r="P95" s="52">
        <v>0.2389093454085604</v>
      </c>
      <c r="Q95" s="52">
        <v>0.15037350049240913</v>
      </c>
      <c r="R95" s="52">
        <v>0.17944712453683712</v>
      </c>
      <c r="S95" s="52">
        <v>0.12985992507967878</v>
      </c>
      <c r="T95" s="52">
        <v>9.8572056542809677E-2</v>
      </c>
      <c r="U95" s="52">
        <v>0.17402604319327439</v>
      </c>
      <c r="V95" s="52">
        <v>0.18330720593170571</v>
      </c>
      <c r="W95" s="52">
        <v>9.1428785038459415E-2</v>
      </c>
      <c r="X95" s="52">
        <v>0.14857495707326152</v>
      </c>
      <c r="Y95" s="52">
        <v>9.7995165257422731E-2</v>
      </c>
      <c r="Z95" s="52">
        <v>0.1499238646376222</v>
      </c>
      <c r="AA95" s="52">
        <v>0.16452430437513627</v>
      </c>
      <c r="AB95" s="52">
        <v>7.3036133469063486E-2</v>
      </c>
      <c r="AC95" s="52">
        <v>0.10297509444157189</v>
      </c>
      <c r="AD95" s="52">
        <v>0.12482909372328956</v>
      </c>
      <c r="AE95" s="52">
        <v>3.9669759565726659E-2</v>
      </c>
      <c r="AF95" s="52">
        <v>7.7702165924399158E-2</v>
      </c>
      <c r="AG95" s="52">
        <v>6.1184411032510835E-2</v>
      </c>
      <c r="AH95" s="52">
        <v>0.13825029980390968</v>
      </c>
      <c r="AI95" s="52">
        <v>5.040163421299873E-2</v>
      </c>
      <c r="AJ95" s="52">
        <v>7.0414671598702155E-2</v>
      </c>
      <c r="AK95" s="52">
        <v>6.5612900017393075E-2</v>
      </c>
      <c r="AL95" s="52">
        <v>4.4369726802555706E-3</v>
      </c>
      <c r="AM95" s="52">
        <v>0.10266968140813175</v>
      </c>
      <c r="AN95" s="52">
        <v>9.0936730706805843E-2</v>
      </c>
      <c r="AO95" s="52">
        <v>0.10469728460235943</v>
      </c>
      <c r="AP95" s="52">
        <v>0.36379782499946334</v>
      </c>
      <c r="AQ95" s="52">
        <v>0.38786606877362212</v>
      </c>
      <c r="AR95" s="52">
        <v>9.4771361015554431E-2</v>
      </c>
      <c r="AS95" s="52">
        <v>0.38971551436500979</v>
      </c>
      <c r="AT95" s="52">
        <v>0.34963853742136292</v>
      </c>
      <c r="AU95" s="52">
        <v>0.24347357351941601</v>
      </c>
      <c r="AV95" s="52">
        <v>0.32238042418682916</v>
      </c>
      <c r="AW95" s="52">
        <v>4.6728194116343554E-2</v>
      </c>
      <c r="AX95" s="52">
        <v>6.0751742568470629E-2</v>
      </c>
      <c r="AY95" s="52">
        <v>0.2849164254181703</v>
      </c>
      <c r="AZ95" s="52">
        <v>0.19651631962799238</v>
      </c>
      <c r="BA95" s="52">
        <v>0.25590218724135566</v>
      </c>
      <c r="BB95" s="52">
        <v>0.22011796015661764</v>
      </c>
      <c r="BC95" s="52">
        <v>0.2709352954429099</v>
      </c>
      <c r="BD95" s="52">
        <v>0.1828999885537855</v>
      </c>
      <c r="BE95" s="52">
        <v>0.1297326696490787</v>
      </c>
      <c r="BF95" s="52">
        <v>0.15484440795415805</v>
      </c>
      <c r="BG95" s="52">
        <v>0.25205907323723376</v>
      </c>
      <c r="BH95" s="52">
        <v>0.31864759822256061</v>
      </c>
      <c r="BI95" s="52">
        <v>0.25505381770402191</v>
      </c>
      <c r="BJ95" s="52">
        <v>0.32641017948916451</v>
      </c>
      <c r="BK95" s="52">
        <v>0.43002155108373669</v>
      </c>
      <c r="BL95" s="52">
        <v>0.36200776527568912</v>
      </c>
      <c r="BM95" s="52">
        <v>0.55233098728114505</v>
      </c>
      <c r="BN95" s="52">
        <v>0.59493610544604658</v>
      </c>
      <c r="BO95" s="52">
        <v>0.59269999563080733</v>
      </c>
      <c r="BP95" s="52">
        <v>0.8573901031548713</v>
      </c>
      <c r="BQ95" s="52">
        <v>0.96798888272113937</v>
      </c>
      <c r="BR95" s="52">
        <v>0.86391312485664751</v>
      </c>
      <c r="BS95" s="52">
        <v>0.95892207622785552</v>
      </c>
      <c r="BT95" s="52">
        <v>1.0853092460225615</v>
      </c>
      <c r="BU95" s="52">
        <v>0.9896688363798507</v>
      </c>
      <c r="BV95" s="52">
        <v>1.0320034423495756</v>
      </c>
      <c r="BW95" s="52">
        <v>1.0884502139551913</v>
      </c>
      <c r="BX95" s="52">
        <v>1.0181450700815642</v>
      </c>
      <c r="BY95" s="52">
        <v>1.0460470508642181</v>
      </c>
      <c r="BZ95" s="52">
        <v>1.1705780864637185</v>
      </c>
      <c r="CA95" s="52">
        <v>1.0172611035090198</v>
      </c>
      <c r="CB95" s="52">
        <v>1.2718366117488216</v>
      </c>
      <c r="CC95" s="52">
        <v>1.2517176638509278</v>
      </c>
      <c r="CD95" s="52">
        <v>1.1303555286093507</v>
      </c>
      <c r="CE95" s="52">
        <v>1.2558191664067997</v>
      </c>
      <c r="CF95" s="52">
        <v>1.2910325489172103</v>
      </c>
      <c r="CG95" s="52">
        <v>1.4084076540322645</v>
      </c>
      <c r="CH95" s="52">
        <v>1.5785517743592703</v>
      </c>
      <c r="CI95" s="52">
        <v>1.5357874708246404</v>
      </c>
      <c r="CJ95" s="52">
        <v>1.8936965967609627</v>
      </c>
      <c r="CK95" s="52">
        <v>1.9457720803006384</v>
      </c>
      <c r="CL95" s="52">
        <v>1.6268449297576522</v>
      </c>
      <c r="CM95" s="52">
        <v>1.4929536800982266</v>
      </c>
      <c r="CN95" s="52">
        <v>2.0489849956734507</v>
      </c>
      <c r="CO95" s="52">
        <v>1.6967166557974771</v>
      </c>
      <c r="CP95" s="52">
        <v>1.7617938614009725</v>
      </c>
      <c r="CQ95" s="52">
        <v>1.960278517694106</v>
      </c>
      <c r="CR95" s="52">
        <v>2.4860932943876906</v>
      </c>
      <c r="CS95" s="52">
        <v>2.7273339733107136</v>
      </c>
      <c r="CT95" s="52">
        <v>2.5731539944157049</v>
      </c>
      <c r="CU95" s="52">
        <v>2.0027556074786732</v>
      </c>
      <c r="CV95" s="52">
        <v>2.5729048689241689</v>
      </c>
      <c r="CW95" s="52">
        <v>2.4850592583399007</v>
      </c>
      <c r="CX95" s="52">
        <v>2.5852681360142489</v>
      </c>
      <c r="CY95" s="52">
        <v>1.7871189598436144</v>
      </c>
      <c r="CZ95" s="52">
        <v>1.8819247040543832</v>
      </c>
      <c r="DA95" s="52">
        <v>2.5288520346734802</v>
      </c>
      <c r="DB95" s="52">
        <v>2.2164294374711822</v>
      </c>
      <c r="DC95" s="52">
        <v>2.0409148228458278</v>
      </c>
      <c r="DD95" s="52">
        <v>2.3877527647695476</v>
      </c>
      <c r="DE95" s="52">
        <v>2.4449229178182894</v>
      </c>
      <c r="DF95" s="52">
        <v>2.2276678160910377</v>
      </c>
      <c r="DG95" s="52">
        <v>2.6009598135816607</v>
      </c>
      <c r="DH95" s="52">
        <v>2.0859503361725902</v>
      </c>
      <c r="DI95" s="52">
        <v>2.5296066311437935</v>
      </c>
      <c r="DJ95" s="52">
        <v>2.459535395929028</v>
      </c>
      <c r="DK95" s="52">
        <v>2.3207347392908115</v>
      </c>
      <c r="DL95" s="52">
        <v>2.377136851847423</v>
      </c>
      <c r="DM95" s="52">
        <v>2.6285335252604014</v>
      </c>
      <c r="DN95" s="52">
        <v>2.3811325718965639</v>
      </c>
      <c r="DO95" s="52">
        <v>2.4022752768725355</v>
      </c>
      <c r="DP95" s="52">
        <v>2.5404814281982411</v>
      </c>
      <c r="DQ95" s="52">
        <v>2.6923354688748331</v>
      </c>
      <c r="DR95" s="52">
        <v>2.5880703590832179</v>
      </c>
      <c r="DS95" s="52">
        <v>2.7476929905604894</v>
      </c>
      <c r="DT95" s="52">
        <v>2.3387454159639898</v>
      </c>
      <c r="DU95" s="52">
        <v>2.9691524452793332</v>
      </c>
      <c r="DV95" s="52">
        <v>2.8942931506442946</v>
      </c>
      <c r="DW95" s="52">
        <v>2.5835816784001429</v>
      </c>
      <c r="DX95" s="52">
        <v>2.8663381730553872</v>
      </c>
      <c r="DY95" s="52">
        <v>2.8504991868179381</v>
      </c>
      <c r="DZ95" s="52">
        <v>3.2764183639455817</v>
      </c>
      <c r="EA95" s="52">
        <v>2.5503663924945559</v>
      </c>
      <c r="EB95" s="52">
        <v>2.4082478595941064</v>
      </c>
      <c r="EC95" s="52">
        <v>2.8364624929809876</v>
      </c>
      <c r="ED95" s="52">
        <v>2.6284967817440918</v>
      </c>
      <c r="EE95" s="52">
        <v>2.4017936407673997</v>
      </c>
      <c r="EF95" s="52">
        <v>2.5983057286071558</v>
      </c>
      <c r="EG95" s="52">
        <v>2.4693648471774559</v>
      </c>
      <c r="EH95" s="52">
        <v>2.4443548356522857</v>
      </c>
      <c r="EI95" s="52">
        <v>2.6212635212044497</v>
      </c>
      <c r="EJ95" s="52">
        <v>2.6074790659404425</v>
      </c>
      <c r="EK95" s="52">
        <v>2.4691775700319498</v>
      </c>
      <c r="EL95" s="52">
        <v>2.661466066913043</v>
      </c>
      <c r="EM95" s="52">
        <v>2.0060769641166907</v>
      </c>
      <c r="EN95" s="52">
        <v>2.4463340553675326</v>
      </c>
      <c r="EO95" s="52">
        <v>2.5425205672724034</v>
      </c>
      <c r="EP95" s="52">
        <v>2.209521816634906</v>
      </c>
      <c r="EQ95" s="52">
        <v>2.1899865939231362</v>
      </c>
      <c r="ER95" s="52">
        <v>2.0960854473265322</v>
      </c>
      <c r="ES95" s="52">
        <v>2.414838261734531</v>
      </c>
      <c r="ET95" s="52">
        <v>2.1515287864432984</v>
      </c>
      <c r="EU95" s="52">
        <v>2.4284202413278302</v>
      </c>
      <c r="EV95" s="52">
        <v>2.28973202247077</v>
      </c>
      <c r="EW95" s="52">
        <v>2.3578094957066198</v>
      </c>
      <c r="EX95" s="52">
        <v>2.12051787137016</v>
      </c>
      <c r="EY95" s="52">
        <v>2.0801429597617598</v>
      </c>
      <c r="EZ95" s="52">
        <v>2.2578542594570798</v>
      </c>
      <c r="FA95" s="52">
        <v>2.1363418268687102</v>
      </c>
      <c r="FB95" s="52">
        <v>2.32945527890976</v>
      </c>
      <c r="FC95" s="52">
        <v>2.1778911551680502</v>
      </c>
      <c r="FD95" s="52">
        <v>2.06555945009063</v>
      </c>
      <c r="FE95" s="52">
        <v>2.1399232078988399</v>
      </c>
      <c r="FF95" s="52">
        <v>1.73521633274369</v>
      </c>
      <c r="FG95" s="52">
        <v>1.9931285098137901</v>
      </c>
      <c r="FH95" s="52">
        <v>1.9136733601937299</v>
      </c>
      <c r="FI95" s="52">
        <v>2.0833866610048499</v>
      </c>
      <c r="FJ95" s="52">
        <v>2.51625858544773</v>
      </c>
      <c r="FK95" s="52">
        <v>2.1887049864597898</v>
      </c>
      <c r="FL95" s="52">
        <v>2.35170029518902</v>
      </c>
      <c r="FM95" s="52">
        <v>2.5485074735599502</v>
      </c>
      <c r="FN95" s="52">
        <v>2.2301580518848199</v>
      </c>
      <c r="FO95" s="52">
        <v>2.6514649350881898</v>
      </c>
      <c r="FP95" s="52">
        <v>2.34732793253644</v>
      </c>
      <c r="FQ95" s="52">
        <v>2.5222107122149899</v>
      </c>
      <c r="FR95" s="52">
        <v>2.4725503329801901</v>
      </c>
      <c r="FS95" s="52">
        <v>2.1097450132628799</v>
      </c>
      <c r="FT95" s="52">
        <v>2.4410992892404102</v>
      </c>
      <c r="FU95" s="52">
        <v>2.28005161078823</v>
      </c>
      <c r="FV95" s="52">
        <v>2.5571493423534699</v>
      </c>
      <c r="FW95" s="52">
        <v>2.5778661265451199</v>
      </c>
      <c r="FX95" s="52">
        <v>1.99433807385866</v>
      </c>
      <c r="FY95" s="52">
        <v>2.6395564948239301</v>
      </c>
      <c r="FZ95" s="52">
        <v>2.7184674027351701</v>
      </c>
      <c r="GA95" s="52">
        <v>2.4803363987585199</v>
      </c>
      <c r="GB95" s="52">
        <v>2.5159788295713299</v>
      </c>
      <c r="GC95" s="52">
        <v>2.4521009292734002</v>
      </c>
      <c r="GD95" s="52">
        <v>2.6166243679237602</v>
      </c>
      <c r="GE95" s="52">
        <v>2.32201145603092</v>
      </c>
    </row>
    <row r="96" spans="1:187" ht="15" x14ac:dyDescent="0.25">
      <c r="A96" s="37" t="s">
        <v>39</v>
      </c>
      <c r="B96" s="90">
        <v>3</v>
      </c>
      <c r="C96" s="52">
        <v>2.207423883396761</v>
      </c>
      <c r="D96" s="52">
        <v>2.2733377170733426</v>
      </c>
      <c r="E96" s="52">
        <v>2.4548624543853315</v>
      </c>
      <c r="F96" s="52">
        <v>2.1503661307258799</v>
      </c>
      <c r="G96" s="52">
        <v>2.4902618551032436</v>
      </c>
      <c r="H96" s="52">
        <v>2.3052977017158702</v>
      </c>
      <c r="I96" s="52">
        <v>2.515592240643941</v>
      </c>
      <c r="J96" s="52">
        <v>1.6822233871318044</v>
      </c>
      <c r="K96" s="52">
        <v>2.5682468761168651</v>
      </c>
      <c r="L96" s="52">
        <v>2.9825718966762924</v>
      </c>
      <c r="M96" s="52">
        <v>2.4051487688899105</v>
      </c>
      <c r="N96" s="52">
        <v>2.8285209491258945</v>
      </c>
      <c r="O96" s="52">
        <v>2.246096544824097</v>
      </c>
      <c r="P96" s="52">
        <v>2.7712471944792649</v>
      </c>
      <c r="Q96" s="52">
        <v>2.7301154336357114</v>
      </c>
      <c r="R96" s="52">
        <v>2.1101897632365998</v>
      </c>
      <c r="S96" s="52">
        <v>2.5558018392064139</v>
      </c>
      <c r="T96" s="52">
        <v>1.7058922190128962</v>
      </c>
      <c r="U96" s="52">
        <v>2.8804029621471008</v>
      </c>
      <c r="V96" s="52">
        <v>2.6042693594571298</v>
      </c>
      <c r="W96" s="52">
        <v>2.3865809067438102</v>
      </c>
      <c r="X96" s="52">
        <v>2.7701339535273286</v>
      </c>
      <c r="Y96" s="52">
        <v>2.5148860803386084</v>
      </c>
      <c r="Z96" s="52">
        <v>2.4936929634103304</v>
      </c>
      <c r="AA96" s="52">
        <v>2.5139805335941232</v>
      </c>
      <c r="AB96" s="52">
        <v>1.3916259598349605</v>
      </c>
      <c r="AC96" s="52">
        <v>2.8216670402800181</v>
      </c>
      <c r="AD96" s="52">
        <v>2.8719373462514066</v>
      </c>
      <c r="AE96" s="52">
        <v>2.5538328981197806</v>
      </c>
      <c r="AF96" s="52">
        <v>2.7176537811886634</v>
      </c>
      <c r="AG96" s="52">
        <v>1.836274334682203</v>
      </c>
      <c r="AH96" s="52">
        <v>3.069662231744557</v>
      </c>
      <c r="AI96" s="52">
        <v>3.0366305449915836</v>
      </c>
      <c r="AJ96" s="52">
        <v>3.0454035483143054</v>
      </c>
      <c r="AK96" s="52">
        <v>3.041648437043595</v>
      </c>
      <c r="AL96" s="52">
        <v>0.27561852105549339</v>
      </c>
      <c r="AM96" s="52">
        <v>2.3839722674982284</v>
      </c>
      <c r="AN96" s="52">
        <v>3.0671532857185513</v>
      </c>
      <c r="AO96" s="52">
        <v>2.102820772756246</v>
      </c>
      <c r="AP96" s="52">
        <v>2.2278277623367262</v>
      </c>
      <c r="AQ96" s="52">
        <v>2.7921578472854107</v>
      </c>
      <c r="AR96" s="52">
        <v>1.1805671062234699</v>
      </c>
      <c r="AS96" s="52">
        <v>2.6992769977134183</v>
      </c>
      <c r="AT96" s="52">
        <v>2.8455435663685611</v>
      </c>
      <c r="AU96" s="52">
        <v>2.002936474509013</v>
      </c>
      <c r="AV96" s="52">
        <v>2.6329560833902326</v>
      </c>
      <c r="AW96" s="52">
        <v>5.2422017960578833E-2</v>
      </c>
      <c r="AX96" s="52">
        <v>0.92876695687843269</v>
      </c>
      <c r="AY96" s="52">
        <v>3.9639851812593503</v>
      </c>
      <c r="AZ96" s="52">
        <v>4.0735729528786848</v>
      </c>
      <c r="BA96" s="52">
        <v>4.4529471922082937</v>
      </c>
      <c r="BB96" s="52">
        <v>4.1606632879469494</v>
      </c>
      <c r="BC96" s="52">
        <v>3.8559509623117494</v>
      </c>
      <c r="BD96" s="52">
        <v>3.6845533945550617</v>
      </c>
      <c r="BE96" s="52">
        <v>3.4995477023261978</v>
      </c>
      <c r="BF96" s="52">
        <v>3.5204998939738328</v>
      </c>
      <c r="BG96" s="52">
        <v>3.9763305249502259</v>
      </c>
      <c r="BH96" s="52">
        <v>4.1690873650011531</v>
      </c>
      <c r="BI96" s="52">
        <v>4.5667220790498355</v>
      </c>
      <c r="BJ96" s="52">
        <v>4.3054427660767445</v>
      </c>
      <c r="BK96" s="52">
        <v>4.3053347650888698</v>
      </c>
      <c r="BL96" s="52">
        <v>3.9765465269259748</v>
      </c>
      <c r="BM96" s="52">
        <v>4.3775126560621676</v>
      </c>
      <c r="BN96" s="52">
        <v>4.4936884879418404</v>
      </c>
      <c r="BO96" s="52">
        <v>4.2737940312785936</v>
      </c>
      <c r="BP96" s="52">
        <v>4.4725617109172893</v>
      </c>
      <c r="BQ96" s="52">
        <v>4.0754834474450288</v>
      </c>
      <c r="BR96" s="52">
        <v>4.3788829442129247</v>
      </c>
      <c r="BS96" s="52">
        <v>3.3054090232973721</v>
      </c>
      <c r="BT96" s="52">
        <v>3.4946685301378984</v>
      </c>
      <c r="BU96" s="52">
        <v>3.7788361006096429</v>
      </c>
      <c r="BV96" s="52">
        <v>3.1154130648217042</v>
      </c>
      <c r="BW96" s="52">
        <v>3.2611208406938466</v>
      </c>
      <c r="BX96" s="52">
        <v>3.633988051734137</v>
      </c>
      <c r="BY96" s="52">
        <v>3.4750531781203731</v>
      </c>
      <c r="BZ96" s="52">
        <v>3.5564226926599916</v>
      </c>
      <c r="CA96" s="52">
        <v>3.3865851153674558</v>
      </c>
      <c r="CB96" s="52">
        <v>3.4008665196209988</v>
      </c>
      <c r="CC96" s="52">
        <v>3.4530280121620138</v>
      </c>
      <c r="CD96" s="52">
        <v>2.6457171162181283</v>
      </c>
      <c r="CE96" s="52">
        <v>2.9588545023780317</v>
      </c>
      <c r="CF96" s="52">
        <v>2.7313379372366788</v>
      </c>
      <c r="CG96" s="52">
        <v>2.830886529614411</v>
      </c>
      <c r="CH96" s="52">
        <v>1.991430910235118</v>
      </c>
      <c r="CI96" s="52">
        <v>2.0663438504481637</v>
      </c>
      <c r="CJ96" s="52">
        <v>2.3417976365067905</v>
      </c>
      <c r="CK96" s="52">
        <v>2.1912297859232068</v>
      </c>
      <c r="CL96" s="52">
        <v>1.8109900592947363</v>
      </c>
      <c r="CM96" s="52">
        <v>1.7424636931471311</v>
      </c>
      <c r="CN96" s="52">
        <v>1.2275269850618447</v>
      </c>
      <c r="CO96" s="52">
        <v>1.6166712610490785</v>
      </c>
      <c r="CP96" s="52">
        <v>1.1467843221360066</v>
      </c>
      <c r="CQ96" s="52">
        <v>1.0075211817199232</v>
      </c>
      <c r="CR96" s="52">
        <v>0.95663079153708319</v>
      </c>
      <c r="CS96" s="52">
        <v>0.85110107184538264</v>
      </c>
      <c r="CT96" s="52">
        <v>0.65522107944350827</v>
      </c>
      <c r="CU96" s="52">
        <v>1.2119152484170239</v>
      </c>
      <c r="CV96" s="52">
        <v>0.72143416034728225</v>
      </c>
      <c r="CW96" s="52">
        <v>0.79555769688574762</v>
      </c>
      <c r="CX96" s="52">
        <v>1.1145309094890055</v>
      </c>
      <c r="CY96" s="52">
        <v>1.2115183066969488</v>
      </c>
      <c r="CZ96" s="52">
        <v>1.2303763427948848</v>
      </c>
      <c r="DA96" s="52">
        <v>0.20987384446367327</v>
      </c>
      <c r="DB96" s="52">
        <v>0.55071136995777203</v>
      </c>
      <c r="DC96" s="52">
        <v>0.76480214174792038</v>
      </c>
      <c r="DD96" s="52">
        <v>0.75109063258574571</v>
      </c>
      <c r="DE96" s="52">
        <v>0.82918372033067811</v>
      </c>
      <c r="DF96" s="52">
        <v>0.66525408465135438</v>
      </c>
      <c r="DG96" s="52">
        <v>0.77412080953662354</v>
      </c>
      <c r="DH96" s="52">
        <v>1.1729103174797328</v>
      </c>
      <c r="DI96" s="52">
        <v>0.50288321307477413</v>
      </c>
      <c r="DJ96" s="52">
        <v>0.61804698926828561</v>
      </c>
      <c r="DK96" s="52">
        <v>0.82027821701989589</v>
      </c>
      <c r="DL96" s="52">
        <v>0.86801782281383744</v>
      </c>
      <c r="DM96" s="52">
        <v>0.74160074769102147</v>
      </c>
      <c r="DN96" s="52">
        <v>0.86361954819174691</v>
      </c>
      <c r="DO96" s="52">
        <v>0.59921565969389756</v>
      </c>
      <c r="DP96" s="52">
        <v>0.74323529510544029</v>
      </c>
      <c r="DQ96" s="52">
        <v>0.65570941222880341</v>
      </c>
      <c r="DR96" s="52">
        <v>0.65001437707245591</v>
      </c>
      <c r="DS96" s="52">
        <v>0.72444362119111305</v>
      </c>
      <c r="DT96" s="52">
        <v>0.78371817609757144</v>
      </c>
      <c r="DU96" s="52">
        <v>0.50465500572701982</v>
      </c>
      <c r="DV96" s="52">
        <v>0.81129180854596894</v>
      </c>
      <c r="DW96" s="52">
        <v>0.78923533613424812</v>
      </c>
      <c r="DX96" s="52">
        <v>0.63949320105260732</v>
      </c>
      <c r="DY96" s="52">
        <v>0.49963961860890715</v>
      </c>
      <c r="DZ96" s="52">
        <v>0.43847615977981752</v>
      </c>
      <c r="EA96" s="52">
        <v>0.51334999797265524</v>
      </c>
      <c r="EB96" s="52">
        <v>0.51575568432731045</v>
      </c>
      <c r="EC96" s="52">
        <v>0.41228602452987295</v>
      </c>
      <c r="ED96" s="52">
        <v>0.68904054150427263</v>
      </c>
      <c r="EE96" s="52">
        <v>0.53795108906873612</v>
      </c>
      <c r="EF96" s="52">
        <v>0.47911203379356648</v>
      </c>
      <c r="EG96" s="52">
        <v>0.54282989376600754</v>
      </c>
      <c r="EH96" s="52">
        <v>0.58548171215040179</v>
      </c>
      <c r="EI96" s="52">
        <v>0.46922165126342008</v>
      </c>
      <c r="EJ96" s="52">
        <v>0.60882333802332977</v>
      </c>
      <c r="EK96" s="52">
        <v>0.65207572975826189</v>
      </c>
      <c r="EL96" s="52">
        <v>0.59994741284683684</v>
      </c>
      <c r="EM96" s="52">
        <v>0.72069943699709904</v>
      </c>
      <c r="EN96" s="52">
        <v>0.59663638011597309</v>
      </c>
      <c r="EO96" s="52">
        <v>0.52291192740366221</v>
      </c>
      <c r="EP96" s="52">
        <v>0.88142795423338738</v>
      </c>
      <c r="EQ96" s="52">
        <v>0.80624075509719939</v>
      </c>
      <c r="ER96" s="52">
        <v>0.65216429111548135</v>
      </c>
      <c r="ES96" s="52">
        <v>0.56251401309544347</v>
      </c>
      <c r="ET96" s="52">
        <v>0.6856176384566659</v>
      </c>
      <c r="EU96" s="52">
        <v>0.33428914309189001</v>
      </c>
      <c r="EV96" s="52">
        <v>0.58117640704890505</v>
      </c>
      <c r="EW96" s="52">
        <v>0.47026903692905297</v>
      </c>
      <c r="EX96" s="52">
        <v>0.55953124369268503</v>
      </c>
      <c r="EY96" s="52">
        <v>0.85230054617360995</v>
      </c>
      <c r="EZ96" s="52">
        <v>0.54851415794817204</v>
      </c>
      <c r="FA96" s="52">
        <v>0.59158490260582097</v>
      </c>
      <c r="FB96" s="52">
        <v>0.84530952312220198</v>
      </c>
      <c r="FC96" s="52">
        <v>0.66011569011738302</v>
      </c>
      <c r="FD96" s="52">
        <v>0.76882323521274198</v>
      </c>
      <c r="FE96" s="52">
        <v>0.80671380358897204</v>
      </c>
      <c r="FF96" s="52">
        <v>0.616933377543187</v>
      </c>
      <c r="FG96" s="52">
        <v>0.80945203212608396</v>
      </c>
      <c r="FH96" s="52">
        <v>0.58396941719722595</v>
      </c>
      <c r="FI96" s="52">
        <v>0.63564583011557896</v>
      </c>
      <c r="FJ96" s="52">
        <v>0.66393265973669002</v>
      </c>
      <c r="FK96" s="52">
        <v>0.73330471697825195</v>
      </c>
      <c r="FL96" s="52">
        <v>0.65406975733127304</v>
      </c>
      <c r="FM96" s="52">
        <v>0.66690122794895101</v>
      </c>
      <c r="FN96" s="52">
        <v>0.81477743146188597</v>
      </c>
      <c r="FO96" s="52">
        <v>0.65628456915248201</v>
      </c>
      <c r="FP96" s="52">
        <v>0.73697221870898999</v>
      </c>
      <c r="FQ96" s="52">
        <v>0.63263837816162505</v>
      </c>
      <c r="FR96" s="52">
        <v>0.74339418001147495</v>
      </c>
      <c r="FS96" s="52">
        <v>0.55599879767483196</v>
      </c>
      <c r="FT96" s="52">
        <v>0.73990447790672198</v>
      </c>
      <c r="FU96" s="52">
        <v>0.72454489274994005</v>
      </c>
      <c r="FV96" s="52">
        <v>0.60699842633133705</v>
      </c>
      <c r="FW96" s="52">
        <v>0.56580534745445399</v>
      </c>
      <c r="FX96" s="52">
        <v>0.54769178227703796</v>
      </c>
      <c r="FY96" s="52">
        <v>0.64431092667986101</v>
      </c>
      <c r="FZ96" s="52">
        <v>0.68459693109984998</v>
      </c>
      <c r="GA96" s="52">
        <v>0.59105377568683803</v>
      </c>
      <c r="GB96" s="52">
        <v>0.66702024970811402</v>
      </c>
      <c r="GC96" s="52">
        <v>0.61424208686141502</v>
      </c>
      <c r="GD96" s="52">
        <v>0.54386828829686196</v>
      </c>
      <c r="GE96" s="52">
        <v>0.579373913400407</v>
      </c>
    </row>
    <row r="97" spans="1:187" ht="15" x14ac:dyDescent="0.25">
      <c r="A97" s="36" t="s">
        <v>25</v>
      </c>
      <c r="B97" s="90"/>
      <c r="C97" s="52">
        <v>0.95921513681572101</v>
      </c>
      <c r="D97" s="52">
        <v>1.1769804834561399</v>
      </c>
      <c r="E97" s="52">
        <v>1.29487948207505</v>
      </c>
      <c r="F97" s="52">
        <v>1.16141921392568</v>
      </c>
      <c r="G97" s="52">
        <v>1.22801552039616</v>
      </c>
      <c r="H97" s="52">
        <v>1.04673323294431</v>
      </c>
      <c r="I97" s="52">
        <v>1.0886195354624599</v>
      </c>
      <c r="J97" s="52">
        <v>0.87030379841538497</v>
      </c>
      <c r="K97" s="52">
        <v>1.4036562213814801</v>
      </c>
      <c r="L97" s="52">
        <v>1.2352686134553299</v>
      </c>
      <c r="M97" s="52">
        <v>1.1143771414250301</v>
      </c>
      <c r="N97" s="52">
        <v>1.47540590903031</v>
      </c>
      <c r="O97" s="52">
        <v>1.23916031334669</v>
      </c>
      <c r="P97" s="52">
        <v>1.37397310907887</v>
      </c>
      <c r="Q97" s="52">
        <v>1.29915518375157</v>
      </c>
      <c r="R97" s="52">
        <v>1.1915720166071599</v>
      </c>
      <c r="S97" s="52">
        <v>1.317917798883</v>
      </c>
      <c r="T97" s="52">
        <v>0.78814492588790197</v>
      </c>
      <c r="U97" s="52">
        <v>1.41033895273566</v>
      </c>
      <c r="V97" s="52">
        <v>1.2904430371564799</v>
      </c>
      <c r="W97" s="52">
        <v>1.0780112977682399</v>
      </c>
      <c r="X97" s="52">
        <v>1.27914265846871</v>
      </c>
      <c r="Y97" s="52">
        <v>1.1705395755971899</v>
      </c>
      <c r="Z97" s="52">
        <v>1.523430141979</v>
      </c>
      <c r="AA97" s="52">
        <v>1.39812306528347</v>
      </c>
      <c r="AB97" s="52">
        <v>0.76798619996159401</v>
      </c>
      <c r="AC97" s="52">
        <v>1.54731359016266</v>
      </c>
      <c r="AD97" s="52">
        <v>1.4332871318799301</v>
      </c>
      <c r="AE97" s="52">
        <v>1.2963257935932599</v>
      </c>
      <c r="AF97" s="52">
        <v>1.54322977988788</v>
      </c>
      <c r="AG97" s="52">
        <v>1.0007158611454401</v>
      </c>
      <c r="AH97" s="52">
        <v>1.5754788147496199</v>
      </c>
      <c r="AI97" s="52">
        <v>1.48452345524694</v>
      </c>
      <c r="AJ97" s="52">
        <v>1.5062168965229299</v>
      </c>
      <c r="AK97" s="52">
        <v>1.28011623721316</v>
      </c>
      <c r="AL97" s="52">
        <v>7.3346107674502795E-2</v>
      </c>
      <c r="AM97" s="52">
        <v>1.2522759713129501</v>
      </c>
      <c r="AN97" s="52">
        <v>1.4170036101036001</v>
      </c>
      <c r="AO97" s="52">
        <v>0.96936160448291697</v>
      </c>
      <c r="AP97" s="52">
        <v>1.1652367890844899</v>
      </c>
      <c r="AQ97" s="52">
        <v>1.42593815214044</v>
      </c>
      <c r="AR97" s="52">
        <v>0.42848415147387903</v>
      </c>
      <c r="AS97" s="52">
        <v>1.4562366164298499</v>
      </c>
      <c r="AT97" s="52">
        <v>1.47487680243096</v>
      </c>
      <c r="AU97" s="52">
        <v>0.986199155637002</v>
      </c>
      <c r="AV97" s="52">
        <v>1.2989879339360799</v>
      </c>
      <c r="AW97" s="52">
        <v>0.16714280129046999</v>
      </c>
      <c r="AX97" s="52">
        <v>0.32285259266418098</v>
      </c>
      <c r="AY97" s="52">
        <v>1.11800396118845</v>
      </c>
      <c r="AZ97" s="52">
        <v>0.91015367980036299</v>
      </c>
      <c r="BA97" s="52">
        <v>1.3143206217025001</v>
      </c>
      <c r="BB97" s="52">
        <v>1.65675637090886</v>
      </c>
      <c r="BC97" s="52">
        <v>1.7507287841195101</v>
      </c>
      <c r="BD97" s="52">
        <v>1.9248051893827101</v>
      </c>
      <c r="BE97" s="52">
        <v>2.11432956019181</v>
      </c>
      <c r="BF97" s="52">
        <v>1.9738797886356201</v>
      </c>
      <c r="BG97" s="52">
        <v>2.04598320445551</v>
      </c>
      <c r="BH97" s="52">
        <v>2.3427756473511798</v>
      </c>
      <c r="BI97" s="52">
        <v>1.9912954072715201</v>
      </c>
      <c r="BJ97" s="52">
        <v>2.7681039258557201</v>
      </c>
      <c r="BK97" s="52">
        <v>2.6849665372445499</v>
      </c>
      <c r="BL97" s="52">
        <v>2.7554324564088701</v>
      </c>
      <c r="BM97" s="52">
        <v>2.3577503247107798</v>
      </c>
      <c r="BN97" s="52">
        <v>2.63713480082408</v>
      </c>
      <c r="BO97" s="52">
        <v>2.7528641376207599</v>
      </c>
      <c r="BP97" s="52">
        <v>2.09312160115118</v>
      </c>
      <c r="BQ97" s="52">
        <v>2.6450553635975802</v>
      </c>
      <c r="BR97" s="52">
        <v>2.7276797700534998</v>
      </c>
      <c r="BS97" s="52">
        <v>2.8029526601816199</v>
      </c>
      <c r="BT97" s="52">
        <v>2.2873280550272699</v>
      </c>
      <c r="BU97" s="52">
        <v>2.72355169339292</v>
      </c>
      <c r="BV97" s="52">
        <v>3.0000069810068202</v>
      </c>
      <c r="BW97" s="52">
        <v>2.9669843041877302</v>
      </c>
      <c r="BX97" s="52">
        <v>2.2269658093471598</v>
      </c>
      <c r="BY97" s="52">
        <v>2.6509210476754501</v>
      </c>
      <c r="BZ97" s="52">
        <v>2.7803470111867998</v>
      </c>
      <c r="CA97" s="52">
        <v>2.8122821378393899</v>
      </c>
      <c r="CB97" s="52">
        <v>3.1576433663022199</v>
      </c>
      <c r="CC97" s="52">
        <v>3.0604043385074</v>
      </c>
      <c r="CD97" s="52">
        <v>2.2096503590330099</v>
      </c>
      <c r="CE97" s="52">
        <v>3.0334085799674</v>
      </c>
      <c r="CF97" s="52">
        <v>2.67834644609054</v>
      </c>
      <c r="CG97" s="52">
        <v>3.0786037594097699</v>
      </c>
      <c r="CH97" s="52">
        <v>3.07648489522966</v>
      </c>
      <c r="CI97" s="52">
        <v>2.6037712443676901</v>
      </c>
      <c r="CJ97" s="52">
        <v>3.04175788690875</v>
      </c>
      <c r="CK97" s="52">
        <v>3.05430261789604</v>
      </c>
      <c r="CL97" s="52">
        <v>2.8561349479966598</v>
      </c>
      <c r="CM97" s="52">
        <v>2.3125634051186399</v>
      </c>
      <c r="CN97" s="52">
        <v>2.9824245604160899</v>
      </c>
      <c r="CO97" s="52">
        <v>2.9724973943247699</v>
      </c>
      <c r="CP97" s="52">
        <v>2.5398325341947499</v>
      </c>
      <c r="CQ97" s="52">
        <v>2.6344406987754398</v>
      </c>
      <c r="CR97" s="52">
        <v>3.1782465092293002</v>
      </c>
      <c r="CS97" s="52">
        <v>3.0482202884779399</v>
      </c>
      <c r="CT97" s="52">
        <v>3.17386427332992</v>
      </c>
      <c r="CU97" s="52">
        <v>2.9837593448580502</v>
      </c>
      <c r="CV97" s="52">
        <v>3.5494357176070199</v>
      </c>
      <c r="CW97" s="52">
        <v>3.58943024592249</v>
      </c>
      <c r="CX97" s="52">
        <v>3.1262489532169</v>
      </c>
      <c r="CY97" s="52">
        <v>2.8248510982067399</v>
      </c>
      <c r="CZ97" s="52">
        <v>3.4081533994095699</v>
      </c>
      <c r="DA97" s="52">
        <v>3.54160213996269</v>
      </c>
      <c r="DB97" s="52">
        <v>2.9898904486944602</v>
      </c>
      <c r="DC97" s="52">
        <v>3.49502809114145</v>
      </c>
      <c r="DD97" s="52">
        <v>3.3428459681150402</v>
      </c>
      <c r="DE97" s="52">
        <v>3.5341139730772202</v>
      </c>
      <c r="DF97" s="52">
        <v>3.3143052945473599</v>
      </c>
      <c r="DG97" s="52">
        <v>3.3116614244041598</v>
      </c>
      <c r="DH97" s="52">
        <v>3.0909029693346302</v>
      </c>
      <c r="DI97" s="52">
        <v>3.7777436667670101</v>
      </c>
      <c r="DJ97" s="52">
        <v>3.0662702322358402</v>
      </c>
      <c r="DK97" s="52">
        <v>3.3309584312406399</v>
      </c>
      <c r="DL97" s="52">
        <v>3.77728242356635</v>
      </c>
      <c r="DM97" s="52">
        <v>3.63065662489843</v>
      </c>
      <c r="DN97" s="52">
        <v>3.5349855432853698</v>
      </c>
      <c r="DO97" s="52">
        <v>3.6773961450421302</v>
      </c>
      <c r="DP97" s="52">
        <v>3.4335324251048198</v>
      </c>
      <c r="DQ97" s="52">
        <v>3.3820396477157302</v>
      </c>
      <c r="DR97" s="52">
        <v>3.35214506718264</v>
      </c>
      <c r="DS97" s="52">
        <v>3.0955176359171102</v>
      </c>
      <c r="DT97" s="52">
        <v>2.6249964444037999</v>
      </c>
      <c r="DU97" s="52">
        <v>3.2383090928284699</v>
      </c>
      <c r="DV97" s="52">
        <v>3.19850878568035</v>
      </c>
      <c r="DW97" s="52">
        <v>2.55392600148314</v>
      </c>
      <c r="DX97" s="52">
        <v>3.3736650451242198</v>
      </c>
      <c r="DY97" s="52">
        <v>3.1933196987236698</v>
      </c>
      <c r="DZ97" s="52">
        <v>3.1679959123727199</v>
      </c>
      <c r="EA97" s="52">
        <v>3.2964999031844</v>
      </c>
      <c r="EB97" s="52">
        <v>2.9673172782077901</v>
      </c>
      <c r="EC97" s="52">
        <v>3.10030102029646</v>
      </c>
      <c r="ED97" s="52">
        <v>3.0214321000845499</v>
      </c>
      <c r="EE97" s="52">
        <v>2.4884364636621199</v>
      </c>
      <c r="EF97" s="52">
        <v>2.9697960914555801</v>
      </c>
      <c r="EG97" s="52">
        <v>3.5153987797318602</v>
      </c>
      <c r="EH97" s="52">
        <v>2.9164816789204302</v>
      </c>
      <c r="EI97" s="52">
        <v>3.1303377590082802</v>
      </c>
      <c r="EJ97" s="52">
        <v>3.26744010517797</v>
      </c>
      <c r="EK97" s="52">
        <v>2.7824272573606699</v>
      </c>
      <c r="EL97" s="52">
        <v>2.9648335776572399</v>
      </c>
      <c r="EM97" s="52">
        <v>2.76847375151692</v>
      </c>
      <c r="EN97" s="52">
        <v>3.0623444391920902</v>
      </c>
      <c r="EO97" s="52">
        <v>2.8816104144430201</v>
      </c>
      <c r="EP97" s="52">
        <v>3.0992778826887499</v>
      </c>
      <c r="EQ97" s="52">
        <v>3.7804320500648001</v>
      </c>
      <c r="ER97" s="52">
        <v>2.7205368366068199</v>
      </c>
      <c r="ES97" s="52">
        <v>3.76257672214633</v>
      </c>
      <c r="ET97" s="52">
        <v>3.0924606179434</v>
      </c>
      <c r="EU97" s="52">
        <v>2.9738648373755798</v>
      </c>
      <c r="EV97" s="52">
        <v>3.6359236361464502</v>
      </c>
      <c r="EW97" s="52">
        <v>3.4463080829081401</v>
      </c>
      <c r="EX97" s="52">
        <v>3.4710983864078599</v>
      </c>
      <c r="EY97" s="52">
        <v>3.5111340244415898</v>
      </c>
      <c r="EZ97" s="52">
        <v>3.2757913113581898</v>
      </c>
      <c r="FA97" s="52">
        <v>3.8757131580041002</v>
      </c>
      <c r="FB97" s="52">
        <v>4.3602155174243</v>
      </c>
      <c r="FC97" s="52">
        <v>3.25724184346402</v>
      </c>
      <c r="FD97" s="52">
        <v>3.7998741572927401</v>
      </c>
      <c r="FE97" s="52">
        <v>4.0454886169078703</v>
      </c>
      <c r="FF97" s="52">
        <v>3.2397584904273198</v>
      </c>
      <c r="FG97" s="52">
        <v>3.1921964968837302</v>
      </c>
      <c r="FH97" s="52">
        <v>3.3878835199613602</v>
      </c>
      <c r="FI97" s="52">
        <v>3.4708788921683</v>
      </c>
      <c r="FJ97" s="52">
        <v>3.84855387355051</v>
      </c>
      <c r="FK97" s="52">
        <v>3.6553865562048</v>
      </c>
      <c r="FL97" s="52">
        <v>3.2800850140662599</v>
      </c>
      <c r="FM97" s="52">
        <v>4.2711098166492896</v>
      </c>
      <c r="FN97" s="52">
        <v>3.9255194599686698</v>
      </c>
      <c r="FO97" s="52">
        <v>3.3904279095597798</v>
      </c>
      <c r="FP97" s="52">
        <v>3.1641993623473401</v>
      </c>
      <c r="FQ97" s="52">
        <v>3.53300310397085</v>
      </c>
      <c r="FR97" s="52">
        <v>3.5258323741231701</v>
      </c>
      <c r="FS97" s="52">
        <v>3.2178910165555998</v>
      </c>
      <c r="FT97" s="52">
        <v>4.0017877652631704</v>
      </c>
      <c r="FU97" s="52">
        <v>3.9426949547127799</v>
      </c>
      <c r="FV97" s="52">
        <v>3.8346733013913799</v>
      </c>
      <c r="FW97" s="52">
        <v>3.1148755970469502</v>
      </c>
      <c r="FX97" s="52">
        <v>2.5320640276034001</v>
      </c>
      <c r="FY97" s="52">
        <v>3.6736564747782201</v>
      </c>
      <c r="FZ97" s="52">
        <v>3.6671181017182599</v>
      </c>
      <c r="GA97" s="52">
        <v>3.6743460191830501</v>
      </c>
      <c r="GB97" s="52">
        <v>3.7341097462442501</v>
      </c>
      <c r="GC97" s="52">
        <v>3.5762650223488199</v>
      </c>
      <c r="GD97" s="52">
        <v>3.53231731575538</v>
      </c>
      <c r="GE97" s="52">
        <v>3.3298180849505301</v>
      </c>
    </row>
    <row r="98" spans="1:187" ht="15" x14ac:dyDescent="0.25">
      <c r="A98" s="36" t="s">
        <v>26</v>
      </c>
      <c r="B98" s="90"/>
      <c r="C98" s="52">
        <v>1.7403983625913</v>
      </c>
      <c r="D98" s="52">
        <v>2.54736606985536</v>
      </c>
      <c r="E98" s="52">
        <v>3.0917910613817399</v>
      </c>
      <c r="F98" s="52">
        <v>2.4861178727634901</v>
      </c>
      <c r="G98" s="52">
        <v>1.8477601214422399</v>
      </c>
      <c r="H98" s="52">
        <v>1.66159140724885</v>
      </c>
      <c r="I98" s="52">
        <v>1.62197561924067</v>
      </c>
      <c r="J98" s="52">
        <v>1.5484783490018901</v>
      </c>
      <c r="K98" s="52">
        <v>1.9510100826038199</v>
      </c>
      <c r="L98" s="52">
        <v>1.7620965222302201</v>
      </c>
      <c r="M98" s="52">
        <v>1.9708377475655201</v>
      </c>
      <c r="N98" s="52">
        <v>2.1640186197108702</v>
      </c>
      <c r="O98" s="52">
        <v>1.7365099198095499</v>
      </c>
      <c r="P98" s="52">
        <v>1.92118470555665</v>
      </c>
      <c r="Q98" s="52">
        <v>2.0320455894981002</v>
      </c>
      <c r="R98" s="52">
        <v>1.51350562501065</v>
      </c>
      <c r="S98" s="52">
        <v>1.57136220839587</v>
      </c>
      <c r="T98" s="52">
        <v>0.96361728848474204</v>
      </c>
      <c r="U98" s="52">
        <v>1.7583923319708801</v>
      </c>
      <c r="V98" s="52">
        <v>1.44438021311512</v>
      </c>
      <c r="W98" s="52">
        <v>1.3174422053102199</v>
      </c>
      <c r="X98" s="52">
        <v>1.58202548165518</v>
      </c>
      <c r="Y98" s="52">
        <v>1.25312454032992</v>
      </c>
      <c r="Z98" s="52">
        <v>1.72750083124164</v>
      </c>
      <c r="AA98" s="52">
        <v>1.56454321068205</v>
      </c>
      <c r="AB98" s="52">
        <v>1.1001489177795201</v>
      </c>
      <c r="AC98" s="52">
        <v>1.3858571981133001</v>
      </c>
      <c r="AD98" s="52">
        <v>1.1962210005777201</v>
      </c>
      <c r="AE98" s="52">
        <v>0.948319371652109</v>
      </c>
      <c r="AF98" s="52">
        <v>1.23708718763948</v>
      </c>
      <c r="AG98" s="52">
        <v>0.82687178690296304</v>
      </c>
      <c r="AH98" s="52">
        <v>0.80156573833732503</v>
      </c>
      <c r="AI98" s="52">
        <v>1.13310761128639</v>
      </c>
      <c r="AJ98" s="52">
        <v>0.62160122867865697</v>
      </c>
      <c r="AK98" s="52">
        <v>0.75206286015874502</v>
      </c>
      <c r="AL98" s="52">
        <v>0.16163612205872099</v>
      </c>
      <c r="AM98" s="52">
        <v>0.41992903306616902</v>
      </c>
      <c r="AN98" s="52">
        <v>0.78680301110524098</v>
      </c>
      <c r="AO98" s="52">
        <v>0.57137124805130601</v>
      </c>
      <c r="AP98" s="52">
        <v>0.61244288825394899</v>
      </c>
      <c r="AQ98" s="52">
        <v>0.75204208737064504</v>
      </c>
      <c r="AR98" s="52">
        <v>0.33416341765336399</v>
      </c>
      <c r="AS98" s="52">
        <v>0.74509229075027394</v>
      </c>
      <c r="AT98" s="52">
        <v>0.54986450826522204</v>
      </c>
      <c r="AU98" s="52">
        <v>0.72053973595368004</v>
      </c>
      <c r="AV98" s="52">
        <v>0.98958825412698403</v>
      </c>
      <c r="AW98" s="52">
        <v>9.9454407052352006E-2</v>
      </c>
      <c r="AX98" s="52">
        <v>0.27091427421474001</v>
      </c>
      <c r="AY98" s="52">
        <v>0.43751109069720201</v>
      </c>
      <c r="AZ98" s="52">
        <v>0.170060952209934</v>
      </c>
      <c r="BA98" s="52">
        <v>0.43611687841999902</v>
      </c>
      <c r="BB98" s="52">
        <v>0.36170094723280499</v>
      </c>
      <c r="BC98" s="52">
        <v>0.45802647000615598</v>
      </c>
      <c r="BD98" s="52">
        <v>0.50554667698557498</v>
      </c>
      <c r="BE98" s="52">
        <v>0.69216039288604703</v>
      </c>
      <c r="BF98" s="52">
        <v>0.49535339699821901</v>
      </c>
      <c r="BG98" s="52">
        <v>0.48478267325525498</v>
      </c>
      <c r="BH98" s="52">
        <v>0.55404387789135201</v>
      </c>
      <c r="BI98" s="52">
        <v>0.47211472117945602</v>
      </c>
      <c r="BJ98" s="52">
        <v>0.46998361986279402</v>
      </c>
      <c r="BK98" s="52">
        <v>0.59064844674429295</v>
      </c>
      <c r="BL98" s="52">
        <v>0.61431819541339405</v>
      </c>
      <c r="BM98" s="52">
        <v>0.519554910638515</v>
      </c>
      <c r="BN98" s="52">
        <v>0.57094042233887699</v>
      </c>
      <c r="BO98" s="52">
        <v>0.62103540504953403</v>
      </c>
      <c r="BP98" s="52">
        <v>0.47278599203106503</v>
      </c>
      <c r="BQ98" s="52">
        <v>0.80372578203494105</v>
      </c>
      <c r="BR98" s="52">
        <v>0.76201406277901595</v>
      </c>
      <c r="BS98" s="52">
        <v>0.73847999012000398</v>
      </c>
      <c r="BT98" s="52">
        <v>0.44877492846753703</v>
      </c>
      <c r="BU98" s="52">
        <v>0.58927918406620305</v>
      </c>
      <c r="BV98" s="52">
        <v>0.77775270051239997</v>
      </c>
      <c r="BW98" s="52">
        <v>0.84079332875947599</v>
      </c>
      <c r="BX98" s="52">
        <v>0.66049626518190796</v>
      </c>
      <c r="BY98" s="52">
        <v>0.69625451792895499</v>
      </c>
      <c r="BZ98" s="52">
        <v>0.65950915582331904</v>
      </c>
      <c r="CA98" s="52">
        <v>0.71920851675119701</v>
      </c>
      <c r="CB98" s="52">
        <v>0.56819472258916504</v>
      </c>
      <c r="CC98" s="52">
        <v>0.84011698135639901</v>
      </c>
      <c r="CD98" s="52">
        <v>0.47565675348282099</v>
      </c>
      <c r="CE98" s="52">
        <v>0.84662249336041695</v>
      </c>
      <c r="CF98" s="52">
        <v>1.01238294594052</v>
      </c>
      <c r="CG98" s="52">
        <v>0.78010135403811298</v>
      </c>
      <c r="CH98" s="52">
        <v>0.79085682756903497</v>
      </c>
      <c r="CI98" s="52">
        <v>0.59431019251430695</v>
      </c>
      <c r="CJ98" s="52">
        <v>0.77593502003725701</v>
      </c>
      <c r="CK98" s="52">
        <v>0.73338414189533196</v>
      </c>
      <c r="CL98" s="52">
        <v>0.59763932775106299</v>
      </c>
      <c r="CM98" s="52">
        <v>0.50822035181260805</v>
      </c>
      <c r="CN98" s="52">
        <v>0.89170907933257404</v>
      </c>
      <c r="CO98" s="52">
        <v>0.80457849672057602</v>
      </c>
      <c r="CP98" s="52">
        <v>0.79432647277548796</v>
      </c>
      <c r="CQ98" s="52">
        <v>0.77666567969289202</v>
      </c>
      <c r="CR98" s="52">
        <v>0.82983594647022196</v>
      </c>
      <c r="CS98" s="52">
        <v>1.0007364741059399</v>
      </c>
      <c r="CT98" s="52">
        <v>0.66159483665815899</v>
      </c>
      <c r="CU98" s="52">
        <v>0.91572132975461296</v>
      </c>
      <c r="CV98" s="52">
        <v>0.88519720527531998</v>
      </c>
      <c r="CW98" s="52">
        <v>0.79453422957550401</v>
      </c>
      <c r="CX98" s="52">
        <v>0.77023945732678001</v>
      </c>
      <c r="CY98" s="52">
        <v>0.71031293617592295</v>
      </c>
      <c r="CZ98" s="52">
        <v>0.82257283197108599</v>
      </c>
      <c r="DA98" s="52">
        <v>0.904017445951801</v>
      </c>
      <c r="DB98" s="52">
        <v>0.95748808758209003</v>
      </c>
      <c r="DC98" s="52">
        <v>0.93059078489903002</v>
      </c>
      <c r="DD98" s="52">
        <v>0.97500558536716797</v>
      </c>
      <c r="DE98" s="52">
        <v>0.83762776422051199</v>
      </c>
      <c r="DF98" s="52">
        <v>0.68433385146028003</v>
      </c>
      <c r="DG98" s="52">
        <v>0.870285336255332</v>
      </c>
      <c r="DH98" s="52">
        <v>0.70802776511502996</v>
      </c>
      <c r="DI98" s="52">
        <v>0.923885742185243</v>
      </c>
      <c r="DJ98" s="52">
        <v>0.66808177084965203</v>
      </c>
      <c r="DK98" s="52">
        <v>1.0907537271557399</v>
      </c>
      <c r="DL98" s="52">
        <v>0.94060158569332797</v>
      </c>
      <c r="DM98" s="52">
        <v>0.98848467510701299</v>
      </c>
      <c r="DN98" s="52">
        <v>0.83551820838359303</v>
      </c>
      <c r="DO98" s="52">
        <v>0.833111767336987</v>
      </c>
      <c r="DP98" s="52">
        <v>0.75272365111123396</v>
      </c>
      <c r="DQ98" s="52">
        <v>1.06779404587013</v>
      </c>
      <c r="DR98" s="52">
        <v>0.86263449382031199</v>
      </c>
      <c r="DS98" s="52">
        <v>0.96486311136095504</v>
      </c>
      <c r="DT98" s="52">
        <v>0.618580911876072</v>
      </c>
      <c r="DU98" s="52">
        <v>0.78317333890084295</v>
      </c>
      <c r="DV98" s="52">
        <v>0.88847506444236501</v>
      </c>
      <c r="DW98" s="52">
        <v>1.0627280112434401</v>
      </c>
      <c r="DX98" s="52">
        <v>0.90054346908936</v>
      </c>
      <c r="DY98" s="52">
        <v>0.93319920316595195</v>
      </c>
      <c r="DZ98" s="52">
        <v>0.90308007582865002</v>
      </c>
      <c r="EA98" s="52">
        <v>0.81480102327564097</v>
      </c>
      <c r="EB98" s="52">
        <v>1.0758251544000801</v>
      </c>
      <c r="EC98" s="52">
        <v>0.79790594785489999</v>
      </c>
      <c r="ED98" s="52">
        <v>0.97417403129305002</v>
      </c>
      <c r="EE98" s="52">
        <v>0.82336370770468903</v>
      </c>
      <c r="EF98" s="52">
        <v>0.89847390572302599</v>
      </c>
      <c r="EG98" s="52">
        <v>0.972578245271427</v>
      </c>
      <c r="EH98" s="52">
        <v>1.0006140081293899</v>
      </c>
      <c r="EI98" s="52">
        <v>1.0444758662687399</v>
      </c>
      <c r="EJ98" s="52">
        <v>0.97664121175349905</v>
      </c>
      <c r="EK98" s="52">
        <v>1.33310004144895</v>
      </c>
      <c r="EL98" s="52">
        <v>1.1740249484631</v>
      </c>
      <c r="EM98" s="52">
        <v>1.1595037600471401</v>
      </c>
      <c r="EN98" s="52">
        <v>1.19863655788146</v>
      </c>
      <c r="EO98" s="52">
        <v>1.2763948603249899</v>
      </c>
      <c r="EP98" s="52">
        <v>1.12033322201576</v>
      </c>
      <c r="EQ98" s="52">
        <v>0.73405866917315798</v>
      </c>
      <c r="ER98" s="52">
        <v>0.86563376262533398</v>
      </c>
      <c r="ES98" s="52">
        <v>0.91483922221014602</v>
      </c>
      <c r="ET98" s="52">
        <v>0.98008563911192703</v>
      </c>
      <c r="EU98" s="52">
        <v>1.25077551493938</v>
      </c>
      <c r="EV98" s="52">
        <v>1.2037933694937399</v>
      </c>
      <c r="EW98" s="52">
        <v>1.25704828549251</v>
      </c>
      <c r="EX98" s="52">
        <v>1.2323857757851999</v>
      </c>
      <c r="EY98" s="52">
        <v>1.35195531525736</v>
      </c>
      <c r="EZ98" s="52">
        <v>1.16365868896814</v>
      </c>
      <c r="FA98" s="52">
        <v>1.2383288034829101</v>
      </c>
      <c r="FB98" s="52">
        <v>1.0484609622999601</v>
      </c>
      <c r="FC98" s="52">
        <v>1.06371058963425</v>
      </c>
      <c r="FD98" s="52">
        <v>1.1901563169202101</v>
      </c>
      <c r="FE98" s="52">
        <v>1.0873287278713499</v>
      </c>
      <c r="FF98" s="52">
        <v>0.92210127049684198</v>
      </c>
      <c r="FG98" s="52">
        <v>0.79498142135200101</v>
      </c>
      <c r="FH98" s="52">
        <v>1.3232439032208301</v>
      </c>
      <c r="FI98" s="52">
        <v>0.99975891350995905</v>
      </c>
      <c r="FJ98" s="52">
        <v>1.12427391637077</v>
      </c>
      <c r="FK98" s="52">
        <v>1.33004733536185</v>
      </c>
      <c r="FL98" s="52">
        <v>1.05138469274846</v>
      </c>
      <c r="FM98" s="52">
        <v>0.80166747977651198</v>
      </c>
      <c r="FN98" s="52">
        <v>0.84609561420767798</v>
      </c>
      <c r="FO98" s="52">
        <v>0.96974546477057899</v>
      </c>
      <c r="FP98" s="52">
        <v>1.2823971735647799</v>
      </c>
      <c r="FQ98" s="52">
        <v>0.93886170304438799</v>
      </c>
      <c r="FR98" s="52">
        <v>1.1909617262893799</v>
      </c>
      <c r="FS98" s="52">
        <v>0.95445067642900905</v>
      </c>
      <c r="FT98" s="52">
        <v>0.73188629708957997</v>
      </c>
      <c r="FU98" s="52">
        <v>1.24255060898842</v>
      </c>
      <c r="FV98" s="52">
        <v>0.98325866113125104</v>
      </c>
      <c r="FW98" s="52">
        <v>0.97560374269869898</v>
      </c>
      <c r="FX98" s="52">
        <v>1.02061193567671</v>
      </c>
      <c r="FY98" s="52">
        <v>1.2787700380859199</v>
      </c>
      <c r="FZ98" s="52">
        <v>0.91906376187813699</v>
      </c>
      <c r="GA98" s="52">
        <v>0.78258349010178896</v>
      </c>
      <c r="GB98" s="52">
        <v>0.75832367706908399</v>
      </c>
      <c r="GC98" s="52">
        <v>1.30446481593257</v>
      </c>
      <c r="GD98" s="52">
        <v>1.2431660764244099</v>
      </c>
      <c r="GE98" s="52">
        <v>0.36008292706331801</v>
      </c>
    </row>
    <row r="99" spans="1:187" ht="15" x14ac:dyDescent="0.25">
      <c r="A99" s="36" t="s">
        <v>27</v>
      </c>
      <c r="B99" s="90"/>
      <c r="C99" s="13">
        <f t="shared" ref="C99" si="111">SUM(C100:C101)</f>
        <v>0</v>
      </c>
      <c r="D99" s="13">
        <f t="shared" ref="D99:BO99" si="112">SUM(D100:D101)</f>
        <v>0</v>
      </c>
      <c r="E99" s="13">
        <f t="shared" si="112"/>
        <v>0</v>
      </c>
      <c r="F99" s="13">
        <f t="shared" si="112"/>
        <v>0</v>
      </c>
      <c r="G99" s="13">
        <f t="shared" si="112"/>
        <v>0</v>
      </c>
      <c r="H99" s="13">
        <f t="shared" si="112"/>
        <v>0</v>
      </c>
      <c r="I99" s="13">
        <f t="shared" si="112"/>
        <v>0</v>
      </c>
      <c r="J99" s="13">
        <f t="shared" si="112"/>
        <v>0</v>
      </c>
      <c r="K99" s="13">
        <f t="shared" si="112"/>
        <v>0</v>
      </c>
      <c r="L99" s="13">
        <f t="shared" si="112"/>
        <v>0</v>
      </c>
      <c r="M99" s="13">
        <f t="shared" si="112"/>
        <v>0</v>
      </c>
      <c r="N99" s="13">
        <f t="shared" si="112"/>
        <v>0</v>
      </c>
      <c r="O99" s="13">
        <f t="shared" si="112"/>
        <v>0</v>
      </c>
      <c r="P99" s="13">
        <f t="shared" si="112"/>
        <v>0</v>
      </c>
      <c r="Q99" s="13">
        <f t="shared" si="112"/>
        <v>0</v>
      </c>
      <c r="R99" s="13">
        <f t="shared" si="112"/>
        <v>0</v>
      </c>
      <c r="S99" s="13">
        <f t="shared" si="112"/>
        <v>0</v>
      </c>
      <c r="T99" s="13">
        <f t="shared" si="112"/>
        <v>0</v>
      </c>
      <c r="U99" s="13">
        <f t="shared" si="112"/>
        <v>0</v>
      </c>
      <c r="V99" s="13">
        <f t="shared" si="112"/>
        <v>0</v>
      </c>
      <c r="W99" s="13">
        <f t="shared" si="112"/>
        <v>0</v>
      </c>
      <c r="X99" s="13">
        <f t="shared" si="112"/>
        <v>0</v>
      </c>
      <c r="Y99" s="13">
        <f t="shared" si="112"/>
        <v>0</v>
      </c>
      <c r="Z99" s="13">
        <f t="shared" si="112"/>
        <v>0</v>
      </c>
      <c r="AA99" s="13">
        <f t="shared" si="112"/>
        <v>0</v>
      </c>
      <c r="AB99" s="13">
        <f t="shared" si="112"/>
        <v>0</v>
      </c>
      <c r="AC99" s="13">
        <f t="shared" si="112"/>
        <v>0</v>
      </c>
      <c r="AD99" s="13">
        <f t="shared" si="112"/>
        <v>0</v>
      </c>
      <c r="AE99" s="13">
        <f t="shared" si="112"/>
        <v>0</v>
      </c>
      <c r="AF99" s="13">
        <f t="shared" si="112"/>
        <v>0</v>
      </c>
      <c r="AG99" s="13">
        <f t="shared" si="112"/>
        <v>0</v>
      </c>
      <c r="AH99" s="13">
        <f t="shared" si="112"/>
        <v>0</v>
      </c>
      <c r="AI99" s="13">
        <f t="shared" si="112"/>
        <v>0</v>
      </c>
      <c r="AJ99" s="13">
        <f t="shared" si="112"/>
        <v>0</v>
      </c>
      <c r="AK99" s="13">
        <f t="shared" si="112"/>
        <v>0</v>
      </c>
      <c r="AL99" s="13">
        <f t="shared" si="112"/>
        <v>0</v>
      </c>
      <c r="AM99" s="13">
        <f t="shared" si="112"/>
        <v>0</v>
      </c>
      <c r="AN99" s="13">
        <f t="shared" si="112"/>
        <v>0</v>
      </c>
      <c r="AO99" s="13">
        <f t="shared" si="112"/>
        <v>0</v>
      </c>
      <c r="AP99" s="13">
        <f t="shared" si="112"/>
        <v>0</v>
      </c>
      <c r="AQ99" s="13">
        <f t="shared" si="112"/>
        <v>0</v>
      </c>
      <c r="AR99" s="13">
        <f t="shared" si="112"/>
        <v>0</v>
      </c>
      <c r="AS99" s="13">
        <f t="shared" si="112"/>
        <v>0</v>
      </c>
      <c r="AT99" s="13">
        <f t="shared" si="112"/>
        <v>0</v>
      </c>
      <c r="AU99" s="13">
        <f t="shared" si="112"/>
        <v>0</v>
      </c>
      <c r="AV99" s="13">
        <f t="shared" si="112"/>
        <v>0</v>
      </c>
      <c r="AW99" s="13">
        <f t="shared" si="112"/>
        <v>0</v>
      </c>
      <c r="AX99" s="13">
        <f t="shared" si="112"/>
        <v>0</v>
      </c>
      <c r="AY99" s="13">
        <f t="shared" si="112"/>
        <v>0</v>
      </c>
      <c r="AZ99" s="13">
        <f t="shared" si="112"/>
        <v>0</v>
      </c>
      <c r="BA99" s="13">
        <f t="shared" si="112"/>
        <v>2.1758358670251818E-2</v>
      </c>
      <c r="BB99" s="13">
        <f t="shared" si="112"/>
        <v>0.1551524166897677</v>
      </c>
      <c r="BC99" s="13">
        <f t="shared" si="112"/>
        <v>0.65549320227252617</v>
      </c>
      <c r="BD99" s="13">
        <f t="shared" si="112"/>
        <v>0.90094512154287165</v>
      </c>
      <c r="BE99" s="13">
        <f t="shared" si="112"/>
        <v>0.97860031841420214</v>
      </c>
      <c r="BF99" s="13">
        <f t="shared" si="112"/>
        <v>1.3237384396513001</v>
      </c>
      <c r="BG99" s="13">
        <f t="shared" si="112"/>
        <v>1.1644512431767928</v>
      </c>
      <c r="BH99" s="13">
        <f t="shared" si="112"/>
        <v>1.128964708845988</v>
      </c>
      <c r="BI99" s="13">
        <f t="shared" si="112"/>
        <v>1.1747063288238699</v>
      </c>
      <c r="BJ99" s="13">
        <f t="shared" si="112"/>
        <v>1.7693547012529729</v>
      </c>
      <c r="BK99" s="13">
        <f t="shared" si="112"/>
        <v>1.4682382325629999</v>
      </c>
      <c r="BL99" s="13">
        <f t="shared" si="112"/>
        <v>1.2086575896257876</v>
      </c>
      <c r="BM99" s="13">
        <f t="shared" si="112"/>
        <v>1.5205631044367911</v>
      </c>
      <c r="BN99" s="13">
        <f t="shared" si="112"/>
        <v>1.8629706905527177</v>
      </c>
      <c r="BO99" s="13">
        <f t="shared" si="112"/>
        <v>1.654623410589106</v>
      </c>
      <c r="BP99" s="13">
        <f t="shared" ref="BP99:EA99" si="113">SUM(BP100:BP101)</f>
        <v>1.4605910287995165</v>
      </c>
      <c r="BQ99" s="13">
        <f t="shared" si="113"/>
        <v>1.55617830670767</v>
      </c>
      <c r="BR99" s="13">
        <f t="shared" si="113"/>
        <v>1.6046456798117601</v>
      </c>
      <c r="BS99" s="13">
        <f t="shared" si="113"/>
        <v>1.4549509035241901</v>
      </c>
      <c r="BT99" s="13">
        <f t="shared" si="113"/>
        <v>1.1631529721895799</v>
      </c>
      <c r="BU99" s="13">
        <f t="shared" si="113"/>
        <v>1.5613232507022099</v>
      </c>
      <c r="BV99" s="13">
        <f t="shared" si="113"/>
        <v>1.49977392226271</v>
      </c>
      <c r="BW99" s="13">
        <f t="shared" si="113"/>
        <v>1.4198433268463599</v>
      </c>
      <c r="BX99" s="13">
        <f t="shared" si="113"/>
        <v>1.11316394433091</v>
      </c>
      <c r="BY99" s="13">
        <f t="shared" si="113"/>
        <v>1.45138144390293</v>
      </c>
      <c r="BZ99" s="13">
        <f t="shared" si="113"/>
        <v>1.62150601332399</v>
      </c>
      <c r="CA99" s="13">
        <f t="shared" si="113"/>
        <v>1.37802896474602</v>
      </c>
      <c r="CB99" s="13">
        <f t="shared" si="113"/>
        <v>1.50109241062873</v>
      </c>
      <c r="CC99" s="13">
        <f t="shared" si="113"/>
        <v>1.44283816469568</v>
      </c>
      <c r="CD99" s="13">
        <f t="shared" si="113"/>
        <v>1.6319435132689299</v>
      </c>
      <c r="CE99" s="13">
        <f t="shared" si="113"/>
        <v>1.74826192834223</v>
      </c>
      <c r="CF99" s="13">
        <f t="shared" si="113"/>
        <v>1.36005822304554</v>
      </c>
      <c r="CG99" s="13">
        <f t="shared" si="113"/>
        <v>1.63933172361699</v>
      </c>
      <c r="CH99" s="13">
        <f t="shared" si="113"/>
        <v>1.68624208867367</v>
      </c>
      <c r="CI99" s="13">
        <f t="shared" si="113"/>
        <v>1.2072081816209499</v>
      </c>
      <c r="CJ99" s="13">
        <f t="shared" si="113"/>
        <v>1.5380318684643499</v>
      </c>
      <c r="CK99" s="13">
        <f t="shared" si="113"/>
        <v>1.4974382518012499</v>
      </c>
      <c r="CL99" s="13">
        <f t="shared" si="113"/>
        <v>1.68000581299212</v>
      </c>
      <c r="CM99" s="13">
        <f t="shared" si="113"/>
        <v>1.36950759801917</v>
      </c>
      <c r="CN99" s="13">
        <f t="shared" si="113"/>
        <v>1.4592508056678</v>
      </c>
      <c r="CO99" s="13">
        <f t="shared" si="113"/>
        <v>1.5549881477665</v>
      </c>
      <c r="CP99" s="13">
        <f t="shared" si="113"/>
        <v>1.55743893733133</v>
      </c>
      <c r="CQ99" s="13">
        <f t="shared" si="113"/>
        <v>1.4942093959159899</v>
      </c>
      <c r="CR99" s="13">
        <f t="shared" si="113"/>
        <v>1.4866608806475328</v>
      </c>
      <c r="CS99" s="13">
        <f t="shared" si="113"/>
        <v>1.679008806528125</v>
      </c>
      <c r="CT99" s="13">
        <f t="shared" si="113"/>
        <v>1.8804401951987402</v>
      </c>
      <c r="CU99" s="13">
        <f t="shared" si="113"/>
        <v>1.4204713015208501</v>
      </c>
      <c r="CV99" s="13">
        <f t="shared" si="113"/>
        <v>1.5753735396458601</v>
      </c>
      <c r="CW99" s="13">
        <f t="shared" si="113"/>
        <v>1.73768075753272</v>
      </c>
      <c r="CX99" s="13">
        <f t="shared" si="113"/>
        <v>1.65491494816873</v>
      </c>
      <c r="CY99" s="13">
        <f t="shared" si="113"/>
        <v>1.6337026806268324</v>
      </c>
      <c r="CZ99" s="13">
        <f t="shared" si="113"/>
        <v>1.5927654535722326</v>
      </c>
      <c r="DA99" s="13">
        <f t="shared" si="113"/>
        <v>1.7311136253937902</v>
      </c>
      <c r="DB99" s="13">
        <f t="shared" si="113"/>
        <v>1.6440400752530224</v>
      </c>
      <c r="DC99" s="13">
        <f t="shared" si="113"/>
        <v>1.6181714579704127</v>
      </c>
      <c r="DD99" s="13">
        <f t="shared" si="113"/>
        <v>1.5214711716334575</v>
      </c>
      <c r="DE99" s="13">
        <f t="shared" si="113"/>
        <v>1.8861264376123901</v>
      </c>
      <c r="DF99" s="13">
        <f t="shared" si="113"/>
        <v>1.5393864342299</v>
      </c>
      <c r="DG99" s="13">
        <f t="shared" si="113"/>
        <v>1.7110504656390575</v>
      </c>
      <c r="DH99" s="13">
        <f t="shared" si="113"/>
        <v>1.4369340997062976</v>
      </c>
      <c r="DI99" s="13">
        <f t="shared" si="113"/>
        <v>1.7548840319310202</v>
      </c>
      <c r="DJ99" s="13">
        <f t="shared" si="113"/>
        <v>1.5114577241282601</v>
      </c>
      <c r="DK99" s="13">
        <f t="shared" si="113"/>
        <v>1.7830653133026351</v>
      </c>
      <c r="DL99" s="13">
        <f t="shared" si="113"/>
        <v>1.4394032155849026</v>
      </c>
      <c r="DM99" s="13">
        <f t="shared" si="113"/>
        <v>1.707493474740615</v>
      </c>
      <c r="DN99" s="13">
        <f t="shared" si="113"/>
        <v>1.9304540831528618</v>
      </c>
      <c r="DO99" s="13">
        <f t="shared" si="113"/>
        <v>1.58149348497747</v>
      </c>
      <c r="DP99" s="13">
        <f t="shared" si="113"/>
        <v>1.4832281332850976</v>
      </c>
      <c r="DQ99" s="13">
        <f t="shared" si="113"/>
        <v>1.7049836894427151</v>
      </c>
      <c r="DR99" s="13">
        <f t="shared" si="113"/>
        <v>1.7692941918676752</v>
      </c>
      <c r="DS99" s="13">
        <f t="shared" si="113"/>
        <v>1.8221699451658375</v>
      </c>
      <c r="DT99" s="13">
        <f t="shared" si="113"/>
        <v>1.7083406040507201</v>
      </c>
      <c r="DU99" s="13">
        <f t="shared" si="113"/>
        <v>1.7435396989747203</v>
      </c>
      <c r="DV99" s="13">
        <f t="shared" si="113"/>
        <v>2.037126559143855</v>
      </c>
      <c r="DW99" s="13">
        <f t="shared" si="113"/>
        <v>1.6072130347231099</v>
      </c>
      <c r="DX99" s="13">
        <f t="shared" si="113"/>
        <v>1.7671158948763201</v>
      </c>
      <c r="DY99" s="13">
        <f t="shared" si="113"/>
        <v>1.7017443551200524</v>
      </c>
      <c r="DZ99" s="13">
        <f t="shared" si="113"/>
        <v>1.8329657277623526</v>
      </c>
      <c r="EA99" s="13">
        <f t="shared" si="113"/>
        <v>1.8349157224252224</v>
      </c>
      <c r="EB99" s="13">
        <f t="shared" ref="EB99:GB99" si="114">SUM(EB100:EB101)</f>
        <v>1.7929059676779551</v>
      </c>
      <c r="EC99" s="13">
        <f t="shared" si="114"/>
        <v>1.7119131784927477</v>
      </c>
      <c r="ED99" s="13">
        <f t="shared" si="114"/>
        <v>1.7871346113544699</v>
      </c>
      <c r="EE99" s="13">
        <f t="shared" si="114"/>
        <v>1.5595698031514951</v>
      </c>
      <c r="EF99" s="13">
        <f t="shared" si="114"/>
        <v>1.6020554424509399</v>
      </c>
      <c r="EG99" s="13">
        <f t="shared" si="114"/>
        <v>1.6687421904879902</v>
      </c>
      <c r="EH99" s="13">
        <f t="shared" si="114"/>
        <v>1.7401717058045252</v>
      </c>
      <c r="EI99" s="13">
        <f t="shared" si="114"/>
        <v>1.8277689187538726</v>
      </c>
      <c r="EJ99" s="13">
        <f t="shared" si="114"/>
        <v>1.6457112318963301</v>
      </c>
      <c r="EK99" s="13">
        <f t="shared" si="114"/>
        <v>1.67284956326246</v>
      </c>
      <c r="EL99" s="13">
        <f t="shared" si="114"/>
        <v>1.8951878584221202</v>
      </c>
      <c r="EM99" s="13">
        <f t="shared" si="114"/>
        <v>1.5664127504946925</v>
      </c>
      <c r="EN99" s="13">
        <f t="shared" si="114"/>
        <v>1.6843557258339474</v>
      </c>
      <c r="EO99" s="13">
        <f t="shared" si="114"/>
        <v>1.6050702753925474</v>
      </c>
      <c r="EP99" s="13">
        <f t="shared" si="114"/>
        <v>1.82308271325891</v>
      </c>
      <c r="EQ99" s="13">
        <f t="shared" si="114"/>
        <v>2.1344752742212449</v>
      </c>
      <c r="ER99" s="13">
        <f t="shared" si="114"/>
        <v>1.7823360859341975</v>
      </c>
      <c r="ES99" s="13">
        <f t="shared" si="114"/>
        <v>1.9440342306557525</v>
      </c>
      <c r="ET99" s="13">
        <f t="shared" si="114"/>
        <v>1.8789805201813501</v>
      </c>
      <c r="EU99" s="13">
        <f t="shared" si="114"/>
        <v>2.0409148330669402</v>
      </c>
      <c r="EV99" s="13">
        <f t="shared" si="114"/>
        <v>1.9447561339574999</v>
      </c>
      <c r="EW99" s="13">
        <f t="shared" si="114"/>
        <v>2.0848724490894002</v>
      </c>
      <c r="EX99" s="13">
        <f t="shared" si="114"/>
        <v>2.12803848002312</v>
      </c>
      <c r="EY99" s="13">
        <f t="shared" si="114"/>
        <v>2.3034298527059098</v>
      </c>
      <c r="EZ99" s="13">
        <f t="shared" si="114"/>
        <v>1.7756388987626399</v>
      </c>
      <c r="FA99" s="13">
        <f t="shared" si="114"/>
        <v>1.99432096953687</v>
      </c>
      <c r="FB99" s="13">
        <f t="shared" si="114"/>
        <v>2.0105787880644401</v>
      </c>
      <c r="FC99" s="13">
        <f t="shared" si="114"/>
        <v>1.8835640339619499</v>
      </c>
      <c r="FD99" s="13">
        <f t="shared" si="114"/>
        <v>1.87749688492134</v>
      </c>
      <c r="FE99" s="13">
        <f t="shared" si="114"/>
        <v>2.0117883360731699</v>
      </c>
      <c r="FF99" s="13">
        <f t="shared" si="114"/>
        <v>1.91151206244581</v>
      </c>
      <c r="FG99" s="13">
        <f t="shared" si="114"/>
        <v>1.8709805838792</v>
      </c>
      <c r="FH99" s="13">
        <f t="shared" si="114"/>
        <v>1.6622901934190699</v>
      </c>
      <c r="FI99" s="13">
        <f t="shared" si="114"/>
        <v>1.91891831648152</v>
      </c>
      <c r="FJ99" s="13">
        <f t="shared" si="114"/>
        <v>2.010449326821</v>
      </c>
      <c r="FK99" s="13">
        <f t="shared" si="114"/>
        <v>2.1951412067210798</v>
      </c>
      <c r="FL99" s="13">
        <f t="shared" si="114"/>
        <v>1.7810580530192901</v>
      </c>
      <c r="FM99" s="13">
        <f t="shared" si="114"/>
        <v>2.1106578281408699</v>
      </c>
      <c r="FN99" s="13">
        <f t="shared" si="114"/>
        <v>2.31281921720998</v>
      </c>
      <c r="FO99" s="13">
        <f t="shared" si="114"/>
        <v>2.29683322554679</v>
      </c>
      <c r="FP99" s="13">
        <f t="shared" si="114"/>
        <v>2.0587394695282102</v>
      </c>
      <c r="FQ99" s="13">
        <f t="shared" si="114"/>
        <v>2.3048317137760699</v>
      </c>
      <c r="FR99" s="13">
        <f t="shared" si="114"/>
        <v>2.4132407657697099</v>
      </c>
      <c r="FS99" s="13">
        <f t="shared" si="114"/>
        <v>2.48702379484943</v>
      </c>
      <c r="FT99" s="13">
        <f t="shared" si="114"/>
        <v>2.3745324643023098</v>
      </c>
      <c r="FU99" s="13">
        <f t="shared" si="114"/>
        <v>2.2133490832001002</v>
      </c>
      <c r="FV99" s="13">
        <f t="shared" si="114"/>
        <v>2.5646936694281601</v>
      </c>
      <c r="FW99" s="13">
        <f t="shared" si="114"/>
        <v>2.7379430141530698</v>
      </c>
      <c r="FX99" s="13">
        <f t="shared" si="114"/>
        <v>2.2827202057688099</v>
      </c>
      <c r="FY99" s="13">
        <f t="shared" si="114"/>
        <v>2.69097704988127</v>
      </c>
      <c r="FZ99" s="13">
        <f t="shared" si="114"/>
        <v>2.74997063024087</v>
      </c>
      <c r="GA99" s="13">
        <f t="shared" si="114"/>
        <v>2.7176204993608502</v>
      </c>
      <c r="GB99" s="13">
        <f t="shared" si="114"/>
        <v>2.4519566482397601</v>
      </c>
      <c r="GC99" s="13">
        <f t="shared" ref="GC99:GD99" si="115">SUM(GC100:GC101)</f>
        <v>2.6254157254825201</v>
      </c>
      <c r="GD99" s="13">
        <f t="shared" si="115"/>
        <v>2.65703143999739</v>
      </c>
      <c r="GE99" s="13">
        <f t="shared" ref="GE99" si="116">SUM(GE100:GE101)</f>
        <v>2.3723607855286999</v>
      </c>
    </row>
    <row r="100" spans="1:187" ht="15" x14ac:dyDescent="0.25">
      <c r="A100" s="37" t="s">
        <v>42</v>
      </c>
      <c r="B100" s="90"/>
      <c r="C100" s="52">
        <v>0</v>
      </c>
      <c r="D100" s="52">
        <v>0</v>
      </c>
      <c r="E100" s="52">
        <v>0</v>
      </c>
      <c r="F100" s="52">
        <v>0</v>
      </c>
      <c r="G100" s="52">
        <v>0</v>
      </c>
      <c r="H100" s="52">
        <v>0</v>
      </c>
      <c r="I100" s="52">
        <v>0</v>
      </c>
      <c r="J100" s="52">
        <v>0</v>
      </c>
      <c r="K100" s="52">
        <v>0</v>
      </c>
      <c r="L100" s="52">
        <v>0</v>
      </c>
      <c r="M100" s="52">
        <v>0</v>
      </c>
      <c r="N100" s="52">
        <v>0</v>
      </c>
      <c r="O100" s="52">
        <v>0</v>
      </c>
      <c r="P100" s="52">
        <v>0</v>
      </c>
      <c r="Q100" s="52">
        <v>0</v>
      </c>
      <c r="R100" s="52">
        <v>0</v>
      </c>
      <c r="S100" s="52">
        <v>0</v>
      </c>
      <c r="T100" s="52">
        <v>0</v>
      </c>
      <c r="U100" s="52">
        <v>0</v>
      </c>
      <c r="V100" s="52">
        <v>0</v>
      </c>
      <c r="W100" s="52">
        <v>0</v>
      </c>
      <c r="X100" s="52">
        <v>0</v>
      </c>
      <c r="Y100" s="52">
        <v>0</v>
      </c>
      <c r="Z100" s="52">
        <v>0</v>
      </c>
      <c r="AA100" s="52">
        <v>0</v>
      </c>
      <c r="AB100" s="52">
        <v>0</v>
      </c>
      <c r="AC100" s="52">
        <v>0</v>
      </c>
      <c r="AD100" s="52">
        <v>0</v>
      </c>
      <c r="AE100" s="52">
        <v>0</v>
      </c>
      <c r="AF100" s="52">
        <v>0</v>
      </c>
      <c r="AG100" s="52">
        <v>0</v>
      </c>
      <c r="AH100" s="52">
        <v>0</v>
      </c>
      <c r="AI100" s="52">
        <v>0</v>
      </c>
      <c r="AJ100" s="52">
        <v>0</v>
      </c>
      <c r="AK100" s="52">
        <v>0</v>
      </c>
      <c r="AL100" s="52">
        <v>0</v>
      </c>
      <c r="AM100" s="52">
        <v>0</v>
      </c>
      <c r="AN100" s="52">
        <v>0</v>
      </c>
      <c r="AO100" s="52">
        <v>0</v>
      </c>
      <c r="AP100" s="52">
        <v>0</v>
      </c>
      <c r="AQ100" s="52">
        <v>0</v>
      </c>
      <c r="AR100" s="52">
        <v>0</v>
      </c>
      <c r="AS100" s="52">
        <v>0</v>
      </c>
      <c r="AT100" s="52">
        <v>0</v>
      </c>
      <c r="AU100" s="52">
        <v>0</v>
      </c>
      <c r="AV100" s="52">
        <v>0</v>
      </c>
      <c r="AW100" s="52">
        <v>0</v>
      </c>
      <c r="AX100" s="52">
        <v>0</v>
      </c>
      <c r="AY100" s="52">
        <v>0</v>
      </c>
      <c r="AZ100" s="52">
        <v>0</v>
      </c>
      <c r="BA100" s="52">
        <v>1.9748780180526799E-2</v>
      </c>
      <c r="BB100" s="52">
        <v>0.134811368276055</v>
      </c>
      <c r="BC100" s="52">
        <v>0.64044509877860101</v>
      </c>
      <c r="BD100" s="52">
        <v>0.89081020010453404</v>
      </c>
      <c r="BE100" s="52">
        <v>0.96125781428240198</v>
      </c>
      <c r="BF100" s="52">
        <v>1.30471864953595</v>
      </c>
      <c r="BG100" s="52">
        <v>1.1471799445820301</v>
      </c>
      <c r="BH100" s="52">
        <v>1.0697770841151499</v>
      </c>
      <c r="BI100" s="52">
        <v>1.1609399249966199</v>
      </c>
      <c r="BJ100" s="52">
        <v>1.73559536497086</v>
      </c>
      <c r="BK100" s="52">
        <v>1.4682382325629999</v>
      </c>
      <c r="BL100" s="52">
        <v>1.20029489488705</v>
      </c>
      <c r="BM100" s="52">
        <v>1.5129482667944101</v>
      </c>
      <c r="BN100" s="52">
        <v>1.84603168446413</v>
      </c>
      <c r="BO100" s="52">
        <v>1.63300812721849</v>
      </c>
      <c r="BP100" s="52">
        <v>1.4374591635085101</v>
      </c>
      <c r="BQ100" s="52">
        <v>1.55617830670767</v>
      </c>
      <c r="BR100" s="52">
        <v>1.6046456798117601</v>
      </c>
      <c r="BS100" s="52">
        <v>1.4549509035241901</v>
      </c>
      <c r="BT100" s="52">
        <v>1.1631529721895799</v>
      </c>
      <c r="BU100" s="52">
        <v>1.5613232507022099</v>
      </c>
      <c r="BV100" s="52">
        <v>1.49977392226271</v>
      </c>
      <c r="BW100" s="52">
        <v>1.4198433268463599</v>
      </c>
      <c r="BX100" s="52">
        <v>1.11316394433091</v>
      </c>
      <c r="BY100" s="52">
        <v>1.45138144390293</v>
      </c>
      <c r="BZ100" s="52">
        <v>1.62150601332399</v>
      </c>
      <c r="CA100" s="52">
        <v>1.37802896474602</v>
      </c>
      <c r="CB100" s="52">
        <v>1.50109241062873</v>
      </c>
      <c r="CC100" s="52">
        <v>1.44283816469568</v>
      </c>
      <c r="CD100" s="52">
        <v>1.6319435132689299</v>
      </c>
      <c r="CE100" s="52">
        <v>1.74826192834223</v>
      </c>
      <c r="CF100" s="52">
        <v>1.36005822304554</v>
      </c>
      <c r="CG100" s="52">
        <v>1.63933172361699</v>
      </c>
      <c r="CH100" s="52">
        <v>1.68624208867367</v>
      </c>
      <c r="CI100" s="52">
        <v>1.2072081816209499</v>
      </c>
      <c r="CJ100" s="52">
        <v>1.5380318684643499</v>
      </c>
      <c r="CK100" s="52">
        <v>1.4974382518012499</v>
      </c>
      <c r="CL100" s="52">
        <v>1.68000581299212</v>
      </c>
      <c r="CM100" s="52">
        <v>1.36950759801917</v>
      </c>
      <c r="CN100" s="52">
        <v>1.4592508056678</v>
      </c>
      <c r="CO100" s="52">
        <v>1.5549881477665</v>
      </c>
      <c r="CP100" s="52">
        <v>1.55743893733133</v>
      </c>
      <c r="CQ100" s="52">
        <v>1.4942093959159899</v>
      </c>
      <c r="CR100" s="52">
        <v>1.47078204588817</v>
      </c>
      <c r="CS100" s="52">
        <v>1.6668405714210499</v>
      </c>
      <c r="CT100" s="52">
        <v>1.8780666772974901</v>
      </c>
      <c r="CU100" s="52">
        <v>1.4109772299158501</v>
      </c>
      <c r="CV100" s="52">
        <v>1.56635417162111</v>
      </c>
      <c r="CW100" s="52">
        <v>1.73287042791952</v>
      </c>
      <c r="CX100" s="52">
        <v>1.64880709543618</v>
      </c>
      <c r="CY100" s="52">
        <v>1.62877367511857</v>
      </c>
      <c r="CZ100" s="52">
        <v>1.5864756311339201</v>
      </c>
      <c r="DA100" s="52">
        <v>1.7222841388011401</v>
      </c>
      <c r="DB100" s="52">
        <v>1.6421491726583599</v>
      </c>
      <c r="DC100" s="52">
        <v>1.6088751795238501</v>
      </c>
      <c r="DD100" s="52">
        <v>1.51826692246677</v>
      </c>
      <c r="DE100" s="52">
        <v>1.8861264376123901</v>
      </c>
      <c r="DF100" s="52">
        <v>1.5393864342299</v>
      </c>
      <c r="DG100" s="52">
        <v>1.70233965494147</v>
      </c>
      <c r="DH100" s="52">
        <v>1.4335083222021601</v>
      </c>
      <c r="DI100" s="52">
        <v>1.74564313556882</v>
      </c>
      <c r="DJ100" s="52">
        <v>1.5114577241282601</v>
      </c>
      <c r="DK100" s="52">
        <v>1.77823916023676</v>
      </c>
      <c r="DL100" s="52">
        <v>1.4311196381095399</v>
      </c>
      <c r="DM100" s="52">
        <v>1.7021609711891399</v>
      </c>
      <c r="DN100" s="52">
        <v>1.9280195700701299</v>
      </c>
      <c r="DO100" s="52">
        <v>1.57475269413792</v>
      </c>
      <c r="DP100" s="52">
        <v>1.47518190759986</v>
      </c>
      <c r="DQ100" s="52">
        <v>1.69996765494474</v>
      </c>
      <c r="DR100" s="52">
        <v>1.7660820309746501</v>
      </c>
      <c r="DS100" s="52">
        <v>1.81985180934895</v>
      </c>
      <c r="DT100" s="52">
        <v>1.70270745489842</v>
      </c>
      <c r="DU100" s="52">
        <v>1.7349950345302201</v>
      </c>
      <c r="DV100" s="52">
        <v>2.02888254030018</v>
      </c>
      <c r="DW100" s="52">
        <v>1.6072130347231099</v>
      </c>
      <c r="DX100" s="52">
        <v>1.76401449815202</v>
      </c>
      <c r="DY100" s="52">
        <v>1.6964039398422399</v>
      </c>
      <c r="DZ100" s="52">
        <v>1.8285747196450399</v>
      </c>
      <c r="EA100" s="52">
        <v>1.8317272967112099</v>
      </c>
      <c r="EB100" s="52">
        <v>1.7889342810565301</v>
      </c>
      <c r="EC100" s="52">
        <v>1.7029491925523601</v>
      </c>
      <c r="ED100" s="52">
        <v>1.7871346113544699</v>
      </c>
      <c r="EE100" s="52">
        <v>1.5520220162255201</v>
      </c>
      <c r="EF100" s="52">
        <v>1.6020554424509399</v>
      </c>
      <c r="EG100" s="52">
        <v>1.6599127038953401</v>
      </c>
      <c r="EH100" s="52">
        <v>1.7357569625082001</v>
      </c>
      <c r="EI100" s="52">
        <v>1.82470708066126</v>
      </c>
      <c r="EJ100" s="52">
        <v>1.64191360325433</v>
      </c>
      <c r="EK100" s="52">
        <v>1.67284956326246</v>
      </c>
      <c r="EL100" s="52">
        <v>1.8918649333603701</v>
      </c>
      <c r="EM100" s="52">
        <v>1.5609141006901299</v>
      </c>
      <c r="EN100" s="52">
        <v>1.68156288643681</v>
      </c>
      <c r="EO100" s="52">
        <v>1.6011381474028099</v>
      </c>
      <c r="EP100" s="52">
        <v>1.82308271325891</v>
      </c>
      <c r="EQ100" s="52">
        <v>2.1263578429989698</v>
      </c>
      <c r="ER100" s="52">
        <v>1.7774861976893099</v>
      </c>
      <c r="ES100" s="52">
        <v>1.93926345967424</v>
      </c>
      <c r="ET100" s="52">
        <v>1.8789805201813501</v>
      </c>
      <c r="EU100" s="52">
        <v>2.03227522790639</v>
      </c>
      <c r="EV100" s="52">
        <v>1.9447561339574999</v>
      </c>
      <c r="EW100" s="52">
        <v>2.0848724490894002</v>
      </c>
      <c r="EX100" s="52">
        <v>2.1224686246815199</v>
      </c>
      <c r="EY100" s="52">
        <v>2.3034298527059098</v>
      </c>
      <c r="EZ100" s="52">
        <v>1.7756388987626399</v>
      </c>
      <c r="FA100" s="52">
        <v>1.99432096953687</v>
      </c>
      <c r="FB100" s="52">
        <v>2.0105787880644401</v>
      </c>
      <c r="FC100" s="52">
        <v>1.8835640339619499</v>
      </c>
      <c r="FD100" s="52">
        <v>1.87749688492134</v>
      </c>
      <c r="FE100" s="52">
        <v>2.0117883360731699</v>
      </c>
      <c r="FF100" s="52">
        <v>1.91151206244581</v>
      </c>
      <c r="FG100" s="52">
        <v>1.8709805838792</v>
      </c>
      <c r="FH100" s="52">
        <v>1.6622901934190699</v>
      </c>
      <c r="FI100" s="52">
        <v>1.91891831648152</v>
      </c>
      <c r="FJ100" s="52">
        <v>2.010449326821</v>
      </c>
      <c r="FK100" s="52">
        <v>2.1951412067210798</v>
      </c>
      <c r="FL100" s="52">
        <v>1.7810580530192901</v>
      </c>
      <c r="FM100" s="52">
        <v>2.1106578281408699</v>
      </c>
      <c r="FN100" s="52">
        <v>2.31281921720998</v>
      </c>
      <c r="FO100" s="52">
        <v>2.29683322554679</v>
      </c>
      <c r="FP100" s="52">
        <v>2.0587394695282102</v>
      </c>
      <c r="FQ100" s="52">
        <v>2.3048317137760699</v>
      </c>
      <c r="FR100" s="52">
        <v>2.4132407657697099</v>
      </c>
      <c r="FS100" s="52">
        <v>2.48702379484943</v>
      </c>
      <c r="FT100" s="52">
        <v>2.3745324643023098</v>
      </c>
      <c r="FU100" s="52">
        <v>2.2133490832001002</v>
      </c>
      <c r="FV100" s="52">
        <v>2.5646936694281601</v>
      </c>
      <c r="FW100" s="52">
        <v>2.7379430141530698</v>
      </c>
      <c r="FX100" s="52">
        <v>2.2827202057688099</v>
      </c>
      <c r="FY100" s="52">
        <v>2.69097704988127</v>
      </c>
      <c r="FZ100" s="52">
        <v>2.74997063024087</v>
      </c>
      <c r="GA100" s="52">
        <v>2.7176204993608502</v>
      </c>
      <c r="GB100" s="52">
        <v>2.4519566482397601</v>
      </c>
      <c r="GC100" s="52">
        <v>2.6254157254825201</v>
      </c>
      <c r="GD100" s="52">
        <v>2.65703143999739</v>
      </c>
      <c r="GE100" s="52">
        <v>2.3723607855286999</v>
      </c>
    </row>
    <row r="101" spans="1:187" ht="15" x14ac:dyDescent="0.25">
      <c r="A101" s="37" t="s">
        <v>44</v>
      </c>
      <c r="B101" s="90"/>
      <c r="C101" s="52">
        <v>0</v>
      </c>
      <c r="D101" s="52">
        <v>0</v>
      </c>
      <c r="E101" s="52">
        <v>0</v>
      </c>
      <c r="F101" s="52">
        <v>0</v>
      </c>
      <c r="G101" s="52">
        <v>0</v>
      </c>
      <c r="H101" s="52">
        <v>0</v>
      </c>
      <c r="I101" s="52">
        <v>0</v>
      </c>
      <c r="J101" s="52">
        <v>0</v>
      </c>
      <c r="K101" s="52">
        <v>0</v>
      </c>
      <c r="L101" s="52">
        <v>0</v>
      </c>
      <c r="M101" s="52">
        <v>0</v>
      </c>
      <c r="N101" s="52">
        <v>0</v>
      </c>
      <c r="O101" s="52">
        <v>0</v>
      </c>
      <c r="P101" s="52">
        <v>0</v>
      </c>
      <c r="Q101" s="52">
        <v>0</v>
      </c>
      <c r="R101" s="52">
        <v>0</v>
      </c>
      <c r="S101" s="52">
        <v>0</v>
      </c>
      <c r="T101" s="52">
        <v>0</v>
      </c>
      <c r="U101" s="52">
        <v>0</v>
      </c>
      <c r="V101" s="52">
        <v>0</v>
      </c>
      <c r="W101" s="52">
        <v>0</v>
      </c>
      <c r="X101" s="52">
        <v>0</v>
      </c>
      <c r="Y101" s="52">
        <v>0</v>
      </c>
      <c r="Z101" s="52">
        <v>0</v>
      </c>
      <c r="AA101" s="52">
        <v>0</v>
      </c>
      <c r="AB101" s="52">
        <v>0</v>
      </c>
      <c r="AC101" s="52">
        <v>0</v>
      </c>
      <c r="AD101" s="52">
        <v>0</v>
      </c>
      <c r="AE101" s="52">
        <v>0</v>
      </c>
      <c r="AF101" s="52">
        <v>0</v>
      </c>
      <c r="AG101" s="52">
        <v>0</v>
      </c>
      <c r="AH101" s="52">
        <v>0</v>
      </c>
      <c r="AI101" s="52">
        <v>0</v>
      </c>
      <c r="AJ101" s="52">
        <v>0</v>
      </c>
      <c r="AK101" s="52">
        <v>0</v>
      </c>
      <c r="AL101" s="52">
        <v>0</v>
      </c>
      <c r="AM101" s="52">
        <v>0</v>
      </c>
      <c r="AN101" s="52">
        <v>0</v>
      </c>
      <c r="AO101" s="52">
        <v>0</v>
      </c>
      <c r="AP101" s="52">
        <v>0</v>
      </c>
      <c r="AQ101" s="52">
        <v>0</v>
      </c>
      <c r="AR101" s="52">
        <v>0</v>
      </c>
      <c r="AS101" s="52">
        <v>0</v>
      </c>
      <c r="AT101" s="52">
        <v>0</v>
      </c>
      <c r="AU101" s="52">
        <v>0</v>
      </c>
      <c r="AV101" s="52">
        <v>0</v>
      </c>
      <c r="AW101" s="52">
        <v>0</v>
      </c>
      <c r="AX101" s="52">
        <v>0</v>
      </c>
      <c r="AY101" s="52">
        <v>0</v>
      </c>
      <c r="AZ101" s="52">
        <v>0</v>
      </c>
      <c r="BA101" s="52">
        <v>2.0095784897250198E-3</v>
      </c>
      <c r="BB101" s="52">
        <v>2.03410484137127E-2</v>
      </c>
      <c r="BC101" s="52">
        <v>1.50481034939252E-2</v>
      </c>
      <c r="BD101" s="52">
        <v>1.01349214383376E-2</v>
      </c>
      <c r="BE101" s="52">
        <v>1.7342504131800201E-2</v>
      </c>
      <c r="BF101" s="52">
        <v>1.90197901153502E-2</v>
      </c>
      <c r="BG101" s="52">
        <v>1.7271298594762698E-2</v>
      </c>
      <c r="BH101" s="52">
        <v>5.91876247308381E-2</v>
      </c>
      <c r="BI101" s="52">
        <v>1.37664038272501E-2</v>
      </c>
      <c r="BJ101" s="52">
        <v>3.3759336282112903E-2</v>
      </c>
      <c r="BK101" s="52">
        <v>0</v>
      </c>
      <c r="BL101" s="52">
        <v>8.3626947387375906E-3</v>
      </c>
      <c r="BM101" s="52">
        <v>7.6148376423810201E-3</v>
      </c>
      <c r="BN101" s="52">
        <v>1.6939006088587699E-2</v>
      </c>
      <c r="BO101" s="52">
        <v>2.1615283370616099E-2</v>
      </c>
      <c r="BP101" s="52">
        <v>2.3131865291006502E-2</v>
      </c>
      <c r="BQ101" s="52">
        <v>0</v>
      </c>
      <c r="BR101" s="52">
        <v>0</v>
      </c>
      <c r="BS101" s="52">
        <v>0</v>
      </c>
      <c r="BT101" s="52">
        <v>0</v>
      </c>
      <c r="BU101" s="52">
        <v>0</v>
      </c>
      <c r="BV101" s="52">
        <v>0</v>
      </c>
      <c r="BW101" s="52">
        <v>0</v>
      </c>
      <c r="BX101" s="52">
        <v>0</v>
      </c>
      <c r="BY101" s="52">
        <v>0</v>
      </c>
      <c r="BZ101" s="52">
        <v>0</v>
      </c>
      <c r="CA101" s="52">
        <v>0</v>
      </c>
      <c r="CB101" s="52">
        <v>0</v>
      </c>
      <c r="CC101" s="52">
        <v>0</v>
      </c>
      <c r="CD101" s="52">
        <v>0</v>
      </c>
      <c r="CE101" s="52">
        <v>0</v>
      </c>
      <c r="CF101" s="52">
        <v>0</v>
      </c>
      <c r="CG101" s="52">
        <v>0</v>
      </c>
      <c r="CH101" s="52">
        <v>0</v>
      </c>
      <c r="CI101" s="52">
        <v>0</v>
      </c>
      <c r="CJ101" s="52">
        <v>0</v>
      </c>
      <c r="CK101" s="52">
        <v>0</v>
      </c>
      <c r="CL101" s="52">
        <v>0</v>
      </c>
      <c r="CM101" s="52">
        <v>0</v>
      </c>
      <c r="CN101" s="52">
        <v>0</v>
      </c>
      <c r="CO101" s="52">
        <v>0</v>
      </c>
      <c r="CP101" s="52">
        <v>0</v>
      </c>
      <c r="CQ101" s="52">
        <v>0</v>
      </c>
      <c r="CR101" s="52">
        <v>1.5878834759362699E-2</v>
      </c>
      <c r="CS101" s="52">
        <v>1.21682351070751E-2</v>
      </c>
      <c r="CT101" s="52">
        <v>2.3735179012500298E-3</v>
      </c>
      <c r="CU101" s="52">
        <v>9.4940716050001001E-3</v>
      </c>
      <c r="CV101" s="52">
        <v>9.0193680247500907E-3</v>
      </c>
      <c r="CW101" s="52">
        <v>4.8103296132000501E-3</v>
      </c>
      <c r="CX101" s="52">
        <v>6.1078527325500601E-3</v>
      </c>
      <c r="CY101" s="52">
        <v>4.9290055082625503E-3</v>
      </c>
      <c r="CZ101" s="52">
        <v>6.2898224383125699E-3</v>
      </c>
      <c r="DA101" s="52">
        <v>8.8294865926500897E-3</v>
      </c>
      <c r="DB101" s="52">
        <v>1.89090259466252E-3</v>
      </c>
      <c r="DC101" s="52">
        <v>9.2962784465625992E-3</v>
      </c>
      <c r="DD101" s="52">
        <v>3.2042491666875298E-3</v>
      </c>
      <c r="DE101" s="52">
        <v>0</v>
      </c>
      <c r="DF101" s="52">
        <v>0</v>
      </c>
      <c r="DG101" s="52">
        <v>8.7108106975875895E-3</v>
      </c>
      <c r="DH101" s="52">
        <v>3.4257775041375399E-3</v>
      </c>
      <c r="DI101" s="52">
        <v>9.2408963622001E-3</v>
      </c>
      <c r="DJ101" s="52">
        <v>0</v>
      </c>
      <c r="DK101" s="52">
        <v>4.8261530658750499E-3</v>
      </c>
      <c r="DL101" s="52">
        <v>8.2835774753625899E-3</v>
      </c>
      <c r="DM101" s="52">
        <v>5.3325035514750598E-3</v>
      </c>
      <c r="DN101" s="52">
        <v>2.4345130827318801E-3</v>
      </c>
      <c r="DO101" s="52">
        <v>6.7407908395500701E-3</v>
      </c>
      <c r="DP101" s="52">
        <v>8.0462256852375808E-3</v>
      </c>
      <c r="DQ101" s="52">
        <v>5.01603449797505E-3</v>
      </c>
      <c r="DR101" s="52">
        <v>3.2121608930250302E-3</v>
      </c>
      <c r="DS101" s="52">
        <v>2.3181358168875201E-3</v>
      </c>
      <c r="DT101" s="52">
        <v>5.6331491523000602E-3</v>
      </c>
      <c r="DU101" s="52">
        <v>8.5446644445000899E-3</v>
      </c>
      <c r="DV101" s="52">
        <v>8.2440188436750904E-3</v>
      </c>
      <c r="DW101" s="52">
        <v>0</v>
      </c>
      <c r="DX101" s="52">
        <v>3.1013967243000299E-3</v>
      </c>
      <c r="DY101" s="52">
        <v>5.3404152778125597E-3</v>
      </c>
      <c r="DZ101" s="52">
        <v>4.3910081173125504E-3</v>
      </c>
      <c r="EA101" s="52">
        <v>3.18842571401253E-3</v>
      </c>
      <c r="EB101" s="52">
        <v>3.9716866214250402E-3</v>
      </c>
      <c r="EC101" s="52">
        <v>8.9639859403875897E-3</v>
      </c>
      <c r="ED101" s="52">
        <v>0</v>
      </c>
      <c r="EE101" s="52">
        <v>7.5477869259750804E-3</v>
      </c>
      <c r="EF101" s="52">
        <v>0</v>
      </c>
      <c r="EG101" s="52">
        <v>8.8294865926500897E-3</v>
      </c>
      <c r="EH101" s="52">
        <v>4.4147432963250501E-3</v>
      </c>
      <c r="EI101" s="52">
        <v>3.0618380926125299E-3</v>
      </c>
      <c r="EJ101" s="52">
        <v>3.7976286420000399E-3</v>
      </c>
      <c r="EK101" s="52">
        <v>0</v>
      </c>
      <c r="EL101" s="52">
        <v>3.32292506175004E-3</v>
      </c>
      <c r="EM101" s="52">
        <v>5.4986498045625602E-3</v>
      </c>
      <c r="EN101" s="52">
        <v>2.79283939713753E-3</v>
      </c>
      <c r="EO101" s="52">
        <v>3.9321279897375399E-3</v>
      </c>
      <c r="EP101" s="52">
        <v>0</v>
      </c>
      <c r="EQ101" s="52">
        <v>8.1174312222750903E-3</v>
      </c>
      <c r="ER101" s="52">
        <v>4.8498882448875496E-3</v>
      </c>
      <c r="ES101" s="52">
        <v>4.7707709815125498E-3</v>
      </c>
      <c r="ET101" s="52">
        <v>0</v>
      </c>
      <c r="EU101" s="52">
        <v>8.6396051605500904E-3</v>
      </c>
      <c r="EV101" s="52">
        <v>0</v>
      </c>
      <c r="EW101" s="52">
        <v>0</v>
      </c>
      <c r="EX101" s="52">
        <v>5.5698553416000602E-3</v>
      </c>
      <c r="EY101" s="52">
        <v>0</v>
      </c>
      <c r="EZ101" s="52">
        <v>0</v>
      </c>
      <c r="FA101" s="52">
        <v>0</v>
      </c>
      <c r="FB101" s="52">
        <v>0</v>
      </c>
      <c r="FC101" s="52">
        <v>0</v>
      </c>
      <c r="FD101" s="52">
        <v>0</v>
      </c>
      <c r="FE101" s="52">
        <v>0</v>
      </c>
      <c r="FF101" s="52">
        <v>0</v>
      </c>
      <c r="FG101" s="52">
        <v>0</v>
      </c>
      <c r="FH101" s="52">
        <v>0</v>
      </c>
      <c r="FI101" s="52">
        <v>0</v>
      </c>
      <c r="FJ101" s="52">
        <v>0</v>
      </c>
      <c r="FK101" s="52">
        <v>0</v>
      </c>
      <c r="FL101" s="52">
        <v>0</v>
      </c>
      <c r="FM101" s="52">
        <v>0</v>
      </c>
      <c r="FN101" s="52">
        <v>0</v>
      </c>
      <c r="FO101" s="52">
        <v>0</v>
      </c>
      <c r="FP101" s="52">
        <v>0</v>
      </c>
      <c r="FQ101" s="52">
        <v>0</v>
      </c>
      <c r="FR101" s="52">
        <v>0</v>
      </c>
      <c r="FS101" s="52">
        <v>0</v>
      </c>
      <c r="FT101" s="52">
        <v>0</v>
      </c>
      <c r="FU101" s="52">
        <v>0</v>
      </c>
      <c r="FV101" s="52">
        <v>0</v>
      </c>
      <c r="FW101" s="52">
        <v>0</v>
      </c>
      <c r="FX101" s="52">
        <v>0</v>
      </c>
      <c r="FY101" s="52">
        <v>0</v>
      </c>
      <c r="FZ101" s="52">
        <v>0</v>
      </c>
      <c r="GA101" s="52">
        <v>0</v>
      </c>
      <c r="GB101" s="52">
        <v>0</v>
      </c>
      <c r="GC101" s="52">
        <v>0</v>
      </c>
      <c r="GD101" s="52">
        <v>0</v>
      </c>
      <c r="GE101" s="52">
        <v>0</v>
      </c>
    </row>
    <row r="102" spans="1:187" ht="15" x14ac:dyDescent="0.25">
      <c r="A102" s="36" t="s">
        <v>154</v>
      </c>
      <c r="B102" s="90">
        <v>4</v>
      </c>
      <c r="C102" s="52">
        <v>0.27197246546328002</v>
      </c>
      <c r="D102" s="52">
        <v>0.15787067885480199</v>
      </c>
      <c r="E102" s="52">
        <v>0.103712286313187</v>
      </c>
      <c r="F102" s="52">
        <v>0.223617690619245</v>
      </c>
      <c r="G102" s="52">
        <v>0.17927483234309499</v>
      </c>
      <c r="H102" s="52">
        <v>0.159520059917798</v>
      </c>
      <c r="I102" s="52">
        <v>7.9082118983260202E-2</v>
      </c>
      <c r="J102" s="52">
        <v>8.7326044226731195E-2</v>
      </c>
      <c r="K102" s="52">
        <v>0.17446852430736601</v>
      </c>
      <c r="L102" s="52">
        <v>0.19372884849810301</v>
      </c>
      <c r="M102" s="52">
        <v>0.11971216619575201</v>
      </c>
      <c r="N102" s="52">
        <v>0.186194557982859</v>
      </c>
      <c r="O102" s="52">
        <v>0.20335662026421999</v>
      </c>
      <c r="P102" s="52">
        <v>9.0217733619190804E-2</v>
      </c>
      <c r="Q102" s="52">
        <v>0.201431278172442</v>
      </c>
      <c r="R102" s="52">
        <v>0.17816071474418299</v>
      </c>
      <c r="S102" s="52">
        <v>0.19640378492816099</v>
      </c>
      <c r="T102" s="52">
        <v>0.10510077276334399</v>
      </c>
      <c r="U102" s="52">
        <v>0.14177422668872999</v>
      </c>
      <c r="V102" s="52">
        <v>0.18125023862724901</v>
      </c>
      <c r="W102" s="52">
        <v>0.16677003586358</v>
      </c>
      <c r="X102" s="52">
        <v>9.2544482834568606E-2</v>
      </c>
      <c r="Y102" s="52">
        <v>0.16033373752972199</v>
      </c>
      <c r="Z102" s="52">
        <v>0.189115415633033</v>
      </c>
      <c r="AA102" s="52">
        <v>0.235521768935954</v>
      </c>
      <c r="AB102" s="52">
        <v>0.12986779767211701</v>
      </c>
      <c r="AC102" s="52">
        <v>9.4977424799776597E-2</v>
      </c>
      <c r="AD102" s="52">
        <v>0.17594927368746499</v>
      </c>
      <c r="AE102" s="52">
        <v>0.18932795682437101</v>
      </c>
      <c r="AF102" s="52">
        <v>0.13522693159538601</v>
      </c>
      <c r="AG102" s="52">
        <v>4.5822130448893099E-2</v>
      </c>
      <c r="AH102" s="52">
        <v>0.18119865863831</v>
      </c>
      <c r="AI102" s="52">
        <v>0.21967120467083301</v>
      </c>
      <c r="AJ102" s="52">
        <v>0.15276611065426099</v>
      </c>
      <c r="AK102" s="52">
        <v>5.0765245616660098E-2</v>
      </c>
      <c r="AL102" s="52">
        <v>3.1174062845816101E-3</v>
      </c>
      <c r="AM102" s="52">
        <v>0.291090431310152</v>
      </c>
      <c r="AN102" s="52">
        <v>0.110179163075068</v>
      </c>
      <c r="AO102" s="52">
        <v>9.1525221270214993E-2</v>
      </c>
      <c r="AP102" s="52">
        <v>0.20302119101261401</v>
      </c>
      <c r="AQ102" s="52">
        <v>0.30524452780839301</v>
      </c>
      <c r="AR102" s="52">
        <v>8.3825516746313403E-2</v>
      </c>
      <c r="AS102" s="52">
        <v>6.9221097888487099E-2</v>
      </c>
      <c r="AT102" s="52">
        <v>0.35957884606926599</v>
      </c>
      <c r="AU102" s="52">
        <v>0.28423924043277898</v>
      </c>
      <c r="AV102" s="52">
        <v>0.24553523959111101</v>
      </c>
      <c r="AW102" s="52">
        <v>2.0065621391688802E-2</v>
      </c>
      <c r="AX102" s="52">
        <v>8.3983879296680303E-2</v>
      </c>
      <c r="AY102" s="52">
        <v>0.185287295457253</v>
      </c>
      <c r="AZ102" s="52">
        <v>9.9083980949009803E-2</v>
      </c>
      <c r="BA102" s="52">
        <v>0.138708476462019</v>
      </c>
      <c r="BB102" s="52">
        <v>0.235274599530057</v>
      </c>
      <c r="BC102" s="52">
        <v>0.25584932357340301</v>
      </c>
      <c r="BD102" s="52">
        <v>0.20170753248161499</v>
      </c>
      <c r="BE102" s="52">
        <v>6.1188758498828703E-2</v>
      </c>
      <c r="BF102" s="52">
        <v>0.29226855563943199</v>
      </c>
      <c r="BG102" s="52">
        <v>0.25132610443737802</v>
      </c>
      <c r="BH102" s="52">
        <v>0.14449873579710201</v>
      </c>
      <c r="BI102" s="52">
        <v>0.21277635246351601</v>
      </c>
      <c r="BJ102" s="52">
        <v>0.24340314405980101</v>
      </c>
      <c r="BK102" s="52">
        <v>0.229879739831336</v>
      </c>
      <c r="BL102" s="52">
        <v>0.15290288534145699</v>
      </c>
      <c r="BM102" s="52">
        <v>0.169768024825522</v>
      </c>
      <c r="BN102" s="52">
        <v>0.29107314930602701</v>
      </c>
      <c r="BO102" s="52">
        <v>0.272625585291499</v>
      </c>
      <c r="BP102" s="52">
        <v>0.115207224370154</v>
      </c>
      <c r="BQ102" s="52">
        <v>0.20361798761105901</v>
      </c>
      <c r="BR102" s="52">
        <v>0.291707683325722</v>
      </c>
      <c r="BS102" s="52">
        <v>0.211167540470272</v>
      </c>
      <c r="BT102" s="52">
        <v>7.6799935616204407E-2</v>
      </c>
      <c r="BU102" s="52">
        <v>0.14877453804090299</v>
      </c>
      <c r="BV102" s="52">
        <v>0.274570499829009</v>
      </c>
      <c r="BW102" s="52">
        <v>0.246589645913529</v>
      </c>
      <c r="BX102" s="52">
        <v>0.19167152136731</v>
      </c>
      <c r="BY102" s="52">
        <v>0.19360145544316301</v>
      </c>
      <c r="BZ102" s="52">
        <v>0.31689947290051701</v>
      </c>
      <c r="CA102" s="52">
        <v>0.236325744884781</v>
      </c>
      <c r="CB102" s="52">
        <v>0.22525091054468499</v>
      </c>
      <c r="CC102" s="52">
        <v>0.14731082892625799</v>
      </c>
      <c r="CD102" s="52">
        <v>0.33571412890181601</v>
      </c>
      <c r="CE102" s="52">
        <v>0.30798784021336401</v>
      </c>
      <c r="CF102" s="52">
        <v>0.23097241575704799</v>
      </c>
      <c r="CG102" s="52">
        <v>0.19947606089983799</v>
      </c>
      <c r="CH102" s="52">
        <v>0.26126560713781899</v>
      </c>
      <c r="CI102" s="52">
        <v>0.28109837327386</v>
      </c>
      <c r="CJ102" s="52">
        <v>0.17978776446046299</v>
      </c>
      <c r="CK102" s="52">
        <v>0.132108485131993</v>
      </c>
      <c r="CL102" s="52">
        <v>0.300367696961088</v>
      </c>
      <c r="CM102" s="52">
        <v>0.31277878348521498</v>
      </c>
      <c r="CN102" s="52">
        <v>0.29046013752217298</v>
      </c>
      <c r="CO102" s="52">
        <v>0.189539171659862</v>
      </c>
      <c r="CP102" s="52">
        <v>0.18049059685080199</v>
      </c>
      <c r="CQ102" s="52">
        <v>0.301868787780534</v>
      </c>
      <c r="CR102" s="52">
        <v>0.238768249576713</v>
      </c>
      <c r="CS102" s="52">
        <v>5.6705029121854197E-2</v>
      </c>
      <c r="CT102" s="52">
        <v>0.32263704819167299</v>
      </c>
      <c r="CU102" s="52">
        <v>0.29934633098247398</v>
      </c>
      <c r="CV102" s="52">
        <v>0.25209516928863901</v>
      </c>
      <c r="CW102" s="52">
        <v>0.101681274332557</v>
      </c>
      <c r="CX102" s="52">
        <v>0.250243504425811</v>
      </c>
      <c r="CY102" s="52">
        <v>0.27553280213960901</v>
      </c>
      <c r="CZ102" s="52">
        <v>0.235024662120944</v>
      </c>
      <c r="DA102" s="52">
        <v>0.19133229176889899</v>
      </c>
      <c r="DB102" s="52">
        <v>0.26538737394760298</v>
      </c>
      <c r="DC102" s="52">
        <v>0.26244619890517301</v>
      </c>
      <c r="DD102" s="52">
        <v>0.240927837682514</v>
      </c>
      <c r="DE102" s="52">
        <v>0.13842991594607801</v>
      </c>
      <c r="DF102" s="52">
        <v>0.27969576310330801</v>
      </c>
      <c r="DG102" s="52">
        <v>0.28656354407689899</v>
      </c>
      <c r="DH102" s="52">
        <v>0.155759392009471</v>
      </c>
      <c r="DI102" s="52">
        <v>0.16273662514766299</v>
      </c>
      <c r="DJ102" s="52">
        <v>0.17185547825516601</v>
      </c>
      <c r="DK102" s="52">
        <v>0.24564760454503701</v>
      </c>
      <c r="DL102" s="52">
        <v>0.14286050316362001</v>
      </c>
      <c r="DM102" s="52">
        <v>0.12751352291381801</v>
      </c>
      <c r="DN102" s="52">
        <v>0.22303403787444601</v>
      </c>
      <c r="DO102" s="52">
        <v>0.32810764709210799</v>
      </c>
      <c r="DP102" s="52">
        <v>0.169237958776804</v>
      </c>
      <c r="DQ102" s="52">
        <v>0.10051071232827</v>
      </c>
      <c r="DR102" s="52">
        <v>0.32339046048854603</v>
      </c>
      <c r="DS102" s="52">
        <v>0.160914122341905</v>
      </c>
      <c r="DT102" s="52">
        <v>0.145040869054438</v>
      </c>
      <c r="DU102" s="52">
        <v>0.196367734742977</v>
      </c>
      <c r="DV102" s="52">
        <v>0.23815901338909701</v>
      </c>
      <c r="DW102" s="52">
        <v>0.20331755214038999</v>
      </c>
      <c r="DX102" s="52">
        <v>0.26290937721232199</v>
      </c>
      <c r="DY102" s="52">
        <v>0.168195996779964</v>
      </c>
      <c r="DZ102" s="52">
        <v>0.199534921380953</v>
      </c>
      <c r="EA102" s="52">
        <v>0.25576563619381099</v>
      </c>
      <c r="EB102" s="52">
        <v>0.18080973017095101</v>
      </c>
      <c r="EC102" s="52">
        <v>0.22660493473945401</v>
      </c>
      <c r="ED102" s="52">
        <v>0.222378960636713</v>
      </c>
      <c r="EE102" s="52">
        <v>0.268854503554806</v>
      </c>
      <c r="EF102" s="52">
        <v>0.22361572908585101</v>
      </c>
      <c r="EG102" s="52">
        <v>0.16818903210028299</v>
      </c>
      <c r="EH102" s="52">
        <v>0.24166334626125199</v>
      </c>
      <c r="EI102" s="52">
        <v>0.21974073146961601</v>
      </c>
      <c r="EJ102" s="52">
        <v>0.27440042210276999</v>
      </c>
      <c r="EK102" s="52">
        <v>8.27527348224638E-2</v>
      </c>
      <c r="EL102" s="52">
        <v>0.231155642856963</v>
      </c>
      <c r="EM102" s="52">
        <v>0.25969153885039098</v>
      </c>
      <c r="EN102" s="52">
        <v>0.219753453045616</v>
      </c>
      <c r="EO102" s="52">
        <v>0.16163373746597601</v>
      </c>
      <c r="EP102" s="52">
        <v>0.20087286907041901</v>
      </c>
      <c r="EQ102" s="52">
        <v>0.27563921995094298</v>
      </c>
      <c r="ER102" s="52">
        <v>0.24417415403435699</v>
      </c>
      <c r="ES102" s="52">
        <v>0.231935751976724</v>
      </c>
      <c r="ET102" s="52">
        <v>0.254245433984922</v>
      </c>
      <c r="EU102" s="52">
        <v>0.229254985945541</v>
      </c>
      <c r="EV102" s="52">
        <v>0.213317119431151</v>
      </c>
      <c r="EW102" s="52">
        <v>0.187003638913495</v>
      </c>
      <c r="EX102" s="52">
        <v>0.20331507789442199</v>
      </c>
      <c r="EY102" s="52">
        <v>0.18713726427874899</v>
      </c>
      <c r="EZ102" s="52">
        <v>0.203464301111977</v>
      </c>
      <c r="FA102" s="52">
        <v>0.198010210743922</v>
      </c>
      <c r="FB102" s="52">
        <v>0.224412871135062</v>
      </c>
      <c r="FC102" s="52">
        <v>0.19821363923280499</v>
      </c>
      <c r="FD102" s="52">
        <v>0.17768239109252401</v>
      </c>
      <c r="FE102" s="52">
        <v>0.22436912327046299</v>
      </c>
      <c r="FF102" s="52">
        <v>0.103481988234602</v>
      </c>
      <c r="FG102" s="52">
        <v>0.224485486599523</v>
      </c>
      <c r="FH102" s="52">
        <v>0.16518146466228401</v>
      </c>
      <c r="FI102" s="52">
        <v>0.183427870607587</v>
      </c>
      <c r="FJ102" s="52">
        <v>0.226906547945739</v>
      </c>
      <c r="FK102" s="52">
        <v>0.218811926837719</v>
      </c>
      <c r="FL102" s="52">
        <v>0.17692793588358199</v>
      </c>
      <c r="FM102" s="52">
        <v>0.16115969293145499</v>
      </c>
      <c r="FN102" s="52">
        <v>0.16984022674549801</v>
      </c>
      <c r="FO102" s="52">
        <v>0.196906375109203</v>
      </c>
      <c r="FP102" s="52">
        <v>0.29770016796756499</v>
      </c>
      <c r="FQ102" s="52">
        <v>0.12567263588959701</v>
      </c>
      <c r="FR102" s="52">
        <v>0.26757216897399599</v>
      </c>
      <c r="FS102" s="52">
        <v>0.26060661483644798</v>
      </c>
      <c r="FT102" s="52">
        <v>0.17621628029299299</v>
      </c>
      <c r="FU102" s="52">
        <v>0.23648707498700999</v>
      </c>
      <c r="FV102" s="52">
        <v>0.19546413088740799</v>
      </c>
      <c r="FW102" s="52">
        <v>0.19338739107847999</v>
      </c>
      <c r="FX102" s="52">
        <v>8.08295052392215E-2</v>
      </c>
      <c r="FY102" s="52">
        <v>0.26133563892043998</v>
      </c>
      <c r="FZ102" s="52">
        <v>0.20137198182219099</v>
      </c>
      <c r="GA102" s="52">
        <v>0.22711275581503099</v>
      </c>
      <c r="GB102" s="52">
        <v>0.245448419130218</v>
      </c>
      <c r="GC102" s="52">
        <v>0.18721509156965299</v>
      </c>
      <c r="GD102" s="52">
        <v>0.21270525669075699</v>
      </c>
      <c r="GE102" s="52">
        <v>8.5800613701388399E-4</v>
      </c>
    </row>
    <row r="103" spans="1:187" ht="15" x14ac:dyDescent="0.25">
      <c r="A103" s="36"/>
      <c r="B103" s="90"/>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row>
    <row r="104" spans="1:187" ht="15" x14ac:dyDescent="0.2">
      <c r="A104" s="9" t="s">
        <v>33</v>
      </c>
      <c r="B104" s="89"/>
      <c r="C104" s="16">
        <f>SUM(C105:C107)</f>
        <v>0.25991485430578659</v>
      </c>
      <c r="D104" s="16">
        <f t="shared" ref="D104:BO104" si="117">SUM(D105:D107)</f>
        <v>1.0648750374169913</v>
      </c>
      <c r="E104" s="16">
        <f t="shared" si="117"/>
        <v>1.2452637049575745</v>
      </c>
      <c r="F104" s="16">
        <f t="shared" si="117"/>
        <v>1.1987117907535532</v>
      </c>
      <c r="G104" s="16">
        <f t="shared" si="117"/>
        <v>0.45776048967287786</v>
      </c>
      <c r="H104" s="16">
        <f t="shared" si="117"/>
        <v>0.33750137797915575</v>
      </c>
      <c r="I104" s="16">
        <f t="shared" si="117"/>
        <v>0.59741623228494234</v>
      </c>
      <c r="J104" s="16">
        <f t="shared" si="117"/>
        <v>0.13383675333656175</v>
      </c>
      <c r="K104" s="16">
        <f t="shared" si="117"/>
        <v>0.53340735025441277</v>
      </c>
      <c r="L104" s="16">
        <f t="shared" si="117"/>
        <v>0.59935589537677658</v>
      </c>
      <c r="M104" s="16">
        <f t="shared" si="117"/>
        <v>0.82241715093771284</v>
      </c>
      <c r="N104" s="16">
        <f t="shared" si="117"/>
        <v>0.52758836097891015</v>
      </c>
      <c r="O104" s="16">
        <f t="shared" si="117"/>
        <v>0.38017396599950876</v>
      </c>
      <c r="P104" s="16">
        <f t="shared" si="117"/>
        <v>0.56444195972376043</v>
      </c>
      <c r="Q104" s="16">
        <f t="shared" si="117"/>
        <v>0.43448453257086717</v>
      </c>
      <c r="R104" s="16">
        <f t="shared" si="117"/>
        <v>3.4913935653016114E-2</v>
      </c>
      <c r="S104" s="16">
        <f t="shared" si="117"/>
        <v>0.15323338425490404</v>
      </c>
      <c r="T104" s="16">
        <f t="shared" si="117"/>
        <v>0.16293169971407517</v>
      </c>
      <c r="U104" s="16">
        <f t="shared" si="117"/>
        <v>5.6250229663192625E-2</v>
      </c>
      <c r="V104" s="16">
        <f t="shared" si="117"/>
        <v>1.3577641642839599E-2</v>
      </c>
      <c r="W104" s="16">
        <f t="shared" si="117"/>
        <v>1.7456967826508057E-2</v>
      </c>
      <c r="X104" s="16">
        <f t="shared" si="117"/>
        <v>3.6853598744850342E-2</v>
      </c>
      <c r="Y104" s="16">
        <f t="shared" si="117"/>
        <v>2.7155283285679198E-2</v>
      </c>
      <c r="Z104" s="16">
        <f t="shared" si="117"/>
        <v>1.163797855100537E-2</v>
      </c>
      <c r="AA104" s="16">
        <f t="shared" si="117"/>
        <v>0</v>
      </c>
      <c r="AB104" s="16">
        <f t="shared" si="117"/>
        <v>0</v>
      </c>
      <c r="AC104" s="16">
        <f t="shared" si="117"/>
        <v>0</v>
      </c>
      <c r="AD104" s="16">
        <f t="shared" si="117"/>
        <v>5.818989275502685E-3</v>
      </c>
      <c r="AE104" s="16">
        <f t="shared" si="117"/>
        <v>0</v>
      </c>
      <c r="AF104" s="16">
        <f t="shared" si="117"/>
        <v>0</v>
      </c>
      <c r="AG104" s="16">
        <f t="shared" si="117"/>
        <v>5.818989275502685E-3</v>
      </c>
      <c r="AH104" s="16">
        <f t="shared" si="117"/>
        <v>0</v>
      </c>
      <c r="AI104" s="16">
        <f t="shared" si="117"/>
        <v>2.1336294010176511E-2</v>
      </c>
      <c r="AJ104" s="16">
        <f t="shared" si="117"/>
        <v>0</v>
      </c>
      <c r="AK104" s="16">
        <f t="shared" si="117"/>
        <v>7.7586523673369148E-3</v>
      </c>
      <c r="AL104" s="16">
        <f t="shared" si="117"/>
        <v>0</v>
      </c>
      <c r="AM104" s="16">
        <f t="shared" si="117"/>
        <v>3.8793261836684557E-2</v>
      </c>
      <c r="AN104" s="16">
        <f t="shared" si="117"/>
        <v>0.21142327700993091</v>
      </c>
      <c r="AO104" s="16">
        <f t="shared" si="117"/>
        <v>3.2974272561181885E-2</v>
      </c>
      <c r="AP104" s="16">
        <f t="shared" si="117"/>
        <v>0</v>
      </c>
      <c r="AQ104" s="16">
        <f t="shared" si="117"/>
        <v>0</v>
      </c>
      <c r="AR104" s="16">
        <f t="shared" si="117"/>
        <v>0</v>
      </c>
      <c r="AS104" s="16">
        <f t="shared" si="117"/>
        <v>5.818989275502685E-3</v>
      </c>
      <c r="AT104" s="16">
        <f t="shared" si="117"/>
        <v>3.8793261836684574E-3</v>
      </c>
      <c r="AU104" s="16">
        <f t="shared" si="117"/>
        <v>1.551730473467383E-2</v>
      </c>
      <c r="AV104" s="16">
        <f t="shared" si="117"/>
        <v>4.4194860993593953E-2</v>
      </c>
      <c r="AW104" s="16">
        <f t="shared" si="117"/>
        <v>2.3754679246716554E-2</v>
      </c>
      <c r="AX104" s="16">
        <f t="shared" si="117"/>
        <v>8.8389721987187902E-3</v>
      </c>
      <c r="AY104" s="16">
        <f t="shared" si="117"/>
        <v>1.0642031897067377E-2</v>
      </c>
      <c r="AZ104" s="16">
        <f t="shared" si="117"/>
        <v>1.0122407035204025E-3</v>
      </c>
      <c r="BA104" s="16">
        <f t="shared" si="117"/>
        <v>4.4872587557143179E-4</v>
      </c>
      <c r="BB104" s="16">
        <f t="shared" si="117"/>
        <v>4.1169736594305232E-4</v>
      </c>
      <c r="BC104" s="16">
        <f t="shared" si="117"/>
        <v>2.2884487369284391E-3</v>
      </c>
      <c r="BD104" s="16">
        <f t="shared" si="117"/>
        <v>5.8727050608125128E-3</v>
      </c>
      <c r="BE104" s="16">
        <f t="shared" si="117"/>
        <v>5.8735658889332984E-3</v>
      </c>
      <c r="BF104" s="16">
        <f t="shared" si="117"/>
        <v>5.8654393519642148E-3</v>
      </c>
      <c r="BG104" s="16">
        <f t="shared" si="117"/>
        <v>5.8929327815717917E-3</v>
      </c>
      <c r="BH104" s="16">
        <f t="shared" si="117"/>
        <v>4.2735797673469704E-4</v>
      </c>
      <c r="BI104" s="16">
        <f t="shared" si="117"/>
        <v>6.4103696510204547E-4</v>
      </c>
      <c r="BJ104" s="16">
        <f t="shared" si="117"/>
        <v>7.5016852087865559E-3</v>
      </c>
      <c r="BK104" s="16">
        <f t="shared" si="117"/>
        <v>2.1367898836734852E-4</v>
      </c>
      <c r="BL104" s="16">
        <f t="shared" si="117"/>
        <v>0</v>
      </c>
      <c r="BM104" s="16">
        <f t="shared" si="117"/>
        <v>4.2735797673469704E-4</v>
      </c>
      <c r="BN104" s="16">
        <f t="shared" si="117"/>
        <v>4.7009377440816687E-4</v>
      </c>
      <c r="BO104" s="16">
        <f t="shared" si="117"/>
        <v>2.3415289561765991E-3</v>
      </c>
      <c r="BP104" s="16">
        <f t="shared" ref="BP104:EA104" si="118">SUM(BP105:BP107)</f>
        <v>6.7711169306254619E-3</v>
      </c>
      <c r="BQ104" s="16">
        <f t="shared" si="118"/>
        <v>6.8984767769300443E-3</v>
      </c>
      <c r="BR104" s="16">
        <f t="shared" si="118"/>
        <v>6.5376238790670589E-3</v>
      </c>
      <c r="BS104" s="16">
        <f t="shared" si="118"/>
        <v>6.1643573667972979E-3</v>
      </c>
      <c r="BT104" s="16">
        <f t="shared" si="118"/>
        <v>7.2068773359324336E-4</v>
      </c>
      <c r="BU104" s="16">
        <f t="shared" si="118"/>
        <v>2.2245095982125353E-2</v>
      </c>
      <c r="BV104" s="16">
        <f t="shared" si="118"/>
        <v>1.8474611683106403E-2</v>
      </c>
      <c r="BW104" s="16">
        <f t="shared" si="118"/>
        <v>2.8905659978821903E-4</v>
      </c>
      <c r="BX104" s="16">
        <f t="shared" si="118"/>
        <v>0.21159437388649863</v>
      </c>
      <c r="BY104" s="16">
        <f t="shared" si="118"/>
        <v>0.17928903468155027</v>
      </c>
      <c r="BZ104" s="16">
        <f t="shared" si="118"/>
        <v>0</v>
      </c>
      <c r="CA104" s="16">
        <f t="shared" si="118"/>
        <v>0</v>
      </c>
      <c r="CB104" s="16">
        <f t="shared" si="118"/>
        <v>4.1540496557774927E-2</v>
      </c>
      <c r="CC104" s="16">
        <f t="shared" si="118"/>
        <v>3.7543740956891843E-2</v>
      </c>
      <c r="CD104" s="16">
        <f t="shared" si="118"/>
        <v>3.7543740956891843E-2</v>
      </c>
      <c r="CE104" s="16">
        <f t="shared" si="118"/>
        <v>3.7580878351680398E-2</v>
      </c>
      <c r="CF104" s="16">
        <f t="shared" si="118"/>
        <v>1.9886933240880621E-3</v>
      </c>
      <c r="CG104" s="16">
        <f t="shared" si="118"/>
        <v>0</v>
      </c>
      <c r="CH104" s="16">
        <f t="shared" si="118"/>
        <v>0</v>
      </c>
      <c r="CI104" s="16">
        <f t="shared" si="118"/>
        <v>2.3442751843189167E-3</v>
      </c>
      <c r="CJ104" s="16">
        <f t="shared" si="118"/>
        <v>3.4510069397326461E-2</v>
      </c>
      <c r="CK104" s="16">
        <f t="shared" si="118"/>
        <v>2.8894239387704312E-2</v>
      </c>
      <c r="CL104" s="16">
        <f t="shared" si="118"/>
        <v>2.8894239387704312E-2</v>
      </c>
      <c r="CM104" s="16">
        <f t="shared" si="118"/>
        <v>3.6755850138121937E-2</v>
      </c>
      <c r="CN104" s="16">
        <f t="shared" si="118"/>
        <v>0</v>
      </c>
      <c r="CO104" s="16">
        <f t="shared" si="118"/>
        <v>0</v>
      </c>
      <c r="CP104" s="16">
        <f t="shared" si="118"/>
        <v>0</v>
      </c>
      <c r="CQ104" s="16">
        <f t="shared" si="118"/>
        <v>1.6701777177873485E-4</v>
      </c>
      <c r="CR104" s="16">
        <f t="shared" si="118"/>
        <v>0</v>
      </c>
      <c r="CS104" s="16">
        <f t="shared" si="118"/>
        <v>0</v>
      </c>
      <c r="CT104" s="16">
        <f t="shared" si="118"/>
        <v>0</v>
      </c>
      <c r="CU104" s="16">
        <f t="shared" si="118"/>
        <v>0</v>
      </c>
      <c r="CV104" s="16">
        <f t="shared" si="118"/>
        <v>2.0259743703640765E-3</v>
      </c>
      <c r="CW104" s="16">
        <f t="shared" si="118"/>
        <v>3.9665697034133376E-3</v>
      </c>
      <c r="CX104" s="16">
        <f t="shared" si="118"/>
        <v>0</v>
      </c>
      <c r="CY104" s="16">
        <f t="shared" si="118"/>
        <v>0</v>
      </c>
      <c r="CZ104" s="16">
        <f t="shared" si="118"/>
        <v>3.0904933189701472E-5</v>
      </c>
      <c r="DA104" s="16">
        <f t="shared" si="118"/>
        <v>3.3775516253818856E-5</v>
      </c>
      <c r="DB104" s="16">
        <f t="shared" si="118"/>
        <v>3.0189294608473835E-5</v>
      </c>
      <c r="DC104" s="16">
        <f t="shared" si="118"/>
        <v>3.0005159885503235E-5</v>
      </c>
      <c r="DD104" s="16">
        <f t="shared" si="118"/>
        <v>0</v>
      </c>
      <c r="DE104" s="16">
        <f t="shared" si="118"/>
        <v>0</v>
      </c>
      <c r="DF104" s="16">
        <f t="shared" si="118"/>
        <v>0</v>
      </c>
      <c r="DG104" s="16">
        <f t="shared" si="118"/>
        <v>0</v>
      </c>
      <c r="DH104" s="16">
        <f t="shared" si="118"/>
        <v>0</v>
      </c>
      <c r="DI104" s="16">
        <f t="shared" si="118"/>
        <v>0</v>
      </c>
      <c r="DJ104" s="16">
        <f t="shared" si="118"/>
        <v>0</v>
      </c>
      <c r="DK104" s="16">
        <f t="shared" si="118"/>
        <v>1.0525589783527843E-6</v>
      </c>
      <c r="DL104" s="16">
        <f t="shared" si="118"/>
        <v>2.6313974458819598E-6</v>
      </c>
      <c r="DM104" s="16">
        <f t="shared" si="118"/>
        <v>2.6313974458819598E-6</v>
      </c>
      <c r="DN104" s="16">
        <f t="shared" si="118"/>
        <v>2.6313974458819598E-6</v>
      </c>
      <c r="DO104" s="16">
        <f t="shared" si="118"/>
        <v>2.6307421528423672E-6</v>
      </c>
      <c r="DP104" s="16">
        <f t="shared" si="118"/>
        <v>7.5765374001860177E-7</v>
      </c>
      <c r="DQ104" s="16">
        <f t="shared" si="118"/>
        <v>2.2775819380079734E-2</v>
      </c>
      <c r="DR104" s="16">
        <f t="shared" si="118"/>
        <v>1.4280651612940056E-2</v>
      </c>
      <c r="DS104" s="16">
        <f t="shared" si="118"/>
        <v>7.5667673015698979E-7</v>
      </c>
      <c r="DT104" s="16">
        <f t="shared" si="118"/>
        <v>4.8278273212599448E-2</v>
      </c>
      <c r="DU104" s="16">
        <f t="shared" si="118"/>
        <v>1.2045032416215685E-3</v>
      </c>
      <c r="DV104" s="16">
        <f t="shared" si="118"/>
        <v>2.1856190903370753E-4</v>
      </c>
      <c r="DW104" s="16">
        <f t="shared" si="118"/>
        <v>2.0475704544805997E-3</v>
      </c>
      <c r="DX104" s="16">
        <f t="shared" si="118"/>
        <v>4.9121719308275319E-4</v>
      </c>
      <c r="DY104" s="16">
        <f t="shared" si="118"/>
        <v>3.5816034960679718E-4</v>
      </c>
      <c r="DZ104" s="16">
        <f t="shared" si="118"/>
        <v>4.8824377376247971E-3</v>
      </c>
      <c r="EA104" s="16">
        <f t="shared" si="118"/>
        <v>4.2670668747796334E-2</v>
      </c>
      <c r="EB104" s="16">
        <f t="shared" ref="EB104:GB104" si="119">SUM(EB105:EB107)</f>
        <v>2.9443693260280557E-3</v>
      </c>
      <c r="EC104" s="16">
        <f t="shared" si="119"/>
        <v>8.79661240325561E-4</v>
      </c>
      <c r="ED104" s="16">
        <f t="shared" si="119"/>
        <v>1.1986066103036345E-3</v>
      </c>
      <c r="EE104" s="16">
        <f t="shared" si="119"/>
        <v>1.3849916554428911E-3</v>
      </c>
      <c r="EF104" s="16">
        <f t="shared" si="119"/>
        <v>5.545709042743454E-4</v>
      </c>
      <c r="EG104" s="16">
        <f t="shared" si="119"/>
        <v>4.3823894684773994E-4</v>
      </c>
      <c r="EH104" s="16">
        <f t="shared" si="119"/>
        <v>3.3898835612131595E-4</v>
      </c>
      <c r="EI104" s="16">
        <f t="shared" si="119"/>
        <v>5.4622036918387906E-2</v>
      </c>
      <c r="EJ104" s="16">
        <f t="shared" si="119"/>
        <v>0.20348307161524476</v>
      </c>
      <c r="EK104" s="16">
        <f t="shared" si="119"/>
        <v>1.4922897972516449E-3</v>
      </c>
      <c r="EL104" s="16">
        <f t="shared" si="119"/>
        <v>1.5592894080701917E-3</v>
      </c>
      <c r="EM104" s="16">
        <f t="shared" si="119"/>
        <v>6.0240790165297907E-4</v>
      </c>
      <c r="EN104" s="16">
        <f t="shared" si="119"/>
        <v>4.8026258482984667E-3</v>
      </c>
      <c r="EO104" s="16">
        <f t="shared" si="119"/>
        <v>6.5905675847979291E-3</v>
      </c>
      <c r="EP104" s="16">
        <f t="shared" si="119"/>
        <v>6.2050059547078592E-3</v>
      </c>
      <c r="EQ104" s="16">
        <f t="shared" si="119"/>
        <v>1.5982843391273245E-3</v>
      </c>
      <c r="ER104" s="16">
        <f t="shared" si="119"/>
        <v>1.3363228898179503E-3</v>
      </c>
      <c r="ES104" s="16">
        <f t="shared" si="119"/>
        <v>6.1668890677908596E-4</v>
      </c>
      <c r="ET104" s="16">
        <f t="shared" si="119"/>
        <v>9.081799905143594E-4</v>
      </c>
      <c r="EU104" s="16">
        <f t="shared" si="119"/>
        <v>4.8086685879253853E-4</v>
      </c>
      <c r="EV104" s="16">
        <f t="shared" si="119"/>
        <v>2.3425173283929015E-3</v>
      </c>
      <c r="EW104" s="16">
        <f t="shared" si="119"/>
        <v>7.2042811159679534E-4</v>
      </c>
      <c r="EX104" s="16">
        <f t="shared" si="119"/>
        <v>2.2648163629201421E-3</v>
      </c>
      <c r="EY104" s="16">
        <f t="shared" si="119"/>
        <v>3.3246057968280244E-4</v>
      </c>
      <c r="EZ104" s="16">
        <f t="shared" si="119"/>
        <v>1.1130782801828578E-3</v>
      </c>
      <c r="FA104" s="16">
        <f t="shared" si="119"/>
        <v>1.5071461737294538E-3</v>
      </c>
      <c r="FB104" s="16">
        <f t="shared" si="119"/>
        <v>3.61760780041862E-3</v>
      </c>
      <c r="FC104" s="16">
        <f t="shared" si="119"/>
        <v>3.0449454912254842E-3</v>
      </c>
      <c r="FD104" s="16">
        <f t="shared" si="119"/>
        <v>1.4129148738391548E-3</v>
      </c>
      <c r="FE104" s="16">
        <f t="shared" si="119"/>
        <v>1.2602485559922042E-3</v>
      </c>
      <c r="FF104" s="16">
        <f t="shared" si="119"/>
        <v>7.9190972190678363E-4</v>
      </c>
      <c r="FG104" s="16">
        <f t="shared" si="119"/>
        <v>1.3554116560655955E-3</v>
      </c>
      <c r="FH104" s="16">
        <f t="shared" si="119"/>
        <v>1.5799618338504786E-3</v>
      </c>
      <c r="FI104" s="16">
        <f t="shared" si="119"/>
        <v>2.0859813425479139E-3</v>
      </c>
      <c r="FJ104" s="16">
        <f t="shared" si="119"/>
        <v>1.2286518763743178E-3</v>
      </c>
      <c r="FK104" s="16">
        <f t="shared" si="119"/>
        <v>5.839390249247514E-4</v>
      </c>
      <c r="FL104" s="16">
        <f t="shared" si="119"/>
        <v>1.3037748933990652E-3</v>
      </c>
      <c r="FM104" s="16">
        <f t="shared" si="119"/>
        <v>5.7840922415543477E-4</v>
      </c>
      <c r="FN104" s="16">
        <f t="shared" si="119"/>
        <v>5.3203674216462748E-5</v>
      </c>
      <c r="FO104" s="16">
        <f t="shared" si="119"/>
        <v>3.5370017607235248E-4</v>
      </c>
      <c r="FP104" s="16">
        <f t="shared" si="119"/>
        <v>1.5443516619485331E-3</v>
      </c>
      <c r="FQ104" s="16">
        <f t="shared" si="119"/>
        <v>4.2019791889581388E-3</v>
      </c>
      <c r="FR104" s="16">
        <f t="shared" si="119"/>
        <v>5.7012056993335E-4</v>
      </c>
      <c r="FS104" s="16">
        <f t="shared" si="119"/>
        <v>8.2851916948529722E-4</v>
      </c>
      <c r="FT104" s="16">
        <f t="shared" si="119"/>
        <v>1.8321945404126303E-3</v>
      </c>
      <c r="FU104" s="16">
        <f t="shared" si="119"/>
        <v>6.3786509447921564E-3</v>
      </c>
      <c r="FV104" s="16">
        <f t="shared" si="119"/>
        <v>1.2735589438655885E-3</v>
      </c>
      <c r="FW104" s="16">
        <f t="shared" si="119"/>
        <v>1.0413791845486791E-3</v>
      </c>
      <c r="FX104" s="16">
        <f t="shared" si="119"/>
        <v>5.063509710731268E-3</v>
      </c>
      <c r="FY104" s="16">
        <f t="shared" si="119"/>
        <v>2.1554974859404525E-3</v>
      </c>
      <c r="FZ104" s="16">
        <f t="shared" si="119"/>
        <v>1.2271047729897544E-2</v>
      </c>
      <c r="GA104" s="16">
        <f t="shared" si="119"/>
        <v>2.0333487241422014E-3</v>
      </c>
      <c r="GB104" s="16">
        <f t="shared" si="119"/>
        <v>1.3388804973199454E-3</v>
      </c>
      <c r="GC104" s="16">
        <f t="shared" ref="GC104:GD104" si="120">SUM(GC105:GC107)</f>
        <v>1.881429348912752E-3</v>
      </c>
      <c r="GD104" s="16">
        <f t="shared" si="120"/>
        <v>1.6255662533193522E-3</v>
      </c>
      <c r="GE104" s="16">
        <f t="shared" ref="GE104" si="121">SUM(GE105:GE107)</f>
        <v>9.3282038688916828E-4</v>
      </c>
    </row>
    <row r="105" spans="1:187" ht="15" x14ac:dyDescent="0.25">
      <c r="A105" s="36" t="s">
        <v>23</v>
      </c>
      <c r="B105" s="90"/>
      <c r="C105" s="35">
        <f>((SUMPRODUCT(--(C$9=Quarterly_kt!$C$9:FE$9),Quarterly_kt!$C105:FE105)/Fuel_Properties!$D$51))/158.987295</f>
        <v>0</v>
      </c>
      <c r="D105" s="35">
        <f>((SUMPRODUCT(--(D$9=Quarterly_kt!$C$9:FE$9),Quarterly_kt!$C105:FE105)/Fuel_Properties!$D$51))/158.987295</f>
        <v>0</v>
      </c>
      <c r="E105" s="35">
        <f>((SUMPRODUCT(--(E$9=Quarterly_kt!$C$9:FE$9),Quarterly_kt!$C105:FE105)/Fuel_Properties!$D$51))/158.987295</f>
        <v>0</v>
      </c>
      <c r="F105" s="35">
        <f>((SUMPRODUCT(--(F$9=Quarterly_kt!$C$9:FE$9),Quarterly_kt!$C105:FE105)/Fuel_Properties!$D$51))/158.987295</f>
        <v>0</v>
      </c>
      <c r="G105" s="35">
        <f>((SUMPRODUCT(--(G$9=Quarterly_kt!$C$9:FE$9),Quarterly_kt!$C105:FE105)/Fuel_Properties!$D$51))/158.987295</f>
        <v>0</v>
      </c>
      <c r="H105" s="35">
        <f>((SUMPRODUCT(--(H$9=Quarterly_kt!$C$9:FE$9),Quarterly_kt!$C105:FE105)/Fuel_Properties!$D$51))/158.987295</f>
        <v>0</v>
      </c>
      <c r="I105" s="35">
        <f>((SUMPRODUCT(--(I$9=Quarterly_kt!$C$9:FE$9),Quarterly_kt!$C105:FE105)/Fuel_Properties!$D$51))/158.987295</f>
        <v>0</v>
      </c>
      <c r="J105" s="35">
        <f>((SUMPRODUCT(--(J$9=Quarterly_kt!$C$9:FE$9),Quarterly_kt!$C105:FE105)/Fuel_Properties!$D$51))/158.987295</f>
        <v>0</v>
      </c>
      <c r="K105" s="35">
        <f>((SUMPRODUCT(--(K$9=Quarterly_kt!$C$9:FE$9),Quarterly_kt!$C105:FE105)/Fuel_Properties!$D$51))/158.987295</f>
        <v>0</v>
      </c>
      <c r="L105" s="35">
        <f>((SUMPRODUCT(--(L$9=Quarterly_kt!$C$9:FE$9),Quarterly_kt!$C105:FE105)/Fuel_Properties!$D$51))/158.987295</f>
        <v>0</v>
      </c>
      <c r="M105" s="35">
        <f>((SUMPRODUCT(--(M$9=Quarterly_kt!$C$9:FE$9),Quarterly_kt!$C105:FE105)/Fuel_Properties!$D$51))/158.987295</f>
        <v>0</v>
      </c>
      <c r="N105" s="35">
        <f>((SUMPRODUCT(--(N$9=Quarterly_kt!$C$9:FE$9),Quarterly_kt!$C105:FE105)/Fuel_Properties!$D$51))/158.987295</f>
        <v>0</v>
      </c>
      <c r="O105" s="35">
        <f>((SUMPRODUCT(--(O$9=Quarterly_kt!$C$9:FE$9),Quarterly_kt!$C105:FE105)/Fuel_Properties!$D$51))/158.987295</f>
        <v>0</v>
      </c>
      <c r="P105" s="35">
        <f>((SUMPRODUCT(--(P$9=Quarterly_kt!$C$9:FE$9),Quarterly_kt!$C105:FE105)/Fuel_Properties!$D$51))/158.987295</f>
        <v>0</v>
      </c>
      <c r="Q105" s="35">
        <f>((SUMPRODUCT(--(Q$9=Quarterly_kt!$C$9:FE$9),Quarterly_kt!$C105:FE105)/Fuel_Properties!$D$51))/158.987295</f>
        <v>0</v>
      </c>
      <c r="R105" s="35">
        <f>((SUMPRODUCT(--(R$9=Quarterly_kt!$C$9:FE$9),Quarterly_kt!$C105:FE105)/Fuel_Properties!$D$51))/158.987295</f>
        <v>0</v>
      </c>
      <c r="S105" s="35">
        <f>((SUMPRODUCT(--(S$9=Quarterly_kt!$C$9:FE$9),Quarterly_kt!$C105:FE105)/Fuel_Properties!$D$51))/158.987295</f>
        <v>0</v>
      </c>
      <c r="T105" s="35">
        <f>((SUMPRODUCT(--(T$9=Quarterly_kt!$C$9:FE$9),Quarterly_kt!$C105:FE105)/Fuel_Properties!$D$51))/158.987295</f>
        <v>0</v>
      </c>
      <c r="U105" s="35">
        <f>((SUMPRODUCT(--(U$9=Quarterly_kt!$C$9:FE$9),Quarterly_kt!$C105:FE105)/Fuel_Properties!$D$51))/158.987295</f>
        <v>0</v>
      </c>
      <c r="V105" s="35">
        <f>((SUMPRODUCT(--(V$9=Quarterly_kt!$C$9:FE$9),Quarterly_kt!$C105:FE105)/Fuel_Properties!$D$51))/158.987295</f>
        <v>0</v>
      </c>
      <c r="W105" s="35">
        <f>((SUMPRODUCT(--(W$9=Quarterly_kt!$C$9:FE$9),Quarterly_kt!$C105:FE105)/Fuel_Properties!$D$51))/158.987295</f>
        <v>0</v>
      </c>
      <c r="X105" s="35">
        <f>((SUMPRODUCT(--(X$9=Quarterly_kt!$C$9:FE$9),Quarterly_kt!$C105:FE105)/Fuel_Properties!$D$51))/158.987295</f>
        <v>0</v>
      </c>
      <c r="Y105" s="35">
        <f>((SUMPRODUCT(--(Y$9=Quarterly_kt!$C$9:FE$9),Quarterly_kt!$C105:FE105)/Fuel_Properties!$D$51))/158.987295</f>
        <v>0</v>
      </c>
      <c r="Z105" s="35">
        <f>((SUMPRODUCT(--(Z$9=Quarterly_kt!$C$9:FE$9),Quarterly_kt!$C105:FE105)/Fuel_Properties!$D$51))/158.987295</f>
        <v>0</v>
      </c>
      <c r="AA105" s="35">
        <f>((SUMPRODUCT(--(AA$9=Quarterly_kt!$C$9:FE$9),Quarterly_kt!$C105:FE105)/Fuel_Properties!$D$51))/158.987295</f>
        <v>0</v>
      </c>
      <c r="AB105" s="35">
        <f>((SUMPRODUCT(--(AB$9=Quarterly_kt!$C$9:FE$9),Quarterly_kt!$C105:FE105)/Fuel_Properties!$D$51))/158.987295</f>
        <v>0</v>
      </c>
      <c r="AC105" s="35">
        <f>((SUMPRODUCT(--(AC$9=Quarterly_kt!$C$9:FE$9),Quarterly_kt!$C105:FE105)/Fuel_Properties!$D$51))/158.987295</f>
        <v>0</v>
      </c>
      <c r="AD105" s="35">
        <f>((SUMPRODUCT(--(AD$9=Quarterly_kt!$C$9:FE$9),Quarterly_kt!$C105:FE105)/Fuel_Properties!$D$51))/158.987295</f>
        <v>0</v>
      </c>
      <c r="AE105" s="35">
        <f>((SUMPRODUCT(--(AE$9=Quarterly_kt!$C$9:FE$9),Quarterly_kt!$C105:FE105)/Fuel_Properties!$D$51))/158.987295</f>
        <v>0</v>
      </c>
      <c r="AF105" s="35">
        <f>((SUMPRODUCT(--(AF$9=Quarterly_kt!$C$9:FE$9),Quarterly_kt!$C105:FE105)/Fuel_Properties!$D$51))/158.987295</f>
        <v>0</v>
      </c>
      <c r="AG105" s="35">
        <f>((SUMPRODUCT(--(AG$9=Quarterly_kt!$C$9:FE$9),Quarterly_kt!$C105:FE105)/Fuel_Properties!$D$51))/158.987295</f>
        <v>0</v>
      </c>
      <c r="AH105" s="35">
        <f>((SUMPRODUCT(--(AH$9=Quarterly_kt!$C$9:FE$9),Quarterly_kt!$C105:FE105)/Fuel_Properties!$D$51))/158.987295</f>
        <v>0</v>
      </c>
      <c r="AI105" s="35">
        <f>((SUMPRODUCT(--(AI$9=Quarterly_kt!$C$9:FE$9),Quarterly_kt!$C105:FE105)/Fuel_Properties!$D$51))/158.987295</f>
        <v>0</v>
      </c>
      <c r="AJ105" s="35">
        <f>((SUMPRODUCT(--(AJ$9=Quarterly_kt!$C$9:FE$9),Quarterly_kt!$C105:FE105)/Fuel_Properties!$D$51))/158.987295</f>
        <v>0</v>
      </c>
      <c r="AK105" s="35">
        <f>((SUMPRODUCT(--(AK$9=Quarterly_kt!$C$9:FE$9),Quarterly_kt!$C105:FE105)/Fuel_Properties!$D$51))/158.987295</f>
        <v>0</v>
      </c>
      <c r="AL105" s="35">
        <f>((SUMPRODUCT(--(AL$9=Quarterly_kt!$C$9:FE$9),Quarterly_kt!$C105:FE105)/Fuel_Properties!$D$51))/158.987295</f>
        <v>0</v>
      </c>
      <c r="AM105" s="35">
        <f>((SUMPRODUCT(--(AM$9=Quarterly_kt!$C$9:FE$9),Quarterly_kt!$C105:FE105)/Fuel_Properties!$D$51))/158.987295</f>
        <v>0</v>
      </c>
      <c r="AN105" s="35">
        <f>((SUMPRODUCT(--(AN$9=Quarterly_kt!$C$9:FE$9),Quarterly_kt!$C105:FE105)/Fuel_Properties!$D$51))/158.987295</f>
        <v>0</v>
      </c>
      <c r="AO105" s="35">
        <f>((SUMPRODUCT(--(AO$9=Quarterly_kt!$C$9:FE$9),Quarterly_kt!$C105:FE105)/Fuel_Properties!$D$51))/158.987295</f>
        <v>0</v>
      </c>
      <c r="AP105" s="35">
        <f>((SUMPRODUCT(--(AP$9=Quarterly_kt!$C$9:FE$9),Quarterly_kt!$C105:FE105)/Fuel_Properties!$D$51))/158.987295</f>
        <v>0</v>
      </c>
      <c r="AQ105" s="35">
        <f>((SUMPRODUCT(--(AQ$9=Quarterly_kt!$C$9:FE$9),Quarterly_kt!$C105:FE105)/Fuel_Properties!$D$51))/158.987295</f>
        <v>0</v>
      </c>
      <c r="AR105" s="35">
        <f>((SUMPRODUCT(--(AR$9=Quarterly_kt!$C$9:FE$9),Quarterly_kt!$C105:FE105)/Fuel_Properties!$D$51))/158.987295</f>
        <v>0</v>
      </c>
      <c r="AS105" s="35">
        <f>((SUMPRODUCT(--(AS$9=Quarterly_kt!$C$9:FE$9),Quarterly_kt!$C105:FE105)/Fuel_Properties!$D$51))/158.987295</f>
        <v>0</v>
      </c>
      <c r="AT105" s="35">
        <f>((SUMPRODUCT(--(AT$9=Quarterly_kt!$C$9:FE$9),Quarterly_kt!$C105:FE105)/Fuel_Properties!$D$51))/158.987295</f>
        <v>0</v>
      </c>
      <c r="AU105" s="35">
        <f>((SUMPRODUCT(--(AU$9=Quarterly_kt!$C$9:FE$9),Quarterly_kt!$C105:FE105)/Fuel_Properties!$D$51))/158.987295</f>
        <v>0</v>
      </c>
      <c r="AV105" s="35">
        <f>((SUMPRODUCT(--(AV$9=Quarterly_kt!$C$9:FE$9),Quarterly_kt!$C105:FE105)/Fuel_Properties!$D$51))/158.987295</f>
        <v>0</v>
      </c>
      <c r="AW105" s="35">
        <f>((SUMPRODUCT(--(AW$9=Quarterly_kt!$C$9:FE$9),Quarterly_kt!$C105:FE105)/Fuel_Properties!$D$51))/158.987295</f>
        <v>0</v>
      </c>
      <c r="AX105" s="35">
        <f>((SUMPRODUCT(--(AX$9=Quarterly_kt!$C$9:FE$9),Quarterly_kt!$C105:FE105)/Fuel_Properties!$D$51))/158.987295</f>
        <v>0</v>
      </c>
      <c r="AY105" s="35">
        <f>((SUMPRODUCT(--(AY$9=Quarterly_kt!$C$9:FE$9),Quarterly_kt!$C105:FE105)/Fuel_Properties!$D$51))/158.987295</f>
        <v>0</v>
      </c>
      <c r="AZ105" s="35">
        <f>((SUMPRODUCT(--(AZ$9=Quarterly_kt!$C$9:FE$9),Quarterly_kt!$C105:FE105)/Fuel_Properties!$D$51))/158.987295</f>
        <v>0</v>
      </c>
      <c r="BA105" s="35">
        <f>((SUMPRODUCT(--(BA$9=Quarterly_kt!$C$9:FE$9),Quarterly_kt!$C105:FE105)/Fuel_Properties!$D$51))/158.987295</f>
        <v>0</v>
      </c>
      <c r="BB105" s="35">
        <f>((SUMPRODUCT(--(BB$9=Quarterly_kt!$C$9:FE$9),Quarterly_kt!$C105:FE105)/Fuel_Properties!$D$51))/158.987295</f>
        <v>0</v>
      </c>
      <c r="BC105" s="35">
        <f>((SUMPRODUCT(--(BC$9=Quarterly_kt!$C$9:FE$9),Quarterly_kt!$C105:FE105)/Fuel_Properties!$D$51))/158.987295</f>
        <v>0</v>
      </c>
      <c r="BD105" s="35">
        <f>((SUMPRODUCT(--(BD$9=Quarterly_kt!$C$9:FE$9),Quarterly_kt!$C105:FE105)/Fuel_Properties!$D$51))/158.987295</f>
        <v>0</v>
      </c>
      <c r="BE105" s="35">
        <f>((SUMPRODUCT(--(BE$9=Quarterly_kt!$C$9:FE$9),Quarterly_kt!$C105:FE105)/Fuel_Properties!$D$51))/158.987295</f>
        <v>0</v>
      </c>
      <c r="BF105" s="35">
        <f>((SUMPRODUCT(--(BF$9=Quarterly_kt!$C$9:FE$9),Quarterly_kt!$C105:FE105)/Fuel_Properties!$D$51))/158.987295</f>
        <v>0</v>
      </c>
      <c r="BG105" s="35">
        <f>((SUMPRODUCT(--(BG$9=Quarterly_kt!$C$9:FE$9),Quarterly_kt!$C105:FE105)/Fuel_Properties!$D$51))/158.987295</f>
        <v>0</v>
      </c>
      <c r="BH105" s="35">
        <f>((SUMPRODUCT(--(BH$9=Quarterly_kt!$C$9:FE$9),Quarterly_kt!$C105:FE105)/Fuel_Properties!$D$51))/158.987295</f>
        <v>0</v>
      </c>
      <c r="BI105" s="35">
        <f>((SUMPRODUCT(--(BI$9=Quarterly_kt!$C$9:FE$9),Quarterly_kt!$C105:FE105)/Fuel_Properties!$D$51))/158.987295</f>
        <v>0</v>
      </c>
      <c r="BJ105" s="35">
        <f>((SUMPRODUCT(--(BJ$9=Quarterly_kt!$C$9:FE$9),Quarterly_kt!$C105:FE105)/Fuel_Properties!$D$51))/158.987295</f>
        <v>0</v>
      </c>
      <c r="BK105" s="35">
        <f>((SUMPRODUCT(--(BK$9=Quarterly_kt!$C$9:FE$9),Quarterly_kt!$C105:FE105)/Fuel_Properties!$D$51))/158.987295</f>
        <v>0</v>
      </c>
      <c r="BL105" s="35">
        <f>((SUMPRODUCT(--(BL$9=Quarterly_kt!$C$9:FE$9),Quarterly_kt!$C105:FE105)/Fuel_Properties!$D$51))/158.987295</f>
        <v>0</v>
      </c>
      <c r="BM105" s="35">
        <f>((SUMPRODUCT(--(BM$9=Quarterly_kt!$C$9:FE$9),Quarterly_kt!$C105:FE105)/Fuel_Properties!$D$51))/158.987295</f>
        <v>0</v>
      </c>
      <c r="BN105" s="35">
        <f>((SUMPRODUCT(--(BN$9=Quarterly_kt!$C$9:FE$9),Quarterly_kt!$C105:FE105)/Fuel_Properties!$D$51))/158.987295</f>
        <v>0</v>
      </c>
      <c r="BO105" s="35">
        <f>((SUMPRODUCT(--(BO$9=Quarterly_kt!$C$9:FE$9),Quarterly_kt!$C105:FE105)/Fuel_Properties!$D$51))/158.987295</f>
        <v>0</v>
      </c>
      <c r="BP105" s="35">
        <f>((SUMPRODUCT(--(BP$9=Quarterly_kt!$C$9:FE$9),Quarterly_kt!$C105:FE105)/Fuel_Properties!$D$51))/158.987295</f>
        <v>0</v>
      </c>
      <c r="BQ105" s="35">
        <f>((SUMPRODUCT(--(BQ$9=Quarterly_kt!$C$9:FE$9),Quarterly_kt!$C105:FE105)/Fuel_Properties!$D$51))/158.987295</f>
        <v>0</v>
      </c>
      <c r="BR105" s="35">
        <f>((SUMPRODUCT(--(BR$9=Quarterly_kt!$C$9:FE$9),Quarterly_kt!$C105:FE105)/Fuel_Properties!$D$51))/158.987295</f>
        <v>0</v>
      </c>
      <c r="BS105" s="35">
        <f>((SUMPRODUCT(--(BS$9=Quarterly_kt!$C$9:FE$9),Quarterly_kt!$C105:FE105)/Fuel_Properties!$D$51))/158.987295</f>
        <v>0</v>
      </c>
      <c r="BT105" s="35">
        <f>((SUMPRODUCT(--(BT$9=Quarterly_kt!$C$9:FE$9),Quarterly_kt!$C105:FE105)/Fuel_Properties!$D$51))/158.987295</f>
        <v>0</v>
      </c>
      <c r="BU105" s="35">
        <f>((SUMPRODUCT(--(BU$9=Quarterly_kt!$C$9:FE$9),Quarterly_kt!$C105:FE105)/Fuel_Properties!$D$51))/158.987295</f>
        <v>0</v>
      </c>
      <c r="BV105" s="35">
        <f>((SUMPRODUCT(--(BV$9=Quarterly_kt!$C$9:FE$9),Quarterly_kt!$C105:FE105)/Fuel_Properties!$D$51))/158.987295</f>
        <v>0</v>
      </c>
      <c r="BW105" s="35">
        <f>((SUMPRODUCT(--(BW$9=Quarterly_kt!$C$9:FE$9),Quarterly_kt!$C105:FE105)/Fuel_Properties!$D$51))/158.987295</f>
        <v>0</v>
      </c>
      <c r="BX105" s="35">
        <f>((SUMPRODUCT(--(BX$9=Quarterly_kt!$C$9:FE$9),Quarterly_kt!$C105:FE105)/Fuel_Properties!$D$51))/158.987295</f>
        <v>0</v>
      </c>
      <c r="BY105" s="35">
        <f>((SUMPRODUCT(--(BY$9=Quarterly_kt!$C$9:FE$9),Quarterly_kt!$C105:FE105)/Fuel_Properties!$D$51))/158.987295</f>
        <v>0</v>
      </c>
      <c r="BZ105" s="35">
        <f>((SUMPRODUCT(--(BZ$9=Quarterly_kt!$C$9:FE$9),Quarterly_kt!$C105:FE105)/Fuel_Properties!$D$51))/158.987295</f>
        <v>0</v>
      </c>
      <c r="CA105" s="35">
        <f>((SUMPRODUCT(--(CA$9=Quarterly_kt!$C$9:FE$9),Quarterly_kt!$C105:FE105)/Fuel_Properties!$D$51))/158.987295</f>
        <v>0</v>
      </c>
      <c r="CB105" s="35">
        <f>((SUMPRODUCT(--(CB$9=Quarterly_kt!$C$9:FE$9),Quarterly_kt!$C105:FE105)/Fuel_Properties!$D$51))/158.987295</f>
        <v>0</v>
      </c>
      <c r="CC105" s="35">
        <f>((SUMPRODUCT(--(CC$9=Quarterly_kt!$C$9:FE$9),Quarterly_kt!$C105:FE105)/Fuel_Properties!$D$51))/158.987295</f>
        <v>0</v>
      </c>
      <c r="CD105" s="35">
        <f>((SUMPRODUCT(--(CD$9=Quarterly_kt!$C$9:FE$9),Quarterly_kt!$C105:FE105)/Fuel_Properties!$D$51))/158.987295</f>
        <v>0</v>
      </c>
      <c r="CE105" s="35">
        <f>((SUMPRODUCT(--(CE$9=Quarterly_kt!$C$9:FE$9),Quarterly_kt!$C105:FE105)/Fuel_Properties!$D$51))/158.987295</f>
        <v>0</v>
      </c>
      <c r="CF105" s="35">
        <f>((SUMPRODUCT(--(CF$9=Quarterly_kt!$C$9:FE$9),Quarterly_kt!$C105:FE105)/Fuel_Properties!$D$51))/158.987295</f>
        <v>0</v>
      </c>
      <c r="CG105" s="35">
        <f>((SUMPRODUCT(--(CG$9=Quarterly_kt!$C$9:FE$9),Quarterly_kt!$C105:FE105)/Fuel_Properties!$D$51))/158.987295</f>
        <v>0</v>
      </c>
      <c r="CH105" s="35">
        <f>((SUMPRODUCT(--(CH$9=Quarterly_kt!$C$9:FE$9),Quarterly_kt!$C105:FE105)/Fuel_Properties!$D$51))/158.987295</f>
        <v>0</v>
      </c>
      <c r="CI105" s="35">
        <f>((SUMPRODUCT(--(CI$9=Quarterly_kt!$C$9:FE$9),Quarterly_kt!$C105:FE105)/Fuel_Properties!$D$51))/158.987295</f>
        <v>0</v>
      </c>
      <c r="CJ105" s="35">
        <f>((SUMPRODUCT(--(CJ$9=Quarterly_kt!$C$9:FE$9),Quarterly_kt!$C105:FE105)/Fuel_Properties!$D$51))/158.987295</f>
        <v>0</v>
      </c>
      <c r="CK105" s="35">
        <f>((SUMPRODUCT(--(CK$9=Quarterly_kt!$C$9:FE$9),Quarterly_kt!$C105:FE105)/Fuel_Properties!$D$51))/158.987295</f>
        <v>0</v>
      </c>
      <c r="CL105" s="35">
        <f>((SUMPRODUCT(--(CL$9=Quarterly_kt!$C$9:FE$9),Quarterly_kt!$C105:FE105)/Fuel_Properties!$D$51))/158.987295</f>
        <v>0</v>
      </c>
      <c r="CM105" s="35">
        <f>((SUMPRODUCT(--(CM$9=Quarterly_kt!$C$9:FE$9),Quarterly_kt!$C105:FE105)/Fuel_Properties!$D$51))/158.987295</f>
        <v>0</v>
      </c>
      <c r="CN105" s="35">
        <f>((SUMPRODUCT(--(CN$9=Quarterly_kt!$C$9:FE$9),Quarterly_kt!$C105:FE105)/Fuel_Properties!$D$51))/158.987295</f>
        <v>0</v>
      </c>
      <c r="CO105" s="35">
        <f>((SUMPRODUCT(--(CO$9=Quarterly_kt!$C$9:FE$9),Quarterly_kt!$C105:FE105)/Fuel_Properties!$D$51))/158.987295</f>
        <v>0</v>
      </c>
      <c r="CP105" s="35">
        <f>((SUMPRODUCT(--(CP$9=Quarterly_kt!$C$9:FE$9),Quarterly_kt!$C105:FE105)/Fuel_Properties!$D$51))/158.987295</f>
        <v>0</v>
      </c>
      <c r="CQ105" s="35">
        <f>((SUMPRODUCT(--(CQ$9=Quarterly_kt!$C$9:FE$9),Quarterly_kt!$C105:FE105)/Fuel_Properties!$D$51))/158.987295</f>
        <v>0</v>
      </c>
      <c r="CR105" s="35">
        <f>((SUMPRODUCT(--(CR$9=Quarterly_kt!$C$9:FE$9),Quarterly_kt!$C105:FE105)/Fuel_Properties!$D$51))/158.987295</f>
        <v>0</v>
      </c>
      <c r="CS105" s="35">
        <f>((SUMPRODUCT(--(CS$9=Quarterly_kt!$C$9:FE$9),Quarterly_kt!$C105:FE105)/Fuel_Properties!$D$51))/158.987295</f>
        <v>0</v>
      </c>
      <c r="CT105" s="35">
        <f>((SUMPRODUCT(--(CT$9=Quarterly_kt!$C$9:FE$9),Quarterly_kt!$C105:FE105)/Fuel_Properties!$D$51))/158.987295</f>
        <v>0</v>
      </c>
      <c r="CU105" s="35">
        <f>((SUMPRODUCT(--(CU$9=Quarterly_kt!$C$9:FE$9),Quarterly_kt!$C105:FE105)/Fuel_Properties!$D$51))/158.987295</f>
        <v>0</v>
      </c>
      <c r="CV105" s="35">
        <f>((SUMPRODUCT(--(CV$9=Quarterly_kt!$C$9:FE$9),Quarterly_kt!$C105:FE105)/Fuel_Properties!$D$51))/158.987295</f>
        <v>0</v>
      </c>
      <c r="CW105" s="35">
        <f>((SUMPRODUCT(--(CW$9=Quarterly_kt!$C$9:FE$9),Quarterly_kt!$C105:FE105)/Fuel_Properties!$D$51))/158.987295</f>
        <v>0</v>
      </c>
      <c r="CX105" s="35">
        <f>((SUMPRODUCT(--(CX$9=Quarterly_kt!$C$9:FE$9),Quarterly_kt!$C105:FE105)/Fuel_Properties!$D$51))/158.987295</f>
        <v>0</v>
      </c>
      <c r="CY105" s="35">
        <f>((SUMPRODUCT(--(CY$9=Quarterly_kt!$C$9:FE$9),Quarterly_kt!$C105:FE105)/Fuel_Properties!$D$51))/158.987295</f>
        <v>0</v>
      </c>
      <c r="CZ105" s="35">
        <f>((SUMPRODUCT(--(CZ$9=Quarterly_kt!$C$9:FE$9),Quarterly_kt!$C105:FE105)/Fuel_Properties!$D$51))/158.987295</f>
        <v>0</v>
      </c>
      <c r="DA105" s="35">
        <f>((SUMPRODUCT(--(DA$9=Quarterly_kt!$C$9:FE$9),Quarterly_kt!$C105:FE105)/Fuel_Properties!$D$51))/158.987295</f>
        <v>0</v>
      </c>
      <c r="DB105" s="35">
        <f>((SUMPRODUCT(--(DB$9=Quarterly_kt!$C$9:FE$9),Quarterly_kt!$C105:FE105)/Fuel_Properties!$D$51))/158.987295</f>
        <v>0</v>
      </c>
      <c r="DC105" s="35">
        <f>((SUMPRODUCT(--(DC$9=Quarterly_kt!$C$9:FE$9),Quarterly_kt!$C105:FE105)/Fuel_Properties!$D$51))/158.987295</f>
        <v>0</v>
      </c>
      <c r="DD105" s="35">
        <f>((SUMPRODUCT(--(DD$9=Quarterly_kt!$C$9:FE$9),Quarterly_kt!$C105:FE105)/Fuel_Properties!$D$51))/158.987295</f>
        <v>0</v>
      </c>
      <c r="DE105" s="35">
        <f>((SUMPRODUCT(--(DE$9=Quarterly_kt!$C$9:FE$9),Quarterly_kt!$C105:FE105)/Fuel_Properties!$D$51))/158.987295</f>
        <v>0</v>
      </c>
      <c r="DF105" s="35">
        <f>((SUMPRODUCT(--(DF$9=Quarterly_kt!$C$9:FE$9),Quarterly_kt!$C105:FE105)/Fuel_Properties!$D$51))/158.987295</f>
        <v>0</v>
      </c>
      <c r="DG105" s="35">
        <f>((SUMPRODUCT(--(DG$9=Quarterly_kt!$C$9:FE$9),Quarterly_kt!$C105:FE105)/Fuel_Properties!$D$51))/158.987295</f>
        <v>0</v>
      </c>
      <c r="DH105" s="35">
        <f>((SUMPRODUCT(--(DH$9=Quarterly_kt!$C$9:FE$9),Quarterly_kt!$C105:FE105)/Fuel_Properties!$D$51))/158.987295</f>
        <v>0</v>
      </c>
      <c r="DI105" s="35">
        <f>((SUMPRODUCT(--(DI$9=Quarterly_kt!$C$9:FE$9),Quarterly_kt!$C105:FE105)/Fuel_Properties!$D$51))/158.987295</f>
        <v>0</v>
      </c>
      <c r="DJ105" s="35">
        <f>((SUMPRODUCT(--(DJ$9=Quarterly_kt!$C$9:FE$9),Quarterly_kt!$C105:FE105)/Fuel_Properties!$D$51))/158.987295</f>
        <v>0</v>
      </c>
      <c r="DK105" s="35">
        <f>((SUMPRODUCT(--(DK$9=Quarterly_kt!$C$9:FE$9),Quarterly_kt!$C105:FE105)/Fuel_Properties!$D$51))/158.987295</f>
        <v>0</v>
      </c>
      <c r="DL105" s="35">
        <f>((SUMPRODUCT(--(DL$9=Quarterly_kt!$C$9:FE$9),Quarterly_kt!$C105:FE105)/Fuel_Properties!$D$51))/158.987295</f>
        <v>0</v>
      </c>
      <c r="DM105" s="35">
        <f>((SUMPRODUCT(--(DM$9=Quarterly_kt!$C$9:FE$9),Quarterly_kt!$C105:FE105)/Fuel_Properties!$D$51))/158.987295</f>
        <v>0</v>
      </c>
      <c r="DN105" s="35">
        <f>((SUMPRODUCT(--(DN$9=Quarterly_kt!$C$9:FE$9),Quarterly_kt!$C105:FE105)/Fuel_Properties!$D$51))/158.987295</f>
        <v>0</v>
      </c>
      <c r="DO105" s="35">
        <f>((SUMPRODUCT(--(DO$9=Quarterly_kt!$C$9:FE$9),Quarterly_kt!$C105:FE105)/Fuel_Properties!$D$51))/158.987295</f>
        <v>0</v>
      </c>
      <c r="DP105" s="35">
        <f>((SUMPRODUCT(--(DP$9=Quarterly_kt!$C$9:FE$9),Quarterly_kt!$C105:FE105)/Fuel_Properties!$D$51))/158.987295</f>
        <v>0</v>
      </c>
      <c r="DQ105" s="35">
        <f>((SUMPRODUCT(--(DQ$9=Quarterly_kt!$C$9:FE$9),Quarterly_kt!$C105:FE105)/Fuel_Properties!$D$51))/158.987295</f>
        <v>0</v>
      </c>
      <c r="DR105" s="35">
        <f>((SUMPRODUCT(--(DR$9=Quarterly_kt!$C$9:FE$9),Quarterly_kt!$C105:FE105)/Fuel_Properties!$D$51))/158.987295</f>
        <v>0</v>
      </c>
      <c r="DS105" s="35">
        <f>((SUMPRODUCT(--(DS$9=Quarterly_kt!$C$9:FE$9),Quarterly_kt!$C105:FE105)/Fuel_Properties!$D$51))/158.987295</f>
        <v>0</v>
      </c>
      <c r="DT105" s="35">
        <f>((SUMPRODUCT(--(DT$9=Quarterly_kt!$C$9:FE$9),Quarterly_kt!$C105:FE105)/Fuel_Properties!$D$51))/158.987295</f>
        <v>0</v>
      </c>
      <c r="DU105" s="35">
        <f>((SUMPRODUCT(--(DU$9=Quarterly_kt!$C$9:FE$9),Quarterly_kt!$C105:FE105)/Fuel_Properties!$D$51))/158.987295</f>
        <v>0</v>
      </c>
      <c r="DV105" s="35">
        <f>((SUMPRODUCT(--(DV$9=Quarterly_kt!$C$9:FE$9),Quarterly_kt!$C105:FE105)/Fuel_Properties!$D$51))/158.987295</f>
        <v>0</v>
      </c>
      <c r="DW105" s="35">
        <f>((SUMPRODUCT(--(DW$9=Quarterly_kt!$C$9:FE$9),Quarterly_kt!$C105:FE105)/Fuel_Properties!$D$51))/158.987295</f>
        <v>0</v>
      </c>
      <c r="DX105" s="35">
        <f>((SUMPRODUCT(--(DX$9=Quarterly_kt!$C$9:FE$9),Quarterly_kt!$C105:FE105)/Fuel_Properties!$D$51))/158.987295</f>
        <v>0</v>
      </c>
      <c r="DY105" s="35">
        <f>((SUMPRODUCT(--(DY$9=Quarterly_kt!$C$9:FE$9),Quarterly_kt!$C105:FE105)/Fuel_Properties!$D$51))/158.987295</f>
        <v>0</v>
      </c>
      <c r="DZ105" s="35">
        <f>((SUMPRODUCT(--(DZ$9=Quarterly_kt!$C$9:FE$9),Quarterly_kt!$C105:FE105)/Fuel_Properties!$D$51))/158.987295</f>
        <v>0</v>
      </c>
      <c r="EA105" s="35">
        <f>((SUMPRODUCT(--(EA$9=Quarterly_kt!$C$9:FE$9),Quarterly_kt!$C105:FE105)/Fuel_Properties!$D$51))/158.987295</f>
        <v>0</v>
      </c>
      <c r="EB105" s="35">
        <f>((SUMPRODUCT(--(EB$9=Quarterly_kt!$C$9:FE$9),Quarterly_kt!$C105:FE105)/Fuel_Properties!$D$51))/158.987295</f>
        <v>0</v>
      </c>
      <c r="EC105" s="35">
        <f>((SUMPRODUCT(--(EC$9=Quarterly_kt!$C$9:FE$9),Quarterly_kt!$C105:FE105)/Fuel_Properties!$D$51))/158.987295</f>
        <v>0</v>
      </c>
      <c r="ED105" s="35">
        <f>((SUMPRODUCT(--(ED$9=Quarterly_kt!$C$9:FE$9),Quarterly_kt!$C105:FE105)/Fuel_Properties!$D$51))/158.987295</f>
        <v>0</v>
      </c>
      <c r="EE105" s="35">
        <f>((SUMPRODUCT(--(EE$9=Quarterly_kt!$C$9:FE$9),Quarterly_kt!$C105:FE105)/Fuel_Properties!$D$51))/158.987295</f>
        <v>0</v>
      </c>
      <c r="EF105" s="35">
        <f>((SUMPRODUCT(--(EF$9=Quarterly_kt!$C$9:FE$9),Quarterly_kt!$C105:FE105)/Fuel_Properties!$D$51))/158.987295</f>
        <v>0</v>
      </c>
      <c r="EG105" s="35">
        <f>((SUMPRODUCT(--(EG$9=Quarterly_kt!$C$9:FE$9),Quarterly_kt!$C105:FE105)/Fuel_Properties!$D$51))/158.987295</f>
        <v>0</v>
      </c>
      <c r="EH105" s="35">
        <f>((SUMPRODUCT(--(EH$9=Quarterly_kt!$C$9:FE$9),Quarterly_kt!$C105:FE105)/Fuel_Properties!$D$51))/158.987295</f>
        <v>0</v>
      </c>
      <c r="EI105" s="35">
        <f>((SUMPRODUCT(--(EI$9=Quarterly_kt!$C$9:FE$9),Quarterly_kt!$C105:FE105)/Fuel_Properties!$D$51))/158.987295</f>
        <v>0</v>
      </c>
      <c r="EJ105" s="35">
        <f>((SUMPRODUCT(--(EJ$9=Quarterly_kt!$C$9:FE$9),Quarterly_kt!$C105:FE105)/Fuel_Properties!$D$51))/158.987295</f>
        <v>0</v>
      </c>
      <c r="EK105" s="35">
        <f>((SUMPRODUCT(--(EK$9=Quarterly_kt!$C$9:FE$9),Quarterly_kt!$C105:FE105)/Fuel_Properties!$D$51))/158.987295</f>
        <v>0</v>
      </c>
      <c r="EL105" s="35">
        <f>((SUMPRODUCT(--(EL$9=Quarterly_kt!$C$9:FE$9),Quarterly_kt!$C105:FE105)/Fuel_Properties!$D$51))/158.987295</f>
        <v>0</v>
      </c>
      <c r="EM105" s="35">
        <f>((SUMPRODUCT(--(EM$9=Quarterly_kt!$C$9:FE$9),Quarterly_kt!$C105:FE105)/Fuel_Properties!$D$51))/158.987295</f>
        <v>0</v>
      </c>
      <c r="EN105" s="35">
        <f>((SUMPRODUCT(--(EN$9=Quarterly_kt!$C$9:FE$9),Quarterly_kt!$C105:FE105)/Fuel_Properties!$D$51))/158.987295</f>
        <v>0</v>
      </c>
      <c r="EO105" s="35">
        <f>((SUMPRODUCT(--(EO$9=Quarterly_kt!$C$9:FE$9),Quarterly_kt!$C105:FE105)/Fuel_Properties!$D$51))/158.987295</f>
        <v>0</v>
      </c>
      <c r="EP105" s="35">
        <f>((SUMPRODUCT(--(EP$9=Quarterly_kt!$C$9:FE$9),Quarterly_kt!$C105:FE105)/Fuel_Properties!$D$51))/158.987295</f>
        <v>0</v>
      </c>
      <c r="EQ105" s="35">
        <f>((SUMPRODUCT(--(EQ$9=Quarterly_kt!$C$9:FE$9),Quarterly_kt!$C105:FE105)/Fuel_Properties!$D$51))/158.987295</f>
        <v>0</v>
      </c>
      <c r="ER105" s="35">
        <f>((SUMPRODUCT(--(ER$9=Quarterly_kt!$C$9:FE$9),Quarterly_kt!$C105:FE105)/Fuel_Properties!$D$51))/158.987295</f>
        <v>3.1529961069223566E-4</v>
      </c>
      <c r="ES105" s="35">
        <f>((SUMPRODUCT(--(ES$9=Quarterly_kt!$C$9:FE$9),Quarterly_kt!$C105:FE105)/Fuel_Properties!$D$51))/158.987295</f>
        <v>0</v>
      </c>
      <c r="ET105" s="35">
        <f>((SUMPRODUCT(--(ET$9=Quarterly_kt!$C$9:FE$9),Quarterly_kt!$C105:FE105)/Fuel_Properties!$D$51))/158.987295</f>
        <v>0</v>
      </c>
      <c r="EU105" s="35">
        <f>((SUMPRODUCT(--(EU$9=Quarterly_kt!$C$9:FE$9),Quarterly_kt!$C105:FE105)/Fuel_Properties!$D$51))/158.987295</f>
        <v>1.0587551502949613E-4</v>
      </c>
      <c r="EV105" s="35">
        <f>((SUMPRODUCT(--(EV$9=Quarterly_kt!$C$9:FE$9),Quarterly_kt!$C105:FE105)/Fuel_Properties!$D$51))/158.987295</f>
        <v>2.0226877239426268E-3</v>
      </c>
      <c r="EW105" s="35">
        <f>((SUMPRODUCT(--(EW$9=Quarterly_kt!$C$9:FE$9),Quarterly_kt!$C105:FE105)/Fuel_Properties!$D$51))/158.987295</f>
        <v>0</v>
      </c>
      <c r="EX105" s="35">
        <f>((SUMPRODUCT(--(EX$9=Quarterly_kt!$C$9:FE$9),Quarterly_kt!$C105:FE105)/Fuel_Properties!$D$51))/158.987295</f>
        <v>4.8553347042815668E-4</v>
      </c>
      <c r="EY105" s="35">
        <f>((SUMPRODUCT(--(EY$9=Quarterly_kt!$C$9:FE$9),Quarterly_kt!$C105:FE105)/Fuel_Properties!$D$51))/158.987295</f>
        <v>0</v>
      </c>
      <c r="EZ105" s="35">
        <f>((SUMPRODUCT(--(EZ$9=Quarterly_kt!$C$9:FE$9),Quarterly_kt!$C105:FE105)/Fuel_Properties!$D$51))/158.987295</f>
        <v>0</v>
      </c>
      <c r="FA105" s="35">
        <f>((SUMPRODUCT(--(FA$9=Quarterly_kt!$C$9:FE$9),Quarterly_kt!$C105:FE105)/Fuel_Properties!$D$51))/158.987295</f>
        <v>0</v>
      </c>
      <c r="FB105" s="35">
        <f>((SUMPRODUCT(--(FB$9=Quarterly_kt!$C$9:FE$9),Quarterly_kt!$C105:FE105)/Fuel_Properties!$D$51))/158.987295</f>
        <v>0</v>
      </c>
      <c r="FC105" s="35">
        <f>((SUMPRODUCT(--(FC$9=Quarterly_kt!$C$9:FE$9),Quarterly_kt!$C105:FE105)/Fuel_Properties!$D$51))/158.987295</f>
        <v>0</v>
      </c>
      <c r="FD105" s="35">
        <f>((SUMPRODUCT(--(FD$9=Quarterly_kt!$C$9:FE$9),Quarterly_kt!$C105:FE105)/Fuel_Properties!$D$51))/158.987295</f>
        <v>0</v>
      </c>
      <c r="FE105" s="35">
        <f>((SUMPRODUCT(--(FE$9=Quarterly_kt!$C$9:FF$9),Quarterly_kt!$C105:FF105)/Fuel_Properties!$D$51))/158.987295</f>
        <v>0</v>
      </c>
      <c r="FF105" s="35">
        <f>((SUMPRODUCT(--(FF$9=Quarterly_kt!$C$9:FH$9),Quarterly_kt!$C105:FH105)/Fuel_Properties!$D$51))/158.987295</f>
        <v>0</v>
      </c>
      <c r="FG105" s="35">
        <f>((SUMPRODUCT(--(FG$9=Quarterly_kt!$C$9:FH$9),Quarterly_kt!$C105:FH105)/Fuel_Properties!$D$51))/158.987295</f>
        <v>0</v>
      </c>
      <c r="FH105" s="35">
        <f>((SUMPRODUCT(--(FH$9=Quarterly_kt!$C$9:FI$9),Quarterly_kt!$C105:FI105)/Fuel_Properties!$D$51))/158.987295</f>
        <v>0</v>
      </c>
      <c r="FI105" s="35">
        <f>((SUMPRODUCT(--(FI$9=Quarterly_kt!$C$9:FK$9),Quarterly_kt!$C105:FK105)/Fuel_Properties!$D$51))/158.987295</f>
        <v>0</v>
      </c>
      <c r="FJ105" s="35">
        <f>((SUMPRODUCT(--(FJ$9=Quarterly_kt!$C$9:FK$9),Quarterly_kt!$C105:FK105)/Fuel_Properties!$D$51))/158.987295</f>
        <v>0</v>
      </c>
      <c r="FK105" s="35">
        <f>((SUMPRODUCT(--(FK$9=Quarterly_kt!$C$9:FL$9),Quarterly_kt!$C105:FL105)/Fuel_Properties!$D$51))/158.987295</f>
        <v>0</v>
      </c>
      <c r="FL105" s="35">
        <f>((SUMPRODUCT(--(FL$9=Quarterly_kt!$C$9:FN$9),Quarterly_kt!$C105:FN105)/Fuel_Properties!$D$51))/158.987295</f>
        <v>0</v>
      </c>
      <c r="FM105" s="35">
        <f>((SUMPRODUCT(--(FM$9=Quarterly_kt!$C$9:FN$9),Quarterly_kt!$C105:FN105)/Fuel_Properties!$D$51))/158.987295</f>
        <v>0</v>
      </c>
      <c r="FN105" s="35">
        <f>((SUMPRODUCT(--(FN$9=Quarterly_kt!$C$9:FO$9),Quarterly_kt!$C105:FO105)/Fuel_Properties!$D$51))/158.987295</f>
        <v>0</v>
      </c>
      <c r="FO105" s="35">
        <f>((SUMPRODUCT(--(FO$9=Quarterly_kt!$C$9:FP$9),Quarterly_kt!$C105:FP105)/Fuel_Properties!$D$51))/158.987295</f>
        <v>0</v>
      </c>
      <c r="FP105" s="35">
        <f>((SUMPRODUCT(--(FP$9=Quarterly_kt!$C$9:FQ$9),Quarterly_kt!$C105:FQ105)/Fuel_Properties!$D$51))/158.987295</f>
        <v>0</v>
      </c>
      <c r="FQ105" s="35">
        <f>((SUMPRODUCT(--(FQ$9=Quarterly_kt!$C$9:FR$9),Quarterly_kt!$C105:FR105)/Fuel_Properties!$D$51))/158.987295</f>
        <v>0</v>
      </c>
      <c r="FR105" s="35">
        <f>((SUMPRODUCT(--(FR$9=Quarterly_kt!$C$9:FS$9),Quarterly_kt!$C105:FS105)/Fuel_Properties!$D$51))/158.987295</f>
        <v>0</v>
      </c>
      <c r="FS105" s="35">
        <f>((SUMPRODUCT(--(FS$9=Quarterly_kt!$C$9:FT$9),Quarterly_kt!$C105:FT105)/Fuel_Properties!$D$51))/158.987295</f>
        <v>0</v>
      </c>
      <c r="FT105" s="35">
        <f>((SUMPRODUCT(--(FT$9=Quarterly_kt!$C$9:FU$9),Quarterly_kt!$C105:FU105)/Fuel_Properties!$D$51))/158.987295</f>
        <v>0</v>
      </c>
      <c r="FU105" s="35">
        <f>((SUMPRODUCT(--(FU$9=Quarterly_kt!$C$9:FV$9),Quarterly_kt!$C105:FV105)/Fuel_Properties!$D$51))/158.987295</f>
        <v>0</v>
      </c>
      <c r="FV105" s="35">
        <f>((SUMPRODUCT(--(FV$9=Quarterly_kt!$C$9:FW$9),Quarterly_kt!$C105:FW105)/Fuel_Properties!$D$51))/158.987295</f>
        <v>0</v>
      </c>
      <c r="FW105" s="35">
        <f>((SUMPRODUCT(--(FW$9=Quarterly_kt!$C$9:FX$9),Quarterly_kt!$C105:FX105)/Fuel_Properties!$D$51))/158.987295</f>
        <v>0</v>
      </c>
      <c r="FX105" s="35">
        <f>((SUMPRODUCT(--(FX$9=Quarterly_kt!$C$9:FY$9),Quarterly_kt!$C105:FY105)/Fuel_Properties!$D$51))/158.987295</f>
        <v>0</v>
      </c>
      <c r="FY105" s="35">
        <f>((SUMPRODUCT(--(FY$9=Quarterly_kt!$C$9:FZ$9),Quarterly_kt!$C105:FZ105)/Fuel_Properties!$D$51))/158.987295</f>
        <v>0</v>
      </c>
      <c r="FZ105" s="35">
        <f>((SUMPRODUCT(--(FZ$9=Quarterly_kt!$C$9:GA$9),Quarterly_kt!$C105:GA105)/Fuel_Properties!$D$51))/158.987295</f>
        <v>0</v>
      </c>
      <c r="GA105" s="35">
        <f>((SUMPRODUCT(--(GA$9=Quarterly_kt!$C$9:GB$9),Quarterly_kt!$C105:GB105)/Fuel_Properties!$D$51))/158.987295</f>
        <v>7.2716699882895694E-6</v>
      </c>
      <c r="GB105" s="35">
        <f>((SUMPRODUCT(--(GB$9=Quarterly_kt!$C$9:GC$9),Quarterly_kt!$C105:GC105)/Fuel_Properties!$D$51))/158.987295</f>
        <v>4.1884819132547906E-6</v>
      </c>
      <c r="GC105" s="35">
        <f>((SUMPRODUCT(--(GC$9=Quarterly_kt!$C$9:GC$9),Quarterly_kt!$C105:GC105)/Fuel_Properties!$D$51))/158.987295</f>
        <v>0</v>
      </c>
      <c r="GD105" s="35">
        <f>((SUMPRODUCT(--(GD$9=Quarterly_kt!$C$9:GD$9),Quarterly_kt!$C105:GD105)/Fuel_Properties!$D$51))/158.987295</f>
        <v>0</v>
      </c>
      <c r="GE105" s="35">
        <f>((SUMPRODUCT(--(GE$9=Quarterly_kt!$C$9:GE$9),Quarterly_kt!$C105:GE105)/Fuel_Properties!$D$51))/158.987295</f>
        <v>0</v>
      </c>
    </row>
    <row r="106" spans="1:187" ht="15" x14ac:dyDescent="0.25">
      <c r="A106" s="36" t="s">
        <v>25</v>
      </c>
      <c r="B106" s="90"/>
      <c r="C106" s="35">
        <f>(SUMPRODUCT(--(C$9=Quarterly_kt!$C$9:FE$9),Quarterly_kt!$C106:FE106)/INDEX(Fuel_Properties!$B$31:$IV$42,MATCH("D_Auto_Diesel",Fuel_Properties!$B$31:$B$42,0),MATCH(YEAR(C$9),Fuel_Properties!$B$31:$EI$31,0)))/158.987295</f>
        <v>0</v>
      </c>
      <c r="D106" s="35">
        <f>(SUMPRODUCT(--(D$9=Quarterly_kt!$C$9:FE$9),Quarterly_kt!$C106:FE106)/INDEX(Fuel_Properties!$B$31:$IV$42,MATCH("D_Auto_Diesel",Fuel_Properties!$B$31:$B$42,0),MATCH(YEAR(D$9),Fuel_Properties!$B$31:$EI$31,0)))/158.987295</f>
        <v>0</v>
      </c>
      <c r="E106" s="35">
        <f>(SUMPRODUCT(--(E$9=Quarterly_kt!$C$9:FE$9),Quarterly_kt!$C106:FE106)/INDEX(Fuel_Properties!$B$31:$IV$42,MATCH("D_Auto_Diesel",Fuel_Properties!$B$31:$B$42,0),MATCH(YEAR(E$9),Fuel_Properties!$B$31:$EI$31,0)))/158.987295</f>
        <v>0</v>
      </c>
      <c r="F106" s="35">
        <f>(SUMPRODUCT(--(F$9=Quarterly_kt!$C$9:FE$9),Quarterly_kt!$C106:FE106)/INDEX(Fuel_Properties!$B$31:$IV$42,MATCH("D_Auto_Diesel",Fuel_Properties!$B$31:$B$42,0),MATCH(YEAR(F$9),Fuel_Properties!$B$31:$EI$31,0)))/158.987295</f>
        <v>0</v>
      </c>
      <c r="G106" s="35">
        <f>(SUMPRODUCT(--(G$9=Quarterly_kt!$C$9:FE$9),Quarterly_kt!$C106:FE106)/INDEX(Fuel_Properties!$B$31:$IV$42,MATCH("D_Auto_Diesel",Fuel_Properties!$B$31:$B$42,0),MATCH(YEAR(G$9),Fuel_Properties!$B$31:$EI$31,0)))/158.987295</f>
        <v>0</v>
      </c>
      <c r="H106" s="35">
        <f>(SUMPRODUCT(--(H$9=Quarterly_kt!$C$9:FE$9),Quarterly_kt!$C106:FE106)/INDEX(Fuel_Properties!$B$31:$IV$42,MATCH("D_Auto_Diesel",Fuel_Properties!$B$31:$B$42,0),MATCH(YEAR(H$9),Fuel_Properties!$B$31:$EI$31,0)))/158.987295</f>
        <v>0</v>
      </c>
      <c r="I106" s="35">
        <f>(SUMPRODUCT(--(I$9=Quarterly_kt!$C$9:FE$9),Quarterly_kt!$C106:FE106)/INDEX(Fuel_Properties!$B$31:$IV$42,MATCH("D_Auto_Diesel",Fuel_Properties!$B$31:$B$42,0),MATCH(YEAR(I$9),Fuel_Properties!$B$31:$EI$31,0)))/158.987295</f>
        <v>0</v>
      </c>
      <c r="J106" s="35">
        <f>(SUMPRODUCT(--(J$9=Quarterly_kt!$C$9:FE$9),Quarterly_kt!$C106:FE106)/INDEX(Fuel_Properties!$B$31:$IV$42,MATCH("D_Auto_Diesel",Fuel_Properties!$B$31:$B$42,0),MATCH(YEAR(J$9),Fuel_Properties!$B$31:$EI$31,0)))/158.987295</f>
        <v>0</v>
      </c>
      <c r="K106" s="35">
        <f>(SUMPRODUCT(--(K$9=Quarterly_kt!$C$9:FE$9),Quarterly_kt!$C106:FE106)/INDEX(Fuel_Properties!$B$31:$IV$42,MATCH("D_Auto_Diesel",Fuel_Properties!$B$31:$B$42,0),MATCH(YEAR(K$9),Fuel_Properties!$B$31:$EI$31,0)))/158.987295</f>
        <v>0</v>
      </c>
      <c r="L106" s="35">
        <f>(SUMPRODUCT(--(L$9=Quarterly_kt!$C$9:FE$9),Quarterly_kt!$C106:FE106)/INDEX(Fuel_Properties!$B$31:$IV$42,MATCH("D_Auto_Diesel",Fuel_Properties!$B$31:$B$42,0),MATCH(YEAR(L$9),Fuel_Properties!$B$31:$EI$31,0)))/158.987295</f>
        <v>0</v>
      </c>
      <c r="M106" s="35">
        <f>(SUMPRODUCT(--(M$9=Quarterly_kt!$C$9:FE$9),Quarterly_kt!$C106:FE106)/INDEX(Fuel_Properties!$B$31:$IV$42,MATCH("D_Auto_Diesel",Fuel_Properties!$B$31:$B$42,0),MATCH(YEAR(M$9),Fuel_Properties!$B$31:$EI$31,0)))/158.987295</f>
        <v>0</v>
      </c>
      <c r="N106" s="35">
        <f>(SUMPRODUCT(--(N$9=Quarterly_kt!$C$9:FE$9),Quarterly_kt!$C106:FE106)/INDEX(Fuel_Properties!$B$31:$IV$42,MATCH("D_Auto_Diesel",Fuel_Properties!$B$31:$B$42,0),MATCH(YEAR(N$9),Fuel_Properties!$B$31:$EI$31,0)))/158.987295</f>
        <v>0</v>
      </c>
      <c r="O106" s="35">
        <f>(SUMPRODUCT(--(O$9=Quarterly_kt!$C$9:FE$9),Quarterly_kt!$C106:FE106)/INDEX(Fuel_Properties!$B$31:$IV$42,MATCH("D_Auto_Diesel",Fuel_Properties!$B$31:$B$42,0),MATCH(YEAR(O$9),Fuel_Properties!$B$31:$EI$31,0)))/158.987295</f>
        <v>0</v>
      </c>
      <c r="P106" s="35">
        <f>(SUMPRODUCT(--(P$9=Quarterly_kt!$C$9:FE$9),Quarterly_kt!$C106:FE106)/INDEX(Fuel_Properties!$B$31:$IV$42,MATCH("D_Auto_Diesel",Fuel_Properties!$B$31:$B$42,0),MATCH(YEAR(P$9),Fuel_Properties!$B$31:$EI$31,0)))/158.987295</f>
        <v>0</v>
      </c>
      <c r="Q106" s="35">
        <f>(SUMPRODUCT(--(Q$9=Quarterly_kt!$C$9:FE$9),Quarterly_kt!$C106:FE106)/INDEX(Fuel_Properties!$B$31:$IV$42,MATCH("D_Auto_Diesel",Fuel_Properties!$B$31:$B$42,0),MATCH(YEAR(Q$9),Fuel_Properties!$B$31:$EI$31,0)))/158.987295</f>
        <v>0</v>
      </c>
      <c r="R106" s="35">
        <f>(SUMPRODUCT(--(R$9=Quarterly_kt!$C$9:FE$9),Quarterly_kt!$C106:FE106)/INDEX(Fuel_Properties!$B$31:$IV$42,MATCH("D_Auto_Diesel",Fuel_Properties!$B$31:$B$42,0),MATCH(YEAR(R$9),Fuel_Properties!$B$31:$EI$31,0)))/158.987295</f>
        <v>0</v>
      </c>
      <c r="S106" s="35">
        <f>(SUMPRODUCT(--(S$9=Quarterly_kt!$C$9:FE$9),Quarterly_kt!$C106:FE106)/INDEX(Fuel_Properties!$B$31:$IV$42,MATCH("D_Auto_Diesel",Fuel_Properties!$B$31:$B$42,0),MATCH(YEAR(S$9),Fuel_Properties!$B$31:$EI$31,0)))/158.987295</f>
        <v>0</v>
      </c>
      <c r="T106" s="35">
        <f>(SUMPRODUCT(--(T$9=Quarterly_kt!$C$9:FE$9),Quarterly_kt!$C106:FE106)/INDEX(Fuel_Properties!$B$31:$IV$42,MATCH("D_Auto_Diesel",Fuel_Properties!$B$31:$B$42,0),MATCH(YEAR(T$9),Fuel_Properties!$B$31:$EI$31,0)))/158.987295</f>
        <v>0</v>
      </c>
      <c r="U106" s="35">
        <f>(SUMPRODUCT(--(U$9=Quarterly_kt!$C$9:FE$9),Quarterly_kt!$C106:FE106)/INDEX(Fuel_Properties!$B$31:$IV$42,MATCH("D_Auto_Diesel",Fuel_Properties!$B$31:$B$42,0),MATCH(YEAR(U$9),Fuel_Properties!$B$31:$EI$31,0)))/158.987295</f>
        <v>0</v>
      </c>
      <c r="V106" s="35">
        <f>(SUMPRODUCT(--(V$9=Quarterly_kt!$C$9:FE$9),Quarterly_kt!$C106:FE106)/INDEX(Fuel_Properties!$B$31:$IV$42,MATCH("D_Auto_Diesel",Fuel_Properties!$B$31:$B$42,0),MATCH(YEAR(V$9),Fuel_Properties!$B$31:$EI$31,0)))/158.987295</f>
        <v>0</v>
      </c>
      <c r="W106" s="35">
        <f>(SUMPRODUCT(--(W$9=Quarterly_kt!$C$9:FE$9),Quarterly_kt!$C106:FE106)/INDEX(Fuel_Properties!$B$31:$IV$42,MATCH("D_Auto_Diesel",Fuel_Properties!$B$31:$B$42,0),MATCH(YEAR(W$9),Fuel_Properties!$B$31:$EI$31,0)))/158.987295</f>
        <v>0</v>
      </c>
      <c r="X106" s="35">
        <f>(SUMPRODUCT(--(X$9=Quarterly_kt!$C$9:FE$9),Quarterly_kt!$C106:FE106)/INDEX(Fuel_Properties!$B$31:$IV$42,MATCH("D_Auto_Diesel",Fuel_Properties!$B$31:$B$42,0),MATCH(YEAR(X$9),Fuel_Properties!$B$31:$EI$31,0)))/158.987295</f>
        <v>0</v>
      </c>
      <c r="Y106" s="35">
        <f>(SUMPRODUCT(--(Y$9=Quarterly_kt!$C$9:FE$9),Quarterly_kt!$C106:FE106)/INDEX(Fuel_Properties!$B$31:$IV$42,MATCH("D_Auto_Diesel",Fuel_Properties!$B$31:$B$42,0),MATCH(YEAR(Y$9),Fuel_Properties!$B$31:$EI$31,0)))/158.987295</f>
        <v>0</v>
      </c>
      <c r="Z106" s="35">
        <f>(SUMPRODUCT(--(Z$9=Quarterly_kt!$C$9:FE$9),Quarterly_kt!$C106:FE106)/INDEX(Fuel_Properties!$B$31:$IV$42,MATCH("D_Auto_Diesel",Fuel_Properties!$B$31:$B$42,0),MATCH(YEAR(Z$9),Fuel_Properties!$B$31:$EI$31,0)))/158.987295</f>
        <v>0</v>
      </c>
      <c r="AA106" s="35">
        <f>(SUMPRODUCT(--(AA$9=Quarterly_kt!$C$9:FE$9),Quarterly_kt!$C106:FE106)/INDEX(Fuel_Properties!$B$31:$IV$42,MATCH("D_Auto_Diesel",Fuel_Properties!$B$31:$B$42,0),MATCH(YEAR(AA$9),Fuel_Properties!$B$31:$EI$31,0)))/158.987295</f>
        <v>0</v>
      </c>
      <c r="AB106" s="35">
        <f>(SUMPRODUCT(--(AB$9=Quarterly_kt!$C$9:FE$9),Quarterly_kt!$C106:FE106)/INDEX(Fuel_Properties!$B$31:$IV$42,MATCH("D_Auto_Diesel",Fuel_Properties!$B$31:$B$42,0),MATCH(YEAR(AB$9),Fuel_Properties!$B$31:$EI$31,0)))/158.987295</f>
        <v>0</v>
      </c>
      <c r="AC106" s="35">
        <f>(SUMPRODUCT(--(AC$9=Quarterly_kt!$C$9:FE$9),Quarterly_kt!$C106:FE106)/INDEX(Fuel_Properties!$B$31:$IV$42,MATCH("D_Auto_Diesel",Fuel_Properties!$B$31:$B$42,0),MATCH(YEAR(AC$9),Fuel_Properties!$B$31:$EI$31,0)))/158.987295</f>
        <v>0</v>
      </c>
      <c r="AD106" s="35">
        <f>(SUMPRODUCT(--(AD$9=Quarterly_kt!$C$9:FE$9),Quarterly_kt!$C106:FE106)/INDEX(Fuel_Properties!$B$31:$IV$42,MATCH("D_Auto_Diesel",Fuel_Properties!$B$31:$B$42,0),MATCH(YEAR(AD$9),Fuel_Properties!$B$31:$EI$31,0)))/158.987295</f>
        <v>0</v>
      </c>
      <c r="AE106" s="35">
        <f>(SUMPRODUCT(--(AE$9=Quarterly_kt!$C$9:FE$9),Quarterly_kt!$C106:FE106)/INDEX(Fuel_Properties!$B$31:$IV$42,MATCH("D_Auto_Diesel",Fuel_Properties!$B$31:$B$42,0),MATCH(YEAR(AE$9),Fuel_Properties!$B$31:$EI$31,0)))/158.987295</f>
        <v>0</v>
      </c>
      <c r="AF106" s="35">
        <f>(SUMPRODUCT(--(AF$9=Quarterly_kt!$C$9:FE$9),Quarterly_kt!$C106:FE106)/INDEX(Fuel_Properties!$B$31:$IV$42,MATCH("D_Auto_Diesel",Fuel_Properties!$B$31:$B$42,0),MATCH(YEAR(AF$9),Fuel_Properties!$B$31:$EI$31,0)))/158.987295</f>
        <v>0</v>
      </c>
      <c r="AG106" s="35">
        <f>(SUMPRODUCT(--(AG$9=Quarterly_kt!$C$9:FE$9),Quarterly_kt!$C106:FE106)/INDEX(Fuel_Properties!$B$31:$IV$42,MATCH("D_Auto_Diesel",Fuel_Properties!$B$31:$B$42,0),MATCH(YEAR(AG$9),Fuel_Properties!$B$31:$EI$31,0)))/158.987295</f>
        <v>0</v>
      </c>
      <c r="AH106" s="35">
        <f>(SUMPRODUCT(--(AH$9=Quarterly_kt!$C$9:FE$9),Quarterly_kt!$C106:FE106)/INDEX(Fuel_Properties!$B$31:$IV$42,MATCH("D_Auto_Diesel",Fuel_Properties!$B$31:$B$42,0),MATCH(YEAR(AH$9),Fuel_Properties!$B$31:$EI$31,0)))/158.987295</f>
        <v>0</v>
      </c>
      <c r="AI106" s="35">
        <f>(SUMPRODUCT(--(AI$9=Quarterly_kt!$C$9:FE$9),Quarterly_kt!$C106:FE106)/INDEX(Fuel_Properties!$B$31:$IV$42,MATCH("D_Auto_Diesel",Fuel_Properties!$B$31:$B$42,0),MATCH(YEAR(AI$9),Fuel_Properties!$B$31:$EI$31,0)))/158.987295</f>
        <v>0</v>
      </c>
      <c r="AJ106" s="35">
        <f>(SUMPRODUCT(--(AJ$9=Quarterly_kt!$C$9:FE$9),Quarterly_kt!$C106:FE106)/INDEX(Fuel_Properties!$B$31:$IV$42,MATCH("D_Auto_Diesel",Fuel_Properties!$B$31:$B$42,0),MATCH(YEAR(AJ$9),Fuel_Properties!$B$31:$EI$31,0)))/158.987295</f>
        <v>0</v>
      </c>
      <c r="AK106" s="35">
        <f>(SUMPRODUCT(--(AK$9=Quarterly_kt!$C$9:FE$9),Quarterly_kt!$C106:FE106)/INDEX(Fuel_Properties!$B$31:$IV$42,MATCH("D_Auto_Diesel",Fuel_Properties!$B$31:$B$42,0),MATCH(YEAR(AK$9),Fuel_Properties!$B$31:$EI$31,0)))/158.987295</f>
        <v>0</v>
      </c>
      <c r="AL106" s="35">
        <f>(SUMPRODUCT(--(AL$9=Quarterly_kt!$C$9:FE$9),Quarterly_kt!$C106:FE106)/INDEX(Fuel_Properties!$B$31:$IV$42,MATCH("D_Auto_Diesel",Fuel_Properties!$B$31:$B$42,0),MATCH(YEAR(AL$9),Fuel_Properties!$B$31:$EI$31,0)))/158.987295</f>
        <v>0</v>
      </c>
      <c r="AM106" s="35">
        <f>(SUMPRODUCT(--(AM$9=Quarterly_kt!$C$9:FE$9),Quarterly_kt!$C106:FE106)/INDEX(Fuel_Properties!$B$31:$IV$42,MATCH("D_Auto_Diesel",Fuel_Properties!$B$31:$B$42,0),MATCH(YEAR(AM$9),Fuel_Properties!$B$31:$EI$31,0)))/158.987295</f>
        <v>0</v>
      </c>
      <c r="AN106" s="35">
        <f>(SUMPRODUCT(--(AN$9=Quarterly_kt!$C$9:FE$9),Quarterly_kt!$C106:FE106)/INDEX(Fuel_Properties!$B$31:$IV$42,MATCH("D_Auto_Diesel",Fuel_Properties!$B$31:$B$42,0),MATCH(YEAR(AN$9),Fuel_Properties!$B$31:$EI$31,0)))/158.987295</f>
        <v>0</v>
      </c>
      <c r="AO106" s="35">
        <f>(SUMPRODUCT(--(AO$9=Quarterly_kt!$C$9:FE$9),Quarterly_kt!$C106:FE106)/INDEX(Fuel_Properties!$B$31:$IV$42,MATCH("D_Auto_Diesel",Fuel_Properties!$B$31:$B$42,0),MATCH(YEAR(AO$9),Fuel_Properties!$B$31:$EI$31,0)))/158.987295</f>
        <v>0</v>
      </c>
      <c r="AP106" s="35">
        <f>(SUMPRODUCT(--(AP$9=Quarterly_kt!$C$9:FE$9),Quarterly_kt!$C106:FE106)/INDEX(Fuel_Properties!$B$31:$IV$42,MATCH("D_Auto_Diesel",Fuel_Properties!$B$31:$B$42,0),MATCH(YEAR(AP$9),Fuel_Properties!$B$31:$EI$31,0)))/158.987295</f>
        <v>0</v>
      </c>
      <c r="AQ106" s="35">
        <f>(SUMPRODUCT(--(AQ$9=Quarterly_kt!$C$9:FE$9),Quarterly_kt!$C106:FE106)/INDEX(Fuel_Properties!$B$31:$IV$42,MATCH("D_Auto_Diesel",Fuel_Properties!$B$31:$B$42,0),MATCH(YEAR(AQ$9),Fuel_Properties!$B$31:$EI$31,0)))/158.987295</f>
        <v>0</v>
      </c>
      <c r="AR106" s="35">
        <f>(SUMPRODUCT(--(AR$9=Quarterly_kt!$C$9:FE$9),Quarterly_kt!$C106:FE106)/INDEX(Fuel_Properties!$B$31:$IV$42,MATCH("D_Auto_Diesel",Fuel_Properties!$B$31:$B$42,0),MATCH(YEAR(AR$9),Fuel_Properties!$B$31:$EI$31,0)))/158.987295</f>
        <v>0</v>
      </c>
      <c r="AS106" s="35">
        <f>(SUMPRODUCT(--(AS$9=Quarterly_kt!$C$9:FE$9),Quarterly_kt!$C106:FE106)/INDEX(Fuel_Properties!$B$31:$IV$42,MATCH("D_Auto_Diesel",Fuel_Properties!$B$31:$B$42,0),MATCH(YEAR(AS$9),Fuel_Properties!$B$31:$EI$31,0)))/158.987295</f>
        <v>0</v>
      </c>
      <c r="AT106" s="35">
        <f>(SUMPRODUCT(--(AT$9=Quarterly_kt!$C$9:FE$9),Quarterly_kt!$C106:FE106)/INDEX(Fuel_Properties!$B$31:$IV$42,MATCH("D_Auto_Diesel",Fuel_Properties!$B$31:$B$42,0),MATCH(YEAR(AT$9),Fuel_Properties!$B$31:$EI$31,0)))/158.987295</f>
        <v>0</v>
      </c>
      <c r="AU106" s="35">
        <f>(SUMPRODUCT(--(AU$9=Quarterly_kt!$C$9:FE$9),Quarterly_kt!$C106:FE106)/INDEX(Fuel_Properties!$B$31:$IV$42,MATCH("D_Auto_Diesel",Fuel_Properties!$B$31:$B$42,0),MATCH(YEAR(AU$9),Fuel_Properties!$B$31:$EI$31,0)))/158.987295</f>
        <v>0</v>
      </c>
      <c r="AV106" s="35">
        <f>(SUMPRODUCT(--(AV$9=Quarterly_kt!$C$9:FE$9),Quarterly_kt!$C106:FE106)/INDEX(Fuel_Properties!$B$31:$IV$42,MATCH("D_Auto_Diesel",Fuel_Properties!$B$31:$B$42,0),MATCH(YEAR(AV$9),Fuel_Properties!$B$31:$EI$31,0)))/158.987295</f>
        <v>0</v>
      </c>
      <c r="AW106" s="35">
        <f>(SUMPRODUCT(--(AW$9=Quarterly_kt!$C$9:FE$9),Quarterly_kt!$C106:FE106)/INDEX(Fuel_Properties!$B$31:$IV$42,MATCH("D_Auto_Diesel",Fuel_Properties!$B$31:$B$42,0),MATCH(YEAR(AW$9),Fuel_Properties!$B$31:$EI$31,0)))/158.987295</f>
        <v>0</v>
      </c>
      <c r="AX106" s="35">
        <f>(SUMPRODUCT(--(AX$9=Quarterly_kt!$C$9:FE$9),Quarterly_kt!$C106:FE106)/INDEX(Fuel_Properties!$B$31:$IV$42,MATCH("D_Auto_Diesel",Fuel_Properties!$B$31:$B$42,0),MATCH(YEAR(AX$9),Fuel_Properties!$B$31:$EI$31,0)))/158.987295</f>
        <v>0</v>
      </c>
      <c r="AY106" s="35">
        <f>(SUMPRODUCT(--(AY$9=Quarterly_kt!$C$9:FE$9),Quarterly_kt!$C106:FE106)/INDEX(Fuel_Properties!$B$31:$IV$42,MATCH("D_Auto_Diesel",Fuel_Properties!$B$31:$B$42,0),MATCH(YEAR(AY$9),Fuel_Properties!$B$31:$EI$31,0)))/158.987295</f>
        <v>6.6240486393878044E-4</v>
      </c>
      <c r="AZ106" s="35">
        <f>(SUMPRODUCT(--(AZ$9=Quarterly_kt!$C$9:FE$9),Quarterly_kt!$C106:FE106)/INDEX(Fuel_Properties!$B$31:$IV$42,MATCH("D_Auto_Diesel",Fuel_Properties!$B$31:$B$42,0),MATCH(YEAR(AZ$9),Fuel_Properties!$B$31:$EI$31,0)))/158.987295</f>
        <v>1.0021544554428645E-3</v>
      </c>
      <c r="BA106" s="35">
        <f>(SUMPRODUCT(--(BA$9=Quarterly_kt!$C$9:FE$9),Quarterly_kt!$C106:FE106)/INDEX(Fuel_Properties!$B$31:$IV$42,MATCH("D_Auto_Diesel",Fuel_Properties!$B$31:$B$42,0),MATCH(YEAR(BA$9),Fuel_Properties!$B$31:$EI$31,0)))/158.987295</f>
        <v>4.4872587557143179E-4</v>
      </c>
      <c r="BB106" s="35">
        <f>(SUMPRODUCT(--(BB$9=Quarterly_kt!$C$9:FE$9),Quarterly_kt!$C106:FE106)/INDEX(Fuel_Properties!$B$31:$IV$42,MATCH("D_Auto_Diesel",Fuel_Properties!$B$31:$B$42,0),MATCH(YEAR(BB$9),Fuel_Properties!$B$31:$EI$31,0)))/158.987295</f>
        <v>3.6325428022449246E-4</v>
      </c>
      <c r="BC106" s="35">
        <f>(SUMPRODUCT(--(BC$9=Quarterly_kt!$C$9:FE$9),Quarterly_kt!$C106:FE106)/INDEX(Fuel_Properties!$B$31:$IV$42,MATCH("D_Auto_Diesel",Fuel_Properties!$B$31:$B$42,0),MATCH(YEAR(BC$9),Fuel_Properties!$B$31:$EI$31,0)))/158.987295</f>
        <v>3.1197132301632883E-4</v>
      </c>
      <c r="BD106" s="35">
        <f>(SUMPRODUCT(--(BD$9=Quarterly_kt!$C$9:FE$9),Quarterly_kt!$C106:FE106)/INDEX(Fuel_Properties!$B$31:$IV$42,MATCH("D_Auto_Diesel",Fuel_Properties!$B$31:$B$42,0),MATCH(YEAR(BD$9),Fuel_Properties!$B$31:$EI$31,0)))/158.987295</f>
        <v>4.7009377440816687E-4</v>
      </c>
      <c r="BE106" s="35">
        <f>(SUMPRODUCT(--(BE$9=Quarterly_kt!$C$9:FE$9),Quarterly_kt!$C106:FE106)/INDEX(Fuel_Properties!$B$31:$IV$42,MATCH("D_Auto_Diesel",Fuel_Properties!$B$31:$B$42,0),MATCH(YEAR(BE$9),Fuel_Properties!$B$31:$EI$31,0)))/158.987295</f>
        <v>5.1282957208163642E-4</v>
      </c>
      <c r="BF106" s="35">
        <f>(SUMPRODUCT(--(BF$9=Quarterly_kt!$C$9:FE$9),Quarterly_kt!$C106:FE106)/INDEX(Fuel_Properties!$B$31:$IV$42,MATCH("D_Auto_Diesel",Fuel_Properties!$B$31:$B$42,0),MATCH(YEAR(BF$9),Fuel_Properties!$B$31:$EI$31,0)))/158.987295</f>
        <v>3.8462217906122726E-4</v>
      </c>
      <c r="BG106" s="35">
        <f>(SUMPRODUCT(--(BG$9=Quarterly_kt!$C$9:FE$9),Quarterly_kt!$C106:FE106)/INDEX(Fuel_Properties!$B$31:$IV$42,MATCH("D_Auto_Diesel",Fuel_Properties!$B$31:$B$42,0),MATCH(YEAR(BG$9),Fuel_Properties!$B$31:$EI$31,0)))/158.987295</f>
        <v>4.2735797673469704E-4</v>
      </c>
      <c r="BH106" s="35">
        <f>(SUMPRODUCT(--(BH$9=Quarterly_kt!$C$9:FE$9),Quarterly_kt!$C106:FE106)/INDEX(Fuel_Properties!$B$31:$IV$42,MATCH("D_Auto_Diesel",Fuel_Properties!$B$31:$B$42,0),MATCH(YEAR(BH$9),Fuel_Properties!$B$31:$EI$31,0)))/158.987295</f>
        <v>4.2735797673469704E-4</v>
      </c>
      <c r="BI106" s="35">
        <f>(SUMPRODUCT(--(BI$9=Quarterly_kt!$C$9:FE$9),Quarterly_kt!$C106:FE106)/INDEX(Fuel_Properties!$B$31:$IV$42,MATCH("D_Auto_Diesel",Fuel_Properties!$B$31:$B$42,0),MATCH(YEAR(BI$9),Fuel_Properties!$B$31:$EI$31,0)))/158.987295</f>
        <v>6.4103696510204547E-4</v>
      </c>
      <c r="BJ106" s="35">
        <f>(SUMPRODUCT(--(BJ$9=Quarterly_kt!$C$9:FE$9),Quarterly_kt!$C106:FE106)/INDEX(Fuel_Properties!$B$31:$IV$42,MATCH("D_Auto_Diesel",Fuel_Properties!$B$31:$B$42,0),MATCH(YEAR(BJ$9),Fuel_Properties!$B$31:$EI$31,0)))/158.987295</f>
        <v>1.2820739302040909E-3</v>
      </c>
      <c r="BK106" s="35">
        <f>(SUMPRODUCT(--(BK$9=Quarterly_kt!$C$9:FE$9),Quarterly_kt!$C106:FE106)/INDEX(Fuel_Properties!$B$31:$IV$42,MATCH("D_Auto_Diesel",Fuel_Properties!$B$31:$B$42,0),MATCH(YEAR(BK$9),Fuel_Properties!$B$31:$EI$31,0)))/158.987295</f>
        <v>2.1367898836734852E-4</v>
      </c>
      <c r="BL106" s="35">
        <f>(SUMPRODUCT(--(BL$9=Quarterly_kt!$C$9:FE$9),Quarterly_kt!$C106:FE106)/INDEX(Fuel_Properties!$B$31:$IV$42,MATCH("D_Auto_Diesel",Fuel_Properties!$B$31:$B$42,0),MATCH(YEAR(BL$9),Fuel_Properties!$B$31:$EI$31,0)))/158.987295</f>
        <v>0</v>
      </c>
      <c r="BM106" s="35">
        <f>(SUMPRODUCT(--(BM$9=Quarterly_kt!$C$9:FE$9),Quarterly_kt!$C106:FE106)/INDEX(Fuel_Properties!$B$31:$IV$42,MATCH("D_Auto_Diesel",Fuel_Properties!$B$31:$B$42,0),MATCH(YEAR(BM$9),Fuel_Properties!$B$31:$EI$31,0)))/158.987295</f>
        <v>4.2735797673469704E-4</v>
      </c>
      <c r="BN106" s="35">
        <f>(SUMPRODUCT(--(BN$9=Quarterly_kt!$C$9:FE$9),Quarterly_kt!$C106:FE106)/INDEX(Fuel_Properties!$B$31:$IV$42,MATCH("D_Auto_Diesel",Fuel_Properties!$B$31:$B$42,0),MATCH(YEAR(BN$9),Fuel_Properties!$B$31:$EI$31,0)))/158.987295</f>
        <v>4.7009377440816687E-4</v>
      </c>
      <c r="BO106" s="35">
        <f>(SUMPRODUCT(--(BO$9=Quarterly_kt!$C$9:FE$9),Quarterly_kt!$C106:FE106)/INDEX(Fuel_Properties!$B$31:$IV$42,MATCH("D_Auto_Diesel",Fuel_Properties!$B$31:$B$42,0),MATCH(YEAR(BO$9),Fuel_Properties!$B$31:$EI$31,0)))/158.987295</f>
        <v>3.6085289786298545E-4</v>
      </c>
      <c r="BP106" s="35">
        <f>(SUMPRODUCT(--(BP$9=Quarterly_kt!$C$9:FE$9),Quarterly_kt!$C106:FE106)/INDEX(Fuel_Properties!$B$31:$IV$42,MATCH("D_Auto_Diesel",Fuel_Properties!$B$31:$B$42,0),MATCH(YEAR(BP$9),Fuel_Properties!$B$31:$EI$31,0)))/158.987295</f>
        <v>8.2783900097979006E-4</v>
      </c>
      <c r="BQ106" s="35">
        <f>(SUMPRODUCT(--(BQ$9=Quarterly_kt!$C$9:FE$9),Quarterly_kt!$C106:FE106)/INDEX(Fuel_Properties!$B$31:$IV$42,MATCH("D_Auto_Diesel",Fuel_Properties!$B$31:$B$42,0),MATCH(YEAR(BQ$9),Fuel_Properties!$B$31:$EI$31,0)))/158.987295</f>
        <v>9.5519884728437307E-4</v>
      </c>
      <c r="BR106" s="35">
        <f>(SUMPRODUCT(--(BR$9=Quarterly_kt!$C$9:FE$9),Quarterly_kt!$C106:FE106)/INDEX(Fuel_Properties!$B$31:$IV$42,MATCH("D_Auto_Diesel",Fuel_Properties!$B$31:$B$42,0),MATCH(YEAR(BR$9),Fuel_Properties!$B$31:$EI$31,0)))/158.987295</f>
        <v>5.9434594942138767E-4</v>
      </c>
      <c r="BS106" s="35">
        <f>(SUMPRODUCT(--(BS$9=Quarterly_kt!$C$9:FE$9),Quarterly_kt!$C106:FE106)/INDEX(Fuel_Properties!$B$31:$IV$42,MATCH("D_Auto_Diesel",Fuel_Properties!$B$31:$B$42,0),MATCH(YEAR(BS$9),Fuel_Properties!$B$31:$EI$31,0)))/158.987295</f>
        <v>2.3316367851546104E-4</v>
      </c>
      <c r="BT106" s="35">
        <f>(SUMPRODUCT(--(BT$9=Quarterly_kt!$C$9:FE$9),Quarterly_kt!$C106:FE106)/INDEX(Fuel_Properties!$B$31:$IV$42,MATCH("D_Auto_Diesel",Fuel_Properties!$B$31:$B$42,0),MATCH(YEAR(BT$9),Fuel_Properties!$B$31:$EI$31,0)))/158.987295</f>
        <v>7.2068773359324336E-4</v>
      </c>
      <c r="BU106" s="35">
        <f>(SUMPRODUCT(--(BU$9=Quarterly_kt!$C$9:FE$9),Quarterly_kt!$C106:FE106)/INDEX(Fuel_Properties!$B$31:$IV$42,MATCH("D_Auto_Diesel",Fuel_Properties!$B$31:$B$42,0),MATCH(YEAR(BU$9),Fuel_Properties!$B$31:$EI$31,0)))/158.987295</f>
        <v>2.9675377265604133E-4</v>
      </c>
      <c r="BV106" s="35">
        <f>(SUMPRODUCT(--(BV$9=Quarterly_kt!$C$9:FE$9),Quarterly_kt!$C106:FE106)/INDEX(Fuel_Properties!$B$31:$IV$42,MATCH("D_Auto_Diesel",Fuel_Properties!$B$31:$B$42,0),MATCH(YEAR(BV$9),Fuel_Properties!$B$31:$EI$31,0)))/158.987295</f>
        <v>2.5436037656232112E-4</v>
      </c>
      <c r="BW106" s="35">
        <f>(SUMPRODUCT(--(BW$9=Quarterly_kt!$C$9:FE$9),Quarterly_kt!$C106:FE106)/INDEX(Fuel_Properties!$B$31:$IV$42,MATCH("D_Auto_Diesel",Fuel_Properties!$B$31:$B$42,0),MATCH(YEAR(BW$9),Fuel_Properties!$B$31:$EI$31,0)))/158.987295</f>
        <v>1.9100717694017484E-4</v>
      </c>
      <c r="BX106" s="35">
        <f>(SUMPRODUCT(--(BX$9=Quarterly_kt!$C$9:FE$9),Quarterly_kt!$C106:FE106)/INDEX(Fuel_Properties!$B$31:$IV$42,MATCH("D_Auto_Diesel",Fuel_Properties!$B$31:$B$42,0),MATCH(YEAR(BX$9),Fuel_Properties!$B$31:$EI$31,0)))/158.987295</f>
        <v>2.9881978623644334E-2</v>
      </c>
      <c r="BY106" s="35">
        <f>(SUMPRODUCT(--(BY$9=Quarterly_kt!$C$9:FE$9),Quarterly_kt!$C106:FE106)/INDEX(Fuel_Properties!$B$31:$IV$42,MATCH("D_Auto_Diesel",Fuel_Properties!$B$31:$B$42,0),MATCH(YEAR(BY$9),Fuel_Properties!$B$31:$EI$31,0)))/158.987295</f>
        <v>1.9270468793634615E-2</v>
      </c>
      <c r="BZ106" s="35">
        <f>(SUMPRODUCT(--(BZ$9=Quarterly_kt!$C$9:FE$9),Quarterly_kt!$C106:FE106)/INDEX(Fuel_Properties!$B$31:$IV$42,MATCH("D_Auto_Diesel",Fuel_Properties!$B$31:$B$42,0),MATCH(YEAR(BZ$9),Fuel_Properties!$B$31:$EI$31,0)))/158.987295</f>
        <v>0</v>
      </c>
      <c r="CA106" s="35">
        <f>(SUMPRODUCT(--(CA$9=Quarterly_kt!$C$9:FE$9),Quarterly_kt!$C106:FE106)/INDEX(Fuel_Properties!$B$31:$IV$42,MATCH("D_Auto_Diesel",Fuel_Properties!$B$31:$B$42,0),MATCH(YEAR(CA$9),Fuel_Properties!$B$31:$EI$31,0)))/158.987295</f>
        <v>0</v>
      </c>
      <c r="CB106" s="35">
        <f>(SUMPRODUCT(--(CB$9=Quarterly_kt!$C$9:FE$9),Quarterly_kt!$C106:FE106)/INDEX(Fuel_Properties!$B$31:$IV$42,MATCH("D_Auto_Diesel",Fuel_Properties!$B$31:$B$42,0),MATCH(YEAR(CB$9),Fuel_Properties!$B$31:$EI$31,0)))/158.987295</f>
        <v>0</v>
      </c>
      <c r="CC106" s="35">
        <f>(SUMPRODUCT(--(CC$9=Quarterly_kt!$C$9:FE$9),Quarterly_kt!$C106:FE106)/INDEX(Fuel_Properties!$B$31:$IV$42,MATCH("D_Auto_Diesel",Fuel_Properties!$B$31:$B$42,0),MATCH(YEAR(CC$9),Fuel_Properties!$B$31:$EI$31,0)))/158.987295</f>
        <v>0</v>
      </c>
      <c r="CD106" s="35">
        <f>(SUMPRODUCT(--(CD$9=Quarterly_kt!$C$9:FE$9),Quarterly_kt!$C106:FE106)/INDEX(Fuel_Properties!$B$31:$IV$42,MATCH("D_Auto_Diesel",Fuel_Properties!$B$31:$B$42,0),MATCH(YEAR(CD$9),Fuel_Properties!$B$31:$EI$31,0)))/158.987295</f>
        <v>0</v>
      </c>
      <c r="CE106" s="35">
        <f>(SUMPRODUCT(--(CE$9=Quarterly_kt!$C$9:FE$9),Quarterly_kt!$C106:FE106)/INDEX(Fuel_Properties!$B$31:$IV$42,MATCH("D_Auto_Diesel",Fuel_Properties!$B$31:$B$42,0),MATCH(YEAR(CE$9),Fuel_Properties!$B$31:$EI$31,0)))/158.987295</f>
        <v>0</v>
      </c>
      <c r="CF106" s="35">
        <f>(SUMPRODUCT(--(CF$9=Quarterly_kt!$C$9:FE$9),Quarterly_kt!$C106:FE106)/INDEX(Fuel_Properties!$B$31:$IV$42,MATCH("D_Auto_Diesel",Fuel_Properties!$B$31:$B$42,0),MATCH(YEAR(CF$9),Fuel_Properties!$B$31:$EI$31,0)))/158.987295</f>
        <v>0</v>
      </c>
      <c r="CG106" s="35">
        <f>(SUMPRODUCT(--(CG$9=Quarterly_kt!$C$9:FE$9),Quarterly_kt!$C106:FE106)/INDEX(Fuel_Properties!$B$31:$IV$42,MATCH("D_Auto_Diesel",Fuel_Properties!$B$31:$B$42,0),MATCH(YEAR(CG$9),Fuel_Properties!$B$31:$EI$31,0)))/158.987295</f>
        <v>0</v>
      </c>
      <c r="CH106" s="35">
        <f>(SUMPRODUCT(--(CH$9=Quarterly_kt!$C$9:FE$9),Quarterly_kt!$C106:FE106)/INDEX(Fuel_Properties!$B$31:$IV$42,MATCH("D_Auto_Diesel",Fuel_Properties!$B$31:$B$42,0),MATCH(YEAR(CH$9),Fuel_Properties!$B$31:$EI$31,0)))/158.987295</f>
        <v>0</v>
      </c>
      <c r="CI106" s="35">
        <f>(SUMPRODUCT(--(CI$9=Quarterly_kt!$C$9:FE$9),Quarterly_kt!$C106:FE106)/INDEX(Fuel_Properties!$B$31:$IV$42,MATCH("D_Auto_Diesel",Fuel_Properties!$B$31:$B$42,0),MATCH(YEAR(CI$9),Fuel_Properties!$B$31:$EI$31,0)))/158.987295</f>
        <v>0</v>
      </c>
      <c r="CJ106" s="35">
        <f>(SUMPRODUCT(--(CJ$9=Quarterly_kt!$C$9:FE$9),Quarterly_kt!$C106:FE106)/INDEX(Fuel_Properties!$B$31:$IV$42,MATCH("D_Auto_Diesel",Fuel_Properties!$B$31:$B$42,0),MATCH(YEAR(CJ$9),Fuel_Properties!$B$31:$EI$31,0)))/158.987295</f>
        <v>0</v>
      </c>
      <c r="CK106" s="35">
        <f>(SUMPRODUCT(--(CK$9=Quarterly_kt!$C$9:FE$9),Quarterly_kt!$C106:FE106)/INDEX(Fuel_Properties!$B$31:$IV$42,MATCH("D_Auto_Diesel",Fuel_Properties!$B$31:$B$42,0),MATCH(YEAR(CK$9),Fuel_Properties!$B$31:$EI$31,0)))/158.987295</f>
        <v>0</v>
      </c>
      <c r="CL106" s="35">
        <f>(SUMPRODUCT(--(CL$9=Quarterly_kt!$C$9:FE$9),Quarterly_kt!$C106:FE106)/INDEX(Fuel_Properties!$B$31:$IV$42,MATCH("D_Auto_Diesel",Fuel_Properties!$B$31:$B$42,0),MATCH(YEAR(CL$9),Fuel_Properties!$B$31:$EI$31,0)))/158.987295</f>
        <v>0</v>
      </c>
      <c r="CM106" s="35">
        <f>(SUMPRODUCT(--(CM$9=Quarterly_kt!$C$9:FE$9),Quarterly_kt!$C106:FE106)/INDEX(Fuel_Properties!$B$31:$IV$42,MATCH("D_Auto_Diesel",Fuel_Properties!$B$31:$B$42,0),MATCH(YEAR(CM$9),Fuel_Properties!$B$31:$EI$31,0)))/158.987295</f>
        <v>0</v>
      </c>
      <c r="CN106" s="35">
        <f>(SUMPRODUCT(--(CN$9=Quarterly_kt!$C$9:FE$9),Quarterly_kt!$C106:FE106)/INDEX(Fuel_Properties!$B$31:$IV$42,MATCH("D_Auto_Diesel",Fuel_Properties!$B$31:$B$42,0),MATCH(YEAR(CN$9),Fuel_Properties!$B$31:$EI$31,0)))/158.987295</f>
        <v>0</v>
      </c>
      <c r="CO106" s="35">
        <f>(SUMPRODUCT(--(CO$9=Quarterly_kt!$C$9:FE$9),Quarterly_kt!$C106:FE106)/INDEX(Fuel_Properties!$B$31:$IV$42,MATCH("D_Auto_Diesel",Fuel_Properties!$B$31:$B$42,0),MATCH(YEAR(CO$9),Fuel_Properties!$B$31:$EI$31,0)))/158.987295</f>
        <v>0</v>
      </c>
      <c r="CP106" s="35">
        <f>(SUMPRODUCT(--(CP$9=Quarterly_kt!$C$9:FE$9),Quarterly_kt!$C106:FE106)/INDEX(Fuel_Properties!$B$31:$IV$42,MATCH("D_Auto_Diesel",Fuel_Properties!$B$31:$B$42,0),MATCH(YEAR(CP$9),Fuel_Properties!$B$31:$EI$31,0)))/158.987295</f>
        <v>0</v>
      </c>
      <c r="CQ106" s="35">
        <f>(SUMPRODUCT(--(CQ$9=Quarterly_kt!$C$9:FE$9),Quarterly_kt!$C106:FE106)/INDEX(Fuel_Properties!$B$31:$IV$42,MATCH("D_Auto_Diesel",Fuel_Properties!$B$31:$B$42,0),MATCH(YEAR(CQ$9),Fuel_Properties!$B$31:$EI$31,0)))/158.987295</f>
        <v>0</v>
      </c>
      <c r="CR106" s="35">
        <f>(SUMPRODUCT(--(CR$9=Quarterly_kt!$C$9:FE$9),Quarterly_kt!$C106:FE106)/INDEX(Fuel_Properties!$B$31:$IV$42,MATCH("D_Auto_Diesel",Fuel_Properties!$B$31:$B$42,0),MATCH(YEAR(CR$9),Fuel_Properties!$B$31:$EI$31,0)))/158.987295</f>
        <v>0</v>
      </c>
      <c r="CS106" s="35">
        <f>(SUMPRODUCT(--(CS$9=Quarterly_kt!$C$9:FE$9),Quarterly_kt!$C106:FE106)/INDEX(Fuel_Properties!$B$31:$IV$42,MATCH("D_Auto_Diesel",Fuel_Properties!$B$31:$B$42,0),MATCH(YEAR(CS$9),Fuel_Properties!$B$31:$EI$31,0)))/158.987295</f>
        <v>0</v>
      </c>
      <c r="CT106" s="35">
        <f>(SUMPRODUCT(--(CT$9=Quarterly_kt!$C$9:FE$9),Quarterly_kt!$C106:FE106)/INDEX(Fuel_Properties!$B$31:$IV$42,MATCH("D_Auto_Diesel",Fuel_Properties!$B$31:$B$42,0),MATCH(YEAR(CT$9),Fuel_Properties!$B$31:$EI$31,0)))/158.987295</f>
        <v>0</v>
      </c>
      <c r="CU106" s="35">
        <f>(SUMPRODUCT(--(CU$9=Quarterly_kt!$C$9:FE$9),Quarterly_kt!$C106:FE106)/INDEX(Fuel_Properties!$B$31:$IV$42,MATCH("D_Auto_Diesel",Fuel_Properties!$B$31:$B$42,0),MATCH(YEAR(CU$9),Fuel_Properties!$B$31:$EI$31,0)))/158.987295</f>
        <v>0</v>
      </c>
      <c r="CV106" s="35">
        <f>(SUMPRODUCT(--(CV$9=Quarterly_kt!$C$9:FE$9),Quarterly_kt!$C106:FE106)/INDEX(Fuel_Properties!$B$31:$IV$42,MATCH("D_Auto_Diesel",Fuel_Properties!$B$31:$B$42,0),MATCH(YEAR(CV$9),Fuel_Properties!$B$31:$EI$31,0)))/158.987295</f>
        <v>0</v>
      </c>
      <c r="CW106" s="35">
        <f>(SUMPRODUCT(--(CW$9=Quarterly_kt!$C$9:FE$9),Quarterly_kt!$C106:FE106)/INDEX(Fuel_Properties!$B$31:$IV$42,MATCH("D_Auto_Diesel",Fuel_Properties!$B$31:$B$42,0),MATCH(YEAR(CW$9),Fuel_Properties!$B$31:$EI$31,0)))/158.987295</f>
        <v>0</v>
      </c>
      <c r="CX106" s="35">
        <f>(SUMPRODUCT(--(CX$9=Quarterly_kt!$C$9:FE$9),Quarterly_kt!$C106:FE106)/INDEX(Fuel_Properties!$B$31:$IV$42,MATCH("D_Auto_Diesel",Fuel_Properties!$B$31:$B$42,0),MATCH(YEAR(CX$9),Fuel_Properties!$B$31:$EI$31,0)))/158.987295</f>
        <v>0</v>
      </c>
      <c r="CY106" s="35">
        <f>(SUMPRODUCT(--(CY$9=Quarterly_kt!$C$9:FE$9),Quarterly_kt!$C106:FE106)/INDEX(Fuel_Properties!$B$31:$IV$42,MATCH("D_Auto_Diesel",Fuel_Properties!$B$31:$B$42,0),MATCH(YEAR(CY$9),Fuel_Properties!$B$31:$EI$31,0)))/158.987295</f>
        <v>0</v>
      </c>
      <c r="CZ106" s="35">
        <f>(SUMPRODUCT(--(CZ$9=Quarterly_kt!$C$9:FE$9),Quarterly_kt!$C106:FE106)/INDEX(Fuel_Properties!$B$31:$IV$42,MATCH("D_Auto_Diesel",Fuel_Properties!$B$31:$B$42,0),MATCH(YEAR(CZ$9),Fuel_Properties!$B$31:$EI$31,0)))/158.987295</f>
        <v>0</v>
      </c>
      <c r="DA106" s="35">
        <f>(SUMPRODUCT(--(DA$9=Quarterly_kt!$C$9:FE$9),Quarterly_kt!$C106:FE106)/INDEX(Fuel_Properties!$B$31:$IV$42,MATCH("D_Auto_Diesel",Fuel_Properties!$B$31:$B$42,0),MATCH(YEAR(DA$9),Fuel_Properties!$B$31:$EI$31,0)))/158.987295</f>
        <v>0</v>
      </c>
      <c r="DB106" s="35">
        <f>(SUMPRODUCT(--(DB$9=Quarterly_kt!$C$9:FE$9),Quarterly_kt!$C106:FE106)/INDEX(Fuel_Properties!$B$31:$IV$42,MATCH("D_Auto_Diesel",Fuel_Properties!$B$31:$B$42,0),MATCH(YEAR(DB$9),Fuel_Properties!$B$31:$EI$31,0)))/158.987295</f>
        <v>0</v>
      </c>
      <c r="DC106" s="35">
        <f>(SUMPRODUCT(--(DC$9=Quarterly_kt!$C$9:FE$9),Quarterly_kt!$C106:FE106)/INDEX(Fuel_Properties!$B$31:$IV$42,MATCH("D_Auto_Diesel",Fuel_Properties!$B$31:$B$42,0),MATCH(YEAR(DC$9),Fuel_Properties!$B$31:$EI$31,0)))/158.987295</f>
        <v>0</v>
      </c>
      <c r="DD106" s="35">
        <f>(SUMPRODUCT(--(DD$9=Quarterly_kt!$C$9:FE$9),Quarterly_kt!$C106:FE106)/INDEX(Fuel_Properties!$B$31:$IV$42,MATCH("D_Auto_Diesel",Fuel_Properties!$B$31:$B$42,0),MATCH(YEAR(DD$9),Fuel_Properties!$B$31:$EI$31,0)))/158.987295</f>
        <v>0</v>
      </c>
      <c r="DE106" s="35">
        <f>(SUMPRODUCT(--(DE$9=Quarterly_kt!$C$9:FE$9),Quarterly_kt!$C106:FE106)/INDEX(Fuel_Properties!$B$31:$IV$42,MATCH("D_Auto_Diesel",Fuel_Properties!$B$31:$B$42,0),MATCH(YEAR(DE$9),Fuel_Properties!$B$31:$EI$31,0)))/158.987295</f>
        <v>0</v>
      </c>
      <c r="DF106" s="35">
        <f>(SUMPRODUCT(--(DF$9=Quarterly_kt!$C$9:FE$9),Quarterly_kt!$C106:FE106)/INDEX(Fuel_Properties!$B$31:$IV$42,MATCH("D_Auto_Diesel",Fuel_Properties!$B$31:$B$42,0),MATCH(YEAR(DF$9),Fuel_Properties!$B$31:$EI$31,0)))/158.987295</f>
        <v>0</v>
      </c>
      <c r="DG106" s="35">
        <f>(SUMPRODUCT(--(DG$9=Quarterly_kt!$C$9:FE$9),Quarterly_kt!$C106:FE106)/INDEX(Fuel_Properties!$B$31:$IV$42,MATCH("D_Auto_Diesel",Fuel_Properties!$B$31:$B$42,0),MATCH(YEAR(DG$9),Fuel_Properties!$B$31:$EI$31,0)))/158.987295</f>
        <v>0</v>
      </c>
      <c r="DH106" s="35">
        <f>(SUMPRODUCT(--(DH$9=Quarterly_kt!$C$9:FE$9),Quarterly_kt!$C106:FE106)/INDEX(Fuel_Properties!$B$31:$IV$42,MATCH("D_Auto_Diesel",Fuel_Properties!$B$31:$B$42,0),MATCH(YEAR(DH$9),Fuel_Properties!$B$31:$EI$31,0)))/158.987295</f>
        <v>0</v>
      </c>
      <c r="DI106" s="35">
        <f>(SUMPRODUCT(--(DI$9=Quarterly_kt!$C$9:FE$9),Quarterly_kt!$C106:FE106)/INDEX(Fuel_Properties!$B$31:$IV$42,MATCH("D_Auto_Diesel",Fuel_Properties!$B$31:$B$42,0),MATCH(YEAR(DI$9),Fuel_Properties!$B$31:$EI$31,0)))/158.987295</f>
        <v>0</v>
      </c>
      <c r="DJ106" s="35">
        <f>(SUMPRODUCT(--(DJ$9=Quarterly_kt!$C$9:FE$9),Quarterly_kt!$C106:FE106)/INDEX(Fuel_Properties!$B$31:$IV$42,MATCH("D_Auto_Diesel",Fuel_Properties!$B$31:$B$42,0),MATCH(YEAR(DJ$9),Fuel_Properties!$B$31:$EI$31,0)))/158.987295</f>
        <v>0</v>
      </c>
      <c r="DK106" s="35">
        <f>(SUMPRODUCT(--(DK$9=Quarterly_kt!$C$9:FE$9),Quarterly_kt!$C106:FE106)/INDEX(Fuel_Properties!$B$31:$IV$42,MATCH("D_Auto_Diesel",Fuel_Properties!$B$31:$B$42,0),MATCH(YEAR(DK$9),Fuel_Properties!$B$31:$EI$31,0)))/158.987295</f>
        <v>1.0525589783527843E-6</v>
      </c>
      <c r="DL106" s="35">
        <f>(SUMPRODUCT(--(DL$9=Quarterly_kt!$C$9:FE$9),Quarterly_kt!$C106:FE106)/INDEX(Fuel_Properties!$B$31:$IV$42,MATCH("D_Auto_Diesel",Fuel_Properties!$B$31:$B$42,0),MATCH(YEAR(DL$9),Fuel_Properties!$B$31:$EI$31,0)))/158.987295</f>
        <v>2.6313974458819598E-6</v>
      </c>
      <c r="DM106" s="35">
        <f>(SUMPRODUCT(--(DM$9=Quarterly_kt!$C$9:FE$9),Quarterly_kt!$C106:FE106)/INDEX(Fuel_Properties!$B$31:$IV$42,MATCH("D_Auto_Diesel",Fuel_Properties!$B$31:$B$42,0),MATCH(YEAR(DM$9),Fuel_Properties!$B$31:$EI$31,0)))/158.987295</f>
        <v>2.6313974458819598E-6</v>
      </c>
      <c r="DN106" s="35">
        <f>(SUMPRODUCT(--(DN$9=Quarterly_kt!$C$9:FE$9),Quarterly_kt!$C106:FE106)/INDEX(Fuel_Properties!$B$31:$IV$42,MATCH("D_Auto_Diesel",Fuel_Properties!$B$31:$B$42,0),MATCH(YEAR(DN$9),Fuel_Properties!$B$31:$EI$31,0)))/158.987295</f>
        <v>2.6313974458819598E-6</v>
      </c>
      <c r="DO106" s="35">
        <f>(SUMPRODUCT(--(DO$9=Quarterly_kt!$C$9:FE$9),Quarterly_kt!$C106:FE106)/INDEX(Fuel_Properties!$B$31:$IV$42,MATCH("D_Auto_Diesel",Fuel_Properties!$B$31:$B$42,0),MATCH(YEAR(DO$9),Fuel_Properties!$B$31:$EI$31,0)))/158.987295</f>
        <v>2.6307421528423672E-6</v>
      </c>
      <c r="DP106" s="35">
        <f>(SUMPRODUCT(--(DP$9=Quarterly_kt!$C$9:FE$9),Quarterly_kt!$C106:FE106)/INDEX(Fuel_Properties!$B$31:$IV$42,MATCH("D_Auto_Diesel",Fuel_Properties!$B$31:$B$42,0),MATCH(YEAR(DP$9),Fuel_Properties!$B$31:$EI$31,0)))/158.987295</f>
        <v>7.5765374001860177E-7</v>
      </c>
      <c r="DQ106" s="35">
        <f>(SUMPRODUCT(--(DQ$9=Quarterly_kt!$C$9:FE$9),Quarterly_kt!$C106:FE106)/INDEX(Fuel_Properties!$B$31:$IV$42,MATCH("D_Auto_Diesel",Fuel_Properties!$B$31:$B$42,0),MATCH(YEAR(DQ$9),Fuel_Properties!$B$31:$EI$31,0)))/158.987295</f>
        <v>7.5765374001860177E-7</v>
      </c>
      <c r="DR106" s="35">
        <f>(SUMPRODUCT(--(DR$9=Quarterly_kt!$C$9:FE$9),Quarterly_kt!$C106:FE106)/INDEX(Fuel_Properties!$B$31:$IV$42,MATCH("D_Auto_Diesel",Fuel_Properties!$B$31:$B$42,0),MATCH(YEAR(DR$9),Fuel_Properties!$B$31:$EI$31,0)))/158.987295</f>
        <v>7.5765374001860177E-7</v>
      </c>
      <c r="DS106" s="35">
        <f>(SUMPRODUCT(--(DS$9=Quarterly_kt!$C$9:FE$9),Quarterly_kt!$C106:FE106)/INDEX(Fuel_Properties!$B$31:$IV$42,MATCH("D_Auto_Diesel",Fuel_Properties!$B$31:$B$42,0),MATCH(YEAR(DS$9),Fuel_Properties!$B$31:$EI$31,0)))/158.987295</f>
        <v>7.5667673015698979E-7</v>
      </c>
      <c r="DT106" s="35">
        <f>(SUMPRODUCT(--(DT$9=Quarterly_kt!$C$9:FE$9),Quarterly_kt!$C106:FE106)/INDEX(Fuel_Properties!$B$31:$IV$42,MATCH("D_Auto_Diesel",Fuel_Properties!$B$31:$B$42,0),MATCH(YEAR(DT$9),Fuel_Properties!$B$31:$EI$31,0)))/158.987295</f>
        <v>4.3701333580019229E-2</v>
      </c>
      <c r="DU106" s="35">
        <f>(SUMPRODUCT(--(DU$9=Quarterly_kt!$C$9:FE$9),Quarterly_kt!$C106:FE106)/INDEX(Fuel_Properties!$B$31:$IV$42,MATCH("D_Auto_Diesel",Fuel_Properties!$B$31:$B$42,0),MATCH(YEAR(DU$9),Fuel_Properties!$B$31:$EI$31,0)))/158.987295</f>
        <v>1.2045032416215685E-3</v>
      </c>
      <c r="DV106" s="35">
        <f>(SUMPRODUCT(--(DV$9=Quarterly_kt!$C$9:FE$9),Quarterly_kt!$C106:FE106)/INDEX(Fuel_Properties!$B$31:$IV$42,MATCH("D_Auto_Diesel",Fuel_Properties!$B$31:$B$42,0),MATCH(YEAR(DV$9),Fuel_Properties!$B$31:$EI$31,0)))/158.987295</f>
        <v>2.1856190903370753E-4</v>
      </c>
      <c r="DW106" s="35">
        <f>(SUMPRODUCT(--(DW$9=Quarterly_kt!$C$9:FE$9),Quarterly_kt!$C106:FE106)/INDEX(Fuel_Properties!$B$31:$IV$42,MATCH("D_Auto_Diesel",Fuel_Properties!$B$31:$B$42,0),MATCH(YEAR(DW$9),Fuel_Properties!$B$31:$EI$31,0)))/158.987295</f>
        <v>2.0475704544805997E-3</v>
      </c>
      <c r="DX106" s="35">
        <f>(SUMPRODUCT(--(DX$9=Quarterly_kt!$C$9:FE$9),Quarterly_kt!$C106:FE106)/INDEX(Fuel_Properties!$B$31:$IV$42,MATCH("D_Auto_Diesel",Fuel_Properties!$B$31:$B$42,0),MATCH(YEAR(DX$9),Fuel_Properties!$B$31:$EI$31,0)))/158.987295</f>
        <v>2.3342500332382128E-4</v>
      </c>
      <c r="DY106" s="35">
        <f>(SUMPRODUCT(--(DY$9=Quarterly_kt!$C$9:FE$9),Quarterly_kt!$C106:FE106)/INDEX(Fuel_Properties!$B$31:$IV$42,MATCH("D_Auto_Diesel",Fuel_Properties!$B$31:$B$42,0),MATCH(YEAR(DY$9),Fuel_Properties!$B$31:$EI$31,0)))/158.987295</f>
        <v>3.5816034960679718E-4</v>
      </c>
      <c r="DZ106" s="35">
        <f>(SUMPRODUCT(--(DZ$9=Quarterly_kt!$C$9:FE$9),Quarterly_kt!$C106:FE106)/INDEX(Fuel_Properties!$B$31:$IV$42,MATCH("D_Auto_Diesel",Fuel_Properties!$B$31:$B$42,0),MATCH(YEAR(DZ$9),Fuel_Properties!$B$31:$EI$31,0)))/158.987295</f>
        <v>4.8447120513186118E-3</v>
      </c>
      <c r="EA106" s="35">
        <f>(SUMPRODUCT(--(EA$9=Quarterly_kt!$C$9:FE$9),Quarterly_kt!$C106:FE106)/INDEX(Fuel_Properties!$B$31:$IV$42,MATCH("D_Auto_Diesel",Fuel_Properties!$B$31:$B$42,0),MATCH(YEAR(EA$9),Fuel_Properties!$B$31:$EI$31,0)))/158.987295</f>
        <v>4.2670668747796334E-2</v>
      </c>
      <c r="EB106" s="35">
        <f>(SUMPRODUCT(--(EB$9=Quarterly_kt!$C$9:FE$9),Quarterly_kt!$C106:FE106)/INDEX(Fuel_Properties!$B$31:$IV$42,MATCH("D_Auto_Diesel",Fuel_Properties!$B$31:$B$42,0),MATCH(YEAR(EB$9),Fuel_Properties!$B$31:$EI$31,0)))/158.987295</f>
        <v>2.7072810414914168E-3</v>
      </c>
      <c r="EC106" s="35">
        <f>(SUMPRODUCT(--(EC$9=Quarterly_kt!$C$9:FE$9),Quarterly_kt!$C106:FE106)/INDEX(Fuel_Properties!$B$31:$IV$42,MATCH("D_Auto_Diesel",Fuel_Properties!$B$31:$B$42,0),MATCH(YEAR(EC$9),Fuel_Properties!$B$31:$EI$31,0)))/158.987295</f>
        <v>8.79661240325561E-4</v>
      </c>
      <c r="ED106" s="35">
        <f>(SUMPRODUCT(--(ED$9=Quarterly_kt!$C$9:FE$9),Quarterly_kt!$C106:FE106)/INDEX(Fuel_Properties!$B$31:$IV$42,MATCH("D_Auto_Diesel",Fuel_Properties!$B$31:$B$42,0),MATCH(YEAR(ED$9),Fuel_Properties!$B$31:$EI$31,0)))/158.987295</f>
        <v>1.1986066103036345E-3</v>
      </c>
      <c r="EE106" s="35">
        <f>(SUMPRODUCT(--(EE$9=Quarterly_kt!$C$9:FE$9),Quarterly_kt!$C106:FE106)/INDEX(Fuel_Properties!$B$31:$IV$42,MATCH("D_Auto_Diesel",Fuel_Properties!$B$31:$B$42,0),MATCH(YEAR(EE$9),Fuel_Properties!$B$31:$EI$31,0)))/158.987295</f>
        <v>1.3849916554428911E-3</v>
      </c>
      <c r="EF106" s="35">
        <f>(SUMPRODUCT(--(EF$9=Quarterly_kt!$C$9:FE$9),Quarterly_kt!$C106:FE106)/INDEX(Fuel_Properties!$B$31:$IV$42,MATCH("D_Auto_Diesel",Fuel_Properties!$B$31:$B$42,0),MATCH(YEAR(EF$9),Fuel_Properties!$B$31:$EI$31,0)))/158.987295</f>
        <v>3.2328300004676674E-4</v>
      </c>
      <c r="EG106" s="35">
        <f>(SUMPRODUCT(--(EG$9=Quarterly_kt!$C$9:FE$9),Quarterly_kt!$C106:FE106)/INDEX(Fuel_Properties!$B$31:$IV$42,MATCH("D_Auto_Diesel",Fuel_Properties!$B$31:$B$42,0),MATCH(YEAR(EG$9),Fuel_Properties!$B$31:$EI$31,0)))/158.987295</f>
        <v>4.3823894684773994E-4</v>
      </c>
      <c r="EH106" s="35">
        <f>(SUMPRODUCT(--(EH$9=Quarterly_kt!$C$9:FE$9),Quarterly_kt!$C106:FE106)/INDEX(Fuel_Properties!$B$31:$IV$42,MATCH("D_Auto_Diesel",Fuel_Properties!$B$31:$B$42,0),MATCH(YEAR(EH$9),Fuel_Properties!$B$31:$EI$31,0)))/158.987295</f>
        <v>3.3898835612131595E-4</v>
      </c>
      <c r="EI106" s="35">
        <f>(SUMPRODUCT(--(EI$9=Quarterly_kt!$C$9:FE$9),Quarterly_kt!$C106:FE106)/INDEX(Fuel_Properties!$B$31:$IV$42,MATCH("D_Auto_Diesel",Fuel_Properties!$B$31:$B$42,0),MATCH(YEAR(EI$9),Fuel_Properties!$B$31:$EI$31,0)))/158.987295</f>
        <v>5.4622036918387906E-2</v>
      </c>
      <c r="EJ106" s="35">
        <f>(SUMPRODUCT(--(EJ$9=Quarterly_kt!$C$9:FE$9),Quarterly_kt!$C106:FE106)/INDEX(Fuel_Properties!$B$31:$IV$42,MATCH("D_Auto_Diesel",Fuel_Properties!$B$31:$B$42,0),MATCH(YEAR(EJ$9),Fuel_Properties!$B$31:$EI$31,0)))/158.987295</f>
        <v>0.20348307161524476</v>
      </c>
      <c r="EK106" s="35">
        <f>(SUMPRODUCT(--(EK$9=Quarterly_kt!$C$9:FE$9),Quarterly_kt!$C106:FE106)/INDEX(Fuel_Properties!$B$31:$IV$42,MATCH("D_Auto_Diesel",Fuel_Properties!$B$31:$B$42,0),MATCH(YEAR(EK$9),Fuel_Properties!$B$31:$EI$31,0)))/158.987295</f>
        <v>1.4922897972516449E-3</v>
      </c>
      <c r="EL106" s="35">
        <f>(SUMPRODUCT(--(EL$9=Quarterly_kt!$C$9:FE$9),Quarterly_kt!$C106:FE106)/INDEX(Fuel_Properties!$B$31:$IV$42,MATCH("D_Auto_Diesel",Fuel_Properties!$B$31:$B$42,0),MATCH(YEAR(EL$9),Fuel_Properties!$B$31:$EI$31,0)))/158.987295</f>
        <v>1.5592894080701917E-3</v>
      </c>
      <c r="EM106" s="35">
        <f>(SUMPRODUCT(--(EM$9=Quarterly_kt!$C$9:FE$9),Quarterly_kt!$C106:FE106)/INDEX(Fuel_Properties!$B$31:$IV$42,MATCH("D_Auto_Diesel",Fuel_Properties!$B$31:$B$42,0),MATCH(YEAR(EM$9),Fuel_Properties!$B$31:$EI$31,0)))/158.987295</f>
        <v>6.0240790165297907E-4</v>
      </c>
      <c r="EN106" s="35">
        <f>(SUMPRODUCT(--(EN$9=Quarterly_kt!$C$9:FE$9),Quarterly_kt!$C106:FE106)/INDEX(Fuel_Properties!$B$31:$IV$42,MATCH("D_Auto_Diesel",Fuel_Properties!$B$31:$B$42,0),MATCH(YEAR(EN$9),Fuel_Properties!$B$31:$EI$31,0)))/158.987295</f>
        <v>4.8026258482984667E-3</v>
      </c>
      <c r="EO106" s="35">
        <f>(SUMPRODUCT(--(EO$9=Quarterly_kt!$C$9:FE$9),Quarterly_kt!$C106:FE106)/INDEX(Fuel_Properties!$B$31:$IV$42,MATCH("D_Auto_Diesel",Fuel_Properties!$B$31:$B$42,0),MATCH(YEAR(EO$9),Fuel_Properties!$B$31:$EI$31,0)))/158.987295</f>
        <v>4.2433233923927123E-3</v>
      </c>
      <c r="EP106" s="35">
        <f>(SUMPRODUCT(--(EP$9=Quarterly_kt!$C$9:FE$9),Quarterly_kt!$C106:FE106)/INDEX(Fuel_Properties!$B$31:$IV$42,MATCH("D_Auto_Diesel",Fuel_Properties!$B$31:$B$42,0),MATCH(YEAR(EP$9),Fuel_Properties!$B$31:$EI$31,0)))/158.987295</f>
        <v>6.2050059547078592E-3</v>
      </c>
      <c r="EQ106" s="35">
        <f>(SUMPRODUCT(--(EQ$9=Quarterly_kt!$C$9:FE$9),Quarterly_kt!$C106:FE106)/INDEX(Fuel_Properties!$B$31:$IV$42,MATCH("D_Auto_Diesel",Fuel_Properties!$B$31:$B$42,0),MATCH(YEAR(EQ$9),Fuel_Properties!$B$31:$EI$31,0)))/158.987295</f>
        <v>1.5982843391273245E-3</v>
      </c>
      <c r="ER106" s="35">
        <f>(SUMPRODUCT(--(ER$9=Quarterly_kt!$C$9:FE$9),Quarterly_kt!$C106:FE106)/INDEX(Fuel_Properties!$B$31:$IV$42,MATCH("D_Auto_Diesel",Fuel_Properties!$B$31:$B$42,0),MATCH(YEAR(ER$9),Fuel_Properties!$B$31:$EI$31,0)))/158.987295</f>
        <v>1.0210232791257145E-3</v>
      </c>
      <c r="ES106" s="35">
        <f>(SUMPRODUCT(--(ES$9=Quarterly_kt!$C$9:FE$9),Quarterly_kt!$C106:FE106)/INDEX(Fuel_Properties!$B$31:$IV$42,MATCH("D_Auto_Diesel",Fuel_Properties!$B$31:$B$42,0),MATCH(YEAR(ES$9),Fuel_Properties!$B$31:$EI$31,0)))/158.987295</f>
        <v>5.0100309058090679E-4</v>
      </c>
      <c r="ET106" s="35">
        <f>(SUMPRODUCT(--(ET$9=Quarterly_kt!$C$9:FE$9),Quarterly_kt!$C106:FE106)/INDEX(Fuel_Properties!$B$31:$IV$42,MATCH("D_Auto_Diesel",Fuel_Properties!$B$31:$B$42,0),MATCH(YEAR(ET$9),Fuel_Properties!$B$31:$EI$31,0)))/158.987295</f>
        <v>9.081799905143594E-4</v>
      </c>
      <c r="EU106" s="35">
        <f>(SUMPRODUCT(--(EU$9=Quarterly_kt!$C$9:FE$9),Quarterly_kt!$C106:FE106)/INDEX(Fuel_Properties!$B$31:$IV$42,MATCH("D_Auto_Diesel",Fuel_Properties!$B$31:$B$42,0),MATCH(YEAR(EU$9),Fuel_Properties!$B$31:$EI$31,0)))/158.987295</f>
        <v>3.7499134376304242E-4</v>
      </c>
      <c r="EV106" s="35">
        <f>(SUMPRODUCT(--(EV$9=Quarterly_kt!$C$9:FE$9),Quarterly_kt!$C106:FE106)/INDEX(Fuel_Properties!$B$31:$IV$42,MATCH("D_Auto_Diesel",Fuel_Properties!$B$31:$B$42,0),MATCH(YEAR(EV$9),Fuel_Properties!$B$31:$EI$31,0)))/158.987295</f>
        <v>3.1982960445027476E-4</v>
      </c>
      <c r="EW106" s="35">
        <f>(SUMPRODUCT(--(EW$9=Quarterly_kt!$C$9:FE$9),Quarterly_kt!$C106:FE106)/INDEX(Fuel_Properties!$B$31:$IV$42,MATCH("D_Auto_Diesel",Fuel_Properties!$B$31:$B$42,0),MATCH(YEAR(EW$9),Fuel_Properties!$B$31:$EI$31,0)))/158.987295</f>
        <v>7.2042811159679534E-4</v>
      </c>
      <c r="EX106" s="35">
        <f>(SUMPRODUCT(--(EX$9=Quarterly_kt!$C$9:FE$9),Quarterly_kt!$C106:FE106)/INDEX(Fuel_Properties!$B$31:$IV$42,MATCH("D_Auto_Diesel",Fuel_Properties!$B$31:$B$42,0),MATCH(YEAR(EX$9),Fuel_Properties!$B$31:$EI$31,0)))/158.987295</f>
        <v>1.1874710736127722E-3</v>
      </c>
      <c r="EY106" s="35">
        <f>(SUMPRODUCT(--(EY$9=Quarterly_kt!$C$9:FE$9),Quarterly_kt!$C106:FE106)/INDEX(Fuel_Properties!$B$31:$IV$42,MATCH("D_Auto_Diesel",Fuel_Properties!$B$31:$B$42,0),MATCH(YEAR(EY$9),Fuel_Properties!$B$31:$EI$31,0)))/158.987295</f>
        <v>3.3246057968280244E-4</v>
      </c>
      <c r="EZ106" s="35">
        <f>(SUMPRODUCT(--(EZ$9=Quarterly_kt!$C$9:FE$9),Quarterly_kt!$C106:FE106)/INDEX(Fuel_Properties!$B$31:$IV$42,MATCH("D_Auto_Diesel",Fuel_Properties!$B$31:$B$42,0),MATCH(YEAR(EZ$9),Fuel_Properties!$B$31:$EI$31,0)))/158.987295</f>
        <v>1.1130782801828578E-3</v>
      </c>
      <c r="FA106" s="35">
        <f>(SUMPRODUCT(--(FA$9=Quarterly_kt!$C$9:FE$9),Quarterly_kt!$C106:FE106)/INDEX(Fuel_Properties!$B$31:$IV$42,MATCH("D_Auto_Diesel",Fuel_Properties!$B$31:$B$42,0),MATCH(YEAR(FA$9),Fuel_Properties!$B$31:$EI$31,0)))/158.987295</f>
        <v>1.5071461737294538E-3</v>
      </c>
      <c r="FB106" s="35">
        <f>(SUMPRODUCT(--(FB$9=Quarterly_kt!$C$9:FE$9),Quarterly_kt!$C106:FE106)/INDEX(Fuel_Properties!$B$31:$IV$42,MATCH("D_Auto_Diesel",Fuel_Properties!$B$31:$B$42,0),MATCH(YEAR(FB$9),Fuel_Properties!$B$31:$EI$31,0)))/158.987295</f>
        <v>3.61760780041862E-3</v>
      </c>
      <c r="FC106" s="35">
        <f>(SUMPRODUCT(--(FC$9=Quarterly_kt!$C$9:FE$9),Quarterly_kt!$C106:FE106)/INDEX(Fuel_Properties!$B$31:$IV$42,MATCH("D_Auto_Diesel",Fuel_Properties!$B$31:$B$42,0),MATCH(YEAR(FC$9),Fuel_Properties!$B$31:$EI$31,0)))/158.987295</f>
        <v>3.0449454912254842E-3</v>
      </c>
      <c r="FD106" s="35">
        <f>(SUMPRODUCT(--(FD$9=Quarterly_kt!$C$9:FE$9),Quarterly_kt!$C106:FE106)/INDEX(Fuel_Properties!$B$31:$IV$42,MATCH("D_Auto_Diesel",Fuel_Properties!$B$31:$B$42,0),MATCH(YEAR(FD$9),Fuel_Properties!$B$31:$EI$31,0)))/158.987295</f>
        <v>1.4129148738391548E-3</v>
      </c>
      <c r="FE106" s="35">
        <f>(SUMPRODUCT(--(FE$9=Quarterly_kt!$C$9:FF$9),Quarterly_kt!$C106:FF106)/INDEX(Fuel_Properties!$B$31:$IV$42,MATCH("D_Auto_Diesel",Fuel_Properties!$B$31:$B$42,0),MATCH(YEAR(FE$9),Fuel_Properties!$B$31:$EI$31,0)))/158.987295</f>
        <v>1.2602485559922042E-3</v>
      </c>
      <c r="FF106" s="35">
        <f>(SUMPRODUCT(--(FF$9=Quarterly_kt!$C$9:FH$9),Quarterly_kt!$C106:FH106)/INDEX(Fuel_Properties!$B$31:$IV$42,MATCH("D_Auto_Diesel",Fuel_Properties!$B$31:$B$42,0),MATCH(YEAR(FF$9),Fuel_Properties!$B$31:$EI$31,0)))/158.987295</f>
        <v>7.9190972190678363E-4</v>
      </c>
      <c r="FG106" s="35">
        <f>(SUMPRODUCT(--(FG$9=Quarterly_kt!$C$9:FH$9),Quarterly_kt!$C106:FH106)/INDEX(Fuel_Properties!$B$31:$IV$42,MATCH("D_Auto_Diesel",Fuel_Properties!$B$31:$B$42,0),MATCH(YEAR(FG$9),Fuel_Properties!$B$31:$EI$31,0)))/158.987295</f>
        <v>1.3554116560655955E-3</v>
      </c>
      <c r="FH106" s="35">
        <f>(SUMPRODUCT(--(FH$9=Quarterly_kt!$C$9:FI$9),Quarterly_kt!$C106:FI106)/INDEX(Fuel_Properties!$B$31:$IV$42,MATCH("D_Auto_Diesel",Fuel_Properties!$B$31:$B$42,0),MATCH(YEAR(FH$9),Fuel_Properties!$B$31:$EI$31,0)))/158.987295</f>
        <v>1.5799618338504786E-3</v>
      </c>
      <c r="FI106" s="35">
        <f>(SUMPRODUCT(--(FI$9=Quarterly_kt!$C$9:FK$9),Quarterly_kt!$C106:FK106)/INDEX(Fuel_Properties!$B$31:$IV$42,MATCH("D_Auto_Diesel",Fuel_Properties!$B$31:$B$42,0),MATCH(YEAR(FI$9),Fuel_Properties!$B$31:$EI$31,0)))/158.987295</f>
        <v>2.0859813425479139E-3</v>
      </c>
      <c r="FJ106" s="35">
        <f>(SUMPRODUCT(--(FJ$9=Quarterly_kt!$C$9:FK$9),Quarterly_kt!$C106:FK106)/INDEX(Fuel_Properties!$B$31:$IV$42,MATCH("D_Auto_Diesel",Fuel_Properties!$B$31:$B$42,0),MATCH(YEAR(FJ$9),Fuel_Properties!$B$31:$EI$31,0)))/158.987295</f>
        <v>1.2286518763743178E-3</v>
      </c>
      <c r="FK106" s="35">
        <f>(SUMPRODUCT(--(FK$9=Quarterly_kt!$C$9:FL$9),Quarterly_kt!$C106:FL106)/INDEX(Fuel_Properties!$B$31:$IV$42,MATCH("D_Auto_Diesel",Fuel_Properties!$B$31:$B$42,0),MATCH(YEAR(FK$9),Fuel_Properties!$B$31:$EI$31,0)))/158.987295</f>
        <v>5.839390249247514E-4</v>
      </c>
      <c r="FL106" s="35">
        <f>(SUMPRODUCT(--(FL$9=Quarterly_kt!$C$9:FN$9),Quarterly_kt!$C106:FN106)/INDEX(Fuel_Properties!$B$31:$IV$42,MATCH("D_Auto_Diesel",Fuel_Properties!$B$31:$B$42,0),MATCH(YEAR(FL$9),Fuel_Properties!$B$31:$EI$31,0)))/158.987295</f>
        <v>1.3037748933990652E-3</v>
      </c>
      <c r="FM106" s="35">
        <f>(SUMPRODUCT(--(FM$9=Quarterly_kt!$C$9:FN$9),Quarterly_kt!$C106:FN106)/INDEX(Fuel_Properties!$B$31:$IV$42,MATCH("D_Auto_Diesel",Fuel_Properties!$B$31:$B$42,0),MATCH(YEAR(FM$9),Fuel_Properties!$B$31:$EI$31,0)))/158.987295</f>
        <v>5.7840922415543477E-4</v>
      </c>
      <c r="FN106" s="35">
        <f>(SUMPRODUCT(--(FN$9=Quarterly_kt!$C$9:FO$9),Quarterly_kt!$C106:FO106)/INDEX(Fuel_Properties!$B$31:$IV$42,MATCH("D_Auto_Diesel",Fuel_Properties!$B$31:$B$42,0),MATCH(YEAR(FN$9),Fuel_Properties!$B$31:$EI$31,0)))/158.987295</f>
        <v>5.3203674216462748E-5</v>
      </c>
      <c r="FO106" s="35">
        <f>(SUMPRODUCT(--(FO$9=Quarterly_kt!$C$9:FP$9),Quarterly_kt!$C106:FP106)/INDEX(Fuel_Properties!$B$31:$IV$42,MATCH("D_Auto_Diesel",Fuel_Properties!$B$31:$B$42,0),MATCH(YEAR(FO$9),Fuel_Properties!$B$31:$EI$31,0)))/158.987295</f>
        <v>3.5370017607235248E-4</v>
      </c>
      <c r="FP106" s="35">
        <f>(SUMPRODUCT(--(FP$9=Quarterly_kt!$C$9:FQ$9),Quarterly_kt!$C106:FQ106)/INDEX(Fuel_Properties!$B$31:$IV$42,MATCH("D_Auto_Diesel",Fuel_Properties!$B$31:$B$42,0),MATCH(YEAR(FP$9),Fuel_Properties!$B$31:$EI$31,0)))/158.987295</f>
        <v>1.5443516619485331E-3</v>
      </c>
      <c r="FQ106" s="35">
        <f>(SUMPRODUCT(--(FQ$9=Quarterly_kt!$C$9:FR$9),Quarterly_kt!$C106:FR106)/INDEX(Fuel_Properties!$B$31:$IV$42,MATCH("D_Auto_Diesel",Fuel_Properties!$B$31:$B$42,0),MATCH(YEAR(FQ$9),Fuel_Properties!$B$31:$EI$31,0)))/158.987295</f>
        <v>4.2019791889581388E-3</v>
      </c>
      <c r="FR106" s="35">
        <f>(SUMPRODUCT(--(FR$9=Quarterly_kt!$C$9:FS$9),Quarterly_kt!$C106:FS106)/INDEX(Fuel_Properties!$B$31:$IV$42,MATCH("D_Auto_Diesel",Fuel_Properties!$B$31:$B$42,0),MATCH(YEAR(FR$9),Fuel_Properties!$B$31:$EI$31,0)))/158.987295</f>
        <v>5.7012056993335E-4</v>
      </c>
      <c r="FS106" s="35">
        <f>(SUMPRODUCT(--(FS$9=Quarterly_kt!$C$9:FT$9),Quarterly_kt!$C106:FT106)/INDEX(Fuel_Properties!$B$31:$IV$42,MATCH("D_Auto_Diesel",Fuel_Properties!$B$31:$B$42,0),MATCH(YEAR(FS$9),Fuel_Properties!$B$31:$EI$31,0)))/158.987295</f>
        <v>8.2851916948529722E-4</v>
      </c>
      <c r="FT106" s="35">
        <f>(SUMPRODUCT(--(FT$9=Quarterly_kt!$C$9:FU$9),Quarterly_kt!$C106:FU106)/INDEX(Fuel_Properties!$B$31:$IV$42,MATCH("D_Auto_Diesel",Fuel_Properties!$B$31:$B$42,0),MATCH(YEAR(FT$9),Fuel_Properties!$B$31:$EI$31,0)))/158.987295</f>
        <v>1.8321945404126303E-3</v>
      </c>
      <c r="FU106" s="35">
        <f>(SUMPRODUCT(--(FU$9=Quarterly_kt!$C$9:FV$9),Quarterly_kt!$C106:FV106)/INDEX(Fuel_Properties!$B$31:$IV$42,MATCH("D_Auto_Diesel",Fuel_Properties!$B$31:$B$42,0),MATCH(YEAR(FU$9),Fuel_Properties!$B$31:$EI$31,0)))/158.987295</f>
        <v>6.3786509447921564E-3</v>
      </c>
      <c r="FV106" s="35">
        <f>(SUMPRODUCT(--(FV$9=Quarterly_kt!$C$9:FW$9),Quarterly_kt!$C106:FW106)/INDEX(Fuel_Properties!$B$31:$IV$42,MATCH("D_Auto_Diesel",Fuel_Properties!$B$31:$B$42,0),MATCH(YEAR(FV$9),Fuel_Properties!$B$31:$EI$31,0)))/158.987295</f>
        <v>1.2735589438655885E-3</v>
      </c>
      <c r="FW106" s="35">
        <f>(SUMPRODUCT(--(FW$9=Quarterly_kt!$C$9:FX$9),Quarterly_kt!$C106:FX106)/INDEX(Fuel_Properties!$B$31:$IV$42,MATCH("D_Auto_Diesel",Fuel_Properties!$B$31:$B$42,0),MATCH(YEAR(FW$9),Fuel_Properties!$B$31:$EI$31,0)))/158.987295</f>
        <v>1.0413791845486791E-3</v>
      </c>
      <c r="FX106" s="35">
        <f>(SUMPRODUCT(--(FX$9=Quarterly_kt!$C$9:FY$9),Quarterly_kt!$C106:FY106)/INDEX(Fuel_Properties!$B$31:$IV$42,MATCH("D_Auto_Diesel",Fuel_Properties!$B$31:$B$42,0),MATCH(YEAR(FX$9),Fuel_Properties!$B$31:$EI$31,0)))/158.987295</f>
        <v>5.063509710731268E-3</v>
      </c>
      <c r="FY106" s="35">
        <f>(SUMPRODUCT(--(FY$9=Quarterly_kt!$C$9:FZ$9),Quarterly_kt!$C106:FZ106)/INDEX(Fuel_Properties!$B$31:$IV$42,MATCH("D_Auto_Diesel",Fuel_Properties!$B$31:$B$42,0),MATCH(YEAR(FY$9),Fuel_Properties!$B$31:$EI$31,0)))/158.987295</f>
        <v>2.1554974859404525E-3</v>
      </c>
      <c r="FZ106" s="35">
        <f>(SUMPRODUCT(--(FZ$9=Quarterly_kt!$C$9:GA$9),Quarterly_kt!$C106:GA106)/INDEX(Fuel_Properties!$B$31:$IV$42,MATCH("D_Auto_Diesel",Fuel_Properties!$B$31:$B$42,0),MATCH(YEAR(FZ$9),Fuel_Properties!$B$31:$EI$31,0)))/158.987295</f>
        <v>1.2271047729897544E-2</v>
      </c>
      <c r="GA106" s="35">
        <f>(SUMPRODUCT(--(GA$9=Quarterly_kt!$C$9:GB$9),Quarterly_kt!$C106:GB106)/INDEX(Fuel_Properties!$B$31:$IV$42,MATCH("D_Auto_Diesel",Fuel_Properties!$B$31:$B$42,0),MATCH(YEAR(GA$9),Fuel_Properties!$B$31:$EI$31,0)))/158.987295</f>
        <v>2.0260770541539116E-3</v>
      </c>
      <c r="GB106" s="35">
        <f>(SUMPRODUCT(--(GB$9=Quarterly_kt!$C$9:GC$9),Quarterly_kt!$C106:GC106)/INDEX(Fuel_Properties!$B$31:$IV$42,MATCH("D_Auto_Diesel",Fuel_Properties!$B$31:$B$42,0),MATCH(YEAR(GB$9),Fuel_Properties!$B$31:$EI$31,0)))/158.987295</f>
        <v>1.3346920154066906E-3</v>
      </c>
      <c r="GC106" s="35">
        <f>(SUMPRODUCT(--(GC$9=Quarterly_kt!$C$9:GC$9),Quarterly_kt!$C106:GC106)/INDEX(Fuel_Properties!$B$31:$IV$42,MATCH("D_Auto_Diesel",Fuel_Properties!$B$31:$B$42,0),MATCH(YEAR(GC$9),Fuel_Properties!$B$31:$EI$31,0)))/158.987295</f>
        <v>1.881429348912752E-3</v>
      </c>
      <c r="GD106" s="35">
        <f>(SUMPRODUCT(--(GD$9=Quarterly_kt!$C$9:GD$9),Quarterly_kt!$C106:GD106)/INDEX(Fuel_Properties!$B$31:$IV$42,MATCH("D_Auto_Diesel",Fuel_Properties!$B$31:$B$42,0),MATCH(YEAR(GD$9),Fuel_Properties!$B$31:$EI$31,0)))/158.987295</f>
        <v>1.6255662533193522E-3</v>
      </c>
      <c r="GE106" s="35">
        <f>(SUMPRODUCT(--(GE$9=Quarterly_kt!$C$9:GE$9),Quarterly_kt!$C106:GE106)/INDEX(Fuel_Properties!$B$31:$IV$42,MATCH("D_Auto_Diesel",Fuel_Properties!$B$31:$B$42,0),MATCH(YEAR(GE$9),Fuel_Properties!$B$31:$EI$31,0)))/158.987295</f>
        <v>9.3282038688916828E-4</v>
      </c>
    </row>
    <row r="107" spans="1:187" ht="15" x14ac:dyDescent="0.25">
      <c r="A107" s="36" t="s">
        <v>26</v>
      </c>
      <c r="B107" s="90"/>
      <c r="C107" s="35">
        <f>(SUMPRODUCT(--(C$9=Quarterly_kt!$C$9:FE$9),Quarterly_kt!$C107:FE107)/INDEX(Fuel_Properties!$B$31:$IV$42,MATCH("D_Heavy_Fuel_Oil",Fuel_Properties!$B$31:$B$42,0),MATCH(YEAR(C$9),Fuel_Properties!$B$31:$EI$31,0)))/158.987295</f>
        <v>0.25991485430578659</v>
      </c>
      <c r="D107" s="35">
        <f>(SUMPRODUCT(--(D$9=Quarterly_kt!$C$9:FF$9),Quarterly_kt!$C107:FF107)/INDEX(Fuel_Properties!$B$31:$IV$42,MATCH("D_Heavy_Fuel_Oil",Fuel_Properties!$B$31:$B$42,0),MATCH(YEAR(D$9),Fuel_Properties!$B$31:$EI$31,0)))/158.987295</f>
        <v>1.0648750374169913</v>
      </c>
      <c r="E107" s="35">
        <f>(SUMPRODUCT(--(E$9=Quarterly_kt!$C$9:FG$9),Quarterly_kt!$C107:FG107)/INDEX(Fuel_Properties!$B$31:$IV$42,MATCH("D_Heavy_Fuel_Oil",Fuel_Properties!$B$31:$B$42,0),MATCH(YEAR(E$9),Fuel_Properties!$B$31:$EI$31,0)))/158.987295</f>
        <v>1.2452637049575745</v>
      </c>
      <c r="F107" s="35">
        <f>(SUMPRODUCT(--(F$9=Quarterly_kt!$C$9:FH$9),Quarterly_kt!$C107:FH107)/INDEX(Fuel_Properties!$B$31:$IV$42,MATCH("D_Heavy_Fuel_Oil",Fuel_Properties!$B$31:$B$42,0),MATCH(YEAR(F$9),Fuel_Properties!$B$31:$EI$31,0)))/158.987295</f>
        <v>1.1987117907535532</v>
      </c>
      <c r="G107" s="35">
        <f>(SUMPRODUCT(--(G$9=Quarterly_kt!$C$9:FI$9),Quarterly_kt!$C107:FI107)/INDEX(Fuel_Properties!$B$31:$IV$42,MATCH("D_Heavy_Fuel_Oil",Fuel_Properties!$B$31:$B$42,0),MATCH(YEAR(G$9),Fuel_Properties!$B$31:$EI$31,0)))/158.987295</f>
        <v>0.45776048967287786</v>
      </c>
      <c r="H107" s="35">
        <f>(SUMPRODUCT(--(H$9=Quarterly_kt!$C$9:FJ$9),Quarterly_kt!$C107:FJ107)/INDEX(Fuel_Properties!$B$31:$IV$42,MATCH("D_Heavy_Fuel_Oil",Fuel_Properties!$B$31:$B$42,0),MATCH(YEAR(H$9),Fuel_Properties!$B$31:$EI$31,0)))/158.987295</f>
        <v>0.33750137797915575</v>
      </c>
      <c r="I107" s="35">
        <f>(SUMPRODUCT(--(I$9=Quarterly_kt!$C$9:FK$9),Quarterly_kt!$C107:FK107)/INDEX(Fuel_Properties!$B$31:$IV$42,MATCH("D_Heavy_Fuel_Oil",Fuel_Properties!$B$31:$B$42,0),MATCH(YEAR(I$9),Fuel_Properties!$B$31:$EI$31,0)))/158.987295</f>
        <v>0.59741623228494234</v>
      </c>
      <c r="J107" s="35">
        <f>(SUMPRODUCT(--(J$9=Quarterly_kt!$C$9:FL$9),Quarterly_kt!$C107:FL107)/INDEX(Fuel_Properties!$B$31:$IV$42,MATCH("D_Heavy_Fuel_Oil",Fuel_Properties!$B$31:$B$42,0),MATCH(YEAR(J$9),Fuel_Properties!$B$31:$EI$31,0)))/158.987295</f>
        <v>0.13383675333656175</v>
      </c>
      <c r="K107" s="35">
        <f>(SUMPRODUCT(--(K$9=Quarterly_kt!$C$9:FM$9),Quarterly_kt!$C107:FM107)/INDEX(Fuel_Properties!$B$31:$IV$42,MATCH("D_Heavy_Fuel_Oil",Fuel_Properties!$B$31:$B$42,0),MATCH(YEAR(K$9),Fuel_Properties!$B$31:$EI$31,0)))/158.987295</f>
        <v>0.53340735025441277</v>
      </c>
      <c r="L107" s="35">
        <f>(SUMPRODUCT(--(L$9=Quarterly_kt!$C$9:FN$9),Quarterly_kt!$C107:FN107)/INDEX(Fuel_Properties!$B$31:$IV$42,MATCH("D_Heavy_Fuel_Oil",Fuel_Properties!$B$31:$B$42,0),MATCH(YEAR(L$9),Fuel_Properties!$B$31:$EI$31,0)))/158.987295</f>
        <v>0.59935589537677658</v>
      </c>
      <c r="M107" s="35">
        <f>(SUMPRODUCT(--(M$9=Quarterly_kt!$C$9:FP$9),Quarterly_kt!$C107:FP107)/INDEX(Fuel_Properties!$B$31:$IV$42,MATCH("D_Heavy_Fuel_Oil",Fuel_Properties!$B$31:$B$42,0),MATCH(YEAR(M$9),Fuel_Properties!$B$31:$EI$31,0)))/158.987295</f>
        <v>0.82241715093771284</v>
      </c>
      <c r="N107" s="35">
        <f>(SUMPRODUCT(--(N$9=Quarterly_kt!$C$9:FQ$9),Quarterly_kt!$C107:FQ107)/INDEX(Fuel_Properties!$B$31:$IV$42,MATCH("D_Heavy_Fuel_Oil",Fuel_Properties!$B$31:$B$42,0),MATCH(YEAR(N$9),Fuel_Properties!$B$31:$EI$31,0)))/158.987295</f>
        <v>0.52758836097891015</v>
      </c>
      <c r="O107" s="35">
        <f>(SUMPRODUCT(--(O$9=Quarterly_kt!$C$9:FR$9),Quarterly_kt!$C107:FR107)/INDEX(Fuel_Properties!$B$31:$IV$42,MATCH("D_Heavy_Fuel_Oil",Fuel_Properties!$B$31:$B$42,0),MATCH(YEAR(O$9),Fuel_Properties!$B$31:$EI$31,0)))/158.987295</f>
        <v>0.38017396599950876</v>
      </c>
      <c r="P107" s="35">
        <f>(SUMPRODUCT(--(P$9=Quarterly_kt!$C$9:FS$9),Quarterly_kt!$C107:FS107)/INDEX(Fuel_Properties!$B$31:$IV$42,MATCH("D_Heavy_Fuel_Oil",Fuel_Properties!$B$31:$B$42,0),MATCH(YEAR(P$9),Fuel_Properties!$B$31:$EI$31,0)))/158.987295</f>
        <v>0.56444195972376043</v>
      </c>
      <c r="Q107" s="35">
        <f>(SUMPRODUCT(--(Q$9=Quarterly_kt!$C$9:FT$9),Quarterly_kt!$C107:FT107)/INDEX(Fuel_Properties!$B$31:$IV$42,MATCH("D_Heavy_Fuel_Oil",Fuel_Properties!$B$31:$B$42,0),MATCH(YEAR(Q$9),Fuel_Properties!$B$31:$EI$31,0)))/158.987295</f>
        <v>0.43448453257086717</v>
      </c>
      <c r="R107" s="35">
        <f>(SUMPRODUCT(--(R$9=Quarterly_kt!$C$9:FU$9),Quarterly_kt!$C107:FU107)/INDEX(Fuel_Properties!$B$31:$IV$42,MATCH("D_Heavy_Fuel_Oil",Fuel_Properties!$B$31:$B$42,0),MATCH(YEAR(R$9),Fuel_Properties!$B$31:$EI$31,0)))/158.987295</f>
        <v>3.4913935653016114E-2</v>
      </c>
      <c r="S107" s="35">
        <f>(SUMPRODUCT(--(S$9=Quarterly_kt!$C$9:FV$9),Quarterly_kt!$C107:FV107)/INDEX(Fuel_Properties!$B$31:$IV$42,MATCH("D_Heavy_Fuel_Oil",Fuel_Properties!$B$31:$B$42,0),MATCH(YEAR(S$9),Fuel_Properties!$B$31:$EI$31,0)))/158.987295</f>
        <v>0.15323338425490404</v>
      </c>
      <c r="T107" s="35">
        <f>(SUMPRODUCT(--(T$9=Quarterly_kt!$C$9:FW$9),Quarterly_kt!$C107:FW107)/INDEX(Fuel_Properties!$B$31:$IV$42,MATCH("D_Heavy_Fuel_Oil",Fuel_Properties!$B$31:$B$42,0),MATCH(YEAR(T$9),Fuel_Properties!$B$31:$EI$31,0)))/158.987295</f>
        <v>0.16293169971407517</v>
      </c>
      <c r="U107" s="35">
        <f>(SUMPRODUCT(--(U$9=Quarterly_kt!$C$9:FX$9),Quarterly_kt!$C107:FX107)/INDEX(Fuel_Properties!$B$31:$IV$42,MATCH("D_Heavy_Fuel_Oil",Fuel_Properties!$B$31:$B$42,0),MATCH(YEAR(U$9),Fuel_Properties!$B$31:$EI$31,0)))/158.987295</f>
        <v>5.6250229663192625E-2</v>
      </c>
      <c r="V107" s="35">
        <f>(SUMPRODUCT(--(V$9=Quarterly_kt!$C$9:FY$9),Quarterly_kt!$C107:FY107)/INDEX(Fuel_Properties!$B$31:$IV$42,MATCH("D_Heavy_Fuel_Oil",Fuel_Properties!$B$31:$B$42,0),MATCH(YEAR(V$9),Fuel_Properties!$B$31:$EI$31,0)))/158.987295</f>
        <v>1.3577641642839599E-2</v>
      </c>
      <c r="W107" s="35">
        <f>(SUMPRODUCT(--(W$9=Quarterly_kt!$C$9:FZ$9),Quarterly_kt!$C107:FZ107)/INDEX(Fuel_Properties!$B$31:$IV$42,MATCH("D_Heavy_Fuel_Oil",Fuel_Properties!$B$31:$B$42,0),MATCH(YEAR(W$9),Fuel_Properties!$B$31:$EI$31,0)))/158.987295</f>
        <v>1.7456967826508057E-2</v>
      </c>
      <c r="X107" s="35">
        <f>(SUMPRODUCT(--(X$9=Quarterly_kt!$C$9:GA$9),Quarterly_kt!$C107:GA107)/INDEX(Fuel_Properties!$B$31:$IV$42,MATCH("D_Heavy_Fuel_Oil",Fuel_Properties!$B$31:$B$42,0),MATCH(YEAR(X$9),Fuel_Properties!$B$31:$EI$31,0)))/158.987295</f>
        <v>3.6853598744850342E-2</v>
      </c>
      <c r="Y107" s="35">
        <f>(SUMPRODUCT(--(Y$9=Quarterly_kt!$C$9:GA$9),Quarterly_kt!$C107:GA107)/INDEX(Fuel_Properties!$B$31:$IV$42,MATCH("D_Heavy_Fuel_Oil",Fuel_Properties!$B$31:$B$42,0),MATCH(YEAR(Y$9),Fuel_Properties!$B$31:$EI$31,0)))/158.987295</f>
        <v>2.7155283285679198E-2</v>
      </c>
      <c r="Z107" s="35">
        <f>(SUMPRODUCT(--(Z$9=Quarterly_kt!$C$9:GA$9),Quarterly_kt!$C107:GA107)/INDEX(Fuel_Properties!$B$31:$IV$42,MATCH("D_Heavy_Fuel_Oil",Fuel_Properties!$B$31:$B$42,0),MATCH(YEAR(Z$9),Fuel_Properties!$B$31:$EI$31,0)))/158.987295</f>
        <v>1.163797855100537E-2</v>
      </c>
      <c r="AA107" s="35">
        <f>(SUMPRODUCT(--(AA$9=Quarterly_kt!$C$9:GB$9),Quarterly_kt!$C107:GB107)/INDEX(Fuel_Properties!$B$31:$IV$42,MATCH("D_Heavy_Fuel_Oil",Fuel_Properties!$B$31:$B$42,0),MATCH(YEAR(AA$9),Fuel_Properties!$B$31:$EI$31,0)))/158.987295</f>
        <v>0</v>
      </c>
      <c r="AB107" s="35">
        <f>(SUMPRODUCT(--(AB$9=Quarterly_kt!$C$9:GC$9),Quarterly_kt!$C107:GC107)/INDEX(Fuel_Properties!$B$31:$IV$42,MATCH("D_Heavy_Fuel_Oil",Fuel_Properties!$B$31:$B$42,0),MATCH(YEAR(AB$9),Fuel_Properties!$B$31:$EI$31,0)))/158.987295</f>
        <v>0</v>
      </c>
      <c r="AC107" s="35">
        <f>(SUMPRODUCT(--(AC$9=Quarterly_kt!$C$9:GC$9),Quarterly_kt!$C107:GC107)/INDEX(Fuel_Properties!$B$31:$IV$42,MATCH("D_Heavy_Fuel_Oil",Fuel_Properties!$B$31:$B$42,0),MATCH(YEAR(AC$9),Fuel_Properties!$B$31:$EI$31,0)))/158.987295</f>
        <v>0</v>
      </c>
      <c r="AD107" s="35">
        <f>(SUMPRODUCT(--(AD$9=Quarterly_kt!$C$9:GC$9),Quarterly_kt!$C107:GC107)/INDEX(Fuel_Properties!$B$31:$IV$42,MATCH("D_Heavy_Fuel_Oil",Fuel_Properties!$B$31:$B$42,0),MATCH(YEAR(AD$9),Fuel_Properties!$B$31:$EI$31,0)))/158.987295</f>
        <v>5.818989275502685E-3</v>
      </c>
      <c r="AE107" s="35">
        <f>(SUMPRODUCT(--(AE$9=Quarterly_kt!$C$9:GC$9),Quarterly_kt!$C107:GC107)/INDEX(Fuel_Properties!$B$31:$IV$42,MATCH("D_Heavy_Fuel_Oil",Fuel_Properties!$B$31:$B$42,0),MATCH(YEAR(AE$9),Fuel_Properties!$B$31:$EI$31,0)))/158.987295</f>
        <v>0</v>
      </c>
      <c r="AF107" s="35">
        <f>(SUMPRODUCT(--(AF$9=Quarterly_kt!$C$9:GC$9),Quarterly_kt!$C107:GC107)/INDEX(Fuel_Properties!$B$31:$IV$42,MATCH("D_Heavy_Fuel_Oil",Fuel_Properties!$B$31:$B$42,0),MATCH(YEAR(AF$9),Fuel_Properties!$B$31:$EI$31,0)))/158.987295</f>
        <v>0</v>
      </c>
      <c r="AG107" s="35">
        <f>(SUMPRODUCT(--(AG$9=Quarterly_kt!$C$9:GC$9),Quarterly_kt!$C107:GC107)/INDEX(Fuel_Properties!$B$31:$IV$42,MATCH("D_Heavy_Fuel_Oil",Fuel_Properties!$B$31:$B$42,0),MATCH(YEAR(AG$9),Fuel_Properties!$B$31:$EI$31,0)))/158.987295</f>
        <v>5.818989275502685E-3</v>
      </c>
      <c r="AH107" s="35">
        <f>(SUMPRODUCT(--(AH$9=Quarterly_kt!$C$9:GC$9),Quarterly_kt!$C107:GC107)/INDEX(Fuel_Properties!$B$31:$IV$42,MATCH("D_Heavy_Fuel_Oil",Fuel_Properties!$B$31:$B$42,0),MATCH(YEAR(AH$9),Fuel_Properties!$B$31:$EI$31,0)))/158.987295</f>
        <v>0</v>
      </c>
      <c r="AI107" s="35">
        <f>(SUMPRODUCT(--(AI$9=Quarterly_kt!$C$9:GC$9),Quarterly_kt!$C107:GC107)/INDEX(Fuel_Properties!$B$31:$IV$42,MATCH("D_Heavy_Fuel_Oil",Fuel_Properties!$B$31:$B$42,0),MATCH(YEAR(AI$9),Fuel_Properties!$B$31:$EI$31,0)))/158.987295</f>
        <v>2.1336294010176511E-2</v>
      </c>
      <c r="AJ107" s="35">
        <f>(SUMPRODUCT(--(AJ$9=Quarterly_kt!$C$9:GC$9),Quarterly_kt!$C107:GC107)/INDEX(Fuel_Properties!$B$31:$IV$42,MATCH("D_Heavy_Fuel_Oil",Fuel_Properties!$B$31:$B$42,0),MATCH(YEAR(AJ$9),Fuel_Properties!$B$31:$EI$31,0)))/158.987295</f>
        <v>0</v>
      </c>
      <c r="AK107" s="35">
        <f>(SUMPRODUCT(--(AK$9=Quarterly_kt!$C$9:GC$9),Quarterly_kt!$C107:GC107)/INDEX(Fuel_Properties!$B$31:$IV$42,MATCH("D_Heavy_Fuel_Oil",Fuel_Properties!$B$31:$B$42,0),MATCH(YEAR(AK$9),Fuel_Properties!$B$31:$EI$31,0)))/158.987295</f>
        <v>7.7586523673369148E-3</v>
      </c>
      <c r="AL107" s="35">
        <f>(SUMPRODUCT(--(AL$9=Quarterly_kt!$C$9:GC$9),Quarterly_kt!$C107:GC107)/INDEX(Fuel_Properties!$B$31:$IV$42,MATCH("D_Heavy_Fuel_Oil",Fuel_Properties!$B$31:$B$42,0),MATCH(YEAR(AL$9),Fuel_Properties!$B$31:$EI$31,0)))/158.987295</f>
        <v>0</v>
      </c>
      <c r="AM107" s="35">
        <f>(SUMPRODUCT(--(AM$9=Quarterly_kt!$C$9:GC$9),Quarterly_kt!$C107:GC107)/INDEX(Fuel_Properties!$B$31:$IV$42,MATCH("D_Heavy_Fuel_Oil",Fuel_Properties!$B$31:$B$42,0),MATCH(YEAR(AM$9),Fuel_Properties!$B$31:$EI$31,0)))/158.987295</f>
        <v>3.8793261836684557E-2</v>
      </c>
      <c r="AN107" s="35">
        <f>(SUMPRODUCT(--(AN$9=Quarterly_kt!$C$9:GC$9),Quarterly_kt!$C107:GC107)/INDEX(Fuel_Properties!$B$31:$IV$42,MATCH("D_Heavy_Fuel_Oil",Fuel_Properties!$B$31:$B$42,0),MATCH(YEAR(AN$9),Fuel_Properties!$B$31:$EI$31,0)))/158.987295</f>
        <v>0.21142327700993091</v>
      </c>
      <c r="AO107" s="35">
        <f>(SUMPRODUCT(--(AO$9=Quarterly_kt!$C$9:GC$9),Quarterly_kt!$C107:GC107)/INDEX(Fuel_Properties!$B$31:$IV$42,MATCH("D_Heavy_Fuel_Oil",Fuel_Properties!$B$31:$B$42,0),MATCH(YEAR(AO$9),Fuel_Properties!$B$31:$EI$31,0)))/158.987295</f>
        <v>3.2974272561181885E-2</v>
      </c>
      <c r="AP107" s="35">
        <f>(SUMPRODUCT(--(AP$9=Quarterly_kt!$C$9:GC$9),Quarterly_kt!$C107:GC107)/INDEX(Fuel_Properties!$B$31:$IV$42,MATCH("D_Heavy_Fuel_Oil",Fuel_Properties!$B$31:$B$42,0),MATCH(YEAR(AP$9),Fuel_Properties!$B$31:$EI$31,0)))/158.987295</f>
        <v>0</v>
      </c>
      <c r="AQ107" s="35">
        <f>(SUMPRODUCT(--(AQ$9=Quarterly_kt!$C$9:GC$9),Quarterly_kt!$C107:GC107)/INDEX(Fuel_Properties!$B$31:$IV$42,MATCH("D_Heavy_Fuel_Oil",Fuel_Properties!$B$31:$B$42,0),MATCH(YEAR(AQ$9),Fuel_Properties!$B$31:$EI$31,0)))/158.987295</f>
        <v>0</v>
      </c>
      <c r="AR107" s="35">
        <f>(SUMPRODUCT(--(AR$9=Quarterly_kt!$C$9:GC$9),Quarterly_kt!$C107:GC107)/INDEX(Fuel_Properties!$B$31:$IV$42,MATCH("D_Heavy_Fuel_Oil",Fuel_Properties!$B$31:$B$42,0),MATCH(YEAR(AR$9),Fuel_Properties!$B$31:$EI$31,0)))/158.987295</f>
        <v>0</v>
      </c>
      <c r="AS107" s="35">
        <f>(SUMPRODUCT(--(AS$9=Quarterly_kt!$C$9:GC$9),Quarterly_kt!$C107:GC107)/INDEX(Fuel_Properties!$B$31:$IV$42,MATCH("D_Heavy_Fuel_Oil",Fuel_Properties!$B$31:$B$42,0),MATCH(YEAR(AS$9),Fuel_Properties!$B$31:$EI$31,0)))/158.987295</f>
        <v>5.818989275502685E-3</v>
      </c>
      <c r="AT107" s="35">
        <f>(SUMPRODUCT(--(AT$9=Quarterly_kt!$C$9:GC$9),Quarterly_kt!$C107:GC107)/INDEX(Fuel_Properties!$B$31:$IV$42,MATCH("D_Heavy_Fuel_Oil",Fuel_Properties!$B$31:$B$42,0),MATCH(YEAR(AT$9),Fuel_Properties!$B$31:$EI$31,0)))/158.987295</f>
        <v>3.8793261836684574E-3</v>
      </c>
      <c r="AU107" s="35">
        <f>(SUMPRODUCT(--(AU$9=Quarterly_kt!$C$9:GC$9),Quarterly_kt!$C107:GC107)/INDEX(Fuel_Properties!$B$31:$IV$42,MATCH("D_Heavy_Fuel_Oil",Fuel_Properties!$B$31:$B$42,0),MATCH(YEAR(AU$9),Fuel_Properties!$B$31:$EI$31,0)))/158.987295</f>
        <v>1.551730473467383E-2</v>
      </c>
      <c r="AV107" s="35">
        <f>(SUMPRODUCT(--(AV$9=Quarterly_kt!$C$9:GD$9),Quarterly_kt!$C107:GD107)/INDEX(Fuel_Properties!$B$31:$IV$42,MATCH("D_Heavy_Fuel_Oil",Fuel_Properties!$B$31:$B$42,0),MATCH(YEAR(AV$9),Fuel_Properties!$B$31:$EI$31,0)))/158.987295</f>
        <v>4.4194860993593953E-2</v>
      </c>
      <c r="AW107" s="35">
        <f>(SUMPRODUCT(--(AW$9=Quarterly_kt!$C$9:GE$9),Quarterly_kt!$C107:GE107)/INDEX(Fuel_Properties!$B$31:$IV$42,MATCH("D_Heavy_Fuel_Oil",Fuel_Properties!$B$31:$B$42,0),MATCH(YEAR(AW$9),Fuel_Properties!$B$31:$EI$31,0)))/158.987295</f>
        <v>2.3754679246716554E-2</v>
      </c>
      <c r="AX107" s="35">
        <f>(SUMPRODUCT(--(AX$9=Quarterly_kt!$C$9:GF$9),Quarterly_kt!$C107:GF107)/INDEX(Fuel_Properties!$B$31:$IV$42,MATCH("D_Heavy_Fuel_Oil",Fuel_Properties!$B$31:$B$42,0),MATCH(YEAR(AX$9),Fuel_Properties!$B$31:$EI$31,0)))/158.987295</f>
        <v>8.8389721987187902E-3</v>
      </c>
      <c r="AY107" s="35">
        <f>(SUMPRODUCT(--(AY$9=Quarterly_kt!$C$9:GG$9),Quarterly_kt!$C107:GG107)/INDEX(Fuel_Properties!$B$31:$IV$42,MATCH("D_Heavy_Fuel_Oil",Fuel_Properties!$B$31:$B$42,0),MATCH(YEAR(AY$9),Fuel_Properties!$B$31:$EI$31,0)))/158.987295</f>
        <v>9.9796270331285967E-3</v>
      </c>
      <c r="AZ107" s="35">
        <f>(SUMPRODUCT(--(AZ$9=Quarterly_kt!$C$9:GH$9),Quarterly_kt!$C107:GH107)/INDEX(Fuel_Properties!$B$31:$IV$42,MATCH("D_Heavy_Fuel_Oil",Fuel_Properties!$B$31:$B$42,0),MATCH(YEAR(AZ$9),Fuel_Properties!$B$31:$EI$31,0)))/158.987295</f>
        <v>1.0086248077537987E-5</v>
      </c>
      <c r="BA107" s="35">
        <f>(SUMPRODUCT(--(BA$9=Quarterly_kt!$C$9:GI$9),Quarterly_kt!$C107:GI107)/INDEX(Fuel_Properties!$B$31:$IV$42,MATCH("D_Heavy_Fuel_Oil",Fuel_Properties!$B$31:$B$42,0),MATCH(YEAR(BA$9),Fuel_Properties!$B$31:$EI$31,0)))/158.987295</f>
        <v>0</v>
      </c>
      <c r="BB107" s="35">
        <f>(SUMPRODUCT(--(BB$9=Quarterly_kt!$C$9:GJ$9),Quarterly_kt!$C107:GJ107)/INDEX(Fuel_Properties!$B$31:$IV$42,MATCH("D_Heavy_Fuel_Oil",Fuel_Properties!$B$31:$B$42,0),MATCH(YEAR(BB$9),Fuel_Properties!$B$31:$EI$31,0)))/158.987295</f>
        <v>4.8443085718559851E-5</v>
      </c>
      <c r="BC107" s="35">
        <f>(SUMPRODUCT(--(BC$9=Quarterly_kt!$C$9:GK$9),Quarterly_kt!$C107:GK107)/INDEX(Fuel_Properties!$B$31:$IV$42,MATCH("D_Heavy_Fuel_Oil",Fuel_Properties!$B$31:$B$42,0),MATCH(YEAR(BC$9),Fuel_Properties!$B$31:$EI$31,0)))/158.987295</f>
        <v>1.9764774139121102E-3</v>
      </c>
      <c r="BD107" s="35">
        <f>(SUMPRODUCT(--(BD$9=Quarterly_kt!$C$9:GL$9),Quarterly_kt!$C107:GL107)/INDEX(Fuel_Properties!$B$31:$IV$42,MATCH("D_Heavy_Fuel_Oil",Fuel_Properties!$B$31:$B$42,0),MATCH(YEAR(BD$9),Fuel_Properties!$B$31:$EI$31,0)))/158.987295</f>
        <v>5.4026112864043463E-3</v>
      </c>
      <c r="BE107" s="35">
        <f>(SUMPRODUCT(--(BE$9=Quarterly_kt!$C$9:GM$9),Quarterly_kt!$C107:GM107)/INDEX(Fuel_Properties!$B$31:$IV$42,MATCH("D_Heavy_Fuel_Oil",Fuel_Properties!$B$31:$B$42,0),MATCH(YEAR(BE$9),Fuel_Properties!$B$31:$EI$31,0)))/158.987295</f>
        <v>5.3607363168516617E-3</v>
      </c>
      <c r="BF107" s="35">
        <f>(SUMPRODUCT(--(BF$9=Quarterly_kt!$C$9:GN$9),Quarterly_kt!$C107:GN107)/INDEX(Fuel_Properties!$B$31:$IV$42,MATCH("D_Heavy_Fuel_Oil",Fuel_Properties!$B$31:$B$42,0),MATCH(YEAR(BF$9),Fuel_Properties!$B$31:$EI$31,0)))/158.987295</f>
        <v>5.4808171729029877E-3</v>
      </c>
      <c r="BG107" s="35">
        <f>(SUMPRODUCT(--(BG$9=Quarterly_kt!$C$9:GO$9),Quarterly_kt!$C107:GO107)/INDEX(Fuel_Properties!$B$31:$IV$42,MATCH("D_Heavy_Fuel_Oil",Fuel_Properties!$B$31:$B$42,0),MATCH(YEAR(BG$9),Fuel_Properties!$B$31:$EI$31,0)))/158.987295</f>
        <v>5.4655748048370945E-3</v>
      </c>
      <c r="BH107" s="35">
        <f>(SUMPRODUCT(--(BH$9=Quarterly_kt!$C$9:GP$9),Quarterly_kt!$C107:GP107)/INDEX(Fuel_Properties!$B$31:$IV$42,MATCH("D_Heavy_Fuel_Oil",Fuel_Properties!$B$31:$B$42,0),MATCH(YEAR(BH$9),Fuel_Properties!$B$31:$EI$31,0)))/158.987295</f>
        <v>0</v>
      </c>
      <c r="BI107" s="35">
        <f>(SUMPRODUCT(--(BI$9=Quarterly_kt!$C$9:GQ$9),Quarterly_kt!$C107:GQ107)/INDEX(Fuel_Properties!$B$31:$IV$42,MATCH("D_Heavy_Fuel_Oil",Fuel_Properties!$B$31:$B$42,0),MATCH(YEAR(BI$9),Fuel_Properties!$B$31:$EI$31,0)))/158.987295</f>
        <v>0</v>
      </c>
      <c r="BJ107" s="35">
        <f>(SUMPRODUCT(--(BJ$9=Quarterly_kt!$C$9:GR$9),Quarterly_kt!$C107:GR107)/INDEX(Fuel_Properties!$B$31:$IV$42,MATCH("D_Heavy_Fuel_Oil",Fuel_Properties!$B$31:$B$42,0),MATCH(YEAR(BJ$9),Fuel_Properties!$B$31:$EI$31,0)))/158.987295</f>
        <v>6.2196112785824651E-3</v>
      </c>
      <c r="BK107" s="35">
        <f>(SUMPRODUCT(--(BK$9=Quarterly_kt!$C$9:GS$9),Quarterly_kt!$C107:GS107)/INDEX(Fuel_Properties!$B$31:$IV$42,MATCH("D_Heavy_Fuel_Oil",Fuel_Properties!$B$31:$B$42,0),MATCH(YEAR(BK$9),Fuel_Properties!$B$31:$EI$31,0)))/158.987295</f>
        <v>0</v>
      </c>
      <c r="BL107" s="35">
        <f>(SUMPRODUCT(--(BL$9=Quarterly_kt!$C$9:GT$9),Quarterly_kt!$C107:GT107)/INDEX(Fuel_Properties!$B$31:$IV$42,MATCH("D_Heavy_Fuel_Oil",Fuel_Properties!$B$31:$B$42,0),MATCH(YEAR(BL$9),Fuel_Properties!$B$31:$EI$31,0)))/158.987295</f>
        <v>0</v>
      </c>
      <c r="BM107" s="35">
        <f>(SUMPRODUCT(--(BM$9=Quarterly_kt!$C$9:GU$9),Quarterly_kt!$C107:GU107)/INDEX(Fuel_Properties!$B$31:$IV$42,MATCH("D_Heavy_Fuel_Oil",Fuel_Properties!$B$31:$B$42,0),MATCH(YEAR(BM$9),Fuel_Properties!$B$31:$EI$31,0)))/158.987295</f>
        <v>0</v>
      </c>
      <c r="BN107" s="35">
        <f>(SUMPRODUCT(--(BN$9=Quarterly_kt!$C$9:GV$9),Quarterly_kt!$C107:GV107)/INDEX(Fuel_Properties!$B$31:$IV$42,MATCH("D_Heavy_Fuel_Oil",Fuel_Properties!$B$31:$B$42,0),MATCH(YEAR(BN$9),Fuel_Properties!$B$31:$EI$31,0)))/158.987295</f>
        <v>0</v>
      </c>
      <c r="BO107" s="35">
        <f>(SUMPRODUCT(--(BO$9=Quarterly_kt!$C$9:GW$9),Quarterly_kt!$C107:GW107)/INDEX(Fuel_Properties!$B$31:$IV$42,MATCH("D_Heavy_Fuel_Oil",Fuel_Properties!$B$31:$B$42,0),MATCH(YEAR(BO$9),Fuel_Properties!$B$31:$EI$31,0)))/158.987295</f>
        <v>1.9806760583136137E-3</v>
      </c>
      <c r="BP107" s="35">
        <f>(SUMPRODUCT(--(BP$9=Quarterly_kt!$C$9:GX$9),Quarterly_kt!$C107:GX107)/INDEX(Fuel_Properties!$B$31:$IV$42,MATCH("D_Heavy_Fuel_Oil",Fuel_Properties!$B$31:$B$42,0),MATCH(YEAR(BP$9),Fuel_Properties!$B$31:$EI$31,0)))/158.987295</f>
        <v>5.9432779296456715E-3</v>
      </c>
      <c r="BQ107" s="35">
        <f>(SUMPRODUCT(--(BQ$9=Quarterly_kt!$C$9:GY$9),Quarterly_kt!$C107:GY107)/INDEX(Fuel_Properties!$B$31:$IV$42,MATCH("D_Heavy_Fuel_Oil",Fuel_Properties!$B$31:$B$42,0),MATCH(YEAR(BQ$9),Fuel_Properties!$B$31:$EI$31,0)))/158.987295</f>
        <v>5.9432779296456715E-3</v>
      </c>
      <c r="BR107" s="35">
        <f>(SUMPRODUCT(--(BR$9=Quarterly_kt!$C$9:GZ$9),Quarterly_kt!$C107:GZ107)/INDEX(Fuel_Properties!$B$31:$IV$42,MATCH("D_Heavy_Fuel_Oil",Fuel_Properties!$B$31:$B$42,0),MATCH(YEAR(BR$9),Fuel_Properties!$B$31:$EI$31,0)))/158.987295</f>
        <v>5.9432779296456715E-3</v>
      </c>
      <c r="BS107" s="35">
        <f>(SUMPRODUCT(--(BS$9=Quarterly_kt!$C$9:HA$9),Quarterly_kt!$C107:HA107)/INDEX(Fuel_Properties!$B$31:$IV$42,MATCH("D_Heavy_Fuel_Oil",Fuel_Properties!$B$31:$B$42,0),MATCH(YEAR(BS$9),Fuel_Properties!$B$31:$EI$31,0)))/158.987295</f>
        <v>5.9311936882818373E-3</v>
      </c>
      <c r="BT107" s="35">
        <f>(SUMPRODUCT(--(BT$9=Quarterly_kt!$C$9:HB$9),Quarterly_kt!$C107:HB107)/INDEX(Fuel_Properties!$B$31:$IV$42,MATCH("D_Heavy_Fuel_Oil",Fuel_Properties!$B$31:$B$42,0),MATCH(YEAR(BT$9),Fuel_Properties!$B$31:$EI$31,0)))/158.987295</f>
        <v>0</v>
      </c>
      <c r="BU107" s="35">
        <f>(SUMPRODUCT(--(BU$9=Quarterly_kt!$C$9:HC$9),Quarterly_kt!$C107:HC107)/INDEX(Fuel_Properties!$B$31:$IV$42,MATCH("D_Heavy_Fuel_Oil",Fuel_Properties!$B$31:$B$42,0),MATCH(YEAR(BU$9),Fuel_Properties!$B$31:$EI$31,0)))/158.987295</f>
        <v>2.1948342209469313E-2</v>
      </c>
      <c r="BV107" s="35">
        <f>(SUMPRODUCT(--(BV$9=Quarterly_kt!$C$9:HD$9),Quarterly_kt!$C107:HD107)/INDEX(Fuel_Properties!$B$31:$IV$42,MATCH("D_Heavy_Fuel_Oil",Fuel_Properties!$B$31:$B$42,0),MATCH(YEAR(BV$9),Fuel_Properties!$B$31:$EI$31,0)))/158.987295</f>
        <v>1.8220251306544082E-2</v>
      </c>
      <c r="BW107" s="35">
        <f>(SUMPRODUCT(--(BW$9=Quarterly_kt!$C$9:HE$9),Quarterly_kt!$C107:HE107)/INDEX(Fuel_Properties!$B$31:$IV$42,MATCH("D_Heavy_Fuel_Oil",Fuel_Properties!$B$31:$B$42,0),MATCH(YEAR(BW$9),Fuel_Properties!$B$31:$EI$31,0)))/158.987295</f>
        <v>9.8049422848044173E-5</v>
      </c>
      <c r="BX107" s="35">
        <f>(SUMPRODUCT(--(BX$9=Quarterly_kt!$C$9:HF$9),Quarterly_kt!$C107:HF107)/INDEX(Fuel_Properties!$B$31:$IV$42,MATCH("D_Heavy_Fuel_Oil",Fuel_Properties!$B$31:$B$42,0),MATCH(YEAR(BX$9),Fuel_Properties!$B$31:$EI$31,0)))/158.987295</f>
        <v>0.18171239526285429</v>
      </c>
      <c r="BY107" s="35">
        <f>(SUMPRODUCT(--(BY$9=Quarterly_kt!$C$9:HG$9),Quarterly_kt!$C107:HG107)/INDEX(Fuel_Properties!$B$31:$IV$42,MATCH("D_Heavy_Fuel_Oil",Fuel_Properties!$B$31:$B$42,0),MATCH(YEAR(BY$9),Fuel_Properties!$B$31:$EI$31,0)))/158.987295</f>
        <v>0.16001856588791566</v>
      </c>
      <c r="BZ107" s="35">
        <f>(SUMPRODUCT(--(BZ$9=Quarterly_kt!$C$9:HH$9),Quarterly_kt!$C107:HH107)/INDEX(Fuel_Properties!$B$31:$IV$42,MATCH("D_Heavy_Fuel_Oil",Fuel_Properties!$B$31:$B$42,0),MATCH(YEAR(BZ$9),Fuel_Properties!$B$31:$EI$31,0)))/158.987295</f>
        <v>0</v>
      </c>
      <c r="CA107" s="35">
        <f>(SUMPRODUCT(--(CA$9=Quarterly_kt!$C$9:HI$9),Quarterly_kt!$C107:HI107)/INDEX(Fuel_Properties!$B$31:$IV$42,MATCH("D_Heavy_Fuel_Oil",Fuel_Properties!$B$31:$B$42,0),MATCH(YEAR(CA$9),Fuel_Properties!$B$31:$EI$31,0)))/158.987295</f>
        <v>0</v>
      </c>
      <c r="CB107" s="35">
        <f>(SUMPRODUCT(--(CB$9=Quarterly_kt!$C$9:HJ$9),Quarterly_kt!$C107:HJ107)/INDEX(Fuel_Properties!$B$31:$IV$42,MATCH("D_Heavy_Fuel_Oil",Fuel_Properties!$B$31:$B$42,0),MATCH(YEAR(CB$9),Fuel_Properties!$B$31:$EI$31,0)))/158.987295</f>
        <v>4.1540496557774927E-2</v>
      </c>
      <c r="CC107" s="35">
        <f>(SUMPRODUCT(--(CC$9=Quarterly_kt!$C$9:HK$9),Quarterly_kt!$C107:HK107)/INDEX(Fuel_Properties!$B$31:$IV$42,MATCH("D_Heavy_Fuel_Oil",Fuel_Properties!$B$31:$B$42,0),MATCH(YEAR(CC$9),Fuel_Properties!$B$31:$EI$31,0)))/158.987295</f>
        <v>3.7543740956891843E-2</v>
      </c>
      <c r="CD107" s="35">
        <f>(SUMPRODUCT(--(CD$9=Quarterly_kt!$C$9:HL$9),Quarterly_kt!$C107:HL107)/INDEX(Fuel_Properties!$B$31:$IV$42,MATCH("D_Heavy_Fuel_Oil",Fuel_Properties!$B$31:$B$42,0),MATCH(YEAR(CD$9),Fuel_Properties!$B$31:$EI$31,0)))/158.987295</f>
        <v>3.7543740956891843E-2</v>
      </c>
      <c r="CE107" s="35">
        <f>(SUMPRODUCT(--(CE$9=Quarterly_kt!$C$9:HM$9),Quarterly_kt!$C107:HM107)/INDEX(Fuel_Properties!$B$31:$IV$42,MATCH("D_Heavy_Fuel_Oil",Fuel_Properties!$B$31:$B$42,0),MATCH(YEAR(CE$9),Fuel_Properties!$B$31:$EI$31,0)))/158.987295</f>
        <v>3.7580878351680398E-2</v>
      </c>
      <c r="CF107" s="35">
        <f>(SUMPRODUCT(--(CF$9=Quarterly_kt!$C$9:HN$9),Quarterly_kt!$C107:HN107)/INDEX(Fuel_Properties!$B$31:$IV$42,MATCH("D_Heavy_Fuel_Oil",Fuel_Properties!$B$31:$B$42,0),MATCH(YEAR(CF$9),Fuel_Properties!$B$31:$EI$31,0)))/158.987295</f>
        <v>1.9886933240880621E-3</v>
      </c>
      <c r="CG107" s="35">
        <f>(SUMPRODUCT(--(CG$9=Quarterly_kt!$C$9:HO$9),Quarterly_kt!$C107:HO107)/INDEX(Fuel_Properties!$B$31:$IV$42,MATCH("D_Heavy_Fuel_Oil",Fuel_Properties!$B$31:$B$42,0),MATCH(YEAR(CG$9),Fuel_Properties!$B$31:$EI$31,0)))/158.987295</f>
        <v>0</v>
      </c>
      <c r="CH107" s="35">
        <f>(SUMPRODUCT(--(CH$9=Quarterly_kt!$C$9:HP$9),Quarterly_kt!$C107:HP107)/INDEX(Fuel_Properties!$B$31:$IV$42,MATCH("D_Heavy_Fuel_Oil",Fuel_Properties!$B$31:$B$42,0),MATCH(YEAR(CH$9),Fuel_Properties!$B$31:$EI$31,0)))/158.987295</f>
        <v>0</v>
      </c>
      <c r="CI107" s="35">
        <f>(SUMPRODUCT(--(CI$9=Quarterly_kt!$C$9:HQ$9),Quarterly_kt!$C107:HQ107)/INDEX(Fuel_Properties!$B$31:$IV$42,MATCH("D_Heavy_Fuel_Oil",Fuel_Properties!$B$31:$B$42,0),MATCH(YEAR(CI$9),Fuel_Properties!$B$31:$EI$31,0)))/158.987295</f>
        <v>2.3442751843189167E-3</v>
      </c>
      <c r="CJ107" s="35">
        <f>(SUMPRODUCT(--(CJ$9=Quarterly_kt!$C$9:HR$9),Quarterly_kt!$C107:HR107)/INDEX(Fuel_Properties!$B$31:$IV$42,MATCH("D_Heavy_Fuel_Oil",Fuel_Properties!$B$31:$B$42,0),MATCH(YEAR(CJ$9),Fuel_Properties!$B$31:$EI$31,0)))/158.987295</f>
        <v>3.4510069397326461E-2</v>
      </c>
      <c r="CK107" s="35">
        <f>(SUMPRODUCT(--(CK$9=Quarterly_kt!$C$9:HS$9),Quarterly_kt!$C107:HS107)/INDEX(Fuel_Properties!$B$31:$IV$42,MATCH("D_Heavy_Fuel_Oil",Fuel_Properties!$B$31:$B$42,0),MATCH(YEAR(CK$9),Fuel_Properties!$B$31:$EI$31,0)))/158.987295</f>
        <v>2.8894239387704312E-2</v>
      </c>
      <c r="CL107" s="35">
        <f>(SUMPRODUCT(--(CL$9=Quarterly_kt!$C$9:HT$9),Quarterly_kt!$C107:HT107)/INDEX(Fuel_Properties!$B$31:$IV$42,MATCH("D_Heavy_Fuel_Oil",Fuel_Properties!$B$31:$B$42,0),MATCH(YEAR(CL$9),Fuel_Properties!$B$31:$EI$31,0)))/158.987295</f>
        <v>2.8894239387704312E-2</v>
      </c>
      <c r="CM107" s="35">
        <f>(SUMPRODUCT(--(CM$9=Quarterly_kt!$C$9:HU$9),Quarterly_kt!$C107:HU107)/INDEX(Fuel_Properties!$B$31:$IV$42,MATCH("D_Heavy_Fuel_Oil",Fuel_Properties!$B$31:$B$42,0),MATCH(YEAR(CM$9),Fuel_Properties!$B$31:$EI$31,0)))/158.987295</f>
        <v>3.6755850138121937E-2</v>
      </c>
      <c r="CN107" s="35">
        <f>(SUMPRODUCT(--(CN$9=Quarterly_kt!$C$9:HV$9),Quarterly_kt!$C107:HV107)/INDEX(Fuel_Properties!$B$31:$IV$42,MATCH("D_Heavy_Fuel_Oil",Fuel_Properties!$B$31:$B$42,0),MATCH(YEAR(CN$9),Fuel_Properties!$B$31:$EI$31,0)))/158.987295</f>
        <v>0</v>
      </c>
      <c r="CO107" s="35">
        <f>(SUMPRODUCT(--(CO$9=Quarterly_kt!$C$9:HW$9),Quarterly_kt!$C107:HW107)/INDEX(Fuel_Properties!$B$31:$IV$42,MATCH("D_Heavy_Fuel_Oil",Fuel_Properties!$B$31:$B$42,0),MATCH(YEAR(CO$9),Fuel_Properties!$B$31:$EI$31,0)))/158.987295</f>
        <v>0</v>
      </c>
      <c r="CP107" s="35">
        <f>(SUMPRODUCT(--(CP$9=Quarterly_kt!$C$9:HX$9),Quarterly_kt!$C107:HX107)/INDEX(Fuel_Properties!$B$31:$IV$42,MATCH("D_Heavy_Fuel_Oil",Fuel_Properties!$B$31:$B$42,0),MATCH(YEAR(CP$9),Fuel_Properties!$B$31:$EI$31,0)))/158.987295</f>
        <v>0</v>
      </c>
      <c r="CQ107" s="35">
        <f>(SUMPRODUCT(--(CQ$9=Quarterly_kt!$C$9:HY$9),Quarterly_kt!$C107:HY107)/INDEX(Fuel_Properties!$B$31:$IV$42,MATCH("D_Heavy_Fuel_Oil",Fuel_Properties!$B$31:$B$42,0),MATCH(YEAR(CQ$9),Fuel_Properties!$B$31:$EI$31,0)))/158.987295</f>
        <v>1.6701777177873485E-4</v>
      </c>
      <c r="CR107" s="35">
        <f>(SUMPRODUCT(--(CR$9=Quarterly_kt!$C$9:HZ$9),Quarterly_kt!$C107:HZ107)/INDEX(Fuel_Properties!$B$31:$IV$42,MATCH("D_Heavy_Fuel_Oil",Fuel_Properties!$B$31:$B$42,0),MATCH(YEAR(CR$9),Fuel_Properties!$B$31:$EI$31,0)))/158.987295</f>
        <v>0</v>
      </c>
      <c r="CS107" s="35">
        <f>(SUMPRODUCT(--(CS$9=Quarterly_kt!$C$9:IA$9),Quarterly_kt!$C107:IA107)/INDEX(Fuel_Properties!$B$31:$IV$42,MATCH("D_Heavy_Fuel_Oil",Fuel_Properties!$B$31:$B$42,0),MATCH(YEAR(CS$9),Fuel_Properties!$B$31:$EI$31,0)))/158.987295</f>
        <v>0</v>
      </c>
      <c r="CT107" s="35">
        <f>(SUMPRODUCT(--(CT$9=Quarterly_kt!$C$9:IB$9),Quarterly_kt!$C107:IB107)/INDEX(Fuel_Properties!$B$31:$IV$42,MATCH("D_Heavy_Fuel_Oil",Fuel_Properties!$B$31:$B$42,0),MATCH(YEAR(CT$9),Fuel_Properties!$B$31:$EI$31,0)))/158.987295</f>
        <v>0</v>
      </c>
      <c r="CU107" s="35">
        <f>(SUMPRODUCT(--(CU$9=Quarterly_kt!$C$9:IC$9),Quarterly_kt!$C107:IC107)/INDEX(Fuel_Properties!$B$31:$IV$42,MATCH("D_Heavy_Fuel_Oil",Fuel_Properties!$B$31:$B$42,0),MATCH(YEAR(CU$9),Fuel_Properties!$B$31:$EI$31,0)))/158.987295</f>
        <v>0</v>
      </c>
      <c r="CV107" s="35">
        <f>(SUMPRODUCT(--(CV$9=Quarterly_kt!$C$9:ID$9),Quarterly_kt!$C107:ID107)/INDEX(Fuel_Properties!$B$31:$IV$42,MATCH("D_Heavy_Fuel_Oil",Fuel_Properties!$B$31:$B$42,0),MATCH(YEAR(CV$9),Fuel_Properties!$B$31:$EI$31,0)))/158.987295</f>
        <v>2.0259743703640765E-3</v>
      </c>
      <c r="CW107" s="35">
        <f>(SUMPRODUCT(--(CW$9=Quarterly_kt!$C$9:IE$9),Quarterly_kt!$C107:IE107)/INDEX(Fuel_Properties!$B$31:$IV$42,MATCH("D_Heavy_Fuel_Oil",Fuel_Properties!$B$31:$B$42,0),MATCH(YEAR(CW$9),Fuel_Properties!$B$31:$EI$31,0)))/158.987295</f>
        <v>3.9665697034133376E-3</v>
      </c>
      <c r="CX107" s="35">
        <f>(SUMPRODUCT(--(CX$9=Quarterly_kt!$C$9:IF$9),Quarterly_kt!$C107:IF107)/INDEX(Fuel_Properties!$B$31:$IV$42,MATCH("D_Heavy_Fuel_Oil",Fuel_Properties!$B$31:$B$42,0),MATCH(YEAR(CX$9),Fuel_Properties!$B$31:$EI$31,0)))/158.987295</f>
        <v>0</v>
      </c>
      <c r="CY107" s="35">
        <f>(SUMPRODUCT(--(CY$9=Quarterly_kt!$C$9:IG$9),Quarterly_kt!$C107:IG107)/INDEX(Fuel_Properties!$B$31:$IV$42,MATCH("D_Heavy_Fuel_Oil",Fuel_Properties!$B$31:$B$42,0),MATCH(YEAR(CY$9),Fuel_Properties!$B$31:$EI$31,0)))/158.987295</f>
        <v>0</v>
      </c>
      <c r="CZ107" s="35">
        <f>(SUMPRODUCT(--(CZ$9=Quarterly_kt!$C$9:IH$9),Quarterly_kt!$C107:IH107)/INDEX(Fuel_Properties!$B$31:$IV$42,MATCH("D_Heavy_Fuel_Oil",Fuel_Properties!$B$31:$B$42,0),MATCH(YEAR(CZ$9),Fuel_Properties!$B$31:$EI$31,0)))/158.987295</f>
        <v>3.0904933189701472E-5</v>
      </c>
      <c r="DA107" s="35">
        <f>(SUMPRODUCT(--(DA$9=Quarterly_kt!$C$9:II$9),Quarterly_kt!$C107:II107)/INDEX(Fuel_Properties!$B$31:$IV$42,MATCH("D_Heavy_Fuel_Oil",Fuel_Properties!$B$31:$B$42,0),MATCH(YEAR(DA$9),Fuel_Properties!$B$31:$EI$31,0)))/158.987295</f>
        <v>3.3775516253818856E-5</v>
      </c>
      <c r="DB107" s="35">
        <f>(SUMPRODUCT(--(DB$9=Quarterly_kt!$C$9:IJ$9),Quarterly_kt!$C107:IJ107)/INDEX(Fuel_Properties!$B$31:$IV$42,MATCH("D_Heavy_Fuel_Oil",Fuel_Properties!$B$31:$B$42,0),MATCH(YEAR(DB$9),Fuel_Properties!$B$31:$EI$31,0)))/158.987295</f>
        <v>3.0189294608473835E-5</v>
      </c>
      <c r="DC107" s="35">
        <f>(SUMPRODUCT(--(DC$9=Quarterly_kt!$C$9:IK$9),Quarterly_kt!$C107:IK107)/INDEX(Fuel_Properties!$B$31:$IV$42,MATCH("D_Heavy_Fuel_Oil",Fuel_Properties!$B$31:$B$42,0),MATCH(YEAR(DC$9),Fuel_Properties!$B$31:$EI$31,0)))/158.987295</f>
        <v>3.0005159885503235E-5</v>
      </c>
      <c r="DD107" s="35">
        <f>(SUMPRODUCT(--(DD$9=Quarterly_kt!$C$9:IL$9),Quarterly_kt!$C107:IL107)/INDEX(Fuel_Properties!$B$31:$IV$42,MATCH("D_Heavy_Fuel_Oil",Fuel_Properties!$B$31:$B$42,0),MATCH(YEAR(DD$9),Fuel_Properties!$B$31:$EI$31,0)))/158.987295</f>
        <v>0</v>
      </c>
      <c r="DE107" s="35">
        <f>(SUMPRODUCT(--(DE$9=Quarterly_kt!$C$9:IM$9),Quarterly_kt!$C107:IM107)/INDEX(Fuel_Properties!$B$31:$IV$42,MATCH("D_Heavy_Fuel_Oil",Fuel_Properties!$B$31:$B$42,0),MATCH(YEAR(DE$9),Fuel_Properties!$B$31:$EI$31,0)))/158.987295</f>
        <v>0</v>
      </c>
      <c r="DF107" s="35">
        <f>(SUMPRODUCT(--(DF$9=Quarterly_kt!$C$9:IN$9),Quarterly_kt!$C107:IN107)/INDEX(Fuel_Properties!$B$31:$IV$42,MATCH("D_Heavy_Fuel_Oil",Fuel_Properties!$B$31:$B$42,0),MATCH(YEAR(DF$9),Fuel_Properties!$B$31:$EI$31,0)))/158.987295</f>
        <v>0</v>
      </c>
      <c r="DG107" s="35">
        <f>(SUMPRODUCT(--(DG$9=Quarterly_kt!$C$9:IO$9),Quarterly_kt!$C107:IO107)/INDEX(Fuel_Properties!$B$31:$IV$42,MATCH("D_Heavy_Fuel_Oil",Fuel_Properties!$B$31:$B$42,0),MATCH(YEAR(DG$9),Fuel_Properties!$B$31:$EI$31,0)))/158.987295</f>
        <v>0</v>
      </c>
      <c r="DH107" s="35">
        <f>(SUMPRODUCT(--(DH$9=Quarterly_kt!$C$9:IP$9),Quarterly_kt!$C107:IP107)/INDEX(Fuel_Properties!$B$31:$IV$42,MATCH("D_Heavy_Fuel_Oil",Fuel_Properties!$B$31:$B$42,0),MATCH(YEAR(DH$9),Fuel_Properties!$B$31:$EI$31,0)))/158.987295</f>
        <v>0</v>
      </c>
      <c r="DI107" s="35">
        <f>(SUMPRODUCT(--(DI$9=Quarterly_kt!$C$9:IQ$9),Quarterly_kt!$C107:IQ107)/INDEX(Fuel_Properties!$B$31:$IV$42,MATCH("D_Heavy_Fuel_Oil",Fuel_Properties!$B$31:$B$42,0),MATCH(YEAR(DI$9),Fuel_Properties!$B$31:$EI$31,0)))/158.987295</f>
        <v>0</v>
      </c>
      <c r="DJ107" s="35">
        <f>(SUMPRODUCT(--(DJ$9=Quarterly_kt!$C$9:IR$9),Quarterly_kt!$C107:IR107)/INDEX(Fuel_Properties!$B$31:$IV$42,MATCH("D_Heavy_Fuel_Oil",Fuel_Properties!$B$31:$B$42,0),MATCH(YEAR(DJ$9),Fuel_Properties!$B$31:$EI$31,0)))/158.987295</f>
        <v>0</v>
      </c>
      <c r="DK107" s="35">
        <f>(SUMPRODUCT(--(DK$9=Quarterly_kt!$C$9:IS$9),Quarterly_kt!$C107:IS107)/INDEX(Fuel_Properties!$B$31:$IV$42,MATCH("D_Heavy_Fuel_Oil",Fuel_Properties!$B$31:$B$42,0),MATCH(YEAR(DK$9),Fuel_Properties!$B$31:$EI$31,0)))/158.987295</f>
        <v>0</v>
      </c>
      <c r="DL107" s="35">
        <f>(SUMPRODUCT(--(DL$9=Quarterly_kt!$C$9:IT$9),Quarterly_kt!$C107:IT107)/INDEX(Fuel_Properties!$B$31:$IV$42,MATCH("D_Heavy_Fuel_Oil",Fuel_Properties!$B$31:$B$42,0),MATCH(YEAR(DL$9),Fuel_Properties!$B$31:$EI$31,0)))/158.987295</f>
        <v>0</v>
      </c>
      <c r="DM107" s="35">
        <f>(SUMPRODUCT(--(DM$9=Quarterly_kt!$C$9:IU$9),Quarterly_kt!$C107:IU107)/INDEX(Fuel_Properties!$B$31:$IV$42,MATCH("D_Heavy_Fuel_Oil",Fuel_Properties!$B$31:$B$42,0),MATCH(YEAR(DM$9),Fuel_Properties!$B$31:$EI$31,0)))/158.987295</f>
        <v>0</v>
      </c>
      <c r="DN107" s="35">
        <f>(SUMPRODUCT(--(DN$9=Quarterly_kt!$C$9:IV$9),Quarterly_kt!$C107:IV107)/INDEX(Fuel_Properties!$B$31:$IV$42,MATCH("D_Heavy_Fuel_Oil",Fuel_Properties!$B$31:$B$42,0),MATCH(YEAR(DN$9),Fuel_Properties!$B$31:$EI$31,0)))/158.987295</f>
        <v>0</v>
      </c>
      <c r="DO107" s="35">
        <f>(SUMPRODUCT(--(DO$9=Quarterly_kt!$C$9:IW$9),Quarterly_kt!$C107:IW107)/INDEX(Fuel_Properties!$B$31:$IV$42,MATCH("D_Heavy_Fuel_Oil",Fuel_Properties!$B$31:$B$42,0),MATCH(YEAR(DO$9),Fuel_Properties!$B$31:$EI$31,0)))/158.987295</f>
        <v>0</v>
      </c>
      <c r="DP107" s="35">
        <f>(SUMPRODUCT(--(DP$9=Quarterly_kt!$C$9:IX$9),Quarterly_kt!$C107:IX107)/INDEX(Fuel_Properties!$B$31:$IV$42,MATCH("D_Heavy_Fuel_Oil",Fuel_Properties!$B$31:$B$42,0),MATCH(YEAR(DP$9),Fuel_Properties!$B$31:$EI$31,0)))/158.987295</f>
        <v>0</v>
      </c>
      <c r="DQ107" s="35">
        <f>(SUMPRODUCT(--(DQ$9=Quarterly_kt!$C$9:IY$9),Quarterly_kt!$C107:IY107)/INDEX(Fuel_Properties!$B$31:$IV$42,MATCH("D_Heavy_Fuel_Oil",Fuel_Properties!$B$31:$B$42,0),MATCH(YEAR(DQ$9),Fuel_Properties!$B$31:$EI$31,0)))/158.987295</f>
        <v>2.2775061726339717E-2</v>
      </c>
      <c r="DR107" s="35">
        <f>(SUMPRODUCT(--(DR$9=Quarterly_kt!$C$9:IZ$9),Quarterly_kt!$C107:IZ107)/INDEX(Fuel_Properties!$B$31:$IV$42,MATCH("D_Heavy_Fuel_Oil",Fuel_Properties!$B$31:$B$42,0),MATCH(YEAR(DR$9),Fuel_Properties!$B$31:$EI$31,0)))/158.987295</f>
        <v>1.4279893959200037E-2</v>
      </c>
      <c r="DS107" s="35">
        <f>(SUMPRODUCT(--(DS$9=Quarterly_kt!$C$9:JA$9),Quarterly_kt!$C107:JA107)/INDEX(Fuel_Properties!$B$31:$IV$42,MATCH("D_Heavy_Fuel_Oil",Fuel_Properties!$B$31:$B$42,0),MATCH(YEAR(DS$9),Fuel_Properties!$B$31:$EI$31,0)))/158.987295</f>
        <v>0</v>
      </c>
      <c r="DT107" s="35">
        <f>(SUMPRODUCT(--(DT$9=Quarterly_kt!$C$9:JB$9),Quarterly_kt!$C107:JB107)/INDEX(Fuel_Properties!$B$31:$IV$42,MATCH("D_Heavy_Fuel_Oil",Fuel_Properties!$B$31:$B$42,0),MATCH(YEAR(DT$9),Fuel_Properties!$B$31:$EI$31,0)))/158.987295</f>
        <v>4.5769396325802195E-3</v>
      </c>
      <c r="DU107" s="35">
        <f>(SUMPRODUCT(--(DU$9=Quarterly_kt!$C$9:JC$9),Quarterly_kt!$C107:JC107)/INDEX(Fuel_Properties!$B$31:$IV$42,MATCH("D_Heavy_Fuel_Oil",Fuel_Properties!$B$31:$B$42,0),MATCH(YEAR(DU$9),Fuel_Properties!$B$31:$EI$31,0)))/158.987295</f>
        <v>0</v>
      </c>
      <c r="DV107" s="35">
        <f>(SUMPRODUCT(--(DV$9=Quarterly_kt!$C$9:JD$9),Quarterly_kt!$C107:JD107)/INDEX(Fuel_Properties!$B$31:$IV$42,MATCH("D_Heavy_Fuel_Oil",Fuel_Properties!$B$31:$B$42,0),MATCH(YEAR(DV$9),Fuel_Properties!$B$31:$EI$31,0)))/158.987295</f>
        <v>0</v>
      </c>
      <c r="DW107" s="35">
        <f>(SUMPRODUCT(--(DW$9=Quarterly_kt!$C$9:JE$9),Quarterly_kt!$C107:JE107)/INDEX(Fuel_Properties!$B$31:$IV$42,MATCH("D_Heavy_Fuel_Oil",Fuel_Properties!$B$31:$B$42,0),MATCH(YEAR(DW$9),Fuel_Properties!$B$31:$EI$31,0)))/158.987295</f>
        <v>0</v>
      </c>
      <c r="DX107" s="35">
        <f>(SUMPRODUCT(--(DX$9=Quarterly_kt!$C$9:JF$9),Quarterly_kt!$C107:JF107)/INDEX(Fuel_Properties!$B$31:$IV$42,MATCH("D_Heavy_Fuel_Oil",Fuel_Properties!$B$31:$B$42,0),MATCH(YEAR(DX$9),Fuel_Properties!$B$31:$EI$31,0)))/158.987295</f>
        <v>2.5779218975893189E-4</v>
      </c>
      <c r="DY107" s="35">
        <f>(SUMPRODUCT(--(DY$9=Quarterly_kt!$C$9:JG$9),Quarterly_kt!$C107:JG107)/INDEX(Fuel_Properties!$B$31:$IV$42,MATCH("D_Heavy_Fuel_Oil",Fuel_Properties!$B$31:$B$42,0),MATCH(YEAR(DY$9),Fuel_Properties!$B$31:$EI$31,0)))/158.987295</f>
        <v>0</v>
      </c>
      <c r="DZ107" s="35">
        <f>(SUMPRODUCT(--(DZ$9=Quarterly_kt!$C$9:JH$9),Quarterly_kt!$C107:JH107)/INDEX(Fuel_Properties!$B$31:$IV$42,MATCH("D_Heavy_Fuel_Oil",Fuel_Properties!$B$31:$B$42,0),MATCH(YEAR(DZ$9),Fuel_Properties!$B$31:$EI$31,0)))/158.987295</f>
        <v>3.7725686306185157E-5</v>
      </c>
      <c r="EA107" s="35">
        <f>(SUMPRODUCT(--(EA$9=Quarterly_kt!$C$9:JI$9),Quarterly_kt!$C107:JI107)/INDEX(Fuel_Properties!$B$31:$IV$42,MATCH("D_Heavy_Fuel_Oil",Fuel_Properties!$B$31:$B$42,0),MATCH(YEAR(EA$9),Fuel_Properties!$B$31:$EI$31,0)))/158.987295</f>
        <v>0</v>
      </c>
      <c r="EB107" s="35">
        <f>(SUMPRODUCT(--(EB$9=Quarterly_kt!$C$9:JJ$9),Quarterly_kt!$C107:JJ107)/INDEX(Fuel_Properties!$B$31:$IV$42,MATCH("D_Heavy_Fuel_Oil",Fuel_Properties!$B$31:$B$42,0),MATCH(YEAR(EB$9),Fuel_Properties!$B$31:$EI$31,0)))/158.987295</f>
        <v>2.3708828453663914E-4</v>
      </c>
      <c r="EC107" s="35">
        <f>(SUMPRODUCT(--(EC$9=Quarterly_kt!$C$9:JK$9),Quarterly_kt!$C107:JK107)/INDEX(Fuel_Properties!$B$31:$IV$42,MATCH("D_Heavy_Fuel_Oil",Fuel_Properties!$B$31:$B$42,0),MATCH(YEAR(EC$9),Fuel_Properties!$B$31:$EI$31,0)))/158.987295</f>
        <v>0</v>
      </c>
      <c r="ED107" s="35">
        <f>(SUMPRODUCT(--(ED$9=Quarterly_kt!$C$9:JL$9),Quarterly_kt!$C107:JL107)/INDEX(Fuel_Properties!$B$31:$IV$42,MATCH("D_Heavy_Fuel_Oil",Fuel_Properties!$B$31:$B$42,0),MATCH(YEAR(ED$9),Fuel_Properties!$B$31:$EI$31,0)))/158.987295</f>
        <v>0</v>
      </c>
      <c r="EE107" s="35">
        <f>(SUMPRODUCT(--(EE$9=Quarterly_kt!$C$9:JM$9),Quarterly_kt!$C107:JM107)/INDEX(Fuel_Properties!$B$31:$IV$42,MATCH("D_Heavy_Fuel_Oil",Fuel_Properties!$B$31:$B$42,0),MATCH(YEAR(EE$9),Fuel_Properties!$B$31:$EI$31,0)))/158.987295</f>
        <v>0</v>
      </c>
      <c r="EF107" s="35">
        <f>(SUMPRODUCT(--(EF$9=Quarterly_kt!$C$9:JN$9),Quarterly_kt!$C107:JN107)/INDEX(Fuel_Properties!$B$31:$IV$42,MATCH("D_Heavy_Fuel_Oil",Fuel_Properties!$B$31:$B$42,0),MATCH(YEAR(EF$9),Fuel_Properties!$B$31:$EI$31,0)))/158.987295</f>
        <v>2.3128790422757869E-4</v>
      </c>
      <c r="EG107" s="35">
        <f>(SUMPRODUCT(--(EG$9=Quarterly_kt!$C$9:JO$9),Quarterly_kt!$C107:JO107)/INDEX(Fuel_Properties!$B$31:$IV$42,MATCH("D_Heavy_Fuel_Oil",Fuel_Properties!$B$31:$B$42,0),MATCH(YEAR(EG$9),Fuel_Properties!$B$31:$EI$31,0)))/158.987295</f>
        <v>0</v>
      </c>
      <c r="EH107" s="35">
        <f>(SUMPRODUCT(--(EH$9=Quarterly_kt!$C$9:JP$9),Quarterly_kt!$C107:JP107)/INDEX(Fuel_Properties!$B$31:$IV$42,MATCH("D_Heavy_Fuel_Oil",Fuel_Properties!$B$31:$B$42,0),MATCH(YEAR(EH$9),Fuel_Properties!$B$31:$EI$31,0)))/158.987295</f>
        <v>0</v>
      </c>
      <c r="EI107" s="35">
        <f>(SUMPRODUCT(--(EI$9=Quarterly_kt!$C$9:JQ$9),Quarterly_kt!$C107:JQ107)/INDEX(Fuel_Properties!$B$31:$IV$42,MATCH("D_Heavy_Fuel_Oil",Fuel_Properties!$B$31:$B$42,0),MATCH(YEAR(EI$9),Fuel_Properties!$B$31:$EI$31,0)))/158.987295</f>
        <v>0</v>
      </c>
      <c r="EJ107" s="35">
        <f>(SUMPRODUCT(--(EJ$9=Quarterly_kt!$C$9:JR$9),Quarterly_kt!$C107:JR107)/INDEX(Fuel_Properties!$B$31:$IV$42,MATCH("D_Heavy_Fuel_Oil",Fuel_Properties!$B$31:$B$42,0),MATCH(YEAR(EJ$9),Fuel_Properties!$B$31:$EI$31,0)))/158.987295</f>
        <v>0</v>
      </c>
      <c r="EK107" s="35">
        <f>(SUMPRODUCT(--(EK$9=Quarterly_kt!$C$9:JS$9),Quarterly_kt!$C107:JS107)/INDEX(Fuel_Properties!$B$31:$IV$42,MATCH("D_Heavy_Fuel_Oil",Fuel_Properties!$B$31:$B$42,0),MATCH(YEAR(EK$9),Fuel_Properties!$B$31:$EI$31,0)))/158.987295</f>
        <v>0</v>
      </c>
      <c r="EL107" s="35">
        <f>(SUMPRODUCT(--(EL$9=Quarterly_kt!$C$9:JT$9),Quarterly_kt!$C107:JT107)/INDEX(Fuel_Properties!$B$31:$IV$42,MATCH("D_Heavy_Fuel_Oil",Fuel_Properties!$B$31:$B$42,0),MATCH(YEAR(EL$9),Fuel_Properties!$B$31:$EI$31,0)))/158.987295</f>
        <v>0</v>
      </c>
      <c r="EM107" s="35">
        <f>(SUMPRODUCT(--(EM$9=Quarterly_kt!$C$9:JU$9),Quarterly_kt!$C107:JU107)/INDEX(Fuel_Properties!$B$31:$IV$42,MATCH("D_Heavy_Fuel_Oil",Fuel_Properties!$B$31:$B$42,0),MATCH(YEAR(EM$9),Fuel_Properties!$B$31:$EI$31,0)))/158.987295</f>
        <v>0</v>
      </c>
      <c r="EN107" s="35">
        <f>(SUMPRODUCT(--(EN$9=Quarterly_kt!$C$9:JV$9),Quarterly_kt!$C107:JV107)/INDEX(Fuel_Properties!$B$31:$IV$42,MATCH("D_Heavy_Fuel_Oil",Fuel_Properties!$B$31:$B$42,0),MATCH(YEAR(EN$9),Fuel_Properties!$B$31:$EI$31,0)))/158.987295</f>
        <v>0</v>
      </c>
      <c r="EO107" s="35">
        <f>(SUMPRODUCT(--(EO$9=Quarterly_kt!$C$9:JW$9),Quarterly_kt!$C107:JW107)/INDEX(Fuel_Properties!$B$31:$IV$42,MATCH("D_Heavy_Fuel_Oil",Fuel_Properties!$B$31:$B$42,0),MATCH(YEAR(EO$9),Fuel_Properties!$B$31:$EI$31,0)))/158.987295</f>
        <v>2.3472441924052173E-3</v>
      </c>
      <c r="EP107" s="35">
        <f>(SUMPRODUCT(--(EP$9=Quarterly_kt!$C$9:JX$9),Quarterly_kt!$C107:JX107)/INDEX(Fuel_Properties!$B$31:$IV$42,MATCH("D_Heavy_Fuel_Oil",Fuel_Properties!$B$31:$B$42,0),MATCH(YEAR(EP$9),Fuel_Properties!$B$31:$EI$31,0)))/158.987295</f>
        <v>0</v>
      </c>
      <c r="EQ107" s="35">
        <f>(SUMPRODUCT(--(EQ$9=Quarterly_kt!$C$9:JY$9),Quarterly_kt!$C107:JY107)/INDEX(Fuel_Properties!$B$31:$IV$42,MATCH("D_Heavy_Fuel_Oil",Fuel_Properties!$B$31:$B$42,0),MATCH(YEAR(EQ$9),Fuel_Properties!$B$31:$EI$31,0)))/158.987295</f>
        <v>0</v>
      </c>
      <c r="ER107" s="35">
        <f>(SUMPRODUCT(--(ER$9=Quarterly_kt!$C$9:JZ$9),Quarterly_kt!$C107:JZ107)/INDEX(Fuel_Properties!$B$31:$IV$42,MATCH("D_Heavy_Fuel_Oil",Fuel_Properties!$B$31:$B$42,0),MATCH(YEAR(ER$9),Fuel_Properties!$B$31:$EI$31,0)))/158.987295</f>
        <v>0</v>
      </c>
      <c r="ES107" s="35">
        <f>(SUMPRODUCT(--(ES$9=Quarterly_kt!$C$9:KA$9),Quarterly_kt!$C107:KA107)/INDEX(Fuel_Properties!$B$31:$IV$42,MATCH("D_Heavy_Fuel_Oil",Fuel_Properties!$B$31:$B$42,0),MATCH(YEAR(ES$9),Fuel_Properties!$B$31:$EI$31,0)))/158.987295</f>
        <v>1.1568581619817915E-4</v>
      </c>
      <c r="ET107" s="35">
        <f>(SUMPRODUCT(--(ET$9=Quarterly_kt!$C$9:KB$9),Quarterly_kt!$C107:KB107)/INDEX(Fuel_Properties!$B$31:$IV$42,MATCH("D_Heavy_Fuel_Oil",Fuel_Properties!$B$31:$B$42,0),MATCH(YEAR(ET$9),Fuel_Properties!$B$31:$EI$31,0)))/158.987295</f>
        <v>0</v>
      </c>
      <c r="EU107" s="35">
        <f>(SUMPRODUCT(--(EU$9=Quarterly_kt!$C$9:KC$9),Quarterly_kt!$C107:KC107)/INDEX(Fuel_Properties!$B$31:$IV$42,MATCH("D_Heavy_Fuel_Oil",Fuel_Properties!$B$31:$B$42,0),MATCH(YEAR(EU$9),Fuel_Properties!$B$31:$EI$31,0)))/158.987295</f>
        <v>0</v>
      </c>
      <c r="EV107" s="35">
        <f>(SUMPRODUCT(--(EV$9=Quarterly_kt!$C$9:KD$9),Quarterly_kt!$C107:KD107)/INDEX(Fuel_Properties!$B$31:$IV$42,MATCH("D_Heavy_Fuel_Oil",Fuel_Properties!$B$31:$B$42,0),MATCH(YEAR(EV$9),Fuel_Properties!$B$31:$EI$31,0)))/158.987295</f>
        <v>0</v>
      </c>
      <c r="EW107" s="35">
        <f>(SUMPRODUCT(--(EW$9=Quarterly_kt!$C$9:KE$9),Quarterly_kt!$C107:KE107)/INDEX(Fuel_Properties!$B$31:$IV$42,MATCH("D_Heavy_Fuel_Oil",Fuel_Properties!$B$31:$B$42,0),MATCH(YEAR(EW$9),Fuel_Properties!$B$31:$EI$31,0)))/158.987295</f>
        <v>0</v>
      </c>
      <c r="EX107" s="35">
        <f>(SUMPRODUCT(--(EX$9=Quarterly_kt!$C$9:KF$9),Quarterly_kt!$C107:KF107)/INDEX(Fuel_Properties!$B$31:$IV$42,MATCH("D_Heavy_Fuel_Oil",Fuel_Properties!$B$31:$B$42,0),MATCH(YEAR(EX$9),Fuel_Properties!$B$31:$EI$31,0)))/158.987295</f>
        <v>5.9181181887921295E-4</v>
      </c>
      <c r="EY107" s="35">
        <f>(SUMPRODUCT(--(EY$9=Quarterly_kt!$C$9:KG$9),Quarterly_kt!$C107:KG107)/INDEX(Fuel_Properties!$B$31:$IV$42,MATCH("D_Heavy_Fuel_Oil",Fuel_Properties!$B$31:$B$42,0),MATCH(YEAR(EY$9),Fuel_Properties!$B$31:$EI$31,0)))/158.987295</f>
        <v>0</v>
      </c>
      <c r="EZ107" s="35">
        <f>(SUMPRODUCT(--(EZ$9=Quarterly_kt!$C$9:KH$9),Quarterly_kt!$C107:KH107)/INDEX(Fuel_Properties!$B$31:$IV$42,MATCH("D_Heavy_Fuel_Oil",Fuel_Properties!$B$31:$B$42,0),MATCH(YEAR(EZ$9),Fuel_Properties!$B$31:$EI$31,0)))/158.987295</f>
        <v>0</v>
      </c>
      <c r="FA107" s="35">
        <f>(SUMPRODUCT(--(FA$9=Quarterly_kt!$C$9:KI$9),Quarterly_kt!$C107:KI107)/INDEX(Fuel_Properties!$B$31:$IV$42,MATCH("D_Heavy_Fuel_Oil",Fuel_Properties!$B$31:$B$42,0),MATCH(YEAR(FA$9),Fuel_Properties!$B$31:$EI$31,0)))/158.987295</f>
        <v>0</v>
      </c>
      <c r="FB107" s="35">
        <f>(SUMPRODUCT(--(FB$9=Quarterly_kt!$C$9:KJ$9),Quarterly_kt!$C107:KJ107)/INDEX(Fuel_Properties!$B$31:$IV$42,MATCH("D_Heavy_Fuel_Oil",Fuel_Properties!$B$31:$B$42,0),MATCH(YEAR(FB$9),Fuel_Properties!$B$31:$EI$31,0)))/158.987295</f>
        <v>0</v>
      </c>
      <c r="FC107" s="35">
        <f>(SUMPRODUCT(--(FC$9=Quarterly_kt!$C$9:KK$9),Quarterly_kt!$C107:KK107)/INDEX(Fuel_Properties!$B$31:$IV$42,MATCH("D_Heavy_Fuel_Oil",Fuel_Properties!$B$31:$B$42,0),MATCH(YEAR(FC$9),Fuel_Properties!$B$31:$EI$31,0)))/158.987295</f>
        <v>0</v>
      </c>
      <c r="FD107" s="35">
        <f>(SUMPRODUCT(--(FD$9=Quarterly_kt!$C$9:KL$9),Quarterly_kt!$C107:KL107)/INDEX(Fuel_Properties!$B$31:$IV$42,MATCH("D_Heavy_Fuel_Oil",Fuel_Properties!$B$31:$B$42,0),MATCH(YEAR(FD$9),Fuel_Properties!$B$31:$EI$31,0)))/158.987295</f>
        <v>0</v>
      </c>
      <c r="FE107" s="35">
        <f>(SUMPRODUCT(--(FE$9=Quarterly_kt!$C$9:KM$9),Quarterly_kt!$C107:KM107)/INDEX(Fuel_Properties!$B$31:$IV$42,MATCH("D_Heavy_Fuel_Oil",Fuel_Properties!$B$31:$B$42,0),MATCH(YEAR(FE$9),Fuel_Properties!$B$31:$EI$31,0)))/158.987295</f>
        <v>0</v>
      </c>
      <c r="FF107" s="35">
        <f>(SUMPRODUCT(--(FF$9=Quarterly_kt!$C$9:KN$9),Quarterly_kt!$C107:KN107)/INDEX(Fuel_Properties!$B$31:$IV$42,MATCH("D_Heavy_Fuel_Oil",Fuel_Properties!$B$31:$B$42,0),MATCH(YEAR(FF$9),Fuel_Properties!$B$31:$EI$31,0)))/158.987295</f>
        <v>0</v>
      </c>
      <c r="FG107" s="35">
        <f>(SUMPRODUCT(--(FG$9=Quarterly_kt!$C$9:KO$9),Quarterly_kt!$C107:KO107)/INDEX(Fuel_Properties!$B$31:$IV$42,MATCH("D_Heavy_Fuel_Oil",Fuel_Properties!$B$31:$B$42,0),MATCH(YEAR(FG$9),Fuel_Properties!$B$31:$EI$31,0)))/158.987295</f>
        <v>0</v>
      </c>
      <c r="FH107" s="35">
        <f>(SUMPRODUCT(--(FH$9=Quarterly_kt!$C$9:KP$9),Quarterly_kt!$C107:KP107)/INDEX(Fuel_Properties!$B$31:$IV$42,MATCH("D_Heavy_Fuel_Oil",Fuel_Properties!$B$31:$B$42,0),MATCH(YEAR(FH$9),Fuel_Properties!$B$31:$EI$31,0)))/158.987295</f>
        <v>0</v>
      </c>
      <c r="FI107" s="35">
        <f>(SUMPRODUCT(--(FI$9=Quarterly_kt!$C$9:KQ$9),Quarterly_kt!$C107:KQ107)/INDEX(Fuel_Properties!$B$31:$IV$42,MATCH("D_Heavy_Fuel_Oil",Fuel_Properties!$B$31:$B$42,0),MATCH(YEAR(FI$9),Fuel_Properties!$B$31:$EI$31,0)))/158.987295</f>
        <v>0</v>
      </c>
      <c r="FJ107" s="35">
        <f>(SUMPRODUCT(--(FJ$9=Quarterly_kt!$C$9:KR$9),Quarterly_kt!$C107:KR107)/INDEX(Fuel_Properties!$B$31:$IV$42,MATCH("D_Heavy_Fuel_Oil",Fuel_Properties!$B$31:$B$42,0),MATCH(YEAR(FJ$9),Fuel_Properties!$B$31:$EI$31,0)))/158.987295</f>
        <v>0</v>
      </c>
      <c r="FK107" s="35">
        <f>(SUMPRODUCT(--(FK$9=Quarterly_kt!$C$9:KS$9),Quarterly_kt!$C107:KS107)/INDEX(Fuel_Properties!$B$31:$IV$42,MATCH("D_Heavy_Fuel_Oil",Fuel_Properties!$B$31:$B$42,0),MATCH(YEAR(FK$9),Fuel_Properties!$B$31:$EI$31,0)))/158.987295</f>
        <v>0</v>
      </c>
      <c r="FL107" s="35">
        <f>(SUMPRODUCT(--(FL$9=Quarterly_kt!$C$9:KT$9),Quarterly_kt!$C107:KT107)/INDEX(Fuel_Properties!$B$31:$IV$42,MATCH("D_Heavy_Fuel_Oil",Fuel_Properties!$B$31:$B$42,0),MATCH(YEAR(FL$9),Fuel_Properties!$B$31:$EI$31,0)))/158.987295</f>
        <v>0</v>
      </c>
      <c r="FM107" s="35">
        <f>(SUMPRODUCT(--(FM$9=Quarterly_kt!$C$9:KU$9),Quarterly_kt!$C107:KU107)/INDEX(Fuel_Properties!$B$31:$IV$42,MATCH("D_Heavy_Fuel_Oil",Fuel_Properties!$B$31:$B$42,0),MATCH(YEAR(FM$9),Fuel_Properties!$B$31:$EI$31,0)))/158.987295</f>
        <v>0</v>
      </c>
      <c r="FN107" s="35">
        <f>(SUMPRODUCT(--(FN$9=Quarterly_kt!$C$9:KV$9),Quarterly_kt!$C107:KV107)/INDEX(Fuel_Properties!$B$31:$IV$42,MATCH("D_Heavy_Fuel_Oil",Fuel_Properties!$B$31:$B$42,0),MATCH(YEAR(FN$9),Fuel_Properties!$B$31:$EI$31,0)))/158.987295</f>
        <v>0</v>
      </c>
      <c r="FO107" s="35">
        <f>(SUMPRODUCT(--(FO$9=Quarterly_kt!$C$9:KW$9),Quarterly_kt!$C107:KW107)/INDEX(Fuel_Properties!$B$31:$IV$42,MATCH("D_Heavy_Fuel_Oil",Fuel_Properties!$B$31:$B$42,0),MATCH(YEAR(FO$9),Fuel_Properties!$B$31:$EI$31,0)))/158.987295</f>
        <v>0</v>
      </c>
      <c r="FP107" s="35">
        <f>(SUMPRODUCT(--(FP$9=Quarterly_kt!$C$9:KX$9),Quarterly_kt!$C107:KX107)/INDEX(Fuel_Properties!$B$31:$IV$42,MATCH("D_Heavy_Fuel_Oil",Fuel_Properties!$B$31:$B$42,0),MATCH(YEAR(FP$9),Fuel_Properties!$B$31:$EI$31,0)))/158.987295</f>
        <v>0</v>
      </c>
      <c r="FQ107" s="35">
        <f>(SUMPRODUCT(--(FQ$9=Quarterly_kt!$C$9:KY$9),Quarterly_kt!$C107:KY107)/INDEX(Fuel_Properties!$B$31:$IV$42,MATCH("D_Heavy_Fuel_Oil",Fuel_Properties!$B$31:$B$42,0),MATCH(YEAR(FQ$9),Fuel_Properties!$B$31:$EI$31,0)))/158.987295</f>
        <v>0</v>
      </c>
      <c r="FR107" s="35">
        <f>(SUMPRODUCT(--(FR$9=Quarterly_kt!$C$9:KZ$9),Quarterly_kt!$C107:KZ107)/INDEX(Fuel_Properties!$B$31:$IV$42,MATCH("D_Heavy_Fuel_Oil",Fuel_Properties!$B$31:$B$42,0),MATCH(YEAR(FR$9),Fuel_Properties!$B$31:$EI$31,0)))/158.987295</f>
        <v>0</v>
      </c>
      <c r="FS107" s="35">
        <f>(SUMPRODUCT(--(FS$9=Quarterly_kt!$C$9:LA$9),Quarterly_kt!$C107:LA107)/INDEX(Fuel_Properties!$B$31:$IV$42,MATCH("D_Heavy_Fuel_Oil",Fuel_Properties!$B$31:$B$42,0),MATCH(YEAR(FS$9),Fuel_Properties!$B$31:$EI$31,0)))/158.987295</f>
        <v>0</v>
      </c>
      <c r="FT107" s="35">
        <f>(SUMPRODUCT(--(FT$9=Quarterly_kt!$C$9:LB$9),Quarterly_kt!$C107:LB107)/INDEX(Fuel_Properties!$B$31:$IV$42,MATCH("D_Heavy_Fuel_Oil",Fuel_Properties!$B$31:$B$42,0),MATCH(YEAR(FT$9),Fuel_Properties!$B$31:$EI$31,0)))/158.987295</f>
        <v>0</v>
      </c>
      <c r="FU107" s="35">
        <f>(SUMPRODUCT(--(FU$9=Quarterly_kt!$C$9:LC$9),Quarterly_kt!$C107:LC107)/INDEX(Fuel_Properties!$B$31:$IV$42,MATCH("D_Heavy_Fuel_Oil",Fuel_Properties!$B$31:$B$42,0),MATCH(YEAR(FU$9),Fuel_Properties!$B$31:$EI$31,0)))/158.987295</f>
        <v>0</v>
      </c>
      <c r="FV107" s="35">
        <f>(SUMPRODUCT(--(FV$9=Quarterly_kt!$C$9:LD$9),Quarterly_kt!$C107:LD107)/INDEX(Fuel_Properties!$B$31:$IV$42,MATCH("D_Heavy_Fuel_Oil",Fuel_Properties!$B$31:$B$42,0),MATCH(YEAR(FV$9),Fuel_Properties!$B$31:$EI$31,0)))/158.987295</f>
        <v>0</v>
      </c>
      <c r="FW107" s="35">
        <f>(SUMPRODUCT(--(FW$9=Quarterly_kt!$C$9:LE$9),Quarterly_kt!$C107:LE107)/INDEX(Fuel_Properties!$B$31:$IV$42,MATCH("D_Heavy_Fuel_Oil",Fuel_Properties!$B$31:$B$42,0),MATCH(YEAR(FW$9),Fuel_Properties!$B$31:$EI$31,0)))/158.987295</f>
        <v>0</v>
      </c>
      <c r="FX107" s="35">
        <f>(SUMPRODUCT(--(FX$9=Quarterly_kt!$C$9:LF$9),Quarterly_kt!$C107:LF107)/INDEX(Fuel_Properties!$B$31:$IV$42,MATCH("D_Heavy_Fuel_Oil",Fuel_Properties!$B$31:$B$42,0),MATCH(YEAR(FX$9),Fuel_Properties!$B$31:$EI$31,0)))/158.987295</f>
        <v>0</v>
      </c>
      <c r="FY107" s="35">
        <f>(SUMPRODUCT(--(FY$9=Quarterly_kt!$C$9:LG$9),Quarterly_kt!$C107:LG107)/INDEX(Fuel_Properties!$B$31:$IV$42,MATCH("D_Heavy_Fuel_Oil",Fuel_Properties!$B$31:$B$42,0),MATCH(YEAR(FY$9),Fuel_Properties!$B$31:$EI$31,0)))/158.987295</f>
        <v>0</v>
      </c>
      <c r="FZ107" s="35">
        <f>(SUMPRODUCT(--(FZ$9=Quarterly_kt!$C$9:LH$9),Quarterly_kt!$C107:LH107)/INDEX(Fuel_Properties!$B$31:$IV$42,MATCH("D_Heavy_Fuel_Oil",Fuel_Properties!$B$31:$B$42,0),MATCH(YEAR(FZ$9),Fuel_Properties!$B$31:$EI$31,0)))/158.987295</f>
        <v>0</v>
      </c>
      <c r="GA107" s="35">
        <f>(SUMPRODUCT(--(GA$9=Quarterly_kt!$C$9:LI$9),Quarterly_kt!$C107:LI107)/INDEX(Fuel_Properties!$B$31:$IV$42,MATCH("D_Heavy_Fuel_Oil",Fuel_Properties!$B$31:$B$42,0),MATCH(YEAR(GA$9),Fuel_Properties!$B$31:$EI$31,0)))/158.987295</f>
        <v>0</v>
      </c>
      <c r="GB107" s="35">
        <f>(SUMPRODUCT(--(GB$9=Quarterly_kt!$C$9:LJ$9),Quarterly_kt!$C107:LJ107)/INDEX(Fuel_Properties!$B$31:$IV$42,MATCH("D_Heavy_Fuel_Oil",Fuel_Properties!$B$31:$B$42,0),MATCH(YEAR(GB$9),Fuel_Properties!$B$31:$EI$31,0)))/158.987295</f>
        <v>0</v>
      </c>
      <c r="GC107" s="35">
        <f>(SUMPRODUCT(--(GC$9=Quarterly_kt!$C$9:LK$9),Quarterly_kt!$C107:LK107)/INDEX(Fuel_Properties!$B$31:$IV$42,MATCH("D_Heavy_Fuel_Oil",Fuel_Properties!$B$31:$B$42,0),MATCH(YEAR(GC$9),Fuel_Properties!$B$31:$EI$31,0)))/158.987295</f>
        <v>0</v>
      </c>
      <c r="GD107" s="35">
        <f>(SUMPRODUCT(--(GD$9=Quarterly_kt!$C$9:LL$9),Quarterly_kt!$C107:LL107)/INDEX(Fuel_Properties!$B$31:$IV$42,MATCH("D_Heavy_Fuel_Oil",Fuel_Properties!$B$31:$B$42,0),MATCH(YEAR(GD$9),Fuel_Properties!$B$31:$EI$31,0)))/158.987295</f>
        <v>0</v>
      </c>
      <c r="GE107" s="35">
        <f>(SUMPRODUCT(--(GE$9=Quarterly_kt!$C$9:LM$9),Quarterly_kt!$C107:LM107)/INDEX(Fuel_Properties!$B$31:$IV$42,MATCH("D_Heavy_Fuel_Oil",Fuel_Properties!$B$31:$B$42,0),MATCH(YEAR(GE$9),Fuel_Properties!$B$31:$EI$31,0)))/158.987295</f>
        <v>0</v>
      </c>
    </row>
    <row r="108" spans="1:187" ht="15" x14ac:dyDescent="0.25">
      <c r="A108" s="39"/>
      <c r="B108" s="90"/>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c r="ES108" s="13"/>
      <c r="ET108" s="13"/>
      <c r="EU108" s="13"/>
      <c r="EV108" s="13"/>
      <c r="EW108" s="13"/>
      <c r="EX108" s="13"/>
      <c r="EY108" s="13"/>
      <c r="EZ108" s="13"/>
      <c r="FA108" s="13"/>
      <c r="FB108" s="13"/>
      <c r="FC108" s="13"/>
      <c r="FD108" s="13"/>
      <c r="FE108" s="13"/>
      <c r="FF108" s="13"/>
      <c r="FG108" s="13"/>
      <c r="FH108" s="13"/>
      <c r="FI108" s="13"/>
      <c r="FJ108" s="13"/>
      <c r="FK108" s="13"/>
      <c r="FL108" s="13"/>
      <c r="FM108" s="13"/>
      <c r="FN108" s="13"/>
      <c r="FO108" s="13"/>
      <c r="FP108" s="13"/>
      <c r="FQ108" s="13"/>
      <c r="FR108" s="13"/>
      <c r="FS108" s="13"/>
      <c r="FT108" s="13"/>
      <c r="FU108" s="13"/>
      <c r="FV108" s="13"/>
      <c r="FW108" s="13"/>
      <c r="FX108" s="13"/>
      <c r="FY108" s="13"/>
      <c r="FZ108" s="13"/>
      <c r="GA108" s="13"/>
      <c r="GB108" s="13"/>
      <c r="GC108" s="13"/>
      <c r="GD108" s="13"/>
      <c r="GE108" s="13"/>
    </row>
    <row r="109" spans="1:187" ht="15" x14ac:dyDescent="0.25">
      <c r="A109" s="32" t="s">
        <v>155</v>
      </c>
      <c r="B109" s="87">
        <v>7</v>
      </c>
      <c r="C109" s="96">
        <v>0.30903129161689802</v>
      </c>
      <c r="D109" s="96">
        <v>0.18760571438541801</v>
      </c>
      <c r="E109" s="96">
        <v>0.11992129199274799</v>
      </c>
      <c r="F109" s="96">
        <v>0.22381631693201401</v>
      </c>
      <c r="G109" s="96">
        <v>0.27374469652740502</v>
      </c>
      <c r="H109" s="96">
        <v>0.22059057670691001</v>
      </c>
      <c r="I109" s="96">
        <v>0.15444831078538801</v>
      </c>
      <c r="J109" s="96">
        <v>0.11771679598852799</v>
      </c>
      <c r="K109" s="96">
        <v>0.21449420757667101</v>
      </c>
      <c r="L109" s="96">
        <v>0.138191242886126</v>
      </c>
      <c r="M109" s="96">
        <v>8.0550792942332597E-2</v>
      </c>
      <c r="N109" s="96">
        <v>0.15807188056580601</v>
      </c>
      <c r="O109" s="96">
        <v>0.22280156893313699</v>
      </c>
      <c r="P109" s="96">
        <v>0.137684230492291</v>
      </c>
      <c r="Q109" s="96">
        <v>0.13346588559466699</v>
      </c>
      <c r="R109" s="96">
        <v>0.20011624639761699</v>
      </c>
      <c r="S109" s="96">
        <v>0.14467326114437101</v>
      </c>
      <c r="T109" s="96">
        <v>0.101061515458095</v>
      </c>
      <c r="U109" s="96">
        <v>0.161205774190189</v>
      </c>
      <c r="V109" s="96">
        <v>0.21005677410836801</v>
      </c>
      <c r="W109" s="96">
        <v>0.18752558392621799</v>
      </c>
      <c r="X109" s="96">
        <v>0.14830696208801</v>
      </c>
      <c r="Y109" s="96">
        <v>0.15812533700145101</v>
      </c>
      <c r="Z109" s="96">
        <v>0.31422218593628298</v>
      </c>
      <c r="AA109" s="96">
        <v>0.313957003784684</v>
      </c>
      <c r="AB109" s="96">
        <v>0.25390377801681902</v>
      </c>
      <c r="AC109" s="96">
        <v>0.163584658972317</v>
      </c>
      <c r="AD109" s="96">
        <v>0.25153192332233298</v>
      </c>
      <c r="AE109" s="96">
        <v>0.32017072488691001</v>
      </c>
      <c r="AF109" s="96">
        <v>0.213372902428106</v>
      </c>
      <c r="AG109" s="96">
        <v>0.17096964738401699</v>
      </c>
      <c r="AH109" s="96">
        <v>0.32255018970525301</v>
      </c>
      <c r="AI109" s="96">
        <v>0.36038637743553198</v>
      </c>
      <c r="AJ109" s="96">
        <v>0.19849274909430001</v>
      </c>
      <c r="AK109" s="96">
        <v>0.16010143186231701</v>
      </c>
      <c r="AL109" s="96">
        <v>0.31732817076530401</v>
      </c>
      <c r="AM109" s="96">
        <v>0.33787832683674202</v>
      </c>
      <c r="AN109" s="96">
        <v>0.18102408141565601</v>
      </c>
      <c r="AO109" s="96">
        <v>0.190945273538523</v>
      </c>
      <c r="AP109" s="96">
        <v>0.33819336151345297</v>
      </c>
      <c r="AQ109" s="96">
        <v>0.42329733105446399</v>
      </c>
      <c r="AR109" s="96">
        <v>0.22379884430045799</v>
      </c>
      <c r="AS109" s="96">
        <v>0.173668358528833</v>
      </c>
      <c r="AT109" s="96">
        <v>0.419196602777137</v>
      </c>
      <c r="AU109" s="96">
        <v>0.33232824003444</v>
      </c>
      <c r="AV109" s="96">
        <v>0.102000952274844</v>
      </c>
      <c r="AW109" s="96">
        <v>0.18114039502701099</v>
      </c>
      <c r="AX109" s="96">
        <v>0.39857814604362302</v>
      </c>
      <c r="AY109" s="96">
        <v>0.326000680997934</v>
      </c>
      <c r="AZ109" s="96">
        <v>0.23159425964847999</v>
      </c>
      <c r="BA109" s="96">
        <v>0.17373849333913599</v>
      </c>
      <c r="BB109" s="96">
        <v>0.332256372596343</v>
      </c>
      <c r="BC109" s="96">
        <v>0.32994852394466401</v>
      </c>
      <c r="BD109" s="96">
        <v>0.21128190298212901</v>
      </c>
      <c r="BE109" s="96">
        <v>0.17092890908535899</v>
      </c>
      <c r="BF109" s="96">
        <v>0.31457800253208901</v>
      </c>
      <c r="BG109" s="96">
        <v>0.35056260575371201</v>
      </c>
      <c r="BH109" s="96">
        <v>0.210784554540318</v>
      </c>
      <c r="BI109" s="96">
        <v>0.166371692716967</v>
      </c>
      <c r="BJ109" s="96">
        <v>0.401941712067648</v>
      </c>
      <c r="BK109" s="96">
        <v>0.40013943042973998</v>
      </c>
      <c r="BL109" s="96">
        <v>0.24241487962261801</v>
      </c>
      <c r="BM109" s="96">
        <v>0.23337714615024799</v>
      </c>
      <c r="BN109" s="96">
        <v>0.39498608845386002</v>
      </c>
      <c r="BO109" s="96">
        <v>0.63152327733230496</v>
      </c>
      <c r="BP109" s="96">
        <v>0.41299937666304298</v>
      </c>
      <c r="BQ109" s="96">
        <v>0.43899319412372101</v>
      </c>
      <c r="BR109" s="96">
        <v>0.68886277476513103</v>
      </c>
      <c r="BS109" s="96">
        <v>0.49622794289419297</v>
      </c>
      <c r="BT109" s="96">
        <v>0.45132752412457</v>
      </c>
      <c r="BU109" s="96">
        <v>0.36955020442546399</v>
      </c>
      <c r="BV109" s="96">
        <v>0.657599795470305</v>
      </c>
      <c r="BW109" s="96">
        <v>0.61100111021721804</v>
      </c>
      <c r="BX109" s="96">
        <v>0.40104716478465202</v>
      </c>
      <c r="BY109" s="96">
        <v>0.43008960596840001</v>
      </c>
      <c r="BZ109" s="96">
        <v>0.55134472226963505</v>
      </c>
      <c r="CA109" s="96">
        <v>0.58413904634503</v>
      </c>
      <c r="CB109" s="96">
        <v>0.54509806797979898</v>
      </c>
      <c r="CC109" s="96">
        <v>0.33524384880360603</v>
      </c>
      <c r="CD109" s="96">
        <v>0.64803639202211405</v>
      </c>
      <c r="CE109" s="96">
        <v>0.658984253029959</v>
      </c>
      <c r="CF109" s="96">
        <v>0.62206645350200895</v>
      </c>
      <c r="CG109" s="96">
        <v>0.42993828849384003</v>
      </c>
      <c r="CH109" s="96">
        <v>0.533435769304207</v>
      </c>
      <c r="CI109" s="96">
        <v>0.60079879379394197</v>
      </c>
      <c r="CJ109" s="96">
        <v>0.46846218412677898</v>
      </c>
      <c r="CK109" s="96">
        <v>0.60200173905419296</v>
      </c>
      <c r="CL109" s="96">
        <v>0.562537151544934</v>
      </c>
      <c r="CM109" s="96">
        <v>0.62939818477967902</v>
      </c>
      <c r="CN109" s="96">
        <v>0.61968350242603198</v>
      </c>
      <c r="CO109" s="96">
        <v>0.38394835342785499</v>
      </c>
      <c r="CP109" s="96">
        <v>0.497186703815923</v>
      </c>
      <c r="CQ109" s="96">
        <v>0.766518806928421</v>
      </c>
      <c r="CR109" s="96">
        <v>0.43180182289311703</v>
      </c>
      <c r="CS109" s="96">
        <v>0.52007298764162802</v>
      </c>
      <c r="CT109" s="96">
        <v>0.44418418786467301</v>
      </c>
      <c r="CU109" s="96">
        <v>0.65562115998448101</v>
      </c>
      <c r="CV109" s="96">
        <v>0.375386798041424</v>
      </c>
      <c r="CW109" s="96">
        <v>0.442659921771628</v>
      </c>
      <c r="CX109" s="96">
        <v>0.54150520567289795</v>
      </c>
      <c r="CY109" s="96">
        <v>0.57534576637950297</v>
      </c>
      <c r="CZ109" s="96">
        <v>0.56187209668496996</v>
      </c>
      <c r="DA109" s="96">
        <v>0.321086450861989</v>
      </c>
      <c r="DB109" s="96">
        <v>0.57991776734135903</v>
      </c>
      <c r="DC109" s="96">
        <v>0.69674653308259504</v>
      </c>
      <c r="DD109" s="96">
        <v>0.34559566647696</v>
      </c>
      <c r="DE109" s="96">
        <v>0.44675739252388502</v>
      </c>
      <c r="DF109" s="96">
        <v>0.59976331115786197</v>
      </c>
      <c r="DG109" s="96">
        <v>0.40330643803952598</v>
      </c>
      <c r="DH109" s="96">
        <v>0.45275106507666901</v>
      </c>
      <c r="DI109" s="96">
        <v>0.270749601820722</v>
      </c>
      <c r="DJ109" s="96">
        <v>0.392539188931605</v>
      </c>
      <c r="DK109" s="96">
        <v>0.48787747888112898</v>
      </c>
      <c r="DL109" s="96">
        <v>0.37566447233662098</v>
      </c>
      <c r="DM109" s="96">
        <v>0.47344559879967801</v>
      </c>
      <c r="DN109" s="96">
        <v>0.47861529332617198</v>
      </c>
      <c r="DO109" s="96">
        <v>0.59801533656897499</v>
      </c>
      <c r="DP109" s="96">
        <v>0.36235262280738001</v>
      </c>
      <c r="DQ109" s="96">
        <v>0.40960239835315199</v>
      </c>
      <c r="DR109" s="96">
        <v>0.53280701065776104</v>
      </c>
      <c r="DS109" s="96">
        <v>0.58981778343591296</v>
      </c>
      <c r="DT109" s="96">
        <v>0.44229732114287501</v>
      </c>
      <c r="DU109" s="96">
        <v>0.39469366192798799</v>
      </c>
      <c r="DV109" s="96">
        <v>0.65136174454530005</v>
      </c>
      <c r="DW109" s="96">
        <v>0.59013375785932398</v>
      </c>
      <c r="DX109" s="96">
        <v>0.36185978482224601</v>
      </c>
      <c r="DY109" s="96">
        <v>0.415484111741449</v>
      </c>
      <c r="DZ109" s="96">
        <v>0.58718480304815401</v>
      </c>
      <c r="EA109" s="96">
        <v>0.64319172544075398</v>
      </c>
      <c r="EB109" s="96">
        <v>0.475565067231147</v>
      </c>
      <c r="EC109" s="96">
        <v>0.45896150627183702</v>
      </c>
      <c r="ED109" s="96">
        <v>0.64083122380870094</v>
      </c>
      <c r="EE109" s="96">
        <v>0.60775000193338602</v>
      </c>
      <c r="EF109" s="96">
        <v>0.46130893873170797</v>
      </c>
      <c r="EG109" s="96">
        <v>0.45647383188593199</v>
      </c>
      <c r="EH109" s="96">
        <v>0.62801633218901598</v>
      </c>
      <c r="EI109" s="96">
        <v>0.561786523691301</v>
      </c>
      <c r="EJ109" s="96">
        <v>0.62699752667689601</v>
      </c>
      <c r="EK109" s="96">
        <v>0.43689070023587201</v>
      </c>
      <c r="EL109" s="96">
        <v>0.83202637987407402</v>
      </c>
      <c r="EM109" s="96">
        <v>0.64325722397524299</v>
      </c>
      <c r="EN109" s="96">
        <v>0.53588893992333397</v>
      </c>
      <c r="EO109" s="96">
        <v>0.42344782388716501</v>
      </c>
      <c r="EP109" s="96">
        <v>0.51023340474971102</v>
      </c>
      <c r="EQ109" s="96">
        <v>0.71272060923575098</v>
      </c>
      <c r="ER109" s="96">
        <v>0.22235496903516599</v>
      </c>
      <c r="ES109" s="96">
        <v>0.34480320534468101</v>
      </c>
      <c r="ET109" s="96">
        <v>0.57302032075786302</v>
      </c>
      <c r="EU109" s="96">
        <v>0.585407300256654</v>
      </c>
      <c r="EV109" s="96">
        <v>0.51003005889059505</v>
      </c>
      <c r="EW109" s="96">
        <v>0.45046962141739799</v>
      </c>
      <c r="EX109" s="96">
        <v>0.65583994601586904</v>
      </c>
      <c r="EY109" s="96">
        <v>0.67446318577666398</v>
      </c>
      <c r="EZ109" s="96">
        <v>0.46003215304842299</v>
      </c>
      <c r="FA109" s="96">
        <v>0.48089155833674302</v>
      </c>
      <c r="FB109" s="96">
        <v>0.61722235866334196</v>
      </c>
      <c r="FC109" s="96">
        <v>0.71290475233776696</v>
      </c>
      <c r="FD109" s="96">
        <v>0.47723296637674101</v>
      </c>
      <c r="FE109" s="96">
        <v>0.37731807810081602</v>
      </c>
      <c r="FF109" s="96">
        <v>0.53081044111970899</v>
      </c>
      <c r="FG109" s="96">
        <v>0.77430457903255101</v>
      </c>
      <c r="FH109" s="96">
        <v>0.55495518658176302</v>
      </c>
      <c r="FI109" s="96">
        <v>0.42176019018160499</v>
      </c>
      <c r="FJ109" s="96">
        <v>0.55560092081118595</v>
      </c>
      <c r="FK109" s="96">
        <v>0.64329743315432097</v>
      </c>
      <c r="FL109" s="96">
        <v>0.481662200365855</v>
      </c>
      <c r="FM109" s="96">
        <v>0.525574646755957</v>
      </c>
      <c r="FN109" s="96">
        <v>1.09119549426082</v>
      </c>
      <c r="FO109" s="96">
        <v>0.63862580373202904</v>
      </c>
      <c r="FP109" s="96">
        <v>0.98950085736867299</v>
      </c>
      <c r="FQ109" s="96">
        <v>0.74611818253016604</v>
      </c>
      <c r="FR109" s="96">
        <v>0.61976321671596801</v>
      </c>
      <c r="FS109" s="96">
        <v>0.84470640092626303</v>
      </c>
      <c r="FT109" s="96">
        <v>0.661843622851221</v>
      </c>
      <c r="FU109" s="96">
        <v>1.05048664591685</v>
      </c>
      <c r="FV109" s="96">
        <v>0.81725274166807704</v>
      </c>
      <c r="FW109" s="96">
        <v>0.53541771771345403</v>
      </c>
      <c r="FX109" s="96">
        <v>0.75450409265310403</v>
      </c>
      <c r="FY109" s="96">
        <v>0.75633325834058096</v>
      </c>
      <c r="FZ109" s="96">
        <v>0.70518334217513401</v>
      </c>
      <c r="GA109" s="96">
        <v>0.68653721652271804</v>
      </c>
      <c r="GB109" s="96">
        <v>0.53094422451840295</v>
      </c>
      <c r="GC109" s="96">
        <v>0.42862651653424999</v>
      </c>
      <c r="GD109" s="96">
        <v>1.3965611730395</v>
      </c>
      <c r="GE109" s="96">
        <v>0.59498119654304005</v>
      </c>
    </row>
    <row r="110" spans="1:187" ht="15" x14ac:dyDescent="0.25">
      <c r="A110" s="47"/>
      <c r="B110" s="90"/>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c r="ES110" s="13"/>
      <c r="ET110" s="13"/>
      <c r="EU110" s="13"/>
      <c r="EV110" s="13"/>
      <c r="EW110" s="13"/>
      <c r="EX110" s="13"/>
      <c r="EY110" s="13"/>
      <c r="EZ110" s="13"/>
      <c r="FA110" s="13"/>
      <c r="FB110" s="13"/>
      <c r="FC110" s="13"/>
      <c r="FD110" s="13"/>
      <c r="FE110" s="13"/>
      <c r="FF110" s="13"/>
      <c r="FG110" s="13"/>
      <c r="FH110" s="13"/>
      <c r="FI110" s="13"/>
      <c r="FJ110" s="13"/>
      <c r="FK110" s="13"/>
      <c r="FL110" s="13"/>
      <c r="FM110" s="13"/>
      <c r="FN110" s="13"/>
      <c r="FO110" s="13"/>
      <c r="FP110" s="13"/>
      <c r="FQ110" s="13"/>
      <c r="FR110" s="13"/>
      <c r="FS110" s="13"/>
      <c r="FT110" s="13"/>
      <c r="FU110" s="13"/>
      <c r="FV110" s="13"/>
      <c r="FW110" s="13"/>
      <c r="FX110" s="13"/>
      <c r="FY110" s="13"/>
      <c r="FZ110" s="13"/>
      <c r="GA110" s="13"/>
      <c r="GB110" s="13"/>
      <c r="GC110" s="13"/>
      <c r="GD110" s="13"/>
      <c r="GE110" s="13"/>
    </row>
    <row r="111" spans="1:187" ht="15" x14ac:dyDescent="0.25">
      <c r="A111" s="32" t="s">
        <v>51</v>
      </c>
      <c r="B111" s="87"/>
      <c r="C111" s="14">
        <v>6.2433870184514051</v>
      </c>
      <c r="D111" s="14">
        <v>5.8881920930058547</v>
      </c>
      <c r="E111" s="14">
        <v>6.4539149576189043</v>
      </c>
      <c r="F111" s="14">
        <v>6.1556809488239796</v>
      </c>
      <c r="G111" s="14">
        <v>5.9917659523135267</v>
      </c>
      <c r="H111" s="14">
        <v>6.4225183446972531</v>
      </c>
      <c r="I111" s="14">
        <v>6.5039374368950149</v>
      </c>
      <c r="J111" s="14">
        <v>6.7185968764300474</v>
      </c>
      <c r="K111" s="14">
        <v>6.0202193773745591</v>
      </c>
      <c r="L111" s="14">
        <v>6.3826069864652872</v>
      </c>
      <c r="M111" s="14">
        <v>6.092823298860921</v>
      </c>
      <c r="N111" s="14">
        <v>6.7790193579508511</v>
      </c>
      <c r="O111" s="14">
        <v>6.6410131152034895</v>
      </c>
      <c r="P111" s="14">
        <v>6.3958989106378379</v>
      </c>
      <c r="Q111" s="14">
        <v>6.8352477725483274</v>
      </c>
      <c r="R111" s="14">
        <v>6.7347680713814757</v>
      </c>
      <c r="S111" s="14">
        <v>6.4890537697004866</v>
      </c>
      <c r="T111" s="14">
        <v>6.1899894296957569</v>
      </c>
      <c r="U111" s="14">
        <v>6.6952575648367807</v>
      </c>
      <c r="V111" s="14">
        <v>6.8922348983285566</v>
      </c>
      <c r="W111" s="14">
        <v>6.633548911536467</v>
      </c>
      <c r="X111" s="14">
        <v>6.278944982267662</v>
      </c>
      <c r="Y111" s="14">
        <v>5.9830150894509941</v>
      </c>
      <c r="Z111" s="14">
        <v>6.5109641750743332</v>
      </c>
      <c r="AA111" s="14">
        <v>6.307142542159708</v>
      </c>
      <c r="AB111" s="14">
        <v>6.465295903803959</v>
      </c>
      <c r="AC111" s="14">
        <v>6.3338104421835002</v>
      </c>
      <c r="AD111" s="14">
        <v>6.4919326413901475</v>
      </c>
      <c r="AE111" s="14">
        <v>6.149257700956543</v>
      </c>
      <c r="AF111" s="14">
        <v>6.0503070329116388</v>
      </c>
      <c r="AG111" s="14">
        <v>5.9606922677028518</v>
      </c>
      <c r="AH111" s="14">
        <v>6.1049323822798183</v>
      </c>
      <c r="AI111" s="14">
        <v>6.256689905617586</v>
      </c>
      <c r="AJ111" s="14">
        <v>6.2517233260825495</v>
      </c>
      <c r="AK111" s="14">
        <v>6.0978964635628987</v>
      </c>
      <c r="AL111" s="14">
        <v>6.0311492127562367</v>
      </c>
      <c r="AM111" s="14">
        <v>5.7969290330930878</v>
      </c>
      <c r="AN111" s="14">
        <v>5.6913725857996109</v>
      </c>
      <c r="AO111" s="14">
        <v>5.9824830181982298</v>
      </c>
      <c r="AP111" s="14">
        <v>6.0562776805989262</v>
      </c>
      <c r="AQ111" s="14">
        <v>6.236778289504727</v>
      </c>
      <c r="AR111" s="14">
        <v>6.0579536191151222</v>
      </c>
      <c r="AS111" s="14">
        <v>5.9279125842819891</v>
      </c>
      <c r="AT111" s="14">
        <v>6.2350272862588536</v>
      </c>
      <c r="AU111" s="14">
        <v>6.1667298686382495</v>
      </c>
      <c r="AV111" s="14">
        <v>5.9273940997661008</v>
      </c>
      <c r="AW111" s="14">
        <v>5.9433017624002993</v>
      </c>
      <c r="AX111" s="14">
        <v>6.1392807302475303</v>
      </c>
      <c r="AY111" s="14">
        <v>5.8692816666357102</v>
      </c>
      <c r="AZ111" s="14">
        <v>6.1422158293308744</v>
      </c>
      <c r="BA111" s="14">
        <v>6.2501880705754482</v>
      </c>
      <c r="BB111" s="14">
        <v>6.3730448257261356</v>
      </c>
      <c r="BC111" s="14">
        <v>6.6359455030934873</v>
      </c>
      <c r="BD111" s="14">
        <v>6.3792327833917737</v>
      </c>
      <c r="BE111" s="14">
        <v>6.1558293874059613</v>
      </c>
      <c r="BF111" s="14">
        <v>6.5284519545645017</v>
      </c>
      <c r="BG111" s="14">
        <v>6.5136512068969523</v>
      </c>
      <c r="BH111" s="14">
        <v>6.2778832277817793</v>
      </c>
      <c r="BI111" s="14">
        <v>6.3205697871886395</v>
      </c>
      <c r="BJ111" s="14">
        <v>6.7543057878011075</v>
      </c>
      <c r="BK111" s="14">
        <v>6.7386696419588432</v>
      </c>
      <c r="BL111" s="14">
        <v>6.6336325542640742</v>
      </c>
      <c r="BM111" s="14">
        <v>6.6047195742489597</v>
      </c>
      <c r="BN111" s="14">
        <v>6.9498479103009796</v>
      </c>
      <c r="BO111" s="14">
        <v>7.1040516916645036</v>
      </c>
      <c r="BP111" s="14">
        <v>7.1329173254177345</v>
      </c>
      <c r="BQ111" s="14">
        <v>7.4198974458802738</v>
      </c>
      <c r="BR111" s="14">
        <v>7.4273664750645949</v>
      </c>
      <c r="BS111" s="14">
        <v>7.2999002835810947</v>
      </c>
      <c r="BT111" s="14">
        <v>7.0087288882376351</v>
      </c>
      <c r="BU111" s="14">
        <v>7.1521199191877276</v>
      </c>
      <c r="BV111" s="14">
        <v>7.1874980768535659</v>
      </c>
      <c r="BW111" s="14">
        <v>7.3204622541218383</v>
      </c>
      <c r="BX111" s="14">
        <v>7.4461395774867505</v>
      </c>
      <c r="BY111" s="14">
        <v>7.8372225080912745</v>
      </c>
      <c r="BZ111" s="14">
        <v>7.8348002042182943</v>
      </c>
      <c r="CA111" s="14">
        <v>7.5140605245932868</v>
      </c>
      <c r="CB111" s="14">
        <v>7.4090755318579644</v>
      </c>
      <c r="CC111" s="14">
        <v>7.5998399223522117</v>
      </c>
      <c r="CD111" s="14">
        <v>7.8241806120976864</v>
      </c>
      <c r="CE111" s="14">
        <v>8.3694063136794092</v>
      </c>
      <c r="CF111" s="14">
        <v>8.0575471596062762</v>
      </c>
      <c r="CG111" s="14">
        <v>8.0299014443641177</v>
      </c>
      <c r="CH111" s="14">
        <v>8.5623929916170489</v>
      </c>
      <c r="CI111" s="14">
        <v>8.3651432420729801</v>
      </c>
      <c r="CJ111" s="14">
        <v>8.4851880451867689</v>
      </c>
      <c r="CK111" s="14">
        <v>8.6818950226475611</v>
      </c>
      <c r="CL111" s="14">
        <v>8.7305560176234156</v>
      </c>
      <c r="CM111" s="14">
        <v>8.5135718475121873</v>
      </c>
      <c r="CN111" s="14">
        <v>8.6011119731764989</v>
      </c>
      <c r="CO111" s="14">
        <v>8.2689398860836576</v>
      </c>
      <c r="CP111" s="14">
        <v>9.0002325692285137</v>
      </c>
      <c r="CQ111" s="14">
        <v>8.6595128500928809</v>
      </c>
      <c r="CR111" s="14">
        <v>8.7449607280374604</v>
      </c>
      <c r="CS111" s="14">
        <v>8.5777431430889681</v>
      </c>
      <c r="CT111" s="14">
        <v>9.157786662096278</v>
      </c>
      <c r="CU111" s="14">
        <v>9.0371079704442288</v>
      </c>
      <c r="CV111" s="14">
        <v>8.7348796730767564</v>
      </c>
      <c r="CW111" s="14">
        <v>8.6629748315002431</v>
      </c>
      <c r="CX111" s="14">
        <v>9.2267214714549883</v>
      </c>
      <c r="CY111" s="14">
        <v>9.1246687512251654</v>
      </c>
      <c r="CZ111" s="14">
        <v>8.8759962965693884</v>
      </c>
      <c r="DA111" s="14">
        <v>8.9774621101978962</v>
      </c>
      <c r="DB111" s="14">
        <v>9.3919364070061597</v>
      </c>
      <c r="DC111" s="14">
        <v>9.7918380465277366</v>
      </c>
      <c r="DD111" s="14">
        <v>9.2307771918165749</v>
      </c>
      <c r="DE111" s="14">
        <v>9.2238021026401675</v>
      </c>
      <c r="DF111" s="14">
        <v>9.8507118885547378</v>
      </c>
      <c r="DG111" s="14">
        <v>9.7255214852716012</v>
      </c>
      <c r="DH111" s="14">
        <v>9.487984121281908</v>
      </c>
      <c r="DI111" s="14">
        <v>9.5869910105685943</v>
      </c>
      <c r="DJ111" s="14">
        <v>9.8607434998977777</v>
      </c>
      <c r="DK111" s="14">
        <v>9.7757359492406568</v>
      </c>
      <c r="DL111" s="14">
        <v>9.8425059512229147</v>
      </c>
      <c r="DM111" s="14">
        <v>10.09299918224796</v>
      </c>
      <c r="DN111" s="14">
        <v>10.693595588056528</v>
      </c>
      <c r="DO111" s="14">
        <v>10.660695673540355</v>
      </c>
      <c r="DP111" s="14">
        <v>10.328339587685347</v>
      </c>
      <c r="DQ111" s="14">
        <v>10.217554499409623</v>
      </c>
      <c r="DR111" s="14">
        <v>10.88509604573526</v>
      </c>
      <c r="DS111" s="14">
        <v>11.005198573906315</v>
      </c>
      <c r="DT111" s="14">
        <v>10.570268701769351</v>
      </c>
      <c r="DU111" s="14">
        <v>10.667042617322595</v>
      </c>
      <c r="DV111" s="14">
        <v>11.043179713834892</v>
      </c>
      <c r="DW111" s="14">
        <v>11.3157295004694</v>
      </c>
      <c r="DX111" s="14">
        <v>10.836875510741979</v>
      </c>
      <c r="DY111" s="14">
        <v>10.616593411813881</v>
      </c>
      <c r="DZ111" s="14">
        <v>11.291131582762288</v>
      </c>
      <c r="EA111" s="14">
        <v>11.137993669892369</v>
      </c>
      <c r="EB111" s="14">
        <v>10.998382502026965</v>
      </c>
      <c r="EC111" s="14">
        <v>10.548128533507393</v>
      </c>
      <c r="ED111" s="14">
        <v>11.400614137333219</v>
      </c>
      <c r="EE111" s="14">
        <v>11.35346275062005</v>
      </c>
      <c r="EF111" s="14">
        <v>10.766579823624818</v>
      </c>
      <c r="EG111" s="14">
        <v>10.873271020324013</v>
      </c>
      <c r="EH111" s="14">
        <v>11.723264279563475</v>
      </c>
      <c r="EI111" s="14">
        <v>11.399764898843138</v>
      </c>
      <c r="EJ111" s="14">
        <v>11.286307701340315</v>
      </c>
      <c r="EK111" s="14">
        <v>10.40643677528301</v>
      </c>
      <c r="EL111" s="14">
        <v>11.006725446588522</v>
      </c>
      <c r="EM111" s="14">
        <v>10.572895082622676</v>
      </c>
      <c r="EN111" s="14">
        <v>10.445397997921546</v>
      </c>
      <c r="EO111" s="14">
        <v>10.446535048553706</v>
      </c>
      <c r="EP111" s="14">
        <v>11.127698133877153</v>
      </c>
      <c r="EQ111" s="14">
        <f t="shared" ref="EQ111:GB111" si="122">EQ112+EQ120+EQ128+EQ136+EQ144</f>
        <v>10.384151803413481</v>
      </c>
      <c r="ER111" s="14">
        <f t="shared" si="122"/>
        <v>10.469124391848609</v>
      </c>
      <c r="ES111" s="14">
        <f t="shared" si="122"/>
        <v>10.329064460597454</v>
      </c>
      <c r="ET111" s="14">
        <f t="shared" si="122"/>
        <v>11.124436317800075</v>
      </c>
      <c r="EU111" s="14">
        <f t="shared" si="122"/>
        <v>11.132714101621719</v>
      </c>
      <c r="EV111" s="14">
        <f t="shared" si="122"/>
        <v>10.571882358046187</v>
      </c>
      <c r="EW111" s="14">
        <f t="shared" si="122"/>
        <v>10.519460567893704</v>
      </c>
      <c r="EX111" s="14">
        <f t="shared" si="122"/>
        <v>10.751485675089967</v>
      </c>
      <c r="EY111" s="14">
        <f t="shared" si="122"/>
        <v>10.628308496798891</v>
      </c>
      <c r="EZ111" s="14">
        <f t="shared" si="122"/>
        <v>10.436279035848628</v>
      </c>
      <c r="FA111" s="14">
        <f t="shared" si="122"/>
        <v>10.199963294626</v>
      </c>
      <c r="FB111" s="14">
        <f t="shared" si="122"/>
        <v>11.013512920777799</v>
      </c>
      <c r="FC111" s="14">
        <f t="shared" si="122"/>
        <v>10.784050540321664</v>
      </c>
      <c r="FD111" s="14">
        <f t="shared" si="122"/>
        <v>10.598177868790632</v>
      </c>
      <c r="FE111" s="14">
        <f t="shared" si="122"/>
        <v>10.503342891293855</v>
      </c>
      <c r="FF111" s="14">
        <f t="shared" si="122"/>
        <v>11.417340368927507</v>
      </c>
      <c r="FG111" s="14">
        <f t="shared" si="122"/>
        <v>10.925571722373627</v>
      </c>
      <c r="FH111" s="14">
        <f t="shared" si="122"/>
        <v>10.557877650060831</v>
      </c>
      <c r="FI111" s="14">
        <f t="shared" si="122"/>
        <v>10.998278854200581</v>
      </c>
      <c r="FJ111" s="14">
        <f t="shared" si="122"/>
        <v>11.501507669217901</v>
      </c>
      <c r="FK111" s="14">
        <f t="shared" si="122"/>
        <v>11.392265778798384</v>
      </c>
      <c r="FL111" s="14">
        <f t="shared" si="122"/>
        <v>10.884292312562176</v>
      </c>
      <c r="FM111" s="14">
        <f t="shared" si="122"/>
        <v>10.990121502249824</v>
      </c>
      <c r="FN111" s="14">
        <f t="shared" si="122"/>
        <v>11.845121072780431</v>
      </c>
      <c r="FO111" s="14">
        <f t="shared" si="122"/>
        <v>11.539522608999357</v>
      </c>
      <c r="FP111" s="14">
        <f t="shared" si="122"/>
        <v>11.08279225683502</v>
      </c>
      <c r="FQ111" s="14">
        <f t="shared" si="122"/>
        <v>11.334417366399988</v>
      </c>
      <c r="FR111" s="14">
        <f t="shared" si="122"/>
        <v>12.129581944167144</v>
      </c>
      <c r="FS111" s="14">
        <f t="shared" si="122"/>
        <v>12.047404293663655</v>
      </c>
      <c r="FT111" s="14">
        <f t="shared" si="122"/>
        <v>11.753226380544767</v>
      </c>
      <c r="FU111" s="14">
        <f t="shared" si="122"/>
        <v>11.693009179272629</v>
      </c>
      <c r="FV111" s="14">
        <f t="shared" si="122"/>
        <v>12.724272388499289</v>
      </c>
      <c r="FW111" s="14">
        <f t="shared" si="122"/>
        <v>12.370540252938971</v>
      </c>
      <c r="FX111" s="14">
        <f t="shared" si="122"/>
        <v>11.950863395961358</v>
      </c>
      <c r="FY111" s="14">
        <f t="shared" si="122"/>
        <v>11.722558297501239</v>
      </c>
      <c r="FZ111" s="14">
        <f t="shared" si="122"/>
        <v>12.777064122784504</v>
      </c>
      <c r="GA111" s="14">
        <f t="shared" si="122"/>
        <v>12.5030488624597</v>
      </c>
      <c r="GB111" s="14">
        <f t="shared" si="122"/>
        <v>12.031577126622528</v>
      </c>
      <c r="GC111" s="14">
        <f t="shared" ref="GC111:GD111" si="123">GC112+GC120+GC128+GC136+GC144</f>
        <v>12.017115607984717</v>
      </c>
      <c r="GD111" s="14">
        <f t="shared" si="123"/>
        <v>12.837236598243537</v>
      </c>
      <c r="GE111" s="14">
        <f t="shared" ref="GE111" si="124">GE112+GE120+GE128+GE136+GE144</f>
        <v>12.196799046192009</v>
      </c>
    </row>
    <row r="112" spans="1:187" ht="15" x14ac:dyDescent="0.2">
      <c r="A112" s="25" t="s">
        <v>52</v>
      </c>
      <c r="B112" s="86"/>
      <c r="C112" s="15">
        <v>0.54752223786643794</v>
      </c>
      <c r="D112" s="15">
        <v>0.47412499536976882</v>
      </c>
      <c r="E112" s="15">
        <v>0.51366845695765195</v>
      </c>
      <c r="F112" s="15">
        <v>0.60767780902270707</v>
      </c>
      <c r="G112" s="15">
        <v>0.52312756463947196</v>
      </c>
      <c r="H112" s="15">
        <v>0.49274434136955875</v>
      </c>
      <c r="I112" s="15">
        <v>0.517813053775671</v>
      </c>
      <c r="J112" s="15">
        <v>0.63232248002908842</v>
      </c>
      <c r="K112" s="15">
        <v>0.51008627841730325</v>
      </c>
      <c r="L112" s="15">
        <v>0.4882816585199431</v>
      </c>
      <c r="M112" s="15">
        <v>0.53352351122523245</v>
      </c>
      <c r="N112" s="15">
        <v>0.62534790754717884</v>
      </c>
      <c r="O112" s="15">
        <v>0.63823072678550563</v>
      </c>
      <c r="P112" s="15">
        <v>0.48351169920052112</v>
      </c>
      <c r="Q112" s="15">
        <v>0.69282300734688373</v>
      </c>
      <c r="R112" s="15">
        <v>0.60315918432739835</v>
      </c>
      <c r="S112" s="15">
        <v>0.55917098687422417</v>
      </c>
      <c r="T112" s="15">
        <v>0.50453308355718374</v>
      </c>
      <c r="U112" s="15">
        <v>0.49373950864775612</v>
      </c>
      <c r="V112" s="15">
        <v>0.60822681609978746</v>
      </c>
      <c r="W112" s="15">
        <v>0.64396396499349062</v>
      </c>
      <c r="X112" s="15">
        <v>0.49687430469263127</v>
      </c>
      <c r="Y112" s="15">
        <v>0.47606274101900919</v>
      </c>
      <c r="Z112" s="15">
        <v>0.62902452890456084</v>
      </c>
      <c r="AA112" s="15">
        <v>0.69638291415561626</v>
      </c>
      <c r="AB112" s="15">
        <v>0.63711429522708718</v>
      </c>
      <c r="AC112" s="15">
        <v>0.58203588095712255</v>
      </c>
      <c r="AD112" s="15">
        <v>0.64082396549967191</v>
      </c>
      <c r="AE112" s="15">
        <v>0.63138300524045177</v>
      </c>
      <c r="AF112" s="15">
        <v>0.60427068675450257</v>
      </c>
      <c r="AG112" s="15">
        <v>0.56737725342183176</v>
      </c>
      <c r="AH112" s="15">
        <v>0.59559497111254345</v>
      </c>
      <c r="AI112" s="15">
        <v>0.69551804639833725</v>
      </c>
      <c r="AJ112" s="15">
        <v>0.67578146969733588</v>
      </c>
      <c r="AK112" s="15">
        <v>0.61462353285849824</v>
      </c>
      <c r="AL112" s="15">
        <v>0.61778160816470973</v>
      </c>
      <c r="AM112" s="15">
        <v>0.60511102900764357</v>
      </c>
      <c r="AN112" s="15">
        <v>0.63055451976505072</v>
      </c>
      <c r="AO112" s="15">
        <v>0.58816136647791473</v>
      </c>
      <c r="AP112" s="15">
        <v>0.64456303003651205</v>
      </c>
      <c r="AQ112" s="15">
        <v>0.65360231698651161</v>
      </c>
      <c r="AR112" s="15">
        <v>0.61494901314262762</v>
      </c>
      <c r="AS112" s="15">
        <v>0.6083796730832296</v>
      </c>
      <c r="AT112" s="15">
        <v>0.61818108030050256</v>
      </c>
      <c r="AU112" s="15">
        <v>0.65527255415311725</v>
      </c>
      <c r="AV112" s="15">
        <v>0.60639810634073865</v>
      </c>
      <c r="AW112" s="15">
        <v>0.57121421616677548</v>
      </c>
      <c r="AX112" s="15">
        <v>0.64475671439286475</v>
      </c>
      <c r="AY112" s="15">
        <v>0.61962077219318112</v>
      </c>
      <c r="AZ112" s="15">
        <v>0.54838355492051938</v>
      </c>
      <c r="BA112" s="15">
        <v>0.59490196218803559</v>
      </c>
      <c r="BB112" s="15">
        <v>0.60234199358745544</v>
      </c>
      <c r="BC112" s="15">
        <v>0.87786616044460608</v>
      </c>
      <c r="BD112" s="15">
        <v>0.6969204188892677</v>
      </c>
      <c r="BE112" s="15">
        <v>0.50947092546187722</v>
      </c>
      <c r="BF112" s="15">
        <v>0.58022158606350305</v>
      </c>
      <c r="BG112" s="15">
        <v>0.57018669374232067</v>
      </c>
      <c r="BH112" s="15">
        <v>0.50452871848176772</v>
      </c>
      <c r="BI112" s="15">
        <v>0.51595301966566154</v>
      </c>
      <c r="BJ112" s="15">
        <v>0.51468238583676951</v>
      </c>
      <c r="BK112" s="15">
        <v>0.6183939398995687</v>
      </c>
      <c r="BL112" s="15">
        <v>0.57751825029648929</v>
      </c>
      <c r="BM112" s="15">
        <v>0.6262145118257888</v>
      </c>
      <c r="BN112" s="15">
        <v>0.61226403156638554</v>
      </c>
      <c r="BO112" s="15">
        <v>0.67083635246206741</v>
      </c>
      <c r="BP112" s="15">
        <v>0.62239520389425185</v>
      </c>
      <c r="BQ112" s="15">
        <v>0.73595014352901011</v>
      </c>
      <c r="BR112" s="15">
        <v>0.60896470311508311</v>
      </c>
      <c r="BS112" s="15">
        <v>0.6266222830185797</v>
      </c>
      <c r="BT112" s="15">
        <v>0.60278509843630179</v>
      </c>
      <c r="BU112" s="15">
        <v>0.55937355891933771</v>
      </c>
      <c r="BV112" s="15">
        <v>0.56379182272910133</v>
      </c>
      <c r="BW112" s="15">
        <v>0.66766101462402228</v>
      </c>
      <c r="BX112" s="15">
        <v>0.54276353682290124</v>
      </c>
      <c r="BY112" s="15">
        <v>0.71349962548792167</v>
      </c>
      <c r="BZ112" s="15">
        <v>0.6830670061063886</v>
      </c>
      <c r="CA112" s="15">
        <v>0.70992795203854575</v>
      </c>
      <c r="CB112" s="15">
        <v>0.63136712257980832</v>
      </c>
      <c r="CC112" s="15">
        <v>0.63330963031421084</v>
      </c>
      <c r="CD112" s="15">
        <v>0.65565302101762857</v>
      </c>
      <c r="CE112" s="15">
        <v>0.70082698553990352</v>
      </c>
      <c r="CF112" s="15">
        <v>0.63341798821692152</v>
      </c>
      <c r="CG112" s="15">
        <v>0.68403911491470759</v>
      </c>
      <c r="CH112" s="15">
        <v>0.7043574993694639</v>
      </c>
      <c r="CI112" s="15">
        <v>0.74617958189276323</v>
      </c>
      <c r="CJ112" s="15">
        <v>0.73037355343346044</v>
      </c>
      <c r="CK112" s="15">
        <v>0.60781047060448201</v>
      </c>
      <c r="CL112" s="15">
        <v>0.70159935531723805</v>
      </c>
      <c r="CM112" s="15">
        <v>0.76030629190087884</v>
      </c>
      <c r="CN112" s="15">
        <v>0.71760627040699121</v>
      </c>
      <c r="CO112" s="15">
        <v>0.65656047962408381</v>
      </c>
      <c r="CP112" s="15">
        <v>0.70753361000646453</v>
      </c>
      <c r="CQ112" s="15">
        <v>0.76502342290574021</v>
      </c>
      <c r="CR112" s="15">
        <v>0.79730349296966063</v>
      </c>
      <c r="CS112" s="15">
        <v>0.76776672583284256</v>
      </c>
      <c r="CT112" s="15">
        <v>0.74256057422123134</v>
      </c>
      <c r="CU112" s="15">
        <v>0.81233050378762617</v>
      </c>
      <c r="CV112" s="15">
        <v>0.84068809527158195</v>
      </c>
      <c r="CW112" s="15">
        <v>0.77549304019389687</v>
      </c>
      <c r="CX112" s="15">
        <v>0.8159569159857315</v>
      </c>
      <c r="CY112" s="15">
        <v>0.86133590348557232</v>
      </c>
      <c r="CZ112" s="15">
        <v>0.82681254757782352</v>
      </c>
      <c r="DA112" s="15">
        <v>0.86847517804390439</v>
      </c>
      <c r="DB112" s="15">
        <v>0.82803969475577299</v>
      </c>
      <c r="DC112" s="15">
        <v>0.84304610518313317</v>
      </c>
      <c r="DD112" s="15">
        <v>0.79187325826786992</v>
      </c>
      <c r="DE112" s="15">
        <v>0.7623678247923702</v>
      </c>
      <c r="DF112" s="15">
        <v>0.8201469888375601</v>
      </c>
      <c r="DG112" s="15">
        <v>0.83060482805447555</v>
      </c>
      <c r="DH112" s="15">
        <v>0.76083768870328639</v>
      </c>
      <c r="DI112" s="15">
        <v>0.83614091765819698</v>
      </c>
      <c r="DJ112" s="15">
        <v>0.84026268008888627</v>
      </c>
      <c r="DK112" s="15">
        <v>0.88479194925692795</v>
      </c>
      <c r="DL112" s="15">
        <v>0.88348052176110303</v>
      </c>
      <c r="DM112" s="15">
        <v>0.8794208149725522</v>
      </c>
      <c r="DN112" s="15">
        <v>0.95167147162311183</v>
      </c>
      <c r="DO112" s="15">
        <v>1.0382997597414878</v>
      </c>
      <c r="DP112" s="15">
        <v>0.98362946833815146</v>
      </c>
      <c r="DQ112" s="15">
        <v>0.86858688652290861</v>
      </c>
      <c r="DR112" s="15">
        <v>0.91905383784238182</v>
      </c>
      <c r="DS112" s="15">
        <v>0.91602466089260615</v>
      </c>
      <c r="DT112" s="15">
        <v>0.86307757781599936</v>
      </c>
      <c r="DU112" s="15">
        <v>0.77879814195508268</v>
      </c>
      <c r="DV112" s="15">
        <v>0.88450679725954484</v>
      </c>
      <c r="DW112" s="15">
        <v>0.97035209871237471</v>
      </c>
      <c r="DX112" s="15">
        <v>0.91946435622910849</v>
      </c>
      <c r="DY112" s="15">
        <v>0.91610979529255843</v>
      </c>
      <c r="DZ112" s="15">
        <v>0.9301768356179031</v>
      </c>
      <c r="EA112" s="15">
        <v>0.9570288070031101</v>
      </c>
      <c r="EB112" s="15">
        <v>0.86256653399176064</v>
      </c>
      <c r="EC112" s="15">
        <v>0.90160597342596061</v>
      </c>
      <c r="ED112" s="15">
        <v>0.9061679529261143</v>
      </c>
      <c r="EE112" s="15">
        <v>0.93515535121499627</v>
      </c>
      <c r="EF112" s="15">
        <v>0.84643601100998489</v>
      </c>
      <c r="EG112" s="15">
        <v>0.88739704575021183</v>
      </c>
      <c r="EH112" s="15">
        <v>0.90589922350957419</v>
      </c>
      <c r="EI112" s="15">
        <v>0.9082478748054319</v>
      </c>
      <c r="EJ112" s="15">
        <v>0.74748453335490361</v>
      </c>
      <c r="EK112" s="15">
        <v>0.89192542181021661</v>
      </c>
      <c r="EL112" s="15">
        <v>0.76813272260407139</v>
      </c>
      <c r="EM112" s="15">
        <v>0.85672016545074625</v>
      </c>
      <c r="EN112" s="15">
        <v>0.78649918335001678</v>
      </c>
      <c r="EO112" s="15">
        <v>0.6871163915507088</v>
      </c>
      <c r="EP112" s="15">
        <v>0.6616830168072243</v>
      </c>
      <c r="EQ112" s="15">
        <f t="shared" ref="EQ112:GB112" si="125">SUM(EQ113,EQ116:EQ118)</f>
        <v>0.62368794564442076</v>
      </c>
      <c r="ER112" s="15">
        <f t="shared" si="125"/>
        <v>0.63377865966126579</v>
      </c>
      <c r="ES112" s="15">
        <f t="shared" si="125"/>
        <v>0.61793488844616562</v>
      </c>
      <c r="ET112" s="15">
        <f t="shared" si="125"/>
        <v>0.70483025467997551</v>
      </c>
      <c r="EU112" s="15">
        <f t="shared" si="125"/>
        <v>0.74019884024021954</v>
      </c>
      <c r="EV112" s="15">
        <f t="shared" si="125"/>
        <v>0.63984921767535496</v>
      </c>
      <c r="EW112" s="15">
        <f t="shared" si="125"/>
        <v>0.71501888639669275</v>
      </c>
      <c r="EX112" s="15">
        <f t="shared" si="125"/>
        <v>0.77599428221624966</v>
      </c>
      <c r="EY112" s="15">
        <f t="shared" si="125"/>
        <v>0.76437713725737066</v>
      </c>
      <c r="EZ112" s="15">
        <f t="shared" si="125"/>
        <v>0.73296697403671451</v>
      </c>
      <c r="FA112" s="15">
        <f t="shared" si="125"/>
        <v>0.70305555811684506</v>
      </c>
      <c r="FB112" s="15">
        <f t="shared" si="125"/>
        <v>0.80385768181574002</v>
      </c>
      <c r="FC112" s="15">
        <f t="shared" si="125"/>
        <v>0.80915001177637402</v>
      </c>
      <c r="FD112" s="15">
        <f t="shared" si="125"/>
        <v>0.84973516600671239</v>
      </c>
      <c r="FE112" s="15">
        <f t="shared" si="125"/>
        <v>0.72518533230940019</v>
      </c>
      <c r="FF112" s="15">
        <f t="shared" si="125"/>
        <v>0.86450716850882692</v>
      </c>
      <c r="FG112" s="15">
        <f t="shared" si="125"/>
        <v>0.83756251177035734</v>
      </c>
      <c r="FH112" s="15">
        <f t="shared" si="125"/>
        <v>0.81661473921515848</v>
      </c>
      <c r="FI112" s="15">
        <f t="shared" si="125"/>
        <v>0.73625320741490896</v>
      </c>
      <c r="FJ112" s="15">
        <f t="shared" si="125"/>
        <v>0.91895121195787366</v>
      </c>
      <c r="FK112" s="15">
        <f t="shared" si="125"/>
        <v>0.80348040218956962</v>
      </c>
      <c r="FL112" s="15">
        <f t="shared" si="125"/>
        <v>0.70220578025669</v>
      </c>
      <c r="FM112" s="15">
        <f t="shared" si="125"/>
        <v>0.75992581332664977</v>
      </c>
      <c r="FN112" s="15">
        <f t="shared" si="125"/>
        <v>0.83680229915405535</v>
      </c>
      <c r="FO112" s="15">
        <f t="shared" si="125"/>
        <v>0.82159778276765638</v>
      </c>
      <c r="FP112" s="15">
        <f t="shared" si="125"/>
        <v>0.73832367088398987</v>
      </c>
      <c r="FQ112" s="15">
        <f t="shared" si="125"/>
        <v>0.7530042760339446</v>
      </c>
      <c r="FR112" s="15">
        <f t="shared" si="125"/>
        <v>0.81029660153872352</v>
      </c>
      <c r="FS112" s="15">
        <f t="shared" si="125"/>
        <v>0.65548663429816334</v>
      </c>
      <c r="FT112" s="15">
        <f t="shared" si="125"/>
        <v>0.65798121448499891</v>
      </c>
      <c r="FU112" s="15">
        <f t="shared" si="125"/>
        <v>0.65839405054088618</v>
      </c>
      <c r="FV112" s="15">
        <f t="shared" si="125"/>
        <v>0.80627822350876377</v>
      </c>
      <c r="FW112" s="15">
        <f t="shared" si="125"/>
        <v>0.70388356669711882</v>
      </c>
      <c r="FX112" s="15">
        <f t="shared" si="125"/>
        <v>0.67947287452594907</v>
      </c>
      <c r="FY112" s="15">
        <f t="shared" si="125"/>
        <v>0.70438933654969293</v>
      </c>
      <c r="FZ112" s="15">
        <f t="shared" si="125"/>
        <v>0.65144763494145319</v>
      </c>
      <c r="GA112" s="15">
        <f t="shared" si="125"/>
        <v>0.75559050881944034</v>
      </c>
      <c r="GB112" s="15">
        <f t="shared" si="125"/>
        <v>0.69422521479472588</v>
      </c>
      <c r="GC112" s="15">
        <f t="shared" ref="GC112:GD112" si="126">SUM(GC113,GC116:GC118)</f>
        <v>0.73901381147718714</v>
      </c>
      <c r="GD112" s="15">
        <f t="shared" si="126"/>
        <v>0.77695898911947747</v>
      </c>
      <c r="GE112" s="15">
        <f t="shared" ref="GE112" si="127">SUM(GE113,GE116:GE118)</f>
        <v>0.77443184824000388</v>
      </c>
    </row>
    <row r="113" spans="1:187" ht="15" x14ac:dyDescent="0.25">
      <c r="A113" s="36" t="s">
        <v>24</v>
      </c>
      <c r="B113" s="90"/>
      <c r="C113" s="31">
        <v>0.24730415683237633</v>
      </c>
      <c r="D113" s="31">
        <v>0.22842038436003795</v>
      </c>
      <c r="E113" s="31">
        <v>0.24486426690213661</v>
      </c>
      <c r="F113" s="31">
        <v>0.27811549313015582</v>
      </c>
      <c r="G113" s="31">
        <v>0.25724772466538115</v>
      </c>
      <c r="H113" s="31">
        <v>0.24612706153834929</v>
      </c>
      <c r="I113" s="31">
        <v>0.24734453897230724</v>
      </c>
      <c r="J113" s="31">
        <v>0.29136608175379525</v>
      </c>
      <c r="K113" s="31">
        <v>0.23494977749679835</v>
      </c>
      <c r="L113" s="31">
        <v>0.23377509602984964</v>
      </c>
      <c r="M113" s="31">
        <v>0.25268555314035723</v>
      </c>
      <c r="N113" s="31">
        <v>0.26983567705367506</v>
      </c>
      <c r="O113" s="31">
        <v>0.3010844911770999</v>
      </c>
      <c r="P113" s="31">
        <v>0.21435052186805731</v>
      </c>
      <c r="Q113" s="31">
        <v>0.25242769221822509</v>
      </c>
      <c r="R113" s="31">
        <v>0.26313456986958206</v>
      </c>
      <c r="S113" s="31">
        <v>0.26137379741496009</v>
      </c>
      <c r="T113" s="31">
        <v>0.25106130174852082</v>
      </c>
      <c r="U113" s="31">
        <v>0.23746530182477352</v>
      </c>
      <c r="V113" s="31">
        <v>0.26145660570345836</v>
      </c>
      <c r="W113" s="31">
        <v>0.28248476635727471</v>
      </c>
      <c r="X113" s="31">
        <v>0.21517060707409003</v>
      </c>
      <c r="Y113" s="31">
        <v>0.21589070161182769</v>
      </c>
      <c r="Z113" s="31">
        <v>0.23757468778989363</v>
      </c>
      <c r="AA113" s="31">
        <v>0.24911083230658762</v>
      </c>
      <c r="AB113" s="31">
        <v>0.23007404178256985</v>
      </c>
      <c r="AC113" s="31">
        <v>0.2331298072179179</v>
      </c>
      <c r="AD113" s="31">
        <v>0.25737889304964323</v>
      </c>
      <c r="AE113" s="31">
        <v>0.2449135801786767</v>
      </c>
      <c r="AF113" s="31">
        <v>0.21971989688874821</v>
      </c>
      <c r="AG113" s="31">
        <v>0.23344310156557699</v>
      </c>
      <c r="AH113" s="31">
        <v>0.2244582866591362</v>
      </c>
      <c r="AI113" s="31">
        <v>0.25141813806882668</v>
      </c>
      <c r="AJ113" s="31">
        <v>0.23813802446884669</v>
      </c>
      <c r="AK113" s="31">
        <v>0.24326099745350552</v>
      </c>
      <c r="AL113" s="31">
        <v>0.24183227677711003</v>
      </c>
      <c r="AM113" s="31">
        <v>0.23299867514619862</v>
      </c>
      <c r="AN113" s="31">
        <v>0.22612116962601436</v>
      </c>
      <c r="AO113" s="31">
        <v>0.23136245057196578</v>
      </c>
      <c r="AP113" s="31">
        <v>0.22960329140873245</v>
      </c>
      <c r="AQ113" s="31">
        <v>0.23880637912060226</v>
      </c>
      <c r="AR113" s="31">
        <v>0.21680584094798</v>
      </c>
      <c r="AS113" s="31">
        <v>0.22797536346484795</v>
      </c>
      <c r="AT113" s="31">
        <v>0.2220743403259044</v>
      </c>
      <c r="AU113" s="31">
        <v>0.22396496137810706</v>
      </c>
      <c r="AV113" s="31">
        <v>0.20312857698033693</v>
      </c>
      <c r="AW113" s="31">
        <v>0.19587103568595648</v>
      </c>
      <c r="AX113" s="31">
        <v>0.27143700024681561</v>
      </c>
      <c r="AY113" s="31">
        <v>0.21672097161799617</v>
      </c>
      <c r="AZ113" s="31">
        <v>0.16808693989143245</v>
      </c>
      <c r="BA113" s="31">
        <v>0.19631097767372707</v>
      </c>
      <c r="BB113" s="31">
        <v>0.18699059669809465</v>
      </c>
      <c r="BC113" s="31">
        <v>0.49123986549643039</v>
      </c>
      <c r="BD113" s="31">
        <v>0.30790608853979295</v>
      </c>
      <c r="BE113" s="31">
        <v>0.1627908982869484</v>
      </c>
      <c r="BF113" s="31">
        <v>0.17122865234575094</v>
      </c>
      <c r="BG113" s="31">
        <v>0.17018872536746535</v>
      </c>
      <c r="BH113" s="31">
        <v>0.15081592191362145</v>
      </c>
      <c r="BI113" s="31">
        <v>0.15486483391641145</v>
      </c>
      <c r="BJ113" s="31">
        <v>0.15523496947197651</v>
      </c>
      <c r="BK113" s="31">
        <v>0.16787935477157614</v>
      </c>
      <c r="BL113" s="31">
        <v>0.15714110829785766</v>
      </c>
      <c r="BM113" s="31">
        <v>0.16178717160481196</v>
      </c>
      <c r="BN113" s="31">
        <v>0.1684256743707917</v>
      </c>
      <c r="BO113" s="31">
        <v>0.17412830860821271</v>
      </c>
      <c r="BP113" s="31">
        <v>0.16264314225446069</v>
      </c>
      <c r="BQ113" s="31">
        <v>0.17196406846630238</v>
      </c>
      <c r="BR113" s="31">
        <v>0.15643396773933907</v>
      </c>
      <c r="BS113" s="31">
        <v>0.16081754508351209</v>
      </c>
      <c r="BT113" s="31">
        <v>0.14629708585962453</v>
      </c>
      <c r="BU113" s="31">
        <v>0.15598496038912973</v>
      </c>
      <c r="BV113" s="31">
        <v>0.14876316184748722</v>
      </c>
      <c r="BW113" s="31">
        <v>0.14550899108647419</v>
      </c>
      <c r="BX113" s="31">
        <v>0.13584366523922053</v>
      </c>
      <c r="BY113" s="31">
        <v>0.13782372873136273</v>
      </c>
      <c r="BZ113" s="31">
        <v>0.14220073886896623</v>
      </c>
      <c r="CA113" s="31">
        <v>0.13815322671428179</v>
      </c>
      <c r="CB113" s="31">
        <v>0.12705042685896784</v>
      </c>
      <c r="CC113" s="31">
        <v>0.12870333017883945</v>
      </c>
      <c r="CD113" s="31">
        <v>0.13046047247047352</v>
      </c>
      <c r="CE113" s="31">
        <v>0.12820100441759513</v>
      </c>
      <c r="CF113" s="31">
        <v>0.12150346737278588</v>
      </c>
      <c r="CG113" s="31">
        <v>0.12117728365060523</v>
      </c>
      <c r="CH113" s="31">
        <v>0.12447549068129662</v>
      </c>
      <c r="CI113" s="31">
        <v>0.12296941155049435</v>
      </c>
      <c r="CJ113" s="31">
        <v>0.11547336322709265</v>
      </c>
      <c r="CK113" s="31">
        <v>0.11890225230721951</v>
      </c>
      <c r="CL113" s="31">
        <v>0.11446594425589326</v>
      </c>
      <c r="CM113" s="31">
        <v>0.10724704766072954</v>
      </c>
      <c r="CN113" s="31">
        <v>9.5385253083055427E-2</v>
      </c>
      <c r="CO113" s="31">
        <v>9.7324064657048237E-2</v>
      </c>
      <c r="CP113" s="31">
        <v>0.10050669514695232</v>
      </c>
      <c r="CQ113" s="31">
        <v>0.10237876977317231</v>
      </c>
      <c r="CR113" s="31">
        <v>8.9311714603743764E-2</v>
      </c>
      <c r="CS113" s="31">
        <v>9.6506080060198229E-2</v>
      </c>
      <c r="CT113" s="31">
        <v>0.10051783938856779</v>
      </c>
      <c r="CU113" s="31">
        <v>0.10049516660104804</v>
      </c>
      <c r="CV113" s="31">
        <v>9.3349734295429088E-2</v>
      </c>
      <c r="CW113" s="31">
        <v>9.6120270644346334E-2</v>
      </c>
      <c r="CX113" s="31">
        <v>9.9399377829619551E-2</v>
      </c>
      <c r="CY113" s="31">
        <v>0.10328785465783785</v>
      </c>
      <c r="CZ113" s="31">
        <v>9.5543549970803637E-2</v>
      </c>
      <c r="DA113" s="31">
        <v>9.9805048842078803E-2</v>
      </c>
      <c r="DB113" s="31">
        <v>9.7790749720158165E-2</v>
      </c>
      <c r="DC113" s="31">
        <v>0.10253244250174376</v>
      </c>
      <c r="DD113" s="31">
        <v>9.3029586700273392E-2</v>
      </c>
      <c r="DE113" s="31">
        <v>9.7395171238166808E-2</v>
      </c>
      <c r="DF113" s="31">
        <v>9.6633822944305281E-2</v>
      </c>
      <c r="DG113" s="31">
        <v>0.10236023453977849</v>
      </c>
      <c r="DH113" s="31">
        <v>9.4541996486010291E-2</v>
      </c>
      <c r="DI113" s="31">
        <v>9.9495747290491016E-2</v>
      </c>
      <c r="DJ113" s="31">
        <v>9.9078686267290092E-2</v>
      </c>
      <c r="DK113" s="31">
        <v>0.10183141217677896</v>
      </c>
      <c r="DL113" s="31">
        <v>0.10073927063613958</v>
      </c>
      <c r="DM113" s="31">
        <v>0.10362770557772066</v>
      </c>
      <c r="DN113" s="31">
        <v>0.10687415164618647</v>
      </c>
      <c r="DO113" s="31">
        <v>0.1051726021996611</v>
      </c>
      <c r="DP113" s="31">
        <v>9.6023919306689118E-2</v>
      </c>
      <c r="DQ113" s="31">
        <v>9.8122184045453781E-2</v>
      </c>
      <c r="DR113" s="31">
        <v>0.10301197708606379</v>
      </c>
      <c r="DS113" s="31">
        <v>0.10556285989727114</v>
      </c>
      <c r="DT113" s="31">
        <v>9.611119728017796E-2</v>
      </c>
      <c r="DU113" s="31">
        <v>9.8713795255309988E-2</v>
      </c>
      <c r="DV113" s="31">
        <v>0.10394099028863149</v>
      </c>
      <c r="DW113" s="31">
        <v>0.10653789395020238</v>
      </c>
      <c r="DX113" s="31">
        <v>9.8774343147125521E-2</v>
      </c>
      <c r="DY113" s="31">
        <v>0.10380780270325177</v>
      </c>
      <c r="DZ113" s="31">
        <v>0.10409494686983803</v>
      </c>
      <c r="EA113" s="31">
        <v>0.11037993767950564</v>
      </c>
      <c r="EB113" s="31">
        <v>0.10144296263000076</v>
      </c>
      <c r="EC113" s="31">
        <v>0.10469485500153579</v>
      </c>
      <c r="ED113" s="31">
        <v>0.10437463872470393</v>
      </c>
      <c r="EE113" s="31">
        <v>0.102063669225105</v>
      </c>
      <c r="EF113" s="31">
        <v>9.7512603611456444E-2</v>
      </c>
      <c r="EG113" s="31">
        <v>9.9253026030160382E-2</v>
      </c>
      <c r="EH113" s="31">
        <v>0.10240280363517174</v>
      </c>
      <c r="EI113" s="31">
        <v>0.10021574859161948</v>
      </c>
      <c r="EJ113" s="31">
        <v>7.729609634275203E-2</v>
      </c>
      <c r="EK113" s="31">
        <v>9.4931047037376606E-2</v>
      </c>
      <c r="EL113" s="31">
        <v>8.4487642921476633E-2</v>
      </c>
      <c r="EM113" s="31">
        <v>9.191847526536373E-2</v>
      </c>
      <c r="EN113" s="31">
        <v>8.8427799471135077E-2</v>
      </c>
      <c r="EO113" s="31">
        <v>6.7562367566584042E-2</v>
      </c>
      <c r="EP113" s="31">
        <v>6.7485384754363803E-2</v>
      </c>
      <c r="EQ113" s="31">
        <f t="shared" ref="EQ113:GB113" si="128">SUM(EQ114:EQ115)</f>
        <v>4.635771320304901E-2</v>
      </c>
      <c r="ER113" s="31">
        <f t="shared" si="128"/>
        <v>5.7075252175766811E-2</v>
      </c>
      <c r="ES113" s="31">
        <f t="shared" si="128"/>
        <v>6.3794547250728945E-2</v>
      </c>
      <c r="ET113" s="31">
        <f t="shared" si="128"/>
        <v>7.5827698937126528E-2</v>
      </c>
      <c r="EU113" s="31">
        <f t="shared" si="128"/>
        <v>6.6020080455391775E-2</v>
      </c>
      <c r="EV113" s="31">
        <f t="shared" si="128"/>
        <v>5.8876804250786965E-2</v>
      </c>
      <c r="EW113" s="31">
        <f t="shared" si="128"/>
        <v>9.4746679294522115E-2</v>
      </c>
      <c r="EX113" s="31">
        <f t="shared" si="128"/>
        <v>7.5240195342624674E-2</v>
      </c>
      <c r="EY113" s="31">
        <f t="shared" si="128"/>
        <v>7.0334087626267708E-2</v>
      </c>
      <c r="EZ113" s="31">
        <f t="shared" si="128"/>
        <v>6.2782018584508048E-2</v>
      </c>
      <c r="FA113" s="31">
        <f t="shared" si="128"/>
        <v>6.3753446314133405E-2</v>
      </c>
      <c r="FB113" s="31">
        <f t="shared" si="128"/>
        <v>7.2336235062755938E-2</v>
      </c>
      <c r="FC113" s="31">
        <f t="shared" si="128"/>
        <v>7.1697208107782393E-2</v>
      </c>
      <c r="FD113" s="31">
        <f t="shared" si="128"/>
        <v>0.21078521705827488</v>
      </c>
      <c r="FE113" s="31">
        <f t="shared" si="128"/>
        <v>6.5273293897910312E-2</v>
      </c>
      <c r="FF113" s="31">
        <f t="shared" si="128"/>
        <v>7.788346502827917E-2</v>
      </c>
      <c r="FG113" s="31">
        <f t="shared" si="128"/>
        <v>6.8519439072912552E-2</v>
      </c>
      <c r="FH113" s="31">
        <f t="shared" si="128"/>
        <v>6.2678864059936348E-2</v>
      </c>
      <c r="FI113" s="31">
        <f t="shared" si="128"/>
        <v>6.5178809198471355E-2</v>
      </c>
      <c r="FJ113" s="31">
        <f t="shared" si="128"/>
        <v>7.4168117985783266E-2</v>
      </c>
      <c r="FK113" s="31">
        <f t="shared" si="128"/>
        <v>5.8848676771827299E-2</v>
      </c>
      <c r="FL113" s="31">
        <f t="shared" si="128"/>
        <v>5.1756090283927338E-2</v>
      </c>
      <c r="FM113" s="31">
        <f t="shared" si="128"/>
        <v>5.4175442008101558E-2</v>
      </c>
      <c r="FN113" s="31">
        <f t="shared" si="128"/>
        <v>6.5066232798934795E-2</v>
      </c>
      <c r="FO113" s="31">
        <f t="shared" si="128"/>
        <v>8.7854755398846102E-2</v>
      </c>
      <c r="FP113" s="31">
        <f t="shared" si="128"/>
        <v>5.6999222302779651E-2</v>
      </c>
      <c r="FQ113" s="31">
        <f t="shared" si="128"/>
        <v>5.9892025426337168E-2</v>
      </c>
      <c r="FR113" s="31">
        <f t="shared" si="128"/>
        <v>7.1565752963616655E-2</v>
      </c>
      <c r="FS113" s="31">
        <f t="shared" si="128"/>
        <v>5.178751077623666E-2</v>
      </c>
      <c r="FT113" s="31">
        <f t="shared" si="128"/>
        <v>4.8807708483505699E-2</v>
      </c>
      <c r="FU113" s="31">
        <f t="shared" si="128"/>
        <v>4.7838379813817729E-2</v>
      </c>
      <c r="FV113" s="31">
        <f t="shared" si="128"/>
        <v>6.4900231624258772E-2</v>
      </c>
      <c r="FW113" s="31">
        <f t="shared" si="128"/>
        <v>4.9589508392259077E-2</v>
      </c>
      <c r="FX113" s="31">
        <f t="shared" si="128"/>
        <v>4.4148665980330876E-2</v>
      </c>
      <c r="FY113" s="31">
        <f t="shared" si="128"/>
        <v>4.5799572119859321E-2</v>
      </c>
      <c r="FZ113" s="31">
        <f t="shared" si="128"/>
        <v>5.7086416849636182E-2</v>
      </c>
      <c r="GA113" s="31">
        <f t="shared" si="128"/>
        <v>5.2222070174222528E-2</v>
      </c>
      <c r="GB113" s="31">
        <f t="shared" si="128"/>
        <v>4.6406164192912783E-2</v>
      </c>
      <c r="GC113" s="31">
        <f t="shared" ref="GC113:GD113" si="129">SUM(GC114:GC115)</f>
        <v>5.2219271272855743E-2</v>
      </c>
      <c r="GD113" s="31">
        <f t="shared" si="129"/>
        <v>6.119302990565062E-2</v>
      </c>
      <c r="GE113" s="31">
        <f t="shared" ref="GE113" si="130">SUM(GE114:GE115)</f>
        <v>5.7310245128427105E-2</v>
      </c>
    </row>
    <row r="114" spans="1:187" ht="15" x14ac:dyDescent="0.25">
      <c r="A114" s="37" t="s">
        <v>38</v>
      </c>
      <c r="B114" s="90">
        <v>8</v>
      </c>
      <c r="C114" s="13">
        <v>5.7368279516050516E-2</v>
      </c>
      <c r="D114" s="13">
        <v>4.6437172578717156E-2</v>
      </c>
      <c r="E114" s="13">
        <v>4.8233231645538249E-2</v>
      </c>
      <c r="F114" s="13">
        <v>5.6140981756775073E-2</v>
      </c>
      <c r="G114" s="13">
        <v>5.0209609464196031E-2</v>
      </c>
      <c r="H114" s="13">
        <v>4.1949228368214894E-2</v>
      </c>
      <c r="I114" s="13">
        <v>4.2308889334399975E-2</v>
      </c>
      <c r="J114" s="13">
        <v>5.0273625576031419E-2</v>
      </c>
      <c r="K114" s="13">
        <v>3.8223109182057236E-2</v>
      </c>
      <c r="L114" s="13">
        <v>3.3129292352226558E-2</v>
      </c>
      <c r="M114" s="13">
        <v>3.5023217697268641E-2</v>
      </c>
      <c r="N114" s="13">
        <v>3.8050866307156275E-2</v>
      </c>
      <c r="O114" s="13">
        <v>4.0639762494849088E-2</v>
      </c>
      <c r="P114" s="13">
        <v>2.4942710804272308E-2</v>
      </c>
      <c r="Q114" s="13">
        <v>2.8366439514164846E-2</v>
      </c>
      <c r="R114" s="13">
        <v>3.0546918455328087E-2</v>
      </c>
      <c r="S114" s="13">
        <v>2.9092283737329375E-2</v>
      </c>
      <c r="T114" s="13">
        <v>2.4502266079922782E-2</v>
      </c>
      <c r="U114" s="13">
        <v>2.1690224845088975E-2</v>
      </c>
      <c r="V114" s="13">
        <v>2.3064498880461935E-2</v>
      </c>
      <c r="W114" s="13">
        <v>2.4395069955251099E-2</v>
      </c>
      <c r="X114" s="13">
        <v>1.4509334338309509E-2</v>
      </c>
      <c r="Y114" s="13">
        <v>1.4140681986104669E-2</v>
      </c>
      <c r="Z114" s="13">
        <v>1.5764752023348004E-2</v>
      </c>
      <c r="AA114" s="13">
        <v>1.539275391063826E-2</v>
      </c>
      <c r="AB114" s="13">
        <v>1.1625739319553154E-2</v>
      </c>
      <c r="AC114" s="13">
        <v>1.1400448380516624E-2</v>
      </c>
      <c r="AD114" s="13">
        <v>1.1762847544351397E-2</v>
      </c>
      <c r="AE114" s="13">
        <v>1.0582414018848098E-2</v>
      </c>
      <c r="AF114" s="13">
        <v>7.0943307366892333E-3</v>
      </c>
      <c r="AG114" s="13">
        <v>6.1644700061270043E-3</v>
      </c>
      <c r="AH114" s="13">
        <v>7.1111288972204364E-3</v>
      </c>
      <c r="AI114" s="13">
        <v>7.5341984123856818E-3</v>
      </c>
      <c r="AJ114" s="13">
        <v>5.7683052910143511E-3</v>
      </c>
      <c r="AK114" s="13">
        <v>4.9562702723926835E-3</v>
      </c>
      <c r="AL114" s="13">
        <v>4.9052834850449225E-3</v>
      </c>
      <c r="AM114" s="13">
        <v>3.5648596160575805E-3</v>
      </c>
      <c r="AN114" s="13">
        <v>3.1635569660764988E-3</v>
      </c>
      <c r="AO114" s="13">
        <v>3.395185708590829E-3</v>
      </c>
      <c r="AP114" s="13">
        <v>9.1278486588560453E-3</v>
      </c>
      <c r="AQ114" s="13">
        <v>1.2029610936968447E-2</v>
      </c>
      <c r="AR114" s="13">
        <v>9.3196278919379025E-3</v>
      </c>
      <c r="AS114" s="13">
        <v>9.7741478362700172E-3</v>
      </c>
      <c r="AT114" s="13">
        <v>1.0154460414137631E-2</v>
      </c>
      <c r="AU114" s="13">
        <v>1.0671189038840531E-2</v>
      </c>
      <c r="AV114" s="13">
        <v>8.7452209588774234E-3</v>
      </c>
      <c r="AW114" s="13">
        <v>8.4662050348434468E-3</v>
      </c>
      <c r="AX114" s="13">
        <v>8.4675588765672164E-3</v>
      </c>
      <c r="AY114" s="13">
        <v>8.0493040929405339E-3</v>
      </c>
      <c r="AZ114" s="13">
        <v>6.6735763436349977E-3</v>
      </c>
      <c r="BA114" s="13">
        <v>7.8163908667090946E-3</v>
      </c>
      <c r="BB114" s="13">
        <v>6.0590660558188384E-3</v>
      </c>
      <c r="BC114" s="13">
        <v>3.5076196403397543E-3</v>
      </c>
      <c r="BD114" s="13">
        <v>1.6243238825665409E-3</v>
      </c>
      <c r="BE114" s="13">
        <v>1.1200170194960357E-3</v>
      </c>
      <c r="BF114" s="13">
        <v>8.969565874627787E-4</v>
      </c>
      <c r="BG114" s="13">
        <v>1.5673377521719209E-3</v>
      </c>
      <c r="BH114" s="13">
        <v>1.5346874543956781E-3</v>
      </c>
      <c r="BI114" s="13">
        <v>1.7334120538105582E-3</v>
      </c>
      <c r="BJ114" s="13">
        <v>1.9502192974737494E-3</v>
      </c>
      <c r="BK114" s="13">
        <v>2.1330353732323926E-3</v>
      </c>
      <c r="BL114" s="13">
        <v>2.2626905410512003E-3</v>
      </c>
      <c r="BM114" s="13">
        <v>3.2554521299471713E-3</v>
      </c>
      <c r="BN114" s="13">
        <v>4.6360639687979292E-3</v>
      </c>
      <c r="BO114" s="13">
        <v>6.2750505168151982E-3</v>
      </c>
      <c r="BP114" s="13">
        <v>7.0394716072155793E-3</v>
      </c>
      <c r="BQ114" s="13">
        <v>1.2086158328258675E-2</v>
      </c>
      <c r="BR114" s="13">
        <v>1.2763821601806634E-2</v>
      </c>
      <c r="BS114" s="13">
        <v>1.7693092098999916E-2</v>
      </c>
      <c r="BT114" s="13">
        <v>1.8441927907489945E-2</v>
      </c>
      <c r="BU114" s="13">
        <v>2.243715798214228E-2</v>
      </c>
      <c r="BV114" s="13">
        <v>2.2586203123098177E-2</v>
      </c>
      <c r="BW114" s="13">
        <v>2.3031309037772105E-2</v>
      </c>
      <c r="BX114" s="13">
        <v>2.3861923348246897E-2</v>
      </c>
      <c r="BY114" s="13">
        <v>2.6314364048523095E-2</v>
      </c>
      <c r="BZ114" s="13">
        <v>2.8070189551229481E-2</v>
      </c>
      <c r="CA114" s="13">
        <v>2.8417037845496353E-2</v>
      </c>
      <c r="CB114" s="13">
        <v>2.8430567171839758E-2</v>
      </c>
      <c r="CC114" s="13">
        <v>3.0567154414736897E-2</v>
      </c>
      <c r="CD114" s="13">
        <v>3.2029867375537285E-2</v>
      </c>
      <c r="CE114" s="13">
        <v>3.3185744392453378E-2</v>
      </c>
      <c r="CF114" s="13">
        <v>3.2337090732668758E-2</v>
      </c>
      <c r="CG114" s="13">
        <v>3.3821823828760943E-2</v>
      </c>
      <c r="CH114" s="13">
        <v>3.5106627679186229E-2</v>
      </c>
      <c r="CI114" s="13">
        <v>3.6177538223407295E-2</v>
      </c>
      <c r="CJ114" s="13">
        <v>3.5896954285923245E-2</v>
      </c>
      <c r="CK114" s="13">
        <v>3.7467110826614837E-2</v>
      </c>
      <c r="CL114" s="13">
        <v>3.6668657400796376E-2</v>
      </c>
      <c r="CM114" s="13">
        <v>3.855999680615483E-2</v>
      </c>
      <c r="CN114" s="13">
        <v>4.5358793773708807E-2</v>
      </c>
      <c r="CO114" s="13">
        <v>4.8519967730143436E-2</v>
      </c>
      <c r="CP114" s="13">
        <v>5.1781274954695609E-2</v>
      </c>
      <c r="CQ114" s="13">
        <v>5.0658838102790531E-2</v>
      </c>
      <c r="CR114" s="13">
        <v>5.3906001594173518E-2</v>
      </c>
      <c r="CS114" s="13">
        <v>5.5339440634424898E-2</v>
      </c>
      <c r="CT114" s="13">
        <v>5.8423137874406957E-2</v>
      </c>
      <c r="CU114" s="13">
        <v>6.0180306030201546E-2</v>
      </c>
      <c r="CV114" s="13">
        <v>5.6294878921831389E-2</v>
      </c>
      <c r="CW114" s="13">
        <v>5.8953857202052241E-2</v>
      </c>
      <c r="CX114" s="13">
        <v>6.207511982319272E-2</v>
      </c>
      <c r="CY114" s="13">
        <v>6.540755551939155E-2</v>
      </c>
      <c r="CZ114" s="13">
        <v>6.0767373267418157E-2</v>
      </c>
      <c r="DA114" s="13">
        <v>6.4705949035325727E-2</v>
      </c>
      <c r="DB114" s="13">
        <v>6.3443564319241488E-2</v>
      </c>
      <c r="DC114" s="13">
        <v>6.8360831494161584E-2</v>
      </c>
      <c r="DD114" s="13">
        <v>6.2502843780605818E-2</v>
      </c>
      <c r="DE114" s="13">
        <v>6.7000613665745543E-2</v>
      </c>
      <c r="DF114" s="13">
        <v>6.7149071150359133E-2</v>
      </c>
      <c r="DG114" s="13">
        <v>7.3786506100558827E-2</v>
      </c>
      <c r="DH114" s="13">
        <v>6.7640326540137297E-2</v>
      </c>
      <c r="DI114" s="13">
        <v>7.2410549414429162E-2</v>
      </c>
      <c r="DJ114" s="13">
        <v>7.2278302318728463E-2</v>
      </c>
      <c r="DK114" s="13">
        <v>7.6659433510454414E-2</v>
      </c>
      <c r="DL114" s="13">
        <v>7.5956448770921364E-2</v>
      </c>
      <c r="DM114" s="13">
        <v>7.8571169689013939E-2</v>
      </c>
      <c r="DN114" s="13">
        <v>8.2054475097503243E-2</v>
      </c>
      <c r="DO114" s="13">
        <v>8.2143520255578958E-2</v>
      </c>
      <c r="DP114" s="13">
        <v>7.5461646259686294E-2</v>
      </c>
      <c r="DQ114" s="13">
        <v>7.7569386941770957E-2</v>
      </c>
      <c r="DR114" s="13">
        <v>8.2013313840847035E-2</v>
      </c>
      <c r="DS114" s="13">
        <v>8.5902380475091925E-2</v>
      </c>
      <c r="DT114" s="13">
        <v>8.0674525612453141E-2</v>
      </c>
      <c r="DU114" s="13">
        <v>8.379879411120468E-2</v>
      </c>
      <c r="DV114" s="13">
        <v>8.8074282491496375E-2</v>
      </c>
      <c r="DW114" s="13">
        <v>9.2262958135131246E-2</v>
      </c>
      <c r="DX114" s="13">
        <v>8.5706470531284801E-2</v>
      </c>
      <c r="DY114" s="13">
        <v>9.0699283554097801E-2</v>
      </c>
      <c r="DZ114" s="13">
        <v>9.1016341873062581E-2</v>
      </c>
      <c r="EA114" s="13">
        <v>9.8623863139372339E-2</v>
      </c>
      <c r="EB114" s="13">
        <v>9.0877157993564481E-2</v>
      </c>
      <c r="EC114" s="13">
        <v>9.4265536306622405E-2</v>
      </c>
      <c r="ED114" s="13">
        <v>9.394176349559584E-2</v>
      </c>
      <c r="EE114" s="13">
        <v>9.428191847202004E-2</v>
      </c>
      <c r="EF114" s="13">
        <v>9.0081745945452554E-2</v>
      </c>
      <c r="EG114" s="13">
        <v>9.2014973360784069E-2</v>
      </c>
      <c r="EH114" s="13">
        <v>9.473722684283864E-2</v>
      </c>
      <c r="EI114" s="13">
        <v>9.4653756885000037E-2</v>
      </c>
      <c r="EJ114" s="13">
        <v>7.1459739454336799E-2</v>
      </c>
      <c r="EK114" s="13">
        <v>8.9488315573110488E-2</v>
      </c>
      <c r="EL114" s="13">
        <v>7.9666428877657916E-2</v>
      </c>
      <c r="EM114" s="13">
        <v>9.0242360202244451E-2</v>
      </c>
      <c r="EN114" s="13">
        <v>8.7039195616515116E-2</v>
      </c>
      <c r="EO114" s="13">
        <v>6.6018792071579346E-2</v>
      </c>
      <c r="EP114" s="13">
        <v>6.5931095025387396E-2</v>
      </c>
      <c r="EQ114" s="52">
        <v>4.18426499386629E-2</v>
      </c>
      <c r="ER114" s="52">
        <v>5.1484727959756803E-2</v>
      </c>
      <c r="ES114" s="52">
        <v>5.7609730825600898E-2</v>
      </c>
      <c r="ET114" s="52">
        <v>6.8158054397518306E-2</v>
      </c>
      <c r="EU114" s="52">
        <v>6.11098382374042E-2</v>
      </c>
      <c r="EV114" s="52">
        <v>5.4894124278863803E-2</v>
      </c>
      <c r="EW114" s="52">
        <v>9.0704034605506106E-2</v>
      </c>
      <c r="EX114" s="52">
        <v>7.03370395006334E-2</v>
      </c>
      <c r="EY114" s="52">
        <v>6.7110274090400698E-2</v>
      </c>
      <c r="EZ114" s="52">
        <v>6.0169584641621601E-2</v>
      </c>
      <c r="FA114" s="52">
        <v>6.1245407606978698E-2</v>
      </c>
      <c r="FB114" s="52">
        <v>6.9348677587657906E-2</v>
      </c>
      <c r="FC114" s="52">
        <v>6.8913129771587103E-2</v>
      </c>
      <c r="FD114" s="52">
        <v>0.20349051820851299</v>
      </c>
      <c r="FE114" s="52">
        <v>6.2940445033485906E-2</v>
      </c>
      <c r="FF114" s="52">
        <v>7.4799769169151903E-2</v>
      </c>
      <c r="FG114" s="52">
        <v>6.4226857620589398E-2</v>
      </c>
      <c r="FH114" s="52">
        <v>5.8823705208180602E-2</v>
      </c>
      <c r="FI114" s="52">
        <v>5.7478916256080398E-2</v>
      </c>
      <c r="FJ114" s="52">
        <v>6.8953095657831601E-2</v>
      </c>
      <c r="FK114" s="52">
        <v>5.4932807968029899E-2</v>
      </c>
      <c r="FL114" s="52">
        <v>4.84056872603634E-2</v>
      </c>
      <c r="FM114" s="52">
        <v>5.0724777595673599E-2</v>
      </c>
      <c r="FN114" s="52">
        <v>6.1005474480087897E-2</v>
      </c>
      <c r="FO114" s="52">
        <v>6.1450724906139301E-2</v>
      </c>
      <c r="FP114" s="52">
        <v>5.2546523929011602E-2</v>
      </c>
      <c r="FQ114" s="52">
        <v>5.5210737773065101E-2</v>
      </c>
      <c r="FR114" s="52">
        <v>6.5641942913196305E-2</v>
      </c>
      <c r="FS114" s="52">
        <v>4.8805160887858801E-2</v>
      </c>
      <c r="FT114" s="52">
        <v>4.6098599497256698E-2</v>
      </c>
      <c r="FU114" s="52">
        <v>4.4861902286950098E-2</v>
      </c>
      <c r="FV114" s="52">
        <v>6.1213287235213E-2</v>
      </c>
      <c r="FW114" s="52">
        <v>4.8123220815536799E-2</v>
      </c>
      <c r="FX114" s="52">
        <v>4.2869918353795097E-2</v>
      </c>
      <c r="FY114" s="52">
        <v>4.4399695144203701E-2</v>
      </c>
      <c r="FZ114" s="52">
        <v>5.5331048480437101E-2</v>
      </c>
      <c r="GA114" s="52">
        <v>5.0458015233949299E-2</v>
      </c>
      <c r="GB114" s="52">
        <v>4.4848811569723999E-2</v>
      </c>
      <c r="GC114" s="52">
        <v>5.05710739517434E-2</v>
      </c>
      <c r="GD114" s="52">
        <v>5.8818784921927901E-2</v>
      </c>
      <c r="GE114" s="52">
        <v>5.5121942770404803E-2</v>
      </c>
    </row>
    <row r="115" spans="1:187" ht="15" x14ac:dyDescent="0.25">
      <c r="A115" s="37" t="s">
        <v>39</v>
      </c>
      <c r="B115" s="90">
        <v>9</v>
      </c>
      <c r="C115" s="13">
        <v>0.18993587731632583</v>
      </c>
      <c r="D115" s="13">
        <v>0.18198321178132079</v>
      </c>
      <c r="E115" s="13">
        <v>0.19663103525659836</v>
      </c>
      <c r="F115" s="13">
        <v>0.22197451137338073</v>
      </c>
      <c r="G115" s="13">
        <v>0.20703811520118512</v>
      </c>
      <c r="H115" s="13">
        <v>0.20417783317013441</v>
      </c>
      <c r="I115" s="13">
        <v>0.20503564963790727</v>
      </c>
      <c r="J115" s="13">
        <v>0.24109245617776381</v>
      </c>
      <c r="K115" s="13">
        <v>0.19672666831474112</v>
      </c>
      <c r="L115" s="13">
        <v>0.20064580367762308</v>
      </c>
      <c r="M115" s="13">
        <v>0.21766233544308858</v>
      </c>
      <c r="N115" s="13">
        <v>0.2317848107465188</v>
      </c>
      <c r="O115" s="13">
        <v>0.26044472868225083</v>
      </c>
      <c r="P115" s="13">
        <v>0.18940781106378499</v>
      </c>
      <c r="Q115" s="13">
        <v>0.22406125270406024</v>
      </c>
      <c r="R115" s="13">
        <v>0.23258765141425397</v>
      </c>
      <c r="S115" s="13">
        <v>0.2322815136776307</v>
      </c>
      <c r="T115" s="13">
        <v>0.22655903566859806</v>
      </c>
      <c r="U115" s="13">
        <v>0.21577507697968454</v>
      </c>
      <c r="V115" s="13">
        <v>0.23839210682299644</v>
      </c>
      <c r="W115" s="13">
        <v>0.25808969640202362</v>
      </c>
      <c r="X115" s="13">
        <v>0.20066127273578052</v>
      </c>
      <c r="Y115" s="13">
        <v>0.20175001962572303</v>
      </c>
      <c r="Z115" s="13">
        <v>0.22180993576654562</v>
      </c>
      <c r="AA115" s="13">
        <v>0.23371807839594935</v>
      </c>
      <c r="AB115" s="13">
        <v>0.21844830246301669</v>
      </c>
      <c r="AC115" s="13">
        <v>0.22172935883740127</v>
      </c>
      <c r="AD115" s="13">
        <v>0.24561604550529181</v>
      </c>
      <c r="AE115" s="13">
        <v>0.2343311661598286</v>
      </c>
      <c r="AF115" s="13">
        <v>0.21262556615205899</v>
      </c>
      <c r="AG115" s="13">
        <v>0.22727863155945</v>
      </c>
      <c r="AH115" s="13">
        <v>0.21734715776191577</v>
      </c>
      <c r="AI115" s="13">
        <v>0.24388393965644098</v>
      </c>
      <c r="AJ115" s="13">
        <v>0.23236971917783233</v>
      </c>
      <c r="AK115" s="13">
        <v>0.23830472718111284</v>
      </c>
      <c r="AL115" s="13">
        <v>0.2369269932920651</v>
      </c>
      <c r="AM115" s="13">
        <v>0.22943381553014106</v>
      </c>
      <c r="AN115" s="13">
        <v>0.22295761265993785</v>
      </c>
      <c r="AO115" s="13">
        <v>0.22796726486337496</v>
      </c>
      <c r="AP115" s="13">
        <v>0.2204754427498764</v>
      </c>
      <c r="AQ115" s="13">
        <v>0.22677676818363382</v>
      </c>
      <c r="AR115" s="13">
        <v>0.20748621305604209</v>
      </c>
      <c r="AS115" s="13">
        <v>0.21820121562857794</v>
      </c>
      <c r="AT115" s="13">
        <v>0.21191987991176678</v>
      </c>
      <c r="AU115" s="13">
        <v>0.21329377233926652</v>
      </c>
      <c r="AV115" s="13">
        <v>0.19438335602145951</v>
      </c>
      <c r="AW115" s="13">
        <v>0.18740483065111305</v>
      </c>
      <c r="AX115" s="13">
        <v>0.26296944137024841</v>
      </c>
      <c r="AY115" s="13">
        <v>0.20867166752505564</v>
      </c>
      <c r="AZ115" s="13">
        <v>0.16141336354779745</v>
      </c>
      <c r="BA115" s="13">
        <v>0.18849458680701797</v>
      </c>
      <c r="BB115" s="13">
        <v>0.1809315306422758</v>
      </c>
      <c r="BC115" s="13">
        <v>0.48773224585609065</v>
      </c>
      <c r="BD115" s="13">
        <v>0.3062817646572264</v>
      </c>
      <c r="BE115" s="13">
        <v>0.16167088126745235</v>
      </c>
      <c r="BF115" s="13">
        <v>0.17033169575828816</v>
      </c>
      <c r="BG115" s="13">
        <v>0.16862138761529344</v>
      </c>
      <c r="BH115" s="13">
        <v>0.14928123445922578</v>
      </c>
      <c r="BI115" s="13">
        <v>0.1531314218626009</v>
      </c>
      <c r="BJ115" s="13">
        <v>0.15328475017450277</v>
      </c>
      <c r="BK115" s="13">
        <v>0.16574631939834375</v>
      </c>
      <c r="BL115" s="13">
        <v>0.15487841775680647</v>
      </c>
      <c r="BM115" s="13">
        <v>0.15853171947486477</v>
      </c>
      <c r="BN115" s="13">
        <v>0.16378961040199377</v>
      </c>
      <c r="BO115" s="13">
        <v>0.16785325809139751</v>
      </c>
      <c r="BP115" s="13">
        <v>0.15560367064724512</v>
      </c>
      <c r="BQ115" s="13">
        <v>0.1598779101380437</v>
      </c>
      <c r="BR115" s="13">
        <v>0.14367014613753243</v>
      </c>
      <c r="BS115" s="13">
        <v>0.14312445298451218</v>
      </c>
      <c r="BT115" s="13">
        <v>0.12785515795213459</v>
      </c>
      <c r="BU115" s="13">
        <v>0.13354780240698746</v>
      </c>
      <c r="BV115" s="13">
        <v>0.12617695872438905</v>
      </c>
      <c r="BW115" s="13">
        <v>0.12247768204870207</v>
      </c>
      <c r="BX115" s="13">
        <v>0.11198174189097362</v>
      </c>
      <c r="BY115" s="13">
        <v>0.11150936468283963</v>
      </c>
      <c r="BZ115" s="13">
        <v>0.11413054931773675</v>
      </c>
      <c r="CA115" s="13">
        <v>0.10973618886878544</v>
      </c>
      <c r="CB115" s="13">
        <v>9.8619859687128067E-2</v>
      </c>
      <c r="CC115" s="13">
        <v>9.8136175764102551E-2</v>
      </c>
      <c r="CD115" s="13">
        <v>9.843060509493623E-2</v>
      </c>
      <c r="CE115" s="13">
        <v>9.5015260025141754E-2</v>
      </c>
      <c r="CF115" s="13">
        <v>8.9166376640117118E-2</v>
      </c>
      <c r="CG115" s="13">
        <v>8.7355459821844283E-2</v>
      </c>
      <c r="CH115" s="13">
        <v>8.9368863002110388E-2</v>
      </c>
      <c r="CI115" s="13">
        <v>8.6791873327087057E-2</v>
      </c>
      <c r="CJ115" s="13">
        <v>7.9576408941169394E-2</v>
      </c>
      <c r="CK115" s="13">
        <v>8.1435141480604684E-2</v>
      </c>
      <c r="CL115" s="13">
        <v>7.7797286855096889E-2</v>
      </c>
      <c r="CM115" s="13">
        <v>6.8687050854574702E-2</v>
      </c>
      <c r="CN115" s="13">
        <v>5.0026459309346613E-2</v>
      </c>
      <c r="CO115" s="13">
        <v>4.8804096926904808E-2</v>
      </c>
      <c r="CP115" s="13">
        <v>4.8725420192256709E-2</v>
      </c>
      <c r="CQ115" s="13">
        <v>5.1719931670381775E-2</v>
      </c>
      <c r="CR115" s="13">
        <v>3.5405713009570246E-2</v>
      </c>
      <c r="CS115" s="13">
        <v>4.1166639425773324E-2</v>
      </c>
      <c r="CT115" s="13">
        <v>4.209470151416083E-2</v>
      </c>
      <c r="CU115" s="13">
        <v>4.0314860570846489E-2</v>
      </c>
      <c r="CV115" s="13">
        <v>3.7054855373597706E-2</v>
      </c>
      <c r="CW115" s="13">
        <v>3.7166413442294099E-2</v>
      </c>
      <c r="CX115" s="13">
        <v>3.7324258006426823E-2</v>
      </c>
      <c r="CY115" s="13">
        <v>3.7880299138446295E-2</v>
      </c>
      <c r="CZ115" s="13">
        <v>3.4776176703385488E-2</v>
      </c>
      <c r="DA115" s="13">
        <v>3.5099099806753083E-2</v>
      </c>
      <c r="DB115" s="13">
        <v>3.434718540091667E-2</v>
      </c>
      <c r="DC115" s="13">
        <v>3.4171611007582169E-2</v>
      </c>
      <c r="DD115" s="13">
        <v>3.0526742919667577E-2</v>
      </c>
      <c r="DE115" s="13">
        <v>3.0394557572421266E-2</v>
      </c>
      <c r="DF115" s="13">
        <v>2.9484751793946148E-2</v>
      </c>
      <c r="DG115" s="13">
        <v>2.8573728439219674E-2</v>
      </c>
      <c r="DH115" s="13">
        <v>2.6901669945872998E-2</v>
      </c>
      <c r="DI115" s="13">
        <v>2.708519787606186E-2</v>
      </c>
      <c r="DJ115" s="13">
        <v>2.6800383948561633E-2</v>
      </c>
      <c r="DK115" s="13">
        <v>2.5171978666324552E-2</v>
      </c>
      <c r="DL115" s="13">
        <v>2.478282186521821E-2</v>
      </c>
      <c r="DM115" s="13">
        <v>2.5056535888706717E-2</v>
      </c>
      <c r="DN115" s="13">
        <v>2.4819676548683223E-2</v>
      </c>
      <c r="DO115" s="13">
        <v>2.3029081944082139E-2</v>
      </c>
      <c r="DP115" s="13">
        <v>2.0562273047002828E-2</v>
      </c>
      <c r="DQ115" s="13">
        <v>2.0552797103682827E-2</v>
      </c>
      <c r="DR115" s="13">
        <v>2.0998663245216747E-2</v>
      </c>
      <c r="DS115" s="13">
        <v>1.966047942217922E-2</v>
      </c>
      <c r="DT115" s="13">
        <v>1.5436671667724815E-2</v>
      </c>
      <c r="DU115" s="13">
        <v>1.4915001144105313E-2</v>
      </c>
      <c r="DV115" s="13">
        <v>1.5866707797135119E-2</v>
      </c>
      <c r="DW115" s="13">
        <v>1.4274935815071135E-2</v>
      </c>
      <c r="DX115" s="13">
        <v>1.306787261584072E-2</v>
      </c>
      <c r="DY115" s="13">
        <v>1.3108519149153964E-2</v>
      </c>
      <c r="DZ115" s="13">
        <v>1.3078604996775441E-2</v>
      </c>
      <c r="EA115" s="13">
        <v>1.1756074540133304E-2</v>
      </c>
      <c r="EB115" s="13">
        <v>1.0565804636436277E-2</v>
      </c>
      <c r="EC115" s="13">
        <v>1.0429318694913378E-2</v>
      </c>
      <c r="ED115" s="13">
        <v>1.0432875229108088E-2</v>
      </c>
      <c r="EE115" s="13">
        <v>7.7817507530849603E-3</v>
      </c>
      <c r="EF115" s="13">
        <v>7.4308576660038856E-3</v>
      </c>
      <c r="EG115" s="13">
        <v>7.2380526693763183E-3</v>
      </c>
      <c r="EH115" s="13">
        <v>7.6655767923330996E-3</v>
      </c>
      <c r="EI115" s="13">
        <v>5.561991706619451E-3</v>
      </c>
      <c r="EJ115" s="13">
        <v>5.8363568884152355E-3</v>
      </c>
      <c r="EK115" s="13">
        <v>5.4427314642661205E-3</v>
      </c>
      <c r="EL115" s="13">
        <v>4.8212140438187228E-3</v>
      </c>
      <c r="EM115" s="13">
        <v>1.6761150631192775E-3</v>
      </c>
      <c r="EN115" s="13">
        <v>1.3886038546199618E-3</v>
      </c>
      <c r="EO115" s="13">
        <v>1.543575495004691E-3</v>
      </c>
      <c r="EP115" s="13">
        <v>1.5542897289764093E-3</v>
      </c>
      <c r="EQ115" s="52">
        <v>4.5150632643861099E-3</v>
      </c>
      <c r="ER115" s="52">
        <v>5.5905242160100097E-3</v>
      </c>
      <c r="ES115" s="52">
        <v>6.18481642512805E-3</v>
      </c>
      <c r="ET115" s="52">
        <v>7.6696445396082199E-3</v>
      </c>
      <c r="EU115" s="52">
        <v>4.9102422179875798E-3</v>
      </c>
      <c r="EV115" s="52">
        <v>3.9826799719231603E-3</v>
      </c>
      <c r="EW115" s="52">
        <v>4.0426446890160098E-3</v>
      </c>
      <c r="EX115" s="52">
        <v>4.9031558419912798E-3</v>
      </c>
      <c r="EY115" s="52">
        <v>3.2238135358670099E-3</v>
      </c>
      <c r="EZ115" s="52">
        <v>2.6124339428864399E-3</v>
      </c>
      <c r="FA115" s="52">
        <v>2.5080387071547E-3</v>
      </c>
      <c r="FB115" s="52">
        <v>2.98755747509803E-3</v>
      </c>
      <c r="FC115" s="52">
        <v>2.7840783361952901E-3</v>
      </c>
      <c r="FD115" s="52">
        <v>7.2946988497618898E-3</v>
      </c>
      <c r="FE115" s="52">
        <v>2.3328488644243999E-3</v>
      </c>
      <c r="FF115" s="52">
        <v>3.0836958591272598E-3</v>
      </c>
      <c r="FG115" s="52">
        <v>4.2925814523231496E-3</v>
      </c>
      <c r="FH115" s="52">
        <v>3.8551588517557502E-3</v>
      </c>
      <c r="FI115" s="52">
        <v>7.6998929423909603E-3</v>
      </c>
      <c r="FJ115" s="52">
        <v>5.2150223279516699E-3</v>
      </c>
      <c r="FK115" s="52">
        <v>3.9158688037973996E-3</v>
      </c>
      <c r="FL115" s="52">
        <v>3.3504030235639399E-3</v>
      </c>
      <c r="FM115" s="52">
        <v>3.4506644124279598E-3</v>
      </c>
      <c r="FN115" s="52">
        <v>4.0607583188468997E-3</v>
      </c>
      <c r="FO115" s="52">
        <v>2.6404030492706801E-2</v>
      </c>
      <c r="FP115" s="52">
        <v>4.4526983737680501E-3</v>
      </c>
      <c r="FQ115" s="52">
        <v>4.6812876532720702E-3</v>
      </c>
      <c r="FR115" s="52">
        <v>5.92381005042035E-3</v>
      </c>
      <c r="FS115" s="52">
        <v>2.98234988837786E-3</v>
      </c>
      <c r="FT115" s="52">
        <v>2.709108986249E-3</v>
      </c>
      <c r="FU115" s="52">
        <v>2.9764775268676302E-3</v>
      </c>
      <c r="FV115" s="52">
        <v>3.6869443890457702E-3</v>
      </c>
      <c r="FW115" s="52">
        <v>1.4662875767222801E-3</v>
      </c>
      <c r="FX115" s="52">
        <v>1.2787476265357801E-3</v>
      </c>
      <c r="FY115" s="52">
        <v>1.3998769756556201E-3</v>
      </c>
      <c r="FZ115" s="52">
        <v>1.7553683691990799E-3</v>
      </c>
      <c r="GA115" s="52">
        <v>1.7640549402732301E-3</v>
      </c>
      <c r="GB115" s="52">
        <v>1.55735262318878E-3</v>
      </c>
      <c r="GC115" s="52">
        <v>1.64819732111234E-3</v>
      </c>
      <c r="GD115" s="52">
        <v>2.3742449837227198E-3</v>
      </c>
      <c r="GE115" s="52">
        <v>2.1883023580222998E-3</v>
      </c>
    </row>
    <row r="116" spans="1:187" ht="15" x14ac:dyDescent="0.25">
      <c r="A116" s="36" t="s">
        <v>25</v>
      </c>
      <c r="B116" s="90"/>
      <c r="C116" s="13">
        <v>0.25983504742745089</v>
      </c>
      <c r="D116" s="13">
        <v>0.21078560699373519</v>
      </c>
      <c r="E116" s="13">
        <v>0.23516805257819015</v>
      </c>
      <c r="F116" s="13">
        <v>0.29263189195080763</v>
      </c>
      <c r="G116" s="13">
        <v>0.23888410227895826</v>
      </c>
      <c r="H116" s="13">
        <v>0.22171061041267826</v>
      </c>
      <c r="I116" s="13">
        <v>0.24153292204145907</v>
      </c>
      <c r="J116" s="13">
        <v>0.3113685070493078</v>
      </c>
      <c r="K116" s="13">
        <v>0.24558532557741766</v>
      </c>
      <c r="L116" s="13">
        <v>0.23646117012058954</v>
      </c>
      <c r="M116" s="13">
        <v>0.24863741391136063</v>
      </c>
      <c r="N116" s="13">
        <v>0.31095677937955635</v>
      </c>
      <c r="O116" s="13">
        <v>0.30169207480084087</v>
      </c>
      <c r="P116" s="13">
        <v>0.24761734727172546</v>
      </c>
      <c r="Q116" s="13">
        <v>0.26165810283415808</v>
      </c>
      <c r="R116" s="13">
        <v>0.3209961583856823</v>
      </c>
      <c r="S116" s="13">
        <v>0.28334975727144762</v>
      </c>
      <c r="T116" s="13">
        <v>0.24640485246118071</v>
      </c>
      <c r="U116" s="13">
        <v>0.24256012642380981</v>
      </c>
      <c r="V116" s="13">
        <v>0.30995819965493393</v>
      </c>
      <c r="W116" s="13">
        <v>0.34732630338897375</v>
      </c>
      <c r="X116" s="13">
        <v>0.26875228639439624</v>
      </c>
      <c r="Y116" s="13">
        <v>0.25048205476961066</v>
      </c>
      <c r="Z116" s="13">
        <v>0.37808685133221387</v>
      </c>
      <c r="AA116" s="13">
        <v>0.43667036233085665</v>
      </c>
      <c r="AB116" s="13">
        <v>0.39521795447454622</v>
      </c>
      <c r="AC116" s="13">
        <v>0.33444407409148491</v>
      </c>
      <c r="AD116" s="13">
        <v>0.36629930045815307</v>
      </c>
      <c r="AE116" s="13">
        <v>0.366026574023609</v>
      </c>
      <c r="AF116" s="13">
        <v>0.36596580401053963</v>
      </c>
      <c r="AG116" s="13">
        <v>0.31130116734930902</v>
      </c>
      <c r="AH116" s="13">
        <v>0.34922931574315641</v>
      </c>
      <c r="AI116" s="13">
        <v>0.41103017028860667</v>
      </c>
      <c r="AJ116" s="13">
        <v>0.40702027586379302</v>
      </c>
      <c r="AK116" s="13">
        <v>0.35182983494998665</v>
      </c>
      <c r="AL116" s="13">
        <v>0.35933271745191164</v>
      </c>
      <c r="AM116" s="13">
        <v>0.3469919891060414</v>
      </c>
      <c r="AN116" s="13">
        <v>0.37550681259189805</v>
      </c>
      <c r="AO116" s="13">
        <v>0.33714241593486916</v>
      </c>
      <c r="AP116" s="13">
        <v>0.39238839579519263</v>
      </c>
      <c r="AQ116" s="13">
        <v>0.3899830348337105</v>
      </c>
      <c r="AR116" s="13">
        <v>0.36634067741589188</v>
      </c>
      <c r="AS116" s="13">
        <v>0.35804215625915037</v>
      </c>
      <c r="AT116" s="13">
        <v>0.37419127966653193</v>
      </c>
      <c r="AU116" s="13">
        <v>0.40030272644220205</v>
      </c>
      <c r="AV116" s="13">
        <v>0.36420090125034182</v>
      </c>
      <c r="AW116" s="13">
        <v>0.34086856986326713</v>
      </c>
      <c r="AX116" s="13">
        <v>0.34574861915170763</v>
      </c>
      <c r="AY116" s="13">
        <v>0.37223020357613029</v>
      </c>
      <c r="AZ116" s="13">
        <v>0.34500612206247172</v>
      </c>
      <c r="BA116" s="13">
        <v>0.35959619192745623</v>
      </c>
      <c r="BB116" s="13">
        <v>0.38001658599918342</v>
      </c>
      <c r="BC116" s="13">
        <v>0.34065079527428538</v>
      </c>
      <c r="BD116" s="13">
        <v>0.3468561639683081</v>
      </c>
      <c r="BE116" s="13">
        <v>0.32364301790791272</v>
      </c>
      <c r="BF116" s="13">
        <v>0.36846525012020426</v>
      </c>
      <c r="BG116" s="13">
        <v>0.36090447844862406</v>
      </c>
      <c r="BH116" s="13">
        <v>0.31053977982282244</v>
      </c>
      <c r="BI116" s="13">
        <v>0.31160890159004517</v>
      </c>
      <c r="BJ116" s="13">
        <v>0.32803191252563157</v>
      </c>
      <c r="BK116" s="13">
        <v>0.41097678278659061</v>
      </c>
      <c r="BL116" s="13">
        <v>0.37333996377918305</v>
      </c>
      <c r="BM116" s="13">
        <v>0.42485945879243836</v>
      </c>
      <c r="BN116" s="13">
        <v>0.40825243884440243</v>
      </c>
      <c r="BO116" s="13">
        <v>0.45094882008560994</v>
      </c>
      <c r="BP116" s="13">
        <v>0.4073032940685799</v>
      </c>
      <c r="BQ116" s="13">
        <v>0.5102242149536701</v>
      </c>
      <c r="BR116" s="13">
        <v>0.42596844699281339</v>
      </c>
      <c r="BS116" s="13">
        <v>0.42806432732938637</v>
      </c>
      <c r="BT116" s="13">
        <v>0.41594676373045614</v>
      </c>
      <c r="BU116" s="13">
        <v>0.3747217022223866</v>
      </c>
      <c r="BV116" s="13">
        <v>0.3915012595549498</v>
      </c>
      <c r="BW116" s="13">
        <v>0.48564210581093192</v>
      </c>
      <c r="BX116" s="13">
        <v>0.38527211692358077</v>
      </c>
      <c r="BY116" s="13">
        <v>0.50674912635652025</v>
      </c>
      <c r="BZ116" s="13">
        <v>0.47443226980240272</v>
      </c>
      <c r="CA116" s="13">
        <v>0.52602584561875576</v>
      </c>
      <c r="CB116" s="13">
        <v>0.45378071835819012</v>
      </c>
      <c r="CC116" s="13">
        <v>0.44527636744146359</v>
      </c>
      <c r="CD116" s="13">
        <v>0.4733471638403392</v>
      </c>
      <c r="CE116" s="13">
        <v>0.52090097831137339</v>
      </c>
      <c r="CF116" s="13">
        <v>0.45650396299904639</v>
      </c>
      <c r="CG116" s="13">
        <v>0.48310020863393227</v>
      </c>
      <c r="CH116" s="13">
        <v>0.52636463997763538</v>
      </c>
      <c r="CI116" s="13">
        <v>0.57325171588237001</v>
      </c>
      <c r="CJ116" s="13">
        <v>0.53332057659604948</v>
      </c>
      <c r="CK116" s="13">
        <v>0.46491390330132437</v>
      </c>
      <c r="CL116" s="13">
        <v>0.52561749226737797</v>
      </c>
      <c r="CM116" s="13">
        <v>0.57863123240804637</v>
      </c>
      <c r="CN116" s="13">
        <v>0.55387404319682332</v>
      </c>
      <c r="CO116" s="13">
        <v>0.47444025878746426</v>
      </c>
      <c r="CP116" s="13">
        <v>0.52330865807825111</v>
      </c>
      <c r="CQ116" s="13">
        <v>0.58108179866091714</v>
      </c>
      <c r="CR116" s="13">
        <v>0.6235851949830078</v>
      </c>
      <c r="CS116" s="13">
        <v>0.57197675942277371</v>
      </c>
      <c r="CT116" s="13">
        <v>0.54153986974365742</v>
      </c>
      <c r="CU116" s="13">
        <v>0.58723604654331119</v>
      </c>
      <c r="CV116" s="13">
        <v>0.6146103978205919</v>
      </c>
      <c r="CW116" s="13">
        <v>0.55046174435174888</v>
      </c>
      <c r="CX116" s="13">
        <v>0.62771199093922947</v>
      </c>
      <c r="CY116" s="13">
        <v>0.64918279486581243</v>
      </c>
      <c r="CZ116" s="13">
        <v>0.63240999258024866</v>
      </c>
      <c r="DA116" s="13">
        <v>0.66059973037277908</v>
      </c>
      <c r="DB116" s="13">
        <v>0.66936775813974636</v>
      </c>
      <c r="DC116" s="13">
        <v>0.66762266179231666</v>
      </c>
      <c r="DD116" s="13">
        <v>0.62470864330303177</v>
      </c>
      <c r="DE116" s="13">
        <v>0.58378887073007957</v>
      </c>
      <c r="DF116" s="13">
        <v>0.66118741007468651</v>
      </c>
      <c r="DG116" s="13">
        <v>0.65564799459066181</v>
      </c>
      <c r="DH116" s="13">
        <v>0.60445001941650078</v>
      </c>
      <c r="DI116" s="13">
        <v>0.64057601196306468</v>
      </c>
      <c r="DJ116" s="13">
        <v>0.67524332931412023</v>
      </c>
      <c r="DK116" s="13">
        <v>0.70898779099540088</v>
      </c>
      <c r="DL116" s="13">
        <v>0.71525120222138816</v>
      </c>
      <c r="DM116" s="13">
        <v>0.6945372228859874</v>
      </c>
      <c r="DN116" s="13">
        <v>0.77808179818427425</v>
      </c>
      <c r="DO116" s="13">
        <v>0.76370583178654416</v>
      </c>
      <c r="DP116" s="13">
        <v>0.68983877933443838</v>
      </c>
      <c r="DQ116" s="13">
        <v>0.69144686448546666</v>
      </c>
      <c r="DR116" s="13">
        <v>0.75129179290230819</v>
      </c>
      <c r="DS116" s="13">
        <v>0.7241512436787424</v>
      </c>
      <c r="DT116" s="13">
        <v>0.71017608264293219</v>
      </c>
      <c r="DU116" s="13">
        <v>0.61535986494448092</v>
      </c>
      <c r="DV116" s="13">
        <v>0.7310114549865564</v>
      </c>
      <c r="DW116" s="13">
        <v>0.79779059089610116</v>
      </c>
      <c r="DX116" s="13">
        <v>0.76237489613244513</v>
      </c>
      <c r="DY116" s="13">
        <v>0.73452779354199027</v>
      </c>
      <c r="DZ116" s="13">
        <v>0.76450275804144252</v>
      </c>
      <c r="EA116" s="13">
        <v>0.7811062001069714</v>
      </c>
      <c r="EB116" s="13">
        <v>0.69864757109867404</v>
      </c>
      <c r="EC116" s="13">
        <v>0.7116956415920942</v>
      </c>
      <c r="ED116" s="13">
        <v>0.72219603748108474</v>
      </c>
      <c r="EE116" s="13">
        <v>0.74260534706938464</v>
      </c>
      <c r="EF116" s="13">
        <v>0.69844757660020462</v>
      </c>
      <c r="EG116" s="13">
        <v>0.68722233353690543</v>
      </c>
      <c r="EH116" s="13">
        <v>0.72506044744688103</v>
      </c>
      <c r="EI116" s="13">
        <v>0.71928256856589945</v>
      </c>
      <c r="EJ116" s="13">
        <v>0.60302401764463331</v>
      </c>
      <c r="EK116" s="13">
        <v>0.71255537925606682</v>
      </c>
      <c r="EL116" s="13">
        <v>0.60206823641412432</v>
      </c>
      <c r="EM116" s="13">
        <v>0.66660144695495038</v>
      </c>
      <c r="EN116" s="13">
        <v>0.61627913616166319</v>
      </c>
      <c r="EO116" s="13">
        <v>0.49345031100171005</v>
      </c>
      <c r="EP116" s="13">
        <v>0.50321137924234194</v>
      </c>
      <c r="EQ116" s="52">
        <v>0.468530077864591</v>
      </c>
      <c r="ER116" s="52">
        <v>0.48416622262394099</v>
      </c>
      <c r="ES116" s="52">
        <v>0.45593179401439299</v>
      </c>
      <c r="ET116" s="52">
        <v>0.54198615184142995</v>
      </c>
      <c r="EU116" s="52">
        <v>0.56331215156155401</v>
      </c>
      <c r="EV116" s="52">
        <v>0.48325547154111997</v>
      </c>
      <c r="EW116" s="52">
        <v>0.524736387405497</v>
      </c>
      <c r="EX116" s="52">
        <v>0.62153279872939304</v>
      </c>
      <c r="EY116" s="52">
        <v>0.59895317126605496</v>
      </c>
      <c r="EZ116" s="52">
        <v>0.57601157781680701</v>
      </c>
      <c r="FA116" s="52">
        <v>0.53685003301165202</v>
      </c>
      <c r="FB116" s="52">
        <v>0.64699258561568496</v>
      </c>
      <c r="FC116" s="52">
        <v>0.63694224395941001</v>
      </c>
      <c r="FD116" s="52">
        <v>0.560321397446086</v>
      </c>
      <c r="FE116" s="52">
        <v>0.58196356013656902</v>
      </c>
      <c r="FF116" s="52">
        <v>0.71832736220016402</v>
      </c>
      <c r="FG116" s="52">
        <v>0.68659333907806497</v>
      </c>
      <c r="FH116" s="52">
        <v>0.64641134207575401</v>
      </c>
      <c r="FI116" s="52">
        <v>0.57927755462729902</v>
      </c>
      <c r="FJ116" s="52">
        <v>0.74705437757230098</v>
      </c>
      <c r="FK116" s="52">
        <v>0.66795814088598204</v>
      </c>
      <c r="FL116" s="52">
        <v>0.59445249919388798</v>
      </c>
      <c r="FM116" s="52">
        <v>0.61883341159507899</v>
      </c>
      <c r="FN116" s="52">
        <v>0.72149164894372897</v>
      </c>
      <c r="FO116" s="52">
        <v>0.658545495699428</v>
      </c>
      <c r="FP116" s="52">
        <v>0.62640175875023096</v>
      </c>
      <c r="FQ116" s="52">
        <v>0.62532028457361399</v>
      </c>
      <c r="FR116" s="52">
        <v>0.69907231058253805</v>
      </c>
      <c r="FS116" s="52">
        <v>0.56050584628102595</v>
      </c>
      <c r="FT116" s="52">
        <v>0.57196075572452598</v>
      </c>
      <c r="FU116" s="52">
        <v>0.56033002904600904</v>
      </c>
      <c r="FV116" s="52">
        <v>0.70817414188273198</v>
      </c>
      <c r="FW116" s="52">
        <v>0.59541626782162504</v>
      </c>
      <c r="FX116" s="52">
        <v>0.59456211377698498</v>
      </c>
      <c r="FY116" s="52">
        <v>0.60270628897827805</v>
      </c>
      <c r="FZ116" s="52">
        <v>0.548056727190391</v>
      </c>
      <c r="GA116" s="52">
        <v>0.66096263755084605</v>
      </c>
      <c r="GB116" s="52">
        <v>0.60102545694396203</v>
      </c>
      <c r="GC116" s="52">
        <v>0.641795133662174</v>
      </c>
      <c r="GD116" s="52">
        <v>0.67617151845258205</v>
      </c>
      <c r="GE116" s="52">
        <v>0.66434480207698499</v>
      </c>
    </row>
    <row r="117" spans="1:187" ht="15" x14ac:dyDescent="0.25">
      <c r="A117" s="36" t="s">
        <v>26</v>
      </c>
      <c r="B117" s="90"/>
      <c r="C117" s="13">
        <v>4.0383033606610719E-2</v>
      </c>
      <c r="D117" s="13">
        <v>3.4919004015995667E-2</v>
      </c>
      <c r="E117" s="13">
        <v>3.3636137477325162E-2</v>
      </c>
      <c r="F117" s="13">
        <v>3.6930423941743569E-2</v>
      </c>
      <c r="G117" s="13">
        <v>2.699573769513253E-2</v>
      </c>
      <c r="H117" s="13">
        <v>2.4906669418531226E-2</v>
      </c>
      <c r="I117" s="13">
        <v>2.893559276190474E-2</v>
      </c>
      <c r="J117" s="13">
        <v>2.9587891225985329E-2</v>
      </c>
      <c r="K117" s="13">
        <v>2.9551175343087311E-2</v>
      </c>
      <c r="L117" s="13">
        <v>1.8045392369503931E-2</v>
      </c>
      <c r="M117" s="13">
        <v>3.2200544173514568E-2</v>
      </c>
      <c r="N117" s="13">
        <v>4.4555451113947431E-2</v>
      </c>
      <c r="O117" s="13">
        <v>3.5454160807564861E-2</v>
      </c>
      <c r="P117" s="13">
        <v>2.1543830060738348E-2</v>
      </c>
      <c r="Q117" s="13">
        <v>0.1787372122945006</v>
      </c>
      <c r="R117" s="13">
        <v>1.902845607213402E-2</v>
      </c>
      <c r="S117" s="13">
        <v>1.4447432187816387E-2</v>
      </c>
      <c r="T117" s="13">
        <v>7.0669293474821945E-3</v>
      </c>
      <c r="U117" s="13">
        <v>1.3714080399172823E-2</v>
      </c>
      <c r="V117" s="13">
        <v>3.6812010741395167E-2</v>
      </c>
      <c r="W117" s="13">
        <v>1.4152895247242161E-2</v>
      </c>
      <c r="X117" s="13">
        <v>1.2951411224144983E-2</v>
      </c>
      <c r="Y117" s="13">
        <v>9.6899846375708143E-3</v>
      </c>
      <c r="Z117" s="13">
        <v>1.3362989782453337E-2</v>
      </c>
      <c r="AA117" s="13">
        <v>1.0601719518172056E-2</v>
      </c>
      <c r="AB117" s="13">
        <v>1.1822298969971156E-2</v>
      </c>
      <c r="AC117" s="13">
        <v>1.4461999647719777E-2</v>
      </c>
      <c r="AD117" s="13">
        <v>1.7145771991875579E-2</v>
      </c>
      <c r="AE117" s="13">
        <v>2.0442851038166093E-2</v>
      </c>
      <c r="AF117" s="13">
        <v>1.8584985855214717E-2</v>
      </c>
      <c r="AG117" s="13">
        <v>2.2632984506945751E-2</v>
      </c>
      <c r="AH117" s="13">
        <v>2.1907368710250896E-2</v>
      </c>
      <c r="AI117" s="13">
        <v>3.3069738040904011E-2</v>
      </c>
      <c r="AJ117" s="13">
        <v>3.0623169364696109E-2</v>
      </c>
      <c r="AK117" s="13">
        <v>1.9532700455006088E-2</v>
      </c>
      <c r="AL117" s="13">
        <v>1.6616613935688012E-2</v>
      </c>
      <c r="AM117" s="13">
        <v>2.512036475540361E-2</v>
      </c>
      <c r="AN117" s="13">
        <v>2.892653754713826E-2</v>
      </c>
      <c r="AO117" s="13">
        <v>1.9656499971079731E-2</v>
      </c>
      <c r="AP117" s="13">
        <v>2.2571342832586976E-2</v>
      </c>
      <c r="AQ117" s="13">
        <v>2.4812903032198824E-2</v>
      </c>
      <c r="AR117" s="13">
        <v>3.180249477875579E-2</v>
      </c>
      <c r="AS117" s="13">
        <v>2.2362153359231328E-2</v>
      </c>
      <c r="AT117" s="13">
        <v>2.1915460308066251E-2</v>
      </c>
      <c r="AU117" s="13">
        <v>3.1004866332808155E-2</v>
      </c>
      <c r="AV117" s="13">
        <v>3.9068628110059844E-2</v>
      </c>
      <c r="AW117" s="13">
        <v>3.4474610617551846E-2</v>
      </c>
      <c r="AX117" s="13">
        <v>2.7571094994341461E-2</v>
      </c>
      <c r="AY117" s="13">
        <v>3.0669596999054645E-2</v>
      </c>
      <c r="AZ117" s="13">
        <v>3.5290492966615274E-2</v>
      </c>
      <c r="BA117" s="13">
        <v>3.8994792586852303E-2</v>
      </c>
      <c r="BB117" s="13">
        <v>3.5334810890177384E-2</v>
      </c>
      <c r="BC117" s="13">
        <v>4.5975499673890363E-2</v>
      </c>
      <c r="BD117" s="13">
        <v>4.2158166381166595E-2</v>
      </c>
      <c r="BE117" s="13">
        <v>2.3037009267016146E-2</v>
      </c>
      <c r="BF117" s="13">
        <v>4.052768359754793E-2</v>
      </c>
      <c r="BG117" s="13">
        <v>3.9093489926231302E-2</v>
      </c>
      <c r="BH117" s="13">
        <v>4.3173016745323839E-2</v>
      </c>
      <c r="BI117" s="13">
        <v>4.9479284159204898E-2</v>
      </c>
      <c r="BJ117" s="13">
        <v>3.141550383916146E-2</v>
      </c>
      <c r="BK117" s="13">
        <v>3.9537802341401945E-2</v>
      </c>
      <c r="BL117" s="13">
        <v>4.7037178219448555E-2</v>
      </c>
      <c r="BM117" s="13">
        <v>3.9567881428538502E-2</v>
      </c>
      <c r="BN117" s="13">
        <v>3.558591835119141E-2</v>
      </c>
      <c r="BO117" s="13">
        <v>4.413971877664781E-2</v>
      </c>
      <c r="BP117" s="13">
        <v>5.0829262579614135E-2</v>
      </c>
      <c r="BQ117" s="13">
        <v>5.2142355117440579E-2</v>
      </c>
      <c r="BR117" s="13">
        <v>2.4942783391333552E-2</v>
      </c>
      <c r="BS117" s="13">
        <v>3.6026635920543455E-2</v>
      </c>
      <c r="BT117" s="13">
        <v>3.8827474161083321E-2</v>
      </c>
      <c r="BU117" s="13">
        <v>2.6953121622683599E-2</v>
      </c>
      <c r="BV117" s="13">
        <v>2.1813626641526532E-2</v>
      </c>
      <c r="BW117" s="13">
        <v>3.4701873347937714E-2</v>
      </c>
      <c r="BX117" s="13">
        <v>1.9839710281421456E-2</v>
      </c>
      <c r="BY117" s="13">
        <v>6.7118726021360223E-2</v>
      </c>
      <c r="BZ117" s="13">
        <v>6.4625953056341195E-2</v>
      </c>
      <c r="CA117" s="13">
        <v>4.3846565633289057E-2</v>
      </c>
      <c r="CB117" s="13">
        <v>4.8633663290431221E-2</v>
      </c>
      <c r="CC117" s="13">
        <v>5.7427618621688582E-2</v>
      </c>
      <c r="CD117" s="13">
        <v>4.9943070634596666E-2</v>
      </c>
      <c r="CE117" s="13">
        <v>4.9728419045175026E-2</v>
      </c>
      <c r="CF117" s="13">
        <v>5.3413974079329303E-2</v>
      </c>
      <c r="CG117" s="13">
        <v>7.7765038864410108E-2</v>
      </c>
      <c r="CH117" s="13">
        <v>5.1520784944771941E-2</v>
      </c>
      <c r="CI117" s="13">
        <v>4.786760100059833E-2</v>
      </c>
      <c r="CJ117" s="13">
        <v>7.9488760151017704E-2</v>
      </c>
      <c r="CK117" s="13">
        <v>2.1903461536637463E-2</v>
      </c>
      <c r="CL117" s="13">
        <v>5.9425065334666224E-2</v>
      </c>
      <c r="CM117" s="13">
        <v>7.233554692504944E-2</v>
      </c>
      <c r="CN117" s="13">
        <v>6.6254509220058891E-2</v>
      </c>
      <c r="CO117" s="13">
        <v>8.2703691272517837E-2</v>
      </c>
      <c r="CP117" s="13">
        <v>8.1625791874207571E-2</v>
      </c>
      <c r="CQ117" s="13">
        <v>7.9373299837489045E-2</v>
      </c>
      <c r="CR117" s="13">
        <v>8.2217028748747367E-2</v>
      </c>
      <c r="CS117" s="13">
        <v>9.7094331715708915E-2</v>
      </c>
      <c r="CT117" s="13">
        <v>9.8313310454844385E-2</v>
      </c>
      <c r="CU117" s="13">
        <v>0.12231264628199713</v>
      </c>
      <c r="CV117" s="13">
        <v>0.13044131879429116</v>
      </c>
      <c r="CW117" s="13">
        <v>0.12662438083653182</v>
      </c>
      <c r="CX117" s="13">
        <v>8.6558902855612643E-2</v>
      </c>
      <c r="CY117" s="13">
        <v>0.106481519873544</v>
      </c>
      <c r="CZ117" s="13">
        <v>9.6475270938393309E-2</v>
      </c>
      <c r="DA117" s="13">
        <v>0.1056866647406686</v>
      </c>
      <c r="DB117" s="13">
        <v>5.8497452807490434E-2</v>
      </c>
      <c r="DC117" s="13">
        <v>7.0410177073586544E-2</v>
      </c>
      <c r="DD117" s="13">
        <v>7.1654204449078607E-2</v>
      </c>
      <c r="DE117" s="13">
        <v>7.8702959008637621E-2</v>
      </c>
      <c r="DF117" s="13">
        <v>5.9844932003082121E-2</v>
      </c>
      <c r="DG117" s="13">
        <v>7.0051317198435756E-2</v>
      </c>
      <c r="DH117" s="13">
        <v>5.9300391075175832E-2</v>
      </c>
      <c r="DI117" s="13">
        <v>9.3523876679041718E-2</v>
      </c>
      <c r="DJ117" s="13">
        <v>6.3395382781876425E-2</v>
      </c>
      <c r="DK117" s="13">
        <v>7.1234090628808727E-2</v>
      </c>
      <c r="DL117" s="13">
        <v>6.4751393447635863E-2</v>
      </c>
      <c r="DM117" s="13">
        <v>7.8517231052904757E-2</v>
      </c>
      <c r="DN117" s="13">
        <v>6.3976866336711694E-2</v>
      </c>
      <c r="DO117" s="13">
        <v>0.1665521430313637</v>
      </c>
      <c r="DP117" s="13">
        <v>0.19489758697310514</v>
      </c>
      <c r="DQ117" s="13">
        <v>7.6148655268069229E-2</v>
      </c>
      <c r="DR117" s="13">
        <v>6.1880885130090886E-2</v>
      </c>
      <c r="DS117" s="13">
        <v>8.3332803300326649E-2</v>
      </c>
      <c r="DT117" s="13">
        <v>5.3812543876623216E-2</v>
      </c>
      <c r="DU117" s="13">
        <v>6.1746727739025793E-2</v>
      </c>
      <c r="DV117" s="13">
        <v>4.6576597968091035E-2</v>
      </c>
      <c r="DW117" s="13">
        <v>6.2720145972763708E-2</v>
      </c>
      <c r="DX117" s="13">
        <v>5.501164905623044E-2</v>
      </c>
      <c r="DY117" s="13">
        <v>7.4470731154008984E-2</v>
      </c>
      <c r="DZ117" s="13">
        <v>5.8275662813315192E-2</v>
      </c>
      <c r="EA117" s="13">
        <v>6.2167894760262868E-2</v>
      </c>
      <c r="EB117" s="13">
        <v>5.910122580671566E-2</v>
      </c>
      <c r="EC117" s="13">
        <v>8.1840702375960458E-2</v>
      </c>
      <c r="ED117" s="13">
        <v>7.6222502263955286E-2</v>
      </c>
      <c r="EE117" s="13">
        <v>8.6897640774947896E-2</v>
      </c>
      <c r="EF117" s="13">
        <v>4.6887136652765116E-2</v>
      </c>
      <c r="EG117" s="13">
        <v>9.7332992037587301E-2</v>
      </c>
      <c r="EH117" s="13">
        <v>7.4847278281962651E-2</v>
      </c>
      <c r="EI117" s="13">
        <v>8.5077269650175952E-2</v>
      </c>
      <c r="EJ117" s="13">
        <v>6.3492131369781296E-2</v>
      </c>
      <c r="EK117" s="13">
        <v>8.0766707519036099E-2</v>
      </c>
      <c r="EL117" s="13">
        <v>7.7904555270733492E-2</v>
      </c>
      <c r="EM117" s="13">
        <v>9.4277173676160633E-2</v>
      </c>
      <c r="EN117" s="13">
        <v>7.7869178162946931E-2</v>
      </c>
      <c r="EO117" s="13">
        <v>0.12218064342814311</v>
      </c>
      <c r="EP117" s="13">
        <v>8.7063183256246998E-2</v>
      </c>
      <c r="EQ117" s="52">
        <v>0.10563542931183099</v>
      </c>
      <c r="ER117" s="52">
        <v>8.8396315422015606E-2</v>
      </c>
      <c r="ES117" s="52">
        <v>9.3609486845347104E-2</v>
      </c>
      <c r="ET117" s="52">
        <v>8.32134428254791E-2</v>
      </c>
      <c r="EU117" s="52">
        <v>0.10768154760271099</v>
      </c>
      <c r="EV117" s="52">
        <v>9.3505840954352298E-2</v>
      </c>
      <c r="EW117" s="52">
        <v>9.0832759911187694E-2</v>
      </c>
      <c r="EX117" s="52">
        <v>7.5354449850522406E-2</v>
      </c>
      <c r="EY117" s="52">
        <v>9.1903413486637303E-2</v>
      </c>
      <c r="EZ117" s="52">
        <v>8.9932151685357897E-2</v>
      </c>
      <c r="FA117" s="52">
        <v>9.7708995075069E-2</v>
      </c>
      <c r="FB117" s="52">
        <v>8.0643008547868697E-2</v>
      </c>
      <c r="FC117" s="52">
        <v>9.7015535954062301E-2</v>
      </c>
      <c r="FD117" s="52">
        <v>7.3909323592494997E-2</v>
      </c>
      <c r="FE117" s="52">
        <v>7.2892645813808707E-2</v>
      </c>
      <c r="FF117" s="52">
        <v>6.4101280948300199E-2</v>
      </c>
      <c r="FG117" s="52">
        <v>7.8774003366535006E-2</v>
      </c>
      <c r="FH117" s="52">
        <v>0.10284260377222899</v>
      </c>
      <c r="FI117" s="52">
        <v>8.6322461987829793E-2</v>
      </c>
      <c r="FJ117" s="52">
        <v>9.3197192948683893E-2</v>
      </c>
      <c r="FK117" s="52">
        <v>7.2712189452318707E-2</v>
      </c>
      <c r="FL117" s="52">
        <v>5.05684849375138E-2</v>
      </c>
      <c r="FM117" s="52">
        <v>8.06034939936838E-2</v>
      </c>
      <c r="FN117" s="52">
        <v>4.5384749032288799E-2</v>
      </c>
      <c r="FO117" s="52">
        <v>7.0887833589760196E-2</v>
      </c>
      <c r="FP117" s="52">
        <v>4.9269060454142199E-2</v>
      </c>
      <c r="FQ117" s="52">
        <v>6.1160535138092997E-2</v>
      </c>
      <c r="FR117" s="52">
        <v>3.4380798430060297E-2</v>
      </c>
      <c r="FS117" s="52">
        <v>3.83996175787958E-2</v>
      </c>
      <c r="FT117" s="52">
        <v>3.06740173724896E-2</v>
      </c>
      <c r="FU117" s="52">
        <v>4.3131073609792001E-2</v>
      </c>
      <c r="FV117" s="52">
        <v>2.7475894255505201E-2</v>
      </c>
      <c r="FW117" s="52">
        <v>5.3860818809084998E-2</v>
      </c>
      <c r="FX117" s="52">
        <v>3.35784686798292E-2</v>
      </c>
      <c r="FY117" s="52">
        <v>4.8172177599426401E-2</v>
      </c>
      <c r="FZ117" s="52">
        <v>3.9778409555498197E-2</v>
      </c>
      <c r="GA117" s="52">
        <v>3.7040827237447102E-2</v>
      </c>
      <c r="GB117" s="52">
        <v>3.9584997515520103E-2</v>
      </c>
      <c r="GC117" s="52">
        <v>3.68636177800701E-2</v>
      </c>
      <c r="GD117" s="52">
        <v>3.29666136224974E-2</v>
      </c>
      <c r="GE117" s="52">
        <v>4.6987049255599503E-2</v>
      </c>
    </row>
    <row r="118" spans="1:187" ht="15" x14ac:dyDescent="0.25">
      <c r="A118" s="36" t="s">
        <v>23</v>
      </c>
      <c r="B118" s="90"/>
      <c r="C118" s="13">
        <v>0</v>
      </c>
      <c r="D118" s="13">
        <v>0</v>
      </c>
      <c r="E118" s="13">
        <v>0</v>
      </c>
      <c r="F118" s="13">
        <v>0</v>
      </c>
      <c r="G118" s="13">
        <v>0</v>
      </c>
      <c r="H118" s="13">
        <v>0</v>
      </c>
      <c r="I118" s="13">
        <v>0</v>
      </c>
      <c r="J118" s="13">
        <v>0</v>
      </c>
      <c r="K118" s="13">
        <v>0</v>
      </c>
      <c r="L118" s="13">
        <v>0</v>
      </c>
      <c r="M118" s="13">
        <v>0</v>
      </c>
      <c r="N118" s="13">
        <v>0</v>
      </c>
      <c r="O118" s="13">
        <v>0</v>
      </c>
      <c r="P118" s="13">
        <v>0</v>
      </c>
      <c r="Q118" s="13">
        <v>0</v>
      </c>
      <c r="R118" s="13">
        <v>0</v>
      </c>
      <c r="S118" s="13">
        <v>0</v>
      </c>
      <c r="T118" s="13">
        <v>0</v>
      </c>
      <c r="U118" s="13">
        <v>0</v>
      </c>
      <c r="V118" s="13">
        <v>0</v>
      </c>
      <c r="W118" s="13">
        <v>0</v>
      </c>
      <c r="X118" s="13">
        <v>0</v>
      </c>
      <c r="Y118" s="13">
        <v>0</v>
      </c>
      <c r="Z118" s="13">
        <v>0</v>
      </c>
      <c r="AA118" s="13">
        <v>0</v>
      </c>
      <c r="AB118" s="13">
        <v>0</v>
      </c>
      <c r="AC118" s="13">
        <v>0</v>
      </c>
      <c r="AD118" s="13">
        <v>0</v>
      </c>
      <c r="AE118" s="13">
        <v>0</v>
      </c>
      <c r="AF118" s="13">
        <v>0</v>
      </c>
      <c r="AG118" s="13">
        <v>0</v>
      </c>
      <c r="AH118" s="13">
        <v>0</v>
      </c>
      <c r="AI118" s="13">
        <v>0</v>
      </c>
      <c r="AJ118" s="13">
        <v>0</v>
      </c>
      <c r="AK118" s="13">
        <v>0</v>
      </c>
      <c r="AL118" s="13">
        <v>0</v>
      </c>
      <c r="AM118" s="13">
        <v>0</v>
      </c>
      <c r="AN118" s="13">
        <v>0</v>
      </c>
      <c r="AO118" s="13">
        <v>0</v>
      </c>
      <c r="AP118" s="13">
        <v>0</v>
      </c>
      <c r="AQ118" s="13">
        <v>0</v>
      </c>
      <c r="AR118" s="13">
        <v>0</v>
      </c>
      <c r="AS118" s="13">
        <v>0</v>
      </c>
      <c r="AT118" s="13">
        <v>0</v>
      </c>
      <c r="AU118" s="13">
        <v>0</v>
      </c>
      <c r="AV118" s="13">
        <v>0</v>
      </c>
      <c r="AW118" s="13">
        <v>0</v>
      </c>
      <c r="AX118" s="13">
        <v>0</v>
      </c>
      <c r="AY118" s="13">
        <v>0</v>
      </c>
      <c r="AZ118" s="13">
        <v>0</v>
      </c>
      <c r="BA118" s="13">
        <v>0</v>
      </c>
      <c r="BB118" s="13">
        <v>0</v>
      </c>
      <c r="BC118" s="13">
        <v>0</v>
      </c>
      <c r="BD118" s="13">
        <v>0</v>
      </c>
      <c r="BE118" s="13">
        <v>0</v>
      </c>
      <c r="BF118" s="13">
        <v>0</v>
      </c>
      <c r="BG118" s="13">
        <v>0</v>
      </c>
      <c r="BH118" s="13">
        <v>0</v>
      </c>
      <c r="BI118" s="13">
        <v>0</v>
      </c>
      <c r="BJ118" s="13">
        <v>0</v>
      </c>
      <c r="BK118" s="13">
        <v>0</v>
      </c>
      <c r="BL118" s="13">
        <v>0</v>
      </c>
      <c r="BM118" s="13">
        <v>0</v>
      </c>
      <c r="BN118" s="13">
        <v>0</v>
      </c>
      <c r="BO118" s="13">
        <v>1.6195049915970284E-3</v>
      </c>
      <c r="BP118" s="13">
        <v>1.6195049915970284E-3</v>
      </c>
      <c r="BQ118" s="13">
        <v>1.6195049915970284E-3</v>
      </c>
      <c r="BR118" s="13">
        <v>1.6195049915970284E-3</v>
      </c>
      <c r="BS118" s="13">
        <v>1.7137746851377507E-3</v>
      </c>
      <c r="BT118" s="13">
        <v>1.7137746851377507E-3</v>
      </c>
      <c r="BU118" s="13">
        <v>1.7137746851377507E-3</v>
      </c>
      <c r="BV118" s="13">
        <v>1.7137746851377507E-3</v>
      </c>
      <c r="BW118" s="13">
        <v>1.8080443786784733E-3</v>
      </c>
      <c r="BX118" s="13">
        <v>1.8080443786784733E-3</v>
      </c>
      <c r="BY118" s="13">
        <v>1.8080443786784733E-3</v>
      </c>
      <c r="BZ118" s="13">
        <v>1.8080443786784733E-3</v>
      </c>
      <c r="CA118" s="13">
        <v>1.9023140722191961E-3</v>
      </c>
      <c r="CB118" s="13">
        <v>1.9023140722191961E-3</v>
      </c>
      <c r="CC118" s="13">
        <v>1.9023140722191961E-3</v>
      </c>
      <c r="CD118" s="13">
        <v>1.9023140722191961E-3</v>
      </c>
      <c r="CE118" s="13">
        <v>1.9965837657599187E-3</v>
      </c>
      <c r="CF118" s="13">
        <v>1.9965837657599187E-3</v>
      </c>
      <c r="CG118" s="13">
        <v>1.9965837657599187E-3</v>
      </c>
      <c r="CH118" s="13">
        <v>1.9965837657599187E-3</v>
      </c>
      <c r="CI118" s="13">
        <v>2.0908534593006406E-3</v>
      </c>
      <c r="CJ118" s="13">
        <v>2.0908534593006406E-3</v>
      </c>
      <c r="CK118" s="13">
        <v>2.0908534593006406E-3</v>
      </c>
      <c r="CL118" s="13">
        <v>2.0908534593006406E-3</v>
      </c>
      <c r="CM118" s="13">
        <v>2.092464907053474E-3</v>
      </c>
      <c r="CN118" s="13">
        <v>2.092464907053474E-3</v>
      </c>
      <c r="CO118" s="13">
        <v>2.092464907053474E-3</v>
      </c>
      <c r="CP118" s="13">
        <v>2.092464907053474E-3</v>
      </c>
      <c r="CQ118" s="13">
        <v>2.189554634161654E-3</v>
      </c>
      <c r="CR118" s="13">
        <v>2.189554634161654E-3</v>
      </c>
      <c r="CS118" s="13">
        <v>2.189554634161654E-3</v>
      </c>
      <c r="CT118" s="13">
        <v>2.189554634161654E-3</v>
      </c>
      <c r="CU118" s="13">
        <v>2.2866443612698339E-3</v>
      </c>
      <c r="CV118" s="13">
        <v>2.2866443612698339E-3</v>
      </c>
      <c r="CW118" s="13">
        <v>2.2866443612698339E-3</v>
      </c>
      <c r="CX118" s="13">
        <v>2.2866443612698339E-3</v>
      </c>
      <c r="CY118" s="13">
        <v>2.3837340883780139E-3</v>
      </c>
      <c r="CZ118" s="13">
        <v>2.3837340883780139E-3</v>
      </c>
      <c r="DA118" s="13">
        <v>2.3837340883780139E-3</v>
      </c>
      <c r="DB118" s="13">
        <v>2.3837340883780139E-3</v>
      </c>
      <c r="DC118" s="13">
        <v>2.4808238154861943E-3</v>
      </c>
      <c r="DD118" s="13">
        <v>2.4808238154861943E-3</v>
      </c>
      <c r="DE118" s="13">
        <v>2.4808238154861943E-3</v>
      </c>
      <c r="DF118" s="13">
        <v>2.4808238154861943E-3</v>
      </c>
      <c r="DG118" s="13">
        <v>2.5452817255995084E-3</v>
      </c>
      <c r="DH118" s="13">
        <v>2.5452817255995084E-3</v>
      </c>
      <c r="DI118" s="13">
        <v>2.5452817255995084E-3</v>
      </c>
      <c r="DJ118" s="13">
        <v>2.5452817255995084E-3</v>
      </c>
      <c r="DK118" s="13">
        <v>2.7386554559394524E-3</v>
      </c>
      <c r="DL118" s="13">
        <v>2.7386554559394524E-3</v>
      </c>
      <c r="DM118" s="13">
        <v>2.7386554559394524E-3</v>
      </c>
      <c r="DN118" s="13">
        <v>2.7386554559394524E-3</v>
      </c>
      <c r="DO118" s="13">
        <v>2.8691827239189145E-3</v>
      </c>
      <c r="DP118" s="13">
        <v>2.8691827239189145E-3</v>
      </c>
      <c r="DQ118" s="13">
        <v>2.8691827239189145E-3</v>
      </c>
      <c r="DR118" s="13">
        <v>2.8691827239189145E-3</v>
      </c>
      <c r="DS118" s="13">
        <v>2.9777540162660289E-3</v>
      </c>
      <c r="DT118" s="13">
        <v>2.9777540162660289E-3</v>
      </c>
      <c r="DU118" s="13">
        <v>2.9777540162660289E-3</v>
      </c>
      <c r="DV118" s="13">
        <v>2.9777540162660289E-3</v>
      </c>
      <c r="DW118" s="13">
        <v>3.3034678933073713E-3</v>
      </c>
      <c r="DX118" s="13">
        <v>3.3034678933073713E-3</v>
      </c>
      <c r="DY118" s="13">
        <v>3.3034678933073713E-3</v>
      </c>
      <c r="DZ118" s="13">
        <v>3.3034678933073713E-3</v>
      </c>
      <c r="EA118" s="13">
        <v>3.3747744563702256E-3</v>
      </c>
      <c r="EB118" s="13">
        <v>3.3747744563702256E-3</v>
      </c>
      <c r="EC118" s="13">
        <v>3.3747744563702256E-3</v>
      </c>
      <c r="ED118" s="13">
        <v>3.3747744563702256E-3</v>
      </c>
      <c r="EE118" s="13">
        <v>3.5886941455587885E-3</v>
      </c>
      <c r="EF118" s="13">
        <v>3.5886941455587885E-3</v>
      </c>
      <c r="EG118" s="13">
        <v>3.5886941455587885E-3</v>
      </c>
      <c r="EH118" s="13">
        <v>3.5886941455587885E-3</v>
      </c>
      <c r="EI118" s="13">
        <v>3.6722879977369931E-3</v>
      </c>
      <c r="EJ118" s="13">
        <v>3.6722879977369931E-3</v>
      </c>
      <c r="EK118" s="13">
        <v>3.6722879977369931E-3</v>
      </c>
      <c r="EL118" s="13">
        <v>3.6722879977369931E-3</v>
      </c>
      <c r="EM118" s="13">
        <v>3.9230695542716073E-3</v>
      </c>
      <c r="EN118" s="13">
        <v>3.9230695542716073E-3</v>
      </c>
      <c r="EO118" s="13">
        <v>3.9230695542716073E-3</v>
      </c>
      <c r="EP118" s="13">
        <v>3.9230695542716073E-3</v>
      </c>
      <c r="EQ118" s="52">
        <v>3.1647252649497099E-3</v>
      </c>
      <c r="ER118" s="52">
        <v>4.1408694395423003E-3</v>
      </c>
      <c r="ES118" s="52">
        <v>4.5990603356966002E-3</v>
      </c>
      <c r="ET118" s="52">
        <v>3.8029610759399602E-3</v>
      </c>
      <c r="EU118" s="52">
        <v>3.18506062056276E-3</v>
      </c>
      <c r="EV118" s="52">
        <v>4.2111009290957098E-3</v>
      </c>
      <c r="EW118" s="52">
        <v>4.7030597854860398E-3</v>
      </c>
      <c r="EX118" s="52">
        <v>3.86683829370945E-3</v>
      </c>
      <c r="EY118" s="52">
        <v>3.1864648784106298E-3</v>
      </c>
      <c r="EZ118" s="52">
        <v>4.24122595004159E-3</v>
      </c>
      <c r="FA118" s="52">
        <v>4.7430837159906196E-3</v>
      </c>
      <c r="FB118" s="52">
        <v>3.8858525894303699E-3</v>
      </c>
      <c r="FC118" s="52">
        <v>3.4950237551193098E-3</v>
      </c>
      <c r="FD118" s="52">
        <v>4.7192279098565099E-3</v>
      </c>
      <c r="FE118" s="52">
        <v>5.0558324611122297E-3</v>
      </c>
      <c r="FF118" s="52">
        <v>4.1950603320836596E-3</v>
      </c>
      <c r="FG118" s="52">
        <v>3.6757302528447702E-3</v>
      </c>
      <c r="FH118" s="52">
        <v>4.6819293072391296E-3</v>
      </c>
      <c r="FI118" s="52">
        <v>5.4743816013089102E-3</v>
      </c>
      <c r="FJ118" s="52">
        <v>4.53152345110556E-3</v>
      </c>
      <c r="FK118" s="52">
        <v>3.96139507944159E-3</v>
      </c>
      <c r="FL118" s="52">
        <v>5.4287058413609E-3</v>
      </c>
      <c r="FM118" s="52">
        <v>6.3134657297854602E-3</v>
      </c>
      <c r="FN118" s="52">
        <v>4.8596683791028404E-3</v>
      </c>
      <c r="FO118" s="52">
        <v>4.3096980796219703E-3</v>
      </c>
      <c r="FP118" s="52">
        <v>5.6536293768371399E-3</v>
      </c>
      <c r="FQ118" s="52">
        <v>6.6314308959003303E-3</v>
      </c>
      <c r="FR118" s="52">
        <v>5.2777395625085398E-3</v>
      </c>
      <c r="FS118" s="52">
        <v>4.7936596621049104E-3</v>
      </c>
      <c r="FT118" s="52">
        <v>6.5387329044775599E-3</v>
      </c>
      <c r="FU118" s="52">
        <v>7.0945680712673903E-3</v>
      </c>
      <c r="FV118" s="52">
        <v>5.7279557462678798E-3</v>
      </c>
      <c r="FW118" s="52">
        <v>5.0169716741497502E-3</v>
      </c>
      <c r="FX118" s="52">
        <v>7.1836260888040199E-3</v>
      </c>
      <c r="FY118" s="52">
        <v>7.7112978521292098E-3</v>
      </c>
      <c r="FZ118" s="52">
        <v>6.5260813459277504E-3</v>
      </c>
      <c r="GA118" s="52">
        <v>5.3649738569247303E-3</v>
      </c>
      <c r="GB118" s="52">
        <v>7.2085961423309702E-3</v>
      </c>
      <c r="GC118" s="52">
        <v>8.1357887620872992E-3</v>
      </c>
      <c r="GD118" s="52">
        <v>6.6278271387473203E-3</v>
      </c>
      <c r="GE118" s="52">
        <v>5.7897517789923299E-3</v>
      </c>
    </row>
    <row r="119" spans="1:187" x14ac:dyDescent="0.2">
      <c r="A119" s="23"/>
      <c r="B119" s="94"/>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c r="AA119" s="46"/>
      <c r="AB119" s="46"/>
      <c r="AC119" s="46"/>
      <c r="AD119" s="46"/>
      <c r="AE119" s="46"/>
      <c r="AF119" s="46"/>
      <c r="AG119" s="46"/>
      <c r="AH119" s="46"/>
      <c r="AI119" s="46"/>
      <c r="AJ119" s="46"/>
      <c r="AK119" s="46"/>
      <c r="AL119" s="46"/>
      <c r="AM119" s="46"/>
      <c r="AN119" s="46"/>
      <c r="AO119" s="46"/>
      <c r="AP119" s="46"/>
      <c r="AQ119" s="46"/>
      <c r="AR119" s="46"/>
      <c r="AS119" s="46"/>
      <c r="AT119" s="46"/>
      <c r="AU119" s="46"/>
      <c r="AV119" s="46"/>
      <c r="AW119" s="46"/>
      <c r="AX119" s="46"/>
      <c r="AY119" s="46"/>
      <c r="AZ119" s="46"/>
      <c r="BA119" s="46"/>
      <c r="BB119" s="46"/>
      <c r="BC119" s="46"/>
      <c r="BD119" s="46"/>
      <c r="BE119" s="46"/>
      <c r="BF119" s="46"/>
      <c r="BG119" s="46"/>
      <c r="BH119" s="46"/>
      <c r="BI119" s="46"/>
      <c r="BJ119" s="46"/>
      <c r="BK119" s="46"/>
      <c r="BL119" s="46"/>
      <c r="BM119" s="46"/>
      <c r="BN119" s="46"/>
      <c r="BO119" s="46"/>
      <c r="BP119" s="46"/>
      <c r="BQ119" s="46"/>
      <c r="BR119" s="46"/>
      <c r="BS119" s="46"/>
      <c r="BT119" s="46"/>
      <c r="BU119" s="46"/>
      <c r="BV119" s="46"/>
      <c r="BW119" s="46"/>
      <c r="BX119" s="46"/>
      <c r="BY119" s="46"/>
      <c r="BZ119" s="46"/>
      <c r="CA119" s="46"/>
      <c r="CB119" s="46"/>
      <c r="CC119" s="46"/>
      <c r="CD119" s="46"/>
      <c r="CE119" s="46"/>
      <c r="CF119" s="46"/>
      <c r="CG119" s="46"/>
      <c r="CH119" s="46"/>
      <c r="CI119" s="46"/>
      <c r="CJ119" s="46"/>
      <c r="CK119" s="46"/>
      <c r="CL119" s="46"/>
      <c r="CM119" s="46"/>
      <c r="CN119" s="46"/>
      <c r="CO119" s="46"/>
      <c r="CP119" s="46"/>
      <c r="CQ119" s="46"/>
      <c r="CR119" s="46"/>
      <c r="CS119" s="46"/>
      <c r="CT119" s="46"/>
      <c r="CU119" s="46"/>
      <c r="CV119" s="46"/>
      <c r="CW119" s="46"/>
      <c r="CX119" s="46"/>
      <c r="CY119" s="46"/>
      <c r="CZ119" s="46"/>
      <c r="DA119" s="46"/>
      <c r="DB119" s="46"/>
      <c r="DC119" s="46"/>
      <c r="DD119" s="46"/>
      <c r="DE119" s="46"/>
      <c r="DF119" s="46"/>
      <c r="DG119" s="46"/>
      <c r="DH119" s="46"/>
      <c r="DI119" s="46"/>
      <c r="DJ119" s="46"/>
      <c r="DK119" s="46"/>
      <c r="DL119" s="46"/>
      <c r="DM119" s="46"/>
      <c r="DN119" s="46"/>
      <c r="DO119" s="46"/>
      <c r="DP119" s="46"/>
      <c r="DQ119" s="46"/>
      <c r="DR119" s="46"/>
      <c r="DS119" s="46"/>
      <c r="DT119" s="46"/>
      <c r="DU119" s="46"/>
      <c r="DV119" s="46"/>
      <c r="DW119" s="46"/>
      <c r="DX119" s="46"/>
      <c r="DY119" s="46"/>
      <c r="DZ119" s="46"/>
      <c r="EA119" s="46"/>
      <c r="EB119" s="46"/>
      <c r="EC119" s="46"/>
      <c r="ED119" s="46"/>
      <c r="EE119" s="46"/>
      <c r="EF119" s="46"/>
      <c r="EG119" s="46"/>
      <c r="EH119" s="46"/>
      <c r="EI119" s="46"/>
      <c r="EJ119" s="46"/>
      <c r="EK119" s="46"/>
      <c r="EL119" s="46"/>
      <c r="EM119" s="46"/>
      <c r="EN119" s="46"/>
      <c r="EO119" s="46"/>
      <c r="EP119" s="46"/>
      <c r="EQ119" s="46"/>
      <c r="ER119" s="46"/>
      <c r="ES119" s="46"/>
      <c r="ET119" s="46"/>
      <c r="EU119" s="46"/>
      <c r="EV119" s="46"/>
      <c r="EW119" s="46"/>
      <c r="EX119" s="46"/>
      <c r="EY119" s="46"/>
      <c r="EZ119" s="46"/>
      <c r="FA119" s="46"/>
      <c r="FB119" s="46"/>
      <c r="FC119" s="46"/>
      <c r="FD119" s="46"/>
      <c r="FE119" s="46"/>
      <c r="FF119" s="46"/>
      <c r="FG119" s="46"/>
      <c r="FH119" s="46"/>
      <c r="FI119" s="46"/>
      <c r="FJ119" s="46"/>
      <c r="FK119" s="46"/>
      <c r="FL119" s="46"/>
      <c r="FM119" s="46"/>
      <c r="FN119" s="46"/>
      <c r="FO119" s="46"/>
      <c r="FP119" s="46"/>
      <c r="FQ119" s="46"/>
      <c r="FR119" s="46"/>
      <c r="FS119" s="46"/>
      <c r="FT119" s="46"/>
      <c r="FU119" s="46"/>
      <c r="FV119" s="46"/>
      <c r="FW119" s="46"/>
      <c r="FX119" s="46"/>
      <c r="FY119" s="46"/>
      <c r="FZ119" s="46"/>
      <c r="GA119" s="46"/>
      <c r="GB119" s="46"/>
      <c r="GC119" s="46"/>
      <c r="GD119" s="46"/>
      <c r="GE119" s="46"/>
    </row>
    <row r="120" spans="1:187" ht="15" x14ac:dyDescent="0.2">
      <c r="A120" s="25" t="s">
        <v>157</v>
      </c>
      <c r="B120" s="86">
        <v>10</v>
      </c>
      <c r="C120" s="15">
        <v>1.3349346696475148</v>
      </c>
      <c r="D120" s="15">
        <v>0.87605383851982754</v>
      </c>
      <c r="E120" s="15">
        <v>1.12507522619483</v>
      </c>
      <c r="F120" s="15">
        <v>0.80157790625314684</v>
      </c>
      <c r="G120" s="15">
        <v>1.0393361013999258</v>
      </c>
      <c r="H120" s="15">
        <v>1.2408224497001998</v>
      </c>
      <c r="I120" s="15">
        <v>1.0901455669061126</v>
      </c>
      <c r="J120" s="15">
        <v>1.2461670661352962</v>
      </c>
      <c r="K120" s="15">
        <v>0.92950341061380559</v>
      </c>
      <c r="L120" s="15">
        <v>1.1889209336171143</v>
      </c>
      <c r="M120" s="15">
        <v>0.85888887025444161</v>
      </c>
      <c r="N120" s="15">
        <v>1.2389553332302206</v>
      </c>
      <c r="O120" s="15">
        <v>1.1268226655340825</v>
      </c>
      <c r="P120" s="15">
        <v>1.3392505308691891</v>
      </c>
      <c r="Q120" s="15">
        <v>1.3756212072842637</v>
      </c>
      <c r="R120" s="15">
        <v>1.3299622960406754</v>
      </c>
      <c r="S120" s="15">
        <v>1.2544418961557802</v>
      </c>
      <c r="T120" s="15">
        <v>1.0251302143892227</v>
      </c>
      <c r="U120" s="15">
        <v>1.5361407000981426</v>
      </c>
      <c r="V120" s="15">
        <v>1.3176687659613093</v>
      </c>
      <c r="W120" s="15">
        <v>1.2708140932395366</v>
      </c>
      <c r="X120" s="15">
        <v>1.2290881281463197</v>
      </c>
      <c r="Y120" s="15">
        <v>1.1992760167559307</v>
      </c>
      <c r="Z120" s="15">
        <v>1.2385889911076529</v>
      </c>
      <c r="AA120" s="15">
        <v>1.0232327160527588</v>
      </c>
      <c r="AB120" s="15">
        <v>1.185891307994535</v>
      </c>
      <c r="AC120" s="15">
        <v>1.1788168915798896</v>
      </c>
      <c r="AD120" s="15">
        <v>1.1731701110590409</v>
      </c>
      <c r="AE120" s="15">
        <v>1.0657022688108844</v>
      </c>
      <c r="AF120" s="15">
        <v>1.0437069048198984</v>
      </c>
      <c r="AG120" s="15">
        <v>0.9915595363720755</v>
      </c>
      <c r="AH120" s="15">
        <v>0.96052049546272578</v>
      </c>
      <c r="AI120" s="15">
        <v>0.94772338379244869</v>
      </c>
      <c r="AJ120" s="15">
        <v>1.0159054807009924</v>
      </c>
      <c r="AK120" s="15">
        <v>1.0375304252919755</v>
      </c>
      <c r="AL120" s="15">
        <v>0.95091609679028954</v>
      </c>
      <c r="AM120" s="15">
        <v>0.74033938726775883</v>
      </c>
      <c r="AN120" s="15">
        <v>0.63132913377960254</v>
      </c>
      <c r="AO120" s="15">
        <v>0.95728538566958776</v>
      </c>
      <c r="AP120" s="15">
        <v>0.79440493979140414</v>
      </c>
      <c r="AQ120" s="15">
        <v>0.7924873611957991</v>
      </c>
      <c r="AR120" s="15">
        <v>0.71528883588748338</v>
      </c>
      <c r="AS120" s="15">
        <v>0.6976067900031051</v>
      </c>
      <c r="AT120" s="15">
        <v>0.68327963304242456</v>
      </c>
      <c r="AU120" s="15">
        <v>0.69598509233958616</v>
      </c>
      <c r="AV120" s="15">
        <v>0.68182384971876009</v>
      </c>
      <c r="AW120" s="15">
        <v>0.62869124669079002</v>
      </c>
      <c r="AX120" s="15">
        <v>0.64563088621815945</v>
      </c>
      <c r="AY120" s="15">
        <v>0.56866654808388761</v>
      </c>
      <c r="AZ120" s="15">
        <v>0.63163717073754122</v>
      </c>
      <c r="BA120" s="15">
        <v>0.60554873361780681</v>
      </c>
      <c r="BB120" s="15">
        <v>0.60671963860109868</v>
      </c>
      <c r="BC120" s="15">
        <v>0.60055721427388542</v>
      </c>
      <c r="BD120" s="15">
        <v>0.62789876858027216</v>
      </c>
      <c r="BE120" s="15">
        <v>0.59683288585874283</v>
      </c>
      <c r="BF120" s="15">
        <v>0.56492458744612817</v>
      </c>
      <c r="BG120" s="15">
        <v>0.54967257115675228</v>
      </c>
      <c r="BH120" s="15">
        <v>0.57302207465883637</v>
      </c>
      <c r="BI120" s="15">
        <v>0.55951077185666276</v>
      </c>
      <c r="BJ120" s="15">
        <v>0.53181219442059202</v>
      </c>
      <c r="BK120" s="15">
        <v>0.52797365186525425</v>
      </c>
      <c r="BL120" s="15">
        <v>0.53537982162698827</v>
      </c>
      <c r="BM120" s="15">
        <v>0.53426315609787189</v>
      </c>
      <c r="BN120" s="15">
        <v>0.51711058767532703</v>
      </c>
      <c r="BO120" s="15">
        <v>0.50973074349900993</v>
      </c>
      <c r="BP120" s="15">
        <v>0.4953241118657028</v>
      </c>
      <c r="BQ120" s="15">
        <v>0.51559055568191448</v>
      </c>
      <c r="BR120" s="15">
        <v>0.52089688814282864</v>
      </c>
      <c r="BS120" s="15">
        <v>0.51163709529965651</v>
      </c>
      <c r="BT120" s="15">
        <v>0.50404047304780708</v>
      </c>
      <c r="BU120" s="15">
        <v>0.46975570416275891</v>
      </c>
      <c r="BV120" s="15">
        <v>0.47892481136524617</v>
      </c>
      <c r="BW120" s="15">
        <v>0.48408622648535249</v>
      </c>
      <c r="BX120" s="15">
        <v>0.33644953774745062</v>
      </c>
      <c r="BY120" s="15">
        <v>0.93343348714868046</v>
      </c>
      <c r="BZ120" s="15">
        <v>0.50473942728877064</v>
      </c>
      <c r="CA120" s="15">
        <v>0.50432371281727539</v>
      </c>
      <c r="CB120" s="15">
        <v>0.46241299623383036</v>
      </c>
      <c r="CC120" s="15">
        <v>0.46333602148705577</v>
      </c>
      <c r="CD120" s="15">
        <v>0.48478117221068151</v>
      </c>
      <c r="CE120" s="15">
        <v>0.48587688331785228</v>
      </c>
      <c r="CF120" s="15">
        <v>0.52131870740075659</v>
      </c>
      <c r="CG120" s="15">
        <v>0.56267923314237922</v>
      </c>
      <c r="CH120" s="15">
        <v>0.55658432122760992</v>
      </c>
      <c r="CI120" s="15">
        <v>0.52350426177669862</v>
      </c>
      <c r="CJ120" s="15">
        <v>0.50228859051617558</v>
      </c>
      <c r="CK120" s="15">
        <v>0.5313783023045997</v>
      </c>
      <c r="CL120" s="15">
        <v>0.57576781535462207</v>
      </c>
      <c r="CM120" s="15">
        <v>0.54114283270282248</v>
      </c>
      <c r="CN120" s="15">
        <v>0.54310259468492983</v>
      </c>
      <c r="CO120" s="15">
        <v>0.55831909765029586</v>
      </c>
      <c r="CP120" s="15">
        <v>0.65142196120382323</v>
      </c>
      <c r="CQ120" s="15">
        <v>0.59749324604718845</v>
      </c>
      <c r="CR120" s="15">
        <v>0.53681179539722956</v>
      </c>
      <c r="CS120" s="15">
        <v>0.55650971908925506</v>
      </c>
      <c r="CT120" s="15">
        <v>0.55047472233201555</v>
      </c>
      <c r="CU120" s="15">
        <v>0.56956591367219556</v>
      </c>
      <c r="CV120" s="15">
        <v>0.48127972660368668</v>
      </c>
      <c r="CW120" s="15">
        <v>0.48626763862769862</v>
      </c>
      <c r="CX120" s="15">
        <v>0.48681697681546565</v>
      </c>
      <c r="CY120" s="15">
        <v>0.50763411954403082</v>
      </c>
      <c r="CZ120" s="15">
        <v>0.50813584188865002</v>
      </c>
      <c r="DA120" s="15">
        <v>0.39390902015677032</v>
      </c>
      <c r="DB120" s="15">
        <v>0.42590612746241435</v>
      </c>
      <c r="DC120" s="15">
        <v>0.57888803456603877</v>
      </c>
      <c r="DD120" s="15">
        <v>0.58815037075189902</v>
      </c>
      <c r="DE120" s="15">
        <v>0.56737804486740695</v>
      </c>
      <c r="DF120" s="15">
        <v>0.62414439607475081</v>
      </c>
      <c r="DG120" s="15">
        <v>0.62056102961417536</v>
      </c>
      <c r="DH120" s="15">
        <v>0.60001358064335586</v>
      </c>
      <c r="DI120" s="15">
        <v>0.61663767373191447</v>
      </c>
      <c r="DJ120" s="15">
        <v>0.61407018327368401</v>
      </c>
      <c r="DK120" s="15">
        <v>0.6288023539042531</v>
      </c>
      <c r="DL120" s="15">
        <v>0.64920499990274727</v>
      </c>
      <c r="DM120" s="15">
        <v>0.64415952296151779</v>
      </c>
      <c r="DN120" s="15">
        <v>0.70050997292882944</v>
      </c>
      <c r="DO120" s="15">
        <v>0.68725660059349181</v>
      </c>
      <c r="DP120" s="15">
        <v>0.6645070288221232</v>
      </c>
      <c r="DQ120" s="15">
        <v>0.67336387957921862</v>
      </c>
      <c r="DR120" s="15">
        <v>0.66634330886439086</v>
      </c>
      <c r="DS120" s="15">
        <v>0.8237667319626083</v>
      </c>
      <c r="DT120" s="15">
        <v>0.71423315759719663</v>
      </c>
      <c r="DU120" s="15">
        <v>0.80100211927225551</v>
      </c>
      <c r="DV120" s="15">
        <v>0.79384144534516266</v>
      </c>
      <c r="DW120" s="15">
        <v>0.82703364752084529</v>
      </c>
      <c r="DX120" s="15">
        <v>0.8150098361381759</v>
      </c>
      <c r="DY120" s="15">
        <v>0.81926720360292116</v>
      </c>
      <c r="DZ120" s="15">
        <v>0.85214625850522352</v>
      </c>
      <c r="EA120" s="15">
        <v>0.8195081804836426</v>
      </c>
      <c r="EB120" s="15">
        <v>0.85322950669996045</v>
      </c>
      <c r="EC120" s="15">
        <v>0.82730487905622341</v>
      </c>
      <c r="ED120" s="15">
        <v>0.8591080237555111</v>
      </c>
      <c r="EE120" s="15">
        <v>0.88187127484261107</v>
      </c>
      <c r="EF120" s="15">
        <v>0.90917187895040164</v>
      </c>
      <c r="EG120" s="15">
        <v>0.91767267446997436</v>
      </c>
      <c r="EH120" s="15">
        <v>0.94577901690163235</v>
      </c>
      <c r="EI120" s="15">
        <v>0.85843905991567837</v>
      </c>
      <c r="EJ120" s="15">
        <v>0.8783538084416207</v>
      </c>
      <c r="EK120" s="15">
        <v>0.85829053350863982</v>
      </c>
      <c r="EL120" s="15">
        <v>0.91943297633627796</v>
      </c>
      <c r="EM120" s="15">
        <v>0.85989066624232413</v>
      </c>
      <c r="EN120" s="15">
        <v>0.75988843923805593</v>
      </c>
      <c r="EO120" s="15">
        <v>0.74873598342337278</v>
      </c>
      <c r="EP120" s="15">
        <v>0.76332842525221034</v>
      </c>
      <c r="EQ120" s="15">
        <f t="shared" ref="EQ120:GB120" si="131">SUM(EQ121,EQ124:EQ126)</f>
        <v>0.62665335983065051</v>
      </c>
      <c r="ER120" s="15">
        <f t="shared" si="131"/>
        <v>0.64232439242974826</v>
      </c>
      <c r="ES120" s="15">
        <f t="shared" si="131"/>
        <v>0.62943156899886143</v>
      </c>
      <c r="ET120" s="15">
        <f t="shared" si="131"/>
        <v>0.63818956247817216</v>
      </c>
      <c r="EU120" s="15">
        <f t="shared" si="131"/>
        <v>0.84084365136675154</v>
      </c>
      <c r="EV120" s="15">
        <f t="shared" si="131"/>
        <v>0.63261395403264054</v>
      </c>
      <c r="EW120" s="15">
        <f t="shared" si="131"/>
        <v>0.68362664227390058</v>
      </c>
      <c r="EX120" s="15">
        <f t="shared" si="131"/>
        <v>0.63758764289703418</v>
      </c>
      <c r="EY120" s="15">
        <f t="shared" si="131"/>
        <v>0.68105808436882298</v>
      </c>
      <c r="EZ120" s="15">
        <f t="shared" si="131"/>
        <v>0.67389315590240129</v>
      </c>
      <c r="FA120" s="15">
        <f t="shared" si="131"/>
        <v>0.66926867240150334</v>
      </c>
      <c r="FB120" s="15">
        <f t="shared" si="131"/>
        <v>0.76905076704579844</v>
      </c>
      <c r="FC120" s="15">
        <f t="shared" si="131"/>
        <v>0.7675844029002924</v>
      </c>
      <c r="FD120" s="15">
        <f t="shared" si="131"/>
        <v>0.94192925768705738</v>
      </c>
      <c r="FE120" s="15">
        <f t="shared" si="131"/>
        <v>0.78670235360483076</v>
      </c>
      <c r="FF120" s="15">
        <f t="shared" si="131"/>
        <v>0.87430365463147153</v>
      </c>
      <c r="FG120" s="15">
        <f t="shared" si="131"/>
        <v>0.7964798832470994</v>
      </c>
      <c r="FH120" s="15">
        <f t="shared" si="131"/>
        <v>0.74445315914322074</v>
      </c>
      <c r="FI120" s="15">
        <f t="shared" si="131"/>
        <v>0.94145360574258752</v>
      </c>
      <c r="FJ120" s="15">
        <f t="shared" si="131"/>
        <v>0.79090687817469862</v>
      </c>
      <c r="FK120" s="15">
        <f t="shared" si="131"/>
        <v>0.78336826387369318</v>
      </c>
      <c r="FL120" s="15">
        <f t="shared" si="131"/>
        <v>0.81339143099525391</v>
      </c>
      <c r="FM120" s="15">
        <f t="shared" si="131"/>
        <v>0.8280875033199826</v>
      </c>
      <c r="FN120" s="15">
        <f t="shared" si="131"/>
        <v>0.84259119256232895</v>
      </c>
      <c r="FO120" s="15">
        <f t="shared" si="131"/>
        <v>0.8090732415644567</v>
      </c>
      <c r="FP120" s="15">
        <f t="shared" si="131"/>
        <v>0.87709260318065585</v>
      </c>
      <c r="FQ120" s="15">
        <f t="shared" si="131"/>
        <v>0.89832688910504488</v>
      </c>
      <c r="FR120" s="15">
        <f t="shared" si="131"/>
        <v>0.94744546984553801</v>
      </c>
      <c r="FS120" s="15">
        <f t="shared" si="131"/>
        <v>0.9518852181057661</v>
      </c>
      <c r="FT120" s="15">
        <f t="shared" si="131"/>
        <v>0.80270745630414353</v>
      </c>
      <c r="FU120" s="15">
        <f t="shared" si="131"/>
        <v>0.83415328730779448</v>
      </c>
      <c r="FV120" s="15">
        <f t="shared" si="131"/>
        <v>0.95587158091925861</v>
      </c>
      <c r="FW120" s="15">
        <f t="shared" si="131"/>
        <v>0.85929466942570509</v>
      </c>
      <c r="FX120" s="15">
        <f t="shared" si="131"/>
        <v>0.94184580951740693</v>
      </c>
      <c r="FY120" s="15">
        <f t="shared" si="131"/>
        <v>0.92772017177288635</v>
      </c>
      <c r="FZ120" s="15">
        <f t="shared" si="131"/>
        <v>0.82527649910714418</v>
      </c>
      <c r="GA120" s="15">
        <f t="shared" si="131"/>
        <v>0.89918112794496863</v>
      </c>
      <c r="GB120" s="15">
        <f t="shared" si="131"/>
        <v>0.90011323216875316</v>
      </c>
      <c r="GC120" s="15">
        <f t="shared" ref="GC120:GD120" si="132">SUM(GC121,GC124:GC126)</f>
        <v>0.91006574341970892</v>
      </c>
      <c r="GD120" s="15">
        <f t="shared" si="132"/>
        <v>0.97921267149765367</v>
      </c>
      <c r="GE120" s="15">
        <f t="shared" ref="GE120" si="133">SUM(GE121,GE124:GE126)</f>
        <v>0.91202004549161753</v>
      </c>
    </row>
    <row r="121" spans="1:187" ht="15" x14ac:dyDescent="0.25">
      <c r="A121" s="36" t="s">
        <v>24</v>
      </c>
      <c r="B121" s="90"/>
      <c r="C121" s="13">
        <v>9.381777653683876E-2</v>
      </c>
      <c r="D121" s="13">
        <v>9.9502463156182955E-2</v>
      </c>
      <c r="E121" s="13">
        <v>0.10103506620714614</v>
      </c>
      <c r="F121" s="13">
        <v>0.10509338022173011</v>
      </c>
      <c r="G121" s="13">
        <v>9.4802660403117064E-2</v>
      </c>
      <c r="H121" s="13">
        <v>0.10517214685293291</v>
      </c>
      <c r="I121" s="13">
        <v>0.10482280203621966</v>
      </c>
      <c r="J121" s="13">
        <v>0.109484662078566</v>
      </c>
      <c r="K121" s="13">
        <v>9.6658985425092506E-2</v>
      </c>
      <c r="L121" s="13">
        <v>9.8180151140899355E-2</v>
      </c>
      <c r="M121" s="13">
        <v>9.9346285732102441E-2</v>
      </c>
      <c r="N121" s="13">
        <v>0.1008772043217835</v>
      </c>
      <c r="O121" s="13">
        <v>0.10256912083804423</v>
      </c>
      <c r="P121" s="13">
        <v>9.3477346348803378E-2</v>
      </c>
      <c r="Q121" s="13">
        <v>9.9044087843632056E-2</v>
      </c>
      <c r="R121" s="13">
        <v>9.8777904570520436E-2</v>
      </c>
      <c r="S121" s="13">
        <v>8.9195250735616502E-2</v>
      </c>
      <c r="T121" s="13">
        <v>9.3687501130278336E-2</v>
      </c>
      <c r="U121" s="13">
        <v>9.3168349304754663E-2</v>
      </c>
      <c r="V121" s="13">
        <v>9.4145466042959952E-2</v>
      </c>
      <c r="W121" s="13">
        <v>0.11044272007963749</v>
      </c>
      <c r="X121" s="13">
        <v>0.10244371738532536</v>
      </c>
      <c r="Y121" s="13">
        <v>9.9893353307408422E-2</v>
      </c>
      <c r="Z121" s="13">
        <v>0.10039517395185939</v>
      </c>
      <c r="AA121" s="13">
        <v>0.10057874913311629</v>
      </c>
      <c r="AB121" s="13">
        <v>0.10022718375079273</v>
      </c>
      <c r="AC121" s="13">
        <v>0.10012986346492041</v>
      </c>
      <c r="AD121" s="13">
        <v>0.10768576870702326</v>
      </c>
      <c r="AE121" s="13">
        <v>8.6339892073321892E-2</v>
      </c>
      <c r="AF121" s="13">
        <v>8.8995558905261896E-2</v>
      </c>
      <c r="AG121" s="13">
        <v>8.8411275744704226E-2</v>
      </c>
      <c r="AH121" s="13">
        <v>8.7596716063607263E-2</v>
      </c>
      <c r="AI121" s="13">
        <v>8.6835480347417546E-2</v>
      </c>
      <c r="AJ121" s="13">
        <v>9.2177257901854062E-2</v>
      </c>
      <c r="AK121" s="13">
        <v>9.0687008375614525E-2</v>
      </c>
      <c r="AL121" s="13">
        <v>8.84650610319095E-2</v>
      </c>
      <c r="AM121" s="13">
        <v>7.8943264806922361E-2</v>
      </c>
      <c r="AN121" s="13">
        <v>8.072374937928932E-2</v>
      </c>
      <c r="AO121" s="13">
        <v>8.3432611644644813E-2</v>
      </c>
      <c r="AP121" s="13">
        <v>7.9123637933254054E-2</v>
      </c>
      <c r="AQ121" s="13">
        <v>7.8604766895520886E-2</v>
      </c>
      <c r="AR121" s="13">
        <v>7.7671056194743571E-2</v>
      </c>
      <c r="AS121" s="13">
        <v>7.7640334911748168E-2</v>
      </c>
      <c r="AT121" s="13">
        <v>7.5788196639282712E-2</v>
      </c>
      <c r="AU121" s="13">
        <v>6.9494497584881965E-2</v>
      </c>
      <c r="AV121" s="13">
        <v>7.0916351230171648E-2</v>
      </c>
      <c r="AW121" s="13">
        <v>6.5746038127681525E-2</v>
      </c>
      <c r="AX121" s="13">
        <v>7.5946521911178094E-2</v>
      </c>
      <c r="AY121" s="13">
        <v>5.8531848126317641E-2</v>
      </c>
      <c r="AZ121" s="13">
        <v>5.8478077036810031E-2</v>
      </c>
      <c r="BA121" s="13">
        <v>5.9136337570913605E-2</v>
      </c>
      <c r="BB121" s="13">
        <v>6.546717350049977E-2</v>
      </c>
      <c r="BC121" s="13">
        <v>0.10294937331843598</v>
      </c>
      <c r="BD121" s="13">
        <v>7.1424578307262232E-2</v>
      </c>
      <c r="BE121" s="13">
        <v>4.691675980052528E-2</v>
      </c>
      <c r="BF121" s="13">
        <v>4.5573488014091036E-2</v>
      </c>
      <c r="BG121" s="13">
        <v>4.2267845999762889E-2</v>
      </c>
      <c r="BH121" s="13">
        <v>3.9937200921883721E-2</v>
      </c>
      <c r="BI121" s="13">
        <v>3.7550467895483955E-2</v>
      </c>
      <c r="BJ121" s="13">
        <v>4.4689381731611612E-2</v>
      </c>
      <c r="BK121" s="13">
        <v>4.249024680745464E-2</v>
      </c>
      <c r="BL121" s="13">
        <v>4.1640133676353705E-2</v>
      </c>
      <c r="BM121" s="13">
        <v>3.9957402281225088E-2</v>
      </c>
      <c r="BN121" s="13">
        <v>3.9772256160344854E-2</v>
      </c>
      <c r="BO121" s="13">
        <v>3.9355277575438857E-2</v>
      </c>
      <c r="BP121" s="13">
        <v>3.7720542248738304E-2</v>
      </c>
      <c r="BQ121" s="13">
        <v>3.7664325227036041E-2</v>
      </c>
      <c r="BR121" s="13">
        <v>3.4551912714080424E-2</v>
      </c>
      <c r="BS121" s="13">
        <v>3.1529132423097073E-2</v>
      </c>
      <c r="BT121" s="13">
        <v>2.8717394157373649E-2</v>
      </c>
      <c r="BU121" s="13">
        <v>2.8809657370253948E-2</v>
      </c>
      <c r="BV121" s="13">
        <v>2.6920024099331412E-2</v>
      </c>
      <c r="BW121" s="13">
        <v>2.1496415224213347E-2</v>
      </c>
      <c r="BX121" s="13">
        <v>8.4632603111961358E-2</v>
      </c>
      <c r="BY121" s="13">
        <v>0.11275478051245075</v>
      </c>
      <c r="BZ121" s="13">
        <v>1.9998549770017558E-2</v>
      </c>
      <c r="CA121" s="13">
        <v>1.7050403140438885E-2</v>
      </c>
      <c r="CB121" s="13">
        <v>1.7056628308130338E-2</v>
      </c>
      <c r="CC121" s="13">
        <v>3.3434340771052326E-2</v>
      </c>
      <c r="CD121" s="13">
        <v>1.5548316704546337E-2</v>
      </c>
      <c r="CE121" s="13">
        <v>1.6097877347961691E-2</v>
      </c>
      <c r="CF121" s="13">
        <v>1.5645516890835803E-2</v>
      </c>
      <c r="CG121" s="13">
        <v>1.4553399675333836E-2</v>
      </c>
      <c r="CH121" s="13">
        <v>1.4903540522744963E-2</v>
      </c>
      <c r="CI121" s="13">
        <v>1.3651326010550044E-2</v>
      </c>
      <c r="CJ121" s="13">
        <v>1.2756894499018866E-2</v>
      </c>
      <c r="CK121" s="13">
        <v>1.1710429373389748E-2</v>
      </c>
      <c r="CL121" s="13">
        <v>1.2122395382472877E-2</v>
      </c>
      <c r="CM121" s="13">
        <v>1.128098800878552E-2</v>
      </c>
      <c r="CN121" s="13">
        <v>1.0601162399821411E-2</v>
      </c>
      <c r="CO121" s="13">
        <v>9.9178362272264071E-3</v>
      </c>
      <c r="CP121" s="13">
        <v>5.3533443157799801E-2</v>
      </c>
      <c r="CQ121" s="13">
        <v>2.2165845561197581E-2</v>
      </c>
      <c r="CR121" s="13">
        <v>1.0022437960783078E-2</v>
      </c>
      <c r="CS121" s="13">
        <v>9.6010256433369159E-3</v>
      </c>
      <c r="CT121" s="13">
        <v>1.0141555517460942E-2</v>
      </c>
      <c r="CU121" s="13">
        <v>1.0468829869198958E-2</v>
      </c>
      <c r="CV121" s="13">
        <v>7.6100869313941106E-3</v>
      </c>
      <c r="CW121" s="13">
        <v>7.1179189405804208E-3</v>
      </c>
      <c r="CX121" s="13">
        <v>7.3808922530687665E-3</v>
      </c>
      <c r="CY121" s="13">
        <v>7.642839101633209E-3</v>
      </c>
      <c r="CZ121" s="13">
        <v>6.1489527915390123E-3</v>
      </c>
      <c r="DA121" s="13">
        <v>6.4472093457400518E-3</v>
      </c>
      <c r="DB121" s="13">
        <v>7.3316738017818461E-3</v>
      </c>
      <c r="DC121" s="13">
        <v>9.2485944793556964E-3</v>
      </c>
      <c r="DD121" s="13">
        <v>8.7301109830082591E-3</v>
      </c>
      <c r="DE121" s="13">
        <v>8.2804482257220272E-3</v>
      </c>
      <c r="DF121" s="13">
        <v>8.6427973704847616E-3</v>
      </c>
      <c r="DG121" s="13">
        <v>9.6169630064157352E-3</v>
      </c>
      <c r="DH121" s="13">
        <v>7.1901712431293712E-3</v>
      </c>
      <c r="DI121" s="13">
        <v>7.0864129925450915E-3</v>
      </c>
      <c r="DJ121" s="13">
        <v>8.2526918135057067E-3</v>
      </c>
      <c r="DK121" s="13">
        <v>8.8603714438088444E-3</v>
      </c>
      <c r="DL121" s="13">
        <v>7.4599100380341021E-3</v>
      </c>
      <c r="DM121" s="13">
        <v>7.2477051645269209E-3</v>
      </c>
      <c r="DN121" s="13">
        <v>8.3035741106354862E-3</v>
      </c>
      <c r="DO121" s="13">
        <v>8.5318837463692343E-3</v>
      </c>
      <c r="DP121" s="13">
        <v>7.4286263788384682E-3</v>
      </c>
      <c r="DQ121" s="13">
        <v>7.2446031005673154E-3</v>
      </c>
      <c r="DR121" s="13">
        <v>8.576611474334488E-3</v>
      </c>
      <c r="DS121" s="13">
        <v>1.0467990759811564E-2</v>
      </c>
      <c r="DT121" s="13">
        <v>2.1660314214901916E-2</v>
      </c>
      <c r="DU121" s="13">
        <v>2.0668025011545122E-2</v>
      </c>
      <c r="DV121" s="13">
        <v>2.3311323902401843E-2</v>
      </c>
      <c r="DW121" s="13">
        <v>2.4095947592436912E-2</v>
      </c>
      <c r="DX121" s="13">
        <v>1.9905039399273891E-2</v>
      </c>
      <c r="DY121" s="13">
        <v>2.0765691841121717E-2</v>
      </c>
      <c r="DZ121" s="13">
        <v>2.4686645518547962E-2</v>
      </c>
      <c r="EA121" s="13">
        <v>2.584139637237487E-2</v>
      </c>
      <c r="EB121" s="13">
        <v>2.0629592975878332E-2</v>
      </c>
      <c r="EC121" s="13">
        <v>2.188089017519167E-2</v>
      </c>
      <c r="ED121" s="13">
        <v>2.3862839311562283E-2</v>
      </c>
      <c r="EE121" s="13">
        <v>2.1566056295952651E-2</v>
      </c>
      <c r="EF121" s="13">
        <v>1.8868797944041032E-2</v>
      </c>
      <c r="EG121" s="13">
        <v>1.8779151871412936E-2</v>
      </c>
      <c r="EH121" s="13">
        <v>2.1492747884639576E-2</v>
      </c>
      <c r="EI121" s="13">
        <v>1.7897520920422343E-2</v>
      </c>
      <c r="EJ121" s="13">
        <v>1.5268075689788434E-2</v>
      </c>
      <c r="EK121" s="13">
        <v>1.5036530364637184E-2</v>
      </c>
      <c r="EL121" s="13">
        <v>1.7955225487178574E-2</v>
      </c>
      <c r="EM121" s="13">
        <v>2.3729891499090668E-2</v>
      </c>
      <c r="EN121" s="13">
        <v>4.4350998001921778E-3</v>
      </c>
      <c r="EO121" s="13">
        <v>4.4415693580978398E-3</v>
      </c>
      <c r="EP121" s="13">
        <v>1.6618896414806295E-2</v>
      </c>
      <c r="EQ121" s="13">
        <f t="shared" ref="EQ121:GB121" si="134">SUM(EQ122:EQ123)</f>
        <v>3.8933067772217458E-3</v>
      </c>
      <c r="ER121" s="13">
        <f t="shared" si="134"/>
        <v>3.7116223436907047E-3</v>
      </c>
      <c r="ES121" s="13">
        <f t="shared" si="134"/>
        <v>3.9244877054507811E-3</v>
      </c>
      <c r="ET121" s="13">
        <f t="shared" si="134"/>
        <v>4.5346308136006101E-3</v>
      </c>
      <c r="EU121" s="13">
        <f t="shared" si="134"/>
        <v>0.1657940147917461</v>
      </c>
      <c r="EV121" s="13">
        <f t="shared" si="134"/>
        <v>3.4682857759333378E-3</v>
      </c>
      <c r="EW121" s="13">
        <f t="shared" si="134"/>
        <v>4.0779784862629842E-3</v>
      </c>
      <c r="EX121" s="13">
        <f t="shared" si="134"/>
        <v>1.1750290418935393E-2</v>
      </c>
      <c r="EY121" s="13">
        <f t="shared" si="134"/>
        <v>5.2796545923118341E-3</v>
      </c>
      <c r="EZ121" s="13">
        <f t="shared" si="134"/>
        <v>2.8240298093183741E-3</v>
      </c>
      <c r="FA121" s="13">
        <f t="shared" si="134"/>
        <v>2.9251240230704642E-3</v>
      </c>
      <c r="FB121" s="13">
        <f t="shared" si="134"/>
        <v>3.3445546181870909E-3</v>
      </c>
      <c r="FC121" s="13">
        <f t="shared" si="134"/>
        <v>5.2600911873453907E-3</v>
      </c>
      <c r="FD121" s="13">
        <f t="shared" si="134"/>
        <v>1.079682535694829E-2</v>
      </c>
      <c r="FE121" s="13">
        <f t="shared" si="134"/>
        <v>4.8445628649720325E-3</v>
      </c>
      <c r="FF121" s="13">
        <f t="shared" si="134"/>
        <v>5.5754108718998781E-3</v>
      </c>
      <c r="FG121" s="13">
        <f t="shared" si="134"/>
        <v>6.3066768600558397E-3</v>
      </c>
      <c r="FH121" s="13">
        <f t="shared" si="134"/>
        <v>3.7138242805560113E-3</v>
      </c>
      <c r="FI121" s="13">
        <f t="shared" si="134"/>
        <v>6.3751526683204695E-3</v>
      </c>
      <c r="FJ121" s="13">
        <f t="shared" si="134"/>
        <v>8.9955469260227204E-3</v>
      </c>
      <c r="FK121" s="13">
        <f t="shared" si="134"/>
        <v>1.70725944415668E-2</v>
      </c>
      <c r="FL121" s="13">
        <f t="shared" si="134"/>
        <v>2.0530371572513462E-2</v>
      </c>
      <c r="FM121" s="13">
        <f t="shared" si="134"/>
        <v>1.746661324466952E-2</v>
      </c>
      <c r="FN121" s="13">
        <f t="shared" si="134"/>
        <v>1.709957895113165E-2</v>
      </c>
      <c r="FO121" s="13">
        <f t="shared" si="134"/>
        <v>2.4640174779457298E-2</v>
      </c>
      <c r="FP121" s="13">
        <f t="shared" si="134"/>
        <v>1.5600134948307962E-2</v>
      </c>
      <c r="FQ121" s="13">
        <f t="shared" si="134"/>
        <v>1.6481813367850741E-2</v>
      </c>
      <c r="FR121" s="13">
        <f t="shared" si="134"/>
        <v>2.3186953243466771E-2</v>
      </c>
      <c r="FS121" s="13">
        <f t="shared" si="134"/>
        <v>2.1283087644557736E-2</v>
      </c>
      <c r="FT121" s="13">
        <f t="shared" si="134"/>
        <v>4.3484185011625912E-3</v>
      </c>
      <c r="FU121" s="13">
        <f t="shared" si="134"/>
        <v>4.4577352187072121E-3</v>
      </c>
      <c r="FV121" s="13">
        <f t="shared" si="134"/>
        <v>5.5705272397955797E-3</v>
      </c>
      <c r="FW121" s="13">
        <f t="shared" si="134"/>
        <v>3.197291446570332E-3</v>
      </c>
      <c r="FX121" s="13">
        <f t="shared" si="134"/>
        <v>2.723447993050237E-3</v>
      </c>
      <c r="FY121" s="13">
        <f t="shared" si="134"/>
        <v>2.7282548367545977E-3</v>
      </c>
      <c r="FZ121" s="13">
        <f t="shared" si="134"/>
        <v>3.3353401310453005E-3</v>
      </c>
      <c r="GA121" s="13">
        <f t="shared" si="134"/>
        <v>3.3761215611722607E-3</v>
      </c>
      <c r="GB121" s="13">
        <f t="shared" si="134"/>
        <v>2.9245479398277829E-3</v>
      </c>
      <c r="GC121" s="13">
        <f t="shared" ref="GC121:GD121" si="135">SUM(GC122:GC123)</f>
        <v>3.1657788464682659E-3</v>
      </c>
      <c r="GD121" s="13">
        <f t="shared" si="135"/>
        <v>3.9024287904816336E-3</v>
      </c>
      <c r="GE121" s="13">
        <f t="shared" ref="GE121" si="136">SUM(GE122:GE123)</f>
        <v>3.5254791582323454E-3</v>
      </c>
    </row>
    <row r="122" spans="1:187" ht="15" x14ac:dyDescent="0.25">
      <c r="A122" s="37" t="s">
        <v>38</v>
      </c>
      <c r="B122" s="90">
        <v>8</v>
      </c>
      <c r="C122" s="13">
        <v>1.2579788837118062E-2</v>
      </c>
      <c r="D122" s="13">
        <v>1.0785352714445025E-2</v>
      </c>
      <c r="E122" s="13">
        <v>1.0117625132277827E-2</v>
      </c>
      <c r="F122" s="13">
        <v>1.059176604989857E-2</v>
      </c>
      <c r="G122" s="13">
        <v>8.7011712082603193E-3</v>
      </c>
      <c r="H122" s="13">
        <v>9.1820036468908753E-3</v>
      </c>
      <c r="I122" s="13">
        <v>8.2200003091988175E-3</v>
      </c>
      <c r="J122" s="13">
        <v>8.6626061825449529E-3</v>
      </c>
      <c r="K122" s="13">
        <v>7.2494980190323478E-3</v>
      </c>
      <c r="L122" s="13">
        <v>6.6168204718601428E-3</v>
      </c>
      <c r="M122" s="13">
        <v>5.7663896577385826E-3</v>
      </c>
      <c r="N122" s="13">
        <v>5.7928713822524942E-3</v>
      </c>
      <c r="O122" s="13">
        <v>6.0290457538811045E-3</v>
      </c>
      <c r="P122" s="13">
        <v>4.3090708429957677E-3</v>
      </c>
      <c r="Q122" s="13">
        <v>4.2448855009449187E-3</v>
      </c>
      <c r="R122" s="13">
        <v>4.3634880059561744E-3</v>
      </c>
      <c r="S122" s="13">
        <v>3.6547804037537989E-3</v>
      </c>
      <c r="T122" s="13">
        <v>3.2054830093978469E-3</v>
      </c>
      <c r="U122" s="13">
        <v>3.2009373802835677E-3</v>
      </c>
      <c r="V122" s="13">
        <v>3.2010219953913029E-3</v>
      </c>
      <c r="W122" s="13">
        <v>3.4059997831762472E-3</v>
      </c>
      <c r="X122" s="13">
        <v>3.1197846474860409E-3</v>
      </c>
      <c r="Y122" s="13">
        <v>2.5637142039970813E-3</v>
      </c>
      <c r="Z122" s="13">
        <v>2.7381875859013196E-3</v>
      </c>
      <c r="AA122" s="13">
        <v>3.7888813284780755E-3</v>
      </c>
      <c r="AB122" s="13">
        <v>3.6449123524545449E-3</v>
      </c>
      <c r="AC122" s="13">
        <v>3.9126217683577618E-3</v>
      </c>
      <c r="AD122" s="13">
        <v>3.2872280479495199E-3</v>
      </c>
      <c r="AE122" s="13">
        <v>2.5333790283318456E-3</v>
      </c>
      <c r="AF122" s="13">
        <v>1.6608428885951799E-3</v>
      </c>
      <c r="AG122" s="13">
        <v>1.5981112604769078E-3</v>
      </c>
      <c r="AH122" s="13">
        <v>1.635561032690638E-3</v>
      </c>
      <c r="AI122" s="13">
        <v>1.4161002064854962E-3</v>
      </c>
      <c r="AJ122" s="13">
        <v>1.3664825179625778E-3</v>
      </c>
      <c r="AK122" s="13">
        <v>1.084120833423693E-3</v>
      </c>
      <c r="AL122" s="13">
        <v>1.3641673958515702E-3</v>
      </c>
      <c r="AM122" s="13">
        <v>9.3149893181135182E-4</v>
      </c>
      <c r="AN122" s="13">
        <v>7.2197551491212631E-4</v>
      </c>
      <c r="AO122" s="13">
        <v>8.7211306419798871E-4</v>
      </c>
      <c r="AP122" s="13">
        <v>3.3856020168169291E-3</v>
      </c>
      <c r="AQ122" s="13">
        <v>4.6153993855199407E-3</v>
      </c>
      <c r="AR122" s="13">
        <v>5.8916379124564298E-3</v>
      </c>
      <c r="AS122" s="13">
        <v>6.9472157445784107E-3</v>
      </c>
      <c r="AT122" s="13">
        <v>7.2710498826978184E-3</v>
      </c>
      <c r="AU122" s="13">
        <v>6.3555875754480523E-3</v>
      </c>
      <c r="AV122" s="13">
        <v>6.3133383287968352E-3</v>
      </c>
      <c r="AW122" s="13">
        <v>6.2190716564039534E-3</v>
      </c>
      <c r="AX122" s="13">
        <v>5.6747613107865774E-3</v>
      </c>
      <c r="AY122" s="13">
        <v>4.36234223825239E-3</v>
      </c>
      <c r="AZ122" s="13">
        <v>4.3297765555838823E-3</v>
      </c>
      <c r="BA122" s="13">
        <v>4.2050054773102967E-3</v>
      </c>
      <c r="BB122" s="13">
        <v>4.0195640477062415E-3</v>
      </c>
      <c r="BC122" s="13">
        <v>2.151005173676431E-3</v>
      </c>
      <c r="BD122" s="13">
        <v>1.0819749415281567E-3</v>
      </c>
      <c r="BE122" s="13">
        <v>1.0263579099583794E-3</v>
      </c>
      <c r="BF122" s="13">
        <v>1.2324509512449608E-3</v>
      </c>
      <c r="BG122" s="13">
        <v>1.3340860655095411E-3</v>
      </c>
      <c r="BH122" s="13">
        <v>1.5957961383659001E-3</v>
      </c>
      <c r="BI122" s="13">
        <v>2.2284736855381049E-3</v>
      </c>
      <c r="BJ122" s="13">
        <v>3.1569653172754909E-3</v>
      </c>
      <c r="BK122" s="13">
        <v>2.6563057694162719E-3</v>
      </c>
      <c r="BL122" s="13">
        <v>3.3750201389312253E-3</v>
      </c>
      <c r="BM122" s="13">
        <v>3.0609541799022622E-3</v>
      </c>
      <c r="BN122" s="13">
        <v>3.5976574954258039E-3</v>
      </c>
      <c r="BO122" s="13">
        <v>3.4385300111929272E-3</v>
      </c>
      <c r="BP122" s="13">
        <v>3.6379327078624214E-3</v>
      </c>
      <c r="BQ122" s="13">
        <v>5.5187294563840356E-3</v>
      </c>
      <c r="BR122" s="13">
        <v>7.155964385709257E-3</v>
      </c>
      <c r="BS122" s="13">
        <v>6.522991200611541E-3</v>
      </c>
      <c r="BT122" s="13">
        <v>6.553530092353153E-3</v>
      </c>
      <c r="BU122" s="13">
        <v>8.0310520336130727E-3</v>
      </c>
      <c r="BV122" s="13">
        <v>8.0019106926928103E-3</v>
      </c>
      <c r="BW122" s="13">
        <v>6.6853686396251598E-3</v>
      </c>
      <c r="BX122" s="13">
        <v>6.1959586187578727E-3</v>
      </c>
      <c r="BY122" s="13">
        <v>6.8996575973511347E-3</v>
      </c>
      <c r="BZ122" s="13">
        <v>7.3360696553729805E-3</v>
      </c>
      <c r="CA122" s="13">
        <v>6.4686643320573207E-3</v>
      </c>
      <c r="CB122" s="13">
        <v>6.950003104983565E-3</v>
      </c>
      <c r="CC122" s="13">
        <v>6.1017793619091336E-3</v>
      </c>
      <c r="CD122" s="13">
        <v>6.6356032154035252E-3</v>
      </c>
      <c r="CE122" s="13">
        <v>6.8759735035023367E-3</v>
      </c>
      <c r="CF122" s="13">
        <v>7.3076489750293202E-3</v>
      </c>
      <c r="CG122" s="13">
        <v>7.201496827870555E-3</v>
      </c>
      <c r="CH122" s="13">
        <v>7.2527251316585337E-3</v>
      </c>
      <c r="CI122" s="13">
        <v>6.4415068200978001E-3</v>
      </c>
      <c r="CJ122" s="13">
        <v>6.0226329934125892E-3</v>
      </c>
      <c r="CK122" s="13">
        <v>5.9878715447998759E-3</v>
      </c>
      <c r="CL122" s="13">
        <v>6.6498454068779902E-3</v>
      </c>
      <c r="CM122" s="13">
        <v>6.2639278686284034E-3</v>
      </c>
      <c r="CN122" s="13">
        <v>6.9215385698545677E-3</v>
      </c>
      <c r="CO122" s="13">
        <v>6.5586503289346808E-3</v>
      </c>
      <c r="CP122" s="13">
        <v>4.9887093995925259E-2</v>
      </c>
      <c r="CQ122" s="13">
        <v>1.384783523288282E-2</v>
      </c>
      <c r="CR122" s="13">
        <v>6.7733573323217802E-3</v>
      </c>
      <c r="CS122" s="13">
        <v>6.7441231312319189E-3</v>
      </c>
      <c r="CT122" s="13">
        <v>7.0938779674923408E-3</v>
      </c>
      <c r="CU122" s="13">
        <v>7.2325866959267278E-3</v>
      </c>
      <c r="CV122" s="13">
        <v>5.0640999606005772E-3</v>
      </c>
      <c r="CW122" s="13">
        <v>4.8913985332057746E-3</v>
      </c>
      <c r="CX122" s="13">
        <v>4.954613798904146E-3</v>
      </c>
      <c r="CY122" s="13">
        <v>4.7503687025720861E-3</v>
      </c>
      <c r="CZ122" s="13">
        <v>4.0724293806943717E-3</v>
      </c>
      <c r="DA122" s="13">
        <v>4.3099426691763018E-3</v>
      </c>
      <c r="DB122" s="13">
        <v>5.0013111265297273E-3</v>
      </c>
      <c r="DC122" s="13">
        <v>6.7118514710035014E-3</v>
      </c>
      <c r="DD122" s="13">
        <v>6.6994613230715256E-3</v>
      </c>
      <c r="DE122" s="13">
        <v>6.3510006085334414E-3</v>
      </c>
      <c r="DF122" s="13">
        <v>6.6370703676584273E-3</v>
      </c>
      <c r="DG122" s="13">
        <v>7.2777195281272349E-3</v>
      </c>
      <c r="DH122" s="13">
        <v>5.3561778978256994E-3</v>
      </c>
      <c r="DI122" s="13">
        <v>4.9103903227985385E-3</v>
      </c>
      <c r="DJ122" s="13">
        <v>5.6750647152296529E-3</v>
      </c>
      <c r="DK122" s="13">
        <v>5.6915752411713138E-3</v>
      </c>
      <c r="DL122" s="13">
        <v>5.376378640559237E-3</v>
      </c>
      <c r="DM122" s="13">
        <v>5.0547047742220703E-3</v>
      </c>
      <c r="DN122" s="13">
        <v>5.1906490033915521E-3</v>
      </c>
      <c r="DO122" s="13">
        <v>5.0869181536530618E-3</v>
      </c>
      <c r="DP122" s="13">
        <v>4.6300270838394164E-3</v>
      </c>
      <c r="DQ122" s="13">
        <v>4.4282260617288117E-3</v>
      </c>
      <c r="DR122" s="13">
        <v>4.919321496514046E-3</v>
      </c>
      <c r="DS122" s="13">
        <v>6.0830901124222393E-3</v>
      </c>
      <c r="DT122" s="13">
        <v>1.3877063814990858E-2</v>
      </c>
      <c r="DU122" s="13">
        <v>1.4372552355345614E-2</v>
      </c>
      <c r="DV122" s="13">
        <v>1.719212765499236E-2</v>
      </c>
      <c r="DW122" s="13">
        <v>1.7707249553736423E-2</v>
      </c>
      <c r="DX122" s="13">
        <v>1.5095139437514081E-2</v>
      </c>
      <c r="DY122" s="13">
        <v>1.5804021567774447E-2</v>
      </c>
      <c r="DZ122" s="13">
        <v>1.9276763603907586E-2</v>
      </c>
      <c r="EA122" s="13">
        <v>1.9888981191362756E-2</v>
      </c>
      <c r="EB122" s="13">
        <v>1.6311703366844527E-2</v>
      </c>
      <c r="EC122" s="13">
        <v>1.7753419739030628E-2</v>
      </c>
      <c r="ED122" s="13">
        <v>1.8909089349976194E-2</v>
      </c>
      <c r="EE122" s="13">
        <v>1.6478646309532417E-2</v>
      </c>
      <c r="EF122" s="13">
        <v>1.5190888318008827E-2</v>
      </c>
      <c r="EG122" s="13">
        <v>1.5109625071321058E-2</v>
      </c>
      <c r="EH122" s="13">
        <v>1.6473586108154723E-2</v>
      </c>
      <c r="EI122" s="13">
        <v>1.3614735013071718E-2</v>
      </c>
      <c r="EJ122" s="13">
        <v>1.2328439933745432E-2</v>
      </c>
      <c r="EK122" s="13">
        <v>1.2129113195734943E-2</v>
      </c>
      <c r="EL122" s="13">
        <v>1.3641401935843678E-2</v>
      </c>
      <c r="EM122" s="13">
        <v>1.8927928608881239E-3</v>
      </c>
      <c r="EN122" s="13">
        <v>2.9358755226508867E-3</v>
      </c>
      <c r="EO122" s="13">
        <v>3.0262418592675827E-3</v>
      </c>
      <c r="EP122" s="13">
        <v>1.530717107536343E-2</v>
      </c>
      <c r="EQ122" s="52">
        <v>2.9465533716726798E-3</v>
      </c>
      <c r="ER122" s="52">
        <v>2.9496678817222599E-3</v>
      </c>
      <c r="ES122" s="52">
        <v>3.13818151115746E-3</v>
      </c>
      <c r="ET122" s="52">
        <v>3.7372207427186E-3</v>
      </c>
      <c r="EU122" s="52">
        <v>0.14955722883787101</v>
      </c>
      <c r="EV122" s="52">
        <v>2.7352745485628499E-3</v>
      </c>
      <c r="EW122" s="52">
        <v>3.3186012040531802E-3</v>
      </c>
      <c r="EX122" s="52">
        <v>1.0978691369875899E-2</v>
      </c>
      <c r="EY122" s="52">
        <v>4.5416143393382903E-3</v>
      </c>
      <c r="EZ122" s="52">
        <v>2.2591059132955E-3</v>
      </c>
      <c r="FA122" s="52">
        <v>2.3274135190629402E-3</v>
      </c>
      <c r="FB122" s="52">
        <v>2.6928114328000899E-3</v>
      </c>
      <c r="FC122" s="52">
        <v>4.38488750559586E-3</v>
      </c>
      <c r="FD122" s="52">
        <v>9.6800107841765702E-3</v>
      </c>
      <c r="FE122" s="52">
        <v>4.0556841291215298E-3</v>
      </c>
      <c r="FF122" s="52">
        <v>4.6418736692923797E-3</v>
      </c>
      <c r="FG122" s="52">
        <v>5.1094521815587702E-3</v>
      </c>
      <c r="FH122" s="52">
        <v>3.2252960593431102E-3</v>
      </c>
      <c r="FI122" s="52">
        <v>4.1112674080503496E-3</v>
      </c>
      <c r="FJ122" s="52">
        <v>7.6306456587538398E-3</v>
      </c>
      <c r="FK122" s="52">
        <v>1.4257885817270201E-2</v>
      </c>
      <c r="FL122" s="52">
        <v>1.8667968012422601E-2</v>
      </c>
      <c r="FM122" s="52">
        <v>1.5893595902284799E-2</v>
      </c>
      <c r="FN122" s="52">
        <v>1.55566677075358E-2</v>
      </c>
      <c r="FO122" s="52">
        <v>1.45563841072705E-2</v>
      </c>
      <c r="FP122" s="52">
        <v>1.3907039511173501E-2</v>
      </c>
      <c r="FQ122" s="52">
        <v>1.47068758546391E-2</v>
      </c>
      <c r="FR122" s="52">
        <v>2.0958578789893999E-2</v>
      </c>
      <c r="FS122" s="52">
        <v>2.0331948566911999E-2</v>
      </c>
      <c r="FT122" s="52">
        <v>3.4677493508442898E-3</v>
      </c>
      <c r="FU122" s="52">
        <v>3.5076544892519799E-3</v>
      </c>
      <c r="FV122" s="52">
        <v>4.3905733360789798E-3</v>
      </c>
      <c r="FW122" s="52">
        <v>2.6611713488062399E-3</v>
      </c>
      <c r="FX122" s="52">
        <v>2.2554817576671202E-3</v>
      </c>
      <c r="FY122" s="52">
        <v>2.2383430276225998E-3</v>
      </c>
      <c r="FZ122" s="52">
        <v>2.7058793328224302E-3</v>
      </c>
      <c r="GA122" s="52">
        <v>2.72915834514433E-3</v>
      </c>
      <c r="GB122" s="52">
        <v>2.32606992432512E-3</v>
      </c>
      <c r="GC122" s="52">
        <v>2.5672283181698498E-3</v>
      </c>
      <c r="GD122" s="52">
        <v>3.0354280018044999E-3</v>
      </c>
      <c r="GE122" s="52">
        <v>2.7363747429091502E-3</v>
      </c>
    </row>
    <row r="123" spans="1:187" ht="15" x14ac:dyDescent="0.25">
      <c r="A123" s="37" t="s">
        <v>39</v>
      </c>
      <c r="B123" s="90">
        <v>9</v>
      </c>
      <c r="C123" s="13">
        <v>8.1237987699720696E-2</v>
      </c>
      <c r="D123" s="13">
        <v>8.8717110441737926E-2</v>
      </c>
      <c r="E123" s="13">
        <v>9.0917441074868308E-2</v>
      </c>
      <c r="F123" s="13">
        <v>9.4501614171831533E-2</v>
      </c>
      <c r="G123" s="13">
        <v>8.6101489194856745E-2</v>
      </c>
      <c r="H123" s="13">
        <v>9.5990143206042045E-2</v>
      </c>
      <c r="I123" s="13">
        <v>9.6602801727020848E-2</v>
      </c>
      <c r="J123" s="13">
        <v>0.10082205589602104</v>
      </c>
      <c r="K123" s="13">
        <v>8.9409487406060154E-2</v>
      </c>
      <c r="L123" s="13">
        <v>9.1563330669039211E-2</v>
      </c>
      <c r="M123" s="13">
        <v>9.3579896074363858E-2</v>
      </c>
      <c r="N123" s="13">
        <v>9.5084332939531002E-2</v>
      </c>
      <c r="O123" s="13">
        <v>9.6540075084163124E-2</v>
      </c>
      <c r="P123" s="13">
        <v>8.9168275505807609E-2</v>
      </c>
      <c r="Q123" s="13">
        <v>9.4799202342687142E-2</v>
      </c>
      <c r="R123" s="13">
        <v>9.4414416564564257E-2</v>
      </c>
      <c r="S123" s="13">
        <v>8.5540470331862697E-2</v>
      </c>
      <c r="T123" s="13">
        <v>9.0482018120880484E-2</v>
      </c>
      <c r="U123" s="13">
        <v>8.9967411924471094E-2</v>
      </c>
      <c r="V123" s="13">
        <v>9.0944444047568643E-2</v>
      </c>
      <c r="W123" s="13">
        <v>0.10703672029646123</v>
      </c>
      <c r="X123" s="13">
        <v>9.9323932737839321E-2</v>
      </c>
      <c r="Y123" s="13">
        <v>9.7329639103411345E-2</v>
      </c>
      <c r="Z123" s="13">
        <v>9.7656986365958071E-2</v>
      </c>
      <c r="AA123" s="13">
        <v>9.6789867804638219E-2</v>
      </c>
      <c r="AB123" s="13">
        <v>9.6582271398338179E-2</v>
      </c>
      <c r="AC123" s="13">
        <v>9.621724169656265E-2</v>
      </c>
      <c r="AD123" s="13">
        <v>0.10439854065907374</v>
      </c>
      <c r="AE123" s="13">
        <v>8.3806513044990052E-2</v>
      </c>
      <c r="AF123" s="13">
        <v>8.7334716016666716E-2</v>
      </c>
      <c r="AG123" s="13">
        <v>8.6813164484227323E-2</v>
      </c>
      <c r="AH123" s="13">
        <v>8.5961155030916628E-2</v>
      </c>
      <c r="AI123" s="13">
        <v>8.5419380140932047E-2</v>
      </c>
      <c r="AJ123" s="13">
        <v>9.0810775383891484E-2</v>
      </c>
      <c r="AK123" s="13">
        <v>8.9602887542190826E-2</v>
      </c>
      <c r="AL123" s="13">
        <v>8.7100893636057927E-2</v>
      </c>
      <c r="AM123" s="13">
        <v>7.8011765875111008E-2</v>
      </c>
      <c r="AN123" s="13">
        <v>8.0001773864377193E-2</v>
      </c>
      <c r="AO123" s="13">
        <v>8.2560498580446826E-2</v>
      </c>
      <c r="AP123" s="13">
        <v>7.573803591643713E-2</v>
      </c>
      <c r="AQ123" s="13">
        <v>7.3989367510000945E-2</v>
      </c>
      <c r="AR123" s="13">
        <v>7.1779418282287136E-2</v>
      </c>
      <c r="AS123" s="13">
        <v>7.0693119167169763E-2</v>
      </c>
      <c r="AT123" s="13">
        <v>6.8517146756584893E-2</v>
      </c>
      <c r="AU123" s="13">
        <v>6.3138910009433918E-2</v>
      </c>
      <c r="AV123" s="13">
        <v>6.4603012901374809E-2</v>
      </c>
      <c r="AW123" s="13">
        <v>5.9526966471277573E-2</v>
      </c>
      <c r="AX123" s="13">
        <v>7.0271760600391517E-2</v>
      </c>
      <c r="AY123" s="13">
        <v>5.4169505888065253E-2</v>
      </c>
      <c r="AZ123" s="13">
        <v>5.4148300481226146E-2</v>
      </c>
      <c r="BA123" s="13">
        <v>5.4931332093603312E-2</v>
      </c>
      <c r="BB123" s="13">
        <v>6.1447609452793525E-2</v>
      </c>
      <c r="BC123" s="13">
        <v>0.10079836814475955</v>
      </c>
      <c r="BD123" s="13">
        <v>7.0342603365734072E-2</v>
      </c>
      <c r="BE123" s="13">
        <v>4.5890401890566902E-2</v>
      </c>
      <c r="BF123" s="13">
        <v>4.4341037062846075E-2</v>
      </c>
      <c r="BG123" s="13">
        <v>4.0933759934253348E-2</v>
      </c>
      <c r="BH123" s="13">
        <v>3.8341404783517823E-2</v>
      </c>
      <c r="BI123" s="13">
        <v>3.5321994209945848E-2</v>
      </c>
      <c r="BJ123" s="13">
        <v>4.1532416414336124E-2</v>
      </c>
      <c r="BK123" s="13">
        <v>3.9833941038038369E-2</v>
      </c>
      <c r="BL123" s="13">
        <v>3.8265113537422478E-2</v>
      </c>
      <c r="BM123" s="13">
        <v>3.6896448101322823E-2</v>
      </c>
      <c r="BN123" s="13">
        <v>3.6174598664919053E-2</v>
      </c>
      <c r="BO123" s="13">
        <v>3.5916747564245934E-2</v>
      </c>
      <c r="BP123" s="13">
        <v>3.4082609540875879E-2</v>
      </c>
      <c r="BQ123" s="13">
        <v>3.2145595770652007E-2</v>
      </c>
      <c r="BR123" s="13">
        <v>2.7395948328371167E-2</v>
      </c>
      <c r="BS123" s="13">
        <v>2.5006141222485533E-2</v>
      </c>
      <c r="BT123" s="13">
        <v>2.2163864065020498E-2</v>
      </c>
      <c r="BU123" s="13">
        <v>2.0778605336640877E-2</v>
      </c>
      <c r="BV123" s="13">
        <v>1.8918113406638602E-2</v>
      </c>
      <c r="BW123" s="13">
        <v>1.4811046584588186E-2</v>
      </c>
      <c r="BX123" s="13">
        <v>7.8436644493203478E-2</v>
      </c>
      <c r="BY123" s="13">
        <v>0.10585512291509962</v>
      </c>
      <c r="BZ123" s="13">
        <v>1.2662480114644577E-2</v>
      </c>
      <c r="CA123" s="13">
        <v>1.0581738808381563E-2</v>
      </c>
      <c r="CB123" s="13">
        <v>1.0106625203146773E-2</v>
      </c>
      <c r="CC123" s="13">
        <v>2.7332561409143193E-2</v>
      </c>
      <c r="CD123" s="13">
        <v>8.9127134891428123E-3</v>
      </c>
      <c r="CE123" s="13">
        <v>9.2219038444593549E-3</v>
      </c>
      <c r="CF123" s="13">
        <v>8.3378679158064833E-3</v>
      </c>
      <c r="CG123" s="13">
        <v>7.3519028474632814E-3</v>
      </c>
      <c r="CH123" s="13">
        <v>7.6508153910864298E-3</v>
      </c>
      <c r="CI123" s="13">
        <v>7.2098191904522435E-3</v>
      </c>
      <c r="CJ123" s="13">
        <v>6.7342615056062757E-3</v>
      </c>
      <c r="CK123" s="13">
        <v>5.7225578285898717E-3</v>
      </c>
      <c r="CL123" s="13">
        <v>5.4725499755948872E-3</v>
      </c>
      <c r="CM123" s="13">
        <v>5.0170601401571153E-3</v>
      </c>
      <c r="CN123" s="13">
        <v>3.6796238299668434E-3</v>
      </c>
      <c r="CO123" s="13">
        <v>3.3591858982917264E-3</v>
      </c>
      <c r="CP123" s="13">
        <v>3.6463491618745438E-3</v>
      </c>
      <c r="CQ123" s="13">
        <v>8.3180103283147615E-3</v>
      </c>
      <c r="CR123" s="13">
        <v>3.2490806284612987E-3</v>
      </c>
      <c r="CS123" s="13">
        <v>2.8569025121049966E-3</v>
      </c>
      <c r="CT123" s="13">
        <v>3.0476775499686018E-3</v>
      </c>
      <c r="CU123" s="13">
        <v>3.2362431732722301E-3</v>
      </c>
      <c r="CV123" s="13">
        <v>2.5459869707935333E-3</v>
      </c>
      <c r="CW123" s="13">
        <v>2.2265204073746462E-3</v>
      </c>
      <c r="CX123" s="13">
        <v>2.4262784541646204E-3</v>
      </c>
      <c r="CY123" s="13">
        <v>2.8924703990611234E-3</v>
      </c>
      <c r="CZ123" s="13">
        <v>2.0765234108446403E-3</v>
      </c>
      <c r="DA123" s="13">
        <v>2.1372666765637504E-3</v>
      </c>
      <c r="DB123" s="13">
        <v>2.3303626752521184E-3</v>
      </c>
      <c r="DC123" s="13">
        <v>2.536743008352195E-3</v>
      </c>
      <c r="DD123" s="13">
        <v>2.030649659936734E-3</v>
      </c>
      <c r="DE123" s="13">
        <v>1.9294476171885862E-3</v>
      </c>
      <c r="DF123" s="13">
        <v>2.0057270028263348E-3</v>
      </c>
      <c r="DG123" s="13">
        <v>2.3392434782885012E-3</v>
      </c>
      <c r="DH123" s="13">
        <v>1.8339933453036716E-3</v>
      </c>
      <c r="DI123" s="13">
        <v>2.1760226697465526E-3</v>
      </c>
      <c r="DJ123" s="13">
        <v>2.5776270982760538E-3</v>
      </c>
      <c r="DK123" s="13">
        <v>3.1687962026375307E-3</v>
      </c>
      <c r="DL123" s="13">
        <v>2.0835313974748651E-3</v>
      </c>
      <c r="DM123" s="13">
        <v>2.1930003903048506E-3</v>
      </c>
      <c r="DN123" s="13">
        <v>3.1129251072439345E-3</v>
      </c>
      <c r="DO123" s="13">
        <v>3.4449655927161716E-3</v>
      </c>
      <c r="DP123" s="13">
        <v>2.7985992949990514E-3</v>
      </c>
      <c r="DQ123" s="13">
        <v>2.8163770388385037E-3</v>
      </c>
      <c r="DR123" s="13">
        <v>3.6572899778204424E-3</v>
      </c>
      <c r="DS123" s="13">
        <v>4.384900647389325E-3</v>
      </c>
      <c r="DT123" s="13">
        <v>7.7832503999110585E-3</v>
      </c>
      <c r="DU123" s="13">
        <v>6.2954726561995078E-3</v>
      </c>
      <c r="DV123" s="13">
        <v>6.1191962474094839E-3</v>
      </c>
      <c r="DW123" s="13">
        <v>6.3886980387004889E-3</v>
      </c>
      <c r="DX123" s="13">
        <v>4.8098999617598084E-3</v>
      </c>
      <c r="DY123" s="13">
        <v>4.9616702733472707E-3</v>
      </c>
      <c r="DZ123" s="13">
        <v>5.4098819146403739E-3</v>
      </c>
      <c r="EA123" s="13">
        <v>5.952415181012115E-3</v>
      </c>
      <c r="EB123" s="13">
        <v>4.3178896090338044E-3</v>
      </c>
      <c r="EC123" s="13">
        <v>4.1274704361610424E-3</v>
      </c>
      <c r="ED123" s="13">
        <v>4.9537499615860889E-3</v>
      </c>
      <c r="EE123" s="13">
        <v>5.0874099864202339E-3</v>
      </c>
      <c r="EF123" s="13">
        <v>3.677909626032207E-3</v>
      </c>
      <c r="EG123" s="13">
        <v>3.6695268000918784E-3</v>
      </c>
      <c r="EH123" s="13">
        <v>5.0191617764848541E-3</v>
      </c>
      <c r="EI123" s="13">
        <v>4.2827859073506242E-3</v>
      </c>
      <c r="EJ123" s="13">
        <v>2.9396357560430011E-3</v>
      </c>
      <c r="EK123" s="13">
        <v>2.9074171689022418E-3</v>
      </c>
      <c r="EL123" s="13">
        <v>4.3138235513348975E-3</v>
      </c>
      <c r="EM123" s="13">
        <v>2.1837098638202542E-2</v>
      </c>
      <c r="EN123" s="13">
        <v>1.4992242775412909E-3</v>
      </c>
      <c r="EO123" s="13">
        <v>1.4153274988302569E-3</v>
      </c>
      <c r="EP123" s="13">
        <v>1.3117253394428626E-3</v>
      </c>
      <c r="EQ123" s="52">
        <v>9.4675340554906595E-4</v>
      </c>
      <c r="ER123" s="52">
        <v>7.6195446196844496E-4</v>
      </c>
      <c r="ES123" s="52">
        <v>7.8630619429332098E-4</v>
      </c>
      <c r="ET123" s="52">
        <v>7.9741007088201003E-4</v>
      </c>
      <c r="EU123" s="52">
        <v>1.6236785953875101E-2</v>
      </c>
      <c r="EV123" s="52">
        <v>7.3301122737048799E-4</v>
      </c>
      <c r="EW123" s="52">
        <v>7.5937728220980402E-4</v>
      </c>
      <c r="EX123" s="52">
        <v>7.71599049059493E-4</v>
      </c>
      <c r="EY123" s="52">
        <v>7.3804025297354405E-4</v>
      </c>
      <c r="EZ123" s="52">
        <v>5.6492389602287401E-4</v>
      </c>
      <c r="FA123" s="52">
        <v>5.9771050400752397E-4</v>
      </c>
      <c r="FB123" s="52">
        <v>6.5174318538700098E-4</v>
      </c>
      <c r="FC123" s="52">
        <v>8.7520368174953103E-4</v>
      </c>
      <c r="FD123" s="52">
        <v>1.1168145727717201E-3</v>
      </c>
      <c r="FE123" s="52">
        <v>7.8887873585050305E-4</v>
      </c>
      <c r="FF123" s="52">
        <v>9.3353720260749796E-4</v>
      </c>
      <c r="FG123" s="52">
        <v>1.1972246784970699E-3</v>
      </c>
      <c r="FH123" s="52">
        <v>4.8852822121290098E-4</v>
      </c>
      <c r="FI123" s="52">
        <v>2.2638852602701199E-3</v>
      </c>
      <c r="FJ123" s="52">
        <v>1.3649012672688799E-3</v>
      </c>
      <c r="FK123" s="52">
        <v>2.8147086242966001E-3</v>
      </c>
      <c r="FL123" s="52">
        <v>1.8624035600908601E-3</v>
      </c>
      <c r="FM123" s="52">
        <v>1.5730173423847201E-3</v>
      </c>
      <c r="FN123" s="52">
        <v>1.54291124359585E-3</v>
      </c>
      <c r="FO123" s="52">
        <v>1.00837906721868E-2</v>
      </c>
      <c r="FP123" s="52">
        <v>1.6930954371344601E-3</v>
      </c>
      <c r="FQ123" s="52">
        <v>1.7749375132116399E-3</v>
      </c>
      <c r="FR123" s="52">
        <v>2.22837445357277E-3</v>
      </c>
      <c r="FS123" s="52">
        <v>9.5113907764573797E-4</v>
      </c>
      <c r="FT123" s="52">
        <v>8.8066915031830104E-4</v>
      </c>
      <c r="FU123" s="52">
        <v>9.5008072945523196E-4</v>
      </c>
      <c r="FV123" s="52">
        <v>1.1799539037165999E-3</v>
      </c>
      <c r="FW123" s="52">
        <v>5.3612009776409203E-4</v>
      </c>
      <c r="FX123" s="52">
        <v>4.6796623538311702E-4</v>
      </c>
      <c r="FY123" s="52">
        <v>4.8991180913199805E-4</v>
      </c>
      <c r="FZ123" s="52">
        <v>6.2946079822287005E-4</v>
      </c>
      <c r="GA123" s="52">
        <v>6.4696321602793097E-4</v>
      </c>
      <c r="GB123" s="52">
        <v>5.9847801550266301E-4</v>
      </c>
      <c r="GC123" s="52">
        <v>5.9855052829841597E-4</v>
      </c>
      <c r="GD123" s="52">
        <v>8.6700078867713395E-4</v>
      </c>
      <c r="GE123" s="52">
        <v>7.89104415323195E-4</v>
      </c>
    </row>
    <row r="124" spans="1:187" ht="15" x14ac:dyDescent="0.25">
      <c r="A124" s="36" t="s">
        <v>25</v>
      </c>
      <c r="B124" s="90"/>
      <c r="C124" s="13">
        <v>0.39196352515059152</v>
      </c>
      <c r="D124" s="13">
        <v>0.42611531807217395</v>
      </c>
      <c r="E124" s="13">
        <v>0.55386213029196385</v>
      </c>
      <c r="F124" s="13">
        <v>0.46301208099400742</v>
      </c>
      <c r="G124" s="13">
        <v>0.37928555888262272</v>
      </c>
      <c r="H124" s="13">
        <v>0.42064150905994435</v>
      </c>
      <c r="I124" s="13">
        <v>0.43592040438326962</v>
      </c>
      <c r="J124" s="13">
        <v>0.43029504661731149</v>
      </c>
      <c r="K124" s="13">
        <v>0.39706929987928269</v>
      </c>
      <c r="L124" s="13">
        <v>0.40535683860842858</v>
      </c>
      <c r="M124" s="13">
        <v>0.42785679998459653</v>
      </c>
      <c r="N124" s="13">
        <v>0.43800175923114787</v>
      </c>
      <c r="O124" s="13">
        <v>0.4390608266584623</v>
      </c>
      <c r="P124" s="13">
        <v>0.48455676815464577</v>
      </c>
      <c r="Q124" s="13">
        <v>0.4987785849324487</v>
      </c>
      <c r="R124" s="13">
        <v>0.42420542207273215</v>
      </c>
      <c r="S124" s="13">
        <v>0.36774085835868964</v>
      </c>
      <c r="T124" s="13">
        <v>0.38290648568289953</v>
      </c>
      <c r="U124" s="13">
        <v>0.5589210586147817</v>
      </c>
      <c r="V124" s="13">
        <v>0.46432843608189023</v>
      </c>
      <c r="W124" s="13">
        <v>0.39000138156958825</v>
      </c>
      <c r="X124" s="13">
        <v>0.43175962493458953</v>
      </c>
      <c r="Y124" s="13">
        <v>0.42181988332675463</v>
      </c>
      <c r="Z124" s="13">
        <v>0.42072900165785809</v>
      </c>
      <c r="AA124" s="13">
        <v>0.39275473250791976</v>
      </c>
      <c r="AB124" s="13">
        <v>0.40734490574167193</v>
      </c>
      <c r="AC124" s="13">
        <v>0.45143465744082489</v>
      </c>
      <c r="AD124" s="13">
        <v>0.4335978374942755</v>
      </c>
      <c r="AE124" s="13">
        <v>0.39283661785509449</v>
      </c>
      <c r="AF124" s="13">
        <v>0.4302194096983199</v>
      </c>
      <c r="AG124" s="13">
        <v>0.43293595646421884</v>
      </c>
      <c r="AH124" s="13">
        <v>0.4401383411729401</v>
      </c>
      <c r="AI124" s="13">
        <v>0.40467916421102285</v>
      </c>
      <c r="AJ124" s="13">
        <v>0.43016200341729655</v>
      </c>
      <c r="AK124" s="13">
        <v>0.48355332141363944</v>
      </c>
      <c r="AL124" s="13">
        <v>0.45065228862463252</v>
      </c>
      <c r="AM124" s="13">
        <v>0.36144542753371189</v>
      </c>
      <c r="AN124" s="13">
        <v>0.36501000424121038</v>
      </c>
      <c r="AO124" s="13">
        <v>0.42737076609586416</v>
      </c>
      <c r="AP124" s="13">
        <v>0.40613943623300591</v>
      </c>
      <c r="AQ124" s="13">
        <v>0.41312804699308164</v>
      </c>
      <c r="AR124" s="13">
        <v>0.4021796596066412</v>
      </c>
      <c r="AS124" s="13">
        <v>0.4034870591995478</v>
      </c>
      <c r="AT124" s="13">
        <v>0.41967773640810535</v>
      </c>
      <c r="AU124" s="13">
        <v>0.39712210976837486</v>
      </c>
      <c r="AV124" s="13">
        <v>0.39492941542152665</v>
      </c>
      <c r="AW124" s="13">
        <v>0.37822373329842646</v>
      </c>
      <c r="AX124" s="13">
        <v>0.38872342320850289</v>
      </c>
      <c r="AY124" s="13">
        <v>0.33626844736555556</v>
      </c>
      <c r="AZ124" s="13">
        <v>0.36200183581660905</v>
      </c>
      <c r="BA124" s="13">
        <v>0.35757162960969557</v>
      </c>
      <c r="BB124" s="13">
        <v>0.35933317654629288</v>
      </c>
      <c r="BC124" s="13">
        <v>0.32507219596229386</v>
      </c>
      <c r="BD124" s="13">
        <v>0.32619816405069391</v>
      </c>
      <c r="BE124" s="13">
        <v>0.33839768643346219</v>
      </c>
      <c r="BF124" s="13">
        <v>0.35306093497931135</v>
      </c>
      <c r="BG124" s="13">
        <v>0.34286142088688043</v>
      </c>
      <c r="BH124" s="13">
        <v>0.32848751574938106</v>
      </c>
      <c r="BI124" s="13">
        <v>0.30931507354747506</v>
      </c>
      <c r="BJ124" s="13">
        <v>0.30372304699453612</v>
      </c>
      <c r="BK124" s="13">
        <v>0.35087496685642544</v>
      </c>
      <c r="BL124" s="13">
        <v>0.33880052469914834</v>
      </c>
      <c r="BM124" s="13">
        <v>0.34917989726875992</v>
      </c>
      <c r="BN124" s="13">
        <v>0.34742879619841793</v>
      </c>
      <c r="BO124" s="13">
        <v>0.35174351002718934</v>
      </c>
      <c r="BP124" s="13">
        <v>0.33248481643665767</v>
      </c>
      <c r="BQ124" s="13">
        <v>0.34046125450478498</v>
      </c>
      <c r="BR124" s="13">
        <v>0.33961377195529741</v>
      </c>
      <c r="BS124" s="13">
        <v>0.32399689680590199</v>
      </c>
      <c r="BT124" s="13">
        <v>0.31718444324989992</v>
      </c>
      <c r="BU124" s="13">
        <v>0.32101715193826535</v>
      </c>
      <c r="BV124" s="13">
        <v>0.34021172463055988</v>
      </c>
      <c r="BW124" s="13">
        <v>0.33774760607893695</v>
      </c>
      <c r="BX124" s="13">
        <v>0.28680696728083854</v>
      </c>
      <c r="BY124" s="13">
        <v>0.46790228069119166</v>
      </c>
      <c r="BZ124" s="13">
        <v>0.34601927010490463</v>
      </c>
      <c r="CA124" s="13">
        <v>0.35380658985608515</v>
      </c>
      <c r="CB124" s="13">
        <v>0.32883727942565844</v>
      </c>
      <c r="CC124" s="13">
        <v>0.33834113601859983</v>
      </c>
      <c r="CD124" s="13">
        <v>0.3579475970878816</v>
      </c>
      <c r="CE124" s="13">
        <v>0.3556362219732141</v>
      </c>
      <c r="CF124" s="13">
        <v>0.3458265388041657</v>
      </c>
      <c r="CG124" s="13">
        <v>0.34493745827406613</v>
      </c>
      <c r="CH124" s="13">
        <v>0.38352303785490094</v>
      </c>
      <c r="CI124" s="13">
        <v>0.3817534085214635</v>
      </c>
      <c r="CJ124" s="13">
        <v>0.35720514952208582</v>
      </c>
      <c r="CK124" s="13">
        <v>0.40766445488745762</v>
      </c>
      <c r="CL124" s="13">
        <v>0.4093577538412056</v>
      </c>
      <c r="CM124" s="13">
        <v>0.41353624364870367</v>
      </c>
      <c r="CN124" s="13">
        <v>0.35927545870462047</v>
      </c>
      <c r="CO124" s="13">
        <v>0.37898187784086917</v>
      </c>
      <c r="CP124" s="13">
        <v>0.39078277968231967</v>
      </c>
      <c r="CQ124" s="13">
        <v>0.41601882710585869</v>
      </c>
      <c r="CR124" s="13">
        <v>0.36101259916113787</v>
      </c>
      <c r="CS124" s="13">
        <v>0.37118703914559681</v>
      </c>
      <c r="CT124" s="13">
        <v>0.42908296303373594</v>
      </c>
      <c r="CU124" s="13">
        <v>0.4261120033613216</v>
      </c>
      <c r="CV124" s="13">
        <v>0.33795356276743466</v>
      </c>
      <c r="CW124" s="13">
        <v>0.3462188869985342</v>
      </c>
      <c r="CX124" s="13">
        <v>0.37187383106960303</v>
      </c>
      <c r="CY124" s="13">
        <v>0.39504875485138724</v>
      </c>
      <c r="CZ124" s="13">
        <v>0.37602987572775043</v>
      </c>
      <c r="DA124" s="13">
        <v>0.26539571103921616</v>
      </c>
      <c r="DB124" s="13">
        <v>0.28972928122534547</v>
      </c>
      <c r="DC124" s="13">
        <v>0.41319202759096035</v>
      </c>
      <c r="DD124" s="13">
        <v>0.39962302624117635</v>
      </c>
      <c r="DE124" s="13">
        <v>0.39268659959190649</v>
      </c>
      <c r="DF124" s="13">
        <v>0.43492038819538437</v>
      </c>
      <c r="DG124" s="13">
        <v>0.42946168179299499</v>
      </c>
      <c r="DH124" s="13">
        <v>0.40090193851561162</v>
      </c>
      <c r="DI124" s="13">
        <v>0.40179638358750774</v>
      </c>
      <c r="DJ124" s="13">
        <v>0.42563233063281153</v>
      </c>
      <c r="DK124" s="13">
        <v>0.43290594510195313</v>
      </c>
      <c r="DL124" s="13">
        <v>0.42233682053509503</v>
      </c>
      <c r="DM124" s="13">
        <v>0.42859023109437627</v>
      </c>
      <c r="DN124" s="13">
        <v>0.47766940350553633</v>
      </c>
      <c r="DO124" s="13">
        <v>0.48674504386059808</v>
      </c>
      <c r="DP124" s="13">
        <v>0.46193911500474122</v>
      </c>
      <c r="DQ124" s="13">
        <v>0.46589406181007637</v>
      </c>
      <c r="DR124" s="13">
        <v>0.48541167130264096</v>
      </c>
      <c r="DS124" s="13">
        <v>0.61536265751668351</v>
      </c>
      <c r="DT124" s="13">
        <v>0.49712314165651628</v>
      </c>
      <c r="DU124" s="13">
        <v>0.57245392995986799</v>
      </c>
      <c r="DV124" s="13">
        <v>0.57396863492543782</v>
      </c>
      <c r="DW124" s="13">
        <v>0.59714062490053788</v>
      </c>
      <c r="DX124" s="13">
        <v>0.59134630757798623</v>
      </c>
      <c r="DY124" s="13">
        <v>0.58638065122770389</v>
      </c>
      <c r="DZ124" s="13">
        <v>0.6170975796547753</v>
      </c>
      <c r="EA124" s="13">
        <v>0.58300399251018609</v>
      </c>
      <c r="EB124" s="13">
        <v>0.61548724584438919</v>
      </c>
      <c r="EC124" s="13">
        <v>0.58573048835624131</v>
      </c>
      <c r="ED124" s="13">
        <v>0.62034770399940142</v>
      </c>
      <c r="EE124" s="13">
        <v>0.622199131984433</v>
      </c>
      <c r="EF124" s="13">
        <v>0.62759551729675545</v>
      </c>
      <c r="EG124" s="13">
        <v>0.66577106537594521</v>
      </c>
      <c r="EH124" s="13">
        <v>0.68317071313410849</v>
      </c>
      <c r="EI124" s="13">
        <v>0.61223420226507097</v>
      </c>
      <c r="EJ124" s="13">
        <v>0.62945874084608555</v>
      </c>
      <c r="EK124" s="13">
        <v>0.59705750502962296</v>
      </c>
      <c r="EL124" s="13">
        <v>0.57065249456174949</v>
      </c>
      <c r="EM124" s="13">
        <v>0.62561886758172736</v>
      </c>
      <c r="EN124" s="13">
        <v>0.55028955487734055</v>
      </c>
      <c r="EO124" s="13">
        <v>0.52027114771317196</v>
      </c>
      <c r="EP124" s="13">
        <v>0.49876973503664562</v>
      </c>
      <c r="EQ124" s="52">
        <v>0.45290892207524602</v>
      </c>
      <c r="ER124" s="52">
        <v>0.41831674799847801</v>
      </c>
      <c r="ES124" s="52">
        <v>0.42904920247779499</v>
      </c>
      <c r="ET124" s="52">
        <v>0.46623080296988101</v>
      </c>
      <c r="EU124" s="52">
        <v>0.54175418764774097</v>
      </c>
      <c r="EV124" s="52">
        <v>0.43273385813349102</v>
      </c>
      <c r="EW124" s="52">
        <v>0.44076537130403098</v>
      </c>
      <c r="EX124" s="52">
        <v>0.44410595671377201</v>
      </c>
      <c r="EY124" s="52">
        <v>0.47973682387945898</v>
      </c>
      <c r="EZ124" s="52">
        <v>0.45928029955726102</v>
      </c>
      <c r="FA124" s="52">
        <v>0.43592226198788298</v>
      </c>
      <c r="FB124" s="52">
        <v>0.57126167380162995</v>
      </c>
      <c r="FC124" s="52">
        <v>0.58889035736130202</v>
      </c>
      <c r="FD124" s="52">
        <v>0.59035703484870605</v>
      </c>
      <c r="FE124" s="52">
        <v>0.557564188521259</v>
      </c>
      <c r="FF124" s="52">
        <v>0.66043911641904196</v>
      </c>
      <c r="FG124" s="52">
        <v>0.57672730502521896</v>
      </c>
      <c r="FH124" s="52">
        <v>0.52600897313574302</v>
      </c>
      <c r="FI124" s="52">
        <v>0.64915525353644199</v>
      </c>
      <c r="FJ124" s="52">
        <v>0.57300048337290899</v>
      </c>
      <c r="FK124" s="52">
        <v>0.57411989896169502</v>
      </c>
      <c r="FL124" s="52">
        <v>0.54451828154926596</v>
      </c>
      <c r="FM124" s="52">
        <v>0.52941272077866697</v>
      </c>
      <c r="FN124" s="52">
        <v>0.57906578234593498</v>
      </c>
      <c r="FO124" s="52">
        <v>0.58894589967617805</v>
      </c>
      <c r="FP124" s="52">
        <v>0.60242682121003899</v>
      </c>
      <c r="FQ124" s="52">
        <v>0.61168700634427098</v>
      </c>
      <c r="FR124" s="52">
        <v>0.69555981876301898</v>
      </c>
      <c r="FS124" s="52">
        <v>0.70479687464111496</v>
      </c>
      <c r="FT124" s="52">
        <v>0.53838122994561699</v>
      </c>
      <c r="FU124" s="52">
        <v>0.54595883012569502</v>
      </c>
      <c r="FV124" s="52">
        <v>0.64322332109827396</v>
      </c>
      <c r="FW124" s="52">
        <v>0.65927195426681595</v>
      </c>
      <c r="FX124" s="52">
        <v>0.66455253911392798</v>
      </c>
      <c r="FY124" s="52">
        <v>0.64625070361981596</v>
      </c>
      <c r="FZ124" s="52">
        <v>0.573529071071325</v>
      </c>
      <c r="GA124" s="52">
        <v>0.67890544801639796</v>
      </c>
      <c r="GB124" s="52">
        <v>0.60996746271058799</v>
      </c>
      <c r="GC124" s="52">
        <v>0.62983768205332202</v>
      </c>
      <c r="GD124" s="52">
        <v>0.70101847285601604</v>
      </c>
      <c r="GE124" s="52">
        <v>0.68474196683653998</v>
      </c>
    </row>
    <row r="125" spans="1:187" ht="15" x14ac:dyDescent="0.25">
      <c r="A125" s="36" t="s">
        <v>26</v>
      </c>
      <c r="B125" s="90"/>
      <c r="C125" s="13">
        <v>0.84915336796008467</v>
      </c>
      <c r="D125" s="13">
        <v>0.35043605729147065</v>
      </c>
      <c r="E125" s="13">
        <v>0.47017802969572009</v>
      </c>
      <c r="F125" s="13">
        <v>0.23347244503740927</v>
      </c>
      <c r="G125" s="13">
        <v>0.56524788211418608</v>
      </c>
      <c r="H125" s="13">
        <v>0.71500879378732263</v>
      </c>
      <c r="I125" s="13">
        <v>0.54940236048662339</v>
      </c>
      <c r="J125" s="13">
        <v>0.70638735743941861</v>
      </c>
      <c r="K125" s="13">
        <v>0.43577512530943041</v>
      </c>
      <c r="L125" s="13">
        <v>0.68538394386778645</v>
      </c>
      <c r="M125" s="13">
        <v>0.33168578453774267</v>
      </c>
      <c r="N125" s="13">
        <v>0.70007636967728926</v>
      </c>
      <c r="O125" s="13">
        <v>0.585192718037576</v>
      </c>
      <c r="P125" s="13">
        <v>0.76121641636574</v>
      </c>
      <c r="Q125" s="13">
        <v>0.77779853450818315</v>
      </c>
      <c r="R125" s="13">
        <v>0.80697896939742275</v>
      </c>
      <c r="S125" s="13">
        <v>0.79750578706147401</v>
      </c>
      <c r="T125" s="13">
        <v>0.54853622757604481</v>
      </c>
      <c r="U125" s="13">
        <v>0.88405129217860612</v>
      </c>
      <c r="V125" s="13">
        <v>0.75919486383645907</v>
      </c>
      <c r="W125" s="13">
        <v>0.77036999159031105</v>
      </c>
      <c r="X125" s="13">
        <v>0.69488478582640489</v>
      </c>
      <c r="Y125" s="13">
        <v>0.67756278012176763</v>
      </c>
      <c r="Z125" s="13">
        <v>0.71746481549793539</v>
      </c>
      <c r="AA125" s="13">
        <v>0.52989923441172271</v>
      </c>
      <c r="AB125" s="13">
        <v>0.67831921850207044</v>
      </c>
      <c r="AC125" s="13">
        <v>0.6272523706741443</v>
      </c>
      <c r="AD125" s="13">
        <v>0.63188650485774212</v>
      </c>
      <c r="AE125" s="13">
        <v>0.58652575888246805</v>
      </c>
      <c r="AF125" s="13">
        <v>0.52449193621631662</v>
      </c>
      <c r="AG125" s="13">
        <v>0.47021230416315241</v>
      </c>
      <c r="AH125" s="13">
        <v>0.43278543822617843</v>
      </c>
      <c r="AI125" s="13">
        <v>0.45620873923400829</v>
      </c>
      <c r="AJ125" s="13">
        <v>0.49356621938184181</v>
      </c>
      <c r="AK125" s="13">
        <v>0.46329009550272149</v>
      </c>
      <c r="AL125" s="13">
        <v>0.41179874713374753</v>
      </c>
      <c r="AM125" s="13">
        <v>0.29995069492712451</v>
      </c>
      <c r="AN125" s="13">
        <v>0.18559538015910276</v>
      </c>
      <c r="AO125" s="13">
        <v>0.44648200792907872</v>
      </c>
      <c r="AP125" s="13">
        <v>0.30914186562514417</v>
      </c>
      <c r="AQ125" s="13">
        <v>0.28740236605209735</v>
      </c>
      <c r="AR125" s="13">
        <v>0.22208593883099934</v>
      </c>
      <c r="AS125" s="13">
        <v>0.20312721463670988</v>
      </c>
      <c r="AT125" s="13">
        <v>0.17446151873993718</v>
      </c>
      <c r="AU125" s="13">
        <v>0.20216514288045218</v>
      </c>
      <c r="AV125" s="13">
        <v>0.18877474096118463</v>
      </c>
      <c r="AW125" s="13">
        <v>0.15751813315880481</v>
      </c>
      <c r="AX125" s="13">
        <v>0.1537575989926013</v>
      </c>
      <c r="AY125" s="13">
        <v>0.1384691963907953</v>
      </c>
      <c r="AZ125" s="13">
        <v>0.17576020168290302</v>
      </c>
      <c r="BA125" s="13">
        <v>0.15344371023597844</v>
      </c>
      <c r="BB125" s="13">
        <v>0.14652223235308687</v>
      </c>
      <c r="BC125" s="13">
        <v>0.13370008434469907</v>
      </c>
      <c r="BD125" s="13">
        <v>0.19144046557385955</v>
      </c>
      <c r="BE125" s="13">
        <v>0.1726828789762988</v>
      </c>
      <c r="BF125" s="13">
        <v>0.12745460380426926</v>
      </c>
      <c r="BG125" s="13">
        <v>0.12005229289330961</v>
      </c>
      <c r="BH125" s="13">
        <v>0.16010634661077225</v>
      </c>
      <c r="BI125" s="13">
        <v>0.16815421903690442</v>
      </c>
      <c r="BJ125" s="13">
        <v>0.13890875431764493</v>
      </c>
      <c r="BK125" s="13">
        <v>8.861113019164743E-2</v>
      </c>
      <c r="BL125" s="13">
        <v>0.10894185524175952</v>
      </c>
      <c r="BM125" s="13">
        <v>9.9128548538160277E-2</v>
      </c>
      <c r="BN125" s="13">
        <v>8.3912227306837603E-2</v>
      </c>
      <c r="BO125" s="13">
        <v>6.8212987188471214E-2</v>
      </c>
      <c r="BP125" s="13">
        <v>7.4699784472396294E-2</v>
      </c>
      <c r="BQ125" s="13">
        <v>8.7046007242182921E-2</v>
      </c>
      <c r="BR125" s="13">
        <v>9.6312234765540308E-2</v>
      </c>
      <c r="BS125" s="13">
        <v>9.550493625020634E-2</v>
      </c>
      <c r="BT125" s="13">
        <v>9.7532505820082369E-2</v>
      </c>
      <c r="BU125" s="13">
        <v>5.9322765033788527E-2</v>
      </c>
      <c r="BV125" s="13">
        <v>5.1186932814903795E-2</v>
      </c>
      <c r="BW125" s="13">
        <v>6.407845889851993E-2</v>
      </c>
      <c r="BX125" s="13">
        <v>-9.5753778929031516E-2</v>
      </c>
      <c r="BY125" s="13">
        <v>0.29201267966135591</v>
      </c>
      <c r="BZ125" s="13">
        <v>7.7957861130166187E-2</v>
      </c>
      <c r="CA125" s="13">
        <v>6.9445266293139005E-2</v>
      </c>
      <c r="CB125" s="13">
        <v>5.2497634972429257E-2</v>
      </c>
      <c r="CC125" s="13">
        <v>2.7539091169791273E-2</v>
      </c>
      <c r="CD125" s="13">
        <v>4.7263804890641241E-2</v>
      </c>
      <c r="CE125" s="13">
        <v>4.3476786830453466E-2</v>
      </c>
      <c r="CF125" s="13">
        <v>8.9180654539531987E-2</v>
      </c>
      <c r="CG125" s="13">
        <v>0.13252237802675629</v>
      </c>
      <c r="CH125" s="13">
        <v>8.7491745683741018E-2</v>
      </c>
      <c r="CI125" s="13">
        <v>6.4396884974101676E-2</v>
      </c>
      <c r="CJ125" s="13">
        <v>6.8623904224487525E-2</v>
      </c>
      <c r="CK125" s="13">
        <v>4.8300775773168964E-2</v>
      </c>
      <c r="CL125" s="13">
        <v>9.0585023860360103E-2</v>
      </c>
      <c r="CM125" s="13">
        <v>5.3688981530809476E-2</v>
      </c>
      <c r="CN125" s="13">
        <v>0.11058935406596418</v>
      </c>
      <c r="CO125" s="13">
        <v>0.10678276406767651</v>
      </c>
      <c r="CP125" s="13">
        <v>0.14446911884917996</v>
      </c>
      <c r="CQ125" s="13">
        <v>0.10820839817334062</v>
      </c>
      <c r="CR125" s="13">
        <v>0.11467658306851711</v>
      </c>
      <c r="CS125" s="13">
        <v>0.12462147909352972</v>
      </c>
      <c r="CT125" s="13">
        <v>6.015002857402716E-2</v>
      </c>
      <c r="CU125" s="13">
        <v>8.0463686038593898E-2</v>
      </c>
      <c r="CV125" s="13">
        <v>8.3194682501776779E-2</v>
      </c>
      <c r="CW125" s="13">
        <v>8.0409438285502871E-2</v>
      </c>
      <c r="CX125" s="13">
        <v>5.5040859089712756E-2</v>
      </c>
      <c r="CY125" s="13">
        <v>4.7256789393499678E-2</v>
      </c>
      <c r="CZ125" s="13">
        <v>6.8271277171849901E-2</v>
      </c>
      <c r="DA125" s="13">
        <v>6.438036357430342E-2</v>
      </c>
      <c r="DB125" s="13">
        <v>7.1159436237776375E-2</v>
      </c>
      <c r="DC125" s="13">
        <v>7.7058934764210316E-2</v>
      </c>
      <c r="DD125" s="13">
        <v>0.10040875579620209</v>
      </c>
      <c r="DE125" s="13">
        <v>8.7022519318266017E-2</v>
      </c>
      <c r="DF125" s="13">
        <v>0.10119273277736925</v>
      </c>
      <c r="DG125" s="13">
        <v>6.6487377029196854E-2</v>
      </c>
      <c r="DH125" s="13">
        <v>7.6926463099047049E-2</v>
      </c>
      <c r="DI125" s="13">
        <v>9.2759869366293865E-2</v>
      </c>
      <c r="DJ125" s="13">
        <v>6.5190153041799051E-2</v>
      </c>
      <c r="DK125" s="13">
        <v>5.6137625987930435E-2</v>
      </c>
      <c r="DL125" s="13">
        <v>8.8509857959057456E-2</v>
      </c>
      <c r="DM125" s="13">
        <v>7.7423175332053937E-2</v>
      </c>
      <c r="DN125" s="13">
        <v>8.3638583942096972E-2</v>
      </c>
      <c r="DO125" s="13">
        <v>4.7813321914769641E-2</v>
      </c>
      <c r="DP125" s="13">
        <v>5.0972936366788568E-2</v>
      </c>
      <c r="DQ125" s="13">
        <v>5.6058863596820004E-2</v>
      </c>
      <c r="DR125" s="13">
        <v>2.8188675015660549E-2</v>
      </c>
      <c r="DS125" s="13">
        <v>3.3919336444051887E-2</v>
      </c>
      <c r="DT125" s="13">
        <v>3.1432954483717052E-2</v>
      </c>
      <c r="DU125" s="13">
        <v>4.3863417058781051E-2</v>
      </c>
      <c r="DV125" s="13">
        <v>3.2544739275261622E-2</v>
      </c>
      <c r="DW125" s="13">
        <v>3.4783202089047234E-2</v>
      </c>
      <c r="DX125" s="13">
        <v>3.2744616222092737E-2</v>
      </c>
      <c r="DY125" s="13">
        <v>4.1106987595272405E-2</v>
      </c>
      <c r="DZ125" s="13">
        <v>3.9348160393077189E-2</v>
      </c>
      <c r="EA125" s="13">
        <v>3.1319919816219691E-2</v>
      </c>
      <c r="EB125" s="13">
        <v>3.7769796094831068E-2</v>
      </c>
      <c r="EC125" s="13">
        <v>4.0350628739928458E-2</v>
      </c>
      <c r="ED125" s="13">
        <v>3.5554608659685544E-2</v>
      </c>
      <c r="EE125" s="13">
        <v>3.9611185992545601E-2</v>
      </c>
      <c r="EF125" s="13">
        <v>6.421266313992538E-2</v>
      </c>
      <c r="EG125" s="13">
        <v>3.46275566529365E-2</v>
      </c>
      <c r="EH125" s="13">
        <v>4.2620655313204477E-2</v>
      </c>
      <c r="EI125" s="13">
        <v>3.8243300009458886E-2</v>
      </c>
      <c r="EJ125" s="13">
        <v>4.3562955185020548E-2</v>
      </c>
      <c r="EK125" s="13">
        <v>5.6132461393653438E-2</v>
      </c>
      <c r="EL125" s="13">
        <v>0.14076121956662369</v>
      </c>
      <c r="EM125" s="13">
        <v>2.2489364099871248E-2</v>
      </c>
      <c r="EN125" s="13">
        <v>1.7111241498888326E-2</v>
      </c>
      <c r="EO125" s="13">
        <v>3.597072329046818E-2</v>
      </c>
      <c r="EP125" s="13">
        <v>5.9887250739123529E-2</v>
      </c>
      <c r="EQ125" s="52">
        <v>4.3313415562278697E-2</v>
      </c>
      <c r="ER125" s="52">
        <v>5.4728361438356597E-2</v>
      </c>
      <c r="ES125" s="52">
        <v>1.2570008868649601E-2</v>
      </c>
      <c r="ET125" s="52">
        <v>1.5367325630397499E-2</v>
      </c>
      <c r="EU125" s="52">
        <v>1.3817274368344601E-2</v>
      </c>
      <c r="EV125" s="52">
        <v>3.84447533446131E-2</v>
      </c>
      <c r="EW125" s="52">
        <v>6.23618471950537E-2</v>
      </c>
      <c r="EX125" s="52">
        <v>3.6678338480504703E-2</v>
      </c>
      <c r="EY125" s="52">
        <v>6.0383408706372203E-2</v>
      </c>
      <c r="EZ125" s="52">
        <v>3.1226012189675901E-2</v>
      </c>
      <c r="FA125" s="52">
        <v>2.8492750979639801E-2</v>
      </c>
      <c r="FB125" s="52">
        <v>2.90111266958934E-2</v>
      </c>
      <c r="FC125" s="52">
        <v>2.8888556926037999E-2</v>
      </c>
      <c r="FD125" s="52">
        <v>0.14559999337347301</v>
      </c>
      <c r="FE125" s="52">
        <v>1.51970799593948E-2</v>
      </c>
      <c r="FF125" s="52">
        <v>3.4791976702497701E-2</v>
      </c>
      <c r="FG125" s="52">
        <v>6.18988407857246E-2</v>
      </c>
      <c r="FH125" s="52">
        <v>2.1698616868045799E-2</v>
      </c>
      <c r="FI125" s="52">
        <v>6.0219357557536102E-2</v>
      </c>
      <c r="FJ125" s="52">
        <v>2.2080201525910899E-2</v>
      </c>
      <c r="FK125" s="52">
        <v>4.32615056576953E-2</v>
      </c>
      <c r="FL125" s="52">
        <v>4.4270292539641598E-2</v>
      </c>
      <c r="FM125" s="52">
        <v>4.3876348380685201E-2</v>
      </c>
      <c r="FN125" s="52">
        <v>6.3744243240013307E-2</v>
      </c>
      <c r="FO125" s="52">
        <v>4.0056300200645302E-2</v>
      </c>
      <c r="FP125" s="52">
        <v>5.5165397170837897E-2</v>
      </c>
      <c r="FQ125" s="52">
        <v>3.09930434563832E-2</v>
      </c>
      <c r="FR125" s="52">
        <v>3.8355054186820302E-2</v>
      </c>
      <c r="FS125" s="52">
        <v>6.4928340052960304E-2</v>
      </c>
      <c r="FT125" s="52">
        <v>4.0535616119556903E-2</v>
      </c>
      <c r="FU125" s="52">
        <v>4.5640505198538198E-2</v>
      </c>
      <c r="FV125" s="52">
        <v>0.11484550938127</v>
      </c>
      <c r="FW125" s="52">
        <v>3.5796109115839699E-2</v>
      </c>
      <c r="FX125" s="52">
        <v>4.3997584708183698E-2</v>
      </c>
      <c r="FY125" s="52">
        <v>3.1232339751048801E-2</v>
      </c>
      <c r="FZ125" s="52">
        <v>3.8945008082421802E-2</v>
      </c>
      <c r="GA125" s="52">
        <v>4.47004472063754E-2</v>
      </c>
      <c r="GB125" s="52">
        <v>5.5847522124450398E-2</v>
      </c>
      <c r="GC125" s="52">
        <v>1.59285601967456E-2</v>
      </c>
      <c r="GD125" s="52">
        <v>6.1558963940447999E-2</v>
      </c>
      <c r="GE125" s="52">
        <v>3.7919427374565197E-2</v>
      </c>
    </row>
    <row r="126" spans="1:187" ht="15" x14ac:dyDescent="0.25">
      <c r="A126" s="36" t="s">
        <v>23</v>
      </c>
      <c r="B126" s="90"/>
      <c r="C126" s="13">
        <v>0</v>
      </c>
      <c r="D126" s="13">
        <v>0</v>
      </c>
      <c r="E126" s="13">
        <v>0</v>
      </c>
      <c r="F126" s="13">
        <v>0</v>
      </c>
      <c r="G126" s="13">
        <v>0</v>
      </c>
      <c r="H126" s="13">
        <v>0</v>
      </c>
      <c r="I126" s="13">
        <v>0</v>
      </c>
      <c r="J126" s="13">
        <v>0</v>
      </c>
      <c r="K126" s="13">
        <v>0</v>
      </c>
      <c r="L126" s="13">
        <v>0</v>
      </c>
      <c r="M126" s="13">
        <v>0</v>
      </c>
      <c r="N126" s="13">
        <v>0</v>
      </c>
      <c r="O126" s="13">
        <v>0</v>
      </c>
      <c r="P126" s="13">
        <v>0</v>
      </c>
      <c r="Q126" s="13">
        <v>0</v>
      </c>
      <c r="R126" s="13">
        <v>0</v>
      </c>
      <c r="S126" s="13">
        <v>0</v>
      </c>
      <c r="T126" s="13">
        <v>0</v>
      </c>
      <c r="U126" s="13">
        <v>0</v>
      </c>
      <c r="V126" s="13">
        <v>0</v>
      </c>
      <c r="W126" s="13">
        <v>0</v>
      </c>
      <c r="X126" s="13">
        <v>0</v>
      </c>
      <c r="Y126" s="13">
        <v>0</v>
      </c>
      <c r="Z126" s="13">
        <v>0</v>
      </c>
      <c r="AA126" s="13">
        <v>0</v>
      </c>
      <c r="AB126" s="13">
        <v>0</v>
      </c>
      <c r="AC126" s="13">
        <v>0</v>
      </c>
      <c r="AD126" s="13">
        <v>0</v>
      </c>
      <c r="AE126" s="13">
        <v>0</v>
      </c>
      <c r="AF126" s="13">
        <v>0</v>
      </c>
      <c r="AG126" s="13">
        <v>0</v>
      </c>
      <c r="AH126" s="13">
        <v>0</v>
      </c>
      <c r="AI126" s="13">
        <v>0</v>
      </c>
      <c r="AJ126" s="13">
        <v>0</v>
      </c>
      <c r="AK126" s="13">
        <v>0</v>
      </c>
      <c r="AL126" s="13">
        <v>0</v>
      </c>
      <c r="AM126" s="13">
        <v>0</v>
      </c>
      <c r="AN126" s="13">
        <v>0</v>
      </c>
      <c r="AO126" s="13">
        <v>0</v>
      </c>
      <c r="AP126" s="13">
        <v>0</v>
      </c>
      <c r="AQ126" s="13">
        <v>1.3352181255099276E-2</v>
      </c>
      <c r="AR126" s="13">
        <v>1.3352181255099276E-2</v>
      </c>
      <c r="AS126" s="13">
        <v>1.3352181255099276E-2</v>
      </c>
      <c r="AT126" s="13">
        <v>1.3352181255099276E-2</v>
      </c>
      <c r="AU126" s="13">
        <v>2.7203342105877153E-2</v>
      </c>
      <c r="AV126" s="13">
        <v>2.7203342105877153E-2</v>
      </c>
      <c r="AW126" s="13">
        <v>2.7203342105877153E-2</v>
      </c>
      <c r="AX126" s="13">
        <v>2.7203342105877153E-2</v>
      </c>
      <c r="AY126" s="13">
        <v>3.5397056201219176E-2</v>
      </c>
      <c r="AZ126" s="13">
        <v>3.5397056201219176E-2</v>
      </c>
      <c r="BA126" s="13">
        <v>3.5397056201219176E-2</v>
      </c>
      <c r="BB126" s="13">
        <v>3.5397056201219176E-2</v>
      </c>
      <c r="BC126" s="13">
        <v>3.8835560648456488E-2</v>
      </c>
      <c r="BD126" s="13">
        <v>3.8835560648456488E-2</v>
      </c>
      <c r="BE126" s="13">
        <v>3.8835560648456488E-2</v>
      </c>
      <c r="BF126" s="13">
        <v>3.8835560648456488E-2</v>
      </c>
      <c r="BG126" s="13">
        <v>4.4491011376799311E-2</v>
      </c>
      <c r="BH126" s="13">
        <v>4.4491011376799311E-2</v>
      </c>
      <c r="BI126" s="13">
        <v>4.4491011376799311E-2</v>
      </c>
      <c r="BJ126" s="13">
        <v>4.4491011376799311E-2</v>
      </c>
      <c r="BK126" s="13">
        <v>4.599730800972663E-2</v>
      </c>
      <c r="BL126" s="13">
        <v>4.599730800972663E-2</v>
      </c>
      <c r="BM126" s="13">
        <v>4.599730800972663E-2</v>
      </c>
      <c r="BN126" s="13">
        <v>4.599730800972663E-2</v>
      </c>
      <c r="BO126" s="13">
        <v>5.0418968707910558E-2</v>
      </c>
      <c r="BP126" s="13">
        <v>5.0418968707910558E-2</v>
      </c>
      <c r="BQ126" s="13">
        <v>5.0418968707910558E-2</v>
      </c>
      <c r="BR126" s="13">
        <v>5.0418968707910558E-2</v>
      </c>
      <c r="BS126" s="13">
        <v>6.0606129820451118E-2</v>
      </c>
      <c r="BT126" s="13">
        <v>6.0606129820451118E-2</v>
      </c>
      <c r="BU126" s="13">
        <v>6.0606129820451118E-2</v>
      </c>
      <c r="BV126" s="13">
        <v>6.0606129820451118E-2</v>
      </c>
      <c r="BW126" s="13">
        <v>6.0763746283682252E-2</v>
      </c>
      <c r="BX126" s="13">
        <v>6.0763746283682252E-2</v>
      </c>
      <c r="BY126" s="13">
        <v>6.0763746283682252E-2</v>
      </c>
      <c r="BZ126" s="13">
        <v>6.0763746283682252E-2</v>
      </c>
      <c r="CA126" s="13">
        <v>6.4021453527612363E-2</v>
      </c>
      <c r="CB126" s="13">
        <v>6.4021453527612363E-2</v>
      </c>
      <c r="CC126" s="13">
        <v>6.4021453527612363E-2</v>
      </c>
      <c r="CD126" s="13">
        <v>6.4021453527612363E-2</v>
      </c>
      <c r="CE126" s="13">
        <v>7.0665997166223044E-2</v>
      </c>
      <c r="CF126" s="13">
        <v>7.0665997166223044E-2</v>
      </c>
      <c r="CG126" s="13">
        <v>7.0665997166223044E-2</v>
      </c>
      <c r="CH126" s="13">
        <v>7.0665997166223044E-2</v>
      </c>
      <c r="CI126" s="13">
        <v>6.3702642270583379E-2</v>
      </c>
      <c r="CJ126" s="13">
        <v>6.3702642270583379E-2</v>
      </c>
      <c r="CK126" s="13">
        <v>6.3702642270583379E-2</v>
      </c>
      <c r="CL126" s="13">
        <v>6.3702642270583379E-2</v>
      </c>
      <c r="CM126" s="13">
        <v>6.2636619514523817E-2</v>
      </c>
      <c r="CN126" s="13">
        <v>6.2636619514523817E-2</v>
      </c>
      <c r="CO126" s="13">
        <v>6.2636619514523817E-2</v>
      </c>
      <c r="CP126" s="13">
        <v>6.2636619514523817E-2</v>
      </c>
      <c r="CQ126" s="13">
        <v>5.1100175206791547E-2</v>
      </c>
      <c r="CR126" s="13">
        <v>5.1100175206791547E-2</v>
      </c>
      <c r="CS126" s="13">
        <v>5.1100175206791547E-2</v>
      </c>
      <c r="CT126" s="13">
        <v>5.1100175206791547E-2</v>
      </c>
      <c r="CU126" s="13">
        <v>5.252139440308113E-2</v>
      </c>
      <c r="CV126" s="13">
        <v>5.252139440308113E-2</v>
      </c>
      <c r="CW126" s="13">
        <v>5.252139440308113E-2</v>
      </c>
      <c r="CX126" s="13">
        <v>5.252139440308113E-2</v>
      </c>
      <c r="CY126" s="13">
        <v>5.7685736197510676E-2</v>
      </c>
      <c r="CZ126" s="13">
        <v>5.7685736197510676E-2</v>
      </c>
      <c r="DA126" s="13">
        <v>5.7685736197510676E-2</v>
      </c>
      <c r="DB126" s="13">
        <v>5.7685736197510676E-2</v>
      </c>
      <c r="DC126" s="13">
        <v>7.9388477731512336E-2</v>
      </c>
      <c r="DD126" s="13">
        <v>7.9388477731512336E-2</v>
      </c>
      <c r="DE126" s="13">
        <v>7.9388477731512336E-2</v>
      </c>
      <c r="DF126" s="13">
        <v>7.9388477731512336E-2</v>
      </c>
      <c r="DG126" s="13">
        <v>0.11499500778556779</v>
      </c>
      <c r="DH126" s="13">
        <v>0.11499500778556779</v>
      </c>
      <c r="DI126" s="13">
        <v>0.11499500778556779</v>
      </c>
      <c r="DJ126" s="13">
        <v>0.11499500778556779</v>
      </c>
      <c r="DK126" s="13">
        <v>0.13089841137056066</v>
      </c>
      <c r="DL126" s="13">
        <v>0.13089841137056066</v>
      </c>
      <c r="DM126" s="13">
        <v>0.13089841137056066</v>
      </c>
      <c r="DN126" s="13">
        <v>0.13089841137056066</v>
      </c>
      <c r="DO126" s="13">
        <v>0.14416635107175488</v>
      </c>
      <c r="DP126" s="13">
        <v>0.14416635107175488</v>
      </c>
      <c r="DQ126" s="13">
        <v>0.14416635107175488</v>
      </c>
      <c r="DR126" s="13">
        <v>0.14416635107175488</v>
      </c>
      <c r="DS126" s="13">
        <v>0.16401674724206136</v>
      </c>
      <c r="DT126" s="13">
        <v>0.16401674724206136</v>
      </c>
      <c r="DU126" s="13">
        <v>0.16401674724206136</v>
      </c>
      <c r="DV126" s="13">
        <v>0.16401674724206136</v>
      </c>
      <c r="DW126" s="13">
        <v>0.17101387293882314</v>
      </c>
      <c r="DX126" s="13">
        <v>0.17101387293882314</v>
      </c>
      <c r="DY126" s="13">
        <v>0.17101387293882314</v>
      </c>
      <c r="DZ126" s="13">
        <v>0.17101387293882314</v>
      </c>
      <c r="EA126" s="13">
        <v>0.17934287178486191</v>
      </c>
      <c r="EB126" s="13">
        <v>0.17934287178486191</v>
      </c>
      <c r="EC126" s="13">
        <v>0.17934287178486191</v>
      </c>
      <c r="ED126" s="13">
        <v>0.17934287178486191</v>
      </c>
      <c r="EE126" s="13">
        <v>0.19849490056967975</v>
      </c>
      <c r="EF126" s="13">
        <v>0.19849490056967975</v>
      </c>
      <c r="EG126" s="13">
        <v>0.19849490056967975</v>
      </c>
      <c r="EH126" s="13">
        <v>0.19849490056967975</v>
      </c>
      <c r="EI126" s="13">
        <v>0.19006403672072625</v>
      </c>
      <c r="EJ126" s="13">
        <v>0.19006403672072625</v>
      </c>
      <c r="EK126" s="13">
        <v>0.19006403672072625</v>
      </c>
      <c r="EL126" s="13">
        <v>0.19006403672072625</v>
      </c>
      <c r="EM126" s="13">
        <v>0.18805254306163491</v>
      </c>
      <c r="EN126" s="13">
        <v>0.18805254306163491</v>
      </c>
      <c r="EO126" s="13">
        <v>0.18805254306163491</v>
      </c>
      <c r="EP126" s="13">
        <v>0.18805254306163491</v>
      </c>
      <c r="EQ126" s="52">
        <v>0.126537715415904</v>
      </c>
      <c r="ER126" s="52">
        <v>0.16556766064922299</v>
      </c>
      <c r="ES126" s="52">
        <v>0.18388786994696599</v>
      </c>
      <c r="ET126" s="52">
        <v>0.15205680306429301</v>
      </c>
      <c r="EU126" s="52">
        <v>0.11947817455892</v>
      </c>
      <c r="EV126" s="52">
        <v>0.15796705677860301</v>
      </c>
      <c r="EW126" s="52">
        <v>0.176421445288553</v>
      </c>
      <c r="EX126" s="52">
        <v>0.14505305728382201</v>
      </c>
      <c r="EY126" s="52">
        <v>0.13565819719068001</v>
      </c>
      <c r="EZ126" s="52">
        <v>0.18056281434614599</v>
      </c>
      <c r="FA126" s="52">
        <v>0.20192853541090999</v>
      </c>
      <c r="FB126" s="52">
        <v>0.16543341193008801</v>
      </c>
      <c r="FC126" s="52">
        <v>0.14454539742560699</v>
      </c>
      <c r="FD126" s="52">
        <v>0.19517540410793</v>
      </c>
      <c r="FE126" s="52">
        <v>0.209096522259205</v>
      </c>
      <c r="FF126" s="52">
        <v>0.173497150638032</v>
      </c>
      <c r="FG126" s="52">
        <v>0.15154706057610001</v>
      </c>
      <c r="FH126" s="52">
        <v>0.193031744858876</v>
      </c>
      <c r="FI126" s="52">
        <v>0.22570384198028901</v>
      </c>
      <c r="FJ126" s="52">
        <v>0.18683064634985599</v>
      </c>
      <c r="FK126" s="52">
        <v>0.14891426481273601</v>
      </c>
      <c r="FL126" s="52">
        <v>0.20407248533383299</v>
      </c>
      <c r="FM126" s="52">
        <v>0.237331820915961</v>
      </c>
      <c r="FN126" s="52">
        <v>0.182681588025249</v>
      </c>
      <c r="FO126" s="52">
        <v>0.15543086690817601</v>
      </c>
      <c r="FP126" s="52">
        <v>0.20390024985147101</v>
      </c>
      <c r="FQ126" s="52">
        <v>0.23916502593653999</v>
      </c>
      <c r="FR126" s="52">
        <v>0.190343643652232</v>
      </c>
      <c r="FS126" s="52">
        <v>0.16087691576713301</v>
      </c>
      <c r="FT126" s="52">
        <v>0.21944219173780699</v>
      </c>
      <c r="FU126" s="52">
        <v>0.23809621676485401</v>
      </c>
      <c r="FV126" s="52">
        <v>0.19223222319991901</v>
      </c>
      <c r="FW126" s="52">
        <v>0.16102931459647901</v>
      </c>
      <c r="FX126" s="52">
        <v>0.230572237702245</v>
      </c>
      <c r="FY126" s="52">
        <v>0.24750887356526699</v>
      </c>
      <c r="FZ126" s="52">
        <v>0.20946707982235199</v>
      </c>
      <c r="GA126" s="52">
        <v>0.17219911116102299</v>
      </c>
      <c r="GB126" s="52">
        <v>0.23137369939388699</v>
      </c>
      <c r="GC126" s="52">
        <v>0.261133722323173</v>
      </c>
      <c r="GD126" s="52">
        <v>0.21273280591070801</v>
      </c>
      <c r="GE126" s="52">
        <v>0.18583317212228001</v>
      </c>
    </row>
    <row r="127" spans="1:187" x14ac:dyDescent="0.2">
      <c r="A127" s="23"/>
      <c r="B127" s="94"/>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c r="AA127" s="46"/>
      <c r="AB127" s="46"/>
      <c r="AC127" s="46"/>
      <c r="AD127" s="46"/>
      <c r="AE127" s="46"/>
      <c r="AF127" s="46"/>
      <c r="AG127" s="46"/>
      <c r="AH127" s="46"/>
      <c r="AI127" s="46"/>
      <c r="AJ127" s="46"/>
      <c r="AK127" s="46"/>
      <c r="AL127" s="46"/>
      <c r="AM127" s="46"/>
      <c r="AN127" s="46"/>
      <c r="AO127" s="46"/>
      <c r="AP127" s="46"/>
      <c r="AQ127" s="46"/>
      <c r="AR127" s="46"/>
      <c r="AS127" s="46"/>
      <c r="AT127" s="46"/>
      <c r="AU127" s="46"/>
      <c r="AV127" s="46"/>
      <c r="AW127" s="46"/>
      <c r="AX127" s="46"/>
      <c r="AY127" s="46"/>
      <c r="AZ127" s="46"/>
      <c r="BA127" s="46"/>
      <c r="BB127" s="46"/>
      <c r="BC127" s="46"/>
      <c r="BD127" s="46"/>
      <c r="BE127" s="46"/>
      <c r="BF127" s="46"/>
      <c r="BG127" s="46"/>
      <c r="BH127" s="46"/>
      <c r="BI127" s="46"/>
      <c r="BJ127" s="46"/>
      <c r="BK127" s="46"/>
      <c r="BL127" s="46"/>
      <c r="BM127" s="46"/>
      <c r="BN127" s="46"/>
      <c r="BO127" s="46"/>
      <c r="BP127" s="46"/>
      <c r="BQ127" s="46"/>
      <c r="BR127" s="46"/>
      <c r="BS127" s="46"/>
      <c r="BT127" s="46"/>
      <c r="BU127" s="46"/>
      <c r="BV127" s="46"/>
      <c r="BW127" s="46"/>
      <c r="BX127" s="46"/>
      <c r="BY127" s="46"/>
      <c r="BZ127" s="46"/>
      <c r="CA127" s="46"/>
      <c r="CB127" s="46"/>
      <c r="CC127" s="46"/>
      <c r="CD127" s="46"/>
      <c r="CE127" s="46"/>
      <c r="CF127" s="46"/>
      <c r="CG127" s="46"/>
      <c r="CH127" s="46"/>
      <c r="CI127" s="46"/>
      <c r="CJ127" s="46"/>
      <c r="CK127" s="46"/>
      <c r="CL127" s="46"/>
      <c r="CM127" s="46"/>
      <c r="CN127" s="46"/>
      <c r="CO127" s="46"/>
      <c r="CP127" s="46"/>
      <c r="CQ127" s="46"/>
      <c r="CR127" s="46"/>
      <c r="CS127" s="46"/>
      <c r="CT127" s="46"/>
      <c r="CU127" s="46"/>
      <c r="CV127" s="46"/>
      <c r="CW127" s="46"/>
      <c r="CX127" s="46"/>
      <c r="CY127" s="46"/>
      <c r="CZ127" s="46"/>
      <c r="DA127" s="46"/>
      <c r="DB127" s="46"/>
      <c r="DC127" s="46"/>
      <c r="DD127" s="46"/>
      <c r="DE127" s="46"/>
      <c r="DF127" s="46"/>
      <c r="DG127" s="46"/>
      <c r="DH127" s="46"/>
      <c r="DI127" s="46"/>
      <c r="DJ127" s="46"/>
      <c r="DK127" s="46"/>
      <c r="DL127" s="46"/>
      <c r="DM127" s="46"/>
      <c r="DN127" s="46"/>
      <c r="DO127" s="46"/>
      <c r="DP127" s="46"/>
      <c r="DQ127" s="46"/>
      <c r="DR127" s="46"/>
      <c r="DS127" s="46"/>
      <c r="DT127" s="46"/>
      <c r="DU127" s="46"/>
      <c r="DV127" s="46"/>
      <c r="DW127" s="46"/>
      <c r="DX127" s="46"/>
      <c r="DY127" s="46"/>
      <c r="DZ127" s="46"/>
      <c r="EA127" s="46"/>
      <c r="EB127" s="46"/>
      <c r="EC127" s="46"/>
      <c r="ED127" s="46"/>
      <c r="EE127" s="46"/>
      <c r="EF127" s="46"/>
      <c r="EG127" s="46"/>
      <c r="EH127" s="46"/>
      <c r="EI127" s="46"/>
      <c r="EJ127" s="46"/>
      <c r="EK127" s="46"/>
      <c r="EL127" s="46"/>
      <c r="EM127" s="46"/>
      <c r="EN127" s="46"/>
      <c r="EO127" s="46"/>
      <c r="EP127" s="46"/>
      <c r="EQ127" s="46"/>
      <c r="ER127" s="46"/>
      <c r="ES127" s="46"/>
      <c r="ET127" s="46"/>
      <c r="EU127" s="46"/>
      <c r="EV127" s="46"/>
      <c r="EW127" s="46"/>
      <c r="EX127" s="46"/>
      <c r="EY127" s="46"/>
      <c r="EZ127" s="46"/>
      <c r="FA127" s="46"/>
      <c r="FB127" s="46"/>
      <c r="FC127" s="46"/>
      <c r="FD127" s="46"/>
      <c r="FE127" s="46"/>
      <c r="FF127" s="46"/>
      <c r="FG127" s="46"/>
      <c r="FH127" s="46"/>
      <c r="FI127" s="46"/>
      <c r="FJ127" s="46"/>
      <c r="FK127" s="46"/>
      <c r="FL127" s="46"/>
      <c r="FM127" s="46"/>
      <c r="FN127" s="46"/>
      <c r="FO127" s="46"/>
      <c r="FP127" s="46"/>
      <c r="FQ127" s="46"/>
      <c r="FR127" s="46"/>
      <c r="FS127" s="46"/>
      <c r="FT127" s="46"/>
      <c r="FU127" s="46"/>
      <c r="FV127" s="46"/>
      <c r="FW127" s="46"/>
      <c r="FX127" s="46"/>
      <c r="FY127" s="46"/>
      <c r="FZ127" s="46"/>
      <c r="GA127" s="46"/>
      <c r="GB127" s="46"/>
      <c r="GC127" s="46"/>
      <c r="GD127" s="46"/>
      <c r="GE127" s="46"/>
    </row>
    <row r="128" spans="1:187" ht="15" x14ac:dyDescent="0.25">
      <c r="A128" s="41" t="s">
        <v>53</v>
      </c>
      <c r="B128" s="90"/>
      <c r="C128" s="15">
        <v>0.52315092744955871</v>
      </c>
      <c r="D128" s="15">
        <v>0.60025850911716505</v>
      </c>
      <c r="E128" s="15">
        <v>0.72581925132152425</v>
      </c>
      <c r="F128" s="15">
        <v>0.58069033400315029</v>
      </c>
      <c r="G128" s="15">
        <v>0.46532304953416853</v>
      </c>
      <c r="H128" s="15">
        <v>0.54530484417475833</v>
      </c>
      <c r="I128" s="15">
        <v>0.7664253151554411</v>
      </c>
      <c r="J128" s="15">
        <v>0.57362537981076478</v>
      </c>
      <c r="K128" s="15">
        <v>0.45394119230986402</v>
      </c>
      <c r="L128" s="15">
        <v>0.6327945716653347</v>
      </c>
      <c r="M128" s="15">
        <v>0.6128032981587882</v>
      </c>
      <c r="N128" s="15">
        <v>0.60968174546465326</v>
      </c>
      <c r="O128" s="15">
        <v>0.53357884120466548</v>
      </c>
      <c r="P128" s="15">
        <v>0.59448578873660751</v>
      </c>
      <c r="Q128" s="15">
        <v>0.63182550424006811</v>
      </c>
      <c r="R128" s="15">
        <v>0.552661208009261</v>
      </c>
      <c r="S128" s="15">
        <v>0.53037285156979497</v>
      </c>
      <c r="T128" s="15">
        <v>0.54096564964925009</v>
      </c>
      <c r="U128" s="15">
        <v>0.57412562256978505</v>
      </c>
      <c r="V128" s="15">
        <v>0.58310929491223673</v>
      </c>
      <c r="W128" s="15">
        <v>0.37991137775988282</v>
      </c>
      <c r="X128" s="15">
        <v>0.39960144479871101</v>
      </c>
      <c r="Y128" s="15">
        <v>0.48934543571313294</v>
      </c>
      <c r="Z128" s="15">
        <v>0.44375717994673886</v>
      </c>
      <c r="AA128" s="15">
        <v>0.54849294887617162</v>
      </c>
      <c r="AB128" s="15">
        <v>0.79690419226624076</v>
      </c>
      <c r="AC128" s="15">
        <v>0.64661659266659932</v>
      </c>
      <c r="AD128" s="15">
        <v>0.42720402956599635</v>
      </c>
      <c r="AE128" s="15">
        <v>0.43020813525037699</v>
      </c>
      <c r="AF128" s="15">
        <v>0.45285372627342435</v>
      </c>
      <c r="AG128" s="15">
        <v>0.45873764082780882</v>
      </c>
      <c r="AH128" s="15">
        <v>0.45044757062729235</v>
      </c>
      <c r="AI128" s="15">
        <v>0.5229202091293933</v>
      </c>
      <c r="AJ128" s="15">
        <v>0.56664108388595846</v>
      </c>
      <c r="AK128" s="15">
        <v>0.53038005507289743</v>
      </c>
      <c r="AL128" s="15">
        <v>0.44553269493610592</v>
      </c>
      <c r="AM128" s="15">
        <v>0.50224858840908526</v>
      </c>
      <c r="AN128" s="15">
        <v>0.449247038587893</v>
      </c>
      <c r="AO128" s="15">
        <v>0.45608431357704743</v>
      </c>
      <c r="AP128" s="15">
        <v>0.43607245892891511</v>
      </c>
      <c r="AQ128" s="15">
        <v>0.39760578890542819</v>
      </c>
      <c r="AR128" s="15">
        <v>0.44396213672205481</v>
      </c>
      <c r="AS128" s="15">
        <v>0.43237018251288273</v>
      </c>
      <c r="AT128" s="15">
        <v>0.42403417551052014</v>
      </c>
      <c r="AU128" s="15">
        <v>0.44001421107813865</v>
      </c>
      <c r="AV128" s="15">
        <v>0.39415205609542148</v>
      </c>
      <c r="AW128" s="15">
        <v>0.28001664688030886</v>
      </c>
      <c r="AX128" s="15">
        <v>0.40361950375135269</v>
      </c>
      <c r="AY128" s="15">
        <v>0.31984209000909447</v>
      </c>
      <c r="AZ128" s="15">
        <v>0.3994799694387427</v>
      </c>
      <c r="BA128" s="15">
        <v>0.37614104911773749</v>
      </c>
      <c r="BB128" s="15">
        <v>0.33717876448087164</v>
      </c>
      <c r="BC128" s="15">
        <v>0.30099624525020108</v>
      </c>
      <c r="BD128" s="15">
        <v>0.23447605131489402</v>
      </c>
      <c r="BE128" s="15">
        <v>0.25992090709509075</v>
      </c>
      <c r="BF128" s="15">
        <v>0.19180381757350953</v>
      </c>
      <c r="BG128" s="15">
        <v>0.29046568534275113</v>
      </c>
      <c r="BH128" s="15">
        <v>0.23586472961672042</v>
      </c>
      <c r="BI128" s="15">
        <v>0.23217100213510863</v>
      </c>
      <c r="BJ128" s="15">
        <v>0.22574251511544149</v>
      </c>
      <c r="BK128" s="15">
        <v>0.18531006361751051</v>
      </c>
      <c r="BL128" s="15">
        <v>0.25811496534288803</v>
      </c>
      <c r="BM128" s="15">
        <v>0.24042698760888193</v>
      </c>
      <c r="BN128" s="15">
        <v>0.24157548172629256</v>
      </c>
      <c r="BO128" s="15">
        <v>0.24461287870023074</v>
      </c>
      <c r="BP128" s="15">
        <v>0.29250083185002362</v>
      </c>
      <c r="BQ128" s="15">
        <v>0.32879951868287632</v>
      </c>
      <c r="BR128" s="15">
        <v>0.37174703992632863</v>
      </c>
      <c r="BS128" s="15">
        <v>0.44687332948989456</v>
      </c>
      <c r="BT128" s="15">
        <v>0.24202526901610527</v>
      </c>
      <c r="BU128" s="15">
        <v>0.33950333401232713</v>
      </c>
      <c r="BV128" s="15">
        <v>0.21981656404040556</v>
      </c>
      <c r="BW128" s="15">
        <v>0.31681339986435841</v>
      </c>
      <c r="BX128" s="15">
        <v>0.66733816225149878</v>
      </c>
      <c r="BY128" s="15">
        <v>0.32045570462165812</v>
      </c>
      <c r="BZ128" s="15">
        <v>0.29384447339112035</v>
      </c>
      <c r="CA128" s="15">
        <v>0.17550529318689487</v>
      </c>
      <c r="CB128" s="15">
        <v>0.24017370003432811</v>
      </c>
      <c r="CC128" s="15">
        <v>0.20432858672244736</v>
      </c>
      <c r="CD128" s="15">
        <v>0.18505244682976174</v>
      </c>
      <c r="CE128" s="15">
        <v>0.45818308428907828</v>
      </c>
      <c r="CF128" s="15">
        <v>0.32096436889028945</v>
      </c>
      <c r="CG128" s="15">
        <v>0.26293678652813479</v>
      </c>
      <c r="CH128" s="15">
        <v>0.40506151317152761</v>
      </c>
      <c r="CI128" s="15">
        <v>0.35816310426220749</v>
      </c>
      <c r="CJ128" s="15">
        <v>0.37379124458659674</v>
      </c>
      <c r="CK128" s="15">
        <v>0.22761896694662651</v>
      </c>
      <c r="CL128" s="15">
        <v>0.20488273601969531</v>
      </c>
      <c r="CM128" s="15">
        <v>0.19226730679752649</v>
      </c>
      <c r="CN128" s="15">
        <v>0.26440736168340739</v>
      </c>
      <c r="CO128" s="15">
        <v>0.2096028157874244</v>
      </c>
      <c r="CP128" s="15">
        <v>0.1898839945013486</v>
      </c>
      <c r="CQ128" s="15">
        <v>0.21995229572159056</v>
      </c>
      <c r="CR128" s="15">
        <v>0.19178130007475466</v>
      </c>
      <c r="CS128" s="15">
        <v>0.19498190481359426</v>
      </c>
      <c r="CT128" s="15">
        <v>0.1853686104408413</v>
      </c>
      <c r="CU128" s="15">
        <v>0.20442908749625877</v>
      </c>
      <c r="CV128" s="15">
        <v>0.20033868020579318</v>
      </c>
      <c r="CW128" s="15">
        <v>0.21896729889749325</v>
      </c>
      <c r="CX128" s="15">
        <v>0.20165565532603572</v>
      </c>
      <c r="CY128" s="15">
        <v>0.20496262622970352</v>
      </c>
      <c r="CZ128" s="15">
        <v>0.22673082154147137</v>
      </c>
      <c r="DA128" s="15">
        <v>0.19850602339180468</v>
      </c>
      <c r="DB128" s="15">
        <v>0.16700653505357288</v>
      </c>
      <c r="DC128" s="15">
        <v>0.22070296005067966</v>
      </c>
      <c r="DD128" s="15">
        <v>0.20984225689320349</v>
      </c>
      <c r="DE128" s="15">
        <v>0.22293554875302413</v>
      </c>
      <c r="DF128" s="15">
        <v>0.20160221118933203</v>
      </c>
      <c r="DG128" s="15">
        <v>0.16610099724778132</v>
      </c>
      <c r="DH128" s="15">
        <v>0.16438651562270598</v>
      </c>
      <c r="DI128" s="15">
        <v>0.24201403522872922</v>
      </c>
      <c r="DJ128" s="15">
        <v>0.22165325252993617</v>
      </c>
      <c r="DK128" s="15">
        <v>0.18529718824087249</v>
      </c>
      <c r="DL128" s="15">
        <v>0.1887707659431522</v>
      </c>
      <c r="DM128" s="15">
        <v>0.2117489148310831</v>
      </c>
      <c r="DN128" s="15">
        <v>0.18073990202562659</v>
      </c>
      <c r="DO128" s="15">
        <v>0.18760974231553118</v>
      </c>
      <c r="DP128" s="15">
        <v>0.24640874928598824</v>
      </c>
      <c r="DQ128" s="15">
        <v>0.28370978708392958</v>
      </c>
      <c r="DR128" s="15">
        <v>0.25977752220151773</v>
      </c>
      <c r="DS128" s="15">
        <v>0.21394850943941085</v>
      </c>
      <c r="DT128" s="15">
        <v>0.24580133762669462</v>
      </c>
      <c r="DU128" s="15">
        <v>0.4718448378549186</v>
      </c>
      <c r="DV128" s="15">
        <v>0.25579282076014787</v>
      </c>
      <c r="DW128" s="15">
        <v>0.30500254006574867</v>
      </c>
      <c r="DX128" s="15">
        <v>0.37094552928693802</v>
      </c>
      <c r="DY128" s="15">
        <v>0.21356519377814367</v>
      </c>
      <c r="DZ128" s="15">
        <v>0.24068037683747259</v>
      </c>
      <c r="EA128" s="15">
        <v>0.20156470874163213</v>
      </c>
      <c r="EB128" s="15">
        <v>0.26025834140081228</v>
      </c>
      <c r="EC128" s="15">
        <v>0.21218859701979573</v>
      </c>
      <c r="ED128" s="15">
        <v>0.21472715010540497</v>
      </c>
      <c r="EE128" s="15">
        <v>0.22888118089021081</v>
      </c>
      <c r="EF128" s="15">
        <v>0.24885544075415372</v>
      </c>
      <c r="EG128" s="15">
        <v>0.23914284784197726</v>
      </c>
      <c r="EH128" s="15">
        <v>0.24712403425891799</v>
      </c>
      <c r="EI128" s="15">
        <v>0.24617951686902151</v>
      </c>
      <c r="EJ128" s="15">
        <v>0.25131755138034617</v>
      </c>
      <c r="EK128" s="15">
        <v>0.2499020942024279</v>
      </c>
      <c r="EL128" s="15">
        <v>0.21530322479340819</v>
      </c>
      <c r="EM128" s="15">
        <v>0.22695808104192527</v>
      </c>
      <c r="EN128" s="15">
        <v>0.17819748301534993</v>
      </c>
      <c r="EO128" s="15">
        <v>0.1810195324124417</v>
      </c>
      <c r="EP128" s="15">
        <v>0.17259514856466318</v>
      </c>
      <c r="EQ128" s="15">
        <f t="shared" ref="EQ128:GB128" si="137">SUM(EQ129,EQ132:EQ134)</f>
        <v>0.20273166208834789</v>
      </c>
      <c r="ER128" s="15">
        <f t="shared" si="137"/>
        <v>0.22240694786501791</v>
      </c>
      <c r="ES128" s="15">
        <f t="shared" si="137"/>
        <v>0.22882222707754102</v>
      </c>
      <c r="ET128" s="15">
        <f t="shared" si="137"/>
        <v>0.27921413281609864</v>
      </c>
      <c r="EU128" s="15">
        <f t="shared" si="137"/>
        <v>0.26495039513248375</v>
      </c>
      <c r="EV128" s="15">
        <f t="shared" si="137"/>
        <v>0.26345260990359254</v>
      </c>
      <c r="EW128" s="15">
        <f t="shared" si="137"/>
        <v>0.26457547027610151</v>
      </c>
      <c r="EX128" s="15">
        <f t="shared" si="137"/>
        <v>0.2710454420660805</v>
      </c>
      <c r="EY128" s="15">
        <f t="shared" si="137"/>
        <v>0.23716477992054863</v>
      </c>
      <c r="EZ128" s="15">
        <f t="shared" si="137"/>
        <v>0.2295850501869485</v>
      </c>
      <c r="FA128" s="15">
        <f t="shared" si="137"/>
        <v>0.22709576726011238</v>
      </c>
      <c r="FB128" s="15">
        <f t="shared" si="137"/>
        <v>0.2368671451586149</v>
      </c>
      <c r="FC128" s="15">
        <f t="shared" si="137"/>
        <v>0.21530331523217275</v>
      </c>
      <c r="FD128" s="15">
        <f t="shared" si="137"/>
        <v>0.24761742205301013</v>
      </c>
      <c r="FE128" s="15">
        <f t="shared" si="137"/>
        <v>0.2461559086376453</v>
      </c>
      <c r="FF128" s="15">
        <f t="shared" si="137"/>
        <v>0.25134656730736959</v>
      </c>
      <c r="FG128" s="15">
        <f t="shared" si="137"/>
        <v>0.23698731740757542</v>
      </c>
      <c r="FH128" s="15">
        <f t="shared" si="137"/>
        <v>0.24376272183503039</v>
      </c>
      <c r="FI128" s="15">
        <f t="shared" si="137"/>
        <v>0.24927576788225739</v>
      </c>
      <c r="FJ128" s="15">
        <f t="shared" si="137"/>
        <v>0.2897771489970814</v>
      </c>
      <c r="FK128" s="15">
        <f t="shared" si="137"/>
        <v>0.2597633338551425</v>
      </c>
      <c r="FL128" s="15">
        <f t="shared" si="137"/>
        <v>0.26075724338807327</v>
      </c>
      <c r="FM128" s="15">
        <f t="shared" si="137"/>
        <v>0.2896533722438408</v>
      </c>
      <c r="FN128" s="15">
        <f t="shared" si="137"/>
        <v>0.30218909969132729</v>
      </c>
      <c r="FO128" s="15">
        <f t="shared" si="137"/>
        <v>0.29494819461143729</v>
      </c>
      <c r="FP128" s="15">
        <f t="shared" si="137"/>
        <v>0.29507014553772298</v>
      </c>
      <c r="FQ128" s="15">
        <f t="shared" si="137"/>
        <v>0.31668543656246573</v>
      </c>
      <c r="FR128" s="15">
        <f t="shared" si="137"/>
        <v>0.32545098542181855</v>
      </c>
      <c r="FS128" s="15">
        <f t="shared" si="137"/>
        <v>0.31006548422239161</v>
      </c>
      <c r="FT128" s="15">
        <f t="shared" si="137"/>
        <v>0.34493632485843018</v>
      </c>
      <c r="FU128" s="15">
        <f t="shared" si="137"/>
        <v>0.36143582082469189</v>
      </c>
      <c r="FV128" s="15">
        <f t="shared" si="137"/>
        <v>0.41224555544630326</v>
      </c>
      <c r="FW128" s="15">
        <f t="shared" si="137"/>
        <v>0.30318316776036541</v>
      </c>
      <c r="FX128" s="15">
        <f t="shared" si="137"/>
        <v>0.33768349175447382</v>
      </c>
      <c r="FY128" s="15">
        <f t="shared" si="137"/>
        <v>0.35029245546492715</v>
      </c>
      <c r="FZ128" s="15">
        <f t="shared" si="137"/>
        <v>0.30487812701171407</v>
      </c>
      <c r="GA128" s="15">
        <f t="shared" si="137"/>
        <v>0.34642205989073033</v>
      </c>
      <c r="GB128" s="15">
        <f t="shared" si="137"/>
        <v>0.36074129129916244</v>
      </c>
      <c r="GC128" s="15">
        <f t="shared" ref="GC128:GD128" si="138">SUM(GC129,GC132:GC134)</f>
        <v>0.45047120940168833</v>
      </c>
      <c r="GD128" s="15">
        <f t="shared" si="138"/>
        <v>0.40481627778358292</v>
      </c>
      <c r="GE128" s="15">
        <f t="shared" ref="GE128" si="139">SUM(GE129,GE132:GE134)</f>
        <v>0.38131838460838924</v>
      </c>
    </row>
    <row r="129" spans="1:187" ht="15" x14ac:dyDescent="0.25">
      <c r="A129" s="36" t="s">
        <v>24</v>
      </c>
      <c r="B129" s="90"/>
      <c r="C129" s="13">
        <v>0.12800221990970401</v>
      </c>
      <c r="D129" s="13">
        <v>0.13243587093492387</v>
      </c>
      <c r="E129" s="13">
        <v>0.14135186558946472</v>
      </c>
      <c r="F129" s="13">
        <v>0.14586374582339645</v>
      </c>
      <c r="G129" s="13">
        <v>0.1326851823753821</v>
      </c>
      <c r="H129" s="13">
        <v>0.14248987397093768</v>
      </c>
      <c r="I129" s="13">
        <v>0.14640216832676795</v>
      </c>
      <c r="J129" s="13">
        <v>0.15207963829723697</v>
      </c>
      <c r="K129" s="13">
        <v>0.12978809839478392</v>
      </c>
      <c r="L129" s="13">
        <v>0.14260098239869101</v>
      </c>
      <c r="M129" s="13">
        <v>0.14057472918894359</v>
      </c>
      <c r="N129" s="13">
        <v>0.14137835400167306</v>
      </c>
      <c r="O129" s="13">
        <v>0.14340087536243479</v>
      </c>
      <c r="P129" s="13">
        <v>0.13309324200827458</v>
      </c>
      <c r="Q129" s="13">
        <v>0.13964117084372588</v>
      </c>
      <c r="R129" s="13">
        <v>0.14567306001780533</v>
      </c>
      <c r="S129" s="13">
        <v>0.15253144543208128</v>
      </c>
      <c r="T129" s="13">
        <v>0.16437097328367006</v>
      </c>
      <c r="U129" s="13">
        <v>0.15901905042474329</v>
      </c>
      <c r="V129" s="13">
        <v>0.16087037287415989</v>
      </c>
      <c r="W129" s="13">
        <v>0.14037729799933713</v>
      </c>
      <c r="X129" s="13">
        <v>0.13601671686552302</v>
      </c>
      <c r="Y129" s="13">
        <v>0.13928681088759196</v>
      </c>
      <c r="Z129" s="13">
        <v>0.14688161606415323</v>
      </c>
      <c r="AA129" s="13">
        <v>0.14921701778703525</v>
      </c>
      <c r="AB129" s="13">
        <v>0.15125629141570973</v>
      </c>
      <c r="AC129" s="13">
        <v>0.16306229467975505</v>
      </c>
      <c r="AD129" s="13">
        <v>0.13448804830292663</v>
      </c>
      <c r="AE129" s="13">
        <v>0.12982007974208537</v>
      </c>
      <c r="AF129" s="13">
        <v>0.13422006944844522</v>
      </c>
      <c r="AG129" s="13">
        <v>0.13800721949857908</v>
      </c>
      <c r="AH129" s="13">
        <v>0.1385922034294301</v>
      </c>
      <c r="AI129" s="13">
        <v>0.14622581100579393</v>
      </c>
      <c r="AJ129" s="13">
        <v>0.15577196456145803</v>
      </c>
      <c r="AK129" s="13">
        <v>0.15272150864392006</v>
      </c>
      <c r="AL129" s="13">
        <v>0.14755913945196969</v>
      </c>
      <c r="AM129" s="13">
        <v>0.13574060616981892</v>
      </c>
      <c r="AN129" s="13">
        <v>0.13636492028169844</v>
      </c>
      <c r="AO129" s="13">
        <v>0.13951761078938441</v>
      </c>
      <c r="AP129" s="13">
        <v>0.13837397183382447</v>
      </c>
      <c r="AQ129" s="13">
        <v>0.13213126005302014</v>
      </c>
      <c r="AR129" s="13">
        <v>0.13234483824547333</v>
      </c>
      <c r="AS129" s="13">
        <v>0.12750119420488698</v>
      </c>
      <c r="AT129" s="13">
        <v>0.1315315757316835</v>
      </c>
      <c r="AU129" s="13">
        <v>0.11336180280730529</v>
      </c>
      <c r="AV129" s="13">
        <v>0.11576921795146408</v>
      </c>
      <c r="AW129" s="13">
        <v>0.11247392716186774</v>
      </c>
      <c r="AX129" s="13">
        <v>0.1144869092648043</v>
      </c>
      <c r="AY129" s="13">
        <v>9.8866487253952626E-2</v>
      </c>
      <c r="AZ129" s="13">
        <v>0.10065990964387561</v>
      </c>
      <c r="BA129" s="13">
        <v>0.10071014730357303</v>
      </c>
      <c r="BB129" s="13">
        <v>8.1912169819940678E-2</v>
      </c>
      <c r="BC129" s="13">
        <v>6.2385982806762982E-2</v>
      </c>
      <c r="BD129" s="13">
        <v>6.1051716385411341E-2</v>
      </c>
      <c r="BE129" s="13">
        <v>5.8932883615262707E-2</v>
      </c>
      <c r="BF129" s="13">
        <v>6.0230263690599424E-2</v>
      </c>
      <c r="BG129" s="13">
        <v>5.708527477846826E-2</v>
      </c>
      <c r="BH129" s="13">
        <v>5.3232229558934696E-2</v>
      </c>
      <c r="BI129" s="13">
        <v>5.0475457900590687E-2</v>
      </c>
      <c r="BJ129" s="13">
        <v>5.2395490352611866E-2</v>
      </c>
      <c r="BK129" s="13">
        <v>4.8059550625587144E-2</v>
      </c>
      <c r="BL129" s="13">
        <v>4.9100054396227458E-2</v>
      </c>
      <c r="BM129" s="13">
        <v>4.7063028623773345E-2</v>
      </c>
      <c r="BN129" s="13">
        <v>5.2671416685769273E-2</v>
      </c>
      <c r="BO129" s="13">
        <v>5.0831313711891771E-2</v>
      </c>
      <c r="BP129" s="13">
        <v>4.9821158142634374E-2</v>
      </c>
      <c r="BQ129" s="13">
        <v>5.0559915548171394E-2</v>
      </c>
      <c r="BR129" s="13">
        <v>4.7339201209122009E-2</v>
      </c>
      <c r="BS129" s="13">
        <v>4.3195267949156735E-2</v>
      </c>
      <c r="BT129" s="13">
        <v>4.1379820872345645E-2</v>
      </c>
      <c r="BU129" s="13">
        <v>4.1628640788574423E-2</v>
      </c>
      <c r="BV129" s="13">
        <v>3.9573573843986201E-2</v>
      </c>
      <c r="BW129" s="13">
        <v>0.10695775271055077</v>
      </c>
      <c r="BX129" s="13">
        <v>0.10002211800671368</v>
      </c>
      <c r="BY129" s="13">
        <v>3.4259674237489005E-2</v>
      </c>
      <c r="BZ129" s="13">
        <v>3.5336887620142407E-2</v>
      </c>
      <c r="CA129" s="13">
        <v>3.874098810794669E-2</v>
      </c>
      <c r="CB129" s="13">
        <v>4.1140528801686047E-2</v>
      </c>
      <c r="CC129" s="13">
        <v>3.5131595244533527E-2</v>
      </c>
      <c r="CD129" s="13">
        <v>3.6532505857441527E-2</v>
      </c>
      <c r="CE129" s="13">
        <v>0.28631176228061322</v>
      </c>
      <c r="CF129" s="13">
        <v>7.2573114702112598E-2</v>
      </c>
      <c r="CG129" s="13">
        <v>7.4956703356319321E-2</v>
      </c>
      <c r="CH129" s="13">
        <v>0.23472638226343978</v>
      </c>
      <c r="CI129" s="13">
        <v>0.185790548420879</v>
      </c>
      <c r="CJ129" s="13">
        <v>0.13103433204233314</v>
      </c>
      <c r="CK129" s="13">
        <v>2.6252196690694257E-2</v>
      </c>
      <c r="CL129" s="13">
        <v>2.9860912314065888E-2</v>
      </c>
      <c r="CM129" s="13">
        <v>3.0043250492133772E-2</v>
      </c>
      <c r="CN129" s="13">
        <v>2.6803125915245276E-2</v>
      </c>
      <c r="CO129" s="13">
        <v>2.7599804553333759E-2</v>
      </c>
      <c r="CP129" s="13">
        <v>2.6987745447096083E-2</v>
      </c>
      <c r="CQ129" s="13">
        <v>3.6888497378329457E-2</v>
      </c>
      <c r="CR129" s="13">
        <v>2.2514182249657757E-2</v>
      </c>
      <c r="CS129" s="13">
        <v>2.9839835927798243E-2</v>
      </c>
      <c r="CT129" s="13">
        <v>3.2778118552126791E-2</v>
      </c>
      <c r="CU129" s="13">
        <v>1.5660432875622993E-2</v>
      </c>
      <c r="CV129" s="13">
        <v>1.5605366302898445E-2</v>
      </c>
      <c r="CW129" s="13">
        <v>1.6664342859311593E-2</v>
      </c>
      <c r="CX129" s="13">
        <v>1.1601524363465633E-2</v>
      </c>
      <c r="CY129" s="13">
        <v>9.8520784473990763E-3</v>
      </c>
      <c r="CZ129" s="13">
        <v>7.326569045717499E-3</v>
      </c>
      <c r="DA129" s="13">
        <v>7.2935367965968126E-3</v>
      </c>
      <c r="DB129" s="13">
        <v>8.5913093433430746E-3</v>
      </c>
      <c r="DC129" s="13">
        <v>7.3006525848081597E-3</v>
      </c>
      <c r="DD129" s="13">
        <v>6.3833880473044792E-3</v>
      </c>
      <c r="DE129" s="13">
        <v>6.3885803834356804E-3</v>
      </c>
      <c r="DF129" s="13">
        <v>6.3580124993079246E-3</v>
      </c>
      <c r="DG129" s="13">
        <v>7.7559031119219723E-3</v>
      </c>
      <c r="DH129" s="13">
        <v>7.1265652623876564E-3</v>
      </c>
      <c r="DI129" s="13">
        <v>8.3238384774258576E-3</v>
      </c>
      <c r="DJ129" s="13">
        <v>9.654790686958967E-3</v>
      </c>
      <c r="DK129" s="13">
        <v>9.2171357446817394E-3</v>
      </c>
      <c r="DL129" s="13">
        <v>6.9475661281038379E-3</v>
      </c>
      <c r="DM129" s="13">
        <v>7.3602609440060439E-3</v>
      </c>
      <c r="DN129" s="13">
        <v>8.2786377779641897E-3</v>
      </c>
      <c r="DO129" s="13">
        <v>7.7357926413277678E-3</v>
      </c>
      <c r="DP129" s="13">
        <v>5.6756079155453566E-3</v>
      </c>
      <c r="DQ129" s="13">
        <v>5.8623847005105246E-3</v>
      </c>
      <c r="DR129" s="13">
        <v>7.3061676010845508E-3</v>
      </c>
      <c r="DS129" s="13">
        <v>6.2797361009274471E-3</v>
      </c>
      <c r="DT129" s="13">
        <v>3.4908279397049574E-2</v>
      </c>
      <c r="DU129" s="13">
        <v>4.4578372119451905E-2</v>
      </c>
      <c r="DV129" s="13">
        <v>7.2177567239387818E-3</v>
      </c>
      <c r="DW129" s="13">
        <v>8.6781174489194736E-3</v>
      </c>
      <c r="DX129" s="13">
        <v>5.6029204323993411E-3</v>
      </c>
      <c r="DY129" s="13">
        <v>5.026285581814496E-3</v>
      </c>
      <c r="DZ129" s="13">
        <v>1.1830529295648066E-2</v>
      </c>
      <c r="EA129" s="13">
        <v>7.1166308195031516E-3</v>
      </c>
      <c r="EB129" s="13">
        <v>5.2152950721410605E-3</v>
      </c>
      <c r="EC129" s="13">
        <v>5.3655349930927998E-3</v>
      </c>
      <c r="ED129" s="13">
        <v>6.5100939010117546E-3</v>
      </c>
      <c r="EE129" s="13">
        <v>7.6660110556140935E-3</v>
      </c>
      <c r="EF129" s="13">
        <v>4.812819033723037E-2</v>
      </c>
      <c r="EG129" s="13">
        <v>5.560973499737722E-3</v>
      </c>
      <c r="EH129" s="13">
        <v>6.602917212211663E-3</v>
      </c>
      <c r="EI129" s="13">
        <v>6.7780783696938518E-3</v>
      </c>
      <c r="EJ129" s="13">
        <v>4.668530530383133E-3</v>
      </c>
      <c r="EK129" s="13">
        <v>4.4296924771296499E-3</v>
      </c>
      <c r="EL129" s="13">
        <v>7.056477592455741E-3</v>
      </c>
      <c r="EM129" s="13">
        <v>5.8542436705308169E-3</v>
      </c>
      <c r="EN129" s="13">
        <v>4.6176639615816981E-3</v>
      </c>
      <c r="EO129" s="13">
        <v>4.4758287287726857E-3</v>
      </c>
      <c r="EP129" s="13">
        <v>4.7320756194440452E-3</v>
      </c>
      <c r="EQ129" s="13">
        <f t="shared" ref="EQ129:GB129" si="140">SUM(EQ130:EQ131)</f>
        <v>1.9008492577924688E-3</v>
      </c>
      <c r="ER129" s="13">
        <f t="shared" si="140"/>
        <v>1.8708570095657671E-3</v>
      </c>
      <c r="ES129" s="13">
        <f t="shared" si="140"/>
        <v>2.143083232943775E-3</v>
      </c>
      <c r="ET129" s="13">
        <f t="shared" si="140"/>
        <v>2.5646766982884983E-3</v>
      </c>
      <c r="EU129" s="13">
        <f t="shared" si="140"/>
        <v>2.739290116120036E-3</v>
      </c>
      <c r="EV129" s="13">
        <f t="shared" si="140"/>
        <v>1.7460036320371189E-3</v>
      </c>
      <c r="EW129" s="13">
        <f t="shared" si="140"/>
        <v>5.0606675222557703E-3</v>
      </c>
      <c r="EX129" s="13">
        <f t="shared" si="140"/>
        <v>6.5225948049666502E-3</v>
      </c>
      <c r="EY129" s="13">
        <f t="shared" si="140"/>
        <v>9.7605142123179094E-3</v>
      </c>
      <c r="EZ129" s="13">
        <f t="shared" si="140"/>
        <v>6.92171117320873E-3</v>
      </c>
      <c r="FA129" s="13">
        <f t="shared" si="140"/>
        <v>6.3559450583644608E-3</v>
      </c>
      <c r="FB129" s="13">
        <f t="shared" si="140"/>
        <v>7.6376415613039301E-3</v>
      </c>
      <c r="FC129" s="13">
        <f t="shared" si="140"/>
        <v>1.074630870070631E-2</v>
      </c>
      <c r="FD129" s="13">
        <f t="shared" si="140"/>
        <v>2.286729347790261E-2</v>
      </c>
      <c r="FE129" s="13">
        <f t="shared" si="140"/>
        <v>1.052291783931329E-2</v>
      </c>
      <c r="FF129" s="13">
        <f t="shared" si="140"/>
        <v>1.0944569663139255E-2</v>
      </c>
      <c r="FG129" s="13">
        <f t="shared" si="140"/>
        <v>1.1579819520852332E-2</v>
      </c>
      <c r="FH129" s="13">
        <f t="shared" si="140"/>
        <v>1.0277538278900385E-2</v>
      </c>
      <c r="FI129" s="13">
        <f t="shared" si="140"/>
        <v>1.0239811599675852E-2</v>
      </c>
      <c r="FJ129" s="13">
        <f t="shared" si="140"/>
        <v>1.258911778772733E-2</v>
      </c>
      <c r="FK129" s="13">
        <f t="shared" si="140"/>
        <v>1.31945139039057E-2</v>
      </c>
      <c r="FL129" s="13">
        <f t="shared" si="140"/>
        <v>1.1308320062743729E-2</v>
      </c>
      <c r="FM129" s="13">
        <f t="shared" si="140"/>
        <v>1.2350861225061094E-2</v>
      </c>
      <c r="FN129" s="13">
        <f t="shared" si="140"/>
        <v>1.6004561814223831E-2</v>
      </c>
      <c r="FO129" s="13">
        <f t="shared" si="140"/>
        <v>2.7626116632517503E-2</v>
      </c>
      <c r="FP129" s="13">
        <f t="shared" si="140"/>
        <v>1.6796714917261951E-2</v>
      </c>
      <c r="FQ129" s="13">
        <f t="shared" si="140"/>
        <v>1.814577250767254E-2</v>
      </c>
      <c r="FR129" s="13">
        <f t="shared" si="140"/>
        <v>2.187256283402722E-2</v>
      </c>
      <c r="FS129" s="13">
        <f t="shared" si="140"/>
        <v>2.5999415514261329E-2</v>
      </c>
      <c r="FT129" s="13">
        <f t="shared" si="140"/>
        <v>2.3395886773901239E-2</v>
      </c>
      <c r="FU129" s="13">
        <f t="shared" si="140"/>
        <v>2.328954602297411E-2</v>
      </c>
      <c r="FV129" s="13">
        <f t="shared" si="140"/>
        <v>3.8271482754200836E-2</v>
      </c>
      <c r="FW129" s="13">
        <f t="shared" si="140"/>
        <v>2.1316263268592612E-2</v>
      </c>
      <c r="FX129" s="13">
        <f t="shared" si="140"/>
        <v>2.4784814723336001E-2</v>
      </c>
      <c r="FY129" s="13">
        <f t="shared" si="140"/>
        <v>2.430104455888063E-2</v>
      </c>
      <c r="FZ129" s="13">
        <f t="shared" si="140"/>
        <v>2.6025018715659091E-2</v>
      </c>
      <c r="GA129" s="13">
        <f t="shared" si="140"/>
        <v>2.262133210006749E-2</v>
      </c>
      <c r="GB129" s="13">
        <f t="shared" si="140"/>
        <v>2.7779185189424217E-2</v>
      </c>
      <c r="GC129" s="13">
        <f t="shared" ref="GC129:GD129" si="141">SUM(GC130:GC131)</f>
        <v>3.9196268945507345E-2</v>
      </c>
      <c r="GD129" s="13">
        <f t="shared" si="141"/>
        <v>4.3373366768495618E-2</v>
      </c>
      <c r="GE129" s="13">
        <f t="shared" ref="GE129" si="142">SUM(GE130:GE131)</f>
        <v>5.7375236486531631E-2</v>
      </c>
    </row>
    <row r="130" spans="1:187" ht="15" x14ac:dyDescent="0.25">
      <c r="A130" s="37" t="s">
        <v>38</v>
      </c>
      <c r="B130" s="90">
        <v>8</v>
      </c>
      <c r="C130" s="13">
        <v>1.4235640836460506E-2</v>
      </c>
      <c r="D130" s="13">
        <v>1.2903700662846502E-2</v>
      </c>
      <c r="E130" s="13">
        <v>1.2988537616579879E-2</v>
      </c>
      <c r="F130" s="13">
        <v>1.422715714108717E-2</v>
      </c>
      <c r="G130" s="13">
        <v>1.2106233297752768E-2</v>
      </c>
      <c r="H130" s="13">
        <v>1.0977901813098866E-2</v>
      </c>
      <c r="I130" s="13">
        <v>1.0545233349058648E-2</v>
      </c>
      <c r="J130" s="13">
        <v>1.1503890926245798E-2</v>
      </c>
      <c r="K130" s="13">
        <v>8.2122171213908045E-3</v>
      </c>
      <c r="L130" s="13">
        <v>1.3531494120473483E-2</v>
      </c>
      <c r="M130" s="13">
        <v>6.7615052125500757E-3</v>
      </c>
      <c r="N130" s="13">
        <v>7.8559019157106256E-3</v>
      </c>
      <c r="O130" s="13">
        <v>7.6353258360038496E-3</v>
      </c>
      <c r="P130" s="13">
        <v>5.743461767749561E-3</v>
      </c>
      <c r="Q130" s="13">
        <v>5.8113313307362625E-3</v>
      </c>
      <c r="R130" s="13">
        <v>6.6342497819500109E-3</v>
      </c>
      <c r="S130" s="13">
        <v>6.0488748011897154E-3</v>
      </c>
      <c r="T130" s="13">
        <v>5.2938259129626684E-3</v>
      </c>
      <c r="U130" s="13">
        <v>4.8102552766824255E-3</v>
      </c>
      <c r="V130" s="13">
        <v>5.5483367741627956E-3</v>
      </c>
      <c r="W130" s="13">
        <v>4.8526737535491129E-3</v>
      </c>
      <c r="X130" s="13">
        <v>3.6988911827751975E-3</v>
      </c>
      <c r="Y130" s="13">
        <v>3.5461846660551207E-3</v>
      </c>
      <c r="Z130" s="13">
        <v>4.4200052895088946E-3</v>
      </c>
      <c r="AA130" s="13">
        <v>4.0636900838287148E-3</v>
      </c>
      <c r="AB130" s="13">
        <v>4.2503313820421414E-3</v>
      </c>
      <c r="AC130" s="13">
        <v>4.6829998460823597E-3</v>
      </c>
      <c r="AD130" s="13">
        <v>4.0976248653220651E-3</v>
      </c>
      <c r="AE130" s="13">
        <v>2.9438422945481501E-3</v>
      </c>
      <c r="AF130" s="13">
        <v>2.3924020952812057E-3</v>
      </c>
      <c r="AG130" s="13">
        <v>1.9342825451209747E-3</v>
      </c>
      <c r="AH130" s="13">
        <v>2.9014238176814627E-3</v>
      </c>
      <c r="AI130" s="13">
        <v>2.8420379500680988E-3</v>
      </c>
      <c r="AJ130" s="13">
        <v>2.8674890361881115E-3</v>
      </c>
      <c r="AK130" s="13">
        <v>1.9936684127343381E-3</v>
      </c>
      <c r="AL130" s="13">
        <v>2.6384292611079966E-3</v>
      </c>
      <c r="AM130" s="13">
        <v>2.0021521081076757E-3</v>
      </c>
      <c r="AN130" s="13">
        <v>2.0615379757210391E-3</v>
      </c>
      <c r="AO130" s="13">
        <v>2.2566629693078042E-3</v>
      </c>
      <c r="AP130" s="13">
        <v>7.6013910545104984E-3</v>
      </c>
      <c r="AQ130" s="13">
        <v>9.8326029376982881E-3</v>
      </c>
      <c r="AR130" s="13">
        <v>9.3150975199246949E-3</v>
      </c>
      <c r="AS130" s="13">
        <v>9.7053475070982258E-3</v>
      </c>
      <c r="AT130" s="13">
        <v>1.096093442235219E-2</v>
      </c>
      <c r="AU130" s="13">
        <v>8.9248475327511657E-3</v>
      </c>
      <c r="AV130" s="13">
        <v>9.6374779441115235E-3</v>
      </c>
      <c r="AW130" s="13">
        <v>8.9757497049911903E-3</v>
      </c>
      <c r="AX130" s="13">
        <v>8.6957877576710509E-3</v>
      </c>
      <c r="AY130" s="13">
        <v>7.4062660609237338E-3</v>
      </c>
      <c r="AZ130" s="13">
        <v>7.3553638886837067E-3</v>
      </c>
      <c r="BA130" s="13">
        <v>6.9735975968835138E-3</v>
      </c>
      <c r="BB130" s="13">
        <v>6.6936356495633734E-3</v>
      </c>
      <c r="BC130" s="13">
        <v>4.1485270375620905E-3</v>
      </c>
      <c r="BD130" s="13">
        <v>3.1050325066415648E-3</v>
      </c>
      <c r="BE130" s="13">
        <v>3.0880651158948893E-3</v>
      </c>
      <c r="BF130" s="13">
        <v>3.5546683614284579E-3</v>
      </c>
      <c r="BG130" s="13">
        <v>4.1315596468154163E-3</v>
      </c>
      <c r="BH130" s="13">
        <v>4.216396600548792E-3</v>
      </c>
      <c r="BI130" s="13">
        <v>4.2842661635354926E-3</v>
      </c>
      <c r="BJ130" s="13">
        <v>5.5313693834161213E-3</v>
      </c>
      <c r="BK130" s="13">
        <v>4.8937256827923121E-3</v>
      </c>
      <c r="BL130" s="13">
        <v>5.7929973923660982E-3</v>
      </c>
      <c r="BM130" s="13">
        <v>6.1153778165529277E-3</v>
      </c>
      <c r="BN130" s="13">
        <v>8.5501983887008217E-3</v>
      </c>
      <c r="BO130" s="13">
        <v>8.4995965464052976E-3</v>
      </c>
      <c r="BP130" s="13">
        <v>8.9987195789950555E-3</v>
      </c>
      <c r="BQ130" s="13">
        <v>1.0341188425270948E-2</v>
      </c>
      <c r="BR130" s="13">
        <v>1.2070907900280276E-2</v>
      </c>
      <c r="BS130" s="13">
        <v>1.293187425498132E-2</v>
      </c>
      <c r="BT130" s="13">
        <v>1.28719223549635E-2</v>
      </c>
      <c r="BU130" s="13">
        <v>1.6409084456014775E-2</v>
      </c>
      <c r="BV130" s="13">
        <v>1.74882186563355E-2</v>
      </c>
      <c r="BW130" s="13">
        <v>1.5521790729026881E-2</v>
      </c>
      <c r="BX130" s="13">
        <v>2.0332771212492745E-2</v>
      </c>
      <c r="BY130" s="13">
        <v>1.7296053034985926E-2</v>
      </c>
      <c r="BZ130" s="13">
        <v>1.7824919683877557E-2</v>
      </c>
      <c r="CA130" s="13">
        <v>1.9262965783350773E-2</v>
      </c>
      <c r="CB130" s="13">
        <v>1.8913145230418777E-2</v>
      </c>
      <c r="CC130" s="13">
        <v>1.8716904432432537E-2</v>
      </c>
      <c r="CD130" s="13">
        <v>2.0414813945443921E-2</v>
      </c>
      <c r="CE130" s="13">
        <v>1.8939546894336402E-2</v>
      </c>
      <c r="CF130" s="13">
        <v>5.8569494296700414E-2</v>
      </c>
      <c r="CG130" s="13">
        <v>1.9730954476131518E-2</v>
      </c>
      <c r="CH130" s="13">
        <v>0.10274365297517832</v>
      </c>
      <c r="CI130" s="13">
        <v>8.6929763665191229E-2</v>
      </c>
      <c r="CJ130" s="13">
        <v>1.8527912313076812E-2</v>
      </c>
      <c r="CK130" s="13">
        <v>1.5440062183451495E-2</v>
      </c>
      <c r="CL130" s="13">
        <v>1.9125010404440822E-2</v>
      </c>
      <c r="CM130" s="13">
        <v>2.0266316145416758E-2</v>
      </c>
      <c r="CN130" s="13">
        <v>2.0070094890975176E-2</v>
      </c>
      <c r="CO130" s="13">
        <v>2.1008544368739269E-2</v>
      </c>
      <c r="CP130" s="13">
        <v>2.0121283044307759E-2</v>
      </c>
      <c r="CQ130" s="13">
        <v>2.0372069073292382E-2</v>
      </c>
      <c r="CR130" s="13">
        <v>1.6818745852243421E-2</v>
      </c>
      <c r="CS130" s="13">
        <v>2.2658183049244364E-2</v>
      </c>
      <c r="CT130" s="13">
        <v>2.464461916318017E-2</v>
      </c>
      <c r="CU130" s="13">
        <v>1.220965695224945E-2</v>
      </c>
      <c r="CV130" s="13">
        <v>1.1630660972824206E-2</v>
      </c>
      <c r="CW130" s="13">
        <v>1.2465096354937056E-2</v>
      </c>
      <c r="CX130" s="13">
        <v>8.2588608573477898E-3</v>
      </c>
      <c r="CY130" s="13">
        <v>6.4582373436962021E-3</v>
      </c>
      <c r="CZ130" s="13">
        <v>4.9752995971415635E-3</v>
      </c>
      <c r="DA130" s="13">
        <v>4.6003038451392407E-3</v>
      </c>
      <c r="DB130" s="13">
        <v>5.6144969016909763E-3</v>
      </c>
      <c r="DC130" s="13">
        <v>3.8854075881973073E-3</v>
      </c>
      <c r="DD130" s="13">
        <v>4.251773695663162E-3</v>
      </c>
      <c r="DE130" s="13">
        <v>4.1069312810836384E-3</v>
      </c>
      <c r="DF130" s="13">
        <v>4.2347334115949813E-3</v>
      </c>
      <c r="DG130" s="13">
        <v>5.0930363299962235E-3</v>
      </c>
      <c r="DH130" s="13">
        <v>4.9392026632239612E-3</v>
      </c>
      <c r="DI130" s="13">
        <v>5.8194730897541272E-3</v>
      </c>
      <c r="DJ130" s="13">
        <v>6.7082898311049749E-3</v>
      </c>
      <c r="DK130" s="13">
        <v>6.3238192126260613E-3</v>
      </c>
      <c r="DL130" s="13">
        <v>4.6040339238094833E-3</v>
      </c>
      <c r="DM130" s="13">
        <v>4.775156838119592E-3</v>
      </c>
      <c r="DN130" s="13">
        <v>5.1687395410328378E-3</v>
      </c>
      <c r="DO130" s="13">
        <v>5.4088226612518933E-3</v>
      </c>
      <c r="DP130" s="13">
        <v>3.9878765754676826E-3</v>
      </c>
      <c r="DQ130" s="13">
        <v>4.1580497593939371E-3</v>
      </c>
      <c r="DR130" s="13">
        <v>5.4939092532150192E-3</v>
      </c>
      <c r="DS130" s="13">
        <v>4.6444497754320174E-3</v>
      </c>
      <c r="DT130" s="13">
        <v>3.5398290827469937E-3</v>
      </c>
      <c r="DU130" s="13">
        <v>9.2243771089491559E-3</v>
      </c>
      <c r="DV130" s="13">
        <v>5.7575675503684642E-3</v>
      </c>
      <c r="DW130" s="13">
        <v>6.7015535300551524E-3</v>
      </c>
      <c r="DX130" s="13">
        <v>4.2203389477937199E-3</v>
      </c>
      <c r="DY130" s="13">
        <v>3.7189976452134989E-3</v>
      </c>
      <c r="DZ130" s="13">
        <v>1.0389386162594404E-2</v>
      </c>
      <c r="EA130" s="13">
        <v>4.7624226026838816E-3</v>
      </c>
      <c r="EB130" s="13">
        <v>3.540043631374321E-3</v>
      </c>
      <c r="EC130" s="13">
        <v>3.4891111742364222E-3</v>
      </c>
      <c r="ED130" s="13">
        <v>3.8541271170580279E-3</v>
      </c>
      <c r="EE130" s="13">
        <v>3.9779740044511465E-3</v>
      </c>
      <c r="EF130" s="13">
        <v>4.5655663047415133E-2</v>
      </c>
      <c r="EG130" s="13">
        <v>3.2728683806097269E-3</v>
      </c>
      <c r="EH130" s="13">
        <v>3.4597638471701034E-3</v>
      </c>
      <c r="EI130" s="13">
        <v>3.0712947795490998E-3</v>
      </c>
      <c r="EJ130" s="13">
        <v>2.6651229853978738E-3</v>
      </c>
      <c r="EK130" s="13">
        <v>2.2843369283810995E-3</v>
      </c>
      <c r="EL130" s="13">
        <v>3.9174860173641539E-3</v>
      </c>
      <c r="EM130" s="13">
        <v>3.3467340758823959E-3</v>
      </c>
      <c r="EN130" s="13">
        <v>2.8086353958583789E-3</v>
      </c>
      <c r="EO130" s="13">
        <v>2.4551480307201767E-3</v>
      </c>
      <c r="EP130" s="13">
        <v>2.3719338342650452E-3</v>
      </c>
      <c r="EQ130" s="52">
        <v>1.28078918383168E-3</v>
      </c>
      <c r="ER130" s="52">
        <v>1.21207101749676E-3</v>
      </c>
      <c r="ES130" s="52">
        <v>1.41265219144098E-3</v>
      </c>
      <c r="ET130" s="52">
        <v>1.6611892418045501E-3</v>
      </c>
      <c r="EU130" s="52">
        <v>2.2108499676600801E-3</v>
      </c>
      <c r="EV130" s="52">
        <v>1.3227087901997699E-3</v>
      </c>
      <c r="EW130" s="52">
        <v>3.4995010388672201E-3</v>
      </c>
      <c r="EX130" s="52">
        <v>4.7874412798669802E-3</v>
      </c>
      <c r="EY130" s="52">
        <v>7.4474244718264696E-3</v>
      </c>
      <c r="EZ130" s="52">
        <v>5.7698339135116503E-3</v>
      </c>
      <c r="FA130" s="52">
        <v>5.2534204047716103E-3</v>
      </c>
      <c r="FB130" s="52">
        <v>5.8238541752607302E-3</v>
      </c>
      <c r="FC130" s="52">
        <v>9.2502920963731406E-3</v>
      </c>
      <c r="FD130" s="52">
        <v>2.1697882994194499E-2</v>
      </c>
      <c r="FE130" s="52">
        <v>8.2726311120204007E-3</v>
      </c>
      <c r="FF130" s="52">
        <v>9.9720390615395602E-3</v>
      </c>
      <c r="FG130" s="52">
        <v>1.0372646786161401E-2</v>
      </c>
      <c r="FH130" s="52">
        <v>9.4974862469420392E-3</v>
      </c>
      <c r="FI130" s="52">
        <v>9.4708764103557993E-3</v>
      </c>
      <c r="FJ130" s="52">
        <v>1.1419767750927E-2</v>
      </c>
      <c r="FK130" s="52">
        <v>1.17064380569698E-2</v>
      </c>
      <c r="FL130" s="52">
        <v>1.0396240695965399E-2</v>
      </c>
      <c r="FM130" s="52">
        <v>1.1599858533862801E-2</v>
      </c>
      <c r="FN130" s="52">
        <v>1.4718650910996601E-2</v>
      </c>
      <c r="FO130" s="52">
        <v>1.6955756253209501E-2</v>
      </c>
      <c r="FP130" s="52">
        <v>1.47972884068881E-2</v>
      </c>
      <c r="FQ130" s="52">
        <v>1.61125700163035E-2</v>
      </c>
      <c r="FR130" s="52">
        <v>1.9057355060409401E-2</v>
      </c>
      <c r="FS130" s="52">
        <v>2.1799294493340799E-2</v>
      </c>
      <c r="FT130" s="52">
        <v>2.0157133991364401E-2</v>
      </c>
      <c r="FU130" s="52">
        <v>1.9993635500751498E-2</v>
      </c>
      <c r="FV130" s="52">
        <v>3.38159136103625E-2</v>
      </c>
      <c r="FW130" s="52">
        <v>1.8993301536411201E-2</v>
      </c>
      <c r="FX130" s="52">
        <v>2.3280328288902901E-2</v>
      </c>
      <c r="FY130" s="52">
        <v>2.32693425160591E-2</v>
      </c>
      <c r="FZ130" s="52">
        <v>2.46235635707805E-2</v>
      </c>
      <c r="GA130" s="52">
        <v>2.1190200234716901E-2</v>
      </c>
      <c r="GB130" s="52">
        <v>2.6034264489977098E-2</v>
      </c>
      <c r="GC130" s="52">
        <v>3.7734591813810399E-2</v>
      </c>
      <c r="GD130" s="52">
        <v>4.1433687904310297E-2</v>
      </c>
      <c r="GE130" s="52">
        <v>5.47591824338374E-2</v>
      </c>
    </row>
    <row r="131" spans="1:187" ht="15" x14ac:dyDescent="0.25">
      <c r="A131" s="37" t="s">
        <v>39</v>
      </c>
      <c r="B131" s="90">
        <v>9</v>
      </c>
      <c r="C131" s="13">
        <v>0.1137665790732435</v>
      </c>
      <c r="D131" s="13">
        <v>0.11953217027207737</v>
      </c>
      <c r="E131" s="13">
        <v>0.12836332797288486</v>
      </c>
      <c r="F131" s="13">
        <v>0.13163658868230929</v>
      </c>
      <c r="G131" s="13">
        <v>0.12057894907762932</v>
      </c>
      <c r="H131" s="13">
        <v>0.1315119721578388</v>
      </c>
      <c r="I131" s="13">
        <v>0.13585693497770929</v>
      </c>
      <c r="J131" s="13">
        <v>0.14057574737099118</v>
      </c>
      <c r="K131" s="13">
        <v>0.12157588127339311</v>
      </c>
      <c r="L131" s="13">
        <v>0.12906948827821754</v>
      </c>
      <c r="M131" s="13">
        <v>0.13381322397639353</v>
      </c>
      <c r="N131" s="13">
        <v>0.13352245208596245</v>
      </c>
      <c r="O131" s="13">
        <v>0.13576554952643094</v>
      </c>
      <c r="P131" s="13">
        <v>0.12734978024052501</v>
      </c>
      <c r="Q131" s="13">
        <v>0.1338298395129896</v>
      </c>
      <c r="R131" s="13">
        <v>0.13903881023585532</v>
      </c>
      <c r="S131" s="13">
        <v>0.14648257063089157</v>
      </c>
      <c r="T131" s="13">
        <v>0.15907714737070738</v>
      </c>
      <c r="U131" s="13">
        <v>0.15420879514806088</v>
      </c>
      <c r="V131" s="13">
        <v>0.15532203609999709</v>
      </c>
      <c r="W131" s="13">
        <v>0.13552462424578801</v>
      </c>
      <c r="X131" s="13">
        <v>0.13231782568274783</v>
      </c>
      <c r="Y131" s="13">
        <v>0.13574062622153685</v>
      </c>
      <c r="Z131" s="13">
        <v>0.14246161077464434</v>
      </c>
      <c r="AA131" s="13">
        <v>0.14515332770320655</v>
      </c>
      <c r="AB131" s="13">
        <v>0.14700596003366759</v>
      </c>
      <c r="AC131" s="13">
        <v>0.15837929483367269</v>
      </c>
      <c r="AD131" s="13">
        <v>0.13039042343760457</v>
      </c>
      <c r="AE131" s="13">
        <v>0.12687623744753723</v>
      </c>
      <c r="AF131" s="13">
        <v>0.13182766735316401</v>
      </c>
      <c r="AG131" s="13">
        <v>0.1360729369534581</v>
      </c>
      <c r="AH131" s="13">
        <v>0.13569077961174864</v>
      </c>
      <c r="AI131" s="13">
        <v>0.14338377305572583</v>
      </c>
      <c r="AJ131" s="13">
        <v>0.15290447552526992</v>
      </c>
      <c r="AK131" s="13">
        <v>0.15072784023118571</v>
      </c>
      <c r="AL131" s="13">
        <v>0.1449207101908617</v>
      </c>
      <c r="AM131" s="13">
        <v>0.13373845406171125</v>
      </c>
      <c r="AN131" s="13">
        <v>0.13430338230597741</v>
      </c>
      <c r="AO131" s="13">
        <v>0.13726094782007661</v>
      </c>
      <c r="AP131" s="13">
        <v>0.13077258077931397</v>
      </c>
      <c r="AQ131" s="13">
        <v>0.12229865711532187</v>
      </c>
      <c r="AR131" s="13">
        <v>0.12302974072554863</v>
      </c>
      <c r="AS131" s="13">
        <v>0.11779584669778875</v>
      </c>
      <c r="AT131" s="13">
        <v>0.1205706413093313</v>
      </c>
      <c r="AU131" s="13">
        <v>0.10443695527455413</v>
      </c>
      <c r="AV131" s="13">
        <v>0.10613174000735255</v>
      </c>
      <c r="AW131" s="13">
        <v>0.10349817745687655</v>
      </c>
      <c r="AX131" s="13">
        <v>0.10579112150713325</v>
      </c>
      <c r="AY131" s="13">
        <v>9.1460221193028893E-2</v>
      </c>
      <c r="AZ131" s="13">
        <v>9.3304545755191898E-2</v>
      </c>
      <c r="BA131" s="13">
        <v>9.3736549706689515E-2</v>
      </c>
      <c r="BB131" s="13">
        <v>7.5218534170377299E-2</v>
      </c>
      <c r="BC131" s="13">
        <v>5.8237455769200891E-2</v>
      </c>
      <c r="BD131" s="13">
        <v>5.7946683878769778E-2</v>
      </c>
      <c r="BE131" s="13">
        <v>5.5844818499367815E-2</v>
      </c>
      <c r="BF131" s="13">
        <v>5.6675595329170964E-2</v>
      </c>
      <c r="BG131" s="13">
        <v>5.2953715131652847E-2</v>
      </c>
      <c r="BH131" s="13">
        <v>4.9015832958385908E-2</v>
      </c>
      <c r="BI131" s="13">
        <v>4.6191191737055194E-2</v>
      </c>
      <c r="BJ131" s="13">
        <v>4.6864120969195747E-2</v>
      </c>
      <c r="BK131" s="13">
        <v>4.3165824942794834E-2</v>
      </c>
      <c r="BL131" s="13">
        <v>4.3307057003861359E-2</v>
      </c>
      <c r="BM131" s="13">
        <v>4.0947650807220418E-2</v>
      </c>
      <c r="BN131" s="13">
        <v>4.412121829706845E-2</v>
      </c>
      <c r="BO131" s="13">
        <v>4.2331717165486477E-2</v>
      </c>
      <c r="BP131" s="13">
        <v>4.0822438563639318E-2</v>
      </c>
      <c r="BQ131" s="13">
        <v>4.0218727122900443E-2</v>
      </c>
      <c r="BR131" s="13">
        <v>3.5268293308841729E-2</v>
      </c>
      <c r="BS131" s="13">
        <v>3.0263393694175411E-2</v>
      </c>
      <c r="BT131" s="13">
        <v>2.8507898517382144E-2</v>
      </c>
      <c r="BU131" s="13">
        <v>2.5219556332559647E-2</v>
      </c>
      <c r="BV131" s="13">
        <v>2.2085355187650705E-2</v>
      </c>
      <c r="BW131" s="13">
        <v>9.14359619815239E-2</v>
      </c>
      <c r="BX131" s="13">
        <v>7.9689346794220933E-2</v>
      </c>
      <c r="BY131" s="13">
        <v>1.6963621202503078E-2</v>
      </c>
      <c r="BZ131" s="13">
        <v>1.751196793626485E-2</v>
      </c>
      <c r="CA131" s="13">
        <v>1.9478022324595917E-2</v>
      </c>
      <c r="CB131" s="13">
        <v>2.2227383571267269E-2</v>
      </c>
      <c r="CC131" s="13">
        <v>1.641469081210099E-2</v>
      </c>
      <c r="CD131" s="13">
        <v>1.6117691911997602E-2</v>
      </c>
      <c r="CE131" s="13">
        <v>0.26737221538627681</v>
      </c>
      <c r="CF131" s="13">
        <v>1.4003620405412188E-2</v>
      </c>
      <c r="CG131" s="13">
        <v>5.522574888018781E-2</v>
      </c>
      <c r="CH131" s="13">
        <v>0.13198272928826146</v>
      </c>
      <c r="CI131" s="13">
        <v>9.8860784755687769E-2</v>
      </c>
      <c r="CJ131" s="13">
        <v>0.11250641972925632</v>
      </c>
      <c r="CK131" s="13">
        <v>1.0812134507242764E-2</v>
      </c>
      <c r="CL131" s="13">
        <v>1.0735901909625065E-2</v>
      </c>
      <c r="CM131" s="13">
        <v>9.7769343467170138E-3</v>
      </c>
      <c r="CN131" s="13">
        <v>6.7330310242701011E-3</v>
      </c>
      <c r="CO131" s="13">
        <v>6.5912601845944914E-3</v>
      </c>
      <c r="CP131" s="13">
        <v>6.8664624027883221E-3</v>
      </c>
      <c r="CQ131" s="13">
        <v>1.6516428305037075E-2</v>
      </c>
      <c r="CR131" s="13">
        <v>5.6954363974143366E-3</v>
      </c>
      <c r="CS131" s="13">
        <v>7.18165287855388E-3</v>
      </c>
      <c r="CT131" s="13">
        <v>8.1334993889466203E-3</v>
      </c>
      <c r="CU131" s="13">
        <v>3.4507759233735435E-3</v>
      </c>
      <c r="CV131" s="13">
        <v>3.9747053300742399E-3</v>
      </c>
      <c r="CW131" s="13">
        <v>4.1992465043745389E-3</v>
      </c>
      <c r="CX131" s="13">
        <v>3.342663506117843E-3</v>
      </c>
      <c r="CY131" s="13">
        <v>3.3938411037028752E-3</v>
      </c>
      <c r="CZ131" s="13">
        <v>2.351269448575936E-3</v>
      </c>
      <c r="DA131" s="13">
        <v>2.6932329514575723E-3</v>
      </c>
      <c r="DB131" s="13">
        <v>2.9768124416520991E-3</v>
      </c>
      <c r="DC131" s="13">
        <v>3.415244996610852E-3</v>
      </c>
      <c r="DD131" s="13">
        <v>2.1316143516413172E-3</v>
      </c>
      <c r="DE131" s="13">
        <v>2.2816491023520424E-3</v>
      </c>
      <c r="DF131" s="13">
        <v>2.1232790877129433E-3</v>
      </c>
      <c r="DG131" s="13">
        <v>2.6628667819257488E-3</v>
      </c>
      <c r="DH131" s="13">
        <v>2.1873625991636948E-3</v>
      </c>
      <c r="DI131" s="13">
        <v>2.5043653876717308E-3</v>
      </c>
      <c r="DJ131" s="13">
        <v>2.9465008558539917E-3</v>
      </c>
      <c r="DK131" s="13">
        <v>2.8933165320556785E-3</v>
      </c>
      <c r="DL131" s="13">
        <v>2.3435322042943546E-3</v>
      </c>
      <c r="DM131" s="13">
        <v>2.5851041058864515E-3</v>
      </c>
      <c r="DN131" s="13">
        <v>3.1098982369313524E-3</v>
      </c>
      <c r="DO131" s="13">
        <v>2.3269699800758745E-3</v>
      </c>
      <c r="DP131" s="13">
        <v>1.6877313400776737E-3</v>
      </c>
      <c r="DQ131" s="13">
        <v>1.7043349411165879E-3</v>
      </c>
      <c r="DR131" s="13">
        <v>1.8122583478695311E-3</v>
      </c>
      <c r="DS131" s="13">
        <v>1.63528632549543E-3</v>
      </c>
      <c r="DT131" s="13">
        <v>3.1368450314302583E-2</v>
      </c>
      <c r="DU131" s="13">
        <v>3.5353995010502751E-2</v>
      </c>
      <c r="DV131" s="13">
        <v>1.4601891735703176E-3</v>
      </c>
      <c r="DW131" s="13">
        <v>1.9765639188643221E-3</v>
      </c>
      <c r="DX131" s="13">
        <v>1.3825814846056212E-3</v>
      </c>
      <c r="DY131" s="13">
        <v>1.3072879366009969E-3</v>
      </c>
      <c r="DZ131" s="13">
        <v>1.441143133053662E-3</v>
      </c>
      <c r="EA131" s="13">
        <v>2.3542082168192696E-3</v>
      </c>
      <c r="EB131" s="13">
        <v>1.6752514407667397E-3</v>
      </c>
      <c r="EC131" s="13">
        <v>1.8764238188563778E-3</v>
      </c>
      <c r="ED131" s="13">
        <v>2.6559667839537262E-3</v>
      </c>
      <c r="EE131" s="13">
        <v>3.6880370511629471E-3</v>
      </c>
      <c r="EF131" s="13">
        <v>2.4725272898152351E-3</v>
      </c>
      <c r="EG131" s="13">
        <v>2.2881051191279956E-3</v>
      </c>
      <c r="EH131" s="13">
        <v>3.1431533650415591E-3</v>
      </c>
      <c r="EI131" s="13">
        <v>3.7067835901447525E-3</v>
      </c>
      <c r="EJ131" s="13">
        <v>2.0034075449852592E-3</v>
      </c>
      <c r="EK131" s="13">
        <v>2.1453555487485503E-3</v>
      </c>
      <c r="EL131" s="13">
        <v>3.1389915750915875E-3</v>
      </c>
      <c r="EM131" s="13">
        <v>2.5075095946484206E-3</v>
      </c>
      <c r="EN131" s="13">
        <v>1.8090285657233194E-3</v>
      </c>
      <c r="EO131" s="13">
        <v>2.0206806980525094E-3</v>
      </c>
      <c r="EP131" s="13">
        <v>2.3601417851789996E-3</v>
      </c>
      <c r="EQ131" s="52">
        <v>6.2006007396078896E-4</v>
      </c>
      <c r="ER131" s="52">
        <v>6.5878599206900697E-4</v>
      </c>
      <c r="ES131" s="52">
        <v>7.3043104150279504E-4</v>
      </c>
      <c r="ET131" s="52">
        <v>9.0348745648394799E-4</v>
      </c>
      <c r="EU131" s="52">
        <v>5.2844014845995595E-4</v>
      </c>
      <c r="EV131" s="52">
        <v>4.2329484183734902E-4</v>
      </c>
      <c r="EW131" s="52">
        <v>1.56116648338855E-3</v>
      </c>
      <c r="EX131" s="52">
        <v>1.73515352509967E-3</v>
      </c>
      <c r="EY131" s="52">
        <v>2.3130897404914398E-3</v>
      </c>
      <c r="EZ131" s="52">
        <v>1.15187725969708E-3</v>
      </c>
      <c r="FA131" s="52">
        <v>1.1025246535928501E-3</v>
      </c>
      <c r="FB131" s="52">
        <v>1.8137873860432001E-3</v>
      </c>
      <c r="FC131" s="52">
        <v>1.4960166043331701E-3</v>
      </c>
      <c r="FD131" s="52">
        <v>1.1694104837081101E-3</v>
      </c>
      <c r="FE131" s="52">
        <v>2.2502867272928902E-3</v>
      </c>
      <c r="FF131" s="52">
        <v>9.7253060159969496E-4</v>
      </c>
      <c r="FG131" s="52">
        <v>1.2071727346909299E-3</v>
      </c>
      <c r="FH131" s="52">
        <v>7.8005203195834498E-4</v>
      </c>
      <c r="FI131" s="52">
        <v>7.6893518932005204E-4</v>
      </c>
      <c r="FJ131" s="52">
        <v>1.1693500368003299E-3</v>
      </c>
      <c r="FK131" s="52">
        <v>1.4880758469359E-3</v>
      </c>
      <c r="FL131" s="52">
        <v>9.1207936677832895E-4</v>
      </c>
      <c r="FM131" s="52">
        <v>7.5100269119829398E-4</v>
      </c>
      <c r="FN131" s="52">
        <v>1.2859109032272299E-3</v>
      </c>
      <c r="FO131" s="52">
        <v>1.0670360379308E-2</v>
      </c>
      <c r="FP131" s="52">
        <v>1.9994265103738498E-3</v>
      </c>
      <c r="FQ131" s="52">
        <v>2.0332024913690401E-3</v>
      </c>
      <c r="FR131" s="52">
        <v>2.8152077736178201E-3</v>
      </c>
      <c r="FS131" s="52">
        <v>4.2001210209205303E-3</v>
      </c>
      <c r="FT131" s="52">
        <v>3.2387527825368401E-3</v>
      </c>
      <c r="FU131" s="52">
        <v>3.2959105222226102E-3</v>
      </c>
      <c r="FV131" s="52">
        <v>4.45556914383834E-3</v>
      </c>
      <c r="FW131" s="52">
        <v>2.3229617321814098E-3</v>
      </c>
      <c r="FX131" s="52">
        <v>1.5044864344330999E-3</v>
      </c>
      <c r="FY131" s="52">
        <v>1.03170204282153E-3</v>
      </c>
      <c r="FZ131" s="52">
        <v>1.40145514487859E-3</v>
      </c>
      <c r="GA131" s="52">
        <v>1.43113186535059E-3</v>
      </c>
      <c r="GB131" s="52">
        <v>1.7449206994471201E-3</v>
      </c>
      <c r="GC131" s="52">
        <v>1.46167713169695E-3</v>
      </c>
      <c r="GD131" s="52">
        <v>1.9396788641853199E-3</v>
      </c>
      <c r="GE131" s="52">
        <v>2.6160540526942301E-3</v>
      </c>
    </row>
    <row r="132" spans="1:187" ht="15" x14ac:dyDescent="0.25">
      <c r="A132" s="36" t="s">
        <v>25</v>
      </c>
      <c r="B132" s="90"/>
      <c r="C132" s="13">
        <v>0.21663925423926017</v>
      </c>
      <c r="D132" s="13">
        <v>0.32265436259765862</v>
      </c>
      <c r="E132" s="13">
        <v>0.41946374609501724</v>
      </c>
      <c r="F132" s="13">
        <v>0.2845545348589284</v>
      </c>
      <c r="G132" s="13">
        <v>0.22031664162664599</v>
      </c>
      <c r="H132" s="13">
        <v>0.27129229450690273</v>
      </c>
      <c r="I132" s="13">
        <v>0.46632152154728485</v>
      </c>
      <c r="J132" s="13">
        <v>0.29922233425773875</v>
      </c>
      <c r="K132" s="13">
        <v>0.17321966524492688</v>
      </c>
      <c r="L132" s="13">
        <v>0.35917761704844875</v>
      </c>
      <c r="M132" s="13">
        <v>0.33897894258541011</v>
      </c>
      <c r="N132" s="13">
        <v>0.34553709008707256</v>
      </c>
      <c r="O132" s="13">
        <v>0.27353549886041018</v>
      </c>
      <c r="P132" s="13">
        <v>0.31265023156438487</v>
      </c>
      <c r="Q132" s="13">
        <v>0.35941986047718766</v>
      </c>
      <c r="R132" s="13">
        <v>0.31644289436511036</v>
      </c>
      <c r="S132" s="13">
        <v>0.30879778191057528</v>
      </c>
      <c r="T132" s="13">
        <v>0.28660097077807184</v>
      </c>
      <c r="U132" s="13">
        <v>0.33864465467431398</v>
      </c>
      <c r="V132" s="13">
        <v>0.34551426028775539</v>
      </c>
      <c r="W132" s="13">
        <v>0.21192139004175159</v>
      </c>
      <c r="X132" s="13">
        <v>0.22365899659001476</v>
      </c>
      <c r="Y132" s="13">
        <v>0.3049499748107235</v>
      </c>
      <c r="Z132" s="13">
        <v>0.26086455565942807</v>
      </c>
      <c r="AA132" s="13">
        <v>0.34263468689608301</v>
      </c>
      <c r="AB132" s="13">
        <v>0.62417174253706587</v>
      </c>
      <c r="AC132" s="13">
        <v>0.39813324645609133</v>
      </c>
      <c r="AD132" s="13">
        <v>0.24545520357083817</v>
      </c>
      <c r="AE132" s="13">
        <v>0.24497693215320462</v>
      </c>
      <c r="AF132" s="13">
        <v>0.27684490985821886</v>
      </c>
      <c r="AG132" s="13">
        <v>0.28588465622912357</v>
      </c>
      <c r="AH132" s="13">
        <v>0.23845399398048642</v>
      </c>
      <c r="AI132" s="13">
        <v>0.30631370122545276</v>
      </c>
      <c r="AJ132" s="13">
        <v>0.3766287934749043</v>
      </c>
      <c r="AK132" s="13">
        <v>0.30729524703683053</v>
      </c>
      <c r="AL132" s="13">
        <v>0.24351154093681718</v>
      </c>
      <c r="AM132" s="13">
        <v>0.32577568991450234</v>
      </c>
      <c r="AN132" s="13">
        <v>0.27583992650740452</v>
      </c>
      <c r="AO132" s="13">
        <v>0.27600129086691488</v>
      </c>
      <c r="AP132" s="13">
        <v>0.27270206102404654</v>
      </c>
      <c r="AQ132" s="13">
        <v>0.24485983475285319</v>
      </c>
      <c r="AR132" s="13">
        <v>0.27154525306304428</v>
      </c>
      <c r="AS132" s="13">
        <v>0.27577839217962025</v>
      </c>
      <c r="AT132" s="13">
        <v>0.25925101327082178</v>
      </c>
      <c r="AU132" s="13">
        <v>0.25669427173112047</v>
      </c>
      <c r="AV132" s="13">
        <v>0.23767252843792244</v>
      </c>
      <c r="AW132" s="13">
        <v>0.13512348390107806</v>
      </c>
      <c r="AX132" s="13">
        <v>0.25097645380771638</v>
      </c>
      <c r="AY132" s="13">
        <v>0.1883884647826799</v>
      </c>
      <c r="AZ132" s="13">
        <v>0.26155091750313708</v>
      </c>
      <c r="BA132" s="13">
        <v>0.24212863598958517</v>
      </c>
      <c r="BB132" s="13">
        <v>0.21951050595372937</v>
      </c>
      <c r="BC132" s="13">
        <v>0.2019187967559351</v>
      </c>
      <c r="BD132" s="13">
        <v>0.148206687441999</v>
      </c>
      <c r="BE132" s="13">
        <v>0.187012709002983</v>
      </c>
      <c r="BF132" s="13">
        <v>0.10474125730350585</v>
      </c>
      <c r="BG132" s="13">
        <v>0.20937905658422881</v>
      </c>
      <c r="BH132" s="13">
        <v>0.14960893040529524</v>
      </c>
      <c r="BI132" s="13">
        <v>0.15369972659178488</v>
      </c>
      <c r="BJ132" s="13">
        <v>0.12032587898623505</v>
      </c>
      <c r="BK132" s="13">
        <v>9.760024729325803E-2</v>
      </c>
      <c r="BL132" s="13">
        <v>0.16930720354654938</v>
      </c>
      <c r="BM132" s="13">
        <v>0.14032309988950539</v>
      </c>
      <c r="BN132" s="13">
        <v>0.13791797718849669</v>
      </c>
      <c r="BO132" s="13">
        <v>0.12484686672935201</v>
      </c>
      <c r="BP132" s="13">
        <v>0.18651034904466718</v>
      </c>
      <c r="BQ132" s="13">
        <v>0.24018188165271881</v>
      </c>
      <c r="BR132" s="13">
        <v>0.26197840307681342</v>
      </c>
      <c r="BS132" s="13">
        <v>0.3307903909876912</v>
      </c>
      <c r="BT132" s="13">
        <v>0.14490378961445316</v>
      </c>
      <c r="BU132" s="13">
        <v>0.24644978263870487</v>
      </c>
      <c r="BV132" s="13">
        <v>0.13692134082966212</v>
      </c>
      <c r="BW132" s="13">
        <v>0.16151914988888258</v>
      </c>
      <c r="BX132" s="13">
        <v>0.35774553408149917</v>
      </c>
      <c r="BY132" s="13">
        <v>0.19972061373092323</v>
      </c>
      <c r="BZ132" s="13">
        <v>0.21226611302990828</v>
      </c>
      <c r="CA132" s="13">
        <v>0.10574283092800243</v>
      </c>
      <c r="CB132" s="13">
        <v>0.16630223079029574</v>
      </c>
      <c r="CC132" s="13">
        <v>0.13366926776605736</v>
      </c>
      <c r="CD132" s="13">
        <v>0.1174961359113442</v>
      </c>
      <c r="CE132" s="13">
        <v>0.1314735138735276</v>
      </c>
      <c r="CF132" s="13">
        <v>0.21366414599344402</v>
      </c>
      <c r="CG132" s="13">
        <v>0.14969718160266166</v>
      </c>
      <c r="CH132" s="13">
        <v>0.13815510305654419</v>
      </c>
      <c r="CI132" s="13">
        <v>0.141513566289653</v>
      </c>
      <c r="CJ132" s="13">
        <v>0.2112975451026248</v>
      </c>
      <c r="CK132" s="13">
        <v>0.16674679277287727</v>
      </c>
      <c r="CL132" s="13">
        <v>0.13858906486987846</v>
      </c>
      <c r="CM132" s="13">
        <v>0.12429737743942351</v>
      </c>
      <c r="CN132" s="13">
        <v>0.20089464115710004</v>
      </c>
      <c r="CO132" s="13">
        <v>0.13797026816038621</v>
      </c>
      <c r="CP132" s="13">
        <v>0.1302719154886107</v>
      </c>
      <c r="CQ132" s="13">
        <v>0.15980731634833703</v>
      </c>
      <c r="CR132" s="13">
        <v>0.14439923779855077</v>
      </c>
      <c r="CS132" s="13">
        <v>0.13992448120132339</v>
      </c>
      <c r="CT132" s="13">
        <v>0.1289911592487645</v>
      </c>
      <c r="CU132" s="13">
        <v>0.16534855055749065</v>
      </c>
      <c r="CV132" s="13">
        <v>0.15159998868333427</v>
      </c>
      <c r="CW132" s="13">
        <v>0.17278850801854639</v>
      </c>
      <c r="CX132" s="13">
        <v>0.16143002311324881</v>
      </c>
      <c r="CY132" s="13">
        <v>0.16619825156245055</v>
      </c>
      <c r="CZ132" s="13">
        <v>0.18932545301067896</v>
      </c>
      <c r="DA132" s="13">
        <v>0.15197357117379126</v>
      </c>
      <c r="DB132" s="13">
        <v>0.12082963462426194</v>
      </c>
      <c r="DC132" s="13">
        <v>0.16511940351391743</v>
      </c>
      <c r="DD132" s="13">
        <v>0.15649084379442618</v>
      </c>
      <c r="DE132" s="13">
        <v>0.16404549461192378</v>
      </c>
      <c r="DF132" s="13">
        <v>0.14722837951473028</v>
      </c>
      <c r="DG132" s="13">
        <v>9.7209146277130176E-2</v>
      </c>
      <c r="DH132" s="13">
        <v>9.5965903111663947E-2</v>
      </c>
      <c r="DI132" s="13">
        <v>0.16680080587660076</v>
      </c>
      <c r="DJ132" s="13">
        <v>0.14951523222662463</v>
      </c>
      <c r="DK132" s="13">
        <v>0.10865663441388862</v>
      </c>
      <c r="DL132" s="13">
        <v>0.11508862538993818</v>
      </c>
      <c r="DM132" s="13">
        <v>0.13333005096038564</v>
      </c>
      <c r="DN132" s="13">
        <v>0.10381020400402804</v>
      </c>
      <c r="DO132" s="13">
        <v>0.10959167223594558</v>
      </c>
      <c r="DP132" s="13">
        <v>0.16866350316379544</v>
      </c>
      <c r="DQ132" s="13">
        <v>0.13606596072038002</v>
      </c>
      <c r="DR132" s="13">
        <v>0.12966607624066359</v>
      </c>
      <c r="DS132" s="13">
        <v>0.13003808194428423</v>
      </c>
      <c r="DT132" s="13">
        <v>0.13940445593170614</v>
      </c>
      <c r="DU132" s="13">
        <v>0.34780067971718975</v>
      </c>
      <c r="DV132" s="13">
        <v>0.12121652492983591</v>
      </c>
      <c r="DW132" s="13">
        <v>0.14914188459225017</v>
      </c>
      <c r="DX132" s="13">
        <v>0.22570527675466157</v>
      </c>
      <c r="DY132" s="13">
        <v>0.12680519513768124</v>
      </c>
      <c r="DZ132" s="13">
        <v>0.14878467996334074</v>
      </c>
      <c r="EA132" s="13">
        <v>0.10706278897999934</v>
      </c>
      <c r="EB132" s="13">
        <v>0.17493129113878406</v>
      </c>
      <c r="EC132" s="13">
        <v>0.12847749788810037</v>
      </c>
      <c r="ED132" s="13">
        <v>0.12460446467952757</v>
      </c>
      <c r="EE132" s="13">
        <v>0.12620436439319102</v>
      </c>
      <c r="EF132" s="13">
        <v>0.11399565996227146</v>
      </c>
      <c r="EG132" s="13">
        <v>0.13735994582945335</v>
      </c>
      <c r="EH132" s="13">
        <v>0.14930536951170859</v>
      </c>
      <c r="EI132" s="13">
        <v>0.15136834934188417</v>
      </c>
      <c r="EJ132" s="13">
        <v>0.15768879063930574</v>
      </c>
      <c r="EK132" s="13">
        <v>0.15474275854823646</v>
      </c>
      <c r="EL132" s="13">
        <v>0.12711619230647472</v>
      </c>
      <c r="EM132" s="13">
        <v>0.14902630767578545</v>
      </c>
      <c r="EN132" s="13">
        <v>0.10238842808162753</v>
      </c>
      <c r="EO132" s="13">
        <v>0.10540451814089925</v>
      </c>
      <c r="EP132" s="13">
        <v>9.6895599236404409E-2</v>
      </c>
      <c r="EQ132" s="52">
        <v>0.14863025438824801</v>
      </c>
      <c r="ER132" s="52">
        <v>0.14829593233653199</v>
      </c>
      <c r="ES132" s="52">
        <v>0.14831230624462499</v>
      </c>
      <c r="ET132" s="52">
        <v>0.211998908728212</v>
      </c>
      <c r="EU132" s="52">
        <v>0.206752821277632</v>
      </c>
      <c r="EV132" s="52">
        <v>0.19004127235601301</v>
      </c>
      <c r="EW132" s="52">
        <v>0.18237970618691399</v>
      </c>
      <c r="EX132" s="52">
        <v>0.20108276952659801</v>
      </c>
      <c r="EY132" s="52">
        <v>0.170629390070512</v>
      </c>
      <c r="EZ132" s="52">
        <v>0.14721396204825299</v>
      </c>
      <c r="FA132" s="52">
        <v>0.136449782526542</v>
      </c>
      <c r="FB132" s="52">
        <v>0.160087845760544</v>
      </c>
      <c r="FC132" s="52">
        <v>0.14604579701178999</v>
      </c>
      <c r="FD132" s="52">
        <v>0.14601045476039601</v>
      </c>
      <c r="FE132" s="52">
        <v>0.15165242337797899</v>
      </c>
      <c r="FF132" s="52">
        <v>0.16909080453602299</v>
      </c>
      <c r="FG132" s="52">
        <v>0.16602428129805399</v>
      </c>
      <c r="FH132" s="52">
        <v>0.157995774478281</v>
      </c>
      <c r="FI132" s="52">
        <v>0.15069566124902301</v>
      </c>
      <c r="FJ132" s="52">
        <v>0.20400704948607201</v>
      </c>
      <c r="FK132" s="52">
        <v>0.18277558276919201</v>
      </c>
      <c r="FL132" s="52">
        <v>0.162046315402368</v>
      </c>
      <c r="FM132" s="52">
        <v>0.17565771504098801</v>
      </c>
      <c r="FN132" s="52">
        <v>0.207207802225163</v>
      </c>
      <c r="FO132" s="52">
        <v>0.19647975270822099</v>
      </c>
      <c r="FP132" s="52">
        <v>0.18559868575956601</v>
      </c>
      <c r="FQ132" s="52">
        <v>0.188504466643761</v>
      </c>
      <c r="FR132" s="52">
        <v>0.217079172912817</v>
      </c>
      <c r="FS132" s="52">
        <v>0.20448573782208501</v>
      </c>
      <c r="FT132" s="52">
        <v>0.21341013378818599</v>
      </c>
      <c r="FU132" s="52">
        <v>0.21993261140453399</v>
      </c>
      <c r="FV132" s="52">
        <v>0.27626806464378101</v>
      </c>
      <c r="FW132" s="52">
        <v>0.196691705680866</v>
      </c>
      <c r="FX132" s="52">
        <v>0.19844243774195</v>
      </c>
      <c r="FY132" s="52">
        <v>0.20133347885922101</v>
      </c>
      <c r="FZ132" s="52">
        <v>0.17754994735237201</v>
      </c>
      <c r="GA132" s="52">
        <v>0.24048763948765201</v>
      </c>
      <c r="GB132" s="52">
        <v>0.20914891896717999</v>
      </c>
      <c r="GC132" s="52">
        <v>0.25269565168630997</v>
      </c>
      <c r="GD132" s="52">
        <v>0.23751626732044601</v>
      </c>
      <c r="GE132" s="52">
        <v>0.22111936258923801</v>
      </c>
    </row>
    <row r="133" spans="1:187" ht="15" x14ac:dyDescent="0.25">
      <c r="A133" s="36" t="s">
        <v>26</v>
      </c>
      <c r="B133" s="90"/>
      <c r="C133" s="13">
        <v>0.17850945330059453</v>
      </c>
      <c r="D133" s="13">
        <v>0.14516827558458251</v>
      </c>
      <c r="E133" s="13">
        <v>0.1650036396370422</v>
      </c>
      <c r="F133" s="13">
        <v>0.15027205332082544</v>
      </c>
      <c r="G133" s="13">
        <v>0.11232122553214048</v>
      </c>
      <c r="H133" s="13">
        <v>0.13152267569691795</v>
      </c>
      <c r="I133" s="13">
        <v>0.15370162528138828</v>
      </c>
      <c r="J133" s="13">
        <v>0.12232340725578905</v>
      </c>
      <c r="K133" s="13">
        <v>0.15093342867015319</v>
      </c>
      <c r="L133" s="13">
        <v>0.13101597221819497</v>
      </c>
      <c r="M133" s="13">
        <v>0.13324962638443449</v>
      </c>
      <c r="N133" s="13">
        <v>0.12276630137590756</v>
      </c>
      <c r="O133" s="13">
        <v>0.11664246698182051</v>
      </c>
      <c r="P133" s="13">
        <v>0.14874231516394815</v>
      </c>
      <c r="Q133" s="13">
        <v>0.13276447291915461</v>
      </c>
      <c r="R133" s="13">
        <v>9.0545253626345301E-2</v>
      </c>
      <c r="S133" s="13">
        <v>6.9043624227138417E-2</v>
      </c>
      <c r="T133" s="13">
        <v>8.9993705587508147E-2</v>
      </c>
      <c r="U133" s="13">
        <v>7.6461917470727822E-2</v>
      </c>
      <c r="V133" s="13">
        <v>7.6724661750321388E-2</v>
      </c>
      <c r="W133" s="13">
        <v>2.76126897187941E-2</v>
      </c>
      <c r="X133" s="13">
        <v>3.9925731343173239E-2</v>
      </c>
      <c r="Y133" s="13">
        <v>4.5108650014817446E-2</v>
      </c>
      <c r="Z133" s="13">
        <v>3.601100822315758E-2</v>
      </c>
      <c r="AA133" s="13">
        <v>5.6641244193053372E-2</v>
      </c>
      <c r="AB133" s="13">
        <v>2.14761583134652E-2</v>
      </c>
      <c r="AC133" s="13">
        <v>8.5421051530753009E-2</v>
      </c>
      <c r="AD133" s="13">
        <v>4.7260777692231568E-2</v>
      </c>
      <c r="AE133" s="13">
        <v>5.5411123355086953E-2</v>
      </c>
      <c r="AF133" s="13">
        <v>4.1788746966760243E-2</v>
      </c>
      <c r="AG133" s="13">
        <v>3.4845765100106167E-2</v>
      </c>
      <c r="AH133" s="13">
        <v>7.3401373217375804E-2</v>
      </c>
      <c r="AI133" s="13">
        <v>7.0380696898146675E-2</v>
      </c>
      <c r="AJ133" s="13">
        <v>3.424032584959618E-2</v>
      </c>
      <c r="AK133" s="13">
        <v>7.0363299392146805E-2</v>
      </c>
      <c r="AL133" s="13">
        <v>5.4462014547319047E-2</v>
      </c>
      <c r="AM133" s="13">
        <v>4.0732292324764052E-2</v>
      </c>
      <c r="AN133" s="13">
        <v>3.7042191798790036E-2</v>
      </c>
      <c r="AO133" s="13">
        <v>4.0565411920748161E-2</v>
      </c>
      <c r="AP133" s="13">
        <v>2.4996426071044117E-2</v>
      </c>
      <c r="AQ133" s="13">
        <v>1.5216962920534403E-2</v>
      </c>
      <c r="AR133" s="13">
        <v>3.4674314234516793E-2</v>
      </c>
      <c r="AS133" s="13">
        <v>2.3692864949355061E-2</v>
      </c>
      <c r="AT133" s="13">
        <v>2.7853855328994401E-2</v>
      </c>
      <c r="AU133" s="13">
        <v>5.8960957498095726E-2</v>
      </c>
      <c r="AV133" s="13">
        <v>2.9713130664417782E-2</v>
      </c>
      <c r="AW133" s="13">
        <v>2.1422056775745862E-2</v>
      </c>
      <c r="AX133" s="13">
        <v>2.7158961637214828E-2</v>
      </c>
      <c r="AY133" s="13">
        <v>1.8277581335048088E-2</v>
      </c>
      <c r="AZ133" s="13">
        <v>2.2959585654316148E-2</v>
      </c>
      <c r="BA133" s="13">
        <v>1.8992709187165425E-2</v>
      </c>
      <c r="BB133" s="13">
        <v>2.1446532069787749E-2</v>
      </c>
      <c r="BC133" s="13">
        <v>2.0991864808668634E-2</v>
      </c>
      <c r="BD133" s="13">
        <v>9.5180466086493675E-3</v>
      </c>
      <c r="BE133" s="13">
        <v>-1.724286401989298E-3</v>
      </c>
      <c r="BF133" s="13">
        <v>1.1132695700569928E-2</v>
      </c>
      <c r="BG133" s="13">
        <v>6.0154897451009017E-3</v>
      </c>
      <c r="BH133" s="13">
        <v>1.5037705417537371E-2</v>
      </c>
      <c r="BI133" s="13">
        <v>1.0009953407779954E-2</v>
      </c>
      <c r="BJ133" s="13">
        <v>3.503528154164149E-2</v>
      </c>
      <c r="BK133" s="13">
        <v>2.1055468425351928E-2</v>
      </c>
      <c r="BL133" s="13">
        <v>2.1112910126797755E-2</v>
      </c>
      <c r="BM133" s="13">
        <v>3.444606182228975E-2</v>
      </c>
      <c r="BN133" s="13">
        <v>3.2391290578713185E-2</v>
      </c>
      <c r="BO133" s="13">
        <v>4.8552407589826957E-2</v>
      </c>
      <c r="BP133" s="13">
        <v>3.578703399356202E-2</v>
      </c>
      <c r="BQ133" s="13">
        <v>1.7675430812826076E-2</v>
      </c>
      <c r="BR133" s="13">
        <v>4.2047144971233179E-2</v>
      </c>
      <c r="BS133" s="13">
        <v>4.8387134624007143E-2</v>
      </c>
      <c r="BT133" s="13">
        <v>3.1241122600266971E-2</v>
      </c>
      <c r="BU133" s="13">
        <v>2.6924374656008315E-2</v>
      </c>
      <c r="BV133" s="13">
        <v>1.8821113437717751E-2</v>
      </c>
      <c r="BW133" s="13">
        <v>2.377224355961698E-2</v>
      </c>
      <c r="BX133" s="13">
        <v>0.18500625645797789</v>
      </c>
      <c r="BY133" s="13">
        <v>6.1911162947937776E-2</v>
      </c>
      <c r="BZ133" s="13">
        <v>2.167721903576161E-2</v>
      </c>
      <c r="CA133" s="13">
        <v>5.1402649889428003E-3</v>
      </c>
      <c r="CB133" s="13">
        <v>6.849731280343393E-3</v>
      </c>
      <c r="CC133" s="13">
        <v>9.6465145498535187E-3</v>
      </c>
      <c r="CD133" s="13">
        <v>5.1425958989730659E-3</v>
      </c>
      <c r="CE133" s="13">
        <v>1.1830486518102921E-2</v>
      </c>
      <c r="CF133" s="13">
        <v>6.1597865778983277E-3</v>
      </c>
      <c r="CG133" s="13">
        <v>9.7155799523192792E-3</v>
      </c>
      <c r="CH133" s="13">
        <v>3.6127062347090983E-3</v>
      </c>
      <c r="CI133" s="13">
        <v>5.1066625123317791E-3</v>
      </c>
      <c r="CJ133" s="13">
        <v>5.7070404022951096E-3</v>
      </c>
      <c r="CK133" s="13">
        <v>8.8676504437112651E-3</v>
      </c>
      <c r="CL133" s="13">
        <v>1.0680431796407258E-2</v>
      </c>
      <c r="CM133" s="13">
        <v>1.2605300460260207E-2</v>
      </c>
      <c r="CN133" s="13">
        <v>1.1388216205353054E-2</v>
      </c>
      <c r="CO133" s="13">
        <v>1.871136466799541E-2</v>
      </c>
      <c r="CP133" s="13">
        <v>7.3029551599328264E-3</v>
      </c>
      <c r="CQ133" s="13">
        <v>2.5988078892969129E-3</v>
      </c>
      <c r="CR133" s="13">
        <v>4.2102059209190093E-3</v>
      </c>
      <c r="CS133" s="13">
        <v>4.5599135788455068E-3</v>
      </c>
      <c r="CT133" s="13">
        <v>2.9416585343228908E-3</v>
      </c>
      <c r="CU133" s="13">
        <v>2.1878901859653096E-3</v>
      </c>
      <c r="CV133" s="13">
        <v>1.1901111342380656E-2</v>
      </c>
      <c r="CW133" s="13">
        <v>8.2822341424554306E-3</v>
      </c>
      <c r="CX133" s="13">
        <v>7.3918939721414724E-3</v>
      </c>
      <c r="CY133" s="13">
        <v>5.5923538891478469E-3</v>
      </c>
      <c r="CZ133" s="13">
        <v>6.7588571543688702E-3</v>
      </c>
      <c r="DA133" s="13">
        <v>1.5918973090710543E-2</v>
      </c>
      <c r="DB133" s="13">
        <v>1.4265648755261807E-2</v>
      </c>
      <c r="DC133" s="13">
        <v>1.6189446462175135E-2</v>
      </c>
      <c r="DD133" s="13">
        <v>1.4874567561693903E-2</v>
      </c>
      <c r="DE133" s="13">
        <v>2.0408016267885746E-2</v>
      </c>
      <c r="DF133" s="13">
        <v>1.5922361685514884E-2</v>
      </c>
      <c r="DG133" s="13">
        <v>1.4648252170895359E-2</v>
      </c>
      <c r="DH133" s="13">
        <v>1.4806351560820556E-2</v>
      </c>
      <c r="DI133" s="13">
        <v>2.0401695186868803E-2</v>
      </c>
      <c r="DJ133" s="13">
        <v>1.5995533928518772E-2</v>
      </c>
      <c r="DK133" s="13">
        <v>1.4506638206409012E-2</v>
      </c>
      <c r="DL133" s="13">
        <v>1.3817794549217046E-2</v>
      </c>
      <c r="DM133" s="13">
        <v>1.8141823050798294E-2</v>
      </c>
      <c r="DN133" s="13">
        <v>1.5734280367741226E-2</v>
      </c>
      <c r="DO133" s="13">
        <v>1.2001821737551582E-2</v>
      </c>
      <c r="DP133" s="13">
        <v>1.3789182505941199E-2</v>
      </c>
      <c r="DQ133" s="13">
        <v>8.350098596233281E-2</v>
      </c>
      <c r="DR133" s="13">
        <v>6.4524822659063355E-2</v>
      </c>
      <c r="DS133" s="13">
        <v>1.1325546672479904E-2</v>
      </c>
      <c r="DT133" s="13">
        <v>5.1834575762196421E-3</v>
      </c>
      <c r="DU133" s="13">
        <v>1.3160641296557665E-2</v>
      </c>
      <c r="DV133" s="13">
        <v>6.1053394384653875E-2</v>
      </c>
      <c r="DW133" s="13">
        <v>7.8048746595977186E-2</v>
      </c>
      <c r="DX133" s="13">
        <v>7.0503540671275261E-2</v>
      </c>
      <c r="DY133" s="13">
        <v>1.259992163004608E-2</v>
      </c>
      <c r="DZ133" s="13">
        <v>1.093137614988194E-2</v>
      </c>
      <c r="EA133" s="13">
        <v>1.4884429923420097E-2</v>
      </c>
      <c r="EB133" s="13">
        <v>7.6108961711776378E-3</v>
      </c>
      <c r="EC133" s="13">
        <v>5.8447051198930169E-3</v>
      </c>
      <c r="ED133" s="13">
        <v>1.1111732506156095E-2</v>
      </c>
      <c r="EE133" s="13">
        <v>1.4767578270389402E-2</v>
      </c>
      <c r="EF133" s="13">
        <v>6.4883632836356467E-3</v>
      </c>
      <c r="EG133" s="13">
        <v>1.597870134176994E-2</v>
      </c>
      <c r="EH133" s="13">
        <v>1.0972520363981497E-2</v>
      </c>
      <c r="EI133" s="13">
        <v>1.1198109357709153E-2</v>
      </c>
      <c r="EJ133" s="13">
        <v>1.2125250410922951E-2</v>
      </c>
      <c r="EK133" s="13">
        <v>1.3894663377327449E-2</v>
      </c>
      <c r="EL133" s="13">
        <v>4.2955750947433931E-3</v>
      </c>
      <c r="EM133" s="13">
        <v>2.6403669465473708E-3</v>
      </c>
      <c r="EN133" s="13">
        <v>1.7542282230790832E-3</v>
      </c>
      <c r="EO133" s="13">
        <v>1.702022793708139E-3</v>
      </c>
      <c r="EP133" s="13">
        <v>1.5303109597531051E-3</v>
      </c>
      <c r="EQ133" s="52">
        <v>1.0466264537352099E-3</v>
      </c>
      <c r="ER133" s="52">
        <v>5.3080440539163597E-3</v>
      </c>
      <c r="ES133" s="52">
        <v>4.0286249819167603E-3</v>
      </c>
      <c r="ET133" s="52">
        <v>3.18031033983911E-3</v>
      </c>
      <c r="EU133" s="52">
        <v>3.5304899142697202E-3</v>
      </c>
      <c r="EV133" s="52">
        <v>3.0094410234799101E-3</v>
      </c>
      <c r="EW133" s="52">
        <v>4.5852805575298598E-4</v>
      </c>
      <c r="EX133" s="52">
        <v>3.9688779585752301E-4</v>
      </c>
      <c r="EY133" s="52">
        <v>4.3085283702441101E-4</v>
      </c>
      <c r="EZ133" s="52">
        <v>4.5475416228999902E-4</v>
      </c>
      <c r="FA133" s="52">
        <v>4.2141810336694202E-4</v>
      </c>
      <c r="FB133" s="52">
        <v>4.3085283702441101E-4</v>
      </c>
      <c r="FC133" s="52">
        <v>6.3275613729424395E-4</v>
      </c>
      <c r="FD133" s="52">
        <v>5.8809839798222498E-4</v>
      </c>
      <c r="FE133" s="52">
        <v>2.5473780875165901E-4</v>
      </c>
      <c r="FF133" s="52">
        <v>1.8399617578795701E-3</v>
      </c>
      <c r="FG133" s="52">
        <v>2.01274318026002E-4</v>
      </c>
      <c r="FH133" s="52">
        <v>1.06926981451314E-4</v>
      </c>
      <c r="FI133" s="52">
        <v>1.98752099228239E-4</v>
      </c>
      <c r="FJ133" s="52">
        <v>2.2014378534093999E-4</v>
      </c>
      <c r="FK133" s="52">
        <v>1.3837609364287601E-4</v>
      </c>
      <c r="FL133" s="52">
        <v>1.6982520583443901E-4</v>
      </c>
      <c r="FM133" s="52">
        <v>1.9498449558768999E-4</v>
      </c>
      <c r="FN133" s="52">
        <v>8.8770151018636697E-4</v>
      </c>
      <c r="FO133" s="52">
        <v>1.18079465616686E-3</v>
      </c>
      <c r="FP133" s="52">
        <v>1.2900425820979099E-3</v>
      </c>
      <c r="FQ133" s="52">
        <v>2.8454087441111501E-3</v>
      </c>
      <c r="FR133" s="52">
        <v>1.1903929252077201E-3</v>
      </c>
      <c r="FS133" s="52">
        <v>1.3361218212809901E-3</v>
      </c>
      <c r="FT133" s="52">
        <v>1.4022467245749699E-3</v>
      </c>
      <c r="FU133" s="52">
        <v>2.4130211904117901E-3</v>
      </c>
      <c r="FV133" s="52">
        <v>4.2118097706101802E-3</v>
      </c>
      <c r="FW133" s="52">
        <v>8.6463107046488106E-3</v>
      </c>
      <c r="FX133" s="52">
        <v>4.8772037965368201E-3</v>
      </c>
      <c r="FY133" s="52">
        <v>7.0297912462025198E-3</v>
      </c>
      <c r="FZ133" s="52">
        <v>1.75431324573707E-3</v>
      </c>
      <c r="GA133" s="52">
        <v>1.47577474887884E-3</v>
      </c>
      <c r="GB133" s="52">
        <v>1.3853258442514199E-2</v>
      </c>
      <c r="GC133" s="52">
        <v>3.4475963443551999E-2</v>
      </c>
      <c r="GD133" s="52">
        <v>2.2825765628636301E-2</v>
      </c>
      <c r="GE133" s="52">
        <v>1.4506909369948501E-2</v>
      </c>
    </row>
    <row r="134" spans="1:187" ht="15" x14ac:dyDescent="0.25">
      <c r="A134" s="36" t="s">
        <v>23</v>
      </c>
      <c r="B134" s="90"/>
      <c r="C134" s="13">
        <v>0</v>
      </c>
      <c r="D134" s="13">
        <v>0</v>
      </c>
      <c r="E134" s="13">
        <v>0</v>
      </c>
      <c r="F134" s="13">
        <v>0</v>
      </c>
      <c r="G134" s="13">
        <v>0</v>
      </c>
      <c r="H134" s="13">
        <v>0</v>
      </c>
      <c r="I134" s="13">
        <v>0</v>
      </c>
      <c r="J134" s="13">
        <v>0</v>
      </c>
      <c r="K134" s="13">
        <v>0</v>
      </c>
      <c r="L134" s="13">
        <v>0</v>
      </c>
      <c r="M134" s="13">
        <v>0</v>
      </c>
      <c r="N134" s="13">
        <v>0</v>
      </c>
      <c r="O134" s="13">
        <v>0</v>
      </c>
      <c r="P134" s="13">
        <v>0</v>
      </c>
      <c r="Q134" s="13">
        <v>0</v>
      </c>
      <c r="R134" s="13">
        <v>0</v>
      </c>
      <c r="S134" s="13">
        <v>0</v>
      </c>
      <c r="T134" s="13">
        <v>0</v>
      </c>
      <c r="U134" s="13">
        <v>0</v>
      </c>
      <c r="V134" s="13">
        <v>0</v>
      </c>
      <c r="W134" s="13">
        <v>0</v>
      </c>
      <c r="X134" s="13">
        <v>0</v>
      </c>
      <c r="Y134" s="13">
        <v>0</v>
      </c>
      <c r="Z134" s="13">
        <v>0</v>
      </c>
      <c r="AA134" s="13">
        <v>0</v>
      </c>
      <c r="AB134" s="13">
        <v>0</v>
      </c>
      <c r="AC134" s="13">
        <v>0</v>
      </c>
      <c r="AD134" s="13">
        <v>0</v>
      </c>
      <c r="AE134" s="13">
        <v>0</v>
      </c>
      <c r="AF134" s="13">
        <v>0</v>
      </c>
      <c r="AG134" s="13">
        <v>0</v>
      </c>
      <c r="AH134" s="13">
        <v>0</v>
      </c>
      <c r="AI134" s="13">
        <v>0</v>
      </c>
      <c r="AJ134" s="13">
        <v>0</v>
      </c>
      <c r="AK134" s="13">
        <v>0</v>
      </c>
      <c r="AL134" s="13">
        <v>0</v>
      </c>
      <c r="AM134" s="13">
        <v>0</v>
      </c>
      <c r="AN134" s="13">
        <v>0</v>
      </c>
      <c r="AO134" s="13">
        <v>0</v>
      </c>
      <c r="AP134" s="13">
        <v>0</v>
      </c>
      <c r="AQ134" s="13">
        <v>5.3977311790204116E-3</v>
      </c>
      <c r="AR134" s="13">
        <v>5.3977311790204116E-3</v>
      </c>
      <c r="AS134" s="13">
        <v>5.3977311790204116E-3</v>
      </c>
      <c r="AT134" s="13">
        <v>5.3977311790204116E-3</v>
      </c>
      <c r="AU134" s="13">
        <v>1.0997179041617202E-2</v>
      </c>
      <c r="AV134" s="13">
        <v>1.0997179041617202E-2</v>
      </c>
      <c r="AW134" s="13">
        <v>1.0997179041617202E-2</v>
      </c>
      <c r="AX134" s="13">
        <v>1.0997179041617202E-2</v>
      </c>
      <c r="AY134" s="13">
        <v>1.4309556637413838E-2</v>
      </c>
      <c r="AZ134" s="13">
        <v>1.4309556637413838E-2</v>
      </c>
      <c r="BA134" s="13">
        <v>1.4309556637413838E-2</v>
      </c>
      <c r="BB134" s="13">
        <v>1.4309556637413838E-2</v>
      </c>
      <c r="BC134" s="13">
        <v>1.5699600878834319E-2</v>
      </c>
      <c r="BD134" s="13">
        <v>1.5699600878834319E-2</v>
      </c>
      <c r="BE134" s="13">
        <v>1.5699600878834319E-2</v>
      </c>
      <c r="BF134" s="13">
        <v>1.5699600878834319E-2</v>
      </c>
      <c r="BG134" s="13">
        <v>1.798586423495311E-2</v>
      </c>
      <c r="BH134" s="13">
        <v>1.798586423495311E-2</v>
      </c>
      <c r="BI134" s="13">
        <v>1.798586423495311E-2</v>
      </c>
      <c r="BJ134" s="13">
        <v>1.798586423495311E-2</v>
      </c>
      <c r="BK134" s="13">
        <v>1.8594797273313427E-2</v>
      </c>
      <c r="BL134" s="13">
        <v>1.8594797273313427E-2</v>
      </c>
      <c r="BM134" s="13">
        <v>1.8594797273313427E-2</v>
      </c>
      <c r="BN134" s="13">
        <v>1.8594797273313427E-2</v>
      </c>
      <c r="BO134" s="13">
        <v>2.0382290669160016E-2</v>
      </c>
      <c r="BP134" s="13">
        <v>2.0382290669160016E-2</v>
      </c>
      <c r="BQ134" s="13">
        <v>2.0382290669160016E-2</v>
      </c>
      <c r="BR134" s="13">
        <v>2.0382290669160016E-2</v>
      </c>
      <c r="BS134" s="13">
        <v>2.4500535929039512E-2</v>
      </c>
      <c r="BT134" s="13">
        <v>2.4500535929039512E-2</v>
      </c>
      <c r="BU134" s="13">
        <v>2.4500535929039512E-2</v>
      </c>
      <c r="BV134" s="13">
        <v>2.4500535929039512E-2</v>
      </c>
      <c r="BW134" s="13">
        <v>2.4564253705308063E-2</v>
      </c>
      <c r="BX134" s="13">
        <v>2.4564253705308063E-2</v>
      </c>
      <c r="BY134" s="13">
        <v>2.4564253705308063E-2</v>
      </c>
      <c r="BZ134" s="13">
        <v>2.4564253705308063E-2</v>
      </c>
      <c r="CA134" s="13">
        <v>2.5881209162002948E-2</v>
      </c>
      <c r="CB134" s="13">
        <v>2.5881209162002948E-2</v>
      </c>
      <c r="CC134" s="13">
        <v>2.5881209162002948E-2</v>
      </c>
      <c r="CD134" s="13">
        <v>2.5881209162002948E-2</v>
      </c>
      <c r="CE134" s="13">
        <v>2.8567321616834514E-2</v>
      </c>
      <c r="CF134" s="13">
        <v>2.8567321616834514E-2</v>
      </c>
      <c r="CG134" s="13">
        <v>2.8567321616834514E-2</v>
      </c>
      <c r="CH134" s="13">
        <v>2.8567321616834514E-2</v>
      </c>
      <c r="CI134" s="13">
        <v>2.5752327039343718E-2</v>
      </c>
      <c r="CJ134" s="13">
        <v>2.5752327039343718E-2</v>
      </c>
      <c r="CK134" s="13">
        <v>2.5752327039343718E-2</v>
      </c>
      <c r="CL134" s="13">
        <v>2.5752327039343718E-2</v>
      </c>
      <c r="CM134" s="13">
        <v>2.532137840570901E-2</v>
      </c>
      <c r="CN134" s="13">
        <v>2.532137840570901E-2</v>
      </c>
      <c r="CO134" s="13">
        <v>2.532137840570901E-2</v>
      </c>
      <c r="CP134" s="13">
        <v>2.532137840570901E-2</v>
      </c>
      <c r="CQ134" s="13">
        <v>2.0657674105627143E-2</v>
      </c>
      <c r="CR134" s="13">
        <v>2.0657674105627143E-2</v>
      </c>
      <c r="CS134" s="13">
        <v>2.0657674105627143E-2</v>
      </c>
      <c r="CT134" s="13">
        <v>2.0657674105627143E-2</v>
      </c>
      <c r="CU134" s="13">
        <v>2.1232213877179818E-2</v>
      </c>
      <c r="CV134" s="13">
        <v>2.1232213877179818E-2</v>
      </c>
      <c r="CW134" s="13">
        <v>2.1232213877179818E-2</v>
      </c>
      <c r="CX134" s="13">
        <v>2.1232213877179818E-2</v>
      </c>
      <c r="CY134" s="13">
        <v>2.331994233070606E-2</v>
      </c>
      <c r="CZ134" s="13">
        <v>2.331994233070606E-2</v>
      </c>
      <c r="DA134" s="13">
        <v>2.331994233070606E-2</v>
      </c>
      <c r="DB134" s="13">
        <v>2.331994233070606E-2</v>
      </c>
      <c r="DC134" s="13">
        <v>3.2093457489778925E-2</v>
      </c>
      <c r="DD134" s="13">
        <v>3.2093457489778925E-2</v>
      </c>
      <c r="DE134" s="13">
        <v>3.2093457489778925E-2</v>
      </c>
      <c r="DF134" s="13">
        <v>3.2093457489778925E-2</v>
      </c>
      <c r="DG134" s="13">
        <v>4.648769568783382E-2</v>
      </c>
      <c r="DH134" s="13">
        <v>4.648769568783382E-2</v>
      </c>
      <c r="DI134" s="13">
        <v>4.648769568783382E-2</v>
      </c>
      <c r="DJ134" s="13">
        <v>4.648769568783382E-2</v>
      </c>
      <c r="DK134" s="13">
        <v>5.2916779875893133E-2</v>
      </c>
      <c r="DL134" s="13">
        <v>5.2916779875893133E-2</v>
      </c>
      <c r="DM134" s="13">
        <v>5.2916779875893133E-2</v>
      </c>
      <c r="DN134" s="13">
        <v>5.2916779875893133E-2</v>
      </c>
      <c r="DO134" s="13">
        <v>5.8280455700706252E-2</v>
      </c>
      <c r="DP134" s="13">
        <v>5.8280455700706252E-2</v>
      </c>
      <c r="DQ134" s="13">
        <v>5.8280455700706252E-2</v>
      </c>
      <c r="DR134" s="13">
        <v>5.8280455700706252E-2</v>
      </c>
      <c r="DS134" s="13">
        <v>6.6305144721719278E-2</v>
      </c>
      <c r="DT134" s="13">
        <v>6.6305144721719278E-2</v>
      </c>
      <c r="DU134" s="13">
        <v>6.6305144721719278E-2</v>
      </c>
      <c r="DV134" s="13">
        <v>6.6305144721719278E-2</v>
      </c>
      <c r="DW134" s="13">
        <v>6.9133791428601848E-2</v>
      </c>
      <c r="DX134" s="13">
        <v>6.9133791428601848E-2</v>
      </c>
      <c r="DY134" s="13">
        <v>6.9133791428601848E-2</v>
      </c>
      <c r="DZ134" s="13">
        <v>6.9133791428601848E-2</v>
      </c>
      <c r="EA134" s="13">
        <v>7.2500859018709535E-2</v>
      </c>
      <c r="EB134" s="13">
        <v>7.2500859018709535E-2</v>
      </c>
      <c r="EC134" s="13">
        <v>7.2500859018709535E-2</v>
      </c>
      <c r="ED134" s="13">
        <v>7.2500859018709535E-2</v>
      </c>
      <c r="EE134" s="13">
        <v>8.0243227171016271E-2</v>
      </c>
      <c r="EF134" s="13">
        <v>8.0243227171016271E-2</v>
      </c>
      <c r="EG134" s="13">
        <v>8.0243227171016271E-2</v>
      </c>
      <c r="EH134" s="13">
        <v>8.0243227171016271E-2</v>
      </c>
      <c r="EI134" s="13">
        <v>7.6834979799734332E-2</v>
      </c>
      <c r="EJ134" s="13">
        <v>7.6834979799734332E-2</v>
      </c>
      <c r="EK134" s="13">
        <v>7.6834979799734332E-2</v>
      </c>
      <c r="EL134" s="13">
        <v>7.6834979799734332E-2</v>
      </c>
      <c r="EM134" s="13">
        <v>6.9437162749061629E-2</v>
      </c>
      <c r="EN134" s="13">
        <v>6.9437162749061629E-2</v>
      </c>
      <c r="EO134" s="13">
        <v>6.9437162749061629E-2</v>
      </c>
      <c r="EP134" s="13">
        <v>6.9437162749061629E-2</v>
      </c>
      <c r="EQ134" s="52">
        <v>5.1153931988572203E-2</v>
      </c>
      <c r="ER134" s="52">
        <v>6.69321144650038E-2</v>
      </c>
      <c r="ES134" s="52">
        <v>7.4338212618055496E-2</v>
      </c>
      <c r="ET134" s="52">
        <v>6.1470237049758999E-2</v>
      </c>
      <c r="EU134" s="52">
        <v>5.1927793824461999E-2</v>
      </c>
      <c r="EV134" s="52">
        <v>6.8655892892062503E-2</v>
      </c>
      <c r="EW134" s="52">
        <v>7.6676568511178794E-2</v>
      </c>
      <c r="EX134" s="52">
        <v>6.3043189938658303E-2</v>
      </c>
      <c r="EY134" s="52">
        <v>5.6344022800694303E-2</v>
      </c>
      <c r="EZ134" s="52">
        <v>7.4994622803196798E-2</v>
      </c>
      <c r="FA134" s="52">
        <v>8.3868621571838997E-2</v>
      </c>
      <c r="FB134" s="52">
        <v>6.8710804999742595E-2</v>
      </c>
      <c r="FC134" s="52">
        <v>5.7878453382382199E-2</v>
      </c>
      <c r="FD134" s="52">
        <v>7.8151575416729305E-2</v>
      </c>
      <c r="FE134" s="52">
        <v>8.3725829611601396E-2</v>
      </c>
      <c r="FF134" s="52">
        <v>6.9471231350327803E-2</v>
      </c>
      <c r="FG134" s="52">
        <v>5.9181942270643099E-2</v>
      </c>
      <c r="FH134" s="52">
        <v>7.5382482096397696E-2</v>
      </c>
      <c r="FI134" s="52">
        <v>8.8141542934330297E-2</v>
      </c>
      <c r="FJ134" s="52">
        <v>7.29608379379411E-2</v>
      </c>
      <c r="FK134" s="52">
        <v>6.3654861088401904E-2</v>
      </c>
      <c r="FL134" s="52">
        <v>8.7232782717127103E-2</v>
      </c>
      <c r="FM134" s="52">
        <v>0.101449811482204</v>
      </c>
      <c r="FN134" s="52">
        <v>7.8089034141754096E-2</v>
      </c>
      <c r="FO134" s="52">
        <v>6.9661530614531897E-2</v>
      </c>
      <c r="FP134" s="52">
        <v>9.1384702278797095E-2</v>
      </c>
      <c r="FQ134" s="52">
        <v>0.107189788666921</v>
      </c>
      <c r="FR134" s="52">
        <v>8.5308856749766598E-2</v>
      </c>
      <c r="FS134" s="52">
        <v>7.82442090647643E-2</v>
      </c>
      <c r="FT134" s="52">
        <v>0.106728057571768</v>
      </c>
      <c r="FU134" s="52">
        <v>0.115800642206772</v>
      </c>
      <c r="FV134" s="52">
        <v>9.3494198277711202E-2</v>
      </c>
      <c r="FW134" s="52">
        <v>7.6528888106258006E-2</v>
      </c>
      <c r="FX134" s="52">
        <v>0.10957903549265099</v>
      </c>
      <c r="FY134" s="52">
        <v>0.117628140800623</v>
      </c>
      <c r="FZ134" s="52">
        <v>9.9548847697945905E-2</v>
      </c>
      <c r="GA134" s="52">
        <v>8.1837313554131999E-2</v>
      </c>
      <c r="GB134" s="52">
        <v>0.10995992870004399</v>
      </c>
      <c r="GC134" s="52">
        <v>0.124103325326319</v>
      </c>
      <c r="GD134" s="52">
        <v>0.101100878066005</v>
      </c>
      <c r="GE134" s="52">
        <v>8.8316876162671101E-2</v>
      </c>
    </row>
    <row r="135" spans="1:187" ht="15" x14ac:dyDescent="0.25">
      <c r="A135" s="42"/>
      <c r="B135" s="9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c r="AE135" s="45"/>
      <c r="AF135" s="45"/>
      <c r="AG135" s="45"/>
      <c r="AH135" s="45"/>
      <c r="AI135" s="45"/>
      <c r="AJ135" s="45"/>
      <c r="AK135" s="45"/>
      <c r="AL135" s="45"/>
      <c r="AM135" s="45"/>
      <c r="AN135" s="45"/>
      <c r="AO135" s="45"/>
      <c r="AP135" s="45"/>
      <c r="AQ135" s="45"/>
      <c r="AR135" s="45"/>
      <c r="AS135" s="45"/>
      <c r="AT135" s="45"/>
      <c r="AU135" s="45"/>
      <c r="AV135" s="45"/>
      <c r="AW135" s="45"/>
      <c r="AX135" s="45"/>
      <c r="AY135" s="45"/>
      <c r="AZ135" s="45"/>
      <c r="BA135" s="45"/>
      <c r="BB135" s="45"/>
      <c r="BC135" s="45"/>
      <c r="BD135" s="45"/>
      <c r="BE135" s="45"/>
      <c r="BF135" s="45"/>
      <c r="BG135" s="45"/>
      <c r="BH135" s="45"/>
      <c r="BI135" s="45"/>
      <c r="BJ135" s="45"/>
      <c r="BK135" s="45"/>
      <c r="BL135" s="45"/>
      <c r="BM135" s="45"/>
      <c r="BN135" s="45"/>
      <c r="BO135" s="45"/>
      <c r="BP135" s="45"/>
      <c r="BQ135" s="45"/>
      <c r="BR135" s="45"/>
      <c r="BS135" s="45"/>
      <c r="BT135" s="45"/>
      <c r="BU135" s="45"/>
      <c r="BV135" s="45"/>
      <c r="BW135" s="45"/>
      <c r="BX135" s="45"/>
      <c r="BY135" s="45"/>
      <c r="BZ135" s="45"/>
      <c r="CA135" s="45"/>
      <c r="CB135" s="45"/>
      <c r="CC135" s="45"/>
      <c r="CD135" s="45"/>
      <c r="CE135" s="45"/>
      <c r="CF135" s="45"/>
      <c r="CG135" s="45"/>
      <c r="CH135" s="45"/>
      <c r="CI135" s="45"/>
      <c r="CJ135" s="45"/>
      <c r="CK135" s="45"/>
      <c r="CL135" s="45"/>
      <c r="CM135" s="45"/>
      <c r="CN135" s="45"/>
      <c r="CO135" s="45"/>
      <c r="CP135" s="45"/>
      <c r="CQ135" s="45"/>
      <c r="CR135" s="45"/>
      <c r="CS135" s="45"/>
      <c r="CT135" s="45"/>
      <c r="CU135" s="45"/>
      <c r="CV135" s="45"/>
      <c r="CW135" s="45"/>
      <c r="CX135" s="45"/>
      <c r="CY135" s="45"/>
      <c r="CZ135" s="45"/>
      <c r="DA135" s="45"/>
      <c r="DB135" s="45"/>
      <c r="DC135" s="45"/>
      <c r="DD135" s="45"/>
      <c r="DE135" s="45"/>
      <c r="DF135" s="45"/>
      <c r="DG135" s="45"/>
      <c r="DH135" s="45"/>
      <c r="DI135" s="45"/>
      <c r="DJ135" s="45"/>
      <c r="DK135" s="45"/>
      <c r="DL135" s="45"/>
      <c r="DM135" s="45"/>
      <c r="DN135" s="45"/>
      <c r="DO135" s="45"/>
      <c r="DP135" s="45"/>
      <c r="DQ135" s="45"/>
      <c r="DR135" s="45"/>
      <c r="DS135" s="45"/>
      <c r="DT135" s="45"/>
      <c r="DU135" s="45"/>
      <c r="DV135" s="45"/>
      <c r="DW135" s="45"/>
      <c r="DX135" s="45"/>
      <c r="DY135" s="45"/>
      <c r="DZ135" s="45"/>
      <c r="EA135" s="45"/>
      <c r="EB135" s="45"/>
      <c r="EC135" s="45"/>
      <c r="ED135" s="45"/>
      <c r="EE135" s="45"/>
      <c r="EF135" s="45"/>
      <c r="EG135" s="45"/>
      <c r="EH135" s="45"/>
      <c r="EI135" s="45"/>
      <c r="EJ135" s="45"/>
      <c r="EK135" s="45"/>
      <c r="EL135" s="45"/>
      <c r="EM135" s="45"/>
      <c r="EN135" s="45"/>
      <c r="EO135" s="45"/>
      <c r="EP135" s="45"/>
      <c r="EQ135" s="45"/>
      <c r="ER135" s="45"/>
      <c r="ES135" s="45"/>
      <c r="ET135" s="45"/>
      <c r="EU135" s="45"/>
      <c r="EV135" s="45"/>
      <c r="EW135" s="45"/>
      <c r="EX135" s="45"/>
      <c r="EY135" s="45"/>
      <c r="EZ135" s="45"/>
      <c r="FA135" s="45"/>
      <c r="FB135" s="45"/>
      <c r="FC135" s="45"/>
      <c r="FD135" s="45"/>
      <c r="FE135" s="45"/>
      <c r="FF135" s="45"/>
      <c r="FG135" s="45"/>
      <c r="FH135" s="45"/>
      <c r="FI135" s="45"/>
      <c r="FJ135" s="45"/>
      <c r="FK135" s="45"/>
      <c r="FL135" s="45"/>
      <c r="FM135" s="45"/>
      <c r="FN135" s="45"/>
      <c r="FO135" s="45"/>
      <c r="FP135" s="45"/>
      <c r="FQ135" s="45"/>
      <c r="FR135" s="45"/>
      <c r="FS135" s="45"/>
      <c r="FT135" s="45"/>
      <c r="FU135" s="45"/>
      <c r="FV135" s="45"/>
      <c r="FW135" s="45"/>
      <c r="FX135" s="45"/>
      <c r="FY135" s="45"/>
      <c r="FZ135" s="45"/>
      <c r="GA135" s="45"/>
      <c r="GB135" s="45"/>
      <c r="GC135" s="45"/>
      <c r="GD135" s="45"/>
      <c r="GE135" s="45"/>
    </row>
    <row r="136" spans="1:187" ht="15" x14ac:dyDescent="0.25">
      <c r="A136" s="41" t="s">
        <v>54</v>
      </c>
      <c r="B136" s="90"/>
      <c r="C136" s="15">
        <v>2.0765262469721338E-2</v>
      </c>
      <c r="D136" s="15">
        <v>0.13772396131425521</v>
      </c>
      <c r="E136" s="15">
        <v>0.19290017790607952</v>
      </c>
      <c r="F136" s="15">
        <v>3.7251422665625533E-2</v>
      </c>
      <c r="G136" s="15">
        <v>1.2478201868678949E-2</v>
      </c>
      <c r="H136" s="15">
        <v>9.8352954227164835E-2</v>
      </c>
      <c r="I136" s="15">
        <v>0.18005256351363902</v>
      </c>
      <c r="J136" s="15">
        <v>3.2940774556242856E-2</v>
      </c>
      <c r="K136" s="15">
        <v>1.2388369973817974E-2</v>
      </c>
      <c r="L136" s="15">
        <v>9.3100609009623428E-2</v>
      </c>
      <c r="M136" s="15">
        <v>0.14353085811255067</v>
      </c>
      <c r="N136" s="15">
        <v>2.6983848781645531E-2</v>
      </c>
      <c r="O136" s="15">
        <v>1.3457122123879799E-2</v>
      </c>
      <c r="P136" s="15">
        <v>9.0714593468519497E-2</v>
      </c>
      <c r="Q136" s="15">
        <v>0.13578295394564524</v>
      </c>
      <c r="R136" s="15">
        <v>3.2267303604248426E-2</v>
      </c>
      <c r="S136" s="15">
        <v>7.6898327021349628E-3</v>
      </c>
      <c r="T136" s="15">
        <v>6.6452963311938756E-2</v>
      </c>
      <c r="U136" s="15">
        <v>0.10492611988725184</v>
      </c>
      <c r="V136" s="15">
        <v>2.2306006579677618E-2</v>
      </c>
      <c r="W136" s="15">
        <v>1.7650588566045639E-2</v>
      </c>
      <c r="X136" s="15">
        <v>4.3254772990913196E-2</v>
      </c>
      <c r="Y136" s="15">
        <v>6.2041576962092011E-2</v>
      </c>
      <c r="Z136" s="15">
        <v>2.0558557735746889E-2</v>
      </c>
      <c r="AA136" s="15">
        <v>7.6980344165201815E-3</v>
      </c>
      <c r="AB136" s="15">
        <v>3.26757147393947E-2</v>
      </c>
      <c r="AC136" s="15">
        <v>4.6672176884905693E-2</v>
      </c>
      <c r="AD136" s="15">
        <v>1.2180761021815667E-2</v>
      </c>
      <c r="AE136" s="15">
        <v>7.6633986980787303E-3</v>
      </c>
      <c r="AF136" s="15">
        <v>2.3224499324448481E-2</v>
      </c>
      <c r="AG136" s="15">
        <v>3.0997900040683334E-2</v>
      </c>
      <c r="AH136" s="15">
        <v>1.8770505237142278E-2</v>
      </c>
      <c r="AI136" s="15">
        <v>4.3816740149375567E-3</v>
      </c>
      <c r="AJ136" s="15">
        <v>2.2936055314216792E-2</v>
      </c>
      <c r="AK136" s="15">
        <v>3.3140181648665397E-2</v>
      </c>
      <c r="AL136" s="15">
        <v>1.4160624889541222E-2</v>
      </c>
      <c r="AM136" s="15">
        <v>1.0609274226715489E-2</v>
      </c>
      <c r="AN136" s="15">
        <v>2.507781990324718E-2</v>
      </c>
      <c r="AO136" s="15">
        <v>2.6336407116013053E-2</v>
      </c>
      <c r="AP136" s="15">
        <v>1.0905549464159496E-2</v>
      </c>
      <c r="AQ136" s="15">
        <v>8.6850352419370613E-2</v>
      </c>
      <c r="AR136" s="15">
        <v>9.6542210733854633E-2</v>
      </c>
      <c r="AS136" s="15">
        <v>9.8790077725717462E-2</v>
      </c>
      <c r="AT136" s="15">
        <v>8.7376178550096342E-2</v>
      </c>
      <c r="AU136" s="15">
        <v>0.14582613827600036</v>
      </c>
      <c r="AV136" s="15">
        <v>0.15334664509669835</v>
      </c>
      <c r="AW136" s="15">
        <v>0.15066302040385066</v>
      </c>
      <c r="AX136" s="15">
        <v>0.14817370982214975</v>
      </c>
      <c r="AY136" s="15">
        <v>0.1658351172300716</v>
      </c>
      <c r="AZ136" s="15">
        <v>0.1714593347155168</v>
      </c>
      <c r="BA136" s="15">
        <v>0.17515201356010601</v>
      </c>
      <c r="BB136" s="15">
        <v>0.16398942048979506</v>
      </c>
      <c r="BC136" s="15">
        <v>0.16621676682257938</v>
      </c>
      <c r="BD136" s="15">
        <v>0.16536119153570419</v>
      </c>
      <c r="BE136" s="15">
        <v>0.16543789753394916</v>
      </c>
      <c r="BF136" s="15">
        <v>0.16338101918909848</v>
      </c>
      <c r="BG136" s="15">
        <v>0.16667257601741603</v>
      </c>
      <c r="BH136" s="15">
        <v>0.17063095639041784</v>
      </c>
      <c r="BI136" s="15">
        <v>0.16971762275876029</v>
      </c>
      <c r="BJ136" s="15">
        <v>0.16609963321247845</v>
      </c>
      <c r="BK136" s="15">
        <v>0.15858224256793851</v>
      </c>
      <c r="BL136" s="15">
        <v>0.16148080086325858</v>
      </c>
      <c r="BM136" s="15">
        <v>0.16163525728403125</v>
      </c>
      <c r="BN136" s="15">
        <v>0.1589848844481459</v>
      </c>
      <c r="BO136" s="15">
        <v>0.16005844955227796</v>
      </c>
      <c r="BP136" s="15">
        <v>0.16102641947562854</v>
      </c>
      <c r="BQ136" s="15">
        <v>0.1623936327010797</v>
      </c>
      <c r="BR136" s="15">
        <v>0.15997046044613863</v>
      </c>
      <c r="BS136" s="15">
        <v>0.17796138453858487</v>
      </c>
      <c r="BT136" s="15">
        <v>0.17940820444060521</v>
      </c>
      <c r="BU136" s="15">
        <v>0.17861718894852635</v>
      </c>
      <c r="BV136" s="15">
        <v>0.17749370819798943</v>
      </c>
      <c r="BW136" s="15">
        <v>0.17491024364903948</v>
      </c>
      <c r="BX136" s="15">
        <v>0.16705480700494582</v>
      </c>
      <c r="BY136" s="15">
        <v>0.17301547953979859</v>
      </c>
      <c r="BZ136" s="15">
        <v>0.17287484714870133</v>
      </c>
      <c r="CA136" s="15">
        <v>0.17121433537666578</v>
      </c>
      <c r="CB136" s="15">
        <v>0.16955605704227031</v>
      </c>
      <c r="CC136" s="15">
        <v>0.16896554299135719</v>
      </c>
      <c r="CD136" s="15">
        <v>0.16923280206257379</v>
      </c>
      <c r="CE136" s="15">
        <v>0.17485698394090257</v>
      </c>
      <c r="CF136" s="15">
        <v>0.17427123571436598</v>
      </c>
      <c r="CG136" s="15">
        <v>0.1747609296415788</v>
      </c>
      <c r="CH136" s="15">
        <v>0.17404245305707255</v>
      </c>
      <c r="CI136" s="15">
        <v>0.14930205291958937</v>
      </c>
      <c r="CJ136" s="15">
        <v>0.15497053748698345</v>
      </c>
      <c r="CK136" s="15">
        <v>0.15056565732688429</v>
      </c>
      <c r="CL136" s="15">
        <v>0.14785946955854773</v>
      </c>
      <c r="CM136" s="15">
        <v>0.13992197024058287</v>
      </c>
      <c r="CN136" s="15">
        <v>0.13804556245421476</v>
      </c>
      <c r="CO136" s="15">
        <v>0.13726446639923046</v>
      </c>
      <c r="CP136" s="15">
        <v>0.13720242540913768</v>
      </c>
      <c r="CQ136" s="15">
        <v>0.10997234526255738</v>
      </c>
      <c r="CR136" s="15">
        <v>0.11024057421800462</v>
      </c>
      <c r="CS136" s="15">
        <v>0.11013913171259805</v>
      </c>
      <c r="CT136" s="15">
        <v>0.1131480145865503</v>
      </c>
      <c r="CU136" s="15">
        <v>0.11588222922632019</v>
      </c>
      <c r="CV136" s="15">
        <v>0.11195878887671989</v>
      </c>
      <c r="CW136" s="15">
        <v>0.11166692181640223</v>
      </c>
      <c r="CX136" s="15">
        <v>0.11783823230334342</v>
      </c>
      <c r="CY136" s="15">
        <v>0.13358843390892194</v>
      </c>
      <c r="CZ136" s="15">
        <v>0.1312269281548584</v>
      </c>
      <c r="DA136" s="15">
        <v>0.13015220625813703</v>
      </c>
      <c r="DB136" s="15">
        <v>0.13020515785732606</v>
      </c>
      <c r="DC136" s="15">
        <v>0.14875466794583175</v>
      </c>
      <c r="DD136" s="15">
        <v>0.14647459738384672</v>
      </c>
      <c r="DE136" s="15">
        <v>0.14592803973806229</v>
      </c>
      <c r="DF136" s="15">
        <v>0.14588008559840746</v>
      </c>
      <c r="DG136" s="15">
        <v>0.17748530012274644</v>
      </c>
      <c r="DH136" s="15">
        <v>0.1781906355754867</v>
      </c>
      <c r="DI136" s="15">
        <v>0.17749297179846729</v>
      </c>
      <c r="DJ136" s="15">
        <v>0.17741895227097276</v>
      </c>
      <c r="DK136" s="15">
        <v>0.20475566512467946</v>
      </c>
      <c r="DL136" s="15">
        <v>0.20464760594388823</v>
      </c>
      <c r="DM136" s="15">
        <v>0.20484212203083735</v>
      </c>
      <c r="DN136" s="15">
        <v>0.20484966163592455</v>
      </c>
      <c r="DO136" s="15">
        <v>0.20092576946666246</v>
      </c>
      <c r="DP136" s="15">
        <v>0.20062565068741059</v>
      </c>
      <c r="DQ136" s="15">
        <v>0.20033638287293529</v>
      </c>
      <c r="DR136" s="15">
        <v>0.20059267480746057</v>
      </c>
      <c r="DS136" s="15">
        <v>0.22704431106332942</v>
      </c>
      <c r="DT136" s="15">
        <v>0.22691892250165069</v>
      </c>
      <c r="DU136" s="15">
        <v>0.22688183266450607</v>
      </c>
      <c r="DV136" s="15">
        <v>0.2270378816531706</v>
      </c>
      <c r="DW136" s="15">
        <v>0.22870060543814857</v>
      </c>
      <c r="DX136" s="15">
        <v>0.22860713502580313</v>
      </c>
      <c r="DY136" s="15">
        <v>0.22857404299667602</v>
      </c>
      <c r="DZ136" s="15">
        <v>0.22859014040537667</v>
      </c>
      <c r="EA136" s="15">
        <v>0.24849608196767253</v>
      </c>
      <c r="EB136" s="15">
        <v>0.24824141968198304</v>
      </c>
      <c r="EC136" s="15">
        <v>0.24823388459791967</v>
      </c>
      <c r="ED136" s="15">
        <v>0.24836875082482779</v>
      </c>
      <c r="EE136" s="15">
        <v>0.25714923454808897</v>
      </c>
      <c r="EF136" s="15">
        <v>0.25711959581324972</v>
      </c>
      <c r="EG136" s="15">
        <v>0.25725499734113422</v>
      </c>
      <c r="EH136" s="15">
        <v>0.25747781968436534</v>
      </c>
      <c r="EI136" s="15">
        <v>0.2232287897115966</v>
      </c>
      <c r="EJ136" s="15">
        <v>0.22298829729599912</v>
      </c>
      <c r="EK136" s="15">
        <v>0.22337536818092052</v>
      </c>
      <c r="EL136" s="15">
        <v>0.22325133587555884</v>
      </c>
      <c r="EM136" s="15">
        <v>0.20441664791754352</v>
      </c>
      <c r="EN136" s="15">
        <v>0.20442045519686897</v>
      </c>
      <c r="EO136" s="15">
        <v>0.20416125209513686</v>
      </c>
      <c r="EP136" s="15">
        <v>0.20416125209513686</v>
      </c>
      <c r="EQ136" s="15">
        <f t="shared" ref="EQ136:GB136" si="143">SUM(EQ137,EQ140:EQ142)</f>
        <v>0.14101424035737853</v>
      </c>
      <c r="ER136" s="15">
        <f t="shared" si="143"/>
        <v>0.18145245682453012</v>
      </c>
      <c r="ES136" s="15">
        <f t="shared" si="143"/>
        <v>0.20030433691492441</v>
      </c>
      <c r="ET136" s="15">
        <f t="shared" si="143"/>
        <v>0.17028386568293324</v>
      </c>
      <c r="EU136" s="15">
        <f t="shared" si="143"/>
        <v>0.13889738077177155</v>
      </c>
      <c r="EV136" s="15">
        <f t="shared" si="143"/>
        <v>0.18040618216240012</v>
      </c>
      <c r="EW136" s="15">
        <f t="shared" si="143"/>
        <v>0.20130578492646012</v>
      </c>
      <c r="EX136" s="15">
        <f t="shared" si="143"/>
        <v>0.16786109830883464</v>
      </c>
      <c r="EY136" s="15">
        <f t="shared" si="143"/>
        <v>0.14861862363345099</v>
      </c>
      <c r="EZ136" s="15">
        <f t="shared" si="143"/>
        <v>0.19393401860766396</v>
      </c>
      <c r="FA136" s="15">
        <f t="shared" si="143"/>
        <v>0.21518649525568345</v>
      </c>
      <c r="FB136" s="15">
        <f t="shared" si="143"/>
        <v>0.1798430513760681</v>
      </c>
      <c r="FC136" s="15">
        <f t="shared" si="143"/>
        <v>0.14238981925376029</v>
      </c>
      <c r="FD136" s="15">
        <f t="shared" si="143"/>
        <v>0.19013168876940401</v>
      </c>
      <c r="FE136" s="15">
        <f t="shared" si="143"/>
        <v>0.26065446754638882</v>
      </c>
      <c r="FF136" s="15">
        <f t="shared" si="143"/>
        <v>0.17065314434621848</v>
      </c>
      <c r="FG136" s="15">
        <f t="shared" si="143"/>
        <v>0.14665201963036106</v>
      </c>
      <c r="FH136" s="15">
        <f t="shared" si="143"/>
        <v>0.18538853395937416</v>
      </c>
      <c r="FI136" s="15">
        <f t="shared" si="143"/>
        <v>0.21579508565246375</v>
      </c>
      <c r="FJ136" s="15">
        <f t="shared" si="143"/>
        <v>0.18017285853456125</v>
      </c>
      <c r="FK136" s="15">
        <f t="shared" si="143"/>
        <v>0.15006407870636948</v>
      </c>
      <c r="FL136" s="15">
        <f t="shared" si="143"/>
        <v>0.2036143284621752</v>
      </c>
      <c r="FM136" s="15">
        <f t="shared" si="143"/>
        <v>0.2363365474348752</v>
      </c>
      <c r="FN136" s="15">
        <f t="shared" si="143"/>
        <v>0.18351024185491127</v>
      </c>
      <c r="FO136" s="15">
        <f t="shared" si="143"/>
        <v>0.15946477949156815</v>
      </c>
      <c r="FP136" s="15">
        <f t="shared" si="143"/>
        <v>0.20465630096420179</v>
      </c>
      <c r="FQ136" s="15">
        <f t="shared" si="143"/>
        <v>0.23899193173527006</v>
      </c>
      <c r="FR136" s="15">
        <f t="shared" si="143"/>
        <v>0.19259742555479759</v>
      </c>
      <c r="FS136" s="15">
        <f t="shared" si="143"/>
        <v>0.17245811264022343</v>
      </c>
      <c r="FT136" s="15">
        <f t="shared" si="143"/>
        <v>0.23299188350074598</v>
      </c>
      <c r="FU136" s="15">
        <f t="shared" si="143"/>
        <v>0.2522468899316252</v>
      </c>
      <c r="FV136" s="15">
        <f t="shared" si="143"/>
        <v>0.20632278633656539</v>
      </c>
      <c r="FW136" s="15">
        <f t="shared" si="143"/>
        <v>0.1682335653862882</v>
      </c>
      <c r="FX136" s="15">
        <f t="shared" si="143"/>
        <v>0.23854549442527279</v>
      </c>
      <c r="FY136" s="15">
        <f t="shared" si="143"/>
        <v>0.2557033583085333</v>
      </c>
      <c r="FZ136" s="15">
        <f t="shared" si="143"/>
        <v>0.21652077426924246</v>
      </c>
      <c r="GA136" s="15">
        <f t="shared" si="143"/>
        <v>0.17992484580593998</v>
      </c>
      <c r="GB136" s="15">
        <f t="shared" si="143"/>
        <v>0.23934182991175657</v>
      </c>
      <c r="GC136" s="15">
        <f t="shared" ref="GC136:GD136" si="144">SUM(GC137,GC140:GC142)</f>
        <v>0.26978768023649985</v>
      </c>
      <c r="GD136" s="15">
        <f t="shared" si="144"/>
        <v>0.22140582630952482</v>
      </c>
      <c r="GE136" s="15">
        <f t="shared" ref="GE136" si="145">SUM(GE137,GE140:GE142)</f>
        <v>0.19392680309533</v>
      </c>
    </row>
    <row r="137" spans="1:187" ht="15" x14ac:dyDescent="0.25">
      <c r="A137" s="36" t="s">
        <v>24</v>
      </c>
      <c r="B137" s="90"/>
      <c r="C137" s="13">
        <v>1.3877099641632295E-3</v>
      </c>
      <c r="D137" s="13">
        <v>1.3095974350501303E-3</v>
      </c>
      <c r="E137" s="13">
        <v>1.2346515932925403E-3</v>
      </c>
      <c r="F137" s="13">
        <v>1.7536036234272283E-3</v>
      </c>
      <c r="G137" s="13">
        <v>0</v>
      </c>
      <c r="H137" s="13">
        <v>0</v>
      </c>
      <c r="I137" s="13">
        <v>0</v>
      </c>
      <c r="J137" s="13">
        <v>0</v>
      </c>
      <c r="K137" s="13">
        <v>0</v>
      </c>
      <c r="L137" s="13">
        <v>0</v>
      </c>
      <c r="M137" s="13">
        <v>0</v>
      </c>
      <c r="N137" s="13">
        <v>5.1895203013468776E-4</v>
      </c>
      <c r="O137" s="13">
        <v>7.183384692874442E-4</v>
      </c>
      <c r="P137" s="13">
        <v>3.8409253953781649E-4</v>
      </c>
      <c r="Q137" s="13">
        <v>3.9292808906176639E-4</v>
      </c>
      <c r="R137" s="13">
        <v>7.0137107854076884E-4</v>
      </c>
      <c r="S137" s="13">
        <v>6.7662370072198044E-4</v>
      </c>
      <c r="T137" s="13">
        <v>7.1693105268499533E-4</v>
      </c>
      <c r="U137" s="13">
        <v>5.8383083284118504E-4</v>
      </c>
      <c r="V137" s="13">
        <v>1.0603643861091846E-3</v>
      </c>
      <c r="W137" s="13">
        <v>1.7511406443729426E-3</v>
      </c>
      <c r="X137" s="13">
        <v>3.8770496932924794E-3</v>
      </c>
      <c r="Y137" s="13">
        <v>4.2920862540434413E-3</v>
      </c>
      <c r="Z137" s="13">
        <v>2.3371217978764456E-3</v>
      </c>
      <c r="AA137" s="13">
        <v>8.5763533252561255E-4</v>
      </c>
      <c r="AB137" s="13">
        <v>1.0404062350823058E-3</v>
      </c>
      <c r="AC137" s="13">
        <v>1.0232629172603246E-3</v>
      </c>
      <c r="AD137" s="13">
        <v>2.9204248494917122E-3</v>
      </c>
      <c r="AE137" s="13">
        <v>1.0161866384894357E-3</v>
      </c>
      <c r="AF137" s="13">
        <v>1.1480553688061035E-3</v>
      </c>
      <c r="AG137" s="13">
        <v>7.9930502736408587E-4</v>
      </c>
      <c r="AH137" s="13">
        <v>1.7488535923939636E-3</v>
      </c>
      <c r="AI137" s="13">
        <v>7.1710697976030133E-4</v>
      </c>
      <c r="AJ137" s="13">
        <v>2.3694732356920414E-3</v>
      </c>
      <c r="AK137" s="13">
        <v>5.3862486903293169E-3</v>
      </c>
      <c r="AL137" s="13">
        <v>5.572186280241519E-3</v>
      </c>
      <c r="AM137" s="13">
        <v>4.8474752404844097E-3</v>
      </c>
      <c r="AN137" s="13">
        <v>4.6539335905754001E-3</v>
      </c>
      <c r="AO137" s="13">
        <v>4.3834717053217887E-3</v>
      </c>
      <c r="AP137" s="13">
        <v>4.3304192124194443E-3</v>
      </c>
      <c r="AQ137" s="13">
        <v>3.8879963677201012E-3</v>
      </c>
      <c r="AR137" s="13">
        <v>4.3438680616599981E-3</v>
      </c>
      <c r="AS137" s="13">
        <v>3.9256648135535255E-3</v>
      </c>
      <c r="AT137" s="13">
        <v>3.9466785270322402E-3</v>
      </c>
      <c r="AU137" s="13">
        <v>3.8370941954800758E-3</v>
      </c>
      <c r="AV137" s="13">
        <v>3.4008679941750913E-3</v>
      </c>
      <c r="AW137" s="13">
        <v>1.9388767007968519E-3</v>
      </c>
      <c r="AX137" s="13">
        <v>3.8203027318087072E-3</v>
      </c>
      <c r="AY137" s="13">
        <v>1.45153320441789E-3</v>
      </c>
      <c r="AZ137" s="13">
        <v>1.1082757980690069E-3</v>
      </c>
      <c r="BA137" s="13">
        <v>1.2412000908375107E-3</v>
      </c>
      <c r="BB137" s="13">
        <v>1.0612440214857151E-3</v>
      </c>
      <c r="BC137" s="13">
        <v>1.1346065195655501E-3</v>
      </c>
      <c r="BD137" s="13">
        <v>9.8277963822200371E-4</v>
      </c>
      <c r="BE137" s="13">
        <v>1.1906497727480977E-3</v>
      </c>
      <c r="BF137" s="13">
        <v>1.6427878023479209E-3</v>
      </c>
      <c r="BG137" s="13">
        <v>1.2682345206352784E-3</v>
      </c>
      <c r="BH137" s="13">
        <v>1.1157039309905078E-3</v>
      </c>
      <c r="BI137" s="13">
        <v>1.2408482366868987E-3</v>
      </c>
      <c r="BJ137" s="13">
        <v>7.4027101390133497E-4</v>
      </c>
      <c r="BK137" s="13">
        <v>8.1539278273423058E-4</v>
      </c>
      <c r="BL137" s="13">
        <v>6.2361040357828161E-4</v>
      </c>
      <c r="BM137" s="13">
        <v>5.2391718400190349E-4</v>
      </c>
      <c r="BN137" s="13">
        <v>5.4088457474857875E-4</v>
      </c>
      <c r="BO137" s="13">
        <v>5.9493595457743304E-4</v>
      </c>
      <c r="BP137" s="13">
        <v>5.2599700022814221E-4</v>
      </c>
      <c r="BQ137" s="13">
        <v>5.6043815796378335E-4</v>
      </c>
      <c r="BR137" s="13">
        <v>4.9149920361449262E-4</v>
      </c>
      <c r="BS137" s="13">
        <v>5.9945020387163536E-4</v>
      </c>
      <c r="BT137" s="13">
        <v>6.6795733272210416E-4</v>
      </c>
      <c r="BU137" s="13">
        <v>3.9392065504657121E-4</v>
      </c>
      <c r="BV137" s="13">
        <v>3.8536426017482658E-4</v>
      </c>
      <c r="BW137" s="13">
        <v>3.518275911464668E-3</v>
      </c>
      <c r="BX137" s="13">
        <v>9.3914362686712757E-4</v>
      </c>
      <c r="BY137" s="13">
        <v>2.6197410551571185E-3</v>
      </c>
      <c r="BZ137" s="13">
        <v>2.8590377835804536E-3</v>
      </c>
      <c r="CA137" s="13">
        <v>2.3873614800632289E-3</v>
      </c>
      <c r="CB137" s="13">
        <v>2.3368195888866534E-3</v>
      </c>
      <c r="CC137" s="13">
        <v>2.0558615395434472E-3</v>
      </c>
      <c r="CD137" s="13">
        <v>2.2949494835621774E-3</v>
      </c>
      <c r="CE137" s="13">
        <v>1.8964123099366914E-3</v>
      </c>
      <c r="CF137" s="13">
        <v>1.3776093529616308E-3</v>
      </c>
      <c r="CG137" s="13">
        <v>1.3521660580739369E-3</v>
      </c>
      <c r="CH137" s="13">
        <v>1.6328677285048728E-3</v>
      </c>
      <c r="CI137" s="13">
        <v>1.2224670309240189E-3</v>
      </c>
      <c r="CJ137" s="13">
        <v>9.0858887895236369E-4</v>
      </c>
      <c r="CK137" s="13">
        <v>1.2227654514719315E-3</v>
      </c>
      <c r="CL137" s="13">
        <v>8.5782683131681227E-4</v>
      </c>
      <c r="CM137" s="13">
        <v>6.3083272328267877E-4</v>
      </c>
      <c r="CN137" s="13">
        <v>4.5608783444026524E-4</v>
      </c>
      <c r="CO137" s="13">
        <v>2.5459748254330432E-4</v>
      </c>
      <c r="CP137" s="13">
        <v>4.674976592996646E-4</v>
      </c>
      <c r="CQ137" s="13">
        <v>2.5559057585431994E-4</v>
      </c>
      <c r="CR137" s="13">
        <v>2.0485530958846268E-4</v>
      </c>
      <c r="CS137" s="13">
        <v>1.0253400171228878E-4</v>
      </c>
      <c r="CT137" s="13">
        <v>3.6689949603175718E-4</v>
      </c>
      <c r="CU137" s="13">
        <v>2.2118250869523944E-4</v>
      </c>
      <c r="CV137" s="13">
        <v>1.7880758188132517E-4</v>
      </c>
      <c r="CW137" s="13">
        <v>1.1920505458755009E-4</v>
      </c>
      <c r="CX137" s="13">
        <v>1.58528564672209E-3</v>
      </c>
      <c r="CY137" s="13">
        <v>2.0239485911735427E-3</v>
      </c>
      <c r="CZ137" s="13">
        <v>8.0979790545298897E-4</v>
      </c>
      <c r="DA137" s="13">
        <v>7.697335566247015E-4</v>
      </c>
      <c r="DB137" s="13">
        <v>1.105541176101042E-3</v>
      </c>
      <c r="DC137" s="13">
        <v>1.7068488259171233E-3</v>
      </c>
      <c r="DD137" s="13">
        <v>1.2780213051134429E-4</v>
      </c>
      <c r="DE137" s="13">
        <v>1.7040284068179238E-4</v>
      </c>
      <c r="DF137" s="13">
        <v>2.0448340881815084E-4</v>
      </c>
      <c r="DG137" s="13">
        <v>2.4784312979975539E-4</v>
      </c>
      <c r="DH137" s="13">
        <v>7.6916833386131013E-5</v>
      </c>
      <c r="DI137" s="13">
        <v>1.2819472231021832E-4</v>
      </c>
      <c r="DJ137" s="13">
        <v>2.5638944462043665E-4</v>
      </c>
      <c r="DK137" s="13">
        <v>2.3957208003415006E-4</v>
      </c>
      <c r="DL137" s="13">
        <v>9.4117602870558942E-5</v>
      </c>
      <c r="DM137" s="13">
        <v>1.540106228790965E-4</v>
      </c>
      <c r="DN137" s="13">
        <v>2.1390364288763401E-4</v>
      </c>
      <c r="DO137" s="13">
        <v>2.9780307187094227E-4</v>
      </c>
      <c r="DP137" s="13">
        <v>4.2543295981563181E-5</v>
      </c>
      <c r="DQ137" s="13">
        <v>0</v>
      </c>
      <c r="DR137" s="13">
        <v>2.637684350856917E-4</v>
      </c>
      <c r="DS137" s="13">
        <v>1.7843872727988852E-4</v>
      </c>
      <c r="DT137" s="13">
        <v>6.7976658011386102E-5</v>
      </c>
      <c r="DU137" s="13">
        <v>8.4970822514232628E-6</v>
      </c>
      <c r="DV137" s="13">
        <v>1.8693580953131175E-4</v>
      </c>
      <c r="DW137" s="13">
        <v>1.8694082469092983E-4</v>
      </c>
      <c r="DX137" s="13">
        <v>9.3470412345464913E-5</v>
      </c>
      <c r="DY137" s="13">
        <v>6.7978481705792678E-5</v>
      </c>
      <c r="DZ137" s="13">
        <v>7.6475791919016761E-5</v>
      </c>
      <c r="EA137" s="13">
        <v>2.5466228568949204E-4</v>
      </c>
      <c r="EB137" s="13">
        <v>0</v>
      </c>
      <c r="EC137" s="13">
        <v>0</v>
      </c>
      <c r="ED137" s="13">
        <v>1.2733114284474602E-4</v>
      </c>
      <c r="EE137" s="13">
        <v>1.2742872720025676E-4</v>
      </c>
      <c r="EF137" s="13">
        <v>0</v>
      </c>
      <c r="EG137" s="13">
        <v>0</v>
      </c>
      <c r="EH137" s="13">
        <v>2.3786695744047932E-4</v>
      </c>
      <c r="EI137" s="13">
        <v>6.7695299025204332E-5</v>
      </c>
      <c r="EJ137" s="13">
        <v>6.7695299025204332E-5</v>
      </c>
      <c r="EK137" s="13">
        <v>1.0154294853780648E-4</v>
      </c>
      <c r="EL137" s="13">
        <v>6.7695299025204332E-5</v>
      </c>
      <c r="EM137" s="13">
        <v>0</v>
      </c>
      <c r="EN137" s="13">
        <v>0</v>
      </c>
      <c r="EO137" s="13">
        <v>0</v>
      </c>
      <c r="EP137" s="13">
        <v>0</v>
      </c>
      <c r="EQ137" s="13">
        <f t="shared" ref="EQ137:GB137" si="146">SUM(EQ138:EQ139)</f>
        <v>1.2481517530515351E-3</v>
      </c>
      <c r="ER137" s="13">
        <f t="shared" si="146"/>
        <v>1.5411793077321019E-3</v>
      </c>
      <c r="ES137" s="13">
        <f t="shared" si="146"/>
        <v>1.7204528961052221E-3</v>
      </c>
      <c r="ET137" s="13">
        <f t="shared" si="146"/>
        <v>2.0584021409208592E-3</v>
      </c>
      <c r="EU137" s="13">
        <f t="shared" si="146"/>
        <v>1.15168614538785E-6</v>
      </c>
      <c r="EV137" s="13">
        <f t="shared" si="146"/>
        <v>1.0342301679918801E-6</v>
      </c>
      <c r="EW137" s="13">
        <f t="shared" si="146"/>
        <v>1.7081769532139799E-6</v>
      </c>
      <c r="EX137" s="13">
        <f t="shared" si="146"/>
        <v>1.3250912468347499E-6</v>
      </c>
      <c r="EY137" s="13">
        <f t="shared" si="146"/>
        <v>0</v>
      </c>
      <c r="EZ137" s="13">
        <f t="shared" si="146"/>
        <v>0</v>
      </c>
      <c r="FA137" s="13">
        <f t="shared" si="146"/>
        <v>0</v>
      </c>
      <c r="FB137" s="13">
        <f t="shared" si="146"/>
        <v>0</v>
      </c>
      <c r="FC137" s="13">
        <f t="shared" si="146"/>
        <v>0</v>
      </c>
      <c r="FD137" s="13">
        <f t="shared" si="146"/>
        <v>0</v>
      </c>
      <c r="FE137" s="13">
        <f t="shared" si="146"/>
        <v>0</v>
      </c>
      <c r="FF137" s="13">
        <f t="shared" si="146"/>
        <v>0</v>
      </c>
      <c r="FG137" s="13">
        <f t="shared" si="146"/>
        <v>0</v>
      </c>
      <c r="FH137" s="13">
        <f t="shared" si="146"/>
        <v>0</v>
      </c>
      <c r="FI137" s="13">
        <f t="shared" si="146"/>
        <v>0</v>
      </c>
      <c r="FJ137" s="13">
        <f t="shared" si="146"/>
        <v>0</v>
      </c>
      <c r="FK137" s="13">
        <f t="shared" si="146"/>
        <v>0</v>
      </c>
      <c r="FL137" s="13">
        <f t="shared" si="146"/>
        <v>0</v>
      </c>
      <c r="FM137" s="13">
        <f t="shared" si="146"/>
        <v>0</v>
      </c>
      <c r="FN137" s="13">
        <f t="shared" si="146"/>
        <v>0</v>
      </c>
      <c r="FO137" s="13">
        <f t="shared" si="146"/>
        <v>3.3461659166547798E-3</v>
      </c>
      <c r="FP137" s="13">
        <f t="shared" si="146"/>
        <v>1.664499964036848E-3</v>
      </c>
      <c r="FQ137" s="13">
        <f t="shared" si="146"/>
        <v>1.7479454311167771E-3</v>
      </c>
      <c r="FR137" s="13">
        <f t="shared" si="146"/>
        <v>2.1053791129052881E-3</v>
      </c>
      <c r="FS137" s="13">
        <f t="shared" si="146"/>
        <v>1.321338642421228E-3</v>
      </c>
      <c r="FT137" s="13">
        <f t="shared" si="146"/>
        <v>1.2389471359401071E-3</v>
      </c>
      <c r="FU137" s="13">
        <f t="shared" si="146"/>
        <v>1.2333951186710491E-3</v>
      </c>
      <c r="FV137" s="13">
        <f t="shared" si="146"/>
        <v>1.6030840924201319E-3</v>
      </c>
      <c r="FW137" s="13">
        <f t="shared" si="146"/>
        <v>1.0868673447191899E-5</v>
      </c>
      <c r="FX137" s="13">
        <f t="shared" si="146"/>
        <v>9.6647015580546505E-6</v>
      </c>
      <c r="FY137" s="13">
        <f t="shared" si="146"/>
        <v>9.9044931463855898E-6</v>
      </c>
      <c r="FZ137" s="13">
        <f t="shared" si="146"/>
        <v>1.25484898611813E-5</v>
      </c>
      <c r="GA137" s="13">
        <f t="shared" si="146"/>
        <v>1.14333192606397E-5</v>
      </c>
      <c r="GB137" s="13">
        <f t="shared" si="146"/>
        <v>1.0220151672736399E-5</v>
      </c>
      <c r="GC137" s="13">
        <f t="shared" ref="GC137:GD137" si="147">SUM(GC138:GC139)</f>
        <v>1.14684293551903E-5</v>
      </c>
      <c r="GD137" s="13">
        <f t="shared" si="147"/>
        <v>1.3408259309743601E-5</v>
      </c>
      <c r="GE137" s="13">
        <f t="shared" ref="GE137" si="148">SUM(GE138:GE139)</f>
        <v>1.2664022510216301E-5</v>
      </c>
    </row>
    <row r="138" spans="1:187" ht="15" x14ac:dyDescent="0.25">
      <c r="A138" s="37" t="s">
        <v>38</v>
      </c>
      <c r="B138" s="90">
        <v>8</v>
      </c>
      <c r="C138" s="13">
        <v>4.1570107329354282E-4</v>
      </c>
      <c r="D138" s="13">
        <v>2.545108612001283E-4</v>
      </c>
      <c r="E138" s="13">
        <v>2.4602716582679067E-4</v>
      </c>
      <c r="F138" s="13">
        <v>4.3266846404021807E-4</v>
      </c>
      <c r="G138" s="13">
        <v>0</v>
      </c>
      <c r="H138" s="13">
        <v>0</v>
      </c>
      <c r="I138" s="13">
        <v>0</v>
      </c>
      <c r="J138" s="13">
        <v>0</v>
      </c>
      <c r="K138" s="13">
        <v>0</v>
      </c>
      <c r="L138" s="13">
        <v>0</v>
      </c>
      <c r="M138" s="13">
        <v>0</v>
      </c>
      <c r="N138" s="13">
        <v>1.866412982134274E-4</v>
      </c>
      <c r="O138" s="13">
        <v>1.866412982134274E-4</v>
      </c>
      <c r="P138" s="13">
        <v>9.33206491067137E-5</v>
      </c>
      <c r="Q138" s="13">
        <v>1.1877173522672654E-4</v>
      </c>
      <c r="R138" s="13">
        <v>1.6967390746675215E-4</v>
      </c>
      <c r="S138" s="13">
        <v>1.7815760284008977E-4</v>
      </c>
      <c r="T138" s="13">
        <v>1.1877173522672654E-4</v>
      </c>
      <c r="U138" s="13">
        <v>1.1028803985338893E-4</v>
      </c>
      <c r="V138" s="13">
        <v>2.545108612001283E-4</v>
      </c>
      <c r="W138" s="13">
        <v>3.1389672881349152E-4</v>
      </c>
      <c r="X138" s="13">
        <v>2.714782519468035E-4</v>
      </c>
      <c r="Y138" s="13">
        <v>2.545108612001283E-4</v>
      </c>
      <c r="Z138" s="13">
        <v>1.2725543060006415E-4</v>
      </c>
      <c r="AA138" s="13">
        <v>9.33206491067137E-5</v>
      </c>
      <c r="AB138" s="13">
        <v>9.33206491067137E-5</v>
      </c>
      <c r="AC138" s="13">
        <v>6.7869562986700875E-5</v>
      </c>
      <c r="AD138" s="13">
        <v>2.1209238433344022E-4</v>
      </c>
      <c r="AE138" s="13">
        <v>1.2725543060006415E-4</v>
      </c>
      <c r="AF138" s="13">
        <v>7.6353258360038488E-5</v>
      </c>
      <c r="AG138" s="13">
        <v>8.4836953733376073E-5</v>
      </c>
      <c r="AH138" s="13">
        <v>2.036086889601026E-4</v>
      </c>
      <c r="AI138" s="13">
        <v>1.2725543060006415E-4</v>
      </c>
      <c r="AJ138" s="13">
        <v>8.4836953733376073E-5</v>
      </c>
      <c r="AK138" s="13">
        <v>1.3573912597340175E-4</v>
      </c>
      <c r="AL138" s="13">
        <v>2.884456426934787E-4</v>
      </c>
      <c r="AM138" s="13">
        <v>1.9512499358676497E-4</v>
      </c>
      <c r="AN138" s="13">
        <v>7.6353258360038488E-5</v>
      </c>
      <c r="AO138" s="13">
        <v>2.545108612001283E-4</v>
      </c>
      <c r="AP138" s="13">
        <v>5.0053802702691892E-4</v>
      </c>
      <c r="AQ138" s="13">
        <v>3.9873368254686768E-4</v>
      </c>
      <c r="AR138" s="13">
        <v>3.4783151030684197E-4</v>
      </c>
      <c r="AS138" s="13">
        <v>2.1209238433344022E-4</v>
      </c>
      <c r="AT138" s="13">
        <v>4.2418476866688045E-4</v>
      </c>
      <c r="AU138" s="13">
        <v>3.4783151030684197E-4</v>
      </c>
      <c r="AV138" s="13">
        <v>1.4422282134673935E-4</v>
      </c>
      <c r="AW138" s="13">
        <v>1.5270651672007698E-4</v>
      </c>
      <c r="AX138" s="13">
        <v>3.3934781493350429E-4</v>
      </c>
      <c r="AY138" s="13">
        <v>2.884456426934787E-4</v>
      </c>
      <c r="AZ138" s="13">
        <v>1.6119021209341455E-4</v>
      </c>
      <c r="BA138" s="13">
        <v>1.6119021209341455E-4</v>
      </c>
      <c r="BB138" s="13">
        <v>2.9692933806681632E-4</v>
      </c>
      <c r="BC138" s="13">
        <v>2.290597750801155E-4</v>
      </c>
      <c r="BD138" s="13">
        <v>1.1877173522672654E-4</v>
      </c>
      <c r="BE138" s="13">
        <v>1.2725543060006415E-4</v>
      </c>
      <c r="BF138" s="13">
        <v>2.9692933806681632E-4</v>
      </c>
      <c r="BG138" s="13">
        <v>2.6299455657346587E-4</v>
      </c>
      <c r="BH138" s="13">
        <v>1.1877173522672654E-4</v>
      </c>
      <c r="BI138" s="13">
        <v>1.4422282134673935E-4</v>
      </c>
      <c r="BJ138" s="13">
        <v>4.2418476866688037E-5</v>
      </c>
      <c r="BK138" s="13">
        <v>5.9385867613363269E-5</v>
      </c>
      <c r="BL138" s="13">
        <v>2.5451086120012825E-5</v>
      </c>
      <c r="BM138" s="13">
        <v>2.5451086120012825E-5</v>
      </c>
      <c r="BN138" s="13">
        <v>4.2418476866688037E-5</v>
      </c>
      <c r="BO138" s="13">
        <v>6.8844556219276645E-5</v>
      </c>
      <c r="BP138" s="13">
        <v>4.30278476370479E-5</v>
      </c>
      <c r="BQ138" s="13">
        <v>6.8844556219276645E-5</v>
      </c>
      <c r="BR138" s="13">
        <v>4.30278476370479E-5</v>
      </c>
      <c r="BS138" s="13">
        <v>9.4210128599428464E-5</v>
      </c>
      <c r="BT138" s="13">
        <v>9.4210128599428464E-5</v>
      </c>
      <c r="BU138" s="13">
        <v>3.4258228581610355E-5</v>
      </c>
      <c r="BV138" s="13">
        <v>8.5645571454025875E-5</v>
      </c>
      <c r="BW138" s="13">
        <v>7.0799890093557944E-4</v>
      </c>
      <c r="BX138" s="13">
        <v>7.50649437136518E-4</v>
      </c>
      <c r="BY138" s="13">
        <v>4.60625790970136E-4</v>
      </c>
      <c r="BZ138" s="13">
        <v>5.9710750681313924E-4</v>
      </c>
      <c r="CA138" s="13">
        <v>5.2899693370203832E-4</v>
      </c>
      <c r="CB138" s="13">
        <v>5.9725460256681759E-4</v>
      </c>
      <c r="CC138" s="13">
        <v>4.2661043040486958E-4</v>
      </c>
      <c r="CD138" s="13">
        <v>6.9964110586398628E-4</v>
      </c>
      <c r="CE138" s="13">
        <v>6.467416797465461E-4</v>
      </c>
      <c r="CF138" s="13">
        <v>4.169781882576415E-4</v>
      </c>
      <c r="CG138" s="13">
        <v>4.7654650086587601E-4</v>
      </c>
      <c r="CH138" s="13">
        <v>6.3823192080251243E-4</v>
      </c>
      <c r="CI138" s="13">
        <v>3.9237874575349333E-4</v>
      </c>
      <c r="CJ138" s="13">
        <v>3.2413896388332051E-4</v>
      </c>
      <c r="CK138" s="13">
        <v>4.3502860942235124E-4</v>
      </c>
      <c r="CL138" s="13">
        <v>3.326689366170922E-4</v>
      </c>
      <c r="CM138" s="13">
        <v>2.3887804888540507E-4</v>
      </c>
      <c r="CN138" s="13">
        <v>2.55940766662934E-4</v>
      </c>
      <c r="CO138" s="13">
        <v>1.9622125444158269E-4</v>
      </c>
      <c r="CP138" s="13">
        <v>3.9244250888316538E-4</v>
      </c>
      <c r="CQ138" s="13">
        <v>2.0549339109680729E-4</v>
      </c>
      <c r="CR138" s="13">
        <v>1.7980671720970636E-4</v>
      </c>
      <c r="CS138" s="13">
        <v>9.4184470919370005E-5</v>
      </c>
      <c r="CT138" s="13">
        <v>3.1680231127424453E-4</v>
      </c>
      <c r="CU138" s="13">
        <v>2.1286616890633949E-4</v>
      </c>
      <c r="CV138" s="13">
        <v>1.7880758188132517E-4</v>
      </c>
      <c r="CW138" s="13">
        <v>1.1920505458755009E-4</v>
      </c>
      <c r="CX138" s="13">
        <v>9.3661114318789357E-4</v>
      </c>
      <c r="CY138" s="13">
        <v>1.0397609487337125E-3</v>
      </c>
      <c r="CZ138" s="13">
        <v>4.2613153636627562E-4</v>
      </c>
      <c r="DA138" s="13">
        <v>5.0283521291220521E-4</v>
      </c>
      <c r="DB138" s="13">
        <v>6.0510678164011147E-4</v>
      </c>
      <c r="DC138" s="13">
        <v>6.8161136272716953E-4</v>
      </c>
      <c r="DD138" s="13">
        <v>1.2780213051134429E-4</v>
      </c>
      <c r="DE138" s="13">
        <v>1.7040284068179238E-4</v>
      </c>
      <c r="DF138" s="13">
        <v>2.0448340881815084E-4</v>
      </c>
      <c r="DG138" s="13">
        <v>2.4784312979975539E-4</v>
      </c>
      <c r="DH138" s="13">
        <v>7.6916833386131013E-5</v>
      </c>
      <c r="DI138" s="13">
        <v>1.2819472231021832E-4</v>
      </c>
      <c r="DJ138" s="13">
        <v>2.5638944462043665E-4</v>
      </c>
      <c r="DK138" s="13">
        <v>2.3957208003415006E-4</v>
      </c>
      <c r="DL138" s="13">
        <v>9.4117602870558942E-5</v>
      </c>
      <c r="DM138" s="13">
        <v>1.540106228790965E-4</v>
      </c>
      <c r="DN138" s="13">
        <v>2.1390364288763401E-4</v>
      </c>
      <c r="DO138" s="13">
        <v>2.9780307187094227E-4</v>
      </c>
      <c r="DP138" s="13">
        <v>4.2543295981563181E-5</v>
      </c>
      <c r="DQ138" s="13">
        <v>0</v>
      </c>
      <c r="DR138" s="13">
        <v>2.637684350856917E-4</v>
      </c>
      <c r="DS138" s="13">
        <v>1.7843872727988852E-4</v>
      </c>
      <c r="DT138" s="13">
        <v>6.7976658011386102E-5</v>
      </c>
      <c r="DU138" s="13">
        <v>8.4970822514232628E-6</v>
      </c>
      <c r="DV138" s="13">
        <v>1.8693580953131175E-4</v>
      </c>
      <c r="DW138" s="13">
        <v>1.8694082469092983E-4</v>
      </c>
      <c r="DX138" s="13">
        <v>9.3470412345464913E-5</v>
      </c>
      <c r="DY138" s="13">
        <v>6.7978481705792678E-5</v>
      </c>
      <c r="DZ138" s="13">
        <v>7.6475791919016761E-5</v>
      </c>
      <c r="EA138" s="13">
        <v>2.5466228568949204E-4</v>
      </c>
      <c r="EB138" s="13">
        <v>0</v>
      </c>
      <c r="EC138" s="13">
        <v>0</v>
      </c>
      <c r="ED138" s="13">
        <v>1.2733114284474602E-4</v>
      </c>
      <c r="EE138" s="13">
        <v>1.2742872720025676E-4</v>
      </c>
      <c r="EF138" s="13">
        <v>0</v>
      </c>
      <c r="EG138" s="13">
        <v>0</v>
      </c>
      <c r="EH138" s="13">
        <v>2.3786695744047932E-4</v>
      </c>
      <c r="EI138" s="13">
        <v>6.7695299025204332E-5</v>
      </c>
      <c r="EJ138" s="13">
        <v>6.7695299025204332E-5</v>
      </c>
      <c r="EK138" s="13">
        <v>1.0154294853780648E-4</v>
      </c>
      <c r="EL138" s="13">
        <v>6.7695299025204332E-5</v>
      </c>
      <c r="EM138" s="13">
        <v>0</v>
      </c>
      <c r="EN138" s="13">
        <v>0</v>
      </c>
      <c r="EO138" s="13">
        <v>0</v>
      </c>
      <c r="EP138" s="13">
        <v>0</v>
      </c>
      <c r="EQ138" s="52">
        <v>9.4092603382272297E-4</v>
      </c>
      <c r="ER138" s="52">
        <v>1.1607375288465499E-3</v>
      </c>
      <c r="ES138" s="52">
        <v>1.29863687674845E-3</v>
      </c>
      <c r="ET138" s="52">
        <v>1.5366479152943799E-3</v>
      </c>
      <c r="EU138" s="52">
        <v>1.15168614538785E-6</v>
      </c>
      <c r="EV138" s="52">
        <v>1.0342301679918801E-6</v>
      </c>
      <c r="EW138" s="52">
        <v>1.7081769532139799E-6</v>
      </c>
      <c r="EX138" s="52">
        <v>1.3250912468347499E-6</v>
      </c>
      <c r="EY138" s="52">
        <v>0</v>
      </c>
      <c r="EZ138" s="52">
        <v>0</v>
      </c>
      <c r="FA138" s="52">
        <v>0</v>
      </c>
      <c r="FB138" s="52">
        <v>0</v>
      </c>
      <c r="FC138" s="52">
        <v>0</v>
      </c>
      <c r="FD138" s="52">
        <v>0</v>
      </c>
      <c r="FE138" s="52">
        <v>0</v>
      </c>
      <c r="FF138" s="52">
        <v>0</v>
      </c>
      <c r="FG138" s="52">
        <v>0</v>
      </c>
      <c r="FH138" s="52">
        <v>0</v>
      </c>
      <c r="FI138" s="52">
        <v>0</v>
      </c>
      <c r="FJ138" s="52">
        <v>0</v>
      </c>
      <c r="FK138" s="52">
        <v>0</v>
      </c>
      <c r="FL138" s="52">
        <v>0</v>
      </c>
      <c r="FM138" s="52">
        <v>0</v>
      </c>
      <c r="FN138" s="52">
        <v>0</v>
      </c>
      <c r="FO138" s="52">
        <v>1.6102197392496699E-3</v>
      </c>
      <c r="FP138" s="52">
        <v>1.3720989580463701E-3</v>
      </c>
      <c r="FQ138" s="52">
        <v>1.44051212782073E-3</v>
      </c>
      <c r="FR138" s="52">
        <v>1.71784964457242E-3</v>
      </c>
      <c r="FS138" s="52">
        <v>1.0514026618224899E-3</v>
      </c>
      <c r="FT138" s="52">
        <v>9.9275361136262098E-4</v>
      </c>
      <c r="FU138" s="52">
        <v>9.6456409855396805E-4</v>
      </c>
      <c r="FV138" s="52">
        <v>1.26954173232305E-3</v>
      </c>
      <c r="FW138" s="52">
        <v>1.0868673447191899E-5</v>
      </c>
      <c r="FX138" s="52">
        <v>9.6647015580546505E-6</v>
      </c>
      <c r="FY138" s="52">
        <v>9.9044931463855898E-6</v>
      </c>
      <c r="FZ138" s="52">
        <v>1.25484898611813E-5</v>
      </c>
      <c r="GA138" s="52">
        <v>1.14333192606397E-5</v>
      </c>
      <c r="GB138" s="52">
        <v>1.0220151672736399E-5</v>
      </c>
      <c r="GC138" s="52">
        <v>1.14684293551903E-5</v>
      </c>
      <c r="GD138" s="52">
        <v>1.3408259309743601E-5</v>
      </c>
      <c r="GE138" s="52">
        <v>1.2664022510216301E-5</v>
      </c>
    </row>
    <row r="139" spans="1:187" ht="15" x14ac:dyDescent="0.25">
      <c r="A139" s="37" t="s">
        <v>39</v>
      </c>
      <c r="B139" s="90">
        <v>9</v>
      </c>
      <c r="C139" s="13">
        <v>9.7200889086968662E-4</v>
      </c>
      <c r="D139" s="13">
        <v>1.055086573850002E-3</v>
      </c>
      <c r="E139" s="13">
        <v>9.8862442746574966E-4</v>
      </c>
      <c r="F139" s="13">
        <v>1.3209351593870102E-3</v>
      </c>
      <c r="G139" s="13">
        <v>0</v>
      </c>
      <c r="H139" s="13">
        <v>0</v>
      </c>
      <c r="I139" s="13">
        <v>0</v>
      </c>
      <c r="J139" s="13">
        <v>0</v>
      </c>
      <c r="K139" s="13">
        <v>0</v>
      </c>
      <c r="L139" s="13">
        <v>0</v>
      </c>
      <c r="M139" s="13">
        <v>0</v>
      </c>
      <c r="N139" s="13">
        <v>3.3231073192126036E-4</v>
      </c>
      <c r="O139" s="13">
        <v>5.3169717107401674E-4</v>
      </c>
      <c r="P139" s="13">
        <v>2.9077189043110282E-4</v>
      </c>
      <c r="Q139" s="13">
        <v>2.7415635383503984E-4</v>
      </c>
      <c r="R139" s="13">
        <v>5.3169717107401674E-4</v>
      </c>
      <c r="S139" s="13">
        <v>4.9846609788189067E-4</v>
      </c>
      <c r="T139" s="13">
        <v>5.9815931745826878E-4</v>
      </c>
      <c r="U139" s="13">
        <v>4.7354279298779612E-4</v>
      </c>
      <c r="V139" s="13">
        <v>8.0585352490905636E-4</v>
      </c>
      <c r="W139" s="13">
        <v>1.4372439155594511E-3</v>
      </c>
      <c r="X139" s="13">
        <v>3.6055714413456758E-3</v>
      </c>
      <c r="Y139" s="13">
        <v>4.0375753928433133E-3</v>
      </c>
      <c r="Z139" s="13">
        <v>2.2098663672763816E-3</v>
      </c>
      <c r="AA139" s="13">
        <v>7.6431468341889883E-4</v>
      </c>
      <c r="AB139" s="13">
        <v>9.4708558597559223E-4</v>
      </c>
      <c r="AC139" s="13">
        <v>9.553933542736238E-4</v>
      </c>
      <c r="AD139" s="13">
        <v>2.7083324651582721E-3</v>
      </c>
      <c r="AE139" s="13">
        <v>8.8893120788937155E-4</v>
      </c>
      <c r="AF139" s="13">
        <v>1.071702110446065E-3</v>
      </c>
      <c r="AG139" s="13">
        <v>7.1446807363070982E-4</v>
      </c>
      <c r="AH139" s="13">
        <v>1.545244903433861E-3</v>
      </c>
      <c r="AI139" s="13">
        <v>5.8985154916023721E-4</v>
      </c>
      <c r="AJ139" s="13">
        <v>2.2846362819586652E-3</v>
      </c>
      <c r="AK139" s="13">
        <v>5.2505095643559149E-3</v>
      </c>
      <c r="AL139" s="13">
        <v>5.2837406375480407E-3</v>
      </c>
      <c r="AM139" s="13">
        <v>4.6523502468976451E-3</v>
      </c>
      <c r="AN139" s="13">
        <v>4.5775803322153615E-3</v>
      </c>
      <c r="AO139" s="13">
        <v>4.1289608441216607E-3</v>
      </c>
      <c r="AP139" s="13">
        <v>3.8298811853925254E-3</v>
      </c>
      <c r="AQ139" s="13">
        <v>3.4892626851732336E-3</v>
      </c>
      <c r="AR139" s="13">
        <v>3.9960365513531564E-3</v>
      </c>
      <c r="AS139" s="13">
        <v>3.7135724292200849E-3</v>
      </c>
      <c r="AT139" s="13">
        <v>3.5224937583653595E-3</v>
      </c>
      <c r="AU139" s="13">
        <v>3.4892626851732336E-3</v>
      </c>
      <c r="AV139" s="13">
        <v>3.2566451728283522E-3</v>
      </c>
      <c r="AW139" s="13">
        <v>1.786170184076775E-3</v>
      </c>
      <c r="AX139" s="13">
        <v>3.480954916875203E-3</v>
      </c>
      <c r="AY139" s="13">
        <v>1.1630875617244113E-3</v>
      </c>
      <c r="AZ139" s="13">
        <v>9.4708558597559223E-4</v>
      </c>
      <c r="BA139" s="13">
        <v>1.0800098787440962E-3</v>
      </c>
      <c r="BB139" s="13">
        <v>7.6431468341889883E-4</v>
      </c>
      <c r="BC139" s="13">
        <v>9.0554674448543469E-4</v>
      </c>
      <c r="BD139" s="13">
        <v>8.6400790299527715E-4</v>
      </c>
      <c r="BE139" s="13">
        <v>1.0633943421480335E-3</v>
      </c>
      <c r="BF139" s="13">
        <v>1.3458584642811046E-3</v>
      </c>
      <c r="BG139" s="13">
        <v>1.0052399640618126E-3</v>
      </c>
      <c r="BH139" s="13">
        <v>9.9693219576378134E-4</v>
      </c>
      <c r="BI139" s="13">
        <v>1.0966254153401593E-3</v>
      </c>
      <c r="BJ139" s="13">
        <v>6.9785253703464689E-4</v>
      </c>
      <c r="BK139" s="13">
        <v>7.5600691512086736E-4</v>
      </c>
      <c r="BL139" s="13">
        <v>5.9815931745826878E-4</v>
      </c>
      <c r="BM139" s="13">
        <v>4.9846609788189067E-4</v>
      </c>
      <c r="BN139" s="13">
        <v>4.9846609788189067E-4</v>
      </c>
      <c r="BO139" s="13">
        <v>5.2609139835815637E-4</v>
      </c>
      <c r="BP139" s="13">
        <v>4.829691525910943E-4</v>
      </c>
      <c r="BQ139" s="13">
        <v>4.9159360174450667E-4</v>
      </c>
      <c r="BR139" s="13">
        <v>4.4847135597744477E-4</v>
      </c>
      <c r="BS139" s="13">
        <v>5.0524007527220688E-4</v>
      </c>
      <c r="BT139" s="13">
        <v>5.7374720412267568E-4</v>
      </c>
      <c r="BU139" s="13">
        <v>3.5966242646496085E-4</v>
      </c>
      <c r="BV139" s="13">
        <v>2.9971868872080069E-4</v>
      </c>
      <c r="BW139" s="13">
        <v>2.8102770105290884E-3</v>
      </c>
      <c r="BX139" s="13">
        <v>1.8849418973060957E-4</v>
      </c>
      <c r="BY139" s="13">
        <v>2.1591152641869827E-3</v>
      </c>
      <c r="BZ139" s="13">
        <v>2.2619302767673145E-3</v>
      </c>
      <c r="CA139" s="13">
        <v>1.8583645463611904E-3</v>
      </c>
      <c r="CB139" s="13">
        <v>1.7395649863198356E-3</v>
      </c>
      <c r="CC139" s="13">
        <v>1.6292511091385777E-3</v>
      </c>
      <c r="CD139" s="13">
        <v>1.595308377698191E-3</v>
      </c>
      <c r="CE139" s="13">
        <v>1.2496706301901453E-3</v>
      </c>
      <c r="CF139" s="13">
        <v>9.6063116470398926E-4</v>
      </c>
      <c r="CG139" s="13">
        <v>8.7561955720806095E-4</v>
      </c>
      <c r="CH139" s="13">
        <v>9.9463580770236051E-4</v>
      </c>
      <c r="CI139" s="13">
        <v>8.3008828517052552E-4</v>
      </c>
      <c r="CJ139" s="13">
        <v>5.8444991506904323E-4</v>
      </c>
      <c r="CK139" s="13">
        <v>7.8773684204958016E-4</v>
      </c>
      <c r="CL139" s="13">
        <v>5.2515789469972007E-4</v>
      </c>
      <c r="CM139" s="13">
        <v>3.9195467439727372E-4</v>
      </c>
      <c r="CN139" s="13">
        <v>2.0014706777733127E-4</v>
      </c>
      <c r="CO139" s="13">
        <v>5.8376228101721618E-5</v>
      </c>
      <c r="CP139" s="13">
        <v>7.5055150416499235E-5</v>
      </c>
      <c r="CQ139" s="13">
        <v>5.0097184757512666E-5</v>
      </c>
      <c r="CR139" s="13">
        <v>2.5048592378756333E-5</v>
      </c>
      <c r="CS139" s="13">
        <v>8.3495307929187776E-6</v>
      </c>
      <c r="CT139" s="13">
        <v>5.0097184757512666E-5</v>
      </c>
      <c r="CU139" s="13">
        <v>8.3163397888999566E-6</v>
      </c>
      <c r="CV139" s="13">
        <v>0</v>
      </c>
      <c r="CW139" s="13">
        <v>0</v>
      </c>
      <c r="CX139" s="13">
        <v>6.4867450353419656E-4</v>
      </c>
      <c r="CY139" s="13">
        <v>9.8418764243982993E-4</v>
      </c>
      <c r="CZ139" s="13">
        <v>3.836663690867134E-4</v>
      </c>
      <c r="DA139" s="13">
        <v>2.668983437124963E-4</v>
      </c>
      <c r="DB139" s="13">
        <v>5.0043439446093062E-4</v>
      </c>
      <c r="DC139" s="13">
        <v>1.0252374631899539E-3</v>
      </c>
      <c r="DD139" s="13">
        <v>0</v>
      </c>
      <c r="DE139" s="13">
        <v>0</v>
      </c>
      <c r="DF139" s="13">
        <v>0</v>
      </c>
      <c r="DG139" s="13">
        <v>0</v>
      </c>
      <c r="DH139" s="13">
        <v>0</v>
      </c>
      <c r="DI139" s="13">
        <v>0</v>
      </c>
      <c r="DJ139" s="13">
        <v>0</v>
      </c>
      <c r="DK139" s="13">
        <v>0</v>
      </c>
      <c r="DL139" s="13">
        <v>0</v>
      </c>
      <c r="DM139" s="13">
        <v>0</v>
      </c>
      <c r="DN139" s="13">
        <v>0</v>
      </c>
      <c r="DO139" s="13">
        <v>0</v>
      </c>
      <c r="DP139" s="13">
        <v>0</v>
      </c>
      <c r="DQ139" s="13">
        <v>0</v>
      </c>
      <c r="DR139" s="13">
        <v>0</v>
      </c>
      <c r="DS139" s="13">
        <v>0</v>
      </c>
      <c r="DT139" s="13">
        <v>0</v>
      </c>
      <c r="DU139" s="13">
        <v>0</v>
      </c>
      <c r="DV139" s="13">
        <v>0</v>
      </c>
      <c r="DW139" s="13">
        <v>0</v>
      </c>
      <c r="DX139" s="13">
        <v>0</v>
      </c>
      <c r="DY139" s="13">
        <v>0</v>
      </c>
      <c r="DZ139" s="13">
        <v>0</v>
      </c>
      <c r="EA139" s="13">
        <v>0</v>
      </c>
      <c r="EB139" s="13">
        <v>0</v>
      </c>
      <c r="EC139" s="13">
        <v>0</v>
      </c>
      <c r="ED139" s="13">
        <v>0</v>
      </c>
      <c r="EE139" s="13">
        <v>0</v>
      </c>
      <c r="EF139" s="13">
        <v>0</v>
      </c>
      <c r="EG139" s="13">
        <v>0</v>
      </c>
      <c r="EH139" s="13">
        <v>0</v>
      </c>
      <c r="EI139" s="13">
        <v>0</v>
      </c>
      <c r="EJ139" s="13">
        <v>0</v>
      </c>
      <c r="EK139" s="13">
        <v>0</v>
      </c>
      <c r="EL139" s="13">
        <v>0</v>
      </c>
      <c r="EM139" s="13">
        <v>0</v>
      </c>
      <c r="EN139" s="13">
        <v>0</v>
      </c>
      <c r="EO139" s="13">
        <v>0</v>
      </c>
      <c r="EP139" s="13">
        <v>0</v>
      </c>
      <c r="EQ139" s="52">
        <v>3.0722571922881198E-4</v>
      </c>
      <c r="ER139" s="52">
        <v>3.80441778885552E-4</v>
      </c>
      <c r="ES139" s="52">
        <v>4.2181601935677198E-4</v>
      </c>
      <c r="ET139" s="52">
        <v>5.2175422562647901E-4</v>
      </c>
      <c r="EU139" s="52">
        <v>0</v>
      </c>
      <c r="EV139" s="52">
        <v>0</v>
      </c>
      <c r="EW139" s="52">
        <v>0</v>
      </c>
      <c r="EX139" s="52">
        <v>0</v>
      </c>
      <c r="EY139" s="52">
        <v>0</v>
      </c>
      <c r="EZ139" s="52">
        <v>0</v>
      </c>
      <c r="FA139" s="52">
        <v>0</v>
      </c>
      <c r="FB139" s="52">
        <v>0</v>
      </c>
      <c r="FC139" s="52">
        <v>0</v>
      </c>
      <c r="FD139" s="52">
        <v>0</v>
      </c>
      <c r="FE139" s="52">
        <v>0</v>
      </c>
      <c r="FF139" s="52">
        <v>0</v>
      </c>
      <c r="FG139" s="52">
        <v>0</v>
      </c>
      <c r="FH139" s="52">
        <v>0</v>
      </c>
      <c r="FI139" s="52">
        <v>0</v>
      </c>
      <c r="FJ139" s="52">
        <v>0</v>
      </c>
      <c r="FK139" s="52">
        <v>0</v>
      </c>
      <c r="FL139" s="52">
        <v>0</v>
      </c>
      <c r="FM139" s="52">
        <v>0</v>
      </c>
      <c r="FN139" s="52">
        <v>0</v>
      </c>
      <c r="FO139" s="52">
        <v>1.7359461774051101E-3</v>
      </c>
      <c r="FP139" s="52">
        <v>2.9240100599047799E-4</v>
      </c>
      <c r="FQ139" s="52">
        <v>3.0743330329604699E-4</v>
      </c>
      <c r="FR139" s="52">
        <v>3.8752946833286799E-4</v>
      </c>
      <c r="FS139" s="52">
        <v>2.6993598059873802E-4</v>
      </c>
      <c r="FT139" s="52">
        <v>2.4619352457748602E-4</v>
      </c>
      <c r="FU139" s="52">
        <v>2.6883102011708099E-4</v>
      </c>
      <c r="FV139" s="52">
        <v>3.3354236009708202E-4</v>
      </c>
      <c r="FW139" s="52">
        <v>0</v>
      </c>
      <c r="FX139" s="52">
        <v>0</v>
      </c>
      <c r="FY139" s="52">
        <v>0</v>
      </c>
      <c r="FZ139" s="52">
        <v>0</v>
      </c>
      <c r="GA139" s="52">
        <v>0</v>
      </c>
      <c r="GB139" s="52">
        <v>0</v>
      </c>
      <c r="GC139" s="52">
        <v>0</v>
      </c>
      <c r="GD139" s="52">
        <v>0</v>
      </c>
      <c r="GE139" s="52">
        <v>0</v>
      </c>
    </row>
    <row r="140" spans="1:187" ht="15" x14ac:dyDescent="0.25">
      <c r="A140" s="36" t="s">
        <v>25</v>
      </c>
      <c r="B140" s="90"/>
      <c r="C140" s="13">
        <v>1.9316088545010445E-2</v>
      </c>
      <c r="D140" s="13">
        <v>0.13641436387920508</v>
      </c>
      <c r="E140" s="13">
        <v>0.19160406235223934</v>
      </c>
      <c r="F140" s="13">
        <v>3.548416038429883E-2</v>
      </c>
      <c r="G140" s="13">
        <v>1.2478201868678949E-2</v>
      </c>
      <c r="H140" s="13">
        <v>9.8352954227164835E-2</v>
      </c>
      <c r="I140" s="13">
        <v>0.18005256351363902</v>
      </c>
      <c r="J140" s="13">
        <v>3.2940774556242856E-2</v>
      </c>
      <c r="K140" s="13">
        <v>1.2388369973817974E-2</v>
      </c>
      <c r="L140" s="13">
        <v>9.3100609009623428E-2</v>
      </c>
      <c r="M140" s="13">
        <v>0.14353085811255067</v>
      </c>
      <c r="N140" s="13">
        <v>2.6464896751510845E-2</v>
      </c>
      <c r="O140" s="13">
        <v>1.2738783654592354E-2</v>
      </c>
      <c r="P140" s="13">
        <v>9.0330500928981677E-2</v>
      </c>
      <c r="Q140" s="13">
        <v>0.12968178555918744</v>
      </c>
      <c r="R140" s="13">
        <v>2.994055223566941E-2</v>
      </c>
      <c r="S140" s="13">
        <v>7.013209001412982E-3</v>
      </c>
      <c r="T140" s="13">
        <v>6.5736032259253757E-2</v>
      </c>
      <c r="U140" s="13">
        <v>0.10434228905441066</v>
      </c>
      <c r="V140" s="13">
        <v>2.1245642193568434E-2</v>
      </c>
      <c r="W140" s="13">
        <v>1.5899447921672697E-2</v>
      </c>
      <c r="X140" s="13">
        <v>3.9377723297620716E-2</v>
      </c>
      <c r="Y140" s="13">
        <v>5.7749490708048572E-2</v>
      </c>
      <c r="Z140" s="13">
        <v>1.8221435937870442E-2</v>
      </c>
      <c r="AA140" s="13">
        <v>6.8403990839945687E-3</v>
      </c>
      <c r="AB140" s="13">
        <v>3.1635308504312391E-2</v>
      </c>
      <c r="AC140" s="13">
        <v>4.5648913967645366E-2</v>
      </c>
      <c r="AD140" s="13">
        <v>9.2603361723239547E-3</v>
      </c>
      <c r="AE140" s="13">
        <v>6.6472120595892949E-3</v>
      </c>
      <c r="AF140" s="13">
        <v>2.2076443955642379E-2</v>
      </c>
      <c r="AG140" s="13">
        <v>3.0152003813279576E-2</v>
      </c>
      <c r="AH140" s="13">
        <v>1.6974887001478856E-2</v>
      </c>
      <c r="AI140" s="13">
        <v>3.6645670351772553E-3</v>
      </c>
      <c r="AJ140" s="13">
        <v>2.0566582078524749E-2</v>
      </c>
      <c r="AK140" s="13">
        <v>2.7753932958336083E-2</v>
      </c>
      <c r="AL140" s="13">
        <v>8.588438609299703E-3</v>
      </c>
      <c r="AM140" s="13">
        <v>5.761798986231078E-3</v>
      </c>
      <c r="AN140" s="13">
        <v>2.042388631267178E-2</v>
      </c>
      <c r="AO140" s="13">
        <v>2.1952935410691266E-2</v>
      </c>
      <c r="AP140" s="13">
        <v>6.5751302517400526E-3</v>
      </c>
      <c r="AQ140" s="13">
        <v>5.7221418574908934E-3</v>
      </c>
      <c r="AR140" s="13">
        <v>1.4958128478035014E-2</v>
      </c>
      <c r="AS140" s="13">
        <v>1.7617369389054581E-2</v>
      </c>
      <c r="AT140" s="13">
        <v>6.1756271710049996E-3</v>
      </c>
      <c r="AU140" s="13">
        <v>4.1963511376233043E-3</v>
      </c>
      <c r="AV140" s="13">
        <v>1.1127383985834393E-2</v>
      </c>
      <c r="AW140" s="13">
        <v>1.1184721303974614E-2</v>
      </c>
      <c r="AX140" s="13">
        <v>6.5402261605948635E-3</v>
      </c>
      <c r="AY140" s="13">
        <v>5.236022172032658E-3</v>
      </c>
      <c r="AZ140" s="13">
        <v>1.1107886458530379E-2</v>
      </c>
      <c r="BA140" s="13">
        <v>1.4606177049803435E-2</v>
      </c>
      <c r="BB140" s="13">
        <v>3.760126627839094E-3</v>
      </c>
      <c r="BC140" s="13">
        <v>8.4040916795944508E-3</v>
      </c>
      <c r="BD140" s="13">
        <v>6.983263734340054E-3</v>
      </c>
      <c r="BE140" s="13">
        <v>7.4462512166863434E-3</v>
      </c>
      <c r="BF140" s="13">
        <v>4.944064171185562E-3</v>
      </c>
      <c r="BG140" s="13">
        <v>2.8857903727550127E-3</v>
      </c>
      <c r="BH140" s="13">
        <v>6.8532854274570582E-3</v>
      </c>
      <c r="BI140" s="13">
        <v>5.842124805902061E-3</v>
      </c>
      <c r="BJ140" s="13">
        <v>2.2808061006726653E-3</v>
      </c>
      <c r="BK140" s="13">
        <v>4.5434404967668405E-3</v>
      </c>
      <c r="BL140" s="13">
        <v>7.5998079697239583E-3</v>
      </c>
      <c r="BM140" s="13">
        <v>7.9289067852903582E-3</v>
      </c>
      <c r="BN140" s="13">
        <v>5.1249799796635334E-3</v>
      </c>
      <c r="BO140" s="13">
        <v>5.3557995037450245E-3</v>
      </c>
      <c r="BP140" s="13">
        <v>6.3788021007294589E-3</v>
      </c>
      <c r="BQ140" s="13">
        <v>7.7254804491604066E-3</v>
      </c>
      <c r="BR140" s="13">
        <v>5.3712471485686348E-3</v>
      </c>
      <c r="BS140" s="13">
        <v>6.3917900351160087E-3</v>
      </c>
      <c r="BT140" s="13">
        <v>7.6454011959755808E-3</v>
      </c>
      <c r="BU140" s="13">
        <v>7.2531239938825364E-3</v>
      </c>
      <c r="BV140" s="13">
        <v>6.1728389749702182E-3</v>
      </c>
      <c r="BW140" s="13">
        <v>1.2410406339696005E-2</v>
      </c>
      <c r="BX140" s="13">
        <v>7.2385058036586189E-3</v>
      </c>
      <c r="BY140" s="13">
        <v>1.1518580910221395E-2</v>
      </c>
      <c r="BZ140" s="13">
        <v>1.1034247967242073E-2</v>
      </c>
      <c r="CA140" s="13">
        <v>1.3014272807581759E-2</v>
      </c>
      <c r="CB140" s="13">
        <v>1.1406536364362879E-2</v>
      </c>
      <c r="CC140" s="13">
        <v>1.1096980362792951E-2</v>
      </c>
      <c r="CD140" s="13">
        <v>1.0968212347125608E-2</v>
      </c>
      <c r="CE140" s="13">
        <v>1.2245331043084656E-2</v>
      </c>
      <c r="CF140" s="13">
        <v>1.223804599560498E-2</v>
      </c>
      <c r="CG140" s="13">
        <v>1.2676465517740631E-2</v>
      </c>
      <c r="CH140" s="13">
        <v>1.1754004962768341E-2</v>
      </c>
      <c r="CI140" s="13">
        <v>1.2276769824165253E-2</v>
      </c>
      <c r="CJ140" s="13">
        <v>1.263490288467909E-2</v>
      </c>
      <c r="CK140" s="13">
        <v>1.3567679392059986E-2</v>
      </c>
      <c r="CL140" s="13">
        <v>1.1247132929739362E-2</v>
      </c>
      <c r="CM140" s="13">
        <v>1.3892219665919324E-2</v>
      </c>
      <c r="CN140" s="13">
        <v>1.2190556768393644E-2</v>
      </c>
      <c r="CO140" s="13">
        <v>1.1610951065306293E-2</v>
      </c>
      <c r="CP140" s="13">
        <v>1.1336009898457167E-2</v>
      </c>
      <c r="CQ140" s="13">
        <v>1.3261890227271922E-2</v>
      </c>
      <c r="CR140" s="13">
        <v>1.3649702465698294E-2</v>
      </c>
      <c r="CS140" s="13">
        <v>1.3657160393360337E-2</v>
      </c>
      <c r="CT140" s="13">
        <v>1.6401677772993128E-2</v>
      </c>
      <c r="CU140" s="13">
        <v>1.8173879777459684E-2</v>
      </c>
      <c r="CV140" s="13">
        <v>1.4292814354673307E-2</v>
      </c>
      <c r="CW140" s="13">
        <v>1.4060549821649414E-2</v>
      </c>
      <c r="CX140" s="13">
        <v>1.8765779716456064E-2</v>
      </c>
      <c r="CY140" s="13">
        <v>1.966049414683332E-2</v>
      </c>
      <c r="CZ140" s="13">
        <v>1.8588618701534033E-2</v>
      </c>
      <c r="DA140" s="13">
        <v>1.7553961153640971E-2</v>
      </c>
      <c r="DB140" s="13">
        <v>1.727110513335366E-2</v>
      </c>
      <c r="DC140" s="13">
        <v>1.8097267289983114E-2</v>
      </c>
      <c r="DD140" s="13">
        <v>1.7396243423403873E-2</v>
      </c>
      <c r="DE140" s="13">
        <v>1.6807085067448976E-2</v>
      </c>
      <c r="DF140" s="13">
        <v>1.6725050359657791E-2</v>
      </c>
      <c r="DG140" s="13">
        <v>1.7688605234453134E-2</v>
      </c>
      <c r="DH140" s="13">
        <v>1.8564866983607035E-2</v>
      </c>
      <c r="DI140" s="13">
        <v>1.7815925317663527E-2</v>
      </c>
      <c r="DJ140" s="13">
        <v>1.7613711067858782E-2</v>
      </c>
      <c r="DK140" s="13">
        <v>1.9282536090025035E-2</v>
      </c>
      <c r="DL140" s="13">
        <v>1.9319931386397413E-2</v>
      </c>
      <c r="DM140" s="13">
        <v>1.9454554453337988E-2</v>
      </c>
      <c r="DN140" s="13">
        <v>1.9402201038416653E-2</v>
      </c>
      <c r="DO140" s="13">
        <v>2.1387565405516402E-2</v>
      </c>
      <c r="DP140" s="13">
        <v>2.13427064021539E-2</v>
      </c>
      <c r="DQ140" s="13">
        <v>2.1095981883660155E-2</v>
      </c>
      <c r="DR140" s="13">
        <v>2.1088505383099743E-2</v>
      </c>
      <c r="DS140" s="13">
        <v>2.3256044826155019E-2</v>
      </c>
      <c r="DT140" s="13">
        <v>2.3241118333744783E-2</v>
      </c>
      <c r="DU140" s="13">
        <v>2.3263508072360134E-2</v>
      </c>
      <c r="DV140" s="13">
        <v>2.3241118333744783E-2</v>
      </c>
      <c r="DW140" s="13">
        <v>2.5136941885400749E-2</v>
      </c>
      <c r="DX140" s="13">
        <v>2.5136941885400749E-2</v>
      </c>
      <c r="DY140" s="13">
        <v>2.5129341786913319E-2</v>
      </c>
      <c r="DZ140" s="13">
        <v>2.5136941885400749E-2</v>
      </c>
      <c r="EA140" s="13">
        <v>2.5061993719316111E-2</v>
      </c>
      <c r="EB140" s="13">
        <v>2.5061993719316111E-2</v>
      </c>
      <c r="EC140" s="13">
        <v>2.5054458635252738E-2</v>
      </c>
      <c r="ED140" s="13">
        <v>2.5061993719316111E-2</v>
      </c>
      <c r="EE140" s="13">
        <v>2.6095864319390313E-2</v>
      </c>
      <c r="EF140" s="13">
        <v>2.6193654311751347E-2</v>
      </c>
      <c r="EG140" s="13">
        <v>2.6329055839635847E-2</v>
      </c>
      <c r="EH140" s="13">
        <v>2.631401122542646E-2</v>
      </c>
      <c r="EI140" s="13">
        <v>1.1622684000195466E-2</v>
      </c>
      <c r="EJ140" s="13">
        <v>1.1382191584597979E-2</v>
      </c>
      <c r="EK140" s="13">
        <v>1.1735414820006793E-2</v>
      </c>
      <c r="EL140" s="13">
        <v>1.1645230164157732E-2</v>
      </c>
      <c r="EM140" s="13">
        <v>1.2746459070573757E-2</v>
      </c>
      <c r="EN140" s="13">
        <v>1.2750266349899217E-2</v>
      </c>
      <c r="EO140" s="13">
        <v>1.2491063248167096E-2</v>
      </c>
      <c r="EP140" s="13">
        <v>1.2491063248167096E-2</v>
      </c>
      <c r="EQ140" s="52">
        <v>1.031795203605E-2</v>
      </c>
      <c r="ER140" s="52">
        <v>1.0535490412006999E-2</v>
      </c>
      <c r="ES140" s="52">
        <v>1.0466515028036199E-2</v>
      </c>
      <c r="ET140" s="52">
        <v>1.2671289480100399E-2</v>
      </c>
      <c r="EU140" s="52">
        <v>7.0222579065941796E-3</v>
      </c>
      <c r="EV140" s="52">
        <v>6.0490936171821398E-3</v>
      </c>
      <c r="EW140" s="52">
        <v>6.5790010004389103E-3</v>
      </c>
      <c r="EX140" s="52">
        <v>7.7575389283947999E-3</v>
      </c>
      <c r="EY140" s="52">
        <v>1.0233017143512E-2</v>
      </c>
      <c r="EZ140" s="52">
        <v>9.7409872223239592E-3</v>
      </c>
      <c r="FA140" s="52">
        <v>9.1981847875294495E-3</v>
      </c>
      <c r="FB140" s="52">
        <v>1.1083599181181099E-2</v>
      </c>
      <c r="FC140" s="52">
        <v>4.2935713994193096E-3</v>
      </c>
      <c r="FD140" s="52">
        <v>3.6643818831240101E-3</v>
      </c>
      <c r="FE140" s="52">
        <v>6.0887157914484798E-2</v>
      </c>
      <c r="FF140" s="52">
        <v>4.89687715782448E-3</v>
      </c>
      <c r="FG140" s="52">
        <v>3.9838143480110796E-3</v>
      </c>
      <c r="FH140" s="52">
        <v>3.6661534866281498E-3</v>
      </c>
      <c r="FI140" s="52">
        <v>3.3148043573387499E-3</v>
      </c>
      <c r="FJ140" s="52">
        <v>4.2882659522422402E-3</v>
      </c>
      <c r="FK140" s="52">
        <v>4.2334159138314696E-3</v>
      </c>
      <c r="FL140" s="52">
        <v>3.7676191400201902E-3</v>
      </c>
      <c r="FM140" s="52">
        <v>3.9192112618892097E-3</v>
      </c>
      <c r="FN140" s="52">
        <v>4.6114835981602596E-3</v>
      </c>
      <c r="FO140" s="52">
        <v>4.9268120479733701E-3</v>
      </c>
      <c r="FP140" s="52">
        <v>4.6525218076369397E-3</v>
      </c>
      <c r="FQ140" s="52">
        <v>4.6017071168072696E-3</v>
      </c>
      <c r="FR140" s="52">
        <v>5.3396441845942897E-3</v>
      </c>
      <c r="FS140" s="52">
        <v>4.9446688854941998E-3</v>
      </c>
      <c r="FT140" s="52">
        <v>5.0606255291478696E-3</v>
      </c>
      <c r="FU140" s="52">
        <v>5.0508512929591503E-3</v>
      </c>
      <c r="FV140" s="52">
        <v>6.1363461941252497E-3</v>
      </c>
      <c r="FW140" s="52">
        <v>5.0181218637930097E-3</v>
      </c>
      <c r="FX140" s="52">
        <v>4.8489130248107202E-3</v>
      </c>
      <c r="FY140" s="52">
        <v>4.8411131542419597E-3</v>
      </c>
      <c r="FZ140" s="52">
        <v>4.2115654294002797E-3</v>
      </c>
      <c r="GA140" s="52">
        <v>5.3881541705563399E-3</v>
      </c>
      <c r="GB140" s="52">
        <v>4.8324048453978101E-3</v>
      </c>
      <c r="GC140" s="52">
        <v>5.1149714777076402E-3</v>
      </c>
      <c r="GD140" s="52">
        <v>5.7859166370770702E-3</v>
      </c>
      <c r="GE140" s="52">
        <v>5.5706444422457804E-3</v>
      </c>
    </row>
    <row r="141" spans="1:187" ht="15" x14ac:dyDescent="0.25">
      <c r="A141" s="36" t="s">
        <v>26</v>
      </c>
      <c r="B141" s="90"/>
      <c r="C141" s="13">
        <v>6.1463960547664673E-5</v>
      </c>
      <c r="D141" s="13">
        <v>0</v>
      </c>
      <c r="E141" s="13">
        <v>6.1463960547664673E-5</v>
      </c>
      <c r="F141" s="13">
        <v>1.3658657899481037E-5</v>
      </c>
      <c r="G141" s="13">
        <v>0</v>
      </c>
      <c r="H141" s="13">
        <v>0</v>
      </c>
      <c r="I141" s="13">
        <v>0</v>
      </c>
      <c r="J141" s="13">
        <v>0</v>
      </c>
      <c r="K141" s="13">
        <v>0</v>
      </c>
      <c r="L141" s="13">
        <v>0</v>
      </c>
      <c r="M141" s="13">
        <v>0</v>
      </c>
      <c r="N141" s="13">
        <v>0</v>
      </c>
      <c r="O141" s="13">
        <v>0</v>
      </c>
      <c r="P141" s="13">
        <v>0</v>
      </c>
      <c r="Q141" s="13">
        <v>5.7082402973960156E-3</v>
      </c>
      <c r="R141" s="13">
        <v>1.6253802900382433E-3</v>
      </c>
      <c r="S141" s="13">
        <v>0</v>
      </c>
      <c r="T141" s="13">
        <v>0</v>
      </c>
      <c r="U141" s="13">
        <v>0</v>
      </c>
      <c r="V141" s="13">
        <v>0</v>
      </c>
      <c r="W141" s="13">
        <v>0</v>
      </c>
      <c r="X141" s="13">
        <v>0</v>
      </c>
      <c r="Y141" s="13">
        <v>0</v>
      </c>
      <c r="Z141" s="13">
        <v>0</v>
      </c>
      <c r="AA141" s="13">
        <v>0</v>
      </c>
      <c r="AB141" s="13">
        <v>0</v>
      </c>
      <c r="AC141" s="13">
        <v>0</v>
      </c>
      <c r="AD141" s="13">
        <v>0</v>
      </c>
      <c r="AE141" s="13">
        <v>0</v>
      </c>
      <c r="AF141" s="13">
        <v>0</v>
      </c>
      <c r="AG141" s="13">
        <v>4.6591200039669476E-5</v>
      </c>
      <c r="AH141" s="13">
        <v>4.6764643269457207E-5</v>
      </c>
      <c r="AI141" s="13">
        <v>0</v>
      </c>
      <c r="AJ141" s="13">
        <v>0</v>
      </c>
      <c r="AK141" s="13">
        <v>0</v>
      </c>
      <c r="AL141" s="13">
        <v>0</v>
      </c>
      <c r="AM141" s="13">
        <v>0</v>
      </c>
      <c r="AN141" s="13">
        <v>0</v>
      </c>
      <c r="AO141" s="13">
        <v>0</v>
      </c>
      <c r="AP141" s="13">
        <v>0</v>
      </c>
      <c r="AQ141" s="13">
        <v>0</v>
      </c>
      <c r="AR141" s="13">
        <v>0</v>
      </c>
      <c r="AS141" s="13">
        <v>6.8293289497405184E-6</v>
      </c>
      <c r="AT141" s="13">
        <v>1.3658657899481037E-5</v>
      </c>
      <c r="AU141" s="13">
        <v>2.0487986849221554E-5</v>
      </c>
      <c r="AV141" s="13">
        <v>1.0461881606411011E-3</v>
      </c>
      <c r="AW141" s="13">
        <v>-2.3278255696855961E-4</v>
      </c>
      <c r="AX141" s="13">
        <v>4.0975973698443109E-5</v>
      </c>
      <c r="AY141" s="13">
        <v>4.0975973698443109E-5</v>
      </c>
      <c r="AZ141" s="13">
        <v>1.3658657899481039E-4</v>
      </c>
      <c r="BA141" s="13">
        <v>1.9805053954247503E-4</v>
      </c>
      <c r="BB141" s="13">
        <v>6.1463960547664673E-5</v>
      </c>
      <c r="BC141" s="13">
        <v>4.7805302648183628E-5</v>
      </c>
      <c r="BD141" s="13">
        <v>7.6488484237093805E-4</v>
      </c>
      <c r="BE141" s="13">
        <v>1.7073322374351298E-4</v>
      </c>
      <c r="BF141" s="13">
        <v>1.6390389479377244E-4</v>
      </c>
      <c r="BG141" s="13">
        <v>6.8293289497405193E-5</v>
      </c>
      <c r="BH141" s="13">
        <v>2.1170919744195607E-4</v>
      </c>
      <c r="BI141" s="13">
        <v>1.8439188164299402E-4</v>
      </c>
      <c r="BJ141" s="13">
        <v>6.2829826337612766E-4</v>
      </c>
      <c r="BK141" s="13">
        <v>4.0975973698443109E-5</v>
      </c>
      <c r="BL141" s="13">
        <v>7.4949175217357974E-5</v>
      </c>
      <c r="BM141" s="13">
        <v>0</v>
      </c>
      <c r="BN141" s="13">
        <v>1.3658657899481039E-4</v>
      </c>
      <c r="BO141" s="13">
        <v>0</v>
      </c>
      <c r="BP141" s="13">
        <v>1.3906280715418223E-5</v>
      </c>
      <c r="BQ141" s="13">
        <v>0</v>
      </c>
      <c r="BR141" s="13">
        <v>0</v>
      </c>
      <c r="BS141" s="13">
        <v>3.4639336752856379E-5</v>
      </c>
      <c r="BT141" s="13">
        <v>1.5934094906313936E-4</v>
      </c>
      <c r="BU141" s="13">
        <v>3.4639336752856379E-5</v>
      </c>
      <c r="BV141" s="13">
        <v>0</v>
      </c>
      <c r="BW141" s="13">
        <v>1.0440382345871847E-4</v>
      </c>
      <c r="BX141" s="13">
        <v>0</v>
      </c>
      <c r="BY141" s="13">
        <v>0</v>
      </c>
      <c r="BZ141" s="13">
        <v>1.0440382345871847E-4</v>
      </c>
      <c r="CA141" s="13">
        <v>0</v>
      </c>
      <c r="CB141" s="13">
        <v>0</v>
      </c>
      <c r="CC141" s="13">
        <v>0</v>
      </c>
      <c r="CD141" s="13">
        <v>1.5693914286521972E-4</v>
      </c>
      <c r="CE141" s="13">
        <v>5.9660222081868609E-5</v>
      </c>
      <c r="CF141" s="13">
        <v>0</v>
      </c>
      <c r="CG141" s="13">
        <v>7.6717699964865018E-5</v>
      </c>
      <c r="CH141" s="13">
        <v>0</v>
      </c>
      <c r="CI141" s="13">
        <v>8.9711638730152884E-5</v>
      </c>
      <c r="CJ141" s="13">
        <v>5.7139412975820451E-3</v>
      </c>
      <c r="CK141" s="13">
        <v>6.2108057582413524E-5</v>
      </c>
      <c r="CL141" s="13">
        <v>4.140537172160902E-5</v>
      </c>
      <c r="CM141" s="13">
        <v>0</v>
      </c>
      <c r="CN141" s="13">
        <v>0</v>
      </c>
      <c r="CO141" s="13">
        <v>0</v>
      </c>
      <c r="CP141" s="13">
        <v>0</v>
      </c>
      <c r="CQ141" s="13">
        <v>7.5427141905715146E-5</v>
      </c>
      <c r="CR141" s="13">
        <v>6.5791251924405064E-6</v>
      </c>
      <c r="CS141" s="13">
        <v>0</v>
      </c>
      <c r="CT141" s="13">
        <v>0</v>
      </c>
      <c r="CU141" s="13">
        <v>0</v>
      </c>
      <c r="CV141" s="13">
        <v>0</v>
      </c>
      <c r="CW141" s="13">
        <v>0</v>
      </c>
      <c r="CX141" s="13">
        <v>0</v>
      </c>
      <c r="CY141" s="13">
        <v>7.5479623043713274E-5</v>
      </c>
      <c r="CZ141" s="13">
        <v>0</v>
      </c>
      <c r="DA141" s="13">
        <v>0</v>
      </c>
      <c r="DB141" s="13">
        <v>0</v>
      </c>
      <c r="DC141" s="13">
        <v>0</v>
      </c>
      <c r="DD141" s="13">
        <v>0</v>
      </c>
      <c r="DE141" s="13">
        <v>0</v>
      </c>
      <c r="DF141" s="13">
        <v>0</v>
      </c>
      <c r="DG141" s="13">
        <v>0</v>
      </c>
      <c r="DH141" s="13">
        <v>0</v>
      </c>
      <c r="DI141" s="13">
        <v>0</v>
      </c>
      <c r="DJ141" s="13">
        <v>0</v>
      </c>
      <c r="DK141" s="13">
        <v>0</v>
      </c>
      <c r="DL141" s="13">
        <v>0</v>
      </c>
      <c r="DM141" s="13">
        <v>0</v>
      </c>
      <c r="DN141" s="13">
        <v>0</v>
      </c>
      <c r="DO141" s="13">
        <v>0</v>
      </c>
      <c r="DP141" s="13">
        <v>0</v>
      </c>
      <c r="DQ141" s="13">
        <v>0</v>
      </c>
      <c r="DR141" s="13">
        <v>0</v>
      </c>
      <c r="DS141" s="13">
        <v>0</v>
      </c>
      <c r="DT141" s="13">
        <v>0</v>
      </c>
      <c r="DU141" s="13">
        <v>0</v>
      </c>
      <c r="DV141" s="13">
        <v>0</v>
      </c>
      <c r="DW141" s="13">
        <v>0</v>
      </c>
      <c r="DX141" s="13">
        <v>0</v>
      </c>
      <c r="DY141" s="13">
        <v>0</v>
      </c>
      <c r="DZ141" s="13">
        <v>0</v>
      </c>
      <c r="EA141" s="13">
        <v>0</v>
      </c>
      <c r="EB141" s="13">
        <v>0</v>
      </c>
      <c r="EC141" s="13">
        <v>0</v>
      </c>
      <c r="ED141" s="13">
        <v>0</v>
      </c>
      <c r="EE141" s="13">
        <v>0</v>
      </c>
      <c r="EF141" s="13">
        <v>0</v>
      </c>
      <c r="EG141" s="13">
        <v>0</v>
      </c>
      <c r="EH141" s="13">
        <v>0</v>
      </c>
      <c r="EI141" s="13">
        <v>0</v>
      </c>
      <c r="EJ141" s="13">
        <v>0</v>
      </c>
      <c r="EK141" s="13">
        <v>0</v>
      </c>
      <c r="EL141" s="13">
        <v>0</v>
      </c>
      <c r="EM141" s="13">
        <v>0</v>
      </c>
      <c r="EN141" s="13">
        <v>0</v>
      </c>
      <c r="EO141" s="13">
        <v>0</v>
      </c>
      <c r="EP141" s="13">
        <v>0</v>
      </c>
      <c r="EQ141" s="52">
        <v>0</v>
      </c>
      <c r="ER141" s="52">
        <v>0</v>
      </c>
      <c r="ES141" s="52">
        <v>0</v>
      </c>
      <c r="ET141" s="52">
        <v>0</v>
      </c>
      <c r="EU141" s="52">
        <v>0</v>
      </c>
      <c r="EV141" s="52">
        <v>0</v>
      </c>
      <c r="EW141" s="52">
        <v>0</v>
      </c>
      <c r="EX141" s="52">
        <v>0</v>
      </c>
      <c r="EY141" s="52">
        <v>0</v>
      </c>
      <c r="EZ141" s="52">
        <v>0</v>
      </c>
      <c r="FA141" s="52">
        <v>0</v>
      </c>
      <c r="FB141" s="52">
        <v>0</v>
      </c>
      <c r="FC141" s="52">
        <v>0</v>
      </c>
      <c r="FD141" s="52">
        <v>0</v>
      </c>
      <c r="FE141" s="52">
        <v>0</v>
      </c>
      <c r="FF141" s="52">
        <v>0</v>
      </c>
      <c r="FG141" s="52">
        <v>0</v>
      </c>
      <c r="FH141" s="52">
        <v>0</v>
      </c>
      <c r="FI141" s="52">
        <v>0</v>
      </c>
      <c r="FJ141" s="52">
        <v>0</v>
      </c>
      <c r="FK141" s="52">
        <v>0</v>
      </c>
      <c r="FL141" s="52">
        <v>0</v>
      </c>
      <c r="FM141" s="52">
        <v>0</v>
      </c>
      <c r="FN141" s="52">
        <v>0</v>
      </c>
      <c r="FO141" s="52">
        <v>0</v>
      </c>
      <c r="FP141" s="52">
        <v>0</v>
      </c>
      <c r="FQ141" s="52">
        <v>0</v>
      </c>
      <c r="FR141" s="52">
        <v>0</v>
      </c>
      <c r="FS141" s="52">
        <v>0</v>
      </c>
      <c r="FT141" s="52">
        <v>0</v>
      </c>
      <c r="FU141" s="52">
        <v>0</v>
      </c>
      <c r="FV141" s="52">
        <v>0</v>
      </c>
      <c r="FW141" s="52">
        <v>0</v>
      </c>
      <c r="FX141" s="52">
        <v>0</v>
      </c>
      <c r="FY141" s="52">
        <v>0</v>
      </c>
      <c r="FZ141" s="52">
        <v>0</v>
      </c>
      <c r="GA141" s="52">
        <v>0</v>
      </c>
      <c r="GB141" s="52">
        <v>0</v>
      </c>
      <c r="GC141" s="52">
        <v>0</v>
      </c>
      <c r="GD141" s="52">
        <v>0</v>
      </c>
      <c r="GE141" s="52">
        <v>0</v>
      </c>
    </row>
    <row r="142" spans="1:187" ht="15" x14ac:dyDescent="0.25">
      <c r="A142" s="36" t="s">
        <v>23</v>
      </c>
      <c r="B142" s="90"/>
      <c r="C142" s="13">
        <v>0</v>
      </c>
      <c r="D142" s="13">
        <v>0</v>
      </c>
      <c r="E142" s="13">
        <v>0</v>
      </c>
      <c r="F142" s="13">
        <v>0</v>
      </c>
      <c r="G142" s="13">
        <v>0</v>
      </c>
      <c r="H142" s="13">
        <v>0</v>
      </c>
      <c r="I142" s="13">
        <v>0</v>
      </c>
      <c r="J142" s="13">
        <v>0</v>
      </c>
      <c r="K142" s="13">
        <v>0</v>
      </c>
      <c r="L142" s="13">
        <v>0</v>
      </c>
      <c r="M142" s="13">
        <v>0</v>
      </c>
      <c r="N142" s="13">
        <v>0</v>
      </c>
      <c r="O142" s="13">
        <v>0</v>
      </c>
      <c r="P142" s="13">
        <v>0</v>
      </c>
      <c r="Q142" s="13">
        <v>0</v>
      </c>
      <c r="R142" s="13">
        <v>0</v>
      </c>
      <c r="S142" s="13">
        <v>0</v>
      </c>
      <c r="T142" s="13">
        <v>0</v>
      </c>
      <c r="U142" s="13">
        <v>0</v>
      </c>
      <c r="V142" s="13">
        <v>0</v>
      </c>
      <c r="W142" s="13">
        <v>0</v>
      </c>
      <c r="X142" s="13">
        <v>0</v>
      </c>
      <c r="Y142" s="13">
        <v>0</v>
      </c>
      <c r="Z142" s="13">
        <v>0</v>
      </c>
      <c r="AA142" s="13">
        <v>0</v>
      </c>
      <c r="AB142" s="13">
        <v>0</v>
      </c>
      <c r="AC142" s="13">
        <v>0</v>
      </c>
      <c r="AD142" s="13">
        <v>0</v>
      </c>
      <c r="AE142" s="13">
        <v>0</v>
      </c>
      <c r="AF142" s="13">
        <v>0</v>
      </c>
      <c r="AG142" s="13">
        <v>0</v>
      </c>
      <c r="AH142" s="13">
        <v>0</v>
      </c>
      <c r="AI142" s="13">
        <v>0</v>
      </c>
      <c r="AJ142" s="13">
        <v>0</v>
      </c>
      <c r="AK142" s="13">
        <v>0</v>
      </c>
      <c r="AL142" s="13">
        <v>0</v>
      </c>
      <c r="AM142" s="13">
        <v>0</v>
      </c>
      <c r="AN142" s="13">
        <v>0</v>
      </c>
      <c r="AO142" s="13">
        <v>0</v>
      </c>
      <c r="AP142" s="13">
        <v>0</v>
      </c>
      <c r="AQ142" s="13">
        <v>7.724021419415962E-2</v>
      </c>
      <c r="AR142" s="13">
        <v>7.724021419415962E-2</v>
      </c>
      <c r="AS142" s="13">
        <v>7.724021419415962E-2</v>
      </c>
      <c r="AT142" s="13">
        <v>7.724021419415962E-2</v>
      </c>
      <c r="AU142" s="13">
        <v>0.13777220495604775</v>
      </c>
      <c r="AV142" s="13">
        <v>0.13777220495604775</v>
      </c>
      <c r="AW142" s="13">
        <v>0.13777220495604775</v>
      </c>
      <c r="AX142" s="13">
        <v>0.13777220495604775</v>
      </c>
      <c r="AY142" s="13">
        <v>0.1591065858799226</v>
      </c>
      <c r="AZ142" s="13">
        <v>0.1591065858799226</v>
      </c>
      <c r="BA142" s="13">
        <v>0.1591065858799226</v>
      </c>
      <c r="BB142" s="13">
        <v>0.1591065858799226</v>
      </c>
      <c r="BC142" s="13">
        <v>0.15663026332077121</v>
      </c>
      <c r="BD142" s="13">
        <v>0.15663026332077121</v>
      </c>
      <c r="BE142" s="13">
        <v>0.15663026332077121</v>
      </c>
      <c r="BF142" s="13">
        <v>0.15663026332077121</v>
      </c>
      <c r="BG142" s="13">
        <v>0.16245025783452832</v>
      </c>
      <c r="BH142" s="13">
        <v>0.16245025783452832</v>
      </c>
      <c r="BI142" s="13">
        <v>0.16245025783452832</v>
      </c>
      <c r="BJ142" s="13">
        <v>0.16245025783452832</v>
      </c>
      <c r="BK142" s="13">
        <v>0.15318243331473899</v>
      </c>
      <c r="BL142" s="13">
        <v>0.15318243331473899</v>
      </c>
      <c r="BM142" s="13">
        <v>0.15318243331473899</v>
      </c>
      <c r="BN142" s="13">
        <v>0.15318243331473899</v>
      </c>
      <c r="BO142" s="13">
        <v>0.15410771409395552</v>
      </c>
      <c r="BP142" s="13">
        <v>0.15410771409395552</v>
      </c>
      <c r="BQ142" s="13">
        <v>0.15410771409395552</v>
      </c>
      <c r="BR142" s="13">
        <v>0.15410771409395552</v>
      </c>
      <c r="BS142" s="13">
        <v>0.17093550496284438</v>
      </c>
      <c r="BT142" s="13">
        <v>0.17093550496284438</v>
      </c>
      <c r="BU142" s="13">
        <v>0.17093550496284438</v>
      </c>
      <c r="BV142" s="13">
        <v>0.17093550496284438</v>
      </c>
      <c r="BW142" s="13">
        <v>0.15887715757442009</v>
      </c>
      <c r="BX142" s="13">
        <v>0.15887715757442009</v>
      </c>
      <c r="BY142" s="13">
        <v>0.15887715757442009</v>
      </c>
      <c r="BZ142" s="13">
        <v>0.15887715757442009</v>
      </c>
      <c r="CA142" s="13">
        <v>0.15581270108902079</v>
      </c>
      <c r="CB142" s="13">
        <v>0.15581270108902079</v>
      </c>
      <c r="CC142" s="13">
        <v>0.15581270108902079</v>
      </c>
      <c r="CD142" s="13">
        <v>0.15581270108902079</v>
      </c>
      <c r="CE142" s="13">
        <v>0.16065558036579936</v>
      </c>
      <c r="CF142" s="13">
        <v>0.16065558036579936</v>
      </c>
      <c r="CG142" s="13">
        <v>0.16065558036579936</v>
      </c>
      <c r="CH142" s="13">
        <v>0.16065558036579936</v>
      </c>
      <c r="CI142" s="13">
        <v>0.13571310442576995</v>
      </c>
      <c r="CJ142" s="13">
        <v>0.13571310442576995</v>
      </c>
      <c r="CK142" s="13">
        <v>0.13571310442576995</v>
      </c>
      <c r="CL142" s="13">
        <v>0.13571310442576995</v>
      </c>
      <c r="CM142" s="13">
        <v>0.12539891785138085</v>
      </c>
      <c r="CN142" s="13">
        <v>0.12539891785138085</v>
      </c>
      <c r="CO142" s="13">
        <v>0.12539891785138085</v>
      </c>
      <c r="CP142" s="13">
        <v>0.12539891785138085</v>
      </c>
      <c r="CQ142" s="13">
        <v>9.6379437317525421E-2</v>
      </c>
      <c r="CR142" s="13">
        <v>9.6379437317525421E-2</v>
      </c>
      <c r="CS142" s="13">
        <v>9.6379437317525421E-2</v>
      </c>
      <c r="CT142" s="13">
        <v>9.6379437317525421E-2</v>
      </c>
      <c r="CU142" s="13">
        <v>9.7487166940165265E-2</v>
      </c>
      <c r="CV142" s="13">
        <v>9.7487166940165265E-2</v>
      </c>
      <c r="CW142" s="13">
        <v>9.7487166940165265E-2</v>
      </c>
      <c r="CX142" s="13">
        <v>9.7487166940165265E-2</v>
      </c>
      <c r="CY142" s="13">
        <v>0.11182851154787136</v>
      </c>
      <c r="CZ142" s="13">
        <v>0.11182851154787136</v>
      </c>
      <c r="DA142" s="13">
        <v>0.11182851154787136</v>
      </c>
      <c r="DB142" s="13">
        <v>0.11182851154787136</v>
      </c>
      <c r="DC142" s="13">
        <v>0.12895055182993151</v>
      </c>
      <c r="DD142" s="13">
        <v>0.12895055182993151</v>
      </c>
      <c r="DE142" s="13">
        <v>0.12895055182993151</v>
      </c>
      <c r="DF142" s="13">
        <v>0.12895055182993151</v>
      </c>
      <c r="DG142" s="13">
        <v>0.15954885175849354</v>
      </c>
      <c r="DH142" s="13">
        <v>0.15954885175849354</v>
      </c>
      <c r="DI142" s="13">
        <v>0.15954885175849354</v>
      </c>
      <c r="DJ142" s="13">
        <v>0.15954885175849354</v>
      </c>
      <c r="DK142" s="13">
        <v>0.18523355695462027</v>
      </c>
      <c r="DL142" s="13">
        <v>0.18523355695462027</v>
      </c>
      <c r="DM142" s="13">
        <v>0.18523355695462027</v>
      </c>
      <c r="DN142" s="13">
        <v>0.18523355695462027</v>
      </c>
      <c r="DO142" s="13">
        <v>0.17924040098927513</v>
      </c>
      <c r="DP142" s="13">
        <v>0.17924040098927513</v>
      </c>
      <c r="DQ142" s="13">
        <v>0.17924040098927513</v>
      </c>
      <c r="DR142" s="13">
        <v>0.17924040098927513</v>
      </c>
      <c r="DS142" s="13">
        <v>0.20360982750989451</v>
      </c>
      <c r="DT142" s="13">
        <v>0.20360982750989451</v>
      </c>
      <c r="DU142" s="13">
        <v>0.20360982750989451</v>
      </c>
      <c r="DV142" s="13">
        <v>0.20360982750989451</v>
      </c>
      <c r="DW142" s="13">
        <v>0.2033767227280569</v>
      </c>
      <c r="DX142" s="13">
        <v>0.2033767227280569</v>
      </c>
      <c r="DY142" s="13">
        <v>0.2033767227280569</v>
      </c>
      <c r="DZ142" s="13">
        <v>0.2033767227280569</v>
      </c>
      <c r="EA142" s="13">
        <v>0.22317942596266693</v>
      </c>
      <c r="EB142" s="13">
        <v>0.22317942596266693</v>
      </c>
      <c r="EC142" s="13">
        <v>0.22317942596266693</v>
      </c>
      <c r="ED142" s="13">
        <v>0.22317942596266693</v>
      </c>
      <c r="EE142" s="13">
        <v>0.23092594150149839</v>
      </c>
      <c r="EF142" s="13">
        <v>0.23092594150149839</v>
      </c>
      <c r="EG142" s="13">
        <v>0.23092594150149839</v>
      </c>
      <c r="EH142" s="13">
        <v>0.23092594150149839</v>
      </c>
      <c r="EI142" s="13">
        <v>0.21153841041237592</v>
      </c>
      <c r="EJ142" s="13">
        <v>0.21153841041237592</v>
      </c>
      <c r="EK142" s="13">
        <v>0.21153841041237592</v>
      </c>
      <c r="EL142" s="13">
        <v>0.21153841041237592</v>
      </c>
      <c r="EM142" s="13">
        <v>0.19167018884696976</v>
      </c>
      <c r="EN142" s="13">
        <v>0.19167018884696976</v>
      </c>
      <c r="EO142" s="13">
        <v>0.19167018884696976</v>
      </c>
      <c r="EP142" s="13">
        <v>0.19167018884696976</v>
      </c>
      <c r="EQ142" s="52">
        <v>0.129448136568277</v>
      </c>
      <c r="ER142" s="52">
        <v>0.16937578710479101</v>
      </c>
      <c r="ES142" s="52">
        <v>0.18811736899078299</v>
      </c>
      <c r="ET142" s="52">
        <v>0.15555417406191199</v>
      </c>
      <c r="EU142" s="52">
        <v>0.13187397117903199</v>
      </c>
      <c r="EV142" s="52">
        <v>0.17435605431505</v>
      </c>
      <c r="EW142" s="52">
        <v>0.194725075749068</v>
      </c>
      <c r="EX142" s="52">
        <v>0.16010223428919301</v>
      </c>
      <c r="EY142" s="52">
        <v>0.138385606489939</v>
      </c>
      <c r="EZ142" s="52">
        <v>0.18419303138533999</v>
      </c>
      <c r="FA142" s="52">
        <v>0.205988310468154</v>
      </c>
      <c r="FB142" s="52">
        <v>0.168759452194887</v>
      </c>
      <c r="FC142" s="52">
        <v>0.13809624785434099</v>
      </c>
      <c r="FD142" s="52">
        <v>0.18646730688627999</v>
      </c>
      <c r="FE142" s="52">
        <v>0.19976730963190401</v>
      </c>
      <c r="FF142" s="52">
        <v>0.16575626718839401</v>
      </c>
      <c r="FG142" s="52">
        <v>0.14266820528235</v>
      </c>
      <c r="FH142" s="52">
        <v>0.181722380472746</v>
      </c>
      <c r="FI142" s="52">
        <v>0.212480281295125</v>
      </c>
      <c r="FJ142" s="52">
        <v>0.175884592582319</v>
      </c>
      <c r="FK142" s="52">
        <v>0.14583066279253801</v>
      </c>
      <c r="FL142" s="52">
        <v>0.19984670932215501</v>
      </c>
      <c r="FM142" s="52">
        <v>0.23241733617298599</v>
      </c>
      <c r="FN142" s="52">
        <v>0.178898758256751</v>
      </c>
      <c r="FO142" s="52">
        <v>0.15119180152694001</v>
      </c>
      <c r="FP142" s="52">
        <v>0.198339279192528</v>
      </c>
      <c r="FQ142" s="52">
        <v>0.23264227918734601</v>
      </c>
      <c r="FR142" s="52">
        <v>0.18515240225729801</v>
      </c>
      <c r="FS142" s="52">
        <v>0.166192105112308</v>
      </c>
      <c r="FT142" s="52">
        <v>0.226692310835658</v>
      </c>
      <c r="FU142" s="52">
        <v>0.245962643519995</v>
      </c>
      <c r="FV142" s="52">
        <v>0.19858335605002</v>
      </c>
      <c r="FW142" s="52">
        <v>0.16320457484904799</v>
      </c>
      <c r="FX142" s="52">
        <v>0.23368691669890401</v>
      </c>
      <c r="FY142" s="52">
        <v>0.25085234066114498</v>
      </c>
      <c r="FZ142" s="52">
        <v>0.21229666034998099</v>
      </c>
      <c r="GA142" s="52">
        <v>0.17452525831612301</v>
      </c>
      <c r="GB142" s="52">
        <v>0.23449920491468601</v>
      </c>
      <c r="GC142" s="52">
        <v>0.264661240329437</v>
      </c>
      <c r="GD142" s="52">
        <v>0.215606501413138</v>
      </c>
      <c r="GE142" s="52">
        <v>0.18834349463057401</v>
      </c>
    </row>
    <row r="143" spans="1:187" ht="15" x14ac:dyDescent="0.25">
      <c r="A143" s="42"/>
      <c r="B143" s="95"/>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c r="AA143" s="46"/>
      <c r="AB143" s="46"/>
      <c r="AC143" s="46"/>
      <c r="AD143" s="46"/>
      <c r="AE143" s="46"/>
      <c r="AF143" s="46"/>
      <c r="AG143" s="46"/>
      <c r="AH143" s="46"/>
      <c r="AI143" s="46"/>
      <c r="AJ143" s="46"/>
      <c r="AK143" s="46"/>
      <c r="AL143" s="46"/>
      <c r="AM143" s="46"/>
      <c r="AN143" s="46"/>
      <c r="AO143" s="46"/>
      <c r="AP143" s="46"/>
      <c r="AQ143" s="46"/>
      <c r="AR143" s="46"/>
      <c r="AS143" s="46"/>
      <c r="AT143" s="46"/>
      <c r="AU143" s="46"/>
      <c r="AV143" s="46"/>
      <c r="AW143" s="46"/>
      <c r="AX143" s="46"/>
      <c r="AY143" s="46"/>
      <c r="AZ143" s="46"/>
      <c r="BA143" s="46"/>
      <c r="BB143" s="46"/>
      <c r="BC143" s="46"/>
      <c r="BD143" s="46"/>
      <c r="BE143" s="46"/>
      <c r="BF143" s="46"/>
      <c r="BG143" s="46"/>
      <c r="BH143" s="46"/>
      <c r="BI143" s="46"/>
      <c r="BJ143" s="46"/>
      <c r="BK143" s="46"/>
      <c r="BL143" s="46"/>
      <c r="BM143" s="46"/>
      <c r="BN143" s="46"/>
      <c r="BO143" s="46"/>
      <c r="BP143" s="46"/>
      <c r="BQ143" s="46"/>
      <c r="BR143" s="46"/>
      <c r="BS143" s="46"/>
      <c r="BT143" s="46"/>
      <c r="BU143" s="46"/>
      <c r="BV143" s="46"/>
      <c r="BW143" s="46"/>
      <c r="BX143" s="46"/>
      <c r="BY143" s="46"/>
      <c r="BZ143" s="46"/>
      <c r="CA143" s="46"/>
      <c r="CB143" s="46"/>
      <c r="CC143" s="46"/>
      <c r="CD143" s="46"/>
      <c r="CE143" s="46"/>
      <c r="CF143" s="46"/>
      <c r="CG143" s="46"/>
      <c r="CH143" s="46"/>
      <c r="CI143" s="46"/>
      <c r="CJ143" s="46"/>
      <c r="CK143" s="46"/>
      <c r="CL143" s="46"/>
      <c r="CM143" s="46"/>
      <c r="CN143" s="46"/>
      <c r="CO143" s="46"/>
      <c r="CP143" s="46"/>
      <c r="CQ143" s="46"/>
      <c r="CR143" s="46"/>
      <c r="CS143" s="46"/>
      <c r="CT143" s="46"/>
      <c r="CU143" s="46"/>
      <c r="CV143" s="46"/>
      <c r="CW143" s="46"/>
      <c r="CX143" s="46"/>
      <c r="CY143" s="46"/>
      <c r="CZ143" s="46"/>
      <c r="DA143" s="46"/>
      <c r="DB143" s="46"/>
      <c r="DC143" s="46"/>
      <c r="DD143" s="46"/>
      <c r="DE143" s="46"/>
      <c r="DF143" s="46"/>
      <c r="DG143" s="46"/>
      <c r="DH143" s="46"/>
      <c r="DI143" s="46"/>
      <c r="DJ143" s="46"/>
      <c r="DK143" s="46"/>
      <c r="DL143" s="46"/>
      <c r="DM143" s="46"/>
      <c r="DN143" s="46"/>
      <c r="DO143" s="46"/>
      <c r="DP143" s="46"/>
      <c r="DQ143" s="46"/>
      <c r="DR143" s="46"/>
      <c r="DS143" s="46"/>
      <c r="DT143" s="46"/>
      <c r="DU143" s="46"/>
      <c r="DV143" s="46"/>
      <c r="DW143" s="46"/>
      <c r="DX143" s="46"/>
      <c r="DY143" s="46"/>
      <c r="DZ143" s="46"/>
      <c r="EA143" s="46"/>
      <c r="EB143" s="46"/>
      <c r="EC143" s="46"/>
      <c r="ED143" s="46"/>
      <c r="EE143" s="46"/>
      <c r="EF143" s="46"/>
      <c r="EG143" s="46"/>
      <c r="EH143" s="46"/>
      <c r="EI143" s="46"/>
      <c r="EJ143" s="46"/>
      <c r="EK143" s="46"/>
      <c r="EL143" s="46"/>
      <c r="EM143" s="46"/>
      <c r="EN143" s="46"/>
      <c r="EO143" s="46"/>
      <c r="EP143" s="46"/>
      <c r="EQ143" s="46"/>
      <c r="ER143" s="46"/>
      <c r="ES143" s="46"/>
      <c r="ET143" s="46"/>
      <c r="EU143" s="46"/>
      <c r="EV143" s="46"/>
      <c r="EW143" s="46"/>
      <c r="EX143" s="46"/>
      <c r="EY143" s="46"/>
      <c r="EZ143" s="46"/>
      <c r="FA143" s="46"/>
      <c r="FB143" s="46"/>
      <c r="FC143" s="46"/>
      <c r="FD143" s="46"/>
      <c r="FE143" s="46"/>
      <c r="FF143" s="46"/>
      <c r="FG143" s="46"/>
      <c r="FH143" s="46"/>
      <c r="FI143" s="46"/>
      <c r="FJ143" s="46"/>
      <c r="FK143" s="46"/>
      <c r="FL143" s="46"/>
      <c r="FM143" s="46"/>
      <c r="FN143" s="46"/>
      <c r="FO143" s="46"/>
      <c r="FP143" s="46"/>
      <c r="FQ143" s="46"/>
      <c r="FR143" s="46"/>
      <c r="FS143" s="46"/>
      <c r="FT143" s="46"/>
      <c r="FU143" s="46"/>
      <c r="FV143" s="46"/>
      <c r="FW143" s="46"/>
      <c r="FX143" s="46"/>
      <c r="FY143" s="46"/>
      <c r="FZ143" s="46"/>
      <c r="GA143" s="46"/>
      <c r="GB143" s="46"/>
      <c r="GC143" s="46"/>
      <c r="GD143" s="46"/>
      <c r="GE143" s="46"/>
    </row>
    <row r="144" spans="1:187" ht="15" x14ac:dyDescent="0.25">
      <c r="A144" s="41" t="s">
        <v>55</v>
      </c>
      <c r="B144" s="90"/>
      <c r="C144" s="15">
        <v>3.8170139210181722</v>
      </c>
      <c r="D144" s="15">
        <v>3.8000307886848379</v>
      </c>
      <c r="E144" s="15">
        <v>3.8964518452388188</v>
      </c>
      <c r="F144" s="15">
        <v>4.1284834768793495</v>
      </c>
      <c r="G144" s="15">
        <v>3.9515010348712818</v>
      </c>
      <c r="H144" s="15">
        <v>4.045293755225571</v>
      </c>
      <c r="I144" s="15">
        <v>3.9495009375441512</v>
      </c>
      <c r="J144" s="15">
        <v>4.2335411758986554</v>
      </c>
      <c r="K144" s="15">
        <v>4.1143001260597689</v>
      </c>
      <c r="L144" s="15">
        <v>3.9795092136532713</v>
      </c>
      <c r="M144" s="15">
        <v>3.9440767611099083</v>
      </c>
      <c r="N144" s="15">
        <v>4.2780505229271526</v>
      </c>
      <c r="O144" s="15">
        <v>4.328923759555356</v>
      </c>
      <c r="P144" s="15">
        <v>3.8879362983630008</v>
      </c>
      <c r="Q144" s="15">
        <v>3.9991950997314665</v>
      </c>
      <c r="R144" s="15">
        <v>4.2167180793998931</v>
      </c>
      <c r="S144" s="15">
        <v>4.137378202398553</v>
      </c>
      <c r="T144" s="15">
        <v>4.052907518788162</v>
      </c>
      <c r="U144" s="15">
        <v>3.986325613633845</v>
      </c>
      <c r="V144" s="15">
        <v>4.3609240147755459</v>
      </c>
      <c r="W144" s="15">
        <v>4.3212088869775105</v>
      </c>
      <c r="X144" s="15">
        <v>4.110126331639087</v>
      </c>
      <c r="Y144" s="15">
        <v>3.7562893190008291</v>
      </c>
      <c r="Z144" s="15">
        <v>4.1790349173796342</v>
      </c>
      <c r="AA144" s="15">
        <v>4.031335928658641</v>
      </c>
      <c r="AB144" s="15">
        <v>3.8127103935767011</v>
      </c>
      <c r="AC144" s="15">
        <v>3.8796689000949831</v>
      </c>
      <c r="AD144" s="15">
        <v>4.2385537742436226</v>
      </c>
      <c r="AE144" s="15">
        <v>4.0143008929567507</v>
      </c>
      <c r="AF144" s="15">
        <v>3.9262512157393652</v>
      </c>
      <c r="AG144" s="15">
        <v>3.9120199370404523</v>
      </c>
      <c r="AH144" s="15">
        <v>4.0795988398401146</v>
      </c>
      <c r="AI144" s="15">
        <v>4.0861465922824696</v>
      </c>
      <c r="AJ144" s="15">
        <v>3.9704592364840465</v>
      </c>
      <c r="AK144" s="15">
        <v>3.8822222686908616</v>
      </c>
      <c r="AL144" s="15">
        <v>4.0027581879755898</v>
      </c>
      <c r="AM144" s="15">
        <v>3.9386207541818847</v>
      </c>
      <c r="AN144" s="15">
        <v>3.9551640737638176</v>
      </c>
      <c r="AO144" s="15">
        <v>3.9546155453576666</v>
      </c>
      <c r="AP144" s="15">
        <v>4.1703317023779354</v>
      </c>
      <c r="AQ144" s="15">
        <v>4.3062324699976173</v>
      </c>
      <c r="AR144" s="15">
        <v>4.187211422629102</v>
      </c>
      <c r="AS144" s="15">
        <v>4.0907658609570543</v>
      </c>
      <c r="AT144" s="15">
        <v>4.4221562188553101</v>
      </c>
      <c r="AU144" s="15">
        <v>4.2296318727914075</v>
      </c>
      <c r="AV144" s="15">
        <v>4.0916734425144821</v>
      </c>
      <c r="AW144" s="15">
        <v>4.3127166322585744</v>
      </c>
      <c r="AX144" s="15">
        <v>4.2970999160630035</v>
      </c>
      <c r="AY144" s="15">
        <v>4.1953171391194752</v>
      </c>
      <c r="AZ144" s="15">
        <v>4.3912557995185537</v>
      </c>
      <c r="BA144" s="15">
        <v>4.4984443120917623</v>
      </c>
      <c r="BB144" s="15">
        <v>4.6628150085669144</v>
      </c>
      <c r="BC144" s="15">
        <v>4.690309116302215</v>
      </c>
      <c r="BD144" s="15">
        <v>4.6545763530716355</v>
      </c>
      <c r="BE144" s="15">
        <v>4.6241667714563013</v>
      </c>
      <c r="BF144" s="15">
        <v>5.0281209442922625</v>
      </c>
      <c r="BG144" s="15">
        <v>4.9366536806377121</v>
      </c>
      <c r="BH144" s="15">
        <v>4.7938367486340372</v>
      </c>
      <c r="BI144" s="15">
        <v>4.8432173707724466</v>
      </c>
      <c r="BJ144" s="15">
        <v>5.315969059215826</v>
      </c>
      <c r="BK144" s="15">
        <v>5.2484097440085717</v>
      </c>
      <c r="BL144" s="15">
        <v>5.1011387161344501</v>
      </c>
      <c r="BM144" s="15">
        <v>5.0421796614323862</v>
      </c>
      <c r="BN144" s="15">
        <v>5.4199129248848283</v>
      </c>
      <c r="BO144" s="15">
        <v>5.5188132674509172</v>
      </c>
      <c r="BP144" s="15">
        <v>5.5616707583321272</v>
      </c>
      <c r="BQ144" s="15">
        <v>5.6771635952853936</v>
      </c>
      <c r="BR144" s="15">
        <v>5.7657873834342155</v>
      </c>
      <c r="BS144" s="15">
        <v>5.5368061912343789</v>
      </c>
      <c r="BT144" s="15">
        <v>5.4804698432968157</v>
      </c>
      <c r="BU144" s="15">
        <v>5.604870133144777</v>
      </c>
      <c r="BV144" s="15">
        <v>5.7474711705208232</v>
      </c>
      <c r="BW144" s="15">
        <v>5.6769913694990652</v>
      </c>
      <c r="BX144" s="15">
        <v>5.7325335336599537</v>
      </c>
      <c r="BY144" s="15">
        <v>5.6968182112932153</v>
      </c>
      <c r="BZ144" s="15">
        <v>6.1802744502833136</v>
      </c>
      <c r="CA144" s="15">
        <v>5.9530892311739052</v>
      </c>
      <c r="CB144" s="15">
        <v>5.9055656559677274</v>
      </c>
      <c r="CC144" s="15">
        <v>6.1299001408371403</v>
      </c>
      <c r="CD144" s="15">
        <v>6.3294611699770407</v>
      </c>
      <c r="CE144" s="15">
        <v>6.5496623765916731</v>
      </c>
      <c r="CF144" s="15">
        <v>6.4075748593839421</v>
      </c>
      <c r="CG144" s="15">
        <v>6.3454853801373172</v>
      </c>
      <c r="CH144" s="15">
        <v>6.722347204791375</v>
      </c>
      <c r="CI144" s="15">
        <v>6.5879942412217209</v>
      </c>
      <c r="CJ144" s="15">
        <v>6.7237641191635529</v>
      </c>
      <c r="CK144" s="15">
        <v>7.1645216254649693</v>
      </c>
      <c r="CL144" s="15">
        <v>7.1004466413733116</v>
      </c>
      <c r="CM144" s="15">
        <v>6.8799334458703765</v>
      </c>
      <c r="CN144" s="15">
        <v>6.9379501839469562</v>
      </c>
      <c r="CO144" s="15">
        <v>6.7071930266226225</v>
      </c>
      <c r="CP144" s="15">
        <v>7.3141905781077394</v>
      </c>
      <c r="CQ144" s="15">
        <v>6.9670715401558052</v>
      </c>
      <c r="CR144" s="15">
        <v>7.1088235653778113</v>
      </c>
      <c r="CS144" s="15">
        <v>6.948345661640678</v>
      </c>
      <c r="CT144" s="15">
        <v>7.5662347405156396</v>
      </c>
      <c r="CU144" s="15">
        <v>7.3349002362618272</v>
      </c>
      <c r="CV144" s="15">
        <v>7.100614382118974</v>
      </c>
      <c r="CW144" s="15">
        <v>7.070579931964752</v>
      </c>
      <c r="CX144" s="15">
        <v>7.6044536910244123</v>
      </c>
      <c r="CY144" s="15">
        <v>7.4171476680569377</v>
      </c>
      <c r="CZ144" s="15">
        <v>7.1830901574065855</v>
      </c>
      <c r="DA144" s="15">
        <v>7.3864196823472792</v>
      </c>
      <c r="DB144" s="15">
        <v>7.8407788918770738</v>
      </c>
      <c r="DC144" s="15">
        <v>8.0004462787820536</v>
      </c>
      <c r="DD144" s="15">
        <v>7.4944367085197561</v>
      </c>
      <c r="DE144" s="15">
        <v>7.5251926444893051</v>
      </c>
      <c r="DF144" s="15">
        <v>8.0589382068546875</v>
      </c>
      <c r="DG144" s="15">
        <v>7.9307693302324225</v>
      </c>
      <c r="DH144" s="15">
        <v>7.7845557007370729</v>
      </c>
      <c r="DI144" s="15">
        <v>7.7147054121512859</v>
      </c>
      <c r="DJ144" s="15">
        <v>8.0073384317342988</v>
      </c>
      <c r="DK144" s="15">
        <v>7.8720887927139236</v>
      </c>
      <c r="DL144" s="15">
        <v>7.9164020576720251</v>
      </c>
      <c r="DM144" s="15">
        <v>8.1528278074519687</v>
      </c>
      <c r="DN144" s="15">
        <v>8.6558245798430349</v>
      </c>
      <c r="DO144" s="15">
        <v>8.5466038014231813</v>
      </c>
      <c r="DP144" s="15">
        <v>8.2331686905516737</v>
      </c>
      <c r="DQ144" s="15">
        <v>8.1915575633506315</v>
      </c>
      <c r="DR144" s="15">
        <v>8.8393287020195093</v>
      </c>
      <c r="DS144" s="15">
        <v>8.82441436054836</v>
      </c>
      <c r="DT144" s="15">
        <v>8.5202377062278103</v>
      </c>
      <c r="DU144" s="15">
        <v>8.3885156855758325</v>
      </c>
      <c r="DV144" s="15">
        <v>8.8820007688168658</v>
      </c>
      <c r="DW144" s="15">
        <v>8.984640608732283</v>
      </c>
      <c r="DX144" s="15">
        <v>8.5028486540619532</v>
      </c>
      <c r="DY144" s="15">
        <v>8.4390771761435808</v>
      </c>
      <c r="DZ144" s="15">
        <v>9.039537971396312</v>
      </c>
      <c r="EA144" s="15">
        <v>8.9113958916963121</v>
      </c>
      <c r="EB144" s="15">
        <v>8.7740867002524485</v>
      </c>
      <c r="EC144" s="15">
        <v>8.3587951994074938</v>
      </c>
      <c r="ED144" s="15">
        <v>9.1722422597213615</v>
      </c>
      <c r="EE144" s="15">
        <v>9.0504057091241421</v>
      </c>
      <c r="EF144" s="15">
        <v>8.504996897097028</v>
      </c>
      <c r="EG144" s="15">
        <v>8.5718034549207154</v>
      </c>
      <c r="EH144" s="15">
        <v>9.3669841852089846</v>
      </c>
      <c r="EI144" s="15">
        <v>9.1636696575414085</v>
      </c>
      <c r="EJ144" s="15">
        <v>9.1861635108674449</v>
      </c>
      <c r="EK144" s="15">
        <v>8.1829433575808057</v>
      </c>
      <c r="EL144" s="15">
        <v>8.8806051869792046</v>
      </c>
      <c r="EM144" s="15">
        <v>8.424909521970136</v>
      </c>
      <c r="EN144" s="15">
        <v>8.5163924371212545</v>
      </c>
      <c r="EO144" s="15">
        <v>8.6255018890720461</v>
      </c>
      <c r="EP144" s="15">
        <v>9.3259302911579187</v>
      </c>
      <c r="EQ144" s="15">
        <f t="shared" ref="EQ144:GB144" si="149">EQ145+EQ151+EQ153</f>
        <v>8.7900645954926837</v>
      </c>
      <c r="ER144" s="15">
        <f t="shared" si="149"/>
        <v>8.7891619350680479</v>
      </c>
      <c r="ES144" s="15">
        <f t="shared" si="149"/>
        <v>8.6525714391599617</v>
      </c>
      <c r="ET144" s="15">
        <f t="shared" si="149"/>
        <v>9.3319185021428961</v>
      </c>
      <c r="EU144" s="15">
        <f t="shared" si="149"/>
        <v>9.1478238341104934</v>
      </c>
      <c r="EV144" s="15">
        <f t="shared" si="149"/>
        <v>8.8555603942721994</v>
      </c>
      <c r="EW144" s="15">
        <f t="shared" si="149"/>
        <v>8.6549337840205496</v>
      </c>
      <c r="EX144" s="15">
        <f t="shared" si="149"/>
        <v>8.8989972096017667</v>
      </c>
      <c r="EY144" s="15">
        <f t="shared" si="149"/>
        <v>8.7970898716186969</v>
      </c>
      <c r="EZ144" s="15">
        <f t="shared" si="149"/>
        <v>8.6058998371148991</v>
      </c>
      <c r="FA144" s="15">
        <f t="shared" si="149"/>
        <v>8.3853568015918558</v>
      </c>
      <c r="FB144" s="15">
        <f t="shared" si="149"/>
        <v>9.0238942753815774</v>
      </c>
      <c r="FC144" s="15">
        <f t="shared" si="149"/>
        <v>8.8496229911590643</v>
      </c>
      <c r="FD144" s="15">
        <f t="shared" si="149"/>
        <v>8.3687643342744469</v>
      </c>
      <c r="FE144" s="15">
        <f t="shared" si="149"/>
        <v>8.4846448291955898</v>
      </c>
      <c r="FF144" s="15">
        <f t="shared" si="149"/>
        <v>9.2565298341336195</v>
      </c>
      <c r="FG144" s="15">
        <f t="shared" si="149"/>
        <v>8.9078899903182336</v>
      </c>
      <c r="FH144" s="15">
        <f t="shared" si="149"/>
        <v>8.5676584959080468</v>
      </c>
      <c r="FI144" s="15">
        <f t="shared" si="149"/>
        <v>8.8555011875083647</v>
      </c>
      <c r="FJ144" s="15">
        <f t="shared" si="149"/>
        <v>9.321699571553685</v>
      </c>
      <c r="FK144" s="15">
        <f t="shared" si="149"/>
        <v>9.3955897001736091</v>
      </c>
      <c r="FL144" s="15">
        <f t="shared" si="149"/>
        <v>8.9043235294599832</v>
      </c>
      <c r="FM144" s="15">
        <f t="shared" si="149"/>
        <v>8.8761182659244753</v>
      </c>
      <c r="FN144" s="15">
        <f t="shared" si="149"/>
        <v>9.6800282395178083</v>
      </c>
      <c r="FO144" s="15">
        <f t="shared" si="149"/>
        <v>9.4544386105642388</v>
      </c>
      <c r="FP144" s="15">
        <f t="shared" si="149"/>
        <v>8.9676495362684499</v>
      </c>
      <c r="FQ144" s="15">
        <f t="shared" si="149"/>
        <v>9.1274088329632619</v>
      </c>
      <c r="FR144" s="15">
        <f t="shared" si="149"/>
        <v>9.8537914618062672</v>
      </c>
      <c r="FS144" s="15">
        <f t="shared" si="149"/>
        <v>9.9575088443971111</v>
      </c>
      <c r="FT144" s="15">
        <f t="shared" si="149"/>
        <v>9.7146095013964491</v>
      </c>
      <c r="FU144" s="15">
        <f t="shared" si="149"/>
        <v>9.5867791306676313</v>
      </c>
      <c r="FV144" s="15">
        <f t="shared" si="149"/>
        <v>10.343554242288398</v>
      </c>
      <c r="FW144" s="15">
        <f t="shared" si="149"/>
        <v>10.335945283669494</v>
      </c>
      <c r="FX144" s="15">
        <f t="shared" si="149"/>
        <v>9.7533157257382559</v>
      </c>
      <c r="FY144" s="15">
        <f t="shared" si="149"/>
        <v>9.4844529754051994</v>
      </c>
      <c r="FZ144" s="15">
        <f t="shared" si="149"/>
        <v>10.77894108745495</v>
      </c>
      <c r="GA144" s="15">
        <f t="shared" si="149"/>
        <v>10.32193031999862</v>
      </c>
      <c r="GB144" s="15">
        <f t="shared" si="149"/>
        <v>9.8371555584481296</v>
      </c>
      <c r="GC144" s="15">
        <f t="shared" ref="GC144:GD144" si="150">GC145+GC151+GC153</f>
        <v>9.6477771634496339</v>
      </c>
      <c r="GD144" s="15">
        <f t="shared" si="150"/>
        <v>10.454842833533299</v>
      </c>
      <c r="GE144" s="15">
        <f t="shared" ref="GE144" si="151">GE145+GE151+GE153</f>
        <v>9.935101964756667</v>
      </c>
    </row>
    <row r="145" spans="1:187" ht="15" x14ac:dyDescent="0.25">
      <c r="A145" s="33" t="s">
        <v>34</v>
      </c>
      <c r="B145" s="87"/>
      <c r="C145" s="26">
        <v>3.4296770468115327</v>
      </c>
      <c r="D145" s="26">
        <v>3.3921701662791008</v>
      </c>
      <c r="E145" s="26">
        <v>3.4562758002744571</v>
      </c>
      <c r="F145" s="26">
        <v>3.716148162890601</v>
      </c>
      <c r="G145" s="26">
        <v>3.5444423770128055</v>
      </c>
      <c r="H145" s="26">
        <v>3.5787628035208416</v>
      </c>
      <c r="I145" s="26">
        <v>3.465349074659982</v>
      </c>
      <c r="J145" s="26">
        <v>3.7453985824019074</v>
      </c>
      <c r="K145" s="26">
        <v>3.5947900848440058</v>
      </c>
      <c r="L145" s="26">
        <v>3.505299670287453</v>
      </c>
      <c r="M145" s="26">
        <v>3.5022875175328454</v>
      </c>
      <c r="N145" s="26">
        <v>3.7862558766165941</v>
      </c>
      <c r="O145" s="26">
        <v>3.8856296704977336</v>
      </c>
      <c r="P145" s="26">
        <v>3.4338955521835572</v>
      </c>
      <c r="Q145" s="26">
        <v>3.52328673556489</v>
      </c>
      <c r="R145" s="26">
        <v>3.7365411051446342</v>
      </c>
      <c r="S145" s="26">
        <v>3.7219548190520664</v>
      </c>
      <c r="T145" s="26">
        <v>3.6079889137080468</v>
      </c>
      <c r="U145" s="26">
        <v>3.5328930358371449</v>
      </c>
      <c r="V145" s="26">
        <v>3.9026698807853406</v>
      </c>
      <c r="W145" s="26">
        <v>3.8717570600552369</v>
      </c>
      <c r="X145" s="26">
        <v>3.6539557117192878</v>
      </c>
      <c r="Y145" s="26">
        <v>3.3146542956590346</v>
      </c>
      <c r="Z145" s="26">
        <v>3.7101352764975299</v>
      </c>
      <c r="AA145" s="26">
        <v>3.6182134476943713</v>
      </c>
      <c r="AB145" s="26">
        <v>3.4839829323264349</v>
      </c>
      <c r="AC145" s="26">
        <v>3.4441151796317024</v>
      </c>
      <c r="AD145" s="26">
        <v>3.8270765571285477</v>
      </c>
      <c r="AE145" s="26">
        <v>3.6342967566990967</v>
      </c>
      <c r="AF145" s="26">
        <v>3.5966394711383627</v>
      </c>
      <c r="AG145" s="26">
        <v>3.5440258921917711</v>
      </c>
      <c r="AH145" s="26">
        <v>3.7550942874465751</v>
      </c>
      <c r="AI145" s="26">
        <v>3.7029074864160245</v>
      </c>
      <c r="AJ145" s="26">
        <v>3.62879710151664</v>
      </c>
      <c r="AK145" s="26">
        <v>3.5659454741910723</v>
      </c>
      <c r="AL145" s="26">
        <v>3.6951066024404566</v>
      </c>
      <c r="AM145" s="26">
        <v>3.644646296503379</v>
      </c>
      <c r="AN145" s="26">
        <v>3.6343429358865569</v>
      </c>
      <c r="AO145" s="26">
        <v>3.6481298485761711</v>
      </c>
      <c r="AP145" s="26">
        <v>3.8691620075089466</v>
      </c>
      <c r="AQ145" s="26">
        <v>3.9570173325633773</v>
      </c>
      <c r="AR145" s="26">
        <v>3.8645808803433868</v>
      </c>
      <c r="AS145" s="26">
        <v>3.7419711815461896</v>
      </c>
      <c r="AT145" s="26">
        <v>4.0368848275659612</v>
      </c>
      <c r="AU145" s="26">
        <v>3.8824815181489214</v>
      </c>
      <c r="AV145" s="26">
        <v>3.7036987354829023</v>
      </c>
      <c r="AW145" s="26">
        <v>3.929205780023393</v>
      </c>
      <c r="AX145" s="26">
        <v>3.9082909416216696</v>
      </c>
      <c r="AY145" s="26">
        <v>3.8376335434660951</v>
      </c>
      <c r="AZ145" s="26">
        <v>3.9934327929515554</v>
      </c>
      <c r="BA145" s="26">
        <v>4.123697243089838</v>
      </c>
      <c r="BB145" s="26">
        <v>4.2859837859250653</v>
      </c>
      <c r="BC145" s="26">
        <v>4.1751228503117073</v>
      </c>
      <c r="BD145" s="26">
        <v>4.2655631286814311</v>
      </c>
      <c r="BE145" s="26">
        <v>4.2436428992114266</v>
      </c>
      <c r="BF145" s="26">
        <v>4.5867476986332489</v>
      </c>
      <c r="BG145" s="26">
        <v>4.4795775966700502</v>
      </c>
      <c r="BH145" s="26">
        <v>4.3576983429397353</v>
      </c>
      <c r="BI145" s="26">
        <v>4.3690286951219672</v>
      </c>
      <c r="BJ145" s="26">
        <v>4.7086414370487022</v>
      </c>
      <c r="BK145" s="26">
        <v>4.6178586716539707</v>
      </c>
      <c r="BL145" s="26">
        <v>4.5432997577301455</v>
      </c>
      <c r="BM145" s="26">
        <v>4.4923465109834444</v>
      </c>
      <c r="BN145" s="26">
        <v>4.8422863488670842</v>
      </c>
      <c r="BO145" s="26">
        <v>4.841049475972806</v>
      </c>
      <c r="BP145" s="26">
        <v>4.8852027384822341</v>
      </c>
      <c r="BQ145" s="26">
        <v>4.8488712946129091</v>
      </c>
      <c r="BR145" s="26">
        <v>5.0685289523754484</v>
      </c>
      <c r="BS145" s="26">
        <v>4.8491006709399809</v>
      </c>
      <c r="BT145" s="26">
        <v>4.8474253755236134</v>
      </c>
      <c r="BU145" s="26">
        <v>4.9685440064573969</v>
      </c>
      <c r="BV145" s="26">
        <v>5.1433497826245427</v>
      </c>
      <c r="BW145" s="26">
        <v>5.134334534647004</v>
      </c>
      <c r="BX145" s="26">
        <v>5.0541641471736831</v>
      </c>
      <c r="BY145" s="26">
        <v>5.0627651188803879</v>
      </c>
      <c r="BZ145" s="26">
        <v>5.4868821128479848</v>
      </c>
      <c r="CA145" s="26">
        <v>5.2897937076186157</v>
      </c>
      <c r="CB145" s="26">
        <v>5.2386756735935069</v>
      </c>
      <c r="CC145" s="26">
        <v>5.2595744721782527</v>
      </c>
      <c r="CD145" s="26">
        <v>5.685061035973181</v>
      </c>
      <c r="CE145" s="26">
        <v>5.6492144387000733</v>
      </c>
      <c r="CF145" s="26">
        <v>5.5189231761841571</v>
      </c>
      <c r="CG145" s="26">
        <v>5.5853320238002055</v>
      </c>
      <c r="CH145" s="26">
        <v>5.951421018900497</v>
      </c>
      <c r="CI145" s="26">
        <v>5.7966224509430884</v>
      </c>
      <c r="CJ145" s="26">
        <v>5.879344339153131</v>
      </c>
      <c r="CK145" s="26">
        <v>6.2736675988503716</v>
      </c>
      <c r="CL145" s="26">
        <v>6.2085189612728886</v>
      </c>
      <c r="CM145" s="26">
        <v>6.0284884316855445</v>
      </c>
      <c r="CN145" s="26">
        <v>6.0873763814784585</v>
      </c>
      <c r="CO145" s="26">
        <v>5.9126094647527614</v>
      </c>
      <c r="CP145" s="26">
        <v>6.5422907067133238</v>
      </c>
      <c r="CQ145" s="26">
        <v>6.2634908596666179</v>
      </c>
      <c r="CR145" s="26">
        <v>6.3682848198577409</v>
      </c>
      <c r="CS145" s="26">
        <v>6.2031182069964546</v>
      </c>
      <c r="CT145" s="26">
        <v>6.7932485213619813</v>
      </c>
      <c r="CU145" s="26">
        <v>6.5563491025901781</v>
      </c>
      <c r="CV145" s="26">
        <v>6.3710204523224165</v>
      </c>
      <c r="CW145" s="26">
        <v>6.3136077248430356</v>
      </c>
      <c r="CX145" s="26">
        <v>6.8521994049785322</v>
      </c>
      <c r="CY145" s="26">
        <v>6.6499060453812415</v>
      </c>
      <c r="CZ145" s="26">
        <v>6.4396476237438396</v>
      </c>
      <c r="DA145" s="26">
        <v>6.5810892672019463</v>
      </c>
      <c r="DB145" s="26">
        <v>7.0366475714094259</v>
      </c>
      <c r="DC145" s="26">
        <v>7.0193937294988968</v>
      </c>
      <c r="DD145" s="26">
        <v>6.6062637332870153</v>
      </c>
      <c r="DE145" s="26">
        <v>6.5994483680951213</v>
      </c>
      <c r="DF145" s="26">
        <v>7.1473146658822859</v>
      </c>
      <c r="DG145" s="26">
        <v>6.9679764413375311</v>
      </c>
      <c r="DH145" s="26">
        <v>6.743546901701996</v>
      </c>
      <c r="DI145" s="26">
        <v>6.8534479608930576</v>
      </c>
      <c r="DJ145" s="26">
        <v>7.1883217100523051</v>
      </c>
      <c r="DK145" s="26">
        <v>7.0265512945028368</v>
      </c>
      <c r="DL145" s="26">
        <v>7.0973081225053063</v>
      </c>
      <c r="DM145" s="26">
        <v>7.1971803349430452</v>
      </c>
      <c r="DN145" s="26">
        <v>7.7297413274065079</v>
      </c>
      <c r="DO145" s="26">
        <v>7.4861290062195627</v>
      </c>
      <c r="DP145" s="26">
        <v>7.3352263627166652</v>
      </c>
      <c r="DQ145" s="26">
        <v>7.2609933748178834</v>
      </c>
      <c r="DR145" s="26">
        <v>7.8591399636785075</v>
      </c>
      <c r="DS145" s="26">
        <v>7.8569293907874576</v>
      </c>
      <c r="DT145" s="26">
        <v>7.5770681163231659</v>
      </c>
      <c r="DU145" s="26">
        <v>7.4081001623705811</v>
      </c>
      <c r="DV145" s="26">
        <v>7.8872733692079047</v>
      </c>
      <c r="DW145" s="26">
        <v>8.0618423405418866</v>
      </c>
      <c r="DX145" s="26">
        <v>7.610036881806713</v>
      </c>
      <c r="DY145" s="26">
        <v>7.483412630938405</v>
      </c>
      <c r="DZ145" s="26">
        <v>8.0078144605499357</v>
      </c>
      <c r="EA145" s="26">
        <v>7.9273463599160126</v>
      </c>
      <c r="EB145" s="26">
        <v>7.9036351354116796</v>
      </c>
      <c r="EC145" s="26">
        <v>7.4767915480513398</v>
      </c>
      <c r="ED145" s="26">
        <v>8.2269465850203556</v>
      </c>
      <c r="EE145" s="26">
        <v>8.1233170002449775</v>
      </c>
      <c r="EF145" s="26">
        <v>7.8199031046060909</v>
      </c>
      <c r="EG145" s="26">
        <v>7.8369106302059999</v>
      </c>
      <c r="EH145" s="26">
        <v>8.4909441683235052</v>
      </c>
      <c r="EI145" s="26">
        <v>8.3482073881693744</v>
      </c>
      <c r="EJ145" s="26">
        <v>8.2915308015124118</v>
      </c>
      <c r="EK145" s="26">
        <v>7.5941621849035599</v>
      </c>
      <c r="EL145" s="26">
        <v>7.913121416876379</v>
      </c>
      <c r="EM145" s="26">
        <v>7.6224774975947307</v>
      </c>
      <c r="EN145" s="26">
        <v>7.8103447633501597</v>
      </c>
      <c r="EO145" s="26">
        <v>7.8077246580314048</v>
      </c>
      <c r="EP145" s="26">
        <v>8.49260456061978</v>
      </c>
      <c r="EQ145" s="26">
        <f t="shared" ref="EQ145:GB145" si="152">SUM(EQ146,EQ149:EQ150)</f>
        <v>8.0923264266323365</v>
      </c>
      <c r="ER145" s="26">
        <f t="shared" si="152"/>
        <v>8.0389800442216259</v>
      </c>
      <c r="ES145" s="26">
        <f t="shared" si="152"/>
        <v>7.9595519488068254</v>
      </c>
      <c r="ET145" s="26">
        <f t="shared" si="152"/>
        <v>8.5320994745963841</v>
      </c>
      <c r="EU145" s="26">
        <f t="shared" si="152"/>
        <v>8.3063697959400091</v>
      </c>
      <c r="EV145" s="26">
        <f t="shared" si="152"/>
        <v>7.9625397728098388</v>
      </c>
      <c r="EW145" s="26">
        <f t="shared" si="152"/>
        <v>7.9121472603318201</v>
      </c>
      <c r="EX145" s="26">
        <f t="shared" si="152"/>
        <v>8.3379160219855333</v>
      </c>
      <c r="EY145" s="26">
        <f t="shared" si="152"/>
        <v>8.1278962238059833</v>
      </c>
      <c r="EZ145" s="26">
        <f t="shared" si="152"/>
        <v>7.9543970866969387</v>
      </c>
      <c r="FA145" s="26">
        <f t="shared" si="152"/>
        <v>7.7649958540231871</v>
      </c>
      <c r="FB145" s="26">
        <f t="shared" si="152"/>
        <v>8.33179944106808</v>
      </c>
      <c r="FC145" s="26">
        <f t="shared" si="152"/>
        <v>8.1022523514473939</v>
      </c>
      <c r="FD145" s="26">
        <f t="shared" si="152"/>
        <v>7.6641321072931978</v>
      </c>
      <c r="FE145" s="26">
        <f t="shared" si="152"/>
        <v>7.7906066790359629</v>
      </c>
      <c r="FF145" s="26">
        <f t="shared" si="152"/>
        <v>8.5382698420297007</v>
      </c>
      <c r="FG145" s="26">
        <f t="shared" si="152"/>
        <v>8.197618296376703</v>
      </c>
      <c r="FH145" s="26">
        <f t="shared" si="152"/>
        <v>7.9787949560012574</v>
      </c>
      <c r="FI145" s="26">
        <f t="shared" si="152"/>
        <v>8.0909666503112607</v>
      </c>
      <c r="FJ145" s="26">
        <f t="shared" si="152"/>
        <v>8.5902181157677866</v>
      </c>
      <c r="FK145" s="26">
        <f t="shared" si="152"/>
        <v>8.5923824182997972</v>
      </c>
      <c r="FL145" s="26">
        <f t="shared" si="152"/>
        <v>8.1846368636867837</v>
      </c>
      <c r="FM145" s="26">
        <f t="shared" si="152"/>
        <v>8.158124138702993</v>
      </c>
      <c r="FN145" s="26">
        <f t="shared" si="152"/>
        <v>8.9140076859260304</v>
      </c>
      <c r="FO145" s="26">
        <f t="shared" si="152"/>
        <v>8.7020744336478213</v>
      </c>
      <c r="FP145" s="26">
        <f t="shared" si="152"/>
        <v>8.2870482426813297</v>
      </c>
      <c r="FQ145" s="26">
        <f t="shared" si="152"/>
        <v>8.4149693127509178</v>
      </c>
      <c r="FR145" s="26">
        <f t="shared" si="152"/>
        <v>9.1226530291042227</v>
      </c>
      <c r="FS145" s="26">
        <f t="shared" si="152"/>
        <v>9.1095634526355198</v>
      </c>
      <c r="FT145" s="26">
        <f t="shared" si="152"/>
        <v>8.9835950599641308</v>
      </c>
      <c r="FU145" s="26">
        <f t="shared" si="152"/>
        <v>8.8427177860293913</v>
      </c>
      <c r="FV145" s="26">
        <f t="shared" si="152"/>
        <v>9.6242333607068851</v>
      </c>
      <c r="FW145" s="26">
        <f t="shared" si="152"/>
        <v>9.325004911186209</v>
      </c>
      <c r="FX145" s="26">
        <f t="shared" si="152"/>
        <v>9.0085704981410295</v>
      </c>
      <c r="FY145" s="26">
        <f t="shared" si="152"/>
        <v>8.857921919406909</v>
      </c>
      <c r="FZ145" s="26">
        <f t="shared" si="152"/>
        <v>9.9315170402058044</v>
      </c>
      <c r="GA145" s="26">
        <f t="shared" si="152"/>
        <v>9.4510641737099306</v>
      </c>
      <c r="GB145" s="26">
        <f t="shared" si="152"/>
        <v>9.0564324867504418</v>
      </c>
      <c r="GC145" s="26">
        <f t="shared" ref="GC145:GD145" si="153">SUM(GC146,GC149:GC150)</f>
        <v>8.8889510103679363</v>
      </c>
      <c r="GD145" s="26">
        <f t="shared" si="153"/>
        <v>9.6415567409596914</v>
      </c>
      <c r="GE145" s="26">
        <f t="shared" ref="GE145" si="154">SUM(GE146,GE149:GE150)</f>
        <v>9.0777572699074032</v>
      </c>
    </row>
    <row r="146" spans="1:187" ht="15" x14ac:dyDescent="0.25">
      <c r="A146" s="34" t="s">
        <v>24</v>
      </c>
      <c r="B146" s="90"/>
      <c r="C146" s="13">
        <v>2.8417733165410612</v>
      </c>
      <c r="D146" s="13">
        <v>2.8274507130203093</v>
      </c>
      <c r="E146" s="13">
        <v>2.8774333180684182</v>
      </c>
      <c r="F146" s="13">
        <v>3.1323133150351934</v>
      </c>
      <c r="G146" s="13">
        <v>2.9942329727514716</v>
      </c>
      <c r="H146" s="13">
        <v>2.9067868374684527</v>
      </c>
      <c r="I146" s="13">
        <v>2.8453571321897257</v>
      </c>
      <c r="J146" s="13">
        <v>3.0638282644093642</v>
      </c>
      <c r="K146" s="13">
        <v>2.8934266060451872</v>
      </c>
      <c r="L146" s="13">
        <v>2.8656666430872271</v>
      </c>
      <c r="M146" s="13">
        <v>2.8463180075041468</v>
      </c>
      <c r="N146" s="13">
        <v>3.0960264296389326</v>
      </c>
      <c r="O146" s="13">
        <v>3.1614042645954381</v>
      </c>
      <c r="P146" s="13">
        <v>2.7796010658211148</v>
      </c>
      <c r="Q146" s="13">
        <v>2.8755252749801565</v>
      </c>
      <c r="R146" s="13">
        <v>3.0592558442193125</v>
      </c>
      <c r="S146" s="13">
        <v>3.0751251510556634</v>
      </c>
      <c r="T146" s="13">
        <v>2.9224990003326226</v>
      </c>
      <c r="U146" s="13">
        <v>2.8980725034319232</v>
      </c>
      <c r="V146" s="13">
        <v>3.1518602549238772</v>
      </c>
      <c r="W146" s="13">
        <v>3.1824148202151115</v>
      </c>
      <c r="X146" s="13">
        <v>2.8977763370496348</v>
      </c>
      <c r="Y146" s="13">
        <v>2.6793935357351315</v>
      </c>
      <c r="Z146" s="13">
        <v>3.0127686911555327</v>
      </c>
      <c r="AA146" s="13">
        <v>2.9522169075320823</v>
      </c>
      <c r="AB146" s="13">
        <v>2.8460999900408779</v>
      </c>
      <c r="AC146" s="13">
        <v>2.8166905321846367</v>
      </c>
      <c r="AD146" s="13">
        <v>3.1073694283230027</v>
      </c>
      <c r="AE146" s="13">
        <v>2.9754249672589079</v>
      </c>
      <c r="AF146" s="13">
        <v>2.9302441993933241</v>
      </c>
      <c r="AG146" s="13">
        <v>2.9268905992579612</v>
      </c>
      <c r="AH146" s="13">
        <v>3.0671298273452012</v>
      </c>
      <c r="AI146" s="13">
        <v>3.024896283584356</v>
      </c>
      <c r="AJ146" s="13">
        <v>2.9931246046982687</v>
      </c>
      <c r="AK146" s="13">
        <v>2.9536939437258609</v>
      </c>
      <c r="AL146" s="13">
        <v>3.0798126273873261</v>
      </c>
      <c r="AM146" s="13">
        <v>2.9908945267690497</v>
      </c>
      <c r="AN146" s="13">
        <v>2.9607609038906411</v>
      </c>
      <c r="AO146" s="13">
        <v>3.0055121080090319</v>
      </c>
      <c r="AP146" s="13">
        <v>3.167666509893305</v>
      </c>
      <c r="AQ146" s="13">
        <v>3.1669711011912836</v>
      </c>
      <c r="AR146" s="13">
        <v>3.0872279151577571</v>
      </c>
      <c r="AS146" s="13">
        <v>2.9696903913770258</v>
      </c>
      <c r="AT146" s="13">
        <v>3.2059897810567612</v>
      </c>
      <c r="AU146" s="13">
        <v>3.0165199704843078</v>
      </c>
      <c r="AV146" s="13">
        <v>2.9241542098082114</v>
      </c>
      <c r="AW146" s="13">
        <v>2.8785894669903653</v>
      </c>
      <c r="AX146" s="13">
        <v>3.0461201277612981</v>
      </c>
      <c r="AY146" s="13">
        <v>3.0034812580862162</v>
      </c>
      <c r="AZ146" s="13">
        <v>3.0404484870667412</v>
      </c>
      <c r="BA146" s="13">
        <v>3.1881946780108743</v>
      </c>
      <c r="BB146" s="13">
        <v>3.3441751735886913</v>
      </c>
      <c r="BC146" s="13">
        <v>3.2479906032503245</v>
      </c>
      <c r="BD146" s="13">
        <v>3.2654050036531368</v>
      </c>
      <c r="BE146" s="13">
        <v>3.2698208869514285</v>
      </c>
      <c r="BF146" s="13">
        <v>3.5906875094851705</v>
      </c>
      <c r="BG146" s="13">
        <v>3.4564003407737545</v>
      </c>
      <c r="BH146" s="13">
        <v>3.3395617223694782</v>
      </c>
      <c r="BI146" s="13">
        <v>3.4069303088315692</v>
      </c>
      <c r="BJ146" s="13">
        <v>3.6662285855667949</v>
      </c>
      <c r="BK146" s="13">
        <v>3.6151349146142886</v>
      </c>
      <c r="BL146" s="13">
        <v>3.5520947019237497</v>
      </c>
      <c r="BM146" s="13">
        <v>3.549255147087274</v>
      </c>
      <c r="BN146" s="13">
        <v>3.8278479814692128</v>
      </c>
      <c r="BO146" s="13">
        <v>3.8653615711892506</v>
      </c>
      <c r="BP146" s="13">
        <v>3.8592841086611407</v>
      </c>
      <c r="BQ146" s="13">
        <v>3.8602533037018096</v>
      </c>
      <c r="BR146" s="13">
        <v>4.033253246148174</v>
      </c>
      <c r="BS146" s="13">
        <v>3.8242601122625719</v>
      </c>
      <c r="BT146" s="13">
        <v>3.7948884690103606</v>
      </c>
      <c r="BU146" s="13">
        <v>3.9095162254931637</v>
      </c>
      <c r="BV146" s="13">
        <v>4.006740998917115</v>
      </c>
      <c r="BW146" s="13">
        <v>3.9287625769330639</v>
      </c>
      <c r="BX146" s="13">
        <v>3.8542658560880989</v>
      </c>
      <c r="BY146" s="13">
        <v>3.8438574638382468</v>
      </c>
      <c r="BZ146" s="13">
        <v>4.1551395839759921</v>
      </c>
      <c r="CA146" s="13">
        <v>3.9274445128627105</v>
      </c>
      <c r="CB146" s="13">
        <v>3.8604117906564186</v>
      </c>
      <c r="CC146" s="13">
        <v>3.8993209240848028</v>
      </c>
      <c r="CD146" s="13">
        <v>4.1876679903204845</v>
      </c>
      <c r="CE146" s="13">
        <v>4.0710546560703209</v>
      </c>
      <c r="CF146" s="13">
        <v>3.9444093268561549</v>
      </c>
      <c r="CG146" s="13">
        <v>4.0297255487957457</v>
      </c>
      <c r="CH146" s="13">
        <v>4.3426127710456921</v>
      </c>
      <c r="CI146" s="13">
        <v>4.1664540178578608</v>
      </c>
      <c r="CJ146" s="13">
        <v>4.0678056942304188</v>
      </c>
      <c r="CK146" s="13">
        <v>4.3108956097908369</v>
      </c>
      <c r="CL146" s="13">
        <v>4.3765646737864277</v>
      </c>
      <c r="CM146" s="13">
        <v>4.1521532254668321</v>
      </c>
      <c r="CN146" s="13">
        <v>4.1814814412410728</v>
      </c>
      <c r="CO146" s="13">
        <v>4.1647370630355507</v>
      </c>
      <c r="CP146" s="13">
        <v>4.4805080348681923</v>
      </c>
      <c r="CQ146" s="13">
        <v>4.3841394231109021</v>
      </c>
      <c r="CR146" s="13">
        <v>4.283778506635695</v>
      </c>
      <c r="CS146" s="13">
        <v>4.275684374421834</v>
      </c>
      <c r="CT146" s="13">
        <v>4.5964316977932844</v>
      </c>
      <c r="CU146" s="13">
        <v>4.4034385966787184</v>
      </c>
      <c r="CV146" s="13">
        <v>4.3376580808218748</v>
      </c>
      <c r="CW146" s="13">
        <v>4.3099230951017891</v>
      </c>
      <c r="CX146" s="13">
        <v>4.6758839978773095</v>
      </c>
      <c r="CY146" s="13">
        <v>4.506412189157901</v>
      </c>
      <c r="CZ146" s="13">
        <v>4.3856210877083104</v>
      </c>
      <c r="DA146" s="13">
        <v>4.4365925626048908</v>
      </c>
      <c r="DB146" s="13">
        <v>4.7155246436775897</v>
      </c>
      <c r="DC146" s="13">
        <v>4.535495890742439</v>
      </c>
      <c r="DD146" s="13">
        <v>4.3333291983895323</v>
      </c>
      <c r="DE146" s="13">
        <v>4.3363876951582876</v>
      </c>
      <c r="DF146" s="13">
        <v>4.6705425932644884</v>
      </c>
      <c r="DG146" s="13">
        <v>4.5127536588940576</v>
      </c>
      <c r="DH146" s="13">
        <v>4.388383997748031</v>
      </c>
      <c r="DI146" s="13">
        <v>4.4526446773519321</v>
      </c>
      <c r="DJ146" s="13">
        <v>4.6807029686594248</v>
      </c>
      <c r="DK146" s="13">
        <v>4.5146018407617561</v>
      </c>
      <c r="DL146" s="13">
        <v>4.5461593976508174</v>
      </c>
      <c r="DM146" s="13">
        <v>4.62624354070417</v>
      </c>
      <c r="DN146" s="13">
        <v>4.9646406753429568</v>
      </c>
      <c r="DO146" s="13">
        <v>4.7903994671963535</v>
      </c>
      <c r="DP146" s="13">
        <v>4.6813203678284241</v>
      </c>
      <c r="DQ146" s="13">
        <v>4.6906148441906144</v>
      </c>
      <c r="DR146" s="13">
        <v>5.0600328514064197</v>
      </c>
      <c r="DS146" s="13">
        <v>5.0885774601326865</v>
      </c>
      <c r="DT146" s="13">
        <v>4.8580109268531917</v>
      </c>
      <c r="DU146" s="13">
        <v>4.8601005759218916</v>
      </c>
      <c r="DV146" s="13">
        <v>5.1068533694394596</v>
      </c>
      <c r="DW146" s="13">
        <v>5.0776493551319763</v>
      </c>
      <c r="DX146" s="13">
        <v>4.77087657583251</v>
      </c>
      <c r="DY146" s="13">
        <v>4.6391298585836704</v>
      </c>
      <c r="DZ146" s="13">
        <v>4.9858869861499153</v>
      </c>
      <c r="EA146" s="13">
        <v>4.9766538422377034</v>
      </c>
      <c r="EB146" s="13">
        <v>4.9245127455622706</v>
      </c>
      <c r="EC146" s="13">
        <v>4.6483783745534195</v>
      </c>
      <c r="ED146" s="13">
        <v>5.0769058833614968</v>
      </c>
      <c r="EE146" s="13">
        <v>5.045470189687185</v>
      </c>
      <c r="EF146" s="13">
        <v>4.8191825087927329</v>
      </c>
      <c r="EG146" s="13">
        <v>4.8883346672423862</v>
      </c>
      <c r="EH146" s="13">
        <v>5.2287857890864817</v>
      </c>
      <c r="EI146" s="13">
        <v>5.1246469693411747</v>
      </c>
      <c r="EJ146" s="13">
        <v>5.0173016368730163</v>
      </c>
      <c r="EK146" s="13">
        <v>4.6329038376123481</v>
      </c>
      <c r="EL146" s="13">
        <v>4.8827966539807637</v>
      </c>
      <c r="EM146" s="13">
        <v>4.7414457452932091</v>
      </c>
      <c r="EN146" s="13">
        <v>4.792549429389017</v>
      </c>
      <c r="EO146" s="13">
        <v>4.7677795667578948</v>
      </c>
      <c r="EP146" s="13">
        <v>5.0844048235898276</v>
      </c>
      <c r="EQ146" s="13">
        <f t="shared" ref="EQ146:GB146" si="155">SUM(EQ147:EQ148)</f>
        <v>4.9952739148967202</v>
      </c>
      <c r="ER146" s="13">
        <f t="shared" si="155"/>
        <v>4.7555598559806542</v>
      </c>
      <c r="ES146" s="13">
        <f t="shared" si="155"/>
        <v>4.7466246604212827</v>
      </c>
      <c r="ET146" s="13">
        <f t="shared" si="155"/>
        <v>5.02610586248906</v>
      </c>
      <c r="EU146" s="13">
        <f t="shared" si="155"/>
        <v>4.9202513090111299</v>
      </c>
      <c r="EV146" s="13">
        <f t="shared" si="155"/>
        <v>4.6707212189751894</v>
      </c>
      <c r="EW146" s="13">
        <f t="shared" si="155"/>
        <v>4.6847901080200041</v>
      </c>
      <c r="EX146" s="13">
        <f t="shared" si="155"/>
        <v>4.8986210248842168</v>
      </c>
      <c r="EY146" s="13">
        <f t="shared" si="155"/>
        <v>4.7126677106481676</v>
      </c>
      <c r="EZ146" s="13">
        <f t="shared" si="155"/>
        <v>4.6046536143817827</v>
      </c>
      <c r="FA146" s="13">
        <f t="shared" si="155"/>
        <v>4.5469083591790858</v>
      </c>
      <c r="FB146" s="13">
        <f t="shared" si="155"/>
        <v>4.868428809727142</v>
      </c>
      <c r="FC146" s="13">
        <f t="shared" si="155"/>
        <v>4.7311940195579254</v>
      </c>
      <c r="FD146" s="13">
        <f t="shared" si="155"/>
        <v>4.388350300655385</v>
      </c>
      <c r="FE146" s="13">
        <f t="shared" si="155"/>
        <v>4.5691774326222712</v>
      </c>
      <c r="FF146" s="13">
        <f t="shared" si="155"/>
        <v>4.8786827875846299</v>
      </c>
      <c r="FG146" s="13">
        <f t="shared" si="155"/>
        <v>4.6616565539026737</v>
      </c>
      <c r="FH146" s="13">
        <f t="shared" si="155"/>
        <v>4.5669976693255716</v>
      </c>
      <c r="FI146" s="13">
        <f t="shared" si="155"/>
        <v>4.5600674920339417</v>
      </c>
      <c r="FJ146" s="13">
        <f t="shared" si="155"/>
        <v>4.9425038978611298</v>
      </c>
      <c r="FK146" s="13">
        <f t="shared" si="155"/>
        <v>4.8788770822537799</v>
      </c>
      <c r="FL146" s="13">
        <f t="shared" si="155"/>
        <v>4.6495799915171396</v>
      </c>
      <c r="FM146" s="13">
        <f t="shared" si="155"/>
        <v>4.6826033810280698</v>
      </c>
      <c r="FN146" s="13">
        <f t="shared" si="155"/>
        <v>5.0810207274663597</v>
      </c>
      <c r="FO146" s="13">
        <f t="shared" si="155"/>
        <v>5.0002160397468396</v>
      </c>
      <c r="FP146" s="13">
        <f t="shared" si="155"/>
        <v>4.6764117801902803</v>
      </c>
      <c r="FQ146" s="13">
        <f t="shared" si="155"/>
        <v>4.8339984040059498</v>
      </c>
      <c r="FR146" s="13">
        <f t="shared" si="155"/>
        <v>5.1321350163342698</v>
      </c>
      <c r="FS146" s="13">
        <f t="shared" si="155"/>
        <v>5.09295571227688</v>
      </c>
      <c r="FT146" s="13">
        <f t="shared" si="155"/>
        <v>4.91579726015501</v>
      </c>
      <c r="FU146" s="13">
        <f t="shared" si="155"/>
        <v>4.8280626096223997</v>
      </c>
      <c r="FV146" s="13">
        <f t="shared" si="155"/>
        <v>5.2712168051553698</v>
      </c>
      <c r="FW146" s="13">
        <f t="shared" si="155"/>
        <v>5.1058938072166598</v>
      </c>
      <c r="FX146" s="13">
        <f t="shared" si="155"/>
        <v>4.8813076573266301</v>
      </c>
      <c r="FY146" s="13">
        <f t="shared" si="155"/>
        <v>4.7678296107148004</v>
      </c>
      <c r="FZ146" s="13">
        <f t="shared" si="155"/>
        <v>5.1747327669910703</v>
      </c>
      <c r="GA146" s="13">
        <f t="shared" si="155"/>
        <v>5.0901927454121498</v>
      </c>
      <c r="GB146" s="13">
        <f t="shared" si="155"/>
        <v>4.8605804102422603</v>
      </c>
      <c r="GC146" s="13">
        <f t="shared" ref="GC146:GD146" si="156">SUM(GC147:GC148)</f>
        <v>4.76699154958997</v>
      </c>
      <c r="GD146" s="13">
        <f t="shared" si="156"/>
        <v>5.1706747099255495</v>
      </c>
      <c r="GE146" s="13">
        <f t="shared" ref="GE146" si="157">SUM(GE147:GE148)</f>
        <v>4.83183542405735</v>
      </c>
    </row>
    <row r="147" spans="1:187" ht="15" x14ac:dyDescent="0.25">
      <c r="A147" s="37" t="s">
        <v>38</v>
      </c>
      <c r="B147" s="90">
        <v>8</v>
      </c>
      <c r="C147" s="13">
        <v>0.26728730643237469</v>
      </c>
      <c r="D147" s="13">
        <v>0.23323375320379749</v>
      </c>
      <c r="E147" s="13">
        <v>0.22536936759271359</v>
      </c>
      <c r="F147" s="13">
        <v>0.25810794803842341</v>
      </c>
      <c r="G147" s="13">
        <v>0.2358212802926655</v>
      </c>
      <c r="H147" s="13">
        <v>0.2086480040118652</v>
      </c>
      <c r="I147" s="13">
        <v>0.18651404278282735</v>
      </c>
      <c r="J147" s="13">
        <v>0.22626015560691401</v>
      </c>
      <c r="K147" s="13">
        <v>0.17372911385520753</v>
      </c>
      <c r="L147" s="13">
        <v>0.15391968515846424</v>
      </c>
      <c r="M147" s="13">
        <v>0.15232475042827676</v>
      </c>
      <c r="N147" s="13">
        <v>0.18045668428626427</v>
      </c>
      <c r="O147" s="13">
        <v>0.18465611349606639</v>
      </c>
      <c r="P147" s="13">
        <v>0.11720225158265907</v>
      </c>
      <c r="Q147" s="13">
        <v>0.12013761018183389</v>
      </c>
      <c r="R147" s="13">
        <v>0.1503904678831558</v>
      </c>
      <c r="S147" s="13">
        <v>0.1372407400544825</v>
      </c>
      <c r="T147" s="13">
        <v>0.11821181133208626</v>
      </c>
      <c r="U147" s="13">
        <v>0.10451064330414603</v>
      </c>
      <c r="V147" s="13">
        <v>0.13225232717495999</v>
      </c>
      <c r="W147" s="13">
        <v>0.12857888707830481</v>
      </c>
      <c r="X147" s="13">
        <v>0.10184676295691798</v>
      </c>
      <c r="Y147" s="13">
        <v>8.2385165770481508E-2</v>
      </c>
      <c r="Z147" s="13">
        <v>0.10967721378650863</v>
      </c>
      <c r="AA147" s="13">
        <v>0.10423916505219918</v>
      </c>
      <c r="AB147" s="13">
        <v>8.2919638579001795E-2</v>
      </c>
      <c r="AC147" s="13">
        <v>7.1704193295449484E-2</v>
      </c>
      <c r="AD147" s="13">
        <v>9.526341534720803E-2</v>
      </c>
      <c r="AE147" s="13">
        <v>8.0416948443867195E-2</v>
      </c>
      <c r="AF147" s="13">
        <v>6.5443226109926311E-2</v>
      </c>
      <c r="AG147" s="13">
        <v>5.9165291533656489E-2</v>
      </c>
      <c r="AH147" s="13">
        <v>8.2198524472268095E-2</v>
      </c>
      <c r="AI147" s="13">
        <v>6.9931100962421916E-2</v>
      </c>
      <c r="AJ147" s="13">
        <v>5.8579916552896183E-2</v>
      </c>
      <c r="AK147" s="13">
        <v>5.367634062710705E-2</v>
      </c>
      <c r="AL147" s="13">
        <v>6.4017965287205589E-2</v>
      </c>
      <c r="AM147" s="13">
        <v>5.5602139476854689E-2</v>
      </c>
      <c r="AN147" s="13">
        <v>4.9527813589544958E-2</v>
      </c>
      <c r="AO147" s="13">
        <v>7.7439171367825702E-2</v>
      </c>
      <c r="AP147" s="13">
        <v>0.3163739678625061</v>
      </c>
      <c r="AQ147" s="13">
        <v>0.314889321172172</v>
      </c>
      <c r="AR147" s="13">
        <v>0.26375808915706628</v>
      </c>
      <c r="AS147" s="13">
        <v>0.26299455657346588</v>
      </c>
      <c r="AT147" s="13">
        <v>0.29591977831738908</v>
      </c>
      <c r="AU147" s="13">
        <v>0.26733820860461471</v>
      </c>
      <c r="AV147" s="13">
        <v>0.23849364433526687</v>
      </c>
      <c r="AW147" s="13">
        <v>0.22223040030457866</v>
      </c>
      <c r="AX147" s="13">
        <v>0.23206300324227699</v>
      </c>
      <c r="AY147" s="13">
        <v>0.23790826935450654</v>
      </c>
      <c r="AZ147" s="13">
        <v>0.21495987336962832</v>
      </c>
      <c r="BA147" s="13">
        <v>0.21900659606271039</v>
      </c>
      <c r="BB147" s="13">
        <v>0.2367375193929859</v>
      </c>
      <c r="BC147" s="13">
        <v>0.17797944523724971</v>
      </c>
      <c r="BD147" s="13">
        <v>0.144791228936753</v>
      </c>
      <c r="BE147" s="13">
        <v>0.13899686499676339</v>
      </c>
      <c r="BF147" s="13">
        <v>0.1864631406105873</v>
      </c>
      <c r="BG147" s="13">
        <v>0.23011175330640934</v>
      </c>
      <c r="BH147" s="13">
        <v>0.24021583449605444</v>
      </c>
      <c r="BI147" s="13">
        <v>0.26349509460049281</v>
      </c>
      <c r="BJ147" s="13">
        <v>0.3218035329014422</v>
      </c>
      <c r="BK147" s="13">
        <v>0.3380890576137876</v>
      </c>
      <c r="BL147" s="13">
        <v>0.36488905129816118</v>
      </c>
      <c r="BM147" s="13">
        <v>0.43748403260781105</v>
      </c>
      <c r="BN147" s="13">
        <v>0.53323950228667272</v>
      </c>
      <c r="BO147" s="13">
        <v>0.58462417945968226</v>
      </c>
      <c r="BP147" s="13">
        <v>0.68950025529022307</v>
      </c>
      <c r="BQ147" s="13">
        <v>0.84526106373633636</v>
      </c>
      <c r="BR147" s="13">
        <v>1.0094036969021467</v>
      </c>
      <c r="BS147" s="13">
        <v>1.1030600997699991</v>
      </c>
      <c r="BT147" s="13">
        <v>1.1717478480761281</v>
      </c>
      <c r="BU147" s="13">
        <v>1.284346080866736</v>
      </c>
      <c r="BV147" s="13">
        <v>1.3809885436954588</v>
      </c>
      <c r="BW147" s="13">
        <v>1.3833583018584916</v>
      </c>
      <c r="BX147" s="13">
        <v>1.3927243596082179</v>
      </c>
      <c r="BY147" s="13">
        <v>1.4503452340156857</v>
      </c>
      <c r="BZ147" s="13">
        <v>1.6047316449558433</v>
      </c>
      <c r="CA147" s="13">
        <v>1.5617492559094446</v>
      </c>
      <c r="CB147" s="13">
        <v>1.5718513909014318</v>
      </c>
      <c r="CC147" s="13">
        <v>1.6609703098130089</v>
      </c>
      <c r="CD147" s="13">
        <v>1.8001221000024692</v>
      </c>
      <c r="CE147" s="13">
        <v>1.7867143916169095</v>
      </c>
      <c r="CF147" s="13">
        <v>1.7411446324716102</v>
      </c>
      <c r="CG147" s="13">
        <v>1.8575240957902128</v>
      </c>
      <c r="CH147" s="13">
        <v>2.0277788429834911</v>
      </c>
      <c r="CI147" s="13">
        <v>1.9831633679645861</v>
      </c>
      <c r="CJ147" s="13">
        <v>1.9826856894914948</v>
      </c>
      <c r="CK147" s="13">
        <v>2.1535325133762053</v>
      </c>
      <c r="CL147" s="13">
        <v>2.2998556656513238</v>
      </c>
      <c r="CM147" s="13">
        <v>2.493012127899159</v>
      </c>
      <c r="CN147" s="13">
        <v>2.9089244050853154</v>
      </c>
      <c r="CO147" s="13">
        <v>2.9579199991834897</v>
      </c>
      <c r="CP147" s="13">
        <v>3.2154731926764</v>
      </c>
      <c r="CQ147" s="13">
        <v>3.1766695499564137</v>
      </c>
      <c r="CR147" s="13">
        <v>3.1306390303507294</v>
      </c>
      <c r="CS147" s="13">
        <v>3.1530206855310228</v>
      </c>
      <c r="CT147" s="13">
        <v>3.4030975802712082</v>
      </c>
      <c r="CU147" s="13">
        <v>3.2677405296075919</v>
      </c>
      <c r="CV147" s="13">
        <v>3.2324643480964332</v>
      </c>
      <c r="CW147" s="13">
        <v>3.221395307313303</v>
      </c>
      <c r="CX147" s="13">
        <v>3.4970740253405261</v>
      </c>
      <c r="CY147" s="13">
        <v>3.3840662263106824</v>
      </c>
      <c r="CZ147" s="13">
        <v>3.287879815922087</v>
      </c>
      <c r="DA147" s="13">
        <v>3.3469416468624527</v>
      </c>
      <c r="DB147" s="13">
        <v>3.5713680818051148</v>
      </c>
      <c r="DC147" s="13">
        <v>3.4550349424883646</v>
      </c>
      <c r="DD147" s="13">
        <v>3.3300444588482692</v>
      </c>
      <c r="DE147" s="13">
        <v>3.3884074317817832</v>
      </c>
      <c r="DF147" s="13">
        <v>3.674701244411263</v>
      </c>
      <c r="DG147" s="13">
        <v>3.5362751916204398</v>
      </c>
      <c r="DH147" s="13">
        <v>3.4375994407008541</v>
      </c>
      <c r="DI147" s="13">
        <v>3.5008507166887162</v>
      </c>
      <c r="DJ147" s="13">
        <v>3.6831521581286677</v>
      </c>
      <c r="DK147" s="13">
        <v>3.5299844356401451</v>
      </c>
      <c r="DL147" s="13">
        <v>3.5739288000349805</v>
      </c>
      <c r="DM147" s="13">
        <v>3.6353619262723091</v>
      </c>
      <c r="DN147" s="13">
        <v>3.8981553857783413</v>
      </c>
      <c r="DO147" s="13">
        <v>3.764523143120353</v>
      </c>
      <c r="DP147" s="13">
        <v>3.6780581483674246</v>
      </c>
      <c r="DQ147" s="13">
        <v>3.6884982732012999</v>
      </c>
      <c r="DR147" s="13">
        <v>3.962204822228284</v>
      </c>
      <c r="DS147" s="13">
        <v>3.8712100931729165</v>
      </c>
      <c r="DT147" s="13">
        <v>3.7173194365173901</v>
      </c>
      <c r="DU147" s="13">
        <v>3.7416380859209641</v>
      </c>
      <c r="DV147" s="13">
        <v>4.0367927350064026</v>
      </c>
      <c r="DW147" s="13">
        <v>3.9911319312987166</v>
      </c>
      <c r="DX147" s="13">
        <v>3.7810444335869655</v>
      </c>
      <c r="DY147" s="13">
        <v>3.6928508508839117</v>
      </c>
      <c r="DZ147" s="13">
        <v>3.9800089522296078</v>
      </c>
      <c r="EA147" s="13">
        <v>3.9809385279241409</v>
      </c>
      <c r="EB147" s="13">
        <v>3.9218653663870362</v>
      </c>
      <c r="EC147" s="13">
        <v>3.7636012445738727</v>
      </c>
      <c r="ED147" s="13">
        <v>4.0671671778586029</v>
      </c>
      <c r="EE147" s="13">
        <v>4.01615249185864</v>
      </c>
      <c r="EF147" s="13">
        <v>3.8456273691192564</v>
      </c>
      <c r="EG147" s="13">
        <v>3.915475302121957</v>
      </c>
      <c r="EH147" s="13">
        <v>4.1890817699178688</v>
      </c>
      <c r="EI147" s="13">
        <v>4.107380477098844</v>
      </c>
      <c r="EJ147" s="13">
        <v>4.0733805131634355</v>
      </c>
      <c r="EK147" s="13">
        <v>3.7597312689549067</v>
      </c>
      <c r="EL147" s="13">
        <v>3.9146942703359779</v>
      </c>
      <c r="EM147" s="13">
        <v>3.7212119887296278</v>
      </c>
      <c r="EN147" s="13">
        <v>3.8157871532040533</v>
      </c>
      <c r="EO147" s="13">
        <v>3.7965469606641493</v>
      </c>
      <c r="EP147" s="13">
        <v>4.0360936027845193</v>
      </c>
      <c r="EQ147" s="52">
        <v>3.97375370625265</v>
      </c>
      <c r="ER147" s="52">
        <v>3.7886311354764399</v>
      </c>
      <c r="ES147" s="52">
        <v>3.7900074328687801</v>
      </c>
      <c r="ET147" s="52">
        <v>4.0036341904881798</v>
      </c>
      <c r="EU147" s="52">
        <v>3.9107919366909201</v>
      </c>
      <c r="EV147" s="52">
        <v>3.7985498383042602</v>
      </c>
      <c r="EW147" s="52">
        <v>3.8475099949468201</v>
      </c>
      <c r="EX147" s="52">
        <v>3.9433585160786699</v>
      </c>
      <c r="EY147" s="52">
        <v>3.8242174062012499</v>
      </c>
      <c r="EZ147" s="52">
        <v>3.7053583556538499</v>
      </c>
      <c r="FA147" s="52">
        <v>3.6647806345030798</v>
      </c>
      <c r="FB147" s="52">
        <v>3.9031131500144198</v>
      </c>
      <c r="FC147" s="52">
        <v>3.7806952150345801</v>
      </c>
      <c r="FD147" s="52">
        <v>3.4604483045733301</v>
      </c>
      <c r="FE147" s="52">
        <v>3.67271049441494</v>
      </c>
      <c r="FF147" s="52">
        <v>3.8799300439537001</v>
      </c>
      <c r="FG147" s="52">
        <v>3.7033894090311401</v>
      </c>
      <c r="FH147" s="52">
        <v>3.61811820660321</v>
      </c>
      <c r="FI147" s="52">
        <v>3.61446057212394</v>
      </c>
      <c r="FJ147" s="52">
        <v>3.8974770464675599</v>
      </c>
      <c r="FK147" s="52">
        <v>3.8283386083480999</v>
      </c>
      <c r="FL147" s="52">
        <v>3.6441143552089001</v>
      </c>
      <c r="FM147" s="52">
        <v>3.6723097807451102</v>
      </c>
      <c r="FN147" s="52">
        <v>3.9647645162548</v>
      </c>
      <c r="FO147" s="52">
        <v>3.9100487822452998</v>
      </c>
      <c r="FP147" s="52">
        <v>3.5996840478564298</v>
      </c>
      <c r="FQ147" s="52">
        <v>3.7319520872230099</v>
      </c>
      <c r="FR147" s="52">
        <v>3.95370946294703</v>
      </c>
      <c r="FS147" s="52">
        <v>3.9372039134678101</v>
      </c>
      <c r="FT147" s="52">
        <v>3.7904932775345901</v>
      </c>
      <c r="FU147" s="52">
        <v>3.7008194820779501</v>
      </c>
      <c r="FV147" s="52">
        <v>4.0434548405264898</v>
      </c>
      <c r="FW147" s="52">
        <v>3.9174383366804402</v>
      </c>
      <c r="FX147" s="52">
        <v>3.7541474579487901</v>
      </c>
      <c r="FY147" s="52">
        <v>3.6809566793569499</v>
      </c>
      <c r="FZ147" s="52">
        <v>4.0255445942722901</v>
      </c>
      <c r="GA147" s="52">
        <v>3.9234160574155998</v>
      </c>
      <c r="GB147" s="52">
        <v>3.7321262973462201</v>
      </c>
      <c r="GC147" s="52">
        <v>3.6905385651476701</v>
      </c>
      <c r="GD147" s="52">
        <v>3.9698823537278498</v>
      </c>
      <c r="GE147" s="52">
        <v>3.71185956789521</v>
      </c>
    </row>
    <row r="148" spans="1:187" ht="15" x14ac:dyDescent="0.25">
      <c r="A148" s="37" t="s">
        <v>39</v>
      </c>
      <c r="B148" s="90">
        <v>9</v>
      </c>
      <c r="C148" s="13">
        <v>2.5744860101086866</v>
      </c>
      <c r="D148" s="13">
        <v>2.5942169598165119</v>
      </c>
      <c r="E148" s="13">
        <v>2.6520639504757044</v>
      </c>
      <c r="F148" s="13">
        <v>2.8742053669967698</v>
      </c>
      <c r="G148" s="13">
        <v>2.758411692458806</v>
      </c>
      <c r="H148" s="13">
        <v>2.6981388334565874</v>
      </c>
      <c r="I148" s="13">
        <v>2.6588430894068984</v>
      </c>
      <c r="J148" s="13">
        <v>2.8375681088024503</v>
      </c>
      <c r="K148" s="13">
        <v>2.7196974921899795</v>
      </c>
      <c r="L148" s="13">
        <v>2.7117469579287627</v>
      </c>
      <c r="M148" s="13">
        <v>2.6939932570758702</v>
      </c>
      <c r="N148" s="13">
        <v>2.9155697453526686</v>
      </c>
      <c r="O148" s="13">
        <v>2.9767481510993719</v>
      </c>
      <c r="P148" s="13">
        <v>2.6623988142384558</v>
      </c>
      <c r="Q148" s="13">
        <v>2.7553876647983229</v>
      </c>
      <c r="R148" s="13">
        <v>2.9088653763361569</v>
      </c>
      <c r="S148" s="13">
        <v>2.937884411001181</v>
      </c>
      <c r="T148" s="13">
        <v>2.8042871890005361</v>
      </c>
      <c r="U148" s="13">
        <v>2.7935618601277774</v>
      </c>
      <c r="V148" s="13">
        <v>3.0196079277489174</v>
      </c>
      <c r="W148" s="13">
        <v>3.0538359331368068</v>
      </c>
      <c r="X148" s="13">
        <v>2.7959295740927166</v>
      </c>
      <c r="Y148" s="13">
        <v>2.5970083699646498</v>
      </c>
      <c r="Z148" s="13">
        <v>2.9030914773690242</v>
      </c>
      <c r="AA148" s="13">
        <v>2.8479777424798831</v>
      </c>
      <c r="AB148" s="13">
        <v>2.7631803514618762</v>
      </c>
      <c r="AC148" s="13">
        <v>2.7449863388891873</v>
      </c>
      <c r="AD148" s="13">
        <v>3.0121060129757948</v>
      </c>
      <c r="AE148" s="13">
        <v>2.8950080188150409</v>
      </c>
      <c r="AF148" s="13">
        <v>2.8648009732833977</v>
      </c>
      <c r="AG148" s="13">
        <v>2.8677253077243048</v>
      </c>
      <c r="AH148" s="13">
        <v>2.984931302872933</v>
      </c>
      <c r="AI148" s="13">
        <v>2.9549651826219341</v>
      </c>
      <c r="AJ148" s="13">
        <v>2.9345446881453725</v>
      </c>
      <c r="AK148" s="13">
        <v>2.9000176030987537</v>
      </c>
      <c r="AL148" s="13">
        <v>3.0157946621001206</v>
      </c>
      <c r="AM148" s="13">
        <v>2.9352923872921948</v>
      </c>
      <c r="AN148" s="13">
        <v>2.9112330903010961</v>
      </c>
      <c r="AO148" s="13">
        <v>2.9280729366412062</v>
      </c>
      <c r="AP148" s="13">
        <v>2.8512925420307988</v>
      </c>
      <c r="AQ148" s="13">
        <v>2.8520817800191116</v>
      </c>
      <c r="AR148" s="13">
        <v>2.8234698260006907</v>
      </c>
      <c r="AS148" s="13">
        <v>2.7066958348035599</v>
      </c>
      <c r="AT148" s="13">
        <v>2.910070002739372</v>
      </c>
      <c r="AU148" s="13">
        <v>2.7491817618796932</v>
      </c>
      <c r="AV148" s="13">
        <v>2.6856605654729444</v>
      </c>
      <c r="AW148" s="13">
        <v>2.6563590666857868</v>
      </c>
      <c r="AX148" s="13">
        <v>2.8140571245190213</v>
      </c>
      <c r="AY148" s="13">
        <v>2.7655729887317095</v>
      </c>
      <c r="AZ148" s="13">
        <v>2.8254886136971127</v>
      </c>
      <c r="BA148" s="13">
        <v>2.9691880819481637</v>
      </c>
      <c r="BB148" s="13">
        <v>3.1074376541957056</v>
      </c>
      <c r="BC148" s="13">
        <v>3.0700111580130747</v>
      </c>
      <c r="BD148" s="13">
        <v>3.120613774716384</v>
      </c>
      <c r="BE148" s="13">
        <v>3.1308240219546652</v>
      </c>
      <c r="BF148" s="13">
        <v>3.404224368874583</v>
      </c>
      <c r="BG148" s="13">
        <v>3.2262885874673453</v>
      </c>
      <c r="BH148" s="13">
        <v>3.0993458878734237</v>
      </c>
      <c r="BI148" s="13">
        <v>3.1434352142310762</v>
      </c>
      <c r="BJ148" s="13">
        <v>3.3444250526653527</v>
      </c>
      <c r="BK148" s="13">
        <v>3.277045857000501</v>
      </c>
      <c r="BL148" s="13">
        <v>3.1872056506255886</v>
      </c>
      <c r="BM148" s="13">
        <v>3.1117711144794629</v>
      </c>
      <c r="BN148" s="13">
        <v>3.2946084791825401</v>
      </c>
      <c r="BO148" s="13">
        <v>3.2807373917295681</v>
      </c>
      <c r="BP148" s="13">
        <v>3.1697838533709177</v>
      </c>
      <c r="BQ148" s="13">
        <v>3.0149922399654732</v>
      </c>
      <c r="BR148" s="13">
        <v>3.0238495492460276</v>
      </c>
      <c r="BS148" s="13">
        <v>2.7212000124925728</v>
      </c>
      <c r="BT148" s="13">
        <v>2.6231406209342323</v>
      </c>
      <c r="BU148" s="13">
        <v>2.6251701446264279</v>
      </c>
      <c r="BV148" s="13">
        <v>2.6257524552216567</v>
      </c>
      <c r="BW148" s="13">
        <v>2.545404275074572</v>
      </c>
      <c r="BX148" s="13">
        <v>2.4615414964798812</v>
      </c>
      <c r="BY148" s="13">
        <v>2.3935122298225608</v>
      </c>
      <c r="BZ148" s="13">
        <v>2.5504079390201486</v>
      </c>
      <c r="CA148" s="13">
        <v>2.3656952569532659</v>
      </c>
      <c r="CB148" s="13">
        <v>2.2885603997549868</v>
      </c>
      <c r="CC148" s="13">
        <v>2.2383506142717939</v>
      </c>
      <c r="CD148" s="13">
        <v>2.3875458903180151</v>
      </c>
      <c r="CE148" s="13">
        <v>2.2843402644534114</v>
      </c>
      <c r="CF148" s="13">
        <v>2.2032646943845449</v>
      </c>
      <c r="CG148" s="13">
        <v>2.1722014530055329</v>
      </c>
      <c r="CH148" s="13">
        <v>2.3148339280622015</v>
      </c>
      <c r="CI148" s="13">
        <v>2.1832906498932743</v>
      </c>
      <c r="CJ148" s="13">
        <v>2.0851200047389238</v>
      </c>
      <c r="CK148" s="13">
        <v>2.1573630964146315</v>
      </c>
      <c r="CL148" s="13">
        <v>2.0767090081351038</v>
      </c>
      <c r="CM148" s="13">
        <v>1.6591410975676728</v>
      </c>
      <c r="CN148" s="13">
        <v>1.2725570361557574</v>
      </c>
      <c r="CO148" s="13">
        <v>1.2068170638520614</v>
      </c>
      <c r="CP148" s="13">
        <v>1.2650348421917927</v>
      </c>
      <c r="CQ148" s="13">
        <v>1.2074698731544879</v>
      </c>
      <c r="CR148" s="13">
        <v>1.1531394762849654</v>
      </c>
      <c r="CS148" s="13">
        <v>1.1226636888908117</v>
      </c>
      <c r="CT148" s="13">
        <v>1.1933341175220762</v>
      </c>
      <c r="CU148" s="13">
        <v>1.1356980670711261</v>
      </c>
      <c r="CV148" s="13">
        <v>1.1051937327254411</v>
      </c>
      <c r="CW148" s="13">
        <v>1.0885277877884856</v>
      </c>
      <c r="CX148" s="13">
        <v>1.1788099725367833</v>
      </c>
      <c r="CY148" s="13">
        <v>1.122345962847219</v>
      </c>
      <c r="CZ148" s="13">
        <v>1.0977412717862229</v>
      </c>
      <c r="DA148" s="13">
        <v>1.0896509157424381</v>
      </c>
      <c r="DB148" s="13">
        <v>1.1441565618724745</v>
      </c>
      <c r="DC148" s="13">
        <v>1.0804609482540741</v>
      </c>
      <c r="DD148" s="13">
        <v>1.003284739541263</v>
      </c>
      <c r="DE148" s="13">
        <v>0.9479802633765041</v>
      </c>
      <c r="DF148" s="13">
        <v>0.99584134885322528</v>
      </c>
      <c r="DG148" s="13">
        <v>0.97647846727361776</v>
      </c>
      <c r="DH148" s="13">
        <v>0.9507845570471769</v>
      </c>
      <c r="DI148" s="13">
        <v>0.95179396066321553</v>
      </c>
      <c r="DJ148" s="13">
        <v>0.99755081053075723</v>
      </c>
      <c r="DK148" s="13">
        <v>0.98461740512161089</v>
      </c>
      <c r="DL148" s="13">
        <v>0.97223059761583686</v>
      </c>
      <c r="DM148" s="13">
        <v>0.99088161443186107</v>
      </c>
      <c r="DN148" s="13">
        <v>1.0664852895646155</v>
      </c>
      <c r="DO148" s="13">
        <v>1.0258763240760009</v>
      </c>
      <c r="DP148" s="13">
        <v>1.0032622194609995</v>
      </c>
      <c r="DQ148" s="13">
        <v>1.0021165709893145</v>
      </c>
      <c r="DR148" s="13">
        <v>1.0978280291781359</v>
      </c>
      <c r="DS148" s="13">
        <v>1.2173673669597698</v>
      </c>
      <c r="DT148" s="13">
        <v>1.1406914903358014</v>
      </c>
      <c r="DU148" s="13">
        <v>1.1184624900009277</v>
      </c>
      <c r="DV148" s="13">
        <v>1.0700606344330572</v>
      </c>
      <c r="DW148" s="13">
        <v>1.0865174238332598</v>
      </c>
      <c r="DX148" s="13">
        <v>0.98983214224554428</v>
      </c>
      <c r="DY148" s="13">
        <v>0.94627900769975826</v>
      </c>
      <c r="DZ148" s="13">
        <v>1.0058780339203075</v>
      </c>
      <c r="EA148" s="13">
        <v>0.99571531431356231</v>
      </c>
      <c r="EB148" s="13">
        <v>1.0026473791752342</v>
      </c>
      <c r="EC148" s="13">
        <v>0.88477712997954716</v>
      </c>
      <c r="ED148" s="13">
        <v>1.0097387055028941</v>
      </c>
      <c r="EE148" s="13">
        <v>1.0293176978285452</v>
      </c>
      <c r="EF148" s="13">
        <v>0.97355513967347629</v>
      </c>
      <c r="EG148" s="13">
        <v>0.97285936512042903</v>
      </c>
      <c r="EH148" s="13">
        <v>1.0397040191686129</v>
      </c>
      <c r="EI148" s="13">
        <v>1.0172664922423307</v>
      </c>
      <c r="EJ148" s="13">
        <v>0.94392112370958092</v>
      </c>
      <c r="EK148" s="13">
        <v>0.87317256865744164</v>
      </c>
      <c r="EL148" s="13">
        <v>0.96810238364478607</v>
      </c>
      <c r="EM148" s="13">
        <v>1.0202337565635813</v>
      </c>
      <c r="EN148" s="13">
        <v>0.97676227618496381</v>
      </c>
      <c r="EO148" s="13">
        <v>0.97123260609374573</v>
      </c>
      <c r="EP148" s="13">
        <v>1.048311220805308</v>
      </c>
      <c r="EQ148" s="52">
        <v>1.02152020864407</v>
      </c>
      <c r="ER148" s="52">
        <v>0.96692872050421397</v>
      </c>
      <c r="ES148" s="52">
        <v>0.956617227552503</v>
      </c>
      <c r="ET148" s="52">
        <v>1.02247167200088</v>
      </c>
      <c r="EU148" s="52">
        <v>1.0094593723202101</v>
      </c>
      <c r="EV148" s="52">
        <v>0.87217138067092903</v>
      </c>
      <c r="EW148" s="52">
        <v>0.83728011307318395</v>
      </c>
      <c r="EX148" s="52">
        <v>0.95526250880554697</v>
      </c>
      <c r="EY148" s="52">
        <v>0.88845030444691797</v>
      </c>
      <c r="EZ148" s="52">
        <v>0.89929525872793303</v>
      </c>
      <c r="FA148" s="52">
        <v>0.88212772467600598</v>
      </c>
      <c r="FB148" s="52">
        <v>0.96531565971272204</v>
      </c>
      <c r="FC148" s="52">
        <v>0.95049880452334501</v>
      </c>
      <c r="FD148" s="52">
        <v>0.92790199608205504</v>
      </c>
      <c r="FE148" s="52">
        <v>0.89646693820733103</v>
      </c>
      <c r="FF148" s="52">
        <v>0.99875274363093003</v>
      </c>
      <c r="FG148" s="52">
        <v>0.95826714487153397</v>
      </c>
      <c r="FH148" s="52">
        <v>0.94887946272236201</v>
      </c>
      <c r="FI148" s="52">
        <v>0.94560691991000201</v>
      </c>
      <c r="FJ148" s="52">
        <v>1.0450268513935701</v>
      </c>
      <c r="FK148" s="52">
        <v>1.05053847390568</v>
      </c>
      <c r="FL148" s="52">
        <v>1.0054656363082399</v>
      </c>
      <c r="FM148" s="52">
        <v>1.0102936002829599</v>
      </c>
      <c r="FN148" s="52">
        <v>1.1162562112115599</v>
      </c>
      <c r="FO148" s="52">
        <v>1.09016725750154</v>
      </c>
      <c r="FP148" s="52">
        <v>1.07672773233385</v>
      </c>
      <c r="FQ148" s="52">
        <v>1.10204631678294</v>
      </c>
      <c r="FR148" s="52">
        <v>1.1784255533872401</v>
      </c>
      <c r="FS148" s="52">
        <v>1.15575179880907</v>
      </c>
      <c r="FT148" s="52">
        <v>1.1253039826204201</v>
      </c>
      <c r="FU148" s="52">
        <v>1.1272431275444501</v>
      </c>
      <c r="FV148" s="52">
        <v>1.22776196462888</v>
      </c>
      <c r="FW148" s="52">
        <v>1.18845547053622</v>
      </c>
      <c r="FX148" s="52">
        <v>1.12716019937784</v>
      </c>
      <c r="FY148" s="52">
        <v>1.08687293135785</v>
      </c>
      <c r="FZ148" s="52">
        <v>1.14918817271878</v>
      </c>
      <c r="GA148" s="52">
        <v>1.16677668799655</v>
      </c>
      <c r="GB148" s="52">
        <v>1.1284541128960399</v>
      </c>
      <c r="GC148" s="52">
        <v>1.0764529844423001</v>
      </c>
      <c r="GD148" s="52">
        <v>1.2007923561977001</v>
      </c>
      <c r="GE148" s="52">
        <v>1.11997585616214</v>
      </c>
    </row>
    <row r="149" spans="1:187" ht="15" x14ac:dyDescent="0.25">
      <c r="A149" s="34" t="s">
        <v>25</v>
      </c>
      <c r="B149" s="90"/>
      <c r="C149" s="13">
        <v>0.58790373027047138</v>
      </c>
      <c r="D149" s="13">
        <v>0.5647194532587918</v>
      </c>
      <c r="E149" s="13">
        <v>0.57884248220603884</v>
      </c>
      <c r="F149" s="13">
        <v>0.5838348478554074</v>
      </c>
      <c r="G149" s="13">
        <v>0.5502094042613338</v>
      </c>
      <c r="H149" s="13">
        <v>0.67197596605238885</v>
      </c>
      <c r="I149" s="13">
        <v>0.61999194247025613</v>
      </c>
      <c r="J149" s="13">
        <v>0.68157031799254308</v>
      </c>
      <c r="K149" s="13">
        <v>0.70136347879881855</v>
      </c>
      <c r="L149" s="13">
        <v>0.63963302720022597</v>
      </c>
      <c r="M149" s="13">
        <v>0.65596951002869863</v>
      </c>
      <c r="N149" s="13">
        <v>0.69022944697766175</v>
      </c>
      <c r="O149" s="13">
        <v>0.72422540590229545</v>
      </c>
      <c r="P149" s="13">
        <v>0.65429448636244225</v>
      </c>
      <c r="Q149" s="13">
        <v>0.64776146058473361</v>
      </c>
      <c r="R149" s="13">
        <v>0.67728526092532182</v>
      </c>
      <c r="S149" s="13">
        <v>0.64682966799640307</v>
      </c>
      <c r="T149" s="13">
        <v>0.68548991337542398</v>
      </c>
      <c r="U149" s="13">
        <v>0.63482053240522163</v>
      </c>
      <c r="V149" s="13">
        <v>0.75080962586146327</v>
      </c>
      <c r="W149" s="13">
        <v>0.68934223984012566</v>
      </c>
      <c r="X149" s="13">
        <v>0.75617937466965301</v>
      </c>
      <c r="Y149" s="13">
        <v>0.63526075992390307</v>
      </c>
      <c r="Z149" s="13">
        <v>0.69736658534199747</v>
      </c>
      <c r="AA149" s="13">
        <v>0.66599654016228871</v>
      </c>
      <c r="AB149" s="13">
        <v>0.63788294228555686</v>
      </c>
      <c r="AC149" s="13">
        <v>0.62742464744706594</v>
      </c>
      <c r="AD149" s="13">
        <v>0.71970712880554522</v>
      </c>
      <c r="AE149" s="13">
        <v>0.65887178944018887</v>
      </c>
      <c r="AF149" s="13">
        <v>0.66639527174503832</v>
      </c>
      <c r="AG149" s="13">
        <v>0.61713529293380986</v>
      </c>
      <c r="AH149" s="13">
        <v>0.68796446010137402</v>
      </c>
      <c r="AI149" s="13">
        <v>0.67801120283166827</v>
      </c>
      <c r="AJ149" s="13">
        <v>0.63567249681837112</v>
      </c>
      <c r="AK149" s="13">
        <v>0.61225153046521152</v>
      </c>
      <c r="AL149" s="13">
        <v>0.61529397505313055</v>
      </c>
      <c r="AM149" s="13">
        <v>0.65375176973432936</v>
      </c>
      <c r="AN149" s="13">
        <v>0.67358203199591593</v>
      </c>
      <c r="AO149" s="13">
        <v>0.64261774056713905</v>
      </c>
      <c r="AP149" s="13">
        <v>0.70149549761564156</v>
      </c>
      <c r="AQ149" s="13">
        <v>0.73129012664189674</v>
      </c>
      <c r="AR149" s="13">
        <v>0.71859686045543281</v>
      </c>
      <c r="AS149" s="13">
        <v>0.71352468543896708</v>
      </c>
      <c r="AT149" s="13">
        <v>0.77213894177900322</v>
      </c>
      <c r="AU149" s="13">
        <v>0.76348802448249065</v>
      </c>
      <c r="AV149" s="13">
        <v>0.6770710024925678</v>
      </c>
      <c r="AW149" s="13">
        <v>0.94814278985090461</v>
      </c>
      <c r="AX149" s="13">
        <v>0.75969729067824809</v>
      </c>
      <c r="AY149" s="13">
        <v>0.71854768747805353</v>
      </c>
      <c r="AZ149" s="13">
        <v>0.83737970798298877</v>
      </c>
      <c r="BA149" s="13">
        <v>0.81989796717713836</v>
      </c>
      <c r="BB149" s="13">
        <v>0.82620401443454905</v>
      </c>
      <c r="BC149" s="13">
        <v>0.81606977262814495</v>
      </c>
      <c r="BD149" s="13">
        <v>0.88909565059505591</v>
      </c>
      <c r="BE149" s="13">
        <v>0.86275953782676007</v>
      </c>
      <c r="BF149" s="13">
        <v>0.88499771471484079</v>
      </c>
      <c r="BG149" s="13">
        <v>0.91088415312949134</v>
      </c>
      <c r="BH149" s="13">
        <v>0.90584351780345329</v>
      </c>
      <c r="BI149" s="13">
        <v>0.84980528352359352</v>
      </c>
      <c r="BJ149" s="13">
        <v>0.93011974871510283</v>
      </c>
      <c r="BK149" s="13">
        <v>0.89961774549604856</v>
      </c>
      <c r="BL149" s="13">
        <v>0.88809904426276265</v>
      </c>
      <c r="BM149" s="13">
        <v>0.8399853523525378</v>
      </c>
      <c r="BN149" s="13">
        <v>0.911332355854238</v>
      </c>
      <c r="BO149" s="13">
        <v>0.87480810948795695</v>
      </c>
      <c r="BP149" s="13">
        <v>0.92503883452549507</v>
      </c>
      <c r="BQ149" s="13">
        <v>0.88773819561550094</v>
      </c>
      <c r="BR149" s="13">
        <v>0.93439591093167651</v>
      </c>
      <c r="BS149" s="13">
        <v>0.91616399615938637</v>
      </c>
      <c r="BT149" s="13">
        <v>0.94386034399523089</v>
      </c>
      <c r="BU149" s="13">
        <v>0.95035121844621073</v>
      </c>
      <c r="BV149" s="13">
        <v>1.0279322211894051</v>
      </c>
      <c r="BW149" s="13">
        <v>1.1076096112789313</v>
      </c>
      <c r="BX149" s="13">
        <v>1.1019359446505756</v>
      </c>
      <c r="BY149" s="13">
        <v>1.1209453086071324</v>
      </c>
      <c r="BZ149" s="13">
        <v>1.2337801824369838</v>
      </c>
      <c r="CA149" s="13">
        <v>1.2693219573643633</v>
      </c>
      <c r="CB149" s="13">
        <v>1.2852366455455462</v>
      </c>
      <c r="CC149" s="13">
        <v>1.2672263107019075</v>
      </c>
      <c r="CD149" s="13">
        <v>1.4043658082611543</v>
      </c>
      <c r="CE149" s="13">
        <v>1.4854413678343403</v>
      </c>
      <c r="CF149" s="13">
        <v>1.4817954345325905</v>
      </c>
      <c r="CG149" s="13">
        <v>1.4628880602090484</v>
      </c>
      <c r="CH149" s="13">
        <v>1.5160898330593928</v>
      </c>
      <c r="CI149" s="13">
        <v>1.5546004856766429</v>
      </c>
      <c r="CJ149" s="13">
        <v>1.7359706975141271</v>
      </c>
      <c r="CK149" s="13">
        <v>1.8872040416509495</v>
      </c>
      <c r="CL149" s="13">
        <v>1.7563863400778761</v>
      </c>
      <c r="CM149" s="13">
        <v>1.8091061149439214</v>
      </c>
      <c r="CN149" s="13">
        <v>1.8386658489625953</v>
      </c>
      <c r="CO149" s="13">
        <v>1.6806433104424205</v>
      </c>
      <c r="CP149" s="13">
        <v>1.9945535805703407</v>
      </c>
      <c r="CQ149" s="13">
        <v>1.8297145644259498</v>
      </c>
      <c r="CR149" s="13">
        <v>2.0348694410922801</v>
      </c>
      <c r="CS149" s="13">
        <v>1.8777969604448541</v>
      </c>
      <c r="CT149" s="13">
        <v>2.1471799514389307</v>
      </c>
      <c r="CU149" s="13">
        <v>2.099074228333091</v>
      </c>
      <c r="CV149" s="13">
        <v>1.9795260939221726</v>
      </c>
      <c r="CW149" s="13">
        <v>1.9498483521628773</v>
      </c>
      <c r="CX149" s="13">
        <v>2.1224791295228536</v>
      </c>
      <c r="CY149" s="13">
        <v>2.0933260098821678</v>
      </c>
      <c r="CZ149" s="13">
        <v>2.003858689694356</v>
      </c>
      <c r="DA149" s="13">
        <v>2.0943288582558828</v>
      </c>
      <c r="DB149" s="13">
        <v>2.2709550813906629</v>
      </c>
      <c r="DC149" s="13">
        <v>2.4280080508158504</v>
      </c>
      <c r="DD149" s="13">
        <v>2.2170447469568755</v>
      </c>
      <c r="DE149" s="13">
        <v>2.2071708849962262</v>
      </c>
      <c r="DF149" s="13">
        <v>2.4208822846771905</v>
      </c>
      <c r="DG149" s="13">
        <v>2.3874352103617991</v>
      </c>
      <c r="DH149" s="13">
        <v>2.28737533187229</v>
      </c>
      <c r="DI149" s="13">
        <v>2.3330157114594514</v>
      </c>
      <c r="DJ149" s="13">
        <v>2.4398311693112058</v>
      </c>
      <c r="DK149" s="13">
        <v>2.435471502837852</v>
      </c>
      <c r="DL149" s="13">
        <v>2.4746707739512601</v>
      </c>
      <c r="DM149" s="13">
        <v>2.4944588433356465</v>
      </c>
      <c r="DN149" s="13">
        <v>2.6886227011603223</v>
      </c>
      <c r="DO149" s="13">
        <v>2.6310032412295858</v>
      </c>
      <c r="DP149" s="13">
        <v>2.5891796970946173</v>
      </c>
      <c r="DQ149" s="13">
        <v>2.5056522328336452</v>
      </c>
      <c r="DR149" s="13">
        <v>2.7343808144784636</v>
      </c>
      <c r="DS149" s="13">
        <v>2.6999085949604766</v>
      </c>
      <c r="DT149" s="13">
        <v>2.6506138537756794</v>
      </c>
      <c r="DU149" s="13">
        <v>2.4795562507543951</v>
      </c>
      <c r="DV149" s="13">
        <v>2.7119766640741507</v>
      </c>
      <c r="DW149" s="13">
        <v>2.9187437718745382</v>
      </c>
      <c r="DX149" s="13">
        <v>2.7737110924388326</v>
      </c>
      <c r="DY149" s="13">
        <v>2.7788335588193638</v>
      </c>
      <c r="DZ149" s="13">
        <v>2.9564782608646492</v>
      </c>
      <c r="EA149" s="13">
        <v>2.8875041381225319</v>
      </c>
      <c r="EB149" s="13">
        <v>2.9159340102936318</v>
      </c>
      <c r="EC149" s="13">
        <v>2.765224793942143</v>
      </c>
      <c r="ED149" s="13">
        <v>3.0868523221030815</v>
      </c>
      <c r="EE149" s="13">
        <v>3.0171831593462155</v>
      </c>
      <c r="EF149" s="13">
        <v>2.9400569446017801</v>
      </c>
      <c r="EG149" s="13">
        <v>2.8879123117520362</v>
      </c>
      <c r="EH149" s="13">
        <v>3.2014947280254464</v>
      </c>
      <c r="EI149" s="13">
        <v>3.1696169376748524</v>
      </c>
      <c r="EJ149" s="13">
        <v>3.2202856834860487</v>
      </c>
      <c r="EK149" s="13">
        <v>2.9073148661378645</v>
      </c>
      <c r="EL149" s="13">
        <v>2.9763812817422686</v>
      </c>
      <c r="EM149" s="13">
        <v>2.835202658221371</v>
      </c>
      <c r="EN149" s="13">
        <v>2.9719662398809921</v>
      </c>
      <c r="EO149" s="13">
        <v>2.9941159971933602</v>
      </c>
      <c r="EP149" s="13">
        <v>3.3623706429498035</v>
      </c>
      <c r="EQ149" s="52">
        <v>3.06557625794427</v>
      </c>
      <c r="ER149" s="52">
        <v>3.2422352364729901</v>
      </c>
      <c r="ES149" s="52">
        <v>3.1671851849772699</v>
      </c>
      <c r="ET149" s="52">
        <v>3.4681694858519898</v>
      </c>
      <c r="EU149" s="52">
        <v>3.36437339400532</v>
      </c>
      <c r="EV149" s="52">
        <v>3.26306846335835</v>
      </c>
      <c r="EW149" s="52">
        <v>3.1952483530631599</v>
      </c>
      <c r="EX149" s="52">
        <v>3.4128952615753301</v>
      </c>
      <c r="EY149" s="52">
        <v>3.39649056907838</v>
      </c>
      <c r="EZ149" s="52">
        <v>3.324803026488</v>
      </c>
      <c r="FA149" s="52">
        <v>3.1901958842895701</v>
      </c>
      <c r="FB149" s="52">
        <v>3.4405199515750899</v>
      </c>
      <c r="FC149" s="52">
        <v>3.3559999767189801</v>
      </c>
      <c r="FD149" s="52">
        <v>3.2554489519918302</v>
      </c>
      <c r="FE149" s="52">
        <v>3.1996461266937199</v>
      </c>
      <c r="FF149" s="52">
        <v>3.6415125826050398</v>
      </c>
      <c r="FG149" s="52">
        <v>3.5170941138828899</v>
      </c>
      <c r="FH149" s="52">
        <v>3.3877648095398598</v>
      </c>
      <c r="FI149" s="52">
        <v>3.5027990008352101</v>
      </c>
      <c r="FJ149" s="52">
        <v>3.6244537783351398</v>
      </c>
      <c r="FK149" s="52">
        <v>3.6960507626172099</v>
      </c>
      <c r="FL149" s="52">
        <v>3.5111370805731998</v>
      </c>
      <c r="FM149" s="52">
        <v>3.4477025651036501</v>
      </c>
      <c r="FN149" s="52">
        <v>3.8115744416917998</v>
      </c>
      <c r="FO149" s="52">
        <v>3.68717110899405</v>
      </c>
      <c r="FP149" s="52">
        <v>3.5913691115347399</v>
      </c>
      <c r="FQ149" s="52">
        <v>3.5583712479081102</v>
      </c>
      <c r="FR149" s="52">
        <v>3.9725316798094901</v>
      </c>
      <c r="FS149" s="52">
        <v>4.0052494118231898</v>
      </c>
      <c r="FT149" s="52">
        <v>4.0523046105195801</v>
      </c>
      <c r="FU149" s="52">
        <v>3.99784496444981</v>
      </c>
      <c r="FV149" s="52">
        <v>4.3394444607870604</v>
      </c>
      <c r="FW149" s="52">
        <v>4.2131077212789902</v>
      </c>
      <c r="FX149" s="52">
        <v>4.1186668073268704</v>
      </c>
      <c r="FY149" s="52">
        <v>4.0808648553489402</v>
      </c>
      <c r="FZ149" s="52">
        <v>4.7489750675157696</v>
      </c>
      <c r="GA149" s="52">
        <v>4.3544516210355804</v>
      </c>
      <c r="GB149" s="52">
        <v>4.1872261634843797</v>
      </c>
      <c r="GC149" s="52">
        <v>4.11222405531813</v>
      </c>
      <c r="GD149" s="52">
        <v>4.4629510748109302</v>
      </c>
      <c r="GE149" s="52">
        <v>4.2389937430282396</v>
      </c>
    </row>
    <row r="150" spans="1:187" ht="15" x14ac:dyDescent="0.25">
      <c r="A150" s="34" t="s">
        <v>23</v>
      </c>
      <c r="B150" s="90"/>
      <c r="C150" s="13">
        <v>0</v>
      </c>
      <c r="D150" s="13">
        <v>0</v>
      </c>
      <c r="E150" s="13">
        <v>0</v>
      </c>
      <c r="F150" s="13">
        <v>0</v>
      </c>
      <c r="G150" s="13">
        <v>0</v>
      </c>
      <c r="H150" s="13">
        <v>0</v>
      </c>
      <c r="I150" s="13">
        <v>0</v>
      </c>
      <c r="J150" s="13">
        <v>0</v>
      </c>
      <c r="K150" s="13">
        <v>0</v>
      </c>
      <c r="L150" s="13">
        <v>0</v>
      </c>
      <c r="M150" s="13">
        <v>0</v>
      </c>
      <c r="N150" s="13">
        <v>0</v>
      </c>
      <c r="O150" s="13">
        <v>0</v>
      </c>
      <c r="P150" s="13">
        <v>0</v>
      </c>
      <c r="Q150" s="13">
        <v>0</v>
      </c>
      <c r="R150" s="13">
        <v>0</v>
      </c>
      <c r="S150" s="13">
        <v>0</v>
      </c>
      <c r="T150" s="13">
        <v>0</v>
      </c>
      <c r="U150" s="13">
        <v>0</v>
      </c>
      <c r="V150" s="13">
        <v>0</v>
      </c>
      <c r="W150" s="13">
        <v>0</v>
      </c>
      <c r="X150" s="13">
        <v>0</v>
      </c>
      <c r="Y150" s="13">
        <v>0</v>
      </c>
      <c r="Z150" s="13">
        <v>0</v>
      </c>
      <c r="AA150" s="13">
        <v>0</v>
      </c>
      <c r="AB150" s="13">
        <v>0</v>
      </c>
      <c r="AC150" s="13">
        <v>0</v>
      </c>
      <c r="AD150" s="13">
        <v>0</v>
      </c>
      <c r="AE150" s="13">
        <v>0</v>
      </c>
      <c r="AF150" s="13">
        <v>0</v>
      </c>
      <c r="AG150" s="13">
        <v>0</v>
      </c>
      <c r="AH150" s="13">
        <v>0</v>
      </c>
      <c r="AI150" s="13">
        <v>0</v>
      </c>
      <c r="AJ150" s="13">
        <v>0</v>
      </c>
      <c r="AK150" s="13">
        <v>0</v>
      </c>
      <c r="AL150" s="13">
        <v>0</v>
      </c>
      <c r="AM150" s="13">
        <v>0</v>
      </c>
      <c r="AN150" s="13">
        <v>0</v>
      </c>
      <c r="AO150" s="13">
        <v>0</v>
      </c>
      <c r="AP150" s="13">
        <v>0</v>
      </c>
      <c r="AQ150" s="13">
        <v>5.8756104730196872E-2</v>
      </c>
      <c r="AR150" s="13">
        <v>5.8756104730196872E-2</v>
      </c>
      <c r="AS150" s="13">
        <v>5.8756104730196872E-2</v>
      </c>
      <c r="AT150" s="13">
        <v>5.8756104730196872E-2</v>
      </c>
      <c r="AU150" s="13">
        <v>0.10247352318212316</v>
      </c>
      <c r="AV150" s="13">
        <v>0.10247352318212316</v>
      </c>
      <c r="AW150" s="13">
        <v>0.10247352318212316</v>
      </c>
      <c r="AX150" s="13">
        <v>0.10247352318212316</v>
      </c>
      <c r="AY150" s="13">
        <v>0.1156045979018253</v>
      </c>
      <c r="AZ150" s="13">
        <v>0.1156045979018253</v>
      </c>
      <c r="BA150" s="13">
        <v>0.1156045979018253</v>
      </c>
      <c r="BB150" s="13">
        <v>0.1156045979018253</v>
      </c>
      <c r="BC150" s="13">
        <v>0.11106247443323831</v>
      </c>
      <c r="BD150" s="13">
        <v>0.11106247443323831</v>
      </c>
      <c r="BE150" s="13">
        <v>0.11106247443323831</v>
      </c>
      <c r="BF150" s="13">
        <v>0.11106247443323831</v>
      </c>
      <c r="BG150" s="13">
        <v>0.11229310276680386</v>
      </c>
      <c r="BH150" s="13">
        <v>0.11229310276680386</v>
      </c>
      <c r="BI150" s="13">
        <v>0.11229310276680386</v>
      </c>
      <c r="BJ150" s="13">
        <v>0.11229310276680386</v>
      </c>
      <c r="BK150" s="13">
        <v>0.10310601154363282</v>
      </c>
      <c r="BL150" s="13">
        <v>0.10310601154363282</v>
      </c>
      <c r="BM150" s="13">
        <v>0.10310601154363282</v>
      </c>
      <c r="BN150" s="13">
        <v>0.10310601154363282</v>
      </c>
      <c r="BO150" s="13">
        <v>0.1008797952955984</v>
      </c>
      <c r="BP150" s="13">
        <v>0.1008797952955984</v>
      </c>
      <c r="BQ150" s="13">
        <v>0.1008797952955984</v>
      </c>
      <c r="BR150" s="13">
        <v>0.1008797952955984</v>
      </c>
      <c r="BS150" s="13">
        <v>0.1086765625180227</v>
      </c>
      <c r="BT150" s="13">
        <v>0.1086765625180227</v>
      </c>
      <c r="BU150" s="13">
        <v>0.1086765625180227</v>
      </c>
      <c r="BV150" s="13">
        <v>0.1086765625180227</v>
      </c>
      <c r="BW150" s="13">
        <v>9.7962346435008299E-2</v>
      </c>
      <c r="BX150" s="13">
        <v>9.7962346435008299E-2</v>
      </c>
      <c r="BY150" s="13">
        <v>9.7962346435008299E-2</v>
      </c>
      <c r="BZ150" s="13">
        <v>9.7962346435008299E-2</v>
      </c>
      <c r="CA150" s="13">
        <v>9.3027237391541839E-2</v>
      </c>
      <c r="CB150" s="13">
        <v>9.3027237391541839E-2</v>
      </c>
      <c r="CC150" s="13">
        <v>9.3027237391541839E-2</v>
      </c>
      <c r="CD150" s="13">
        <v>9.3027237391541839E-2</v>
      </c>
      <c r="CE150" s="13">
        <v>9.2718414795411722E-2</v>
      </c>
      <c r="CF150" s="13">
        <v>9.2718414795411722E-2</v>
      </c>
      <c r="CG150" s="13">
        <v>9.2718414795411722E-2</v>
      </c>
      <c r="CH150" s="13">
        <v>9.2718414795411722E-2</v>
      </c>
      <c r="CI150" s="13">
        <v>7.5567947408585245E-2</v>
      </c>
      <c r="CJ150" s="13">
        <v>7.5567947408585245E-2</v>
      </c>
      <c r="CK150" s="13">
        <v>7.5567947408585245E-2</v>
      </c>
      <c r="CL150" s="13">
        <v>7.5567947408585245E-2</v>
      </c>
      <c r="CM150" s="13">
        <v>6.7229091274790764E-2</v>
      </c>
      <c r="CN150" s="13">
        <v>6.7229091274790764E-2</v>
      </c>
      <c r="CO150" s="13">
        <v>6.7229091274790764E-2</v>
      </c>
      <c r="CP150" s="13">
        <v>6.7229091274790764E-2</v>
      </c>
      <c r="CQ150" s="13">
        <v>4.9636872129766522E-2</v>
      </c>
      <c r="CR150" s="13">
        <v>4.9636872129766522E-2</v>
      </c>
      <c r="CS150" s="13">
        <v>4.9636872129766522E-2</v>
      </c>
      <c r="CT150" s="13">
        <v>4.9636872129766522E-2</v>
      </c>
      <c r="CU150" s="13">
        <v>5.383627757836857E-2</v>
      </c>
      <c r="CV150" s="13">
        <v>5.383627757836857E-2</v>
      </c>
      <c r="CW150" s="13">
        <v>5.383627757836857E-2</v>
      </c>
      <c r="CX150" s="13">
        <v>5.383627757836857E-2</v>
      </c>
      <c r="CY150" s="13">
        <v>5.0167846341172891E-2</v>
      </c>
      <c r="CZ150" s="13">
        <v>5.0167846341172891E-2</v>
      </c>
      <c r="DA150" s="13">
        <v>5.0167846341172891E-2</v>
      </c>
      <c r="DB150" s="13">
        <v>5.0167846341172891E-2</v>
      </c>
      <c r="DC150" s="13">
        <v>5.5889787940607852E-2</v>
      </c>
      <c r="DD150" s="13">
        <v>5.5889787940607852E-2</v>
      </c>
      <c r="DE150" s="13">
        <v>5.5889787940607852E-2</v>
      </c>
      <c r="DF150" s="13">
        <v>5.5889787940607852E-2</v>
      </c>
      <c r="DG150" s="13">
        <v>6.7787572081674421E-2</v>
      </c>
      <c r="DH150" s="13">
        <v>6.7787572081674421E-2</v>
      </c>
      <c r="DI150" s="13">
        <v>6.7787572081674421E-2</v>
      </c>
      <c r="DJ150" s="13">
        <v>6.7787572081674421E-2</v>
      </c>
      <c r="DK150" s="13">
        <v>7.6477950903228356E-2</v>
      </c>
      <c r="DL150" s="13">
        <v>7.6477950903228356E-2</v>
      </c>
      <c r="DM150" s="13">
        <v>7.6477950903228356E-2</v>
      </c>
      <c r="DN150" s="13">
        <v>7.6477950903228356E-2</v>
      </c>
      <c r="DO150" s="13">
        <v>6.4726297793623391E-2</v>
      </c>
      <c r="DP150" s="13">
        <v>6.4726297793623391E-2</v>
      </c>
      <c r="DQ150" s="13">
        <v>6.4726297793623391E-2</v>
      </c>
      <c r="DR150" s="13">
        <v>6.4726297793623391E-2</v>
      </c>
      <c r="DS150" s="13">
        <v>6.8443335694295157E-2</v>
      </c>
      <c r="DT150" s="13">
        <v>6.8443335694295157E-2</v>
      </c>
      <c r="DU150" s="13">
        <v>6.8443335694295157E-2</v>
      </c>
      <c r="DV150" s="13">
        <v>6.8443335694295157E-2</v>
      </c>
      <c r="DW150" s="13">
        <v>6.5449213535371059E-2</v>
      </c>
      <c r="DX150" s="13">
        <v>6.5449213535371059E-2</v>
      </c>
      <c r="DY150" s="13">
        <v>6.5449213535371059E-2</v>
      </c>
      <c r="DZ150" s="13">
        <v>6.5449213535371059E-2</v>
      </c>
      <c r="EA150" s="13">
        <v>6.3188379555777288E-2</v>
      </c>
      <c r="EB150" s="13">
        <v>6.3188379555777288E-2</v>
      </c>
      <c r="EC150" s="13">
        <v>6.3188379555777288E-2</v>
      </c>
      <c r="ED150" s="13">
        <v>6.3188379555777288E-2</v>
      </c>
      <c r="EE150" s="13">
        <v>6.0663651211577511E-2</v>
      </c>
      <c r="EF150" s="13">
        <v>6.0663651211577511E-2</v>
      </c>
      <c r="EG150" s="13">
        <v>6.0663651211577511E-2</v>
      </c>
      <c r="EH150" s="13">
        <v>6.0663651211577511E-2</v>
      </c>
      <c r="EI150" s="13">
        <v>5.3943481153347135E-2</v>
      </c>
      <c r="EJ150" s="13">
        <v>5.3943481153347135E-2</v>
      </c>
      <c r="EK150" s="13">
        <v>5.3943481153347135E-2</v>
      </c>
      <c r="EL150" s="13">
        <v>5.3943481153347135E-2</v>
      </c>
      <c r="EM150" s="13">
        <v>4.5829094080149825E-2</v>
      </c>
      <c r="EN150" s="13">
        <v>4.5829094080149825E-2</v>
      </c>
      <c r="EO150" s="13">
        <v>4.5829094080149825E-2</v>
      </c>
      <c r="EP150" s="13">
        <v>4.5829094080149825E-2</v>
      </c>
      <c r="EQ150" s="52">
        <v>3.1476253791346998E-2</v>
      </c>
      <c r="ER150" s="52">
        <v>4.1184951767981398E-2</v>
      </c>
      <c r="ES150" s="52">
        <v>4.5742103408272998E-2</v>
      </c>
      <c r="ET150" s="52">
        <v>3.7824126255333101E-2</v>
      </c>
      <c r="EU150" s="52">
        <v>2.1745092923559899E-2</v>
      </c>
      <c r="EV150" s="52">
        <v>2.8750090476298899E-2</v>
      </c>
      <c r="EW150" s="52">
        <v>3.2108799248656797E-2</v>
      </c>
      <c r="EX150" s="52">
        <v>2.63997355259868E-2</v>
      </c>
      <c r="EY150" s="52">
        <v>1.87379440794373E-2</v>
      </c>
      <c r="EZ150" s="52">
        <v>2.4940445827156599E-2</v>
      </c>
      <c r="FA150" s="52">
        <v>2.7891610554531501E-2</v>
      </c>
      <c r="FB150" s="52">
        <v>2.2850679765847901E-2</v>
      </c>
      <c r="FC150" s="52">
        <v>1.50583551704876E-2</v>
      </c>
      <c r="FD150" s="52">
        <v>2.0332854645982799E-2</v>
      </c>
      <c r="FE150" s="52">
        <v>2.17831197199717E-2</v>
      </c>
      <c r="FF150" s="52">
        <v>1.8074471840029999E-2</v>
      </c>
      <c r="FG150" s="52">
        <v>1.8867628591138799E-2</v>
      </c>
      <c r="FH150" s="52">
        <v>2.4032477135825899E-2</v>
      </c>
      <c r="FI150" s="52">
        <v>2.81001574421086E-2</v>
      </c>
      <c r="FJ150" s="52">
        <v>2.3260439571517601E-2</v>
      </c>
      <c r="FK150" s="52">
        <v>1.7454573428806901E-2</v>
      </c>
      <c r="FL150" s="52">
        <v>2.3919791596445399E-2</v>
      </c>
      <c r="FM150" s="52">
        <v>2.7818192571272202E-2</v>
      </c>
      <c r="FN150" s="52">
        <v>2.1412516767870302E-2</v>
      </c>
      <c r="FO150" s="52">
        <v>1.46872849069314E-2</v>
      </c>
      <c r="FP150" s="52">
        <v>1.9267350956308101E-2</v>
      </c>
      <c r="FQ150" s="52">
        <v>2.2599660836858E-2</v>
      </c>
      <c r="FR150" s="52">
        <v>1.7986332960462401E-2</v>
      </c>
      <c r="FS150" s="52">
        <v>1.13583285354515E-2</v>
      </c>
      <c r="FT150" s="52">
        <v>1.54931892895399E-2</v>
      </c>
      <c r="FU150" s="52">
        <v>1.6810211957182498E-2</v>
      </c>
      <c r="FV150" s="52">
        <v>1.3572094764455899E-2</v>
      </c>
      <c r="FW150" s="52">
        <v>6.0033826905586604E-3</v>
      </c>
      <c r="FX150" s="52">
        <v>8.5960334875281891E-3</v>
      </c>
      <c r="FY150" s="52">
        <v>9.2274533431684694E-3</v>
      </c>
      <c r="FZ150" s="52">
        <v>7.8092056989658397E-3</v>
      </c>
      <c r="GA150" s="52">
        <v>6.4198072622006696E-3</v>
      </c>
      <c r="GB150" s="52">
        <v>8.6259130238027105E-3</v>
      </c>
      <c r="GC150" s="52">
        <v>9.7354054598353008E-3</v>
      </c>
      <c r="GD150" s="52">
        <v>7.9309562232108607E-3</v>
      </c>
      <c r="GE150" s="52">
        <v>6.9281028218131898E-3</v>
      </c>
    </row>
    <row r="151" spans="1:187" ht="15" x14ac:dyDescent="0.25">
      <c r="A151" s="33" t="s">
        <v>35</v>
      </c>
      <c r="B151" s="87"/>
      <c r="C151" s="26">
        <v>8.8241073868545766E-2</v>
      </c>
      <c r="D151" s="26">
        <v>8.7675589470290125E-2</v>
      </c>
      <c r="E151" s="26">
        <v>0.12103941191873586</v>
      </c>
      <c r="F151" s="26">
        <v>0.12385677846687597</v>
      </c>
      <c r="G151" s="26">
        <v>0.12703443824453015</v>
      </c>
      <c r="H151" s="26">
        <v>0.14414673015318363</v>
      </c>
      <c r="I151" s="26">
        <v>0.15934165101853504</v>
      </c>
      <c r="J151" s="26">
        <v>0.18451926630117901</v>
      </c>
      <c r="K151" s="26">
        <v>0.20328253670460197</v>
      </c>
      <c r="L151" s="26">
        <v>0.13770881538017307</v>
      </c>
      <c r="M151" s="26">
        <v>0.11649322335404537</v>
      </c>
      <c r="N151" s="26">
        <v>0.16759870051929182</v>
      </c>
      <c r="O151" s="26">
        <v>0.12231776879279244</v>
      </c>
      <c r="P151" s="26">
        <v>0.10583205902076639</v>
      </c>
      <c r="Q151" s="26">
        <v>0.11710503253836711</v>
      </c>
      <c r="R151" s="26">
        <v>0.12990844038668808</v>
      </c>
      <c r="S151" s="26">
        <v>8.4470034151643211E-2</v>
      </c>
      <c r="T151" s="26">
        <v>0.10049618837229433</v>
      </c>
      <c r="U151" s="26">
        <v>9.5666608436180689E-2</v>
      </c>
      <c r="V151" s="26">
        <v>0.11338492502715623</v>
      </c>
      <c r="W151" s="26">
        <v>8.8324621321380289E-2</v>
      </c>
      <c r="X151" s="26">
        <v>8.3387017252706447E-2</v>
      </c>
      <c r="Y151" s="26">
        <v>9.780159660195975E-2</v>
      </c>
      <c r="Z151" s="26">
        <v>0.14207054653494108</v>
      </c>
      <c r="AA151" s="26">
        <v>8.1370102255808333E-2</v>
      </c>
      <c r="AB151" s="26">
        <v>8.1636491893550822E-2</v>
      </c>
      <c r="AC151" s="26">
        <v>0.10057476007892589</v>
      </c>
      <c r="AD151" s="26">
        <v>0.10400077831937979</v>
      </c>
      <c r="AE151" s="26">
        <v>8.0016536217999701E-2</v>
      </c>
      <c r="AF151" s="26">
        <v>7.0906029260222228E-2</v>
      </c>
      <c r="AG151" s="26">
        <v>9.7110743196452312E-2</v>
      </c>
      <c r="AH151" s="26">
        <v>5.9054155326678827E-2</v>
      </c>
      <c r="AI151" s="26">
        <v>8.4303660666980682E-2</v>
      </c>
      <c r="AJ151" s="26">
        <v>5.9058401147272496E-2</v>
      </c>
      <c r="AK151" s="26">
        <v>5.7413171309001858E-2</v>
      </c>
      <c r="AL151" s="26">
        <v>5.0870941031169195E-2</v>
      </c>
      <c r="AM151" s="26">
        <v>4.029685574776793E-2</v>
      </c>
      <c r="AN151" s="26">
        <v>5.7204819304156627E-2</v>
      </c>
      <c r="AO151" s="26">
        <v>3.7698556915546057E-2</v>
      </c>
      <c r="AP151" s="26">
        <v>3.3672614984496106E-2</v>
      </c>
      <c r="AQ151" s="26">
        <v>7.2278238125412134E-2</v>
      </c>
      <c r="AR151" s="26">
        <v>5.1465596105051276E-2</v>
      </c>
      <c r="AS151" s="26">
        <v>6.1618921392002327E-2</v>
      </c>
      <c r="AT151" s="26">
        <v>6.6063391160557317E-2</v>
      </c>
      <c r="AU151" s="26">
        <v>6.0337183527148078E-2</v>
      </c>
      <c r="AV151" s="26">
        <v>8.3843804223414392E-2</v>
      </c>
      <c r="AW151" s="26">
        <v>9.3907975170664959E-2</v>
      </c>
      <c r="AX151" s="26">
        <v>9.6133130799116215E-2</v>
      </c>
      <c r="AY151" s="26">
        <v>6.3530195552694693E-2</v>
      </c>
      <c r="AZ151" s="26">
        <v>0.10414634678142524</v>
      </c>
      <c r="BA151" s="26">
        <v>9.6385288460161464E-2</v>
      </c>
      <c r="BB151" s="26">
        <v>9.6783348750069581E-2</v>
      </c>
      <c r="BC151" s="26">
        <v>8.1458130073392518E-2</v>
      </c>
      <c r="BD151" s="26">
        <v>0.10513364930405618</v>
      </c>
      <c r="BE151" s="26">
        <v>0.10367504612250783</v>
      </c>
      <c r="BF151" s="26">
        <v>0.12600686572420533</v>
      </c>
      <c r="BG151" s="26">
        <v>0.13172528976806083</v>
      </c>
      <c r="BH151" s="26">
        <v>0.1525511484959603</v>
      </c>
      <c r="BI151" s="26">
        <v>0.11465803147726261</v>
      </c>
      <c r="BJ151" s="26">
        <v>9.76541882154396E-2</v>
      </c>
      <c r="BK151" s="26">
        <v>0.11835506330712454</v>
      </c>
      <c r="BL151" s="26">
        <v>9.9206989500992146E-2</v>
      </c>
      <c r="BM151" s="26">
        <v>9.5138140974065449E-2</v>
      </c>
      <c r="BN151" s="26">
        <v>9.0501921063491433E-2</v>
      </c>
      <c r="BO151" s="26">
        <v>0.10275153161257276</v>
      </c>
      <c r="BP151" s="26">
        <v>0.12023981889863586</v>
      </c>
      <c r="BQ151" s="26">
        <v>0.14567197431502441</v>
      </c>
      <c r="BR151" s="26">
        <v>0.12890392862712433</v>
      </c>
      <c r="BS151" s="26">
        <v>0.14406834911230762</v>
      </c>
      <c r="BT151" s="26">
        <v>0.12300717205275441</v>
      </c>
      <c r="BU151" s="26">
        <v>0.12124041782751094</v>
      </c>
      <c r="BV151" s="26">
        <v>0.10487628281036881</v>
      </c>
      <c r="BW151" s="26">
        <v>0.10627719727982095</v>
      </c>
      <c r="BX151" s="26">
        <v>0.12376697958279997</v>
      </c>
      <c r="BY151" s="26">
        <v>0.13034166563532429</v>
      </c>
      <c r="BZ151" s="26">
        <v>0.1328151680281808</v>
      </c>
      <c r="CA151" s="26">
        <v>8.5838487637472746E-2</v>
      </c>
      <c r="CB151" s="26">
        <v>0.14240701336187542</v>
      </c>
      <c r="CC151" s="26">
        <v>0.165870841276648</v>
      </c>
      <c r="CD151" s="26">
        <v>8.7128955211377729E-2</v>
      </c>
      <c r="CE151" s="26">
        <v>0.14923428359486593</v>
      </c>
      <c r="CF151" s="26">
        <v>0.15095575396995739</v>
      </c>
      <c r="CG151" s="26">
        <v>0.17224235937553314</v>
      </c>
      <c r="CH151" s="26">
        <v>0.1296737212049815</v>
      </c>
      <c r="CI151" s="26">
        <v>0.12608987181480835</v>
      </c>
      <c r="CJ151" s="26">
        <v>0.15493205573236057</v>
      </c>
      <c r="CK151" s="26">
        <v>0.13783774011308236</v>
      </c>
      <c r="CL151" s="26">
        <v>0.20530645747248338</v>
      </c>
      <c r="CM151" s="26">
        <v>0.1544133763060756</v>
      </c>
      <c r="CN151" s="26">
        <v>0.1697748777894757</v>
      </c>
      <c r="CO151" s="26">
        <v>0.11994836367838105</v>
      </c>
      <c r="CP151" s="26">
        <v>9.4528244052819538E-2</v>
      </c>
      <c r="CQ151" s="26">
        <v>0.13274604437992929</v>
      </c>
      <c r="CR151" s="26">
        <v>7.4936760280757075E-2</v>
      </c>
      <c r="CS151" s="26">
        <v>6.4765423384783388E-2</v>
      </c>
      <c r="CT151" s="26">
        <v>7.34227131267641E-2</v>
      </c>
      <c r="CU151" s="26">
        <v>8.9028034318583277E-2</v>
      </c>
      <c r="CV151" s="26">
        <v>5.1556907536785053E-2</v>
      </c>
      <c r="CW151" s="26">
        <v>7.3208819679984896E-2</v>
      </c>
      <c r="CX151" s="26">
        <v>6.4831820627489239E-2</v>
      </c>
      <c r="CY151" s="26">
        <v>7.2516965635304187E-2</v>
      </c>
      <c r="CZ151" s="26">
        <v>6.7808991681586064E-2</v>
      </c>
      <c r="DA151" s="26">
        <v>0.12516016972324442</v>
      </c>
      <c r="DB151" s="26">
        <v>0.15415743497897214</v>
      </c>
      <c r="DC151" s="26">
        <v>0.2290951294290709</v>
      </c>
      <c r="DD151" s="26">
        <v>0.18452826854136453</v>
      </c>
      <c r="DE151" s="26">
        <v>0.19456853239918853</v>
      </c>
      <c r="DF151" s="26">
        <v>0.18026655600978023</v>
      </c>
      <c r="DG151" s="26">
        <v>0.18213320314715317</v>
      </c>
      <c r="DH151" s="26">
        <v>0.16999770012270654</v>
      </c>
      <c r="DI151" s="26">
        <v>0.17450795079430245</v>
      </c>
      <c r="DJ151" s="26">
        <v>0.16019502037870031</v>
      </c>
      <c r="DK151" s="26">
        <v>0.18463900344586701</v>
      </c>
      <c r="DL151" s="26">
        <v>0.17805711442443423</v>
      </c>
      <c r="DM151" s="26">
        <v>0.1978417925132161</v>
      </c>
      <c r="DN151" s="26">
        <v>0.19777442796120764</v>
      </c>
      <c r="DO151" s="26">
        <v>0.1938671857342964</v>
      </c>
      <c r="DP151" s="26">
        <v>0.19574614978604232</v>
      </c>
      <c r="DQ151" s="26">
        <v>0.21656374219585967</v>
      </c>
      <c r="DR151" s="26">
        <v>0.17347531406266334</v>
      </c>
      <c r="DS151" s="26">
        <v>0.16389613189604088</v>
      </c>
      <c r="DT151" s="26">
        <v>0.10091587631469152</v>
      </c>
      <c r="DU151" s="26">
        <v>0.21793479732183502</v>
      </c>
      <c r="DV151" s="26">
        <v>0.21844597696604745</v>
      </c>
      <c r="DW151" s="26">
        <v>0.18511002550808822</v>
      </c>
      <c r="DX151" s="26">
        <v>0.19387559904133672</v>
      </c>
      <c r="DY151" s="26">
        <v>0.2121741938683582</v>
      </c>
      <c r="DZ151" s="26">
        <v>0.24283763896886887</v>
      </c>
      <c r="EA151" s="26">
        <v>0.16973862748212948</v>
      </c>
      <c r="EB151" s="26">
        <v>0.14875154105498098</v>
      </c>
      <c r="EC151" s="26">
        <v>0.16090165954939356</v>
      </c>
      <c r="ED151" s="26">
        <v>0.19336642954436439</v>
      </c>
      <c r="EE151" s="26">
        <v>0.18538390131784491</v>
      </c>
      <c r="EF151" s="26">
        <v>0.15214383450827557</v>
      </c>
      <c r="EG151" s="26">
        <v>0.16642029942863018</v>
      </c>
      <c r="EH151" s="26">
        <v>0.23930616604654781</v>
      </c>
      <c r="EI151" s="26">
        <v>0.17291806560671538</v>
      </c>
      <c r="EJ151" s="26">
        <v>0.1308336236894016</v>
      </c>
      <c r="EK151" s="26">
        <v>0.13721887150259529</v>
      </c>
      <c r="EL151" s="26">
        <v>0.15085719277491819</v>
      </c>
      <c r="EM151" s="26">
        <v>0.15692686058610222</v>
      </c>
      <c r="EN151" s="26">
        <v>0.15796237051520379</v>
      </c>
      <c r="EO151" s="26">
        <v>0.1535350356140093</v>
      </c>
      <c r="EP151" s="26">
        <v>0.14843543944816473</v>
      </c>
      <c r="EQ151" s="26">
        <f>SUM(EQ152:EQ152)</f>
        <v>0.15342349374477199</v>
      </c>
      <c r="ER151" s="26">
        <f t="shared" ref="ER151:GE151" si="158">SUM(ER152:ER152)</f>
        <v>0.143323987495833</v>
      </c>
      <c r="ES151" s="26">
        <f t="shared" si="158"/>
        <v>0.160973166879013</v>
      </c>
      <c r="ET151" s="26">
        <f t="shared" si="158"/>
        <v>0.115378974563613</v>
      </c>
      <c r="EU151" s="26">
        <f t="shared" si="158"/>
        <v>0.134220723844096</v>
      </c>
      <c r="EV151" s="26">
        <f t="shared" si="158"/>
        <v>0.13642160306900999</v>
      </c>
      <c r="EW151" s="26">
        <f t="shared" si="158"/>
        <v>0.15066182706762199</v>
      </c>
      <c r="EX151" s="26">
        <f t="shared" si="158"/>
        <v>0.18680023641637999</v>
      </c>
      <c r="EY151" s="26">
        <f t="shared" si="158"/>
        <v>0.163943314862221</v>
      </c>
      <c r="EZ151" s="26">
        <f t="shared" si="158"/>
        <v>0.157582858975891</v>
      </c>
      <c r="FA151" s="26">
        <f t="shared" si="158"/>
        <v>0.14088232371200199</v>
      </c>
      <c r="FB151" s="26">
        <f t="shared" si="158"/>
        <v>0.154980539289376</v>
      </c>
      <c r="FC151" s="26">
        <f t="shared" si="158"/>
        <v>0.193661232033423</v>
      </c>
      <c r="FD151" s="26">
        <f t="shared" si="158"/>
        <v>0.20523439789832901</v>
      </c>
      <c r="FE151" s="26">
        <f t="shared" si="158"/>
        <v>0.18087697863459401</v>
      </c>
      <c r="FF151" s="26">
        <f t="shared" si="158"/>
        <v>0.15237551554529599</v>
      </c>
      <c r="FG151" s="26">
        <f t="shared" si="158"/>
        <v>0.15746853211674799</v>
      </c>
      <c r="FH151" s="26">
        <f t="shared" si="158"/>
        <v>0.149376230716397</v>
      </c>
      <c r="FI151" s="26">
        <f t="shared" si="158"/>
        <v>0.26131536537802502</v>
      </c>
      <c r="FJ151" s="26">
        <f t="shared" si="158"/>
        <v>0.207652354040472</v>
      </c>
      <c r="FK151" s="26">
        <f t="shared" si="158"/>
        <v>0.25931748685456302</v>
      </c>
      <c r="FL151" s="26">
        <f t="shared" si="158"/>
        <v>0.22775088920481201</v>
      </c>
      <c r="FM151" s="26">
        <f t="shared" si="158"/>
        <v>0.214865872179484</v>
      </c>
      <c r="FN151" s="26">
        <f t="shared" si="158"/>
        <v>0.201400534344921</v>
      </c>
      <c r="FO151" s="26">
        <f t="shared" si="158"/>
        <v>0.16258282304472799</v>
      </c>
      <c r="FP151" s="26">
        <f t="shared" si="158"/>
        <v>0.13768329710167099</v>
      </c>
      <c r="FQ151" s="26">
        <f t="shared" si="158"/>
        <v>0.144313277186185</v>
      </c>
      <c r="FR151" s="26">
        <f t="shared" si="158"/>
        <v>0.13194409605816801</v>
      </c>
      <c r="FS151" s="26">
        <f t="shared" si="158"/>
        <v>0.16668835816764899</v>
      </c>
      <c r="FT151" s="26">
        <f t="shared" si="158"/>
        <v>0.16183510601495699</v>
      </c>
      <c r="FU151" s="26">
        <f t="shared" si="158"/>
        <v>0.16711270732827199</v>
      </c>
      <c r="FV151" s="26">
        <f t="shared" si="158"/>
        <v>7.9742469510085706E-2</v>
      </c>
      <c r="FW151" s="26">
        <f t="shared" si="158"/>
        <v>0.200958506041374</v>
      </c>
      <c r="FX151" s="26">
        <f t="shared" si="158"/>
        <v>0.15437020007925201</v>
      </c>
      <c r="FY151" s="26">
        <f t="shared" si="158"/>
        <v>2.1755489442532999E-2</v>
      </c>
      <c r="FZ151" s="26">
        <f t="shared" si="158"/>
        <v>0.18088478932239699</v>
      </c>
      <c r="GA151" s="26">
        <f t="shared" si="158"/>
        <v>0.20506016215162201</v>
      </c>
      <c r="GB151" s="26">
        <f t="shared" si="158"/>
        <v>0.172224773094656</v>
      </c>
      <c r="GC151" s="26">
        <f t="shared" si="158"/>
        <v>0.151736531917704</v>
      </c>
      <c r="GD151" s="26">
        <f t="shared" si="158"/>
        <v>0.163818997779693</v>
      </c>
      <c r="GE151" s="26">
        <f t="shared" si="158"/>
        <v>0.25021026247429001</v>
      </c>
    </row>
    <row r="152" spans="1:187" ht="15" x14ac:dyDescent="0.25">
      <c r="A152" s="34" t="s">
        <v>26</v>
      </c>
      <c r="B152" s="90"/>
      <c r="C152" s="13">
        <v>8.8241073868545766E-2</v>
      </c>
      <c r="D152" s="13">
        <v>8.7675589470290125E-2</v>
      </c>
      <c r="E152" s="13">
        <v>0.12103941191873586</v>
      </c>
      <c r="F152" s="13">
        <v>0.12385677846687597</v>
      </c>
      <c r="G152" s="13">
        <v>0.12703443824453015</v>
      </c>
      <c r="H152" s="13">
        <v>0.14414673015318363</v>
      </c>
      <c r="I152" s="13">
        <v>0.15934165101853504</v>
      </c>
      <c r="J152" s="13">
        <v>0.18451926630117901</v>
      </c>
      <c r="K152" s="13">
        <v>0.20328253670460197</v>
      </c>
      <c r="L152" s="13">
        <v>0.13770881538017307</v>
      </c>
      <c r="M152" s="13">
        <v>0.11649322335404537</v>
      </c>
      <c r="N152" s="13">
        <v>0.16759870051929182</v>
      </c>
      <c r="O152" s="13">
        <v>0.12231776879279244</v>
      </c>
      <c r="P152" s="13">
        <v>0.10583205902076639</v>
      </c>
      <c r="Q152" s="13">
        <v>0.11710503253836711</v>
      </c>
      <c r="R152" s="13">
        <v>0.12990844038668808</v>
      </c>
      <c r="S152" s="13">
        <v>8.4470034151643211E-2</v>
      </c>
      <c r="T152" s="13">
        <v>0.10049618837229433</v>
      </c>
      <c r="U152" s="13">
        <v>9.5666608436180689E-2</v>
      </c>
      <c r="V152" s="13">
        <v>0.11338492502715623</v>
      </c>
      <c r="W152" s="13">
        <v>8.8324621321380289E-2</v>
      </c>
      <c r="X152" s="13">
        <v>8.3387017252706447E-2</v>
      </c>
      <c r="Y152" s="13">
        <v>9.780159660195975E-2</v>
      </c>
      <c r="Z152" s="13">
        <v>0.14207054653494108</v>
      </c>
      <c r="AA152" s="13">
        <v>8.1370102255808333E-2</v>
      </c>
      <c r="AB152" s="13">
        <v>8.1636491893550822E-2</v>
      </c>
      <c r="AC152" s="13">
        <v>0.10057476007892589</v>
      </c>
      <c r="AD152" s="13">
        <v>0.10400077831937979</v>
      </c>
      <c r="AE152" s="13">
        <v>8.0016536217999701E-2</v>
      </c>
      <c r="AF152" s="13">
        <v>7.0906029260222228E-2</v>
      </c>
      <c r="AG152" s="13">
        <v>9.7110743196452312E-2</v>
      </c>
      <c r="AH152" s="13">
        <v>5.9054155326678827E-2</v>
      </c>
      <c r="AI152" s="13">
        <v>8.4303660666980682E-2</v>
      </c>
      <c r="AJ152" s="13">
        <v>5.9058401147272496E-2</v>
      </c>
      <c r="AK152" s="13">
        <v>5.7413171309001858E-2</v>
      </c>
      <c r="AL152" s="13">
        <v>5.0870941031169195E-2</v>
      </c>
      <c r="AM152" s="13">
        <v>4.029685574776793E-2</v>
      </c>
      <c r="AN152" s="13">
        <v>5.7204819304156627E-2</v>
      </c>
      <c r="AO152" s="13">
        <v>3.7698556915546057E-2</v>
      </c>
      <c r="AP152" s="13">
        <v>3.3672614984496106E-2</v>
      </c>
      <c r="AQ152" s="13">
        <v>7.2278238125412134E-2</v>
      </c>
      <c r="AR152" s="13">
        <v>5.1465596105051276E-2</v>
      </c>
      <c r="AS152" s="13">
        <v>6.1618921392002327E-2</v>
      </c>
      <c r="AT152" s="13">
        <v>6.6063391160557317E-2</v>
      </c>
      <c r="AU152" s="13">
        <v>6.0337183527148078E-2</v>
      </c>
      <c r="AV152" s="13">
        <v>8.3843804223414392E-2</v>
      </c>
      <c r="AW152" s="13">
        <v>9.3907975170664959E-2</v>
      </c>
      <c r="AX152" s="13">
        <v>9.6133130799116215E-2</v>
      </c>
      <c r="AY152" s="13">
        <v>6.3530195552694693E-2</v>
      </c>
      <c r="AZ152" s="13">
        <v>0.10414634678142524</v>
      </c>
      <c r="BA152" s="13">
        <v>9.6385288460161464E-2</v>
      </c>
      <c r="BB152" s="13">
        <v>9.6783348750069581E-2</v>
      </c>
      <c r="BC152" s="13">
        <v>8.1458130073392518E-2</v>
      </c>
      <c r="BD152" s="13">
        <v>0.10513364930405618</v>
      </c>
      <c r="BE152" s="13">
        <v>0.10367504612250783</v>
      </c>
      <c r="BF152" s="13">
        <v>0.12600686572420533</v>
      </c>
      <c r="BG152" s="13">
        <v>0.13172528976806083</v>
      </c>
      <c r="BH152" s="13">
        <v>0.1525511484959603</v>
      </c>
      <c r="BI152" s="13">
        <v>0.11465803147726261</v>
      </c>
      <c r="BJ152" s="13">
        <v>9.76541882154396E-2</v>
      </c>
      <c r="BK152" s="13">
        <v>0.11835506330712454</v>
      </c>
      <c r="BL152" s="13">
        <v>9.9206989500992146E-2</v>
      </c>
      <c r="BM152" s="13">
        <v>9.5138140974065449E-2</v>
      </c>
      <c r="BN152" s="13">
        <v>9.0501921063491433E-2</v>
      </c>
      <c r="BO152" s="13">
        <v>0.10275153161257276</v>
      </c>
      <c r="BP152" s="13">
        <v>0.12023981889863586</v>
      </c>
      <c r="BQ152" s="13">
        <v>0.14567197431502441</v>
      </c>
      <c r="BR152" s="13">
        <v>0.12890392862712433</v>
      </c>
      <c r="BS152" s="13">
        <v>0.14406834911230762</v>
      </c>
      <c r="BT152" s="13">
        <v>0.12300717205275441</v>
      </c>
      <c r="BU152" s="13">
        <v>0.12124041782751094</v>
      </c>
      <c r="BV152" s="13">
        <v>0.10487628281036881</v>
      </c>
      <c r="BW152" s="13">
        <v>0.10627719727982095</v>
      </c>
      <c r="BX152" s="13">
        <v>0.12376697958279997</v>
      </c>
      <c r="BY152" s="13">
        <v>0.13034166563532429</v>
      </c>
      <c r="BZ152" s="13">
        <v>0.1328151680281808</v>
      </c>
      <c r="CA152" s="13">
        <v>8.5838487637472746E-2</v>
      </c>
      <c r="CB152" s="13">
        <v>0.14240701336187542</v>
      </c>
      <c r="CC152" s="13">
        <v>0.165870841276648</v>
      </c>
      <c r="CD152" s="13">
        <v>8.7128955211377729E-2</v>
      </c>
      <c r="CE152" s="13">
        <v>0.14923428359486593</v>
      </c>
      <c r="CF152" s="13">
        <v>0.15095575396995739</v>
      </c>
      <c r="CG152" s="13">
        <v>0.17224235937553314</v>
      </c>
      <c r="CH152" s="13">
        <v>0.1296737212049815</v>
      </c>
      <c r="CI152" s="13">
        <v>0.12608987181480835</v>
      </c>
      <c r="CJ152" s="13">
        <v>0.15493205573236057</v>
      </c>
      <c r="CK152" s="13">
        <v>0.13783774011308236</v>
      </c>
      <c r="CL152" s="13">
        <v>0.20530645747248338</v>
      </c>
      <c r="CM152" s="13">
        <v>0.1544133763060756</v>
      </c>
      <c r="CN152" s="13">
        <v>0.1697748777894757</v>
      </c>
      <c r="CO152" s="13">
        <v>0.11994836367838105</v>
      </c>
      <c r="CP152" s="13">
        <v>9.4528244052819538E-2</v>
      </c>
      <c r="CQ152" s="13">
        <v>0.13274604437992929</v>
      </c>
      <c r="CR152" s="13">
        <v>7.4936760280757075E-2</v>
      </c>
      <c r="CS152" s="13">
        <v>6.4765423384783388E-2</v>
      </c>
      <c r="CT152" s="13">
        <v>7.34227131267641E-2</v>
      </c>
      <c r="CU152" s="13">
        <v>8.9028034318583277E-2</v>
      </c>
      <c r="CV152" s="13">
        <v>5.1556907536785053E-2</v>
      </c>
      <c r="CW152" s="13">
        <v>7.3208819679984896E-2</v>
      </c>
      <c r="CX152" s="13">
        <v>6.4831820627489239E-2</v>
      </c>
      <c r="CY152" s="13">
        <v>7.2516965635304187E-2</v>
      </c>
      <c r="CZ152" s="13">
        <v>6.7808991681586064E-2</v>
      </c>
      <c r="DA152" s="13">
        <v>0.12516016972324442</v>
      </c>
      <c r="DB152" s="13">
        <v>0.15415743497897214</v>
      </c>
      <c r="DC152" s="13">
        <v>0.2290951294290709</v>
      </c>
      <c r="DD152" s="13">
        <v>0.18452826854136453</v>
      </c>
      <c r="DE152" s="13">
        <v>0.19456853239918853</v>
      </c>
      <c r="DF152" s="13">
        <v>0.18026655600978023</v>
      </c>
      <c r="DG152" s="13">
        <v>0.18213320314715317</v>
      </c>
      <c r="DH152" s="13">
        <v>0.16999770012270654</v>
      </c>
      <c r="DI152" s="13">
        <v>0.17450795079430245</v>
      </c>
      <c r="DJ152" s="13">
        <v>0.16019502037870031</v>
      </c>
      <c r="DK152" s="13">
        <v>0.18463900344586701</v>
      </c>
      <c r="DL152" s="13">
        <v>0.17805711442443423</v>
      </c>
      <c r="DM152" s="13">
        <v>0.1978417925132161</v>
      </c>
      <c r="DN152" s="13">
        <v>0.19777442796120764</v>
      </c>
      <c r="DO152" s="13">
        <v>0.1938671857342964</v>
      </c>
      <c r="DP152" s="13">
        <v>0.19574614978604232</v>
      </c>
      <c r="DQ152" s="13">
        <v>0.21656374219585967</v>
      </c>
      <c r="DR152" s="13">
        <v>0.17347531406266334</v>
      </c>
      <c r="DS152" s="13">
        <v>0.16389613189604088</v>
      </c>
      <c r="DT152" s="13">
        <v>0.10091587631469152</v>
      </c>
      <c r="DU152" s="13">
        <v>0.21793479732183502</v>
      </c>
      <c r="DV152" s="13">
        <v>0.21844597696604745</v>
      </c>
      <c r="DW152" s="13">
        <v>0.18511002550808822</v>
      </c>
      <c r="DX152" s="13">
        <v>0.19387559904133672</v>
      </c>
      <c r="DY152" s="13">
        <v>0.2121741938683582</v>
      </c>
      <c r="DZ152" s="13">
        <v>0.24283763896886887</v>
      </c>
      <c r="EA152" s="13">
        <v>0.16973862748212948</v>
      </c>
      <c r="EB152" s="13">
        <v>0.14875154105498098</v>
      </c>
      <c r="EC152" s="13">
        <v>0.16090165954939356</v>
      </c>
      <c r="ED152" s="13">
        <v>0.19336642954436439</v>
      </c>
      <c r="EE152" s="13">
        <v>0.18538390131784491</v>
      </c>
      <c r="EF152" s="13">
        <v>0.15214383450827557</v>
      </c>
      <c r="EG152" s="13">
        <v>0.16642029942863018</v>
      </c>
      <c r="EH152" s="13">
        <v>0.23930616604654781</v>
      </c>
      <c r="EI152" s="13">
        <v>0.17291806560671538</v>
      </c>
      <c r="EJ152" s="13">
        <v>0.1308336236894016</v>
      </c>
      <c r="EK152" s="13">
        <v>0.13721887150259529</v>
      </c>
      <c r="EL152" s="13">
        <v>0.15085719277491819</v>
      </c>
      <c r="EM152" s="13">
        <v>0.15692686058610222</v>
      </c>
      <c r="EN152" s="13">
        <v>0.15796237051520379</v>
      </c>
      <c r="EO152" s="13">
        <v>0.1535350356140093</v>
      </c>
      <c r="EP152" s="13">
        <v>0.14843543944816473</v>
      </c>
      <c r="EQ152" s="52">
        <v>0.15342349374477199</v>
      </c>
      <c r="ER152" s="52">
        <v>0.143323987495833</v>
      </c>
      <c r="ES152" s="52">
        <v>0.160973166879013</v>
      </c>
      <c r="ET152" s="52">
        <v>0.115378974563613</v>
      </c>
      <c r="EU152" s="52">
        <v>0.134220723844096</v>
      </c>
      <c r="EV152" s="52">
        <v>0.13642160306900999</v>
      </c>
      <c r="EW152" s="52">
        <v>0.15066182706762199</v>
      </c>
      <c r="EX152" s="52">
        <v>0.18680023641637999</v>
      </c>
      <c r="EY152" s="52">
        <v>0.163943314862221</v>
      </c>
      <c r="EZ152" s="52">
        <v>0.157582858975891</v>
      </c>
      <c r="FA152" s="52">
        <v>0.14088232371200199</v>
      </c>
      <c r="FB152" s="52">
        <v>0.154980539289376</v>
      </c>
      <c r="FC152" s="52">
        <v>0.193661232033423</v>
      </c>
      <c r="FD152" s="52">
        <v>0.20523439789832901</v>
      </c>
      <c r="FE152" s="52">
        <v>0.18087697863459401</v>
      </c>
      <c r="FF152" s="52">
        <v>0.15237551554529599</v>
      </c>
      <c r="FG152" s="52">
        <v>0.15746853211674799</v>
      </c>
      <c r="FH152" s="52">
        <v>0.149376230716397</v>
      </c>
      <c r="FI152" s="52">
        <v>0.26131536537802502</v>
      </c>
      <c r="FJ152" s="52">
        <v>0.207652354040472</v>
      </c>
      <c r="FK152" s="52">
        <v>0.25931748685456302</v>
      </c>
      <c r="FL152" s="52">
        <v>0.22775088920481201</v>
      </c>
      <c r="FM152" s="52">
        <v>0.214865872179484</v>
      </c>
      <c r="FN152" s="52">
        <v>0.201400534344921</v>
      </c>
      <c r="FO152" s="52">
        <v>0.16258282304472799</v>
      </c>
      <c r="FP152" s="52">
        <v>0.13768329710167099</v>
      </c>
      <c r="FQ152" s="52">
        <v>0.144313277186185</v>
      </c>
      <c r="FR152" s="52">
        <v>0.13194409605816801</v>
      </c>
      <c r="FS152" s="52">
        <v>0.16668835816764899</v>
      </c>
      <c r="FT152" s="52">
        <v>0.16183510601495699</v>
      </c>
      <c r="FU152" s="52">
        <v>0.16711270732827199</v>
      </c>
      <c r="FV152" s="52">
        <v>7.9742469510085706E-2</v>
      </c>
      <c r="FW152" s="52">
        <v>0.200958506041374</v>
      </c>
      <c r="FX152" s="52">
        <v>0.15437020007925201</v>
      </c>
      <c r="FY152" s="52">
        <v>2.1755489442532999E-2</v>
      </c>
      <c r="FZ152" s="52">
        <v>0.18088478932239699</v>
      </c>
      <c r="GA152" s="52">
        <v>0.20506016215162201</v>
      </c>
      <c r="GB152" s="52">
        <v>0.172224773094656</v>
      </c>
      <c r="GC152" s="52">
        <v>0.151736531917704</v>
      </c>
      <c r="GD152" s="52">
        <v>0.163818997779693</v>
      </c>
      <c r="GE152" s="52">
        <v>0.25021026247429001</v>
      </c>
    </row>
    <row r="153" spans="1:187" ht="15" x14ac:dyDescent="0.25">
      <c r="A153" s="33" t="s">
        <v>36</v>
      </c>
      <c r="B153" s="87"/>
      <c r="C153" s="26">
        <v>0.29909580033809363</v>
      </c>
      <c r="D153" s="26">
        <v>0.32018503293544687</v>
      </c>
      <c r="E153" s="26">
        <v>0.31913663304562606</v>
      </c>
      <c r="F153" s="26">
        <v>0.28847853552187236</v>
      </c>
      <c r="G153" s="26">
        <v>0.28002421961394613</v>
      </c>
      <c r="H153" s="26">
        <v>0.32238422155154528</v>
      </c>
      <c r="I153" s="26">
        <v>0.32481021186563414</v>
      </c>
      <c r="J153" s="26">
        <v>0.30362332719556862</v>
      </c>
      <c r="K153" s="26">
        <v>0.31622750451116105</v>
      </c>
      <c r="L153" s="26">
        <v>0.33650072798564512</v>
      </c>
      <c r="M153" s="26">
        <v>0.32529602022301762</v>
      </c>
      <c r="N153" s="26">
        <v>0.32419594579126665</v>
      </c>
      <c r="O153" s="26">
        <v>0.32097632026482942</v>
      </c>
      <c r="P153" s="26">
        <v>0.34820868715867703</v>
      </c>
      <c r="Q153" s="26">
        <v>0.35880333162820927</v>
      </c>
      <c r="R153" s="26">
        <v>0.35026853386857104</v>
      </c>
      <c r="S153" s="26">
        <v>0.33095334919484354</v>
      </c>
      <c r="T153" s="26">
        <v>0.34442241670782109</v>
      </c>
      <c r="U153" s="26">
        <v>0.35776596936051952</v>
      </c>
      <c r="V153" s="26">
        <v>0.34486920896304857</v>
      </c>
      <c r="W153" s="26">
        <v>0.36112720560089334</v>
      </c>
      <c r="X153" s="26">
        <v>0.37278360266709287</v>
      </c>
      <c r="Y153" s="26">
        <v>0.34383342673983475</v>
      </c>
      <c r="Z153" s="26">
        <v>0.32682909434716267</v>
      </c>
      <c r="AA153" s="26">
        <v>0.3317523787084613</v>
      </c>
      <c r="AB153" s="26">
        <v>0.2470909693567154</v>
      </c>
      <c r="AC153" s="26">
        <v>0.33497896038435448</v>
      </c>
      <c r="AD153" s="26">
        <v>0.30747643879569486</v>
      </c>
      <c r="AE153" s="26">
        <v>0.29998760003965397</v>
      </c>
      <c r="AF153" s="26">
        <v>0.25870571534078024</v>
      </c>
      <c r="AG153" s="26">
        <v>0.27088330165222901</v>
      </c>
      <c r="AH153" s="26">
        <v>0.26545039706686063</v>
      </c>
      <c r="AI153" s="26">
        <v>0.29893544519946491</v>
      </c>
      <c r="AJ153" s="26">
        <v>0.28260373382013371</v>
      </c>
      <c r="AK153" s="26">
        <v>0.25886362319078732</v>
      </c>
      <c r="AL153" s="26">
        <v>0.25678064450396404</v>
      </c>
      <c r="AM153" s="26">
        <v>0.25367760193073774</v>
      </c>
      <c r="AN153" s="26">
        <v>0.26361631857310419</v>
      </c>
      <c r="AO153" s="26">
        <v>0.26878713986594943</v>
      </c>
      <c r="AP153" s="26">
        <v>0.26749707988449289</v>
      </c>
      <c r="AQ153" s="26">
        <v>0.2769368993088277</v>
      </c>
      <c r="AR153" s="26">
        <v>0.27116494618066406</v>
      </c>
      <c r="AS153" s="26">
        <v>0.28717575801886186</v>
      </c>
      <c r="AT153" s="26">
        <v>0.31920800012879214</v>
      </c>
      <c r="AU153" s="26">
        <v>0.2868131711153375</v>
      </c>
      <c r="AV153" s="26">
        <v>0.30413090280816502</v>
      </c>
      <c r="AW153" s="26">
        <v>0.28960287706451671</v>
      </c>
      <c r="AX153" s="26">
        <v>0.2926758436422176</v>
      </c>
      <c r="AY153" s="26">
        <v>0.29415340010068586</v>
      </c>
      <c r="AZ153" s="26">
        <v>0.29367665978557378</v>
      </c>
      <c r="BA153" s="26">
        <v>0.2783617805417633</v>
      </c>
      <c r="BB153" s="26">
        <v>0.28004787389177904</v>
      </c>
      <c r="BC153" s="26">
        <v>0.43372813591711518</v>
      </c>
      <c r="BD153" s="26">
        <v>0.28387957508614853</v>
      </c>
      <c r="BE153" s="26">
        <v>0.2768488261223675</v>
      </c>
      <c r="BF153" s="26">
        <v>0.31536637993480787</v>
      </c>
      <c r="BG153" s="26">
        <v>0.32535079419960117</v>
      </c>
      <c r="BH153" s="26">
        <v>0.28358725719834182</v>
      </c>
      <c r="BI153" s="26">
        <v>0.35953064417321684</v>
      </c>
      <c r="BJ153" s="26">
        <v>0.50967343395168418</v>
      </c>
      <c r="BK153" s="26">
        <v>0.5121960090474772</v>
      </c>
      <c r="BL153" s="26">
        <v>0.45863196890331237</v>
      </c>
      <c r="BM153" s="26">
        <v>0.45469500947487573</v>
      </c>
      <c r="BN153" s="26">
        <v>0.48712465495425189</v>
      </c>
      <c r="BO153" s="26">
        <v>0.57501225986553772</v>
      </c>
      <c r="BP153" s="26">
        <v>0.5562282009512578</v>
      </c>
      <c r="BQ153" s="26">
        <v>0.68262032635746017</v>
      </c>
      <c r="BR153" s="26">
        <v>0.56835450243164232</v>
      </c>
      <c r="BS153" s="26">
        <v>0.54363717118208987</v>
      </c>
      <c r="BT153" s="26">
        <v>0.51003729572044776</v>
      </c>
      <c r="BU153" s="26">
        <v>0.51508570885986915</v>
      </c>
      <c r="BV153" s="26">
        <v>0.49924510508591136</v>
      </c>
      <c r="BW153" s="26">
        <v>0.43637963757223969</v>
      </c>
      <c r="BX153" s="26">
        <v>0.55460240690347096</v>
      </c>
      <c r="BY153" s="26">
        <v>0.50371142677750302</v>
      </c>
      <c r="BZ153" s="26">
        <v>0.56057716940714775</v>
      </c>
      <c r="CA153" s="26">
        <v>0.57745703591781672</v>
      </c>
      <c r="CB153" s="26">
        <v>0.52448296901234492</v>
      </c>
      <c r="CC153" s="26">
        <v>0.70445482738223886</v>
      </c>
      <c r="CD153" s="26">
        <v>0.557271178792482</v>
      </c>
      <c r="CE153" s="26">
        <v>0.75121365429673403</v>
      </c>
      <c r="CF153" s="26">
        <v>0.73769592922982818</v>
      </c>
      <c r="CG153" s="26">
        <v>0.587910996961578</v>
      </c>
      <c r="CH153" s="26">
        <v>0.64125246468589669</v>
      </c>
      <c r="CI153" s="26">
        <v>0.66528191846382412</v>
      </c>
      <c r="CJ153" s="26">
        <v>0.68948772427806115</v>
      </c>
      <c r="CK153" s="26">
        <v>0.75301628650151531</v>
      </c>
      <c r="CL153" s="26">
        <v>0.68662122262794023</v>
      </c>
      <c r="CM153" s="26">
        <v>0.69703163787875555</v>
      </c>
      <c r="CN153" s="26">
        <v>0.68079892467902159</v>
      </c>
      <c r="CO153" s="26">
        <v>0.67463519819148066</v>
      </c>
      <c r="CP153" s="26">
        <v>0.67737162734159684</v>
      </c>
      <c r="CQ153" s="26">
        <v>0.57083463610925855</v>
      </c>
      <c r="CR153" s="26">
        <v>0.66560198523931369</v>
      </c>
      <c r="CS153" s="26">
        <v>0.68046203125943994</v>
      </c>
      <c r="CT153" s="26">
        <v>0.69956350602689465</v>
      </c>
      <c r="CU153" s="26">
        <v>0.6895230993530661</v>
      </c>
      <c r="CV153" s="26">
        <v>0.67803702225977269</v>
      </c>
      <c r="CW153" s="26">
        <v>0.68376338744173182</v>
      </c>
      <c r="CX153" s="26">
        <v>0.68742246541839069</v>
      </c>
      <c r="CY153" s="26">
        <v>0.69472465704039199</v>
      </c>
      <c r="CZ153" s="26">
        <v>0.6756335419811601</v>
      </c>
      <c r="DA153" s="26">
        <v>0.68017024542208837</v>
      </c>
      <c r="DB153" s="26">
        <v>0.64997388548867541</v>
      </c>
      <c r="DC153" s="26">
        <v>0.75195741985408593</v>
      </c>
      <c r="DD153" s="26">
        <v>0.70364470669137602</v>
      </c>
      <c r="DE153" s="26">
        <v>0.73117574399499552</v>
      </c>
      <c r="DF153" s="26">
        <v>0.73135698496262214</v>
      </c>
      <c r="DG153" s="26">
        <v>0.78065968574773903</v>
      </c>
      <c r="DH153" s="26">
        <v>0.8710110989123705</v>
      </c>
      <c r="DI153" s="26">
        <v>0.68674950046392635</v>
      </c>
      <c r="DJ153" s="26">
        <v>0.65882170130329298</v>
      </c>
      <c r="DK153" s="26">
        <v>0.66089849476521945</v>
      </c>
      <c r="DL153" s="26">
        <v>0.64103682074228496</v>
      </c>
      <c r="DM153" s="26">
        <v>0.75780567999570658</v>
      </c>
      <c r="DN153" s="26">
        <v>0.72830882447531953</v>
      </c>
      <c r="DO153" s="26">
        <v>0.86660760946932147</v>
      </c>
      <c r="DP153" s="26">
        <v>0.70219617804896695</v>
      </c>
      <c r="DQ153" s="26">
        <v>0.71400044633688831</v>
      </c>
      <c r="DR153" s="26">
        <v>0.80671342427833947</v>
      </c>
      <c r="DS153" s="26">
        <v>0.80358883786486146</v>
      </c>
      <c r="DT153" s="26">
        <v>0.8422537135899526</v>
      </c>
      <c r="DU153" s="26">
        <v>0.76248072588341564</v>
      </c>
      <c r="DV153" s="26">
        <v>0.77628142264291367</v>
      </c>
      <c r="DW153" s="26">
        <v>0.73768824268230782</v>
      </c>
      <c r="DX153" s="26">
        <v>0.69893617321390389</v>
      </c>
      <c r="DY153" s="26">
        <v>0.74349035133681818</v>
      </c>
      <c r="DZ153" s="26">
        <v>0.78888587187750692</v>
      </c>
      <c r="EA153" s="26">
        <v>0.81431090429816955</v>
      </c>
      <c r="EB153" s="26">
        <v>0.72170002378578779</v>
      </c>
      <c r="EC153" s="26">
        <v>0.72110199180676016</v>
      </c>
      <c r="ED153" s="26">
        <v>0.75192924515664183</v>
      </c>
      <c r="EE153" s="26">
        <v>0.74170480756131929</v>
      </c>
      <c r="EF153" s="26">
        <v>0.53294995798266132</v>
      </c>
      <c r="EG153" s="26">
        <v>0.56847252528608538</v>
      </c>
      <c r="EH153" s="26">
        <v>0.63673385083893175</v>
      </c>
      <c r="EI153" s="26">
        <v>0.6425442037653184</v>
      </c>
      <c r="EJ153" s="26">
        <v>0.76379908566563248</v>
      </c>
      <c r="EK153" s="26">
        <v>0.45156230117465085</v>
      </c>
      <c r="EL153" s="26">
        <v>0.81662657732790678</v>
      </c>
      <c r="EM153" s="26">
        <v>0.64550516378930312</v>
      </c>
      <c r="EN153" s="26">
        <v>0.54808530325589033</v>
      </c>
      <c r="EO153" s="26">
        <v>0.66424219542663154</v>
      </c>
      <c r="EP153" s="26">
        <v>0.68489029108997401</v>
      </c>
      <c r="EQ153" s="26">
        <f t="shared" ref="EQ153:GE153" si="159">EQ154</f>
        <v>0.54431467511557519</v>
      </c>
      <c r="ER153" s="26">
        <f t="shared" si="159"/>
        <v>0.60685790335058876</v>
      </c>
      <c r="ES153" s="26">
        <f t="shared" si="159"/>
        <v>0.53204632347412395</v>
      </c>
      <c r="ET153" s="26">
        <f t="shared" si="159"/>
        <v>0.68444005298289856</v>
      </c>
      <c r="EU153" s="26">
        <f t="shared" si="159"/>
        <v>0.70723331432638759</v>
      </c>
      <c r="EV153" s="26">
        <f t="shared" si="159"/>
        <v>0.75659901839335109</v>
      </c>
      <c r="EW153" s="26">
        <f t="shared" si="159"/>
        <v>0.59212469662110778</v>
      </c>
      <c r="EX153" s="26">
        <f t="shared" si="159"/>
        <v>0.37428095119985294</v>
      </c>
      <c r="EY153" s="26">
        <f t="shared" si="159"/>
        <v>0.5052503329504926</v>
      </c>
      <c r="EZ153" s="26">
        <f t="shared" si="159"/>
        <v>0.49391989144206794</v>
      </c>
      <c r="FA153" s="26">
        <f t="shared" si="159"/>
        <v>0.47947862385666745</v>
      </c>
      <c r="FB153" s="26">
        <f t="shared" si="159"/>
        <v>0.53711429502412122</v>
      </c>
      <c r="FC153" s="26">
        <f t="shared" si="159"/>
        <v>0.5537094076782475</v>
      </c>
      <c r="FD153" s="26">
        <f t="shared" si="159"/>
        <v>0.49939782908291996</v>
      </c>
      <c r="FE153" s="26">
        <f t="shared" si="159"/>
        <v>0.51316117152503282</v>
      </c>
      <c r="FF153" s="26">
        <f t="shared" si="159"/>
        <v>0.56588447655862195</v>
      </c>
      <c r="FG153" s="26">
        <f t="shared" si="159"/>
        <v>0.55280316182478251</v>
      </c>
      <c r="FH153" s="26">
        <f t="shared" si="159"/>
        <v>0.43948730919039192</v>
      </c>
      <c r="FI153" s="26">
        <f t="shared" si="159"/>
        <v>0.50321917181907938</v>
      </c>
      <c r="FJ153" s="26">
        <f t="shared" si="159"/>
        <v>0.5238291017454263</v>
      </c>
      <c r="FK153" s="26">
        <f t="shared" si="159"/>
        <v>0.54388979501924806</v>
      </c>
      <c r="FL153" s="26">
        <f t="shared" si="159"/>
        <v>0.49193577656838761</v>
      </c>
      <c r="FM153" s="26">
        <f t="shared" si="159"/>
        <v>0.50312825504199887</v>
      </c>
      <c r="FN153" s="26">
        <f t="shared" si="159"/>
        <v>0.56462001924685634</v>
      </c>
      <c r="FO153" s="26">
        <f t="shared" si="159"/>
        <v>0.58978135387169017</v>
      </c>
      <c r="FP153" s="26">
        <f t="shared" si="159"/>
        <v>0.54291799648544936</v>
      </c>
      <c r="FQ153" s="26">
        <f t="shared" si="159"/>
        <v>0.56812624302615922</v>
      </c>
      <c r="FR153" s="26">
        <f t="shared" si="159"/>
        <v>0.59919433664387667</v>
      </c>
      <c r="FS153" s="26">
        <f t="shared" si="159"/>
        <v>0.68125703359394163</v>
      </c>
      <c r="FT153" s="26">
        <f t="shared" si="159"/>
        <v>0.56917933541736099</v>
      </c>
      <c r="FU153" s="26">
        <f t="shared" si="159"/>
        <v>0.57694863730996881</v>
      </c>
      <c r="FV153" s="26">
        <f t="shared" si="159"/>
        <v>0.63957841207142752</v>
      </c>
      <c r="FW153" s="26">
        <f t="shared" si="159"/>
        <v>0.80998186644191039</v>
      </c>
      <c r="FX153" s="26">
        <f t="shared" si="159"/>
        <v>0.59037502751797311</v>
      </c>
      <c r="FY153" s="26">
        <f t="shared" si="159"/>
        <v>0.60477556655575637</v>
      </c>
      <c r="FZ153" s="26">
        <f t="shared" si="159"/>
        <v>0.66653925792674917</v>
      </c>
      <c r="GA153" s="26">
        <f t="shared" si="159"/>
        <v>0.66580598413706793</v>
      </c>
      <c r="GB153" s="26">
        <f t="shared" si="159"/>
        <v>0.60849829860303073</v>
      </c>
      <c r="GC153" s="26">
        <f t="shared" si="159"/>
        <v>0.60708962116399412</v>
      </c>
      <c r="GD153" s="26">
        <f t="shared" si="159"/>
        <v>0.64946709479391396</v>
      </c>
      <c r="GE153" s="26">
        <f t="shared" si="159"/>
        <v>0.60713443237497389</v>
      </c>
    </row>
    <row r="154" spans="1:187" ht="15" x14ac:dyDescent="0.25">
      <c r="A154" s="34" t="s">
        <v>27</v>
      </c>
      <c r="B154" s="90"/>
      <c r="C154" s="13">
        <v>0.29909580033809363</v>
      </c>
      <c r="D154" s="13">
        <v>0.32018503293544687</v>
      </c>
      <c r="E154" s="13">
        <v>0.31913663304562606</v>
      </c>
      <c r="F154" s="13">
        <v>0.28847853552187236</v>
      </c>
      <c r="G154" s="13">
        <v>0.28002421961394613</v>
      </c>
      <c r="H154" s="13">
        <v>0.32238422155154528</v>
      </c>
      <c r="I154" s="13">
        <v>0.32481021186563414</v>
      </c>
      <c r="J154" s="13">
        <v>0.30362332719556862</v>
      </c>
      <c r="K154" s="13">
        <v>0.31622750451116105</v>
      </c>
      <c r="L154" s="13">
        <v>0.33650072798564512</v>
      </c>
      <c r="M154" s="13">
        <v>0.32529602022301762</v>
      </c>
      <c r="N154" s="13">
        <v>0.32419594579126665</v>
      </c>
      <c r="O154" s="13">
        <v>0.32097632026482942</v>
      </c>
      <c r="P154" s="13">
        <v>0.34820868715867703</v>
      </c>
      <c r="Q154" s="13">
        <v>0.35880333162820927</v>
      </c>
      <c r="R154" s="13">
        <v>0.35026853386857104</v>
      </c>
      <c r="S154" s="13">
        <v>0.33095334919484354</v>
      </c>
      <c r="T154" s="13">
        <v>0.34442241670782109</v>
      </c>
      <c r="U154" s="13">
        <v>0.35776596936051952</v>
      </c>
      <c r="V154" s="13">
        <v>0.34486920896304857</v>
      </c>
      <c r="W154" s="13">
        <v>0.36112720560089334</v>
      </c>
      <c r="X154" s="13">
        <v>0.37278360266709287</v>
      </c>
      <c r="Y154" s="13">
        <v>0.34383342673983475</v>
      </c>
      <c r="Z154" s="13">
        <v>0.32682909434716267</v>
      </c>
      <c r="AA154" s="13">
        <v>0.3317523787084613</v>
      </c>
      <c r="AB154" s="13">
        <v>0.2470909693567154</v>
      </c>
      <c r="AC154" s="13">
        <v>0.33497896038435448</v>
      </c>
      <c r="AD154" s="13">
        <v>0.30747643879569486</v>
      </c>
      <c r="AE154" s="13">
        <v>0.29998760003965397</v>
      </c>
      <c r="AF154" s="13">
        <v>0.25870571534078024</v>
      </c>
      <c r="AG154" s="13">
        <v>0.27088330165222901</v>
      </c>
      <c r="AH154" s="13">
        <v>0.26545039706686063</v>
      </c>
      <c r="AI154" s="13">
        <v>0.29893544519946491</v>
      </c>
      <c r="AJ154" s="13">
        <v>0.28260373382013371</v>
      </c>
      <c r="AK154" s="13">
        <v>0.25886362319078732</v>
      </c>
      <c r="AL154" s="13">
        <v>0.25678064450396404</v>
      </c>
      <c r="AM154" s="13">
        <v>0.25367760193073774</v>
      </c>
      <c r="AN154" s="13">
        <v>0.26361631857310419</v>
      </c>
      <c r="AO154" s="13">
        <v>0.26878713986594943</v>
      </c>
      <c r="AP154" s="13">
        <v>0.26749707988449289</v>
      </c>
      <c r="AQ154" s="13">
        <v>0.2769368993088277</v>
      </c>
      <c r="AR154" s="13">
        <v>0.27116494618066406</v>
      </c>
      <c r="AS154" s="13">
        <v>0.28717575801886186</v>
      </c>
      <c r="AT154" s="13">
        <v>0.31920800012879214</v>
      </c>
      <c r="AU154" s="13">
        <v>0.2868131711153375</v>
      </c>
      <c r="AV154" s="13">
        <v>0.30413090280816502</v>
      </c>
      <c r="AW154" s="13">
        <v>0.28960287706451671</v>
      </c>
      <c r="AX154" s="13">
        <v>0.2926758436422176</v>
      </c>
      <c r="AY154" s="13">
        <v>0.29415340010068586</v>
      </c>
      <c r="AZ154" s="13">
        <v>0.29367665978557378</v>
      </c>
      <c r="BA154" s="13">
        <v>0.2783617805417633</v>
      </c>
      <c r="BB154" s="13">
        <v>0.28004787389177904</v>
      </c>
      <c r="BC154" s="13">
        <v>0.43372813591711518</v>
      </c>
      <c r="BD154" s="13">
        <v>0.28387957508614853</v>
      </c>
      <c r="BE154" s="13">
        <v>0.2768488261223675</v>
      </c>
      <c r="BF154" s="13">
        <v>0.31536637993480787</v>
      </c>
      <c r="BG154" s="13">
        <v>0.32535079419960117</v>
      </c>
      <c r="BH154" s="13">
        <v>0.28358725719834182</v>
      </c>
      <c r="BI154" s="13">
        <v>0.35953064417321684</v>
      </c>
      <c r="BJ154" s="13">
        <v>0.50967343395168418</v>
      </c>
      <c r="BK154" s="13">
        <v>0.5121960090474772</v>
      </c>
      <c r="BL154" s="13">
        <v>0.45863196890331237</v>
      </c>
      <c r="BM154" s="13">
        <v>0.45469500947487573</v>
      </c>
      <c r="BN154" s="13">
        <v>0.48712465495425189</v>
      </c>
      <c r="BO154" s="13">
        <v>0.57501225986553772</v>
      </c>
      <c r="BP154" s="13">
        <v>0.5562282009512578</v>
      </c>
      <c r="BQ154" s="13">
        <v>0.68262032635746017</v>
      </c>
      <c r="BR154" s="13">
        <v>0.56835450243164232</v>
      </c>
      <c r="BS154" s="13">
        <v>0.54363717118208987</v>
      </c>
      <c r="BT154" s="13">
        <v>0.51003729572044776</v>
      </c>
      <c r="BU154" s="13">
        <v>0.51508570885986915</v>
      </c>
      <c r="BV154" s="13">
        <v>0.49924510508591136</v>
      </c>
      <c r="BW154" s="13">
        <v>0.43637963757223969</v>
      </c>
      <c r="BX154" s="13">
        <v>0.55460240690347096</v>
      </c>
      <c r="BY154" s="13">
        <v>0.50371142677750302</v>
      </c>
      <c r="BZ154" s="13">
        <v>0.56057716940714775</v>
      </c>
      <c r="CA154" s="13">
        <v>0.57745703591781672</v>
      </c>
      <c r="CB154" s="13">
        <v>0.52448296901234492</v>
      </c>
      <c r="CC154" s="13">
        <v>0.70445482738223886</v>
      </c>
      <c r="CD154" s="13">
        <v>0.557271178792482</v>
      </c>
      <c r="CE154" s="13">
        <v>0.75121365429673403</v>
      </c>
      <c r="CF154" s="13">
        <v>0.73769592922982818</v>
      </c>
      <c r="CG154" s="13">
        <v>0.587910996961578</v>
      </c>
      <c r="CH154" s="13">
        <v>0.64125246468589669</v>
      </c>
      <c r="CI154" s="13">
        <v>0.66528191846382412</v>
      </c>
      <c r="CJ154" s="13">
        <v>0.68948772427806115</v>
      </c>
      <c r="CK154" s="13">
        <v>0.75301628650151531</v>
      </c>
      <c r="CL154" s="13">
        <v>0.68662122262794023</v>
      </c>
      <c r="CM154" s="13">
        <v>0.69703163787875555</v>
      </c>
      <c r="CN154" s="13">
        <v>0.68079892467902159</v>
      </c>
      <c r="CO154" s="13">
        <v>0.67463519819148066</v>
      </c>
      <c r="CP154" s="13">
        <v>0.67737162734159684</v>
      </c>
      <c r="CQ154" s="13">
        <v>0.57083463610925855</v>
      </c>
      <c r="CR154" s="13">
        <v>0.66560198523931369</v>
      </c>
      <c r="CS154" s="13">
        <v>0.68046203125943994</v>
      </c>
      <c r="CT154" s="13">
        <v>0.69956350602689465</v>
      </c>
      <c r="CU154" s="13">
        <v>0.6895230993530661</v>
      </c>
      <c r="CV154" s="13">
        <v>0.67803702225977269</v>
      </c>
      <c r="CW154" s="13">
        <v>0.68376338744173182</v>
      </c>
      <c r="CX154" s="13">
        <v>0.68742246541839069</v>
      </c>
      <c r="CY154" s="13">
        <v>0.69472465704039199</v>
      </c>
      <c r="CZ154" s="13">
        <v>0.6756335419811601</v>
      </c>
      <c r="DA154" s="13">
        <v>0.68017024542208837</v>
      </c>
      <c r="DB154" s="13">
        <v>0.64997388548867541</v>
      </c>
      <c r="DC154" s="13">
        <v>0.75195741985408593</v>
      </c>
      <c r="DD154" s="13">
        <v>0.70364470669137602</v>
      </c>
      <c r="DE154" s="13">
        <v>0.73117574399499552</v>
      </c>
      <c r="DF154" s="13">
        <v>0.73135698496262214</v>
      </c>
      <c r="DG154" s="13">
        <v>0.78065968574773903</v>
      </c>
      <c r="DH154" s="13">
        <v>0.8710110989123705</v>
      </c>
      <c r="DI154" s="13">
        <v>0.68674950046392635</v>
      </c>
      <c r="DJ154" s="13">
        <v>0.65882170130329298</v>
      </c>
      <c r="DK154" s="13">
        <v>0.66089849476521945</v>
      </c>
      <c r="DL154" s="13">
        <v>0.64103682074228496</v>
      </c>
      <c r="DM154" s="13">
        <v>0.75780567999570658</v>
      </c>
      <c r="DN154" s="13">
        <v>0.72830882447531953</v>
      </c>
      <c r="DO154" s="13">
        <v>0.86660760946932147</v>
      </c>
      <c r="DP154" s="13">
        <v>0.70219617804896695</v>
      </c>
      <c r="DQ154" s="13">
        <v>0.71400044633688831</v>
      </c>
      <c r="DR154" s="13">
        <v>0.80671342427833947</v>
      </c>
      <c r="DS154" s="13">
        <v>0.80358883786486146</v>
      </c>
      <c r="DT154" s="13">
        <v>0.8422537135899526</v>
      </c>
      <c r="DU154" s="13">
        <v>0.76248072588341564</v>
      </c>
      <c r="DV154" s="13">
        <v>0.77628142264291367</v>
      </c>
      <c r="DW154" s="13">
        <v>0.73768824268230782</v>
      </c>
      <c r="DX154" s="13">
        <v>0.69893617321390389</v>
      </c>
      <c r="DY154" s="13">
        <v>0.74349035133681818</v>
      </c>
      <c r="DZ154" s="13">
        <v>0.78888587187750692</v>
      </c>
      <c r="EA154" s="13">
        <v>0.81431090429816955</v>
      </c>
      <c r="EB154" s="13">
        <v>0.72170002378578779</v>
      </c>
      <c r="EC154" s="13">
        <v>0.72110199180676016</v>
      </c>
      <c r="ED154" s="13">
        <v>0.75192924515664183</v>
      </c>
      <c r="EE154" s="13">
        <v>0.74170480756131929</v>
      </c>
      <c r="EF154" s="13">
        <v>0.53294995798266132</v>
      </c>
      <c r="EG154" s="13">
        <v>0.56847252528608538</v>
      </c>
      <c r="EH154" s="13">
        <v>0.63673385083893175</v>
      </c>
      <c r="EI154" s="13">
        <v>0.6425442037653184</v>
      </c>
      <c r="EJ154" s="13">
        <v>0.76379908566563248</v>
      </c>
      <c r="EK154" s="13">
        <v>0.45156230117465085</v>
      </c>
      <c r="EL154" s="13">
        <v>0.81662657732790678</v>
      </c>
      <c r="EM154" s="13">
        <v>0.64550516378930312</v>
      </c>
      <c r="EN154" s="13">
        <v>0.54808530325589033</v>
      </c>
      <c r="EO154" s="13">
        <v>0.66424219542663154</v>
      </c>
      <c r="EP154" s="13">
        <v>0.68489029108997401</v>
      </c>
      <c r="EQ154" s="13">
        <f t="shared" ref="EQ154:GB154" si="160">SUM(EQ155:EQ157)</f>
        <v>0.54431467511557519</v>
      </c>
      <c r="ER154" s="13">
        <f t="shared" si="160"/>
        <v>0.60685790335058876</v>
      </c>
      <c r="ES154" s="13">
        <f t="shared" si="160"/>
        <v>0.53204632347412395</v>
      </c>
      <c r="ET154" s="13">
        <f t="shared" si="160"/>
        <v>0.68444005298289856</v>
      </c>
      <c r="EU154" s="13">
        <f t="shared" si="160"/>
        <v>0.70723331432638759</v>
      </c>
      <c r="EV154" s="13">
        <f t="shared" si="160"/>
        <v>0.75659901839335109</v>
      </c>
      <c r="EW154" s="13">
        <f t="shared" si="160"/>
        <v>0.59212469662110778</v>
      </c>
      <c r="EX154" s="13">
        <f t="shared" si="160"/>
        <v>0.37428095119985294</v>
      </c>
      <c r="EY154" s="13">
        <f t="shared" si="160"/>
        <v>0.5052503329504926</v>
      </c>
      <c r="EZ154" s="13">
        <f t="shared" si="160"/>
        <v>0.49391989144206794</v>
      </c>
      <c r="FA154" s="13">
        <f t="shared" si="160"/>
        <v>0.47947862385666745</v>
      </c>
      <c r="FB154" s="13">
        <f t="shared" si="160"/>
        <v>0.53711429502412122</v>
      </c>
      <c r="FC154" s="13">
        <f t="shared" si="160"/>
        <v>0.5537094076782475</v>
      </c>
      <c r="FD154" s="13">
        <f t="shared" si="160"/>
        <v>0.49939782908291996</v>
      </c>
      <c r="FE154" s="13">
        <f t="shared" si="160"/>
        <v>0.51316117152503282</v>
      </c>
      <c r="FF154" s="13">
        <f t="shared" si="160"/>
        <v>0.56588447655862195</v>
      </c>
      <c r="FG154" s="13">
        <f t="shared" si="160"/>
        <v>0.55280316182478251</v>
      </c>
      <c r="FH154" s="13">
        <f t="shared" si="160"/>
        <v>0.43948730919039192</v>
      </c>
      <c r="FI154" s="13">
        <f t="shared" si="160"/>
        <v>0.50321917181907938</v>
      </c>
      <c r="FJ154" s="13">
        <f t="shared" si="160"/>
        <v>0.5238291017454263</v>
      </c>
      <c r="FK154" s="13">
        <f t="shared" si="160"/>
        <v>0.54388979501924806</v>
      </c>
      <c r="FL154" s="13">
        <f t="shared" si="160"/>
        <v>0.49193577656838761</v>
      </c>
      <c r="FM154" s="13">
        <f t="shared" si="160"/>
        <v>0.50312825504199887</v>
      </c>
      <c r="FN154" s="13">
        <f t="shared" si="160"/>
        <v>0.56462001924685634</v>
      </c>
      <c r="FO154" s="13">
        <f t="shared" si="160"/>
        <v>0.58978135387169017</v>
      </c>
      <c r="FP154" s="13">
        <f t="shared" si="160"/>
        <v>0.54291799648544936</v>
      </c>
      <c r="FQ154" s="13">
        <f t="shared" si="160"/>
        <v>0.56812624302615922</v>
      </c>
      <c r="FR154" s="13">
        <f t="shared" si="160"/>
        <v>0.59919433664387667</v>
      </c>
      <c r="FS154" s="13">
        <f t="shared" si="160"/>
        <v>0.68125703359394163</v>
      </c>
      <c r="FT154" s="13">
        <f t="shared" si="160"/>
        <v>0.56917933541736099</v>
      </c>
      <c r="FU154" s="13">
        <f t="shared" si="160"/>
        <v>0.57694863730996881</v>
      </c>
      <c r="FV154" s="13">
        <f t="shared" si="160"/>
        <v>0.63957841207142752</v>
      </c>
      <c r="FW154" s="13">
        <f t="shared" si="160"/>
        <v>0.80998186644191039</v>
      </c>
      <c r="FX154" s="13">
        <f t="shared" si="160"/>
        <v>0.59037502751797311</v>
      </c>
      <c r="FY154" s="13">
        <f t="shared" si="160"/>
        <v>0.60477556655575637</v>
      </c>
      <c r="FZ154" s="13">
        <f t="shared" si="160"/>
        <v>0.66653925792674917</v>
      </c>
      <c r="GA154" s="13">
        <f t="shared" si="160"/>
        <v>0.66580598413706793</v>
      </c>
      <c r="GB154" s="13">
        <f t="shared" si="160"/>
        <v>0.60849829860303073</v>
      </c>
      <c r="GC154" s="13">
        <f t="shared" ref="GC154:GD154" si="161">SUM(GC155:GC157)</f>
        <v>0.60708962116399412</v>
      </c>
      <c r="GD154" s="13">
        <f t="shared" si="161"/>
        <v>0.64946709479391396</v>
      </c>
      <c r="GE154" s="13">
        <f t="shared" ref="GE154" si="162">SUM(GE155:GE157)</f>
        <v>0.60713443237497389</v>
      </c>
    </row>
    <row r="155" spans="1:187" ht="15" x14ac:dyDescent="0.25">
      <c r="A155" s="37" t="s">
        <v>42</v>
      </c>
      <c r="B155" s="90"/>
      <c r="C155" s="13">
        <v>0.18623068178227239</v>
      </c>
      <c r="D155" s="13">
        <v>0.19303540149178672</v>
      </c>
      <c r="E155" s="13">
        <v>0.19503166385127171</v>
      </c>
      <c r="F155" s="13">
        <v>0.19930936890731099</v>
      </c>
      <c r="G155" s="13">
        <v>0.19933313393540011</v>
      </c>
      <c r="H155" s="13">
        <v>0.20321475518995424</v>
      </c>
      <c r="I155" s="13">
        <v>0.20130563126679599</v>
      </c>
      <c r="J155" s="13">
        <v>0.21305347681884457</v>
      </c>
      <c r="K155" s="13">
        <v>0.22795414943071468</v>
      </c>
      <c r="L155" s="13">
        <v>0.21167510518967633</v>
      </c>
      <c r="M155" s="13">
        <v>0.19850927962831105</v>
      </c>
      <c r="N155" s="13">
        <v>0.22559348997386339</v>
      </c>
      <c r="O155" s="13">
        <v>0.21805997606961644</v>
      </c>
      <c r="P155" s="13">
        <v>0.22183861553578446</v>
      </c>
      <c r="Q155" s="13">
        <v>0.2297919782696056</v>
      </c>
      <c r="R155" s="13">
        <v>0.25600480425189065</v>
      </c>
      <c r="S155" s="13">
        <v>0.23626398758587241</v>
      </c>
      <c r="T155" s="13">
        <v>0.22877800373780371</v>
      </c>
      <c r="U155" s="13">
        <v>0.23321414231443705</v>
      </c>
      <c r="V155" s="13">
        <v>0.24920800621840605</v>
      </c>
      <c r="W155" s="13">
        <v>0.25441254736992047</v>
      </c>
      <c r="X155" s="13">
        <v>0.25485616122758381</v>
      </c>
      <c r="Y155" s="13">
        <v>0.23905241754832765</v>
      </c>
      <c r="Z155" s="13">
        <v>0.23874347218316927</v>
      </c>
      <c r="AA155" s="13">
        <v>0.24489861445824795</v>
      </c>
      <c r="AB155" s="13">
        <v>0.14934735818797831</v>
      </c>
      <c r="AC155" s="13">
        <v>0.24915255448619816</v>
      </c>
      <c r="AD155" s="13">
        <v>0.23293688365339743</v>
      </c>
      <c r="AE155" s="13">
        <v>0.22956224966474426</v>
      </c>
      <c r="AF155" s="13">
        <v>0.17688310406722366</v>
      </c>
      <c r="AG155" s="13">
        <v>0.19240166740941053</v>
      </c>
      <c r="AH155" s="13">
        <v>0.19396223758726192</v>
      </c>
      <c r="AI155" s="13">
        <v>0.2260371038315267</v>
      </c>
      <c r="AJ155" s="13">
        <v>0.20746869521790443</v>
      </c>
      <c r="AK155" s="13">
        <v>0.18898742504060884</v>
      </c>
      <c r="AL155" s="13">
        <v>0.19778840710960816</v>
      </c>
      <c r="AM155" s="13">
        <v>0.18912209353311377</v>
      </c>
      <c r="AN155" s="13">
        <v>0.19645756553661817</v>
      </c>
      <c r="AO155" s="13">
        <v>0.20146406478739001</v>
      </c>
      <c r="AP155" s="13">
        <v>0.20688249119170643</v>
      </c>
      <c r="AQ155" s="13">
        <v>0.20929860238076564</v>
      </c>
      <c r="AR155" s="13">
        <v>0.20374550748394429</v>
      </c>
      <c r="AS155" s="13">
        <v>0.22149006179047756</v>
      </c>
      <c r="AT155" s="13">
        <v>0.25870609577801917</v>
      </c>
      <c r="AU155" s="13">
        <v>0.22129201988973499</v>
      </c>
      <c r="AV155" s="13">
        <v>0.23918708604083258</v>
      </c>
      <c r="AW155" s="13">
        <v>0.23422019517020923</v>
      </c>
      <c r="AX155" s="13">
        <v>0.23036233894374414</v>
      </c>
      <c r="AY155" s="13">
        <v>0.24202304605946601</v>
      </c>
      <c r="AZ155" s="13">
        <v>0.24645126296006964</v>
      </c>
      <c r="BA155" s="13">
        <v>0.22954640631268486</v>
      </c>
      <c r="BB155" s="13">
        <v>0.2304573990561006</v>
      </c>
      <c r="BC155" s="13">
        <v>0.38345664989377165</v>
      </c>
      <c r="BD155" s="13">
        <v>0.22934044273591259</v>
      </c>
      <c r="BE155" s="13">
        <v>0.22751845724908104</v>
      </c>
      <c r="BF155" s="13">
        <v>0.26697632555302842</v>
      </c>
      <c r="BG155" s="13">
        <v>0.2702955078094737</v>
      </c>
      <c r="BH155" s="13">
        <v>0.2320892643182193</v>
      </c>
      <c r="BI155" s="13">
        <v>0.31566294643157899</v>
      </c>
      <c r="BJ155" s="13">
        <v>0.46161982727884476</v>
      </c>
      <c r="BK155" s="13">
        <v>0.45863335541564687</v>
      </c>
      <c r="BL155" s="13">
        <v>0.40739595485553221</v>
      </c>
      <c r="BM155" s="13">
        <v>0.40391833907849278</v>
      </c>
      <c r="BN155" s="13">
        <v>0.43691211974220312</v>
      </c>
      <c r="BO155" s="13">
        <v>0.519794970224704</v>
      </c>
      <c r="BP155" s="13">
        <v>0.50287579926742654</v>
      </c>
      <c r="BQ155" s="13">
        <v>0.63373587890092664</v>
      </c>
      <c r="BR155" s="13">
        <v>0.52160971970911452</v>
      </c>
      <c r="BS155" s="13">
        <v>0.49809873966830376</v>
      </c>
      <c r="BT155" s="13">
        <v>0.46136916474318107</v>
      </c>
      <c r="BU155" s="13">
        <v>0.47223172427493587</v>
      </c>
      <c r="BV155" s="13">
        <v>0.45671151503891505</v>
      </c>
      <c r="BW155" s="13">
        <v>0.38795707551917891</v>
      </c>
      <c r="BX155" s="13">
        <v>0.49345494211766466</v>
      </c>
      <c r="BY155" s="13">
        <v>0.45975445556823125</v>
      </c>
      <c r="BZ155" s="13">
        <v>0.50877479056794972</v>
      </c>
      <c r="CA155" s="13">
        <v>0.52941190175189556</v>
      </c>
      <c r="CB155" s="13">
        <v>0.47437669687390843</v>
      </c>
      <c r="CC155" s="13">
        <v>0.66159459989747094</v>
      </c>
      <c r="CD155" s="13">
        <v>0.51179018195717374</v>
      </c>
      <c r="CE155" s="13">
        <v>0.71461608096526963</v>
      </c>
      <c r="CF155" s="13">
        <v>0.70247460316688837</v>
      </c>
      <c r="CG155" s="13">
        <v>0.54371055265875912</v>
      </c>
      <c r="CH155" s="13">
        <v>0.59153343070576836</v>
      </c>
      <c r="CI155" s="13">
        <v>0.61086193631614449</v>
      </c>
      <c r="CJ155" s="13">
        <v>0.64410612332654704</v>
      </c>
      <c r="CK155" s="13">
        <v>0.70669918700979517</v>
      </c>
      <c r="CL155" s="13">
        <v>0.63707248603686983</v>
      </c>
      <c r="CM155" s="13">
        <v>0.6409008782157033</v>
      </c>
      <c r="CN155" s="13">
        <v>0.6335530600604885</v>
      </c>
      <c r="CO155" s="13">
        <v>0.63207721624298796</v>
      </c>
      <c r="CP155" s="13">
        <v>0.63064062359084661</v>
      </c>
      <c r="CQ155" s="13">
        <v>0.51977458265252907</v>
      </c>
      <c r="CR155" s="13">
        <v>0.61704252531130965</v>
      </c>
      <c r="CS155" s="13">
        <v>0.64072851556466026</v>
      </c>
      <c r="CT155" s="13">
        <v>0.6566769245863967</v>
      </c>
      <c r="CU155" s="13">
        <v>0.6398730940082511</v>
      </c>
      <c r="CV155" s="13">
        <v>0.63719432163296186</v>
      </c>
      <c r="CW155" s="13">
        <v>0.64335314140488797</v>
      </c>
      <c r="CX155" s="13">
        <v>0.64644826256577936</v>
      </c>
      <c r="CY155" s="13">
        <v>0.64586223810184606</v>
      </c>
      <c r="CZ155" s="13">
        <v>0.63424918060941948</v>
      </c>
      <c r="DA155" s="13">
        <v>0.64391099266951435</v>
      </c>
      <c r="DB155" s="13">
        <v>0.60747463139076896</v>
      </c>
      <c r="DC155" s="13">
        <v>0.69873317598542939</v>
      </c>
      <c r="DD155" s="13">
        <v>0.66076347630787913</v>
      </c>
      <c r="DE155" s="13">
        <v>0.69639525584465767</v>
      </c>
      <c r="DF155" s="13">
        <v>0.68720777703058822</v>
      </c>
      <c r="DG155" s="13">
        <v>0.73044884503707386</v>
      </c>
      <c r="DH155" s="13">
        <v>0.83080263231660745</v>
      </c>
      <c r="DI155" s="13">
        <v>0.64988820920659418</v>
      </c>
      <c r="DJ155" s="13">
        <v>0.619633859646194</v>
      </c>
      <c r="DK155" s="13">
        <v>0.61541397515071883</v>
      </c>
      <c r="DL155" s="13">
        <v>0.60096150628156431</v>
      </c>
      <c r="DM155" s="13">
        <v>0.72252116686801282</v>
      </c>
      <c r="DN155" s="13">
        <v>0.68514300704365083</v>
      </c>
      <c r="DO155" s="13">
        <v>0.818600289439541</v>
      </c>
      <c r="DP155" s="13">
        <v>0.66444589785519603</v>
      </c>
      <c r="DQ155" s="13">
        <v>0.6794910784079361</v>
      </c>
      <c r="DR155" s="13">
        <v>0.76247440777297149</v>
      </c>
      <c r="DS155" s="13">
        <v>0.75549661439733118</v>
      </c>
      <c r="DT155" s="13">
        <v>0.80243890642089888</v>
      </c>
      <c r="DU155" s="13">
        <v>0.71929854313575214</v>
      </c>
      <c r="DV155" s="13">
        <v>0.74088886275594057</v>
      </c>
      <c r="DW155" s="13">
        <v>0.69112013402509753</v>
      </c>
      <c r="DX155" s="13">
        <v>0.66136368188899253</v>
      </c>
      <c r="DY155" s="13">
        <v>0.71143471059569086</v>
      </c>
      <c r="DZ155" s="13">
        <v>0.75146637619068335</v>
      </c>
      <c r="EA155" s="13">
        <v>0.77223683627113715</v>
      </c>
      <c r="EB155" s="13">
        <v>0.68777771140199084</v>
      </c>
      <c r="EC155" s="13">
        <v>0.69189347012731706</v>
      </c>
      <c r="ED155" s="13">
        <v>0.71625156311579696</v>
      </c>
      <c r="EE155" s="13">
        <v>0.6978222160443619</v>
      </c>
      <c r="EF155" s="13">
        <v>0.50011426690720806</v>
      </c>
      <c r="EG155" s="13">
        <v>0.53940549447217789</v>
      </c>
      <c r="EH155" s="13">
        <v>0.59792767332243157</v>
      </c>
      <c r="EI155" s="13">
        <v>0.59976513397839959</v>
      </c>
      <c r="EJ155" s="13">
        <v>0.73009665713243654</v>
      </c>
      <c r="EK155" s="13">
        <v>0.42427717234208823</v>
      </c>
      <c r="EL155" s="13">
        <v>0.78208269508129802</v>
      </c>
      <c r="EM155" s="13">
        <v>0.60479369382214987</v>
      </c>
      <c r="EN155" s="13">
        <v>0.53115049224530775</v>
      </c>
      <c r="EO155" s="13">
        <v>0.63647878278575665</v>
      </c>
      <c r="EP155" s="13">
        <v>0.65056343653120186</v>
      </c>
      <c r="EQ155" s="52">
        <v>0.50605517023404401</v>
      </c>
      <c r="ER155" s="52">
        <v>0.57637133142961405</v>
      </c>
      <c r="ES155" s="52">
        <v>0.50734276349163798</v>
      </c>
      <c r="ET155" s="52">
        <v>0.64616483576628303</v>
      </c>
      <c r="EU155" s="52">
        <v>0.668966671449022</v>
      </c>
      <c r="EV155" s="52">
        <v>0.72664216215574595</v>
      </c>
      <c r="EW155" s="52">
        <v>0.56597053501229699</v>
      </c>
      <c r="EX155" s="52">
        <v>0.34293485657984002</v>
      </c>
      <c r="EY155" s="52">
        <v>0.46624390962783102</v>
      </c>
      <c r="EZ155" s="52">
        <v>0.46488423940322199</v>
      </c>
      <c r="FA155" s="52">
        <v>0.45688276758477098</v>
      </c>
      <c r="FB155" s="52">
        <v>0.50675362790668399</v>
      </c>
      <c r="FC155" s="52">
        <v>0.52076140387467496</v>
      </c>
      <c r="FD155" s="52">
        <v>0.47674497268648502</v>
      </c>
      <c r="FE155" s="52">
        <v>0.490732879525687</v>
      </c>
      <c r="FF155" s="52">
        <v>0.53962219366756803</v>
      </c>
      <c r="FG155" s="52">
        <v>0.52206995401533896</v>
      </c>
      <c r="FH155" s="52">
        <v>0.417504083329158</v>
      </c>
      <c r="FI155" s="52">
        <v>0.48102024196946902</v>
      </c>
      <c r="FJ155" s="52">
        <v>0.50044355475101798</v>
      </c>
      <c r="FK155" s="52">
        <v>0.51367555970441103</v>
      </c>
      <c r="FL155" s="52">
        <v>0.47235011931339199</v>
      </c>
      <c r="FM155" s="52">
        <v>0.47454053403336299</v>
      </c>
      <c r="FN155" s="52">
        <v>0.54051202928541298</v>
      </c>
      <c r="FO155" s="52">
        <v>0.55343872837400798</v>
      </c>
      <c r="FP155" s="52">
        <v>0.52326388640097699</v>
      </c>
      <c r="FQ155" s="52">
        <v>0.54294119645002403</v>
      </c>
      <c r="FR155" s="52">
        <v>0.567729713750181</v>
      </c>
      <c r="FS155" s="52">
        <v>0.65365828023674899</v>
      </c>
      <c r="FT155" s="52">
        <v>0.54820629988615399</v>
      </c>
      <c r="FU155" s="52">
        <v>0.56022125079409002</v>
      </c>
      <c r="FV155" s="52">
        <v>0.61582908665488401</v>
      </c>
      <c r="FW155" s="52">
        <v>0.78353311906004897</v>
      </c>
      <c r="FX155" s="52">
        <v>0.56996950694081905</v>
      </c>
      <c r="FY155" s="52">
        <v>0.58627139954839103</v>
      </c>
      <c r="FZ155" s="52">
        <v>0.645530445885513</v>
      </c>
      <c r="GA155" s="52">
        <v>0.63845694931032104</v>
      </c>
      <c r="GB155" s="52">
        <v>0.59048112738777403</v>
      </c>
      <c r="GC155" s="52">
        <v>0.59049290193537796</v>
      </c>
      <c r="GD155" s="52">
        <v>0.62998689829986099</v>
      </c>
      <c r="GE155" s="52">
        <v>0.58487165617314596</v>
      </c>
    </row>
    <row r="156" spans="1:187" ht="15" x14ac:dyDescent="0.25">
      <c r="A156" s="37" t="s">
        <v>43</v>
      </c>
      <c r="B156" s="90"/>
      <c r="C156" s="13">
        <v>6.7088386636922376E-2</v>
      </c>
      <c r="D156" s="13">
        <v>6.2248043434494173E-2</v>
      </c>
      <c r="E156" s="13">
        <v>5.6880621117463982E-2</v>
      </c>
      <c r="F156" s="13">
        <v>5.8031410517678308E-2</v>
      </c>
      <c r="G156" s="13">
        <v>5.2514649118177562E-2</v>
      </c>
      <c r="H156" s="13">
        <v>5.6415034566232231E-2</v>
      </c>
      <c r="I156" s="13">
        <v>4.7164796104967432E-2</v>
      </c>
      <c r="J156" s="13">
        <v>5.6151495008931247E-2</v>
      </c>
      <c r="K156" s="13">
        <v>5.9147061310252512E-2</v>
      </c>
      <c r="L156" s="13">
        <v>5.5070982823997174E-2</v>
      </c>
      <c r="M156" s="13">
        <v>5.1811876965374912E-2</v>
      </c>
      <c r="N156" s="13">
        <v>6.3082585365947311E-2</v>
      </c>
      <c r="O156" s="13">
        <v>6.7053248029282253E-2</v>
      </c>
      <c r="P156" s="13">
        <v>5.4939213045346678E-2</v>
      </c>
      <c r="Q156" s="13">
        <v>5.030091683684923E-2</v>
      </c>
      <c r="R156" s="13">
        <v>6.0499897704397593E-2</v>
      </c>
      <c r="S156" s="13">
        <v>6.5594995812216755E-2</v>
      </c>
      <c r="T156" s="13">
        <v>5.4438487886474797E-2</v>
      </c>
      <c r="U156" s="13">
        <v>5.1899723484475246E-2</v>
      </c>
      <c r="V156" s="13">
        <v>6.172974897180223E-2</v>
      </c>
      <c r="W156" s="13">
        <v>6.64295377436699E-2</v>
      </c>
      <c r="X156" s="13">
        <v>5.7934779346667943E-2</v>
      </c>
      <c r="Y156" s="13">
        <v>4.2034559389508133E-2</v>
      </c>
      <c r="Z156" s="13">
        <v>5.7267145801505437E-2</v>
      </c>
      <c r="AA156" s="13">
        <v>5.365665386648185E-2</v>
      </c>
      <c r="AB156" s="13">
        <v>5.3683007822211956E-2</v>
      </c>
      <c r="AC156" s="13">
        <v>3.6210335173156222E-2</v>
      </c>
      <c r="AD156" s="13">
        <v>4.8175031074621233E-2</v>
      </c>
      <c r="AE156" s="13">
        <v>4.7612813352379123E-2</v>
      </c>
      <c r="AF156" s="13">
        <v>4.5592343413071515E-2</v>
      </c>
      <c r="AG156" s="13">
        <v>3.8292297675834051E-2</v>
      </c>
      <c r="AH156" s="13">
        <v>4.8412216676192124E-2</v>
      </c>
      <c r="AI156" s="13">
        <v>4.9519082816856283E-2</v>
      </c>
      <c r="AJ156" s="13">
        <v>4.036547552660185E-2</v>
      </c>
      <c r="AK156" s="13">
        <v>3.5050761121031865E-2</v>
      </c>
      <c r="AL156" s="13">
        <v>3.5612978843273975E-2</v>
      </c>
      <c r="AM156" s="13">
        <v>3.9978950842560396E-2</v>
      </c>
      <c r="AN156" s="13">
        <v>3.5885303052485003E-2</v>
      </c>
      <c r="AO156" s="13">
        <v>3.7246924098540121E-2</v>
      </c>
      <c r="AP156" s="13">
        <v>3.7993619510892931E-2</v>
      </c>
      <c r="AQ156" s="13">
        <v>4.1832512395577365E-2</v>
      </c>
      <c r="AR156" s="13">
        <v>3.8388928846844417E-2</v>
      </c>
      <c r="AS156" s="13">
        <v>3.9855965715819931E-2</v>
      </c>
      <c r="AT156" s="13">
        <v>3.9293747993577821E-2</v>
      </c>
      <c r="AU156" s="13">
        <v>4.2772470149950906E-2</v>
      </c>
      <c r="AV156" s="13">
        <v>4.0734430906823237E-2</v>
      </c>
      <c r="AW156" s="13">
        <v>3.2274811117461416E-2</v>
      </c>
      <c r="AX156" s="13">
        <v>4.0251275051771424E-2</v>
      </c>
      <c r="AY156" s="13">
        <v>3.2933660010713899E-2</v>
      </c>
      <c r="AZ156" s="13">
        <v>2.5027473291684154E-2</v>
      </c>
      <c r="BA156" s="13">
        <v>2.3384743384507974E-2</v>
      </c>
      <c r="BB156" s="13">
        <v>2.8198732631206081E-2</v>
      </c>
      <c r="BC156" s="13">
        <v>3.0061078836133091E-2</v>
      </c>
      <c r="BD156" s="13">
        <v>3.2564704630492505E-2</v>
      </c>
      <c r="BE156" s="13">
        <v>2.8409564277046877E-2</v>
      </c>
      <c r="BF156" s="13">
        <v>2.833928706176661E-2</v>
      </c>
      <c r="BG156" s="13">
        <v>3.3583724252056336E-2</v>
      </c>
      <c r="BH156" s="13">
        <v>2.9419799246700677E-2</v>
      </c>
      <c r="BI156" s="13">
        <v>2.4096300189220647E-2</v>
      </c>
      <c r="BJ156" s="13">
        <v>2.911233642984952E-2</v>
      </c>
      <c r="BK156" s="13">
        <v>3.5156176943952254E-2</v>
      </c>
      <c r="BL156" s="13">
        <v>3.0658435166015338E-2</v>
      </c>
      <c r="BM156" s="13">
        <v>2.9911739753662524E-2</v>
      </c>
      <c r="BN156" s="13">
        <v>3.0289479785793948E-2</v>
      </c>
      <c r="BO156" s="13">
        <v>3.8239589764373853E-2</v>
      </c>
      <c r="BP156" s="13">
        <v>3.4514897354519847E-2</v>
      </c>
      <c r="BQ156" s="13">
        <v>3.0517880735454809E-2</v>
      </c>
      <c r="BR156" s="13">
        <v>3.1124021717247086E-2</v>
      </c>
      <c r="BS156" s="13">
        <v>3.2160610642630989E-2</v>
      </c>
      <c r="BT156" s="13">
        <v>3.0509096083544771E-2</v>
      </c>
      <c r="BU156" s="13">
        <v>2.7241205573012479E-2</v>
      </c>
      <c r="BV156" s="13">
        <v>2.818994797929605E-2</v>
      </c>
      <c r="BW156" s="13">
        <v>3.2626197193862734E-2</v>
      </c>
      <c r="BX156" s="13">
        <v>4.0506029957162383E-2</v>
      </c>
      <c r="BY156" s="13">
        <v>2.6995235319531557E-2</v>
      </c>
      <c r="BZ156" s="13">
        <v>3.6245473780796358E-2</v>
      </c>
      <c r="CA156" s="13">
        <v>3.2863382795433632E-2</v>
      </c>
      <c r="CB156" s="13">
        <v>3.4804790867550936E-2</v>
      </c>
      <c r="CC156" s="13">
        <v>2.8532549403787338E-2</v>
      </c>
      <c r="CD156" s="13">
        <v>3.0658435166015338E-2</v>
      </c>
      <c r="CE156" s="13">
        <v>2.2277877243843811E-2</v>
      </c>
      <c r="CF156" s="13">
        <v>1.8834293695110856E-2</v>
      </c>
      <c r="CG156" s="13">
        <v>3.1756516654769473E-2</v>
      </c>
      <c r="CH156" s="13">
        <v>3.6157627261696017E-2</v>
      </c>
      <c r="CI156" s="13">
        <v>4.1568972838276388E-2</v>
      </c>
      <c r="CJ156" s="13">
        <v>3.1405130578368148E-2</v>
      </c>
      <c r="CK156" s="13">
        <v>3.142269988218821E-2</v>
      </c>
      <c r="CL156" s="13">
        <v>3.5604194191363937E-2</v>
      </c>
      <c r="CM156" s="13">
        <v>4.2034559389508133E-2</v>
      </c>
      <c r="CN156" s="13">
        <v>3.3899971720817532E-2</v>
      </c>
      <c r="CO156" s="13">
        <v>3.0640865862195266E-2</v>
      </c>
      <c r="CP156" s="13">
        <v>3.5428501153163282E-2</v>
      </c>
      <c r="CQ156" s="13">
        <v>3.9390379164588187E-2</v>
      </c>
      <c r="CR156" s="13">
        <v>3.4998053209571667E-2</v>
      </c>
      <c r="CS156" s="13">
        <v>2.9779969975012033E-2</v>
      </c>
      <c r="CT156" s="13">
        <v>3.1703808743309268E-2</v>
      </c>
      <c r="CU156" s="13">
        <v>3.8547052581225011E-2</v>
      </c>
      <c r="CV156" s="13">
        <v>3.0737497033205635E-2</v>
      </c>
      <c r="CW156" s="13">
        <v>2.6353955730099139E-2</v>
      </c>
      <c r="CX156" s="13">
        <v>3.0342187697254146E-2</v>
      </c>
      <c r="CY156" s="13">
        <v>3.5867733748664934E-2</v>
      </c>
      <c r="CZ156" s="13">
        <v>3.0113786747593286E-2</v>
      </c>
      <c r="DA156" s="13">
        <v>2.7223636269192417E-2</v>
      </c>
      <c r="DB156" s="13">
        <v>3.1308499407357783E-2</v>
      </c>
      <c r="DC156" s="13">
        <v>3.9926242931100198E-2</v>
      </c>
      <c r="DD156" s="13">
        <v>3.216939529454102E-2</v>
      </c>
      <c r="DE156" s="13">
        <v>2.6239755255268712E-2</v>
      </c>
      <c r="DF156" s="13">
        <v>3.4602743873620175E-2</v>
      </c>
      <c r="DG156" s="13">
        <v>3.7958480903252795E-2</v>
      </c>
      <c r="DH156" s="13">
        <v>2.9823893234562193E-2</v>
      </c>
      <c r="DI156" s="13">
        <v>2.9182613645129786E-2</v>
      </c>
      <c r="DJ156" s="13">
        <v>3.0359757001074211E-2</v>
      </c>
      <c r="DK156" s="13">
        <v>3.6025857483045529E-2</v>
      </c>
      <c r="DL156" s="13">
        <v>2.8541334055697375E-2</v>
      </c>
      <c r="DM156" s="13">
        <v>2.6951312059981389E-2</v>
      </c>
      <c r="DN156" s="13">
        <v>3.3012721877904196E-2</v>
      </c>
      <c r="DO156" s="13">
        <v>3.5419716501253251E-2</v>
      </c>
      <c r="DP156" s="13">
        <v>2.877851965726826E-2</v>
      </c>
      <c r="DQ156" s="13">
        <v>2.5194381677974779E-2</v>
      </c>
      <c r="DR156" s="13">
        <v>3.3838479157447296E-2</v>
      </c>
      <c r="DS156" s="13">
        <v>3.7571956219211347E-2</v>
      </c>
      <c r="DT156" s="13">
        <v>2.9533999721531104E-2</v>
      </c>
      <c r="DU156" s="13">
        <v>3.5375793241703084E-2</v>
      </c>
      <c r="DV156" s="13">
        <v>2.5949861742237623E-2</v>
      </c>
      <c r="DW156" s="13">
        <v>3.6877968718318735E-2</v>
      </c>
      <c r="DX156" s="13">
        <v>2.9191398297039817E-2</v>
      </c>
      <c r="DY156" s="13">
        <v>2.6643849243130232E-2</v>
      </c>
      <c r="DZ156" s="13">
        <v>2.9700908107821732E-2</v>
      </c>
      <c r="EA156" s="13">
        <v>3.3381677258125582E-2</v>
      </c>
      <c r="EB156" s="13">
        <v>2.7592591649413804E-2</v>
      </c>
      <c r="EC156" s="13">
        <v>2.5185597026064748E-2</v>
      </c>
      <c r="ED156" s="13">
        <v>2.784734655480476E-2</v>
      </c>
      <c r="EE156" s="13">
        <v>3.4567605265980045E-2</v>
      </c>
      <c r="EF156" s="13">
        <v>2.7056727882901786E-2</v>
      </c>
      <c r="EG156" s="13">
        <v>2.4772718386293191E-2</v>
      </c>
      <c r="EH156" s="13">
        <v>3.1686239439489207E-2</v>
      </c>
      <c r="EI156" s="13">
        <v>3.5331869982152916E-2</v>
      </c>
      <c r="EJ156" s="13">
        <v>2.8418348928956907E-2</v>
      </c>
      <c r="EK156" s="13">
        <v>2.4140223448770814E-2</v>
      </c>
      <c r="EL156" s="13">
        <v>2.8717027093898031E-2</v>
      </c>
      <c r="EM156" s="13">
        <v>3.3004376458589668E-2</v>
      </c>
      <c r="EN156" s="13">
        <v>1.1592750225733448E-2</v>
      </c>
      <c r="EO156" s="13">
        <v>2.4542527124573072E-2</v>
      </c>
      <c r="EP156" s="13">
        <v>2.7902569195859327E-2</v>
      </c>
      <c r="EQ156" s="52">
        <v>2.8691698692345901E-2</v>
      </c>
      <c r="ER156" s="52">
        <v>2.40183878556108E-2</v>
      </c>
      <c r="ES156" s="52">
        <v>2.0553362790668401E-2</v>
      </c>
      <c r="ET156" s="52">
        <v>2.8936785271751801E-2</v>
      </c>
      <c r="EU156" s="52">
        <v>3.0169225722857799E-2</v>
      </c>
      <c r="EV156" s="52">
        <v>2.3002342455672498E-2</v>
      </c>
      <c r="EW156" s="52">
        <v>2.1978052922566001E-2</v>
      </c>
      <c r="EX156" s="52">
        <v>2.3567133161830799E-2</v>
      </c>
      <c r="EY156" s="52">
        <v>2.95862447244114E-2</v>
      </c>
      <c r="EZ156" s="52">
        <v>2.30619643115475E-2</v>
      </c>
      <c r="FA156" s="52">
        <v>2.0719075207406901E-2</v>
      </c>
      <c r="FB156" s="52">
        <v>2.4387677105675298E-2</v>
      </c>
      <c r="FC156" s="52">
        <v>2.7872990307383601E-2</v>
      </c>
      <c r="FD156" s="52">
        <v>1.9168005433777599E-2</v>
      </c>
      <c r="FE156" s="52">
        <v>2.08830457213483E-2</v>
      </c>
      <c r="FF156" s="52">
        <v>2.24713817481932E-2</v>
      </c>
      <c r="FG156" s="52">
        <v>2.5699085522715701E-2</v>
      </c>
      <c r="FH156" s="52">
        <v>1.90478286274978E-2</v>
      </c>
      <c r="FI156" s="52">
        <v>1.70390293546013E-2</v>
      </c>
      <c r="FJ156" s="52">
        <v>1.9998246145911301E-2</v>
      </c>
      <c r="FK156" s="52">
        <v>2.5075129601791299E-2</v>
      </c>
      <c r="FL156" s="52">
        <v>1.7130714398032501E-2</v>
      </c>
      <c r="FM156" s="52">
        <v>2.7302383213721901E-2</v>
      </c>
      <c r="FN156" s="52">
        <v>2.0120783460282898E-2</v>
      </c>
      <c r="FO156" s="52">
        <v>3.1807317579424697E-2</v>
      </c>
      <c r="FP156" s="52">
        <v>1.6403322284211899E-2</v>
      </c>
      <c r="FQ156" s="52">
        <v>2.25542277041519E-2</v>
      </c>
      <c r="FR156" s="52">
        <v>2.7921540754904502E-2</v>
      </c>
      <c r="FS156" s="52">
        <v>2.2624365514161499E-2</v>
      </c>
      <c r="FT156" s="52">
        <v>1.7915137715662301E-2</v>
      </c>
      <c r="FU156" s="52">
        <v>1.5103568216269301E-2</v>
      </c>
      <c r="FV156" s="52">
        <v>1.9622616943523699E-2</v>
      </c>
      <c r="FW156" s="52">
        <v>2.2628736940756199E-2</v>
      </c>
      <c r="FX156" s="52">
        <v>1.6747995119097799E-2</v>
      </c>
      <c r="FY156" s="52">
        <v>1.65909036587897E-2</v>
      </c>
      <c r="FZ156" s="52">
        <v>2.0252045764748101E-2</v>
      </c>
      <c r="GA156" s="52">
        <v>2.3655166774642002E-2</v>
      </c>
      <c r="GB156" s="52">
        <v>1.6252932629711898E-2</v>
      </c>
      <c r="GC156" s="52">
        <v>1.4068518809713999E-2</v>
      </c>
      <c r="GD156" s="52">
        <v>1.8194695163755499E-2</v>
      </c>
      <c r="GE156" s="52">
        <v>2.05263952398624E-2</v>
      </c>
    </row>
    <row r="157" spans="1:187" ht="15" x14ac:dyDescent="0.25">
      <c r="A157" s="37" t="s">
        <v>44</v>
      </c>
      <c r="B157" s="90"/>
      <c r="C157" s="13">
        <v>4.5776731918898854E-2</v>
      </c>
      <c r="D157" s="13">
        <v>6.4901588009165928E-2</v>
      </c>
      <c r="E157" s="13">
        <v>6.7224348076890358E-2</v>
      </c>
      <c r="F157" s="13">
        <v>3.1137756096883074E-2</v>
      </c>
      <c r="G157" s="13">
        <v>2.8176436560368431E-2</v>
      </c>
      <c r="H157" s="13">
        <v>6.275443179535882E-2</v>
      </c>
      <c r="I157" s="13">
        <v>7.633978449387073E-2</v>
      </c>
      <c r="J157" s="13">
        <v>3.4418355367792829E-2</v>
      </c>
      <c r="K157" s="13">
        <v>2.9126293770193882E-2</v>
      </c>
      <c r="L157" s="13">
        <v>6.9754639971971608E-2</v>
      </c>
      <c r="M157" s="13">
        <v>7.4974863629331645E-2</v>
      </c>
      <c r="N157" s="13">
        <v>3.5519870451455958E-2</v>
      </c>
      <c r="O157" s="13">
        <v>3.5863096165930704E-2</v>
      </c>
      <c r="P157" s="13">
        <v>7.1430858577545914E-2</v>
      </c>
      <c r="Q157" s="13">
        <v>7.8710436521754426E-2</v>
      </c>
      <c r="R157" s="13">
        <v>3.3763831912282855E-2</v>
      </c>
      <c r="S157" s="13">
        <v>2.9094365796754371E-2</v>
      </c>
      <c r="T157" s="13">
        <v>6.1205925083542535E-2</v>
      </c>
      <c r="U157" s="13">
        <v>7.2652103561607215E-2</v>
      </c>
      <c r="V157" s="13">
        <v>3.3931453772840285E-2</v>
      </c>
      <c r="W157" s="13">
        <v>4.0285120487302969E-2</v>
      </c>
      <c r="X157" s="13">
        <v>5.9992662092841112E-2</v>
      </c>
      <c r="Y157" s="13">
        <v>6.2746449801998935E-2</v>
      </c>
      <c r="Z157" s="13">
        <v>3.0818476362487968E-2</v>
      </c>
      <c r="AA157" s="13">
        <v>3.3197110383731535E-2</v>
      </c>
      <c r="AB157" s="13">
        <v>4.4060603346525139E-2</v>
      </c>
      <c r="AC157" s="13">
        <v>4.9616070725000051E-2</v>
      </c>
      <c r="AD157" s="13">
        <v>2.6364524067676184E-2</v>
      </c>
      <c r="AE157" s="13">
        <v>2.2812537022530589E-2</v>
      </c>
      <c r="AF157" s="13">
        <v>3.6230267860485076E-2</v>
      </c>
      <c r="AG157" s="13">
        <v>4.0189336566984438E-2</v>
      </c>
      <c r="AH157" s="13">
        <v>2.3075942803406555E-2</v>
      </c>
      <c r="AI157" s="13">
        <v>2.3379258551081909E-2</v>
      </c>
      <c r="AJ157" s="13">
        <v>3.4769563075627452E-2</v>
      </c>
      <c r="AK157" s="13">
        <v>3.4825437029146596E-2</v>
      </c>
      <c r="AL157" s="13">
        <v>2.3379258551081909E-2</v>
      </c>
      <c r="AM157" s="13">
        <v>2.457655755506357E-2</v>
      </c>
      <c r="AN157" s="13">
        <v>3.1273449984001001E-2</v>
      </c>
      <c r="AO157" s="13">
        <v>3.0076150980019336E-2</v>
      </c>
      <c r="AP157" s="13">
        <v>2.2620969181893522E-2</v>
      </c>
      <c r="AQ157" s="13">
        <v>2.5805784532484742E-2</v>
      </c>
      <c r="AR157" s="13">
        <v>2.9030509849875354E-2</v>
      </c>
      <c r="AS157" s="13">
        <v>2.5829730512564378E-2</v>
      </c>
      <c r="AT157" s="13">
        <v>2.1208156357195165E-2</v>
      </c>
      <c r="AU157" s="13">
        <v>2.2748681075651568E-2</v>
      </c>
      <c r="AV157" s="13">
        <v>2.4209385860509195E-2</v>
      </c>
      <c r="AW157" s="13">
        <v>2.3107870776846066E-2</v>
      </c>
      <c r="AX157" s="13">
        <v>2.206222964670208E-2</v>
      </c>
      <c r="AY157" s="13">
        <v>1.919669403050597E-2</v>
      </c>
      <c r="AZ157" s="13">
        <v>2.2197923533820003E-2</v>
      </c>
      <c r="BA157" s="13">
        <v>2.5430630844570493E-2</v>
      </c>
      <c r="BB157" s="13">
        <v>2.1391742204472354E-2</v>
      </c>
      <c r="BC157" s="13">
        <v>2.0210407187210445E-2</v>
      </c>
      <c r="BD157" s="13">
        <v>2.1974427719743426E-2</v>
      </c>
      <c r="BE157" s="13">
        <v>2.0920804596239562E-2</v>
      </c>
      <c r="BF157" s="13">
        <v>2.0050767320012888E-2</v>
      </c>
      <c r="BG157" s="13">
        <v>2.1471562138071127E-2</v>
      </c>
      <c r="BH157" s="13">
        <v>2.2078193633421835E-2</v>
      </c>
      <c r="BI157" s="13">
        <v>1.9771397552417167E-2</v>
      </c>
      <c r="BJ157" s="13">
        <v>1.8941270242989888E-2</v>
      </c>
      <c r="BK157" s="13">
        <v>1.8406476687878075E-2</v>
      </c>
      <c r="BL157" s="13">
        <v>2.057757888176482E-2</v>
      </c>
      <c r="BM157" s="13">
        <v>2.0864930642720419E-2</v>
      </c>
      <c r="BN157" s="13">
        <v>1.9923055426254846E-2</v>
      </c>
      <c r="BO157" s="13">
        <v>1.6977699876459959E-2</v>
      </c>
      <c r="BP157" s="13">
        <v>1.8837504329311472E-2</v>
      </c>
      <c r="BQ157" s="13">
        <v>1.8366566721078687E-2</v>
      </c>
      <c r="BR157" s="13">
        <v>1.5620761005280743E-2</v>
      </c>
      <c r="BS157" s="13">
        <v>1.3377820871155098E-2</v>
      </c>
      <c r="BT157" s="13">
        <v>1.8159034893721865E-2</v>
      </c>
      <c r="BU157" s="13">
        <v>1.5612779011920866E-2</v>
      </c>
      <c r="BV157" s="13">
        <v>1.4343642067700304E-2</v>
      </c>
      <c r="BW157" s="13">
        <v>1.5796364859198053E-2</v>
      </c>
      <c r="BX157" s="13">
        <v>2.0641434828643841E-2</v>
      </c>
      <c r="BY157" s="13">
        <v>1.6961735889740204E-2</v>
      </c>
      <c r="BZ157" s="13">
        <v>1.555690505840172E-2</v>
      </c>
      <c r="CA157" s="13">
        <v>1.5181751370487466E-2</v>
      </c>
      <c r="CB157" s="13">
        <v>1.5301481270885634E-2</v>
      </c>
      <c r="CC157" s="13">
        <v>1.4327678080980549E-2</v>
      </c>
      <c r="CD157" s="13">
        <v>1.482256166929297E-2</v>
      </c>
      <c r="CE157" s="13">
        <v>1.4319696087620671E-2</v>
      </c>
      <c r="CF157" s="13">
        <v>1.6387032367829006E-2</v>
      </c>
      <c r="CG157" s="13">
        <v>1.2443927648049401E-2</v>
      </c>
      <c r="CH157" s="13">
        <v>1.3561406718432286E-2</v>
      </c>
      <c r="CI157" s="13">
        <v>1.2851009309403168E-2</v>
      </c>
      <c r="CJ157" s="13">
        <v>1.3976470373145927E-2</v>
      </c>
      <c r="CK157" s="13">
        <v>1.4894399609531869E-2</v>
      </c>
      <c r="CL157" s="13">
        <v>1.3944542399706418E-2</v>
      </c>
      <c r="CM157" s="13">
        <v>1.4096200273544093E-2</v>
      </c>
      <c r="CN157" s="13">
        <v>1.3345892897715586E-2</v>
      </c>
      <c r="CO157" s="13">
        <v>1.1917116086297471E-2</v>
      </c>
      <c r="CP157" s="13">
        <v>1.1302502597586883E-2</v>
      </c>
      <c r="CQ157" s="13">
        <v>1.1669674292141261E-2</v>
      </c>
      <c r="CR157" s="13">
        <v>1.3561406718432286E-2</v>
      </c>
      <c r="CS157" s="13">
        <v>9.9535457197675471E-3</v>
      </c>
      <c r="CT157" s="13">
        <v>1.1182772697188719E-2</v>
      </c>
      <c r="CU157" s="13">
        <v>1.1102952763589941E-2</v>
      </c>
      <c r="CV157" s="13">
        <v>1.0105203593605222E-2</v>
      </c>
      <c r="CW157" s="13">
        <v>1.4056290306744703E-2</v>
      </c>
      <c r="CX157" s="13">
        <v>1.0632015155357154E-2</v>
      </c>
      <c r="CY157" s="13">
        <v>1.2994685189880966E-2</v>
      </c>
      <c r="CZ157" s="13">
        <v>1.1270574624147373E-2</v>
      </c>
      <c r="DA157" s="13">
        <v>9.0356164833816036E-3</v>
      </c>
      <c r="DB157" s="13">
        <v>1.1190754690548595E-2</v>
      </c>
      <c r="DC157" s="13">
        <v>1.3298000937556318E-2</v>
      </c>
      <c r="DD157" s="13">
        <v>1.0711835088955931E-2</v>
      </c>
      <c r="DE157" s="13">
        <v>8.540732895069186E-3</v>
      </c>
      <c r="DF157" s="13">
        <v>9.5464640584137801E-3</v>
      </c>
      <c r="DG157" s="13">
        <v>1.2252359807412334E-2</v>
      </c>
      <c r="DH157" s="13">
        <v>1.0384573361200942E-2</v>
      </c>
      <c r="DI157" s="13">
        <v>7.6786776122023887E-3</v>
      </c>
      <c r="DJ157" s="13">
        <v>8.8280846560247848E-3</v>
      </c>
      <c r="DK157" s="13">
        <v>9.4586621314551259E-3</v>
      </c>
      <c r="DL157" s="13">
        <v>1.153398040502334E-2</v>
      </c>
      <c r="DM157" s="13">
        <v>8.3332010677123654E-3</v>
      </c>
      <c r="DN157" s="13">
        <v>1.015309555376449E-2</v>
      </c>
      <c r="DO157" s="13">
        <v>1.2587603528527202E-2</v>
      </c>
      <c r="DP157" s="13">
        <v>8.9717605365025842E-3</v>
      </c>
      <c r="DQ157" s="13">
        <v>9.3149862509773265E-3</v>
      </c>
      <c r="DR157" s="13">
        <v>1.0400537347920699E-2</v>
      </c>
      <c r="DS157" s="13">
        <v>1.0520267248318867E-2</v>
      </c>
      <c r="DT157" s="13">
        <v>1.0280807447522534E-2</v>
      </c>
      <c r="DU157" s="13">
        <v>7.8063895059604328E-3</v>
      </c>
      <c r="DV157" s="13">
        <v>9.4426981447353706E-3</v>
      </c>
      <c r="DW157" s="13">
        <v>9.6901399388915795E-3</v>
      </c>
      <c r="DX157" s="13">
        <v>8.3810930278716313E-3</v>
      </c>
      <c r="DY157" s="13">
        <v>5.4117914979971097E-3</v>
      </c>
      <c r="DZ157" s="13">
        <v>7.7185875790017769E-3</v>
      </c>
      <c r="EA157" s="13">
        <v>8.692390768906863E-3</v>
      </c>
      <c r="EB157" s="13">
        <v>6.3297207343830496E-3</v>
      </c>
      <c r="EC157" s="13">
        <v>4.0229246533783824E-3</v>
      </c>
      <c r="ED157" s="13">
        <v>7.8303354860400649E-3</v>
      </c>
      <c r="EE157" s="13">
        <v>9.3149862509773265E-3</v>
      </c>
      <c r="EF157" s="13">
        <v>5.7789631925514858E-3</v>
      </c>
      <c r="EG157" s="13">
        <v>4.2943124276142259E-3</v>
      </c>
      <c r="EH157" s="13">
        <v>7.1199380770109464E-3</v>
      </c>
      <c r="EI157" s="13">
        <v>7.4471998047659343E-3</v>
      </c>
      <c r="EJ157" s="13">
        <v>5.2840796042390665E-3</v>
      </c>
      <c r="EK157" s="13">
        <v>3.1449053837918307E-3</v>
      </c>
      <c r="EL157" s="13">
        <v>5.8268551527107526E-3</v>
      </c>
      <c r="EM157" s="13">
        <v>7.707093508563554E-3</v>
      </c>
      <c r="EN157" s="13">
        <v>5.3420607848490608E-3</v>
      </c>
      <c r="EO157" s="13">
        <v>3.2208855163018738E-3</v>
      </c>
      <c r="EP157" s="13">
        <v>6.4242853629128422E-3</v>
      </c>
      <c r="EQ157" s="52">
        <v>9.5678061891852802E-3</v>
      </c>
      <c r="ER157" s="52">
        <v>6.4681840653638299E-3</v>
      </c>
      <c r="ES157" s="52">
        <v>4.1501971918175701E-3</v>
      </c>
      <c r="ET157" s="52">
        <v>9.3384319448636694E-3</v>
      </c>
      <c r="EU157" s="52">
        <v>8.09741715450772E-3</v>
      </c>
      <c r="EV157" s="52">
        <v>6.9545137819326504E-3</v>
      </c>
      <c r="EW157" s="52">
        <v>4.1761086862447897E-3</v>
      </c>
      <c r="EX157" s="52">
        <v>7.7789614581821199E-3</v>
      </c>
      <c r="EY157" s="52">
        <v>9.4201785982501694E-3</v>
      </c>
      <c r="EZ157" s="52">
        <v>5.9736877272984603E-3</v>
      </c>
      <c r="FA157" s="52">
        <v>1.8767810644895501E-3</v>
      </c>
      <c r="FB157" s="52">
        <v>5.9729900117619699E-3</v>
      </c>
      <c r="FC157" s="52">
        <v>5.0750134961890002E-3</v>
      </c>
      <c r="FD157" s="52">
        <v>3.48485096265732E-3</v>
      </c>
      <c r="FE157" s="52">
        <v>1.54524627799757E-3</v>
      </c>
      <c r="FF157" s="52">
        <v>3.7909011428607399E-3</v>
      </c>
      <c r="FG157" s="52">
        <v>5.03412228672785E-3</v>
      </c>
      <c r="FH157" s="52">
        <v>2.9353972337360901E-3</v>
      </c>
      <c r="FI157" s="52">
        <v>5.1599004950090297E-3</v>
      </c>
      <c r="FJ157" s="52">
        <v>3.3873008484970502E-3</v>
      </c>
      <c r="FK157" s="52">
        <v>5.1391057130457203E-3</v>
      </c>
      <c r="FL157" s="52">
        <v>2.4549428569631501E-3</v>
      </c>
      <c r="FM157" s="52">
        <v>1.2853377949140501E-3</v>
      </c>
      <c r="FN157" s="52">
        <v>3.98720650116047E-3</v>
      </c>
      <c r="FO157" s="52">
        <v>4.5353079182574698E-3</v>
      </c>
      <c r="FP157" s="52">
        <v>3.2507878002603998E-3</v>
      </c>
      <c r="FQ157" s="52">
        <v>2.63081887198324E-3</v>
      </c>
      <c r="FR157" s="52">
        <v>3.5430821387912202E-3</v>
      </c>
      <c r="FS157" s="52">
        <v>4.9743878430311902E-3</v>
      </c>
      <c r="FT157" s="52">
        <v>3.0578978155446699E-3</v>
      </c>
      <c r="FU157" s="52">
        <v>1.6238182996094E-3</v>
      </c>
      <c r="FV157" s="52">
        <v>4.1267084730198097E-3</v>
      </c>
      <c r="FW157" s="52">
        <v>3.82001044110525E-3</v>
      </c>
      <c r="FX157" s="52">
        <v>3.6575254580563199E-3</v>
      </c>
      <c r="FY157" s="52">
        <v>1.91326334857567E-3</v>
      </c>
      <c r="FZ157" s="52">
        <v>7.5676627648801496E-4</v>
      </c>
      <c r="GA157" s="52">
        <v>3.6938680521048902E-3</v>
      </c>
      <c r="GB157" s="52">
        <v>1.7642385855447299E-3</v>
      </c>
      <c r="GC157" s="52">
        <v>2.5282004189021699E-3</v>
      </c>
      <c r="GD157" s="52">
        <v>1.2855013302974501E-3</v>
      </c>
      <c r="GE157" s="52">
        <v>1.7363809619654401E-3</v>
      </c>
    </row>
    <row r="158" spans="1:187" ht="15" x14ac:dyDescent="0.25">
      <c r="A158" s="39"/>
      <c r="B158" s="90"/>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c r="AA158" s="46"/>
      <c r="AB158" s="46"/>
      <c r="AC158" s="46"/>
      <c r="AD158" s="46"/>
      <c r="AE158" s="46"/>
      <c r="AF158" s="46"/>
      <c r="AG158" s="46"/>
      <c r="AH158" s="46"/>
      <c r="AI158" s="46"/>
      <c r="AJ158" s="46"/>
      <c r="AK158" s="46"/>
      <c r="AL158" s="46"/>
      <c r="AM158" s="46"/>
      <c r="AN158" s="46"/>
      <c r="AO158" s="46"/>
      <c r="AP158" s="46"/>
      <c r="AQ158" s="46"/>
      <c r="AR158" s="46"/>
      <c r="AS158" s="46"/>
      <c r="AT158" s="46"/>
      <c r="AU158" s="46"/>
      <c r="AV158" s="46"/>
      <c r="AW158" s="46"/>
      <c r="AX158" s="46"/>
      <c r="AY158" s="46"/>
      <c r="AZ158" s="46"/>
      <c r="BA158" s="46"/>
      <c r="BB158" s="46"/>
      <c r="BC158" s="46"/>
      <c r="BD158" s="46"/>
      <c r="BE158" s="46"/>
      <c r="BF158" s="46"/>
      <c r="BG158" s="46"/>
      <c r="BH158" s="46"/>
      <c r="BI158" s="46"/>
      <c r="BJ158" s="46"/>
      <c r="BK158" s="46"/>
      <c r="BL158" s="46"/>
      <c r="BM158" s="46"/>
      <c r="BN158" s="46"/>
      <c r="BO158" s="46"/>
      <c r="BP158" s="46"/>
      <c r="BQ158" s="46"/>
      <c r="BR158" s="46"/>
      <c r="BS158" s="46"/>
      <c r="BT158" s="46"/>
      <c r="BU158" s="46"/>
      <c r="BV158" s="46"/>
      <c r="BW158" s="46"/>
      <c r="BX158" s="46"/>
      <c r="BY158" s="46"/>
      <c r="BZ158" s="46"/>
      <c r="CA158" s="46"/>
      <c r="CB158" s="46"/>
      <c r="CC158" s="46"/>
      <c r="CD158" s="46"/>
      <c r="CE158" s="46"/>
      <c r="CF158" s="46"/>
      <c r="CG158" s="46"/>
      <c r="CH158" s="46"/>
      <c r="CI158" s="46"/>
      <c r="CJ158" s="46"/>
      <c r="CK158" s="46"/>
      <c r="CL158" s="46"/>
      <c r="CM158" s="46"/>
      <c r="CN158" s="46"/>
      <c r="CO158" s="46"/>
      <c r="CP158" s="46"/>
      <c r="CQ158" s="46"/>
      <c r="CR158" s="46"/>
      <c r="CS158" s="46"/>
      <c r="CT158" s="46"/>
      <c r="CU158" s="46"/>
      <c r="CV158" s="46"/>
      <c r="CW158" s="46"/>
      <c r="CX158" s="46"/>
      <c r="CY158" s="46"/>
      <c r="CZ158" s="46"/>
      <c r="DA158" s="46"/>
      <c r="DB158" s="46"/>
      <c r="DC158" s="46"/>
      <c r="DD158" s="46"/>
      <c r="DE158" s="46"/>
      <c r="DF158" s="46"/>
      <c r="DG158" s="46"/>
      <c r="DH158" s="46"/>
      <c r="DI158" s="46"/>
      <c r="DJ158" s="46"/>
      <c r="DK158" s="46"/>
      <c r="DL158" s="46"/>
      <c r="DM158" s="46"/>
      <c r="DN158" s="46"/>
      <c r="DO158" s="46"/>
      <c r="DP158" s="46"/>
      <c r="DQ158" s="46"/>
      <c r="DR158" s="46"/>
      <c r="DS158" s="46"/>
      <c r="DT158" s="46"/>
      <c r="DU158" s="46"/>
      <c r="DV158" s="46"/>
      <c r="DW158" s="46"/>
      <c r="DX158" s="46"/>
      <c r="DY158" s="46"/>
      <c r="DZ158" s="46"/>
      <c r="EA158" s="46"/>
      <c r="EB158" s="46"/>
      <c r="EC158" s="46"/>
      <c r="ED158" s="46"/>
      <c r="EE158" s="46"/>
      <c r="EF158" s="46"/>
      <c r="EG158" s="46"/>
      <c r="EH158" s="46"/>
      <c r="EI158" s="46"/>
      <c r="EJ158" s="46"/>
      <c r="EK158" s="46"/>
      <c r="EL158" s="46"/>
      <c r="EM158" s="46"/>
      <c r="EN158" s="46"/>
      <c r="EO158" s="46"/>
      <c r="EP158" s="46"/>
      <c r="EQ158" s="46"/>
      <c r="ER158" s="46"/>
      <c r="ES158" s="46"/>
      <c r="ET158" s="46"/>
      <c r="EU158" s="46"/>
      <c r="EV158" s="46"/>
      <c r="EW158" s="46"/>
      <c r="EX158" s="46"/>
      <c r="EY158" s="46"/>
      <c r="EZ158" s="46"/>
      <c r="FA158" s="46"/>
      <c r="FB158" s="46"/>
      <c r="FC158" s="46"/>
      <c r="FD158" s="46"/>
      <c r="FE158" s="46"/>
      <c r="FF158" s="46"/>
      <c r="FG158" s="46"/>
      <c r="FH158" s="46"/>
      <c r="FI158" s="46"/>
      <c r="FJ158" s="46"/>
      <c r="FK158" s="46"/>
      <c r="FL158" s="46"/>
      <c r="FM158" s="46"/>
      <c r="FN158" s="46"/>
      <c r="FO158" s="46"/>
      <c r="FP158" s="46"/>
      <c r="FQ158" s="46"/>
      <c r="FR158" s="46"/>
      <c r="FS158" s="46"/>
      <c r="FT158" s="46"/>
      <c r="FU158" s="46"/>
      <c r="FV158" s="46"/>
      <c r="FW158" s="46"/>
      <c r="FX158" s="46"/>
      <c r="FY158" s="46"/>
      <c r="FZ158" s="46"/>
      <c r="GA158" s="46"/>
      <c r="GB158" s="46"/>
      <c r="GC158" s="46"/>
      <c r="GD158" s="46"/>
      <c r="GE158" s="46"/>
    </row>
    <row r="159" spans="1:187" ht="15" x14ac:dyDescent="0.25">
      <c r="A159" s="41" t="s">
        <v>84</v>
      </c>
      <c r="B159" s="90"/>
      <c r="C159" s="15">
        <v>6.2433870184514051</v>
      </c>
      <c r="D159" s="15">
        <v>5.8881920930058547</v>
      </c>
      <c r="E159" s="15">
        <v>6.4539149576189043</v>
      </c>
      <c r="F159" s="15">
        <v>6.1556809488239796</v>
      </c>
      <c r="G159" s="15">
        <v>5.9917659523135267</v>
      </c>
      <c r="H159" s="15">
        <v>6.4225183446972531</v>
      </c>
      <c r="I159" s="15">
        <v>6.5039374368950149</v>
      </c>
      <c r="J159" s="15">
        <v>6.7185968764300474</v>
      </c>
      <c r="K159" s="15">
        <v>6.0202193773745591</v>
      </c>
      <c r="L159" s="15">
        <v>6.3826069864652872</v>
      </c>
      <c r="M159" s="15">
        <v>6.092823298860921</v>
      </c>
      <c r="N159" s="15">
        <v>6.7790193579508511</v>
      </c>
      <c r="O159" s="15">
        <v>6.6410131152034895</v>
      </c>
      <c r="P159" s="15">
        <v>6.3958989106378379</v>
      </c>
      <c r="Q159" s="15">
        <v>6.8352477725483274</v>
      </c>
      <c r="R159" s="15">
        <v>6.7347680713814757</v>
      </c>
      <c r="S159" s="15">
        <v>6.4890537697004866</v>
      </c>
      <c r="T159" s="15">
        <v>6.1899894296957569</v>
      </c>
      <c r="U159" s="15">
        <v>6.6952575648367807</v>
      </c>
      <c r="V159" s="15">
        <v>6.8922348983285566</v>
      </c>
      <c r="W159" s="15">
        <v>6.633548911536467</v>
      </c>
      <c r="X159" s="15">
        <v>6.278944982267662</v>
      </c>
      <c r="Y159" s="15">
        <v>5.9830150894509941</v>
      </c>
      <c r="Z159" s="15">
        <v>6.5109641750743332</v>
      </c>
      <c r="AA159" s="15">
        <v>6.307142542159708</v>
      </c>
      <c r="AB159" s="15">
        <v>6.465295903803959</v>
      </c>
      <c r="AC159" s="15">
        <v>6.3338104421835002</v>
      </c>
      <c r="AD159" s="15">
        <v>6.4919326413901475</v>
      </c>
      <c r="AE159" s="15">
        <v>6.149257700956543</v>
      </c>
      <c r="AF159" s="15">
        <v>6.0503070329116388</v>
      </c>
      <c r="AG159" s="15">
        <v>5.9606922677028518</v>
      </c>
      <c r="AH159" s="15">
        <v>6.1049323822798183</v>
      </c>
      <c r="AI159" s="15">
        <v>6.256689905617586</v>
      </c>
      <c r="AJ159" s="15">
        <v>6.2517233260825495</v>
      </c>
      <c r="AK159" s="15">
        <v>6.0978964635628987</v>
      </c>
      <c r="AL159" s="15">
        <v>6.0311492127562367</v>
      </c>
      <c r="AM159" s="15">
        <v>5.7969290330930878</v>
      </c>
      <c r="AN159" s="15">
        <v>5.6913725857996109</v>
      </c>
      <c r="AO159" s="15">
        <v>5.9824830181982298</v>
      </c>
      <c r="AP159" s="15">
        <v>6.0562776805989262</v>
      </c>
      <c r="AQ159" s="15">
        <v>6.236778289504727</v>
      </c>
      <c r="AR159" s="15">
        <v>6.0579536191151222</v>
      </c>
      <c r="AS159" s="15">
        <v>5.9279125842819891</v>
      </c>
      <c r="AT159" s="15">
        <v>6.2350272862588536</v>
      </c>
      <c r="AU159" s="15">
        <v>6.1667298686382495</v>
      </c>
      <c r="AV159" s="15">
        <v>5.9273940997661008</v>
      </c>
      <c r="AW159" s="15">
        <v>5.9433017624002993</v>
      </c>
      <c r="AX159" s="15">
        <v>6.1392807302475303</v>
      </c>
      <c r="AY159" s="15">
        <v>5.8692816666357102</v>
      </c>
      <c r="AZ159" s="15">
        <v>6.1422158293308744</v>
      </c>
      <c r="BA159" s="15">
        <v>6.2501880705754482</v>
      </c>
      <c r="BB159" s="15">
        <v>6.3730448257261356</v>
      </c>
      <c r="BC159" s="15">
        <v>6.6359455030934873</v>
      </c>
      <c r="BD159" s="15">
        <v>6.3792327833917737</v>
      </c>
      <c r="BE159" s="15">
        <v>6.1558293874059613</v>
      </c>
      <c r="BF159" s="15">
        <v>6.5284519545645017</v>
      </c>
      <c r="BG159" s="15">
        <v>6.5136512068969523</v>
      </c>
      <c r="BH159" s="15">
        <v>6.2778832277817793</v>
      </c>
      <c r="BI159" s="15">
        <v>6.3205697871886395</v>
      </c>
      <c r="BJ159" s="15">
        <v>6.7543057878011075</v>
      </c>
      <c r="BK159" s="15">
        <v>6.7386696419588432</v>
      </c>
      <c r="BL159" s="15">
        <v>6.6336325542640742</v>
      </c>
      <c r="BM159" s="15">
        <v>6.6047195742489597</v>
      </c>
      <c r="BN159" s="15">
        <v>6.9498479103009796</v>
      </c>
      <c r="BO159" s="15">
        <v>7.1040516916645036</v>
      </c>
      <c r="BP159" s="15">
        <v>7.1329173254177345</v>
      </c>
      <c r="BQ159" s="15">
        <v>7.4198974458802738</v>
      </c>
      <c r="BR159" s="15">
        <v>7.4273664750645949</v>
      </c>
      <c r="BS159" s="15">
        <v>7.2999002835810947</v>
      </c>
      <c r="BT159" s="15">
        <v>7.0087288882376351</v>
      </c>
      <c r="BU159" s="15">
        <v>7.1521199191877276</v>
      </c>
      <c r="BV159" s="15">
        <v>7.1874980768535659</v>
      </c>
      <c r="BW159" s="15">
        <v>7.3204622541218383</v>
      </c>
      <c r="BX159" s="15">
        <v>7.4461395774867505</v>
      </c>
      <c r="BY159" s="15">
        <v>7.8372225080912745</v>
      </c>
      <c r="BZ159" s="15">
        <v>7.8348002042182943</v>
      </c>
      <c r="CA159" s="15">
        <v>7.5140605245932868</v>
      </c>
      <c r="CB159" s="15">
        <v>7.4090755318579644</v>
      </c>
      <c r="CC159" s="15">
        <v>7.5998399223522117</v>
      </c>
      <c r="CD159" s="15">
        <v>7.8241806120976864</v>
      </c>
      <c r="CE159" s="15">
        <v>8.3694063136794092</v>
      </c>
      <c r="CF159" s="15">
        <v>8.0575471596062762</v>
      </c>
      <c r="CG159" s="15">
        <v>8.0299014443641177</v>
      </c>
      <c r="CH159" s="15">
        <v>8.5623929916170489</v>
      </c>
      <c r="CI159" s="15">
        <v>8.3651432420729801</v>
      </c>
      <c r="CJ159" s="15">
        <v>8.4851880451867689</v>
      </c>
      <c r="CK159" s="15">
        <v>8.6818950226475611</v>
      </c>
      <c r="CL159" s="15">
        <v>8.7305560176234156</v>
      </c>
      <c r="CM159" s="15">
        <v>8.5135718475121873</v>
      </c>
      <c r="CN159" s="15">
        <v>8.6011119731764989</v>
      </c>
      <c r="CO159" s="15">
        <v>8.2689398860836576</v>
      </c>
      <c r="CP159" s="15">
        <v>9.0002325692285137</v>
      </c>
      <c r="CQ159" s="15">
        <v>8.6595128500928809</v>
      </c>
      <c r="CR159" s="15">
        <v>8.7449607280374604</v>
      </c>
      <c r="CS159" s="15">
        <v>8.5777431430889681</v>
      </c>
      <c r="CT159" s="15">
        <v>9.157786662096278</v>
      </c>
      <c r="CU159" s="15">
        <v>9.0371079704442288</v>
      </c>
      <c r="CV159" s="15">
        <v>8.7348796730767564</v>
      </c>
      <c r="CW159" s="15">
        <v>8.6629748315002431</v>
      </c>
      <c r="CX159" s="15">
        <v>9.2267214714549883</v>
      </c>
      <c r="CY159" s="15">
        <v>9.1246687512251654</v>
      </c>
      <c r="CZ159" s="15">
        <v>8.8759962965693884</v>
      </c>
      <c r="DA159" s="15">
        <v>8.9774621101978962</v>
      </c>
      <c r="DB159" s="15">
        <v>9.3919364070061597</v>
      </c>
      <c r="DC159" s="15">
        <v>9.7918380465277366</v>
      </c>
      <c r="DD159" s="15">
        <v>9.2307771918165749</v>
      </c>
      <c r="DE159" s="15">
        <v>9.2238021026401675</v>
      </c>
      <c r="DF159" s="15">
        <v>9.8507118885547378</v>
      </c>
      <c r="DG159" s="15">
        <v>9.7255214852716012</v>
      </c>
      <c r="DH159" s="15">
        <v>9.487984121281908</v>
      </c>
      <c r="DI159" s="15">
        <v>9.5869910105685943</v>
      </c>
      <c r="DJ159" s="15">
        <v>9.8607434998977777</v>
      </c>
      <c r="DK159" s="15">
        <v>9.7757359492406568</v>
      </c>
      <c r="DL159" s="15">
        <v>9.8425059512229147</v>
      </c>
      <c r="DM159" s="15">
        <v>10.09299918224796</v>
      </c>
      <c r="DN159" s="15">
        <v>10.693595588056528</v>
      </c>
      <c r="DO159" s="15">
        <v>10.660695673540355</v>
      </c>
      <c r="DP159" s="15">
        <v>10.328339587685347</v>
      </c>
      <c r="DQ159" s="15">
        <v>10.217554499409623</v>
      </c>
      <c r="DR159" s="15">
        <v>10.88509604573526</v>
      </c>
      <c r="DS159" s="15">
        <v>11.005198573906315</v>
      </c>
      <c r="DT159" s="15">
        <v>10.570268701769351</v>
      </c>
      <c r="DU159" s="15">
        <v>10.667042617322595</v>
      </c>
      <c r="DV159" s="15">
        <v>11.043179713834892</v>
      </c>
      <c r="DW159" s="15">
        <v>11.3157295004694</v>
      </c>
      <c r="DX159" s="15">
        <v>10.836875510741979</v>
      </c>
      <c r="DY159" s="15">
        <v>10.616593411813881</v>
      </c>
      <c r="DZ159" s="15">
        <v>11.291131582762288</v>
      </c>
      <c r="EA159" s="15">
        <v>11.137993669892369</v>
      </c>
      <c r="EB159" s="15">
        <v>10.998382502026965</v>
      </c>
      <c r="EC159" s="15">
        <v>10.548128533507393</v>
      </c>
      <c r="ED159" s="15">
        <v>11.400614137333219</v>
      </c>
      <c r="EE159" s="15">
        <v>11.35346275062005</v>
      </c>
      <c r="EF159" s="15">
        <v>10.766579823624818</v>
      </c>
      <c r="EG159" s="15">
        <v>10.873271020324013</v>
      </c>
      <c r="EH159" s="15">
        <v>11.723264279563475</v>
      </c>
      <c r="EI159" s="15">
        <v>11.399764898843138</v>
      </c>
      <c r="EJ159" s="15">
        <v>11.286307701340315</v>
      </c>
      <c r="EK159" s="15">
        <v>10.40643677528301</v>
      </c>
      <c r="EL159" s="15">
        <v>11.006725446588522</v>
      </c>
      <c r="EM159" s="15">
        <v>10.572895082622676</v>
      </c>
      <c r="EN159" s="15">
        <v>10.445397997921546</v>
      </c>
      <c r="EO159" s="15">
        <v>10.446535048553706</v>
      </c>
      <c r="EP159" s="15">
        <v>11.127698133877153</v>
      </c>
      <c r="EQ159" s="15">
        <f t="shared" ref="EQ159:GA159" si="163">EQ111</f>
        <v>10.384151803413481</v>
      </c>
      <c r="ER159" s="15">
        <f t="shared" si="163"/>
        <v>10.469124391848609</v>
      </c>
      <c r="ES159" s="15">
        <f t="shared" si="163"/>
        <v>10.329064460597454</v>
      </c>
      <c r="ET159" s="15">
        <f t="shared" si="163"/>
        <v>11.124436317800075</v>
      </c>
      <c r="EU159" s="15">
        <f t="shared" si="163"/>
        <v>11.132714101621719</v>
      </c>
      <c r="EV159" s="15">
        <f t="shared" si="163"/>
        <v>10.571882358046187</v>
      </c>
      <c r="EW159" s="15">
        <f t="shared" si="163"/>
        <v>10.519460567893704</v>
      </c>
      <c r="EX159" s="15">
        <f t="shared" si="163"/>
        <v>10.751485675089967</v>
      </c>
      <c r="EY159" s="15">
        <f t="shared" si="163"/>
        <v>10.628308496798891</v>
      </c>
      <c r="EZ159" s="15">
        <f t="shared" si="163"/>
        <v>10.436279035848628</v>
      </c>
      <c r="FA159" s="15">
        <f t="shared" si="163"/>
        <v>10.199963294626</v>
      </c>
      <c r="FB159" s="15">
        <f t="shared" si="163"/>
        <v>11.013512920777799</v>
      </c>
      <c r="FC159" s="15">
        <f t="shared" si="163"/>
        <v>10.784050540321664</v>
      </c>
      <c r="FD159" s="15">
        <f t="shared" si="163"/>
        <v>10.598177868790632</v>
      </c>
      <c r="FE159" s="15">
        <f t="shared" si="163"/>
        <v>10.503342891293855</v>
      </c>
      <c r="FF159" s="15">
        <f t="shared" si="163"/>
        <v>11.417340368927507</v>
      </c>
      <c r="FG159" s="15">
        <f t="shared" si="163"/>
        <v>10.925571722373627</v>
      </c>
      <c r="FH159" s="15">
        <f t="shared" si="163"/>
        <v>10.557877650060831</v>
      </c>
      <c r="FI159" s="15">
        <f t="shared" si="163"/>
        <v>10.998278854200581</v>
      </c>
      <c r="FJ159" s="15">
        <f t="shared" si="163"/>
        <v>11.501507669217901</v>
      </c>
      <c r="FK159" s="15">
        <f t="shared" si="163"/>
        <v>11.392265778798384</v>
      </c>
      <c r="FL159" s="15">
        <f t="shared" si="163"/>
        <v>10.884292312562176</v>
      </c>
      <c r="FM159" s="15">
        <f t="shared" si="163"/>
        <v>10.990121502249824</v>
      </c>
      <c r="FN159" s="15">
        <f t="shared" si="163"/>
        <v>11.845121072780431</v>
      </c>
      <c r="FO159" s="15">
        <f t="shared" si="163"/>
        <v>11.539522608999357</v>
      </c>
      <c r="FP159" s="15">
        <f t="shared" si="163"/>
        <v>11.08279225683502</v>
      </c>
      <c r="FQ159" s="15">
        <f t="shared" si="163"/>
        <v>11.334417366399988</v>
      </c>
      <c r="FR159" s="15">
        <f t="shared" si="163"/>
        <v>12.129581944167144</v>
      </c>
      <c r="FS159" s="15">
        <f t="shared" si="163"/>
        <v>12.047404293663655</v>
      </c>
      <c r="FT159" s="15">
        <f t="shared" si="163"/>
        <v>11.753226380544767</v>
      </c>
      <c r="FU159" s="15">
        <f t="shared" si="163"/>
        <v>11.693009179272629</v>
      </c>
      <c r="FV159" s="15">
        <f t="shared" si="163"/>
        <v>12.724272388499289</v>
      </c>
      <c r="FW159" s="15">
        <f t="shared" si="163"/>
        <v>12.370540252938971</v>
      </c>
      <c r="FX159" s="15">
        <f t="shared" si="163"/>
        <v>11.950863395961358</v>
      </c>
      <c r="FY159" s="15">
        <f t="shared" si="163"/>
        <v>11.722558297501239</v>
      </c>
      <c r="FZ159" s="15">
        <f t="shared" si="163"/>
        <v>12.777064122784504</v>
      </c>
      <c r="GA159" s="15">
        <f t="shared" si="163"/>
        <v>12.5030488624597</v>
      </c>
      <c r="GB159" s="15">
        <f>GB111</f>
        <v>12.031577126622528</v>
      </c>
      <c r="GC159" s="15">
        <f t="shared" ref="GC159:GD159" si="164">GC111</f>
        <v>12.017115607984717</v>
      </c>
      <c r="GD159" s="15">
        <f t="shared" si="164"/>
        <v>12.837236598243537</v>
      </c>
      <c r="GE159" s="15">
        <f t="shared" ref="GE159" si="165">GE111</f>
        <v>12.196799046192009</v>
      </c>
    </row>
    <row r="160" spans="1:187" ht="15" x14ac:dyDescent="0.25">
      <c r="A160" s="36" t="s">
        <v>24</v>
      </c>
      <c r="B160" s="90"/>
      <c r="C160" s="13">
        <v>3.3122851797841437</v>
      </c>
      <c r="D160" s="13">
        <v>3.2891190289065042</v>
      </c>
      <c r="E160" s="13">
        <v>3.3659191683604583</v>
      </c>
      <c r="F160" s="13">
        <v>3.6631395378339029</v>
      </c>
      <c r="G160" s="13">
        <v>3.4789685401953521</v>
      </c>
      <c r="H160" s="13">
        <v>3.4005759198306724</v>
      </c>
      <c r="I160" s="13">
        <v>3.3439266415250204</v>
      </c>
      <c r="J160" s="13">
        <v>3.6167586465389623</v>
      </c>
      <c r="K160" s="13">
        <v>3.3548234673618618</v>
      </c>
      <c r="L160" s="13">
        <v>3.3402228726566672</v>
      </c>
      <c r="M160" s="13">
        <v>3.3389245755655499</v>
      </c>
      <c r="N160" s="13">
        <v>3.6086366170461988</v>
      </c>
      <c r="O160" s="13">
        <v>3.7091770904423047</v>
      </c>
      <c r="P160" s="13">
        <v>3.2209062685857877</v>
      </c>
      <c r="Q160" s="13">
        <v>3.3670311539748012</v>
      </c>
      <c r="R160" s="13">
        <v>3.567542749755761</v>
      </c>
      <c r="S160" s="13">
        <v>3.5789022683390432</v>
      </c>
      <c r="T160" s="13">
        <v>3.4323357075477769</v>
      </c>
      <c r="U160" s="13">
        <v>3.3883090358190358</v>
      </c>
      <c r="V160" s="13">
        <v>3.6693930639305647</v>
      </c>
      <c r="W160" s="13">
        <v>3.7174707452957336</v>
      </c>
      <c r="X160" s="13">
        <v>3.3552844280678658</v>
      </c>
      <c r="Y160" s="13">
        <v>3.138756487796003</v>
      </c>
      <c r="Z160" s="13">
        <v>3.4999572907593155</v>
      </c>
      <c r="AA160" s="13">
        <v>3.4519811420913471</v>
      </c>
      <c r="AB160" s="13">
        <v>3.3286979132250325</v>
      </c>
      <c r="AC160" s="13">
        <v>3.3140357604644906</v>
      </c>
      <c r="AD160" s="13">
        <v>3.6098425632320876</v>
      </c>
      <c r="AE160" s="13">
        <v>3.4375147058914814</v>
      </c>
      <c r="AF160" s="13">
        <v>3.3743277800045854</v>
      </c>
      <c r="AG160" s="13">
        <v>3.3875515010941855</v>
      </c>
      <c r="AH160" s="13">
        <v>3.5195258870897685</v>
      </c>
      <c r="AI160" s="13">
        <v>3.5100928199861543</v>
      </c>
      <c r="AJ160" s="13">
        <v>3.4815813248661196</v>
      </c>
      <c r="AK160" s="13">
        <v>3.4457497068892304</v>
      </c>
      <c r="AL160" s="13">
        <v>3.5632412909285569</v>
      </c>
      <c r="AM160" s="13">
        <v>3.4434245481324739</v>
      </c>
      <c r="AN160" s="13">
        <v>3.4086246767682185</v>
      </c>
      <c r="AO160" s="13">
        <v>3.4642082527203488</v>
      </c>
      <c r="AP160" s="13">
        <v>3.6190978302815355</v>
      </c>
      <c r="AQ160" s="13">
        <v>3.6204015036281469</v>
      </c>
      <c r="AR160" s="13">
        <v>3.5183935186076138</v>
      </c>
      <c r="AS160" s="13">
        <v>3.4067329487720626</v>
      </c>
      <c r="AT160" s="13">
        <v>3.6393305722806639</v>
      </c>
      <c r="AU160" s="13">
        <v>3.4271783264500821</v>
      </c>
      <c r="AV160" s="13">
        <v>3.3173692239643593</v>
      </c>
      <c r="AW160" s="13">
        <v>3.254619344666668</v>
      </c>
      <c r="AX160" s="13">
        <v>3.511810861915905</v>
      </c>
      <c r="AY160" s="13">
        <v>3.3790520982889007</v>
      </c>
      <c r="AZ160" s="13">
        <v>3.3687816894369282</v>
      </c>
      <c r="BA160" s="13">
        <v>3.5455933406499254</v>
      </c>
      <c r="BB160" s="13">
        <v>3.6796063576287121</v>
      </c>
      <c r="BC160" s="13">
        <v>3.9057004313915193</v>
      </c>
      <c r="BD160" s="13">
        <v>3.7067701665238255</v>
      </c>
      <c r="BE160" s="13">
        <v>3.5396520784269128</v>
      </c>
      <c r="BF160" s="13">
        <v>3.8693627013379599</v>
      </c>
      <c r="BG160" s="13">
        <v>3.7272104214400863</v>
      </c>
      <c r="BH160" s="13">
        <v>3.5846627786949088</v>
      </c>
      <c r="BI160" s="13">
        <v>3.6510619167807423</v>
      </c>
      <c r="BJ160" s="13">
        <v>3.9192886981368962</v>
      </c>
      <c r="BK160" s="13">
        <v>3.8743794596016405</v>
      </c>
      <c r="BL160" s="13">
        <v>3.8005996086977669</v>
      </c>
      <c r="BM160" s="13">
        <v>3.7985866667810861</v>
      </c>
      <c r="BN160" s="13">
        <v>4.0892582132608668</v>
      </c>
      <c r="BO160" s="13">
        <v>4.1302714070393716</v>
      </c>
      <c r="BP160" s="13">
        <v>4.109994948307202</v>
      </c>
      <c r="BQ160" s="13">
        <v>4.121002051101283</v>
      </c>
      <c r="BR160" s="13">
        <v>4.27206982701433</v>
      </c>
      <c r="BS160" s="13">
        <v>4.0604015079222098</v>
      </c>
      <c r="BT160" s="13">
        <v>4.0119507272324268</v>
      </c>
      <c r="BU160" s="13">
        <v>4.1363334046961686</v>
      </c>
      <c r="BV160" s="13">
        <v>4.222383122968095</v>
      </c>
      <c r="BW160" s="13">
        <v>4.2062440118657669</v>
      </c>
      <c r="BX160" s="13">
        <v>4.1757033860728612</v>
      </c>
      <c r="BY160" s="13">
        <v>4.1313153883747065</v>
      </c>
      <c r="BZ160" s="13">
        <v>4.3555347980186987</v>
      </c>
      <c r="CA160" s="13">
        <v>4.1237764923054412</v>
      </c>
      <c r="CB160" s="13">
        <v>4.0479961942140896</v>
      </c>
      <c r="CC160" s="13">
        <v>4.098646051818772</v>
      </c>
      <c r="CD160" s="13">
        <v>4.3725042348365077</v>
      </c>
      <c r="CE160" s="13">
        <v>4.5035617124264276</v>
      </c>
      <c r="CF160" s="13">
        <v>4.1555090351748509</v>
      </c>
      <c r="CG160" s="13">
        <v>4.2417651015360782</v>
      </c>
      <c r="CH160" s="13">
        <v>4.7183510522416787</v>
      </c>
      <c r="CI160" s="13">
        <v>4.4900877708707085</v>
      </c>
      <c r="CJ160" s="13">
        <v>4.3279788728778161</v>
      </c>
      <c r="CK160" s="13">
        <v>4.4689832536136125</v>
      </c>
      <c r="CL160" s="13">
        <v>4.5338717525701764</v>
      </c>
      <c r="CM160" s="13">
        <v>4.301355344351764</v>
      </c>
      <c r="CN160" s="13">
        <v>4.3147270704736354</v>
      </c>
      <c r="CO160" s="13">
        <v>4.2998333659557026</v>
      </c>
      <c r="CP160" s="13">
        <v>4.6620034162793402</v>
      </c>
      <c r="CQ160" s="13">
        <v>4.5458281263994555</v>
      </c>
      <c r="CR160" s="13">
        <v>4.405831696759468</v>
      </c>
      <c r="CS160" s="13">
        <v>4.4117338500548797</v>
      </c>
      <c r="CT160" s="13">
        <v>4.740236110747472</v>
      </c>
      <c r="CU160" s="13">
        <v>4.530284208533284</v>
      </c>
      <c r="CV160" s="13">
        <v>4.4544020759334781</v>
      </c>
      <c r="CW160" s="13">
        <v>4.429944832600615</v>
      </c>
      <c r="CX160" s="13">
        <v>4.7958510779701857</v>
      </c>
      <c r="CY160" s="13">
        <v>4.6292189099559451</v>
      </c>
      <c r="CZ160" s="13">
        <v>4.4954499574218234</v>
      </c>
      <c r="DA160" s="13">
        <v>4.5509080911459314</v>
      </c>
      <c r="DB160" s="13">
        <v>4.8303439177189738</v>
      </c>
      <c r="DC160" s="13">
        <v>4.6562844291342635</v>
      </c>
      <c r="DD160" s="13">
        <v>4.44160008625063</v>
      </c>
      <c r="DE160" s="13">
        <v>4.4486222978462937</v>
      </c>
      <c r="DF160" s="13">
        <v>4.7823817094874048</v>
      </c>
      <c r="DG160" s="13">
        <v>4.6327346026819738</v>
      </c>
      <c r="DH160" s="13">
        <v>4.4973196475729447</v>
      </c>
      <c r="DI160" s="13">
        <v>4.5676788708347047</v>
      </c>
      <c r="DJ160" s="13">
        <v>4.7979455268717999</v>
      </c>
      <c r="DK160" s="13">
        <v>4.6347503322070596</v>
      </c>
      <c r="DL160" s="13">
        <v>4.6614002620559658</v>
      </c>
      <c r="DM160" s="13">
        <v>4.7446332230133024</v>
      </c>
      <c r="DN160" s="13">
        <v>5.0883109425206303</v>
      </c>
      <c r="DO160" s="13">
        <v>4.9121375488555827</v>
      </c>
      <c r="DP160" s="13">
        <v>4.7904910647254786</v>
      </c>
      <c r="DQ160" s="13">
        <v>4.8018440160371458</v>
      </c>
      <c r="DR160" s="13">
        <v>5.1791913760029882</v>
      </c>
      <c r="DS160" s="13">
        <v>5.2110664856179767</v>
      </c>
      <c r="DT160" s="13">
        <v>5.0107586944033322</v>
      </c>
      <c r="DU160" s="13">
        <v>5.02406926539045</v>
      </c>
      <c r="DV160" s="13">
        <v>5.241510376163963</v>
      </c>
      <c r="DW160" s="13">
        <v>5.217148254948226</v>
      </c>
      <c r="DX160" s="13">
        <v>4.8952523492236546</v>
      </c>
      <c r="DY160" s="13">
        <v>4.7687976171915638</v>
      </c>
      <c r="DZ160" s="13">
        <v>5.1265755836258684</v>
      </c>
      <c r="EA160" s="13">
        <v>5.1202464693947762</v>
      </c>
      <c r="EB160" s="13">
        <v>5.051800596240291</v>
      </c>
      <c r="EC160" s="13">
        <v>4.7803196547232396</v>
      </c>
      <c r="ED160" s="13">
        <v>5.2117807864416195</v>
      </c>
      <c r="EE160" s="13">
        <v>5.1768933549910567</v>
      </c>
      <c r="EF160" s="13">
        <v>4.9836921006854604</v>
      </c>
      <c r="EG160" s="13">
        <v>5.0119278186436969</v>
      </c>
      <c r="EH160" s="13">
        <v>5.3595221247759453</v>
      </c>
      <c r="EI160" s="13">
        <v>5.2496060125219355</v>
      </c>
      <c r="EJ160" s="13">
        <v>5.1146020347349648</v>
      </c>
      <c r="EK160" s="13">
        <v>4.7474026504400291</v>
      </c>
      <c r="EL160" s="13">
        <v>4.9923636952808996</v>
      </c>
      <c r="EM160" s="13">
        <v>4.8629483557281938</v>
      </c>
      <c r="EN160" s="13">
        <v>4.8900299926219262</v>
      </c>
      <c r="EO160" s="13">
        <v>4.8442593324113492</v>
      </c>
      <c r="EP160" s="13">
        <v>5.1732411803784419</v>
      </c>
      <c r="EQ160" s="13">
        <f t="shared" ref="EQ160:GB163" si="166">EQ113+EQ121+EQ129+EQ137+EQ146</f>
        <v>5.0486739358878348</v>
      </c>
      <c r="ER160" s="13">
        <f t="shared" si="166"/>
        <v>4.8197587668174098</v>
      </c>
      <c r="ES160" s="13">
        <f t="shared" si="166"/>
        <v>4.8182072315065119</v>
      </c>
      <c r="ET160" s="13">
        <f t="shared" si="166"/>
        <v>5.1110912710789966</v>
      </c>
      <c r="EU160" s="13">
        <f t="shared" si="166"/>
        <v>5.1548058460605333</v>
      </c>
      <c r="EV160" s="13">
        <f t="shared" si="166"/>
        <v>4.7348133468641151</v>
      </c>
      <c r="EW160" s="13">
        <f t="shared" si="166"/>
        <v>4.7886771414999982</v>
      </c>
      <c r="EX160" s="13">
        <f t="shared" si="166"/>
        <v>4.9921354305419907</v>
      </c>
      <c r="EY160" s="13">
        <f t="shared" si="166"/>
        <v>4.7980419670790653</v>
      </c>
      <c r="EZ160" s="13">
        <f t="shared" si="166"/>
        <v>4.6771813739488177</v>
      </c>
      <c r="FA160" s="13">
        <f t="shared" si="166"/>
        <v>4.6199428745746545</v>
      </c>
      <c r="FB160" s="13">
        <f t="shared" si="166"/>
        <v>4.9517472409693886</v>
      </c>
      <c r="FC160" s="13">
        <f t="shared" si="166"/>
        <v>4.8188976275537598</v>
      </c>
      <c r="FD160" s="13">
        <f t="shared" si="166"/>
        <v>4.6327996365485111</v>
      </c>
      <c r="FE160" s="13">
        <f t="shared" si="166"/>
        <v>4.6498182072244667</v>
      </c>
      <c r="FF160" s="13">
        <f t="shared" si="166"/>
        <v>4.9730862331479484</v>
      </c>
      <c r="FG160" s="13">
        <f t="shared" si="166"/>
        <v>4.7480624893564949</v>
      </c>
      <c r="FH160" s="13">
        <f t="shared" si="166"/>
        <v>4.6436678959449642</v>
      </c>
      <c r="FI160" s="13">
        <f t="shared" si="166"/>
        <v>4.6418612655004097</v>
      </c>
      <c r="FJ160" s="13">
        <f t="shared" si="166"/>
        <v>5.0382566805606634</v>
      </c>
      <c r="FK160" s="13">
        <f t="shared" si="166"/>
        <v>4.9679928673710796</v>
      </c>
      <c r="FL160" s="13">
        <f t="shared" si="166"/>
        <v>4.7331747734363239</v>
      </c>
      <c r="FM160" s="13">
        <f t="shared" si="166"/>
        <v>4.7665962975059024</v>
      </c>
      <c r="FN160" s="13">
        <f t="shared" si="166"/>
        <v>5.1791911010306499</v>
      </c>
      <c r="FO160" s="13">
        <f t="shared" si="166"/>
        <v>5.1436832524743155</v>
      </c>
      <c r="FP160" s="13">
        <f t="shared" si="166"/>
        <v>4.7674723523226668</v>
      </c>
      <c r="FQ160" s="13">
        <f t="shared" si="166"/>
        <v>4.930265960738927</v>
      </c>
      <c r="FR160" s="13">
        <f t="shared" si="166"/>
        <v>5.2508656644882858</v>
      </c>
      <c r="FS160" s="13">
        <f t="shared" si="166"/>
        <v>5.1933470648543567</v>
      </c>
      <c r="FT160" s="13">
        <f t="shared" si="166"/>
        <v>4.9935882210495199</v>
      </c>
      <c r="FU160" s="13">
        <f t="shared" si="166"/>
        <v>4.9048816657965695</v>
      </c>
      <c r="FV160" s="13">
        <f t="shared" si="166"/>
        <v>5.3815621308660448</v>
      </c>
      <c r="FW160" s="13">
        <f t="shared" si="166"/>
        <v>5.1800077389975288</v>
      </c>
      <c r="FX160" s="13">
        <f t="shared" si="166"/>
        <v>4.952974250724905</v>
      </c>
      <c r="FY160" s="13">
        <f t="shared" si="166"/>
        <v>4.8406683867234417</v>
      </c>
      <c r="FZ160" s="13">
        <f t="shared" si="166"/>
        <v>5.2611920911772723</v>
      </c>
      <c r="GA160" s="13">
        <f t="shared" si="166"/>
        <v>5.1684237025668729</v>
      </c>
      <c r="GB160" s="13">
        <f t="shared" si="166"/>
        <v>4.9377005277160979</v>
      </c>
      <c r="GC160" s="13">
        <f t="shared" ref="GC160:GD160" si="167">GC113+GC121+GC129+GC137+GC146</f>
        <v>4.8615843370841567</v>
      </c>
      <c r="GD160" s="13">
        <f t="shared" si="167"/>
        <v>5.279156943649487</v>
      </c>
      <c r="GE160" s="13">
        <f t="shared" ref="GE160" si="168">GE113+GE121+GE129+GE137+GE146</f>
        <v>4.9500590488530509</v>
      </c>
    </row>
    <row r="161" spans="1:187" ht="15" x14ac:dyDescent="0.25">
      <c r="A161" s="37" t="s">
        <v>38</v>
      </c>
      <c r="B161" s="90">
        <v>8</v>
      </c>
      <c r="C161" s="13">
        <v>0.35188671669529731</v>
      </c>
      <c r="D161" s="13">
        <v>0.30361449002100632</v>
      </c>
      <c r="E161" s="13">
        <v>0.29695478915293633</v>
      </c>
      <c r="F161" s="13">
        <v>0.33950052145022447</v>
      </c>
      <c r="G161" s="13">
        <v>0.30683829426287462</v>
      </c>
      <c r="H161" s="13">
        <v>0.27075713784006983</v>
      </c>
      <c r="I161" s="13">
        <v>0.24758816577548479</v>
      </c>
      <c r="J161" s="13">
        <v>0.29670027829173617</v>
      </c>
      <c r="K161" s="13">
        <v>0.2274139381776879</v>
      </c>
      <c r="L161" s="13">
        <v>0.20719729210302443</v>
      </c>
      <c r="M161" s="13">
        <v>0.19987586299583404</v>
      </c>
      <c r="N161" s="13">
        <v>0.23234296518959707</v>
      </c>
      <c r="O161" s="13">
        <v>0.23914688887901386</v>
      </c>
      <c r="P161" s="13">
        <v>0.15229081564678343</v>
      </c>
      <c r="Q161" s="13">
        <v>0.15867903826290664</v>
      </c>
      <c r="R161" s="13">
        <v>0.19210479803385683</v>
      </c>
      <c r="S161" s="13">
        <v>0.17621483659959547</v>
      </c>
      <c r="T161" s="13">
        <v>0.15133215806959627</v>
      </c>
      <c r="U161" s="13">
        <v>0.13432234884605437</v>
      </c>
      <c r="V161" s="13">
        <v>0.16432069568617616</v>
      </c>
      <c r="W161" s="13">
        <v>0.16154652729909474</v>
      </c>
      <c r="X161" s="13">
        <v>0.12344625137743553</v>
      </c>
      <c r="Y161" s="13">
        <v>0.1028902574878385</v>
      </c>
      <c r="Z161" s="13">
        <v>0.13272741411586692</v>
      </c>
      <c r="AA161" s="13">
        <v>0.12757781102425095</v>
      </c>
      <c r="AB161" s="13">
        <v>0.10253394228215834</v>
      </c>
      <c r="AC161" s="13">
        <v>9.1768132853392928E-2</v>
      </c>
      <c r="AD161" s="13">
        <v>0.11462320818916445</v>
      </c>
      <c r="AE161" s="13">
        <v>9.660383921619535E-2</v>
      </c>
      <c r="AF161" s="13">
        <v>7.6667155088851968E-2</v>
      </c>
      <c r="AG161" s="13">
        <v>6.8946992299114745E-2</v>
      </c>
      <c r="AH161" s="13">
        <v>9.4050246908820731E-2</v>
      </c>
      <c r="AI161" s="13">
        <v>8.1850692961961263E-2</v>
      </c>
      <c r="AJ161" s="13">
        <v>6.8667030351794597E-2</v>
      </c>
      <c r="AK161" s="13">
        <v>6.1846139271631163E-2</v>
      </c>
      <c r="AL161" s="13">
        <v>7.3214291071903553E-2</v>
      </c>
      <c r="AM161" s="13">
        <v>6.2295775126418061E-2</v>
      </c>
      <c r="AN161" s="13">
        <v>5.5551237304614663E-2</v>
      </c>
      <c r="AO161" s="13">
        <v>8.4217643971122455E-2</v>
      </c>
      <c r="AP161" s="13">
        <v>0.33698934761971649</v>
      </c>
      <c r="AQ161" s="13">
        <v>0.34176566811490555</v>
      </c>
      <c r="AR161" s="13">
        <v>0.28863228399169216</v>
      </c>
      <c r="AS161" s="13">
        <v>0.28963336004574597</v>
      </c>
      <c r="AT161" s="13">
        <v>0.32473040780524359</v>
      </c>
      <c r="AU161" s="13">
        <v>0.29363766426196131</v>
      </c>
      <c r="AV161" s="13">
        <v>0.26333390438839938</v>
      </c>
      <c r="AW161" s="13">
        <v>0.24604413321753732</v>
      </c>
      <c r="AX161" s="13">
        <v>0.25524045900223535</v>
      </c>
      <c r="AY161" s="13">
        <v>0.25801462738931669</v>
      </c>
      <c r="AZ161" s="13">
        <v>0.23347978036962433</v>
      </c>
      <c r="BA161" s="13">
        <v>0.23816278021570672</v>
      </c>
      <c r="BB161" s="13">
        <v>0.25380671448414116</v>
      </c>
      <c r="BC161" s="13">
        <v>0.18801565686390809</v>
      </c>
      <c r="BD161" s="13">
        <v>0.15072133200271598</v>
      </c>
      <c r="BE161" s="13">
        <v>0.14435856047271275</v>
      </c>
      <c r="BF161" s="13">
        <v>0.19244414584879033</v>
      </c>
      <c r="BG161" s="13">
        <v>0.23740773132747969</v>
      </c>
      <c r="BH161" s="13">
        <v>0.24768148642459153</v>
      </c>
      <c r="BI161" s="13">
        <v>0.27188546932472368</v>
      </c>
      <c r="BJ161" s="13">
        <v>0.33248450537647423</v>
      </c>
      <c r="BK161" s="13">
        <v>0.34783151030684195</v>
      </c>
      <c r="BL161" s="13">
        <v>0.37634521045662972</v>
      </c>
      <c r="BM161" s="13">
        <v>0.44994126782033345</v>
      </c>
      <c r="BN161" s="13">
        <v>0.55006584061646391</v>
      </c>
      <c r="BO161" s="13">
        <v>0.60290620109031501</v>
      </c>
      <c r="BP161" s="13">
        <v>0.7092194070319332</v>
      </c>
      <c r="BQ161" s="13">
        <v>0.87327598450246935</v>
      </c>
      <c r="BR161" s="13">
        <v>1.0414374186375799</v>
      </c>
      <c r="BS161" s="13">
        <v>1.1403022674531913</v>
      </c>
      <c r="BT161" s="13">
        <v>1.2097094385595342</v>
      </c>
      <c r="BU161" s="13">
        <v>1.3312576335670876</v>
      </c>
      <c r="BV161" s="13">
        <v>1.4291505217390392</v>
      </c>
      <c r="BW161" s="13">
        <v>1.4293047691658514</v>
      </c>
      <c r="BX161" s="13">
        <v>1.443865662224852</v>
      </c>
      <c r="BY161" s="13">
        <v>1.501315934487516</v>
      </c>
      <c r="BZ161" s="13">
        <v>1.6585599313531365</v>
      </c>
      <c r="CA161" s="13">
        <v>1.6164269208040511</v>
      </c>
      <c r="CB161" s="13">
        <v>1.6267423610112406</v>
      </c>
      <c r="CC161" s="13">
        <v>1.7167827584524924</v>
      </c>
      <c r="CD161" s="13">
        <v>1.8599020256447178</v>
      </c>
      <c r="CE161" s="13">
        <v>1.8463623980869481</v>
      </c>
      <c r="CF161" s="13">
        <v>1.8397758446642665</v>
      </c>
      <c r="CG161" s="13">
        <v>1.9187549174238416</v>
      </c>
      <c r="CH161" s="13">
        <v>2.1735200806903165</v>
      </c>
      <c r="CI161" s="13">
        <v>2.113104555419036</v>
      </c>
      <c r="CJ161" s="13">
        <v>2.0434573280477908</v>
      </c>
      <c r="CK161" s="13">
        <v>2.2128625865404938</v>
      </c>
      <c r="CL161" s="13">
        <v>2.3626318478000563</v>
      </c>
      <c r="CM161" s="13">
        <v>2.5583412467682445</v>
      </c>
      <c r="CN161" s="13">
        <v>2.9815307730865168</v>
      </c>
      <c r="CO161" s="13">
        <v>3.0342033828657486</v>
      </c>
      <c r="CP161" s="13">
        <v>3.3376552871802119</v>
      </c>
      <c r="CQ161" s="13">
        <v>3.2617537857564765</v>
      </c>
      <c r="CR161" s="13">
        <v>3.2083169418466779</v>
      </c>
      <c r="CS161" s="13">
        <v>3.2378566168168432</v>
      </c>
      <c r="CT161" s="13">
        <v>3.4935760175875621</v>
      </c>
      <c r="CU161" s="13">
        <v>3.3475759454548761</v>
      </c>
      <c r="CV161" s="13">
        <v>3.3056327955335707</v>
      </c>
      <c r="CW161" s="13">
        <v>3.2978248644580859</v>
      </c>
      <c r="CX161" s="13">
        <v>3.5732992309631588</v>
      </c>
      <c r="CY161" s="13">
        <v>3.4617221488250758</v>
      </c>
      <c r="CZ161" s="13">
        <v>3.3581210497037075</v>
      </c>
      <c r="DA161" s="13">
        <v>3.4210606776250061</v>
      </c>
      <c r="DB161" s="13">
        <v>3.6460325609342172</v>
      </c>
      <c r="DC161" s="13">
        <v>3.5346746444044541</v>
      </c>
      <c r="DD161" s="13">
        <v>3.4036263397781212</v>
      </c>
      <c r="DE161" s="13">
        <v>3.4660363801778278</v>
      </c>
      <c r="DF161" s="13">
        <v>3.7529266027496937</v>
      </c>
      <c r="DG161" s="13">
        <v>3.6226802967089218</v>
      </c>
      <c r="DH161" s="13">
        <v>3.5156120646354272</v>
      </c>
      <c r="DI161" s="13">
        <v>3.5841193242380083</v>
      </c>
      <c r="DJ161" s="13">
        <v>3.7680702044383514</v>
      </c>
      <c r="DK161" s="13">
        <v>3.6188988356844312</v>
      </c>
      <c r="DL161" s="13">
        <v>3.6599597789731413</v>
      </c>
      <c r="DM161" s="13">
        <v>3.7239169681965438</v>
      </c>
      <c r="DN161" s="13">
        <v>3.9907831530631568</v>
      </c>
      <c r="DO161" s="13">
        <v>3.857460207262708</v>
      </c>
      <c r="DP161" s="13">
        <v>3.7621802415823997</v>
      </c>
      <c r="DQ161" s="13">
        <v>3.7746539359641935</v>
      </c>
      <c r="DR161" s="13">
        <v>4.054895135253946</v>
      </c>
      <c r="DS161" s="13">
        <v>3.9680184522631428</v>
      </c>
      <c r="DT161" s="13">
        <v>3.8154788316855925</v>
      </c>
      <c r="DU161" s="13">
        <v>3.8490423065787152</v>
      </c>
      <c r="DV161" s="13">
        <v>4.1480036485127911</v>
      </c>
      <c r="DW161" s="13">
        <v>4.1079906333423306</v>
      </c>
      <c r="DX161" s="13">
        <v>3.8861598529159034</v>
      </c>
      <c r="DY161" s="13">
        <v>3.8031411321327031</v>
      </c>
      <c r="DZ161" s="13">
        <v>4.1007679196610916</v>
      </c>
      <c r="EA161" s="13">
        <v>4.1044684571432493</v>
      </c>
      <c r="EB161" s="13">
        <v>4.0325942713788194</v>
      </c>
      <c r="EC161" s="13">
        <v>3.8791093117937621</v>
      </c>
      <c r="ED161" s="13">
        <v>4.1839994889640781</v>
      </c>
      <c r="EE161" s="13">
        <v>4.1310184593718438</v>
      </c>
      <c r="EF161" s="13">
        <v>3.9965556664301327</v>
      </c>
      <c r="EG161" s="13">
        <v>4.0258727689346721</v>
      </c>
      <c r="EH161" s="13">
        <v>4.3039902136734725</v>
      </c>
      <c r="EI161" s="13">
        <v>4.21878795907549</v>
      </c>
      <c r="EJ161" s="13">
        <v>4.1599015108359412</v>
      </c>
      <c r="EK161" s="13">
        <v>3.8637345776006708</v>
      </c>
      <c r="EL161" s="13">
        <v>4.0119872824658689</v>
      </c>
      <c r="EM161" s="13">
        <v>3.8166938758686428</v>
      </c>
      <c r="EN161" s="13">
        <v>3.9085708597390778</v>
      </c>
      <c r="EO161" s="13">
        <v>3.8680471426257164</v>
      </c>
      <c r="EP161" s="13">
        <v>4.1197038027195356</v>
      </c>
      <c r="EQ161" s="13">
        <f t="shared" si="166"/>
        <v>4.0207646247806403</v>
      </c>
      <c r="ER161" s="13">
        <f t="shared" si="166"/>
        <v>3.8454383398642622</v>
      </c>
      <c r="ES161" s="13">
        <f t="shared" si="166"/>
        <v>3.8534666342737278</v>
      </c>
      <c r="ET161" s="13">
        <f t="shared" si="166"/>
        <v>4.0787273027855155</v>
      </c>
      <c r="EU161" s="13">
        <f t="shared" si="166"/>
        <v>4.1236710054200003</v>
      </c>
      <c r="EV161" s="13">
        <f t="shared" si="166"/>
        <v>3.8575029801520544</v>
      </c>
      <c r="EW161" s="13">
        <f t="shared" si="166"/>
        <v>3.9450338399721998</v>
      </c>
      <c r="EX161" s="13">
        <f t="shared" si="166"/>
        <v>4.0294630133202931</v>
      </c>
      <c r="EY161" s="13">
        <f t="shared" si="166"/>
        <v>3.9033167191028153</v>
      </c>
      <c r="EZ161" s="13">
        <f t="shared" si="166"/>
        <v>3.7735568801222787</v>
      </c>
      <c r="FA161" s="13">
        <f t="shared" si="166"/>
        <v>3.733606876033893</v>
      </c>
      <c r="FB161" s="13">
        <f t="shared" si="166"/>
        <v>3.9809784932101384</v>
      </c>
      <c r="FC161" s="13">
        <f t="shared" si="166"/>
        <v>3.8632435244081362</v>
      </c>
      <c r="FD161" s="13">
        <f t="shared" si="166"/>
        <v>3.6953167165602143</v>
      </c>
      <c r="FE161" s="13">
        <f t="shared" si="166"/>
        <v>3.7479792546895681</v>
      </c>
      <c r="FF161" s="13">
        <f t="shared" si="166"/>
        <v>3.9693437258536841</v>
      </c>
      <c r="FG161" s="13">
        <f t="shared" si="166"/>
        <v>3.7830983656194497</v>
      </c>
      <c r="FH161" s="13">
        <f t="shared" si="166"/>
        <v>3.6896646941176758</v>
      </c>
      <c r="FI161" s="13">
        <f t="shared" si="166"/>
        <v>3.6855216321984265</v>
      </c>
      <c r="FJ161" s="13">
        <f t="shared" si="166"/>
        <v>3.9854805555350725</v>
      </c>
      <c r="FK161" s="13">
        <f t="shared" si="166"/>
        <v>3.9092357401903697</v>
      </c>
      <c r="FL161" s="13">
        <f t="shared" si="166"/>
        <v>3.7215842511776516</v>
      </c>
      <c r="FM161" s="13">
        <f t="shared" si="166"/>
        <v>3.7505280127769316</v>
      </c>
      <c r="FN161" s="13">
        <f t="shared" si="166"/>
        <v>4.0560453093534203</v>
      </c>
      <c r="FO161" s="13">
        <f t="shared" si="166"/>
        <v>4.0046218672511689</v>
      </c>
      <c r="FP161" s="13">
        <f t="shared" si="166"/>
        <v>3.6823069986615495</v>
      </c>
      <c r="FQ161" s="13">
        <f t="shared" si="166"/>
        <v>3.8194227829948382</v>
      </c>
      <c r="FR161" s="13">
        <f t="shared" si="166"/>
        <v>4.0610851893551017</v>
      </c>
      <c r="FS161" s="13">
        <f t="shared" si="166"/>
        <v>4.0291917200777441</v>
      </c>
      <c r="FT161" s="13">
        <f t="shared" si="166"/>
        <v>3.8612095139854179</v>
      </c>
      <c r="FU161" s="13">
        <f t="shared" si="166"/>
        <v>3.7701472384534576</v>
      </c>
      <c r="FV161" s="13">
        <f t="shared" si="166"/>
        <v>4.1441441564404675</v>
      </c>
      <c r="FW161" s="13">
        <f t="shared" si="166"/>
        <v>3.9872268990546416</v>
      </c>
      <c r="FX161" s="13">
        <f t="shared" si="166"/>
        <v>3.8225628510507135</v>
      </c>
      <c r="FY161" s="13">
        <f t="shared" si="166"/>
        <v>3.7508739645379818</v>
      </c>
      <c r="FZ161" s="13">
        <f t="shared" si="166"/>
        <v>4.1082176341461913</v>
      </c>
      <c r="GA161" s="13">
        <f t="shared" si="166"/>
        <v>3.9978048645486712</v>
      </c>
      <c r="GB161" s="13">
        <f t="shared" si="166"/>
        <v>3.8053456634819192</v>
      </c>
      <c r="GC161" s="13">
        <f t="shared" ref="GC161:GD161" si="169">GC114+GC122+GC130+GC138+GC147</f>
        <v>3.7814229276607487</v>
      </c>
      <c r="GD161" s="13">
        <f t="shared" si="169"/>
        <v>4.0731836628152021</v>
      </c>
      <c r="GE161" s="13">
        <f t="shared" ref="GE161" si="170">GE114+GE122+GE130+GE138+GE147</f>
        <v>3.8244897318648716</v>
      </c>
    </row>
    <row r="162" spans="1:187" ht="15" x14ac:dyDescent="0.25">
      <c r="A162" s="37" t="s">
        <v>39</v>
      </c>
      <c r="B162" s="90">
        <v>9</v>
      </c>
      <c r="C162" s="13">
        <v>2.9603984630888465</v>
      </c>
      <c r="D162" s="13">
        <v>2.9855045388854982</v>
      </c>
      <c r="E162" s="13">
        <v>3.0689643792075216</v>
      </c>
      <c r="F162" s="13">
        <v>3.3236390163836784</v>
      </c>
      <c r="G162" s="13">
        <v>3.1721302459324772</v>
      </c>
      <c r="H162" s="13">
        <v>3.1298187819906027</v>
      </c>
      <c r="I162" s="13">
        <v>3.096338475749536</v>
      </c>
      <c r="J162" s="13">
        <v>3.3200583682472264</v>
      </c>
      <c r="K162" s="13">
        <v>3.1274095291841739</v>
      </c>
      <c r="L162" s="13">
        <v>3.1330255805536424</v>
      </c>
      <c r="M162" s="13">
        <v>3.139048712569716</v>
      </c>
      <c r="N162" s="13">
        <v>3.376293651856602</v>
      </c>
      <c r="O162" s="13">
        <v>3.4700302015632909</v>
      </c>
      <c r="P162" s="13">
        <v>3.0686154529390044</v>
      </c>
      <c r="Q162" s="13">
        <v>3.2083521157118948</v>
      </c>
      <c r="R162" s="13">
        <v>3.3754379517219046</v>
      </c>
      <c r="S162" s="13">
        <v>3.402687431739448</v>
      </c>
      <c r="T162" s="13">
        <v>3.2810035494781804</v>
      </c>
      <c r="U162" s="13">
        <v>3.2539866869729819</v>
      </c>
      <c r="V162" s="13">
        <v>3.5050723682443885</v>
      </c>
      <c r="W162" s="13">
        <v>3.555924217996639</v>
      </c>
      <c r="X162" s="13">
        <v>3.2318381766904301</v>
      </c>
      <c r="Y162" s="13">
        <v>3.0358662303081645</v>
      </c>
      <c r="Z162" s="13">
        <v>3.3672298766434485</v>
      </c>
      <c r="AA162" s="13">
        <v>3.3244033310670962</v>
      </c>
      <c r="AB162" s="13">
        <v>3.2261639709428742</v>
      </c>
      <c r="AC162" s="13">
        <v>3.2222676276110978</v>
      </c>
      <c r="AD162" s="13">
        <v>3.4952193550429231</v>
      </c>
      <c r="AE162" s="13">
        <v>3.3409108666752863</v>
      </c>
      <c r="AF162" s="13">
        <v>3.2976606249157334</v>
      </c>
      <c r="AG162" s="13">
        <v>3.3186045087950711</v>
      </c>
      <c r="AH162" s="13">
        <v>3.4254756401809479</v>
      </c>
      <c r="AI162" s="13">
        <v>3.428242127024193</v>
      </c>
      <c r="AJ162" s="13">
        <v>3.4129142945143247</v>
      </c>
      <c r="AK162" s="13">
        <v>3.3839035676175988</v>
      </c>
      <c r="AL162" s="13">
        <v>3.4900269998566533</v>
      </c>
      <c r="AM162" s="13">
        <v>3.381128773006056</v>
      </c>
      <c r="AN162" s="13">
        <v>3.3530734394636039</v>
      </c>
      <c r="AO162" s="13">
        <v>3.3799906087492264</v>
      </c>
      <c r="AP162" s="13">
        <v>3.282108482661819</v>
      </c>
      <c r="AQ162" s="13">
        <v>3.2786358355132412</v>
      </c>
      <c r="AR162" s="13">
        <v>3.2297612346159217</v>
      </c>
      <c r="AS162" s="13">
        <v>3.1170995887263167</v>
      </c>
      <c r="AT162" s="13">
        <v>3.3146001644754204</v>
      </c>
      <c r="AU162" s="13">
        <v>3.1335406621881212</v>
      </c>
      <c r="AV162" s="13">
        <v>3.0540353195759598</v>
      </c>
      <c r="AW162" s="13">
        <v>3.0085752114491306</v>
      </c>
      <c r="AX162" s="13">
        <v>3.2565704029136699</v>
      </c>
      <c r="AY162" s="13">
        <v>3.1210374708995836</v>
      </c>
      <c r="AZ162" s="13">
        <v>3.1353019090673038</v>
      </c>
      <c r="BA162" s="13">
        <v>3.3074305604342187</v>
      </c>
      <c r="BB162" s="13">
        <v>3.425799643144571</v>
      </c>
      <c r="BC162" s="13">
        <v>3.7176847745276111</v>
      </c>
      <c r="BD162" s="13">
        <v>3.5560488345211096</v>
      </c>
      <c r="BE162" s="13">
        <v>3.3952935179542005</v>
      </c>
      <c r="BF162" s="13">
        <v>3.6769185554891695</v>
      </c>
      <c r="BG162" s="13">
        <v>3.4898026901126067</v>
      </c>
      <c r="BH162" s="13">
        <v>3.336981292270317</v>
      </c>
      <c r="BI162" s="13">
        <v>3.3791764474560182</v>
      </c>
      <c r="BJ162" s="13">
        <v>3.5868041927604222</v>
      </c>
      <c r="BK162" s="13">
        <v>3.5265479492947986</v>
      </c>
      <c r="BL162" s="13">
        <v>3.4242543982411373</v>
      </c>
      <c r="BM162" s="13">
        <v>3.3486453989607528</v>
      </c>
      <c r="BN162" s="13">
        <v>3.5391923726444032</v>
      </c>
      <c r="BO162" s="13">
        <v>3.5273652059490561</v>
      </c>
      <c r="BP162" s="13">
        <v>3.4007755412752694</v>
      </c>
      <c r="BQ162" s="13">
        <v>3.2477260665988137</v>
      </c>
      <c r="BR162" s="13">
        <v>3.2306324083767501</v>
      </c>
      <c r="BS162" s="13">
        <v>2.920099240469018</v>
      </c>
      <c r="BT162" s="13">
        <v>2.8022412886728922</v>
      </c>
      <c r="BU162" s="13">
        <v>2.805075771129081</v>
      </c>
      <c r="BV162" s="13">
        <v>2.793232601229056</v>
      </c>
      <c r="BW162" s="13">
        <v>2.7769392426999153</v>
      </c>
      <c r="BX162" s="13">
        <v>2.7318377238480096</v>
      </c>
      <c r="BY162" s="13">
        <v>2.6299994538871903</v>
      </c>
      <c r="BZ162" s="13">
        <v>2.696974866665562</v>
      </c>
      <c r="CA162" s="13">
        <v>2.5073495715013898</v>
      </c>
      <c r="CB162" s="13">
        <v>2.4212538332028486</v>
      </c>
      <c r="CC162" s="13">
        <v>2.3818632933662793</v>
      </c>
      <c r="CD162" s="13">
        <v>2.5126022091917899</v>
      </c>
      <c r="CE162" s="13">
        <v>2.6571993143394796</v>
      </c>
      <c r="CF162" s="13">
        <v>2.3157331905105845</v>
      </c>
      <c r="CG162" s="13">
        <v>2.3230101841122361</v>
      </c>
      <c r="CH162" s="13">
        <v>2.5448309715513622</v>
      </c>
      <c r="CI162" s="13">
        <v>2.3769832154516717</v>
      </c>
      <c r="CJ162" s="13">
        <v>2.2845215448300249</v>
      </c>
      <c r="CK162" s="13">
        <v>2.2561206670731186</v>
      </c>
      <c r="CL162" s="13">
        <v>2.1712399047701205</v>
      </c>
      <c r="CM162" s="13">
        <v>1.7430140975835189</v>
      </c>
      <c r="CN162" s="13">
        <v>1.3331962973871183</v>
      </c>
      <c r="CO162" s="13">
        <v>1.2656299830899542</v>
      </c>
      <c r="CP162" s="13">
        <v>1.3243481290991288</v>
      </c>
      <c r="CQ162" s="13">
        <v>1.2840743406429791</v>
      </c>
      <c r="CR162" s="13">
        <v>1.19751475491279</v>
      </c>
      <c r="CS162" s="13">
        <v>1.1738772332380367</v>
      </c>
      <c r="CT162" s="13">
        <v>1.2466600931599097</v>
      </c>
      <c r="CU162" s="13">
        <v>1.1827082630784072</v>
      </c>
      <c r="CV162" s="13">
        <v>1.1487692803999066</v>
      </c>
      <c r="CW162" s="13">
        <v>1.1321199681425289</v>
      </c>
      <c r="CX162" s="13">
        <v>1.2225518470070269</v>
      </c>
      <c r="CY162" s="13">
        <v>1.1674967611308691</v>
      </c>
      <c r="CZ162" s="13">
        <v>1.1373289077181157</v>
      </c>
      <c r="DA162" s="13">
        <v>1.1298474135209251</v>
      </c>
      <c r="DB162" s="13">
        <v>1.1843113567847563</v>
      </c>
      <c r="DC162" s="13">
        <v>1.1216097847298092</v>
      </c>
      <c r="DD162" s="13">
        <v>1.0379737464725085</v>
      </c>
      <c r="DE162" s="13">
        <v>0.98258591766846604</v>
      </c>
      <c r="DF162" s="13">
        <v>1.0294551067377107</v>
      </c>
      <c r="DG162" s="13">
        <v>1.0100543059730516</v>
      </c>
      <c r="DH162" s="13">
        <v>0.98170758293751725</v>
      </c>
      <c r="DI162" s="13">
        <v>0.98355954659669564</v>
      </c>
      <c r="DJ162" s="13">
        <v>1.0298753224334489</v>
      </c>
      <c r="DK162" s="13">
        <v>1.0158514965226286</v>
      </c>
      <c r="DL162" s="13">
        <v>1.0014404830828243</v>
      </c>
      <c r="DM162" s="13">
        <v>1.020716254816759</v>
      </c>
      <c r="DN162" s="13">
        <v>1.097527789457474</v>
      </c>
      <c r="DO162" s="13">
        <v>1.0546773415928752</v>
      </c>
      <c r="DP162" s="13">
        <v>1.0283108231430791</v>
      </c>
      <c r="DQ162" s="13">
        <v>1.0271900800729523</v>
      </c>
      <c r="DR162" s="13">
        <v>1.1242962407490427</v>
      </c>
      <c r="DS162" s="13">
        <v>1.2430480333548337</v>
      </c>
      <c r="DT162" s="13">
        <v>1.1952798627177399</v>
      </c>
      <c r="DU162" s="13">
        <v>1.1750269588117352</v>
      </c>
      <c r="DV162" s="13">
        <v>1.0935067276511721</v>
      </c>
      <c r="DW162" s="13">
        <v>1.1091576216058958</v>
      </c>
      <c r="DX162" s="13">
        <v>1.0090924963077503</v>
      </c>
      <c r="DY162" s="13">
        <v>0.96565648505886048</v>
      </c>
      <c r="DZ162" s="13">
        <v>1.0258076639647771</v>
      </c>
      <c r="EA162" s="13">
        <v>1.015778012251527</v>
      </c>
      <c r="EB162" s="13">
        <v>1.0192063248614709</v>
      </c>
      <c r="EC162" s="13">
        <v>0.90121034292947799</v>
      </c>
      <c r="ED162" s="13">
        <v>1.027781297477542</v>
      </c>
      <c r="EE162" s="13">
        <v>1.0458748956192134</v>
      </c>
      <c r="EF162" s="13">
        <v>0.9871364342553276</v>
      </c>
      <c r="EG162" s="13">
        <v>0.98605504970902524</v>
      </c>
      <c r="EH162" s="13">
        <v>1.0555319111024724</v>
      </c>
      <c r="EI162" s="13">
        <v>1.0308180534464455</v>
      </c>
      <c r="EJ162" s="13">
        <v>0.95470052389902438</v>
      </c>
      <c r="EK162" s="13">
        <v>0.88366807283935855</v>
      </c>
      <c r="EL162" s="13">
        <v>0.9803764128150313</v>
      </c>
      <c r="EM162" s="13">
        <v>1.0462544798595514</v>
      </c>
      <c r="EN162" s="13">
        <v>0.98145913288284836</v>
      </c>
      <c r="EO162" s="13">
        <v>0.97621218978563318</v>
      </c>
      <c r="EP162" s="13">
        <v>1.0535373776589063</v>
      </c>
      <c r="EQ162" s="13">
        <f t="shared" si="166"/>
        <v>1.0279093111071949</v>
      </c>
      <c r="ER162" s="13">
        <f t="shared" si="166"/>
        <v>0.97432042695314702</v>
      </c>
      <c r="ES162" s="13">
        <f t="shared" si="166"/>
        <v>0.96474059723278394</v>
      </c>
      <c r="ET162" s="13">
        <f t="shared" si="166"/>
        <v>1.0323639682934806</v>
      </c>
      <c r="EU162" s="13">
        <f t="shared" si="166"/>
        <v>1.0311348406405327</v>
      </c>
      <c r="EV162" s="13">
        <f t="shared" si="166"/>
        <v>0.87731036671205997</v>
      </c>
      <c r="EW162" s="13">
        <f t="shared" si="166"/>
        <v>0.84364330152779832</v>
      </c>
      <c r="EX162" s="13">
        <f t="shared" si="166"/>
        <v>0.96267241722169739</v>
      </c>
      <c r="EY162" s="13">
        <f t="shared" si="166"/>
        <v>0.89472524797624997</v>
      </c>
      <c r="EZ162" s="13">
        <f t="shared" si="166"/>
        <v>0.90362449382653942</v>
      </c>
      <c r="FA162" s="13">
        <f t="shared" si="166"/>
        <v>0.88633599854076106</v>
      </c>
      <c r="FB162" s="13">
        <f t="shared" si="166"/>
        <v>0.97076874775925026</v>
      </c>
      <c r="FC162" s="13">
        <f t="shared" si="166"/>
        <v>0.95565410314562305</v>
      </c>
      <c r="FD162" s="13">
        <f t="shared" si="166"/>
        <v>0.9374829199882968</v>
      </c>
      <c r="FE162" s="13">
        <f t="shared" si="166"/>
        <v>0.90183895253489887</v>
      </c>
      <c r="FF162" s="13">
        <f t="shared" si="166"/>
        <v>1.0037425072942645</v>
      </c>
      <c r="FG162" s="13">
        <f t="shared" si="166"/>
        <v>0.9649641237370451</v>
      </c>
      <c r="FH162" s="13">
        <f t="shared" si="166"/>
        <v>0.95400320182728904</v>
      </c>
      <c r="FI162" s="13">
        <f t="shared" si="166"/>
        <v>0.95633963330198313</v>
      </c>
      <c r="FJ162" s="13">
        <f t="shared" si="166"/>
        <v>1.0527761250255909</v>
      </c>
      <c r="FK162" s="13">
        <f t="shared" si="166"/>
        <v>1.0587571271807099</v>
      </c>
      <c r="FL162" s="13">
        <f t="shared" si="166"/>
        <v>1.011590522258673</v>
      </c>
      <c r="FM162" s="13">
        <f t="shared" si="166"/>
        <v>1.0160682847289708</v>
      </c>
      <c r="FN162" s="13">
        <f t="shared" si="166"/>
        <v>1.1231457916772298</v>
      </c>
      <c r="FO162" s="13">
        <f t="shared" si="166"/>
        <v>1.1390613852231466</v>
      </c>
      <c r="FP162" s="13">
        <f t="shared" si="166"/>
        <v>1.0851653536611168</v>
      </c>
      <c r="FQ162" s="13">
        <f t="shared" si="166"/>
        <v>1.1108431777440888</v>
      </c>
      <c r="FR162" s="13">
        <f t="shared" si="166"/>
        <v>1.189780475133184</v>
      </c>
      <c r="FS162" s="13">
        <f t="shared" si="166"/>
        <v>1.1641553447766129</v>
      </c>
      <c r="FT162" s="13">
        <f t="shared" si="166"/>
        <v>1.1323787070641018</v>
      </c>
      <c r="FU162" s="13">
        <f t="shared" si="166"/>
        <v>1.1347344273431126</v>
      </c>
      <c r="FV162" s="13">
        <f t="shared" si="166"/>
        <v>1.2374179744255778</v>
      </c>
      <c r="FW162" s="13">
        <f t="shared" si="166"/>
        <v>1.1927808399428879</v>
      </c>
      <c r="FX162" s="13">
        <f t="shared" si="166"/>
        <v>1.130411399674192</v>
      </c>
      <c r="FY162" s="13">
        <f t="shared" si="166"/>
        <v>1.0897944221854592</v>
      </c>
      <c r="FZ162" s="13">
        <f t="shared" si="166"/>
        <v>1.1529744570310805</v>
      </c>
      <c r="GA162" s="13">
        <f t="shared" si="166"/>
        <v>1.1706188380182017</v>
      </c>
      <c r="GB162" s="13">
        <f t="shared" si="166"/>
        <v>1.1323548642341785</v>
      </c>
      <c r="GC162" s="13">
        <f t="shared" ref="GC162:GD162" si="171">GC115+GC123+GC131+GC139+GC148</f>
        <v>1.0801614094234078</v>
      </c>
      <c r="GD162" s="13">
        <f t="shared" si="171"/>
        <v>1.2059732808342853</v>
      </c>
      <c r="GE162" s="13">
        <f t="shared" ref="GE162" si="172">GE115+GE123+GE131+GE139+GE148</f>
        <v>1.1255693169881797</v>
      </c>
    </row>
    <row r="163" spans="1:187" ht="15" x14ac:dyDescent="0.25">
      <c r="A163" s="36" t="s">
        <v>25</v>
      </c>
      <c r="B163" s="90"/>
      <c r="C163" s="13">
        <v>1.4756576456327843</v>
      </c>
      <c r="D163" s="13">
        <v>1.6606891048015646</v>
      </c>
      <c r="E163" s="13">
        <v>1.9789404735234495</v>
      </c>
      <c r="F163" s="13">
        <v>1.6595175160434497</v>
      </c>
      <c r="G163" s="13">
        <v>1.4011739089182398</v>
      </c>
      <c r="H163" s="13">
        <v>1.683973334259079</v>
      </c>
      <c r="I163" s="13">
        <v>1.9438193539559085</v>
      </c>
      <c r="J163" s="13">
        <v>1.7553969804731442</v>
      </c>
      <c r="K163" s="13">
        <v>1.5296261394742636</v>
      </c>
      <c r="L163" s="13">
        <v>1.7337292619873161</v>
      </c>
      <c r="M163" s="13">
        <v>1.8149735246226166</v>
      </c>
      <c r="N163" s="13">
        <v>1.8111899724269493</v>
      </c>
      <c r="O163" s="13">
        <v>1.7512525898766012</v>
      </c>
      <c r="P163" s="13">
        <v>1.78944933428218</v>
      </c>
      <c r="Q163" s="13">
        <v>1.8972997943877155</v>
      </c>
      <c r="R163" s="13">
        <v>1.768870287984516</v>
      </c>
      <c r="S163" s="13">
        <v>1.6137312745385286</v>
      </c>
      <c r="T163" s="13">
        <v>1.6671382545568298</v>
      </c>
      <c r="U163" s="13">
        <v>1.8792886611725377</v>
      </c>
      <c r="V163" s="13">
        <v>1.8918561640796114</v>
      </c>
      <c r="W163" s="13">
        <v>1.6544907627621119</v>
      </c>
      <c r="X163" s="13">
        <v>1.7197280058862741</v>
      </c>
      <c r="Y163" s="13">
        <v>1.6702621635390404</v>
      </c>
      <c r="Z163" s="13">
        <v>1.775268429929368</v>
      </c>
      <c r="AA163" s="13">
        <v>1.8448967209811427</v>
      </c>
      <c r="AB163" s="13">
        <v>2.0962528535431533</v>
      </c>
      <c r="AC163" s="13">
        <v>1.8570855394031123</v>
      </c>
      <c r="AD163" s="13">
        <v>1.7743198065011361</v>
      </c>
      <c r="AE163" s="13">
        <v>1.6693591255316864</v>
      </c>
      <c r="AF163" s="13">
        <v>1.7615018392677593</v>
      </c>
      <c r="AG163" s="13">
        <v>1.6774090767897409</v>
      </c>
      <c r="AH163" s="13">
        <v>1.7327609979994358</v>
      </c>
      <c r="AI163" s="13">
        <v>1.8036988055919279</v>
      </c>
      <c r="AJ163" s="13">
        <v>1.8700501516528898</v>
      </c>
      <c r="AK163" s="13">
        <v>1.7826838668240041</v>
      </c>
      <c r="AL163" s="13">
        <v>1.6773789606757916</v>
      </c>
      <c r="AM163" s="13">
        <v>1.6937266752748161</v>
      </c>
      <c r="AN163" s="13">
        <v>1.7103626616491008</v>
      </c>
      <c r="AO163" s="13">
        <v>1.7050851488754786</v>
      </c>
      <c r="AP163" s="13">
        <v>1.7793005209196266</v>
      </c>
      <c r="AQ163" s="13">
        <v>1.784983185079033</v>
      </c>
      <c r="AR163" s="13">
        <v>1.7736205790190449</v>
      </c>
      <c r="AS163" s="13">
        <v>1.7684496624663399</v>
      </c>
      <c r="AT163" s="13">
        <v>1.8314345982954674</v>
      </c>
      <c r="AU163" s="13">
        <v>1.8218034835618113</v>
      </c>
      <c r="AV163" s="13">
        <v>1.6850012315881933</v>
      </c>
      <c r="AW163" s="13">
        <v>1.8135432982176509</v>
      </c>
      <c r="AX163" s="13">
        <v>1.7516860130067697</v>
      </c>
      <c r="AY163" s="13">
        <v>1.620670825374452</v>
      </c>
      <c r="AZ163" s="13">
        <v>1.817046469823737</v>
      </c>
      <c r="BA163" s="13">
        <v>1.7938006017536785</v>
      </c>
      <c r="BB163" s="13">
        <v>1.7888244095615939</v>
      </c>
      <c r="BC163" s="13">
        <v>1.6921156523002536</v>
      </c>
      <c r="BD163" s="13">
        <v>1.7173399297903971</v>
      </c>
      <c r="BE163" s="13">
        <v>1.7192592023878044</v>
      </c>
      <c r="BF163" s="13">
        <v>1.7162092212890476</v>
      </c>
      <c r="BG163" s="13">
        <v>1.8269148994219797</v>
      </c>
      <c r="BH163" s="13">
        <v>1.701333029208409</v>
      </c>
      <c r="BI163" s="13">
        <v>1.6302711100588008</v>
      </c>
      <c r="BJ163" s="13">
        <v>1.6844813933221783</v>
      </c>
      <c r="BK163" s="13">
        <v>1.7636131829290895</v>
      </c>
      <c r="BL163" s="13">
        <v>1.7771465442573673</v>
      </c>
      <c r="BM163" s="13">
        <v>1.7622767150885319</v>
      </c>
      <c r="BN163" s="13">
        <v>1.8100565480652184</v>
      </c>
      <c r="BO163" s="13">
        <v>1.8077031058338533</v>
      </c>
      <c r="BP163" s="13">
        <v>1.8577160961761292</v>
      </c>
      <c r="BQ163" s="13">
        <v>1.9863310271758352</v>
      </c>
      <c r="BR163" s="13">
        <v>1.9673277801051694</v>
      </c>
      <c r="BS163" s="13">
        <v>2.0054074013174823</v>
      </c>
      <c r="BT163" s="13">
        <v>1.8295407417860157</v>
      </c>
      <c r="BU163" s="13">
        <v>1.8997929792394501</v>
      </c>
      <c r="BV163" s="13">
        <v>1.9027393851795471</v>
      </c>
      <c r="BW163" s="13">
        <v>2.104928879397379</v>
      </c>
      <c r="BX163" s="13">
        <v>2.1389990687401528</v>
      </c>
      <c r="BY163" s="13">
        <v>2.3068359102959892</v>
      </c>
      <c r="BZ163" s="13">
        <v>2.2775320833414416</v>
      </c>
      <c r="CA163" s="13">
        <v>2.2679114965747882</v>
      </c>
      <c r="CB163" s="13">
        <v>2.2455634104840532</v>
      </c>
      <c r="CC163" s="13">
        <v>2.1956100622908212</v>
      </c>
      <c r="CD163" s="13">
        <v>2.3641249174478451</v>
      </c>
      <c r="CE163" s="13">
        <v>2.5056974130355401</v>
      </c>
      <c r="CF163" s="13">
        <v>2.5100281283248518</v>
      </c>
      <c r="CG163" s="13">
        <v>2.4532993742374489</v>
      </c>
      <c r="CH163" s="13">
        <v>2.5758866189112415</v>
      </c>
      <c r="CI163" s="13">
        <v>2.6633959461942949</v>
      </c>
      <c r="CJ163" s="13">
        <v>2.8504288716195663</v>
      </c>
      <c r="CK163" s="13">
        <v>2.940096872004669</v>
      </c>
      <c r="CL163" s="13">
        <v>2.8411977839860776</v>
      </c>
      <c r="CM163" s="13">
        <v>2.9394631881060143</v>
      </c>
      <c r="CN163" s="13">
        <v>2.9649005487895326</v>
      </c>
      <c r="CO163" s="13">
        <v>2.6836466662964464</v>
      </c>
      <c r="CP163" s="13">
        <v>3.0502529437179793</v>
      </c>
      <c r="CQ163" s="13">
        <v>2.9998843967683344</v>
      </c>
      <c r="CR163" s="13">
        <v>3.1775161755006751</v>
      </c>
      <c r="CS163" s="13">
        <v>2.9745424006079082</v>
      </c>
      <c r="CT163" s="13">
        <v>3.2631956212380819</v>
      </c>
      <c r="CU163" s="13">
        <v>3.2959447085726743</v>
      </c>
      <c r="CV163" s="13">
        <v>3.0979828575482067</v>
      </c>
      <c r="CW163" s="13">
        <v>3.0333780413533562</v>
      </c>
      <c r="CX163" s="13">
        <v>3.3022607543613907</v>
      </c>
      <c r="CY163" s="13">
        <v>3.3234163053086512</v>
      </c>
      <c r="CZ163" s="13">
        <v>3.2202126297145681</v>
      </c>
      <c r="DA163" s="13">
        <v>3.1898518319953104</v>
      </c>
      <c r="DB163" s="13">
        <v>3.3681528605133702</v>
      </c>
      <c r="DC163" s="13">
        <v>3.6920394110030279</v>
      </c>
      <c r="DD163" s="13">
        <v>3.4152635037189136</v>
      </c>
      <c r="DE163" s="13">
        <v>3.3644989349975849</v>
      </c>
      <c r="DF163" s="13">
        <v>3.6809435128216492</v>
      </c>
      <c r="DG163" s="13">
        <v>3.5874426382570395</v>
      </c>
      <c r="DH163" s="13">
        <v>3.4072580598996733</v>
      </c>
      <c r="DI163" s="13">
        <v>3.5600048382042884</v>
      </c>
      <c r="DJ163" s="13">
        <v>3.7078357725526212</v>
      </c>
      <c r="DK163" s="13">
        <v>3.7053044094391199</v>
      </c>
      <c r="DL163" s="13">
        <v>3.7466673534840789</v>
      </c>
      <c r="DM163" s="13">
        <v>3.7703709027297339</v>
      </c>
      <c r="DN163" s="13">
        <v>4.0675863078925776</v>
      </c>
      <c r="DO163" s="13">
        <v>4.0124333545181905</v>
      </c>
      <c r="DP163" s="13">
        <v>3.9309638009997463</v>
      </c>
      <c r="DQ163" s="13">
        <v>3.8201551017332287</v>
      </c>
      <c r="DR163" s="13">
        <v>4.1218388603071761</v>
      </c>
      <c r="DS163" s="13">
        <v>4.1927166229263415</v>
      </c>
      <c r="DT163" s="13">
        <v>4.0205586523405792</v>
      </c>
      <c r="DU163" s="13">
        <v>4.0384342334482941</v>
      </c>
      <c r="DV163" s="13">
        <v>4.1614143972497253</v>
      </c>
      <c r="DW163" s="13">
        <v>4.4879538141488275</v>
      </c>
      <c r="DX163" s="13">
        <v>4.3782745147893261</v>
      </c>
      <c r="DY163" s="13">
        <v>4.2516765405136523</v>
      </c>
      <c r="DZ163" s="13">
        <v>4.5120002204096084</v>
      </c>
      <c r="EA163" s="13">
        <v>4.3837391134390051</v>
      </c>
      <c r="EB163" s="13">
        <v>4.4300621120947952</v>
      </c>
      <c r="EC163" s="13">
        <v>4.2161828804138315</v>
      </c>
      <c r="ED163" s="13">
        <v>4.5790625219824115</v>
      </c>
      <c r="EE163" s="13">
        <v>4.5342878671126146</v>
      </c>
      <c r="EF163" s="13">
        <v>4.4062893527727631</v>
      </c>
      <c r="EG163" s="13">
        <v>4.4045947123339761</v>
      </c>
      <c r="EH163" s="13">
        <v>4.785345269343571</v>
      </c>
      <c r="EI163" s="13">
        <v>4.6641247418479024</v>
      </c>
      <c r="EJ163" s="13">
        <v>4.6218394242006715</v>
      </c>
      <c r="EK163" s="13">
        <v>4.3834059237917975</v>
      </c>
      <c r="EL163" s="13">
        <v>4.2878634351887746</v>
      </c>
      <c r="EM163" s="13">
        <v>4.2891957395044074</v>
      </c>
      <c r="EN163" s="13">
        <v>4.2536736253515226</v>
      </c>
      <c r="EO163" s="13">
        <v>4.1257330372973087</v>
      </c>
      <c r="EP163" s="13">
        <v>4.4737384197133627</v>
      </c>
      <c r="EQ163" s="13">
        <f t="shared" si="166"/>
        <v>4.1459634643084051</v>
      </c>
      <c r="ER163" s="13">
        <f t="shared" si="166"/>
        <v>4.303549629843948</v>
      </c>
      <c r="ES163" s="13">
        <f t="shared" si="166"/>
        <v>4.2109450027421191</v>
      </c>
      <c r="ET163" s="13">
        <f t="shared" si="166"/>
        <v>4.7010566388716128</v>
      </c>
      <c r="EU163" s="13">
        <f t="shared" si="166"/>
        <v>4.6832148123988411</v>
      </c>
      <c r="EV163" s="13">
        <f t="shared" si="166"/>
        <v>4.3751481590061561</v>
      </c>
      <c r="EW163" s="13">
        <f t="shared" si="166"/>
        <v>4.3497088189600408</v>
      </c>
      <c r="EX163" s="13">
        <f t="shared" si="166"/>
        <v>4.6873743254734883</v>
      </c>
      <c r="EY163" s="13">
        <f t="shared" si="166"/>
        <v>4.6560429714379179</v>
      </c>
      <c r="EZ163" s="13">
        <f t="shared" si="166"/>
        <v>4.5170498531326446</v>
      </c>
      <c r="FA163" s="13">
        <f t="shared" si="166"/>
        <v>4.3086161466031765</v>
      </c>
      <c r="FB163" s="13">
        <f t="shared" si="166"/>
        <v>4.8299456559341296</v>
      </c>
      <c r="FC163" s="13">
        <f t="shared" si="166"/>
        <v>4.7321719464509009</v>
      </c>
      <c r="FD163" s="13">
        <f t="shared" si="166"/>
        <v>4.5558022209301416</v>
      </c>
      <c r="FE163" s="13">
        <f t="shared" si="166"/>
        <v>4.5517134566440118</v>
      </c>
      <c r="FF163" s="13">
        <f t="shared" si="166"/>
        <v>5.1942667429180931</v>
      </c>
      <c r="FG163" s="13">
        <f t="shared" si="166"/>
        <v>4.9504228536322383</v>
      </c>
      <c r="FH163" s="13">
        <f t="shared" si="166"/>
        <v>4.7218470527162664</v>
      </c>
      <c r="FI163" s="13">
        <f t="shared" si="166"/>
        <v>4.8852422746053126</v>
      </c>
      <c r="FJ163" s="13">
        <f t="shared" si="166"/>
        <v>5.1528039547186637</v>
      </c>
      <c r="FK163" s="13">
        <f t="shared" si="166"/>
        <v>5.1251378011479103</v>
      </c>
      <c r="FL163" s="13">
        <f t="shared" si="166"/>
        <v>4.8159217958587419</v>
      </c>
      <c r="FM163" s="13">
        <f t="shared" si="166"/>
        <v>4.7755256237802737</v>
      </c>
      <c r="FN163" s="13">
        <f t="shared" si="166"/>
        <v>5.3239511588047872</v>
      </c>
      <c r="FO163" s="13">
        <f t="shared" si="166"/>
        <v>5.1360690691258508</v>
      </c>
      <c r="FP163" s="13">
        <f t="shared" si="166"/>
        <v>5.0104488990622134</v>
      </c>
      <c r="FQ163" s="13">
        <f t="shared" si="166"/>
        <v>4.9884847125865637</v>
      </c>
      <c r="FR163" s="13">
        <f t="shared" si="166"/>
        <v>5.5895826262524579</v>
      </c>
      <c r="FS163" s="13">
        <f t="shared" si="166"/>
        <v>5.4799825394529096</v>
      </c>
      <c r="FT163" s="13">
        <f t="shared" si="166"/>
        <v>5.3811173555070564</v>
      </c>
      <c r="FU163" s="13">
        <f t="shared" si="166"/>
        <v>5.3291172863190077</v>
      </c>
      <c r="FV163" s="13">
        <f t="shared" si="166"/>
        <v>5.9732463346059728</v>
      </c>
      <c r="FW163" s="13">
        <f t="shared" si="166"/>
        <v>5.6695057709120906</v>
      </c>
      <c r="FX163" s="13">
        <f t="shared" si="166"/>
        <v>5.5810728109845442</v>
      </c>
      <c r="FY163" s="13">
        <f t="shared" si="166"/>
        <v>5.5359964399604973</v>
      </c>
      <c r="FZ163" s="13">
        <f t="shared" si="166"/>
        <v>6.0523223785592579</v>
      </c>
      <c r="GA163" s="13">
        <f t="shared" si="166"/>
        <v>5.9401955002610327</v>
      </c>
      <c r="GB163" s="13">
        <f t="shared" si="166"/>
        <v>5.6122004069515077</v>
      </c>
      <c r="GC163" s="13">
        <f t="shared" ref="GC163:GD163" si="173">GC116+GC124+GC132+GC140+GC149</f>
        <v>5.6416674941976437</v>
      </c>
      <c r="GD163" s="13">
        <f t="shared" si="173"/>
        <v>6.0834432500770514</v>
      </c>
      <c r="GE163" s="13">
        <f t="shared" ref="GE163" si="174">GE116+GE124+GE132+GE140+GE149</f>
        <v>5.8147705189732486</v>
      </c>
    </row>
    <row r="164" spans="1:187" ht="15" x14ac:dyDescent="0.25">
      <c r="A164" s="36" t="s">
        <v>26</v>
      </c>
      <c r="B164" s="90"/>
      <c r="C164" s="13">
        <v>1.1563483926963833</v>
      </c>
      <c r="D164" s="13">
        <v>0.61819892636233886</v>
      </c>
      <c r="E164" s="13">
        <v>0.78991868268937104</v>
      </c>
      <c r="F164" s="13">
        <v>0.54454535942475368</v>
      </c>
      <c r="G164" s="13">
        <v>0.83159928358598934</v>
      </c>
      <c r="H164" s="13">
        <v>1.0155848690559555</v>
      </c>
      <c r="I164" s="13">
        <v>0.89138122954845145</v>
      </c>
      <c r="J164" s="13">
        <v>1.0428179222223721</v>
      </c>
      <c r="K164" s="13">
        <v>0.81954226602727287</v>
      </c>
      <c r="L164" s="13">
        <v>0.97215412383565847</v>
      </c>
      <c r="M164" s="13">
        <v>0.61362917844973708</v>
      </c>
      <c r="N164" s="13">
        <v>1.0349968226864361</v>
      </c>
      <c r="O164" s="13">
        <v>0.85960711461975381</v>
      </c>
      <c r="P164" s="13">
        <v>1.0373346206111929</v>
      </c>
      <c r="Q164" s="13">
        <v>1.2121134925576014</v>
      </c>
      <c r="R164" s="13">
        <v>1.0480864997726282</v>
      </c>
      <c r="S164" s="13">
        <v>0.96546687762807204</v>
      </c>
      <c r="T164" s="13">
        <v>0.74609305088332956</v>
      </c>
      <c r="U164" s="13">
        <v>1.0698938984846875</v>
      </c>
      <c r="V164" s="13">
        <v>0.98611646135533182</v>
      </c>
      <c r="W164" s="13">
        <v>0.90046019787772758</v>
      </c>
      <c r="X164" s="13">
        <v>0.8311489456464296</v>
      </c>
      <c r="Y164" s="13">
        <v>0.8301630113761157</v>
      </c>
      <c r="Z164" s="13">
        <v>0.90890936003848743</v>
      </c>
      <c r="AA164" s="13">
        <v>0.67851230037875643</v>
      </c>
      <c r="AB164" s="13">
        <v>0.79325416767905754</v>
      </c>
      <c r="AC164" s="13">
        <v>0.82771018193154289</v>
      </c>
      <c r="AD164" s="13">
        <v>0.80029383286122913</v>
      </c>
      <c r="AE164" s="13">
        <v>0.74239626949372073</v>
      </c>
      <c r="AF164" s="13">
        <v>0.65577169829851389</v>
      </c>
      <c r="AG164" s="13">
        <v>0.6248483881666963</v>
      </c>
      <c r="AH164" s="13">
        <v>0.58719510012375342</v>
      </c>
      <c r="AI164" s="13">
        <v>0.64396283484003969</v>
      </c>
      <c r="AJ164" s="13">
        <v>0.61748811574340645</v>
      </c>
      <c r="AK164" s="13">
        <v>0.61059926665887621</v>
      </c>
      <c r="AL164" s="13">
        <v>0.53374831664792377</v>
      </c>
      <c r="AM164" s="13">
        <v>0.40610020775506012</v>
      </c>
      <c r="AN164" s="13">
        <v>0.30876892880918766</v>
      </c>
      <c r="AO164" s="13">
        <v>0.54440247673645259</v>
      </c>
      <c r="AP164" s="13">
        <v>0.39038224951327138</v>
      </c>
      <c r="AQ164" s="13">
        <v>0.39971047013024275</v>
      </c>
      <c r="AR164" s="13">
        <v>0.34002834394932313</v>
      </c>
      <c r="AS164" s="13">
        <v>0.31080798366624834</v>
      </c>
      <c r="AT164" s="13">
        <v>0.29030788419545461</v>
      </c>
      <c r="AU164" s="13">
        <v>0.35248863822535337</v>
      </c>
      <c r="AV164" s="13">
        <v>0.34244649211971778</v>
      </c>
      <c r="AW164" s="13">
        <v>0.30708999316579888</v>
      </c>
      <c r="AX164" s="13">
        <v>0.30466176239697224</v>
      </c>
      <c r="AY164" s="13">
        <v>0.25098754625129116</v>
      </c>
      <c r="AZ164" s="13">
        <v>0.33829321366425447</v>
      </c>
      <c r="BA164" s="13">
        <v>0.3080145510097001</v>
      </c>
      <c r="BB164" s="13">
        <v>0.30014838802366922</v>
      </c>
      <c r="BC164" s="13">
        <v>0.28217338420329879</v>
      </c>
      <c r="BD164" s="13">
        <v>0.34901521271010261</v>
      </c>
      <c r="BE164" s="13">
        <v>0.29784138118757697</v>
      </c>
      <c r="BF164" s="13">
        <v>0.30528575272138625</v>
      </c>
      <c r="BG164" s="13">
        <v>0.29695485562220003</v>
      </c>
      <c r="BH164" s="13">
        <v>0.37107992646703569</v>
      </c>
      <c r="BI164" s="13">
        <v>0.34248587996279489</v>
      </c>
      <c r="BJ164" s="13">
        <v>0.3036420261772636</v>
      </c>
      <c r="BK164" s="13">
        <v>0.2676004402392243</v>
      </c>
      <c r="BL164" s="13">
        <v>0.27637388226421533</v>
      </c>
      <c r="BM164" s="13">
        <v>0.26828063276305403</v>
      </c>
      <c r="BN164" s="13">
        <v>0.24252794387922844</v>
      </c>
      <c r="BO164" s="13">
        <v>0.26365664516751874</v>
      </c>
      <c r="BP164" s="13">
        <v>0.28156980622492372</v>
      </c>
      <c r="BQ164" s="13">
        <v>0.30253576748747402</v>
      </c>
      <c r="BR164" s="13">
        <v>0.29220609175523138</v>
      </c>
      <c r="BS164" s="13">
        <v>0.32402169524381741</v>
      </c>
      <c r="BT164" s="13">
        <v>0.29076761558325026</v>
      </c>
      <c r="BU164" s="13">
        <v>0.23447531847674424</v>
      </c>
      <c r="BV164" s="13">
        <v>0.1966979557045169</v>
      </c>
      <c r="BW164" s="13">
        <v>0.2289341769093543</v>
      </c>
      <c r="BX164" s="13">
        <v>0.23285916739316781</v>
      </c>
      <c r="BY164" s="13">
        <v>0.55138423426597827</v>
      </c>
      <c r="BZ164" s="13">
        <v>0.29718060507390853</v>
      </c>
      <c r="CA164" s="13">
        <v>0.20427058455284358</v>
      </c>
      <c r="CB164" s="13">
        <v>0.25038804290507932</v>
      </c>
      <c r="CC164" s="13">
        <v>0.26048406561798138</v>
      </c>
      <c r="CD164" s="13">
        <v>0.18963536577845391</v>
      </c>
      <c r="CE164" s="13">
        <v>0.25432963621067922</v>
      </c>
      <c r="CF164" s="13">
        <v>0.299710169166717</v>
      </c>
      <c r="CG164" s="13">
        <v>0.39232207391898366</v>
      </c>
      <c r="CH164" s="13">
        <v>0.27229895806820359</v>
      </c>
      <c r="CI164" s="13">
        <v>0.24355073194057031</v>
      </c>
      <c r="CJ164" s="13">
        <v>0.31446570180774297</v>
      </c>
      <c r="CK164" s="13">
        <v>0.21697173592418248</v>
      </c>
      <c r="CL164" s="13">
        <v>0.36603838383563858</v>
      </c>
      <c r="CM164" s="13">
        <v>0.29304320522219474</v>
      </c>
      <c r="CN164" s="13">
        <v>0.35800695728085186</v>
      </c>
      <c r="CO164" s="13">
        <v>0.32814618368657078</v>
      </c>
      <c r="CP164" s="13">
        <v>0.32792610993613991</v>
      </c>
      <c r="CQ164" s="13">
        <v>0.32300197742196157</v>
      </c>
      <c r="CR164" s="13">
        <v>0.27604715714413297</v>
      </c>
      <c r="CS164" s="13">
        <v>0.29104114777286749</v>
      </c>
      <c r="CT164" s="13">
        <v>0.23482771068995853</v>
      </c>
      <c r="CU164" s="13">
        <v>0.29399225682513963</v>
      </c>
      <c r="CV164" s="13">
        <v>0.27709402017523366</v>
      </c>
      <c r="CW164" s="13">
        <v>0.28852487294447504</v>
      </c>
      <c r="CX164" s="13">
        <v>0.21382347654495609</v>
      </c>
      <c r="CY164" s="13">
        <v>0.23192310841453945</v>
      </c>
      <c r="CZ164" s="13">
        <v>0.2393143969461981</v>
      </c>
      <c r="DA164" s="13">
        <v>0.31114617112892695</v>
      </c>
      <c r="DB164" s="13">
        <v>0.29807997277950077</v>
      </c>
      <c r="DC164" s="13">
        <v>0.3927536877290429</v>
      </c>
      <c r="DD164" s="13">
        <v>0.37146579634833909</v>
      </c>
      <c r="DE164" s="13">
        <v>0.38070202699397793</v>
      </c>
      <c r="DF164" s="13">
        <v>0.35722658247574646</v>
      </c>
      <c r="DG164" s="13">
        <v>0.33332014954568112</v>
      </c>
      <c r="DH164" s="13">
        <v>0.32103090585774996</v>
      </c>
      <c r="DI164" s="13">
        <v>0.38119339202650682</v>
      </c>
      <c r="DJ164" s="13">
        <v>0.30477609013089457</v>
      </c>
      <c r="DK164" s="13">
        <v>0.32651735826901518</v>
      </c>
      <c r="DL164" s="13">
        <v>0.34513616038034461</v>
      </c>
      <c r="DM164" s="13">
        <v>0.37192402194897312</v>
      </c>
      <c r="DN164" s="13">
        <v>0.36112415860775754</v>
      </c>
      <c r="DO164" s="13">
        <v>0.42023447241798129</v>
      </c>
      <c r="DP164" s="13">
        <v>0.45540585563187724</v>
      </c>
      <c r="DQ164" s="13">
        <v>0.4322722470230817</v>
      </c>
      <c r="DR164" s="13">
        <v>0.32806969686747811</v>
      </c>
      <c r="DS164" s="13">
        <v>0.29247381831289931</v>
      </c>
      <c r="DT164" s="13">
        <v>0.19134483225125143</v>
      </c>
      <c r="DU164" s="13">
        <v>0.33670558341619949</v>
      </c>
      <c r="DV164" s="13">
        <v>0.35862070859405398</v>
      </c>
      <c r="DW164" s="13">
        <v>0.36066212016587634</v>
      </c>
      <c r="DX164" s="13">
        <v>0.35213540499093515</v>
      </c>
      <c r="DY164" s="13">
        <v>0.34035183424768567</v>
      </c>
      <c r="DZ164" s="13">
        <v>0.35139283832514318</v>
      </c>
      <c r="EA164" s="13">
        <v>0.2781108719820321</v>
      </c>
      <c r="EB164" s="13">
        <v>0.25323345912770534</v>
      </c>
      <c r="EC164" s="13">
        <v>0.28893769578517547</v>
      </c>
      <c r="ED164" s="13">
        <v>0.31625527297416134</v>
      </c>
      <c r="EE164" s="13">
        <v>0.32666030635572785</v>
      </c>
      <c r="EF164" s="13">
        <v>0.2697319975846017</v>
      </c>
      <c r="EG164" s="13">
        <v>0.31435954946092393</v>
      </c>
      <c r="EH164" s="13">
        <v>0.36774662000569647</v>
      </c>
      <c r="EI164" s="13">
        <v>0.30743674462405934</v>
      </c>
      <c r="EJ164" s="13">
        <v>0.25001396065512638</v>
      </c>
      <c r="EK164" s="13">
        <v>0.28801270379261229</v>
      </c>
      <c r="EL164" s="13">
        <v>0.37381854270701875</v>
      </c>
      <c r="EM164" s="13">
        <v>0.27633376530868148</v>
      </c>
      <c r="EN164" s="13">
        <v>0.25469701840011816</v>
      </c>
      <c r="EO164" s="13">
        <v>0.31338842512632875</v>
      </c>
      <c r="EP164" s="13">
        <v>0.29691618440328837</v>
      </c>
      <c r="EQ164" s="13">
        <f t="shared" ref="EQ164:GA164" si="175">EQ117+EQ125+EQ133+EQ141+EQ152</f>
        <v>0.3034189650726169</v>
      </c>
      <c r="ER164" s="13">
        <f t="shared" si="175"/>
        <v>0.29175670841012158</v>
      </c>
      <c r="ES164" s="13">
        <f t="shared" si="175"/>
        <v>0.27118128757492649</v>
      </c>
      <c r="ET164" s="13">
        <f t="shared" si="175"/>
        <v>0.21714005335932871</v>
      </c>
      <c r="EU164" s="13">
        <f t="shared" si="175"/>
        <v>0.25925003572942129</v>
      </c>
      <c r="EV164" s="13">
        <f t="shared" si="175"/>
        <v>0.27138163839145529</v>
      </c>
      <c r="EW164" s="13">
        <f t="shared" si="175"/>
        <v>0.3043149622296164</v>
      </c>
      <c r="EX164" s="13">
        <f t="shared" si="175"/>
        <v>0.29922991254326464</v>
      </c>
      <c r="EY164" s="13">
        <f t="shared" si="175"/>
        <v>0.31666098989225488</v>
      </c>
      <c r="EZ164" s="13">
        <f t="shared" si="175"/>
        <v>0.2791957770132148</v>
      </c>
      <c r="FA164" s="13">
        <f t="shared" si="175"/>
        <v>0.26750548787007772</v>
      </c>
      <c r="FB164" s="13">
        <f t="shared" si="175"/>
        <v>0.26506552737016253</v>
      </c>
      <c r="FC164" s="13">
        <f t="shared" si="175"/>
        <v>0.32019808105081754</v>
      </c>
      <c r="FD164" s="13">
        <f t="shared" si="175"/>
        <v>0.4253318132622792</v>
      </c>
      <c r="FE164" s="13">
        <f t="shared" si="175"/>
        <v>0.2692214422165492</v>
      </c>
      <c r="FF164" s="13">
        <f t="shared" si="175"/>
        <v>0.25310873495397346</v>
      </c>
      <c r="FG164" s="13">
        <f t="shared" si="175"/>
        <v>0.29834265058703358</v>
      </c>
      <c r="FH164" s="13">
        <f t="shared" si="175"/>
        <v>0.2740243783381231</v>
      </c>
      <c r="FI164" s="13">
        <f t="shared" si="175"/>
        <v>0.40805593702261911</v>
      </c>
      <c r="FJ164" s="13">
        <f t="shared" si="175"/>
        <v>0.32314989230040769</v>
      </c>
      <c r="FK164" s="13">
        <f t="shared" si="175"/>
        <v>0.37542955805821993</v>
      </c>
      <c r="FL164" s="13">
        <f t="shared" si="175"/>
        <v>0.32275949188780184</v>
      </c>
      <c r="FM164" s="13">
        <f t="shared" si="175"/>
        <v>0.33954069904944068</v>
      </c>
      <c r="FN164" s="13">
        <f t="shared" si="175"/>
        <v>0.31141722812740946</v>
      </c>
      <c r="FO164" s="13">
        <f t="shared" si="175"/>
        <v>0.27470775149130033</v>
      </c>
      <c r="FP164" s="13">
        <f t="shared" si="175"/>
        <v>0.24340779730874901</v>
      </c>
      <c r="FQ164" s="13">
        <f t="shared" si="175"/>
        <v>0.23931226452477236</v>
      </c>
      <c r="FR164" s="13">
        <f t="shared" si="175"/>
        <v>0.2058703416002563</v>
      </c>
      <c r="FS164" s="13">
        <f t="shared" si="175"/>
        <v>0.27135243762068606</v>
      </c>
      <c r="FT164" s="13">
        <f t="shared" si="175"/>
        <v>0.23444698623157845</v>
      </c>
      <c r="FU164" s="13">
        <f t="shared" si="175"/>
        <v>0.25829730732701395</v>
      </c>
      <c r="FV164" s="13">
        <f t="shared" si="175"/>
        <v>0.22627568291747108</v>
      </c>
      <c r="FW164" s="13">
        <f t="shared" si="175"/>
        <v>0.29926174467094752</v>
      </c>
      <c r="FX164" s="13">
        <f t="shared" si="175"/>
        <v>0.23682345726380172</v>
      </c>
      <c r="FY164" s="13">
        <f t="shared" si="175"/>
        <v>0.10818979803921072</v>
      </c>
      <c r="FZ164" s="13">
        <f t="shared" si="175"/>
        <v>0.26136252020605405</v>
      </c>
      <c r="GA164" s="13">
        <f t="shared" si="175"/>
        <v>0.28827721134432338</v>
      </c>
      <c r="GB164" s="13">
        <f>GB117+GB125+GB133+GB141+GB152</f>
        <v>0.28151055117714069</v>
      </c>
      <c r="GC164" s="13">
        <f t="shared" ref="GC164:GD164" si="176">GC117+GC125+GC133+GC141+GC152</f>
        <v>0.23900467333807171</v>
      </c>
      <c r="GD164" s="13">
        <f t="shared" si="176"/>
        <v>0.28117034097127469</v>
      </c>
      <c r="GE164" s="13">
        <f t="shared" ref="GE164" si="177">GE117+GE125+GE133+GE141+GE152</f>
        <v>0.34962364847440319</v>
      </c>
    </row>
    <row r="165" spans="1:187" ht="15" x14ac:dyDescent="0.25">
      <c r="A165" s="36" t="s">
        <v>23</v>
      </c>
      <c r="B165" s="90"/>
      <c r="C165" s="13">
        <v>0</v>
      </c>
      <c r="D165" s="13">
        <v>0</v>
      </c>
      <c r="E165" s="13">
        <v>0</v>
      </c>
      <c r="F165" s="13">
        <v>0</v>
      </c>
      <c r="G165" s="13">
        <v>0</v>
      </c>
      <c r="H165" s="13">
        <v>0</v>
      </c>
      <c r="I165" s="13">
        <v>0</v>
      </c>
      <c r="J165" s="13">
        <v>0</v>
      </c>
      <c r="K165" s="13">
        <v>0</v>
      </c>
      <c r="L165" s="13">
        <v>0</v>
      </c>
      <c r="M165" s="13">
        <v>0</v>
      </c>
      <c r="N165" s="13">
        <v>0</v>
      </c>
      <c r="O165" s="13">
        <v>0</v>
      </c>
      <c r="P165" s="13">
        <v>0</v>
      </c>
      <c r="Q165" s="13">
        <v>0</v>
      </c>
      <c r="R165" s="13">
        <v>0</v>
      </c>
      <c r="S165" s="13">
        <v>0</v>
      </c>
      <c r="T165" s="13">
        <v>0</v>
      </c>
      <c r="U165" s="13">
        <v>0</v>
      </c>
      <c r="V165" s="13">
        <v>0</v>
      </c>
      <c r="W165" s="13">
        <v>0</v>
      </c>
      <c r="X165" s="13">
        <v>0</v>
      </c>
      <c r="Y165" s="13">
        <v>0</v>
      </c>
      <c r="Z165" s="13">
        <v>0</v>
      </c>
      <c r="AA165" s="13">
        <v>0</v>
      </c>
      <c r="AB165" s="13">
        <v>0</v>
      </c>
      <c r="AC165" s="13">
        <v>0</v>
      </c>
      <c r="AD165" s="13">
        <v>0</v>
      </c>
      <c r="AE165" s="13">
        <v>0</v>
      </c>
      <c r="AF165" s="13">
        <v>0</v>
      </c>
      <c r="AG165" s="13">
        <v>0</v>
      </c>
      <c r="AH165" s="13">
        <v>0</v>
      </c>
      <c r="AI165" s="13">
        <v>0</v>
      </c>
      <c r="AJ165" s="13">
        <v>0</v>
      </c>
      <c r="AK165" s="13">
        <v>0</v>
      </c>
      <c r="AL165" s="13">
        <v>0</v>
      </c>
      <c r="AM165" s="13">
        <v>0</v>
      </c>
      <c r="AN165" s="13">
        <v>0</v>
      </c>
      <c r="AO165" s="13">
        <v>0</v>
      </c>
      <c r="AP165" s="13">
        <v>0</v>
      </c>
      <c r="AQ165" s="13">
        <v>0.15474623135847618</v>
      </c>
      <c r="AR165" s="13">
        <v>0.15474623135847618</v>
      </c>
      <c r="AS165" s="13">
        <v>0.15474623135847618</v>
      </c>
      <c r="AT165" s="13">
        <v>0.15474623135847618</v>
      </c>
      <c r="AU165" s="13">
        <v>0.2784462492856653</v>
      </c>
      <c r="AV165" s="13">
        <v>0.2784462492856653</v>
      </c>
      <c r="AW165" s="13">
        <v>0.2784462492856653</v>
      </c>
      <c r="AX165" s="13">
        <v>0.2784462492856653</v>
      </c>
      <c r="AY165" s="13">
        <v>0.32441779662038089</v>
      </c>
      <c r="AZ165" s="13">
        <v>0.32441779662038089</v>
      </c>
      <c r="BA165" s="13">
        <v>0.32441779662038089</v>
      </c>
      <c r="BB165" s="13">
        <v>0.32441779662038089</v>
      </c>
      <c r="BC165" s="13">
        <v>0.3222278992813003</v>
      </c>
      <c r="BD165" s="13">
        <v>0.3222278992813003</v>
      </c>
      <c r="BE165" s="13">
        <v>0.3222278992813003</v>
      </c>
      <c r="BF165" s="13">
        <v>0.3222278992813003</v>
      </c>
      <c r="BG165" s="13">
        <v>0.33722023621308467</v>
      </c>
      <c r="BH165" s="13">
        <v>0.33722023621308467</v>
      </c>
      <c r="BI165" s="13">
        <v>0.33722023621308467</v>
      </c>
      <c r="BJ165" s="13">
        <v>0.33722023621308467</v>
      </c>
      <c r="BK165" s="13">
        <v>0.32088055014141187</v>
      </c>
      <c r="BL165" s="13">
        <v>0.32088055014141187</v>
      </c>
      <c r="BM165" s="13">
        <v>0.32088055014141187</v>
      </c>
      <c r="BN165" s="13">
        <v>0.32088055014141187</v>
      </c>
      <c r="BO165" s="13">
        <v>0.32740827375822151</v>
      </c>
      <c r="BP165" s="13">
        <v>0.32740827375822151</v>
      </c>
      <c r="BQ165" s="13">
        <v>0.32740827375822151</v>
      </c>
      <c r="BR165" s="13">
        <v>0.32740827375822151</v>
      </c>
      <c r="BS165" s="13">
        <v>0.36643250791549542</v>
      </c>
      <c r="BT165" s="13">
        <v>0.36643250791549542</v>
      </c>
      <c r="BU165" s="13">
        <v>0.36643250791549542</v>
      </c>
      <c r="BV165" s="13">
        <v>0.36643250791549542</v>
      </c>
      <c r="BW165" s="13">
        <v>0.34397554837709715</v>
      </c>
      <c r="BX165" s="13">
        <v>0.34397554837709715</v>
      </c>
      <c r="BY165" s="13">
        <v>0.34397554837709715</v>
      </c>
      <c r="BZ165" s="13">
        <v>0.34397554837709715</v>
      </c>
      <c r="CA165" s="13">
        <v>0.34064491524239709</v>
      </c>
      <c r="CB165" s="13">
        <v>0.34064491524239709</v>
      </c>
      <c r="CC165" s="13">
        <v>0.34064491524239709</v>
      </c>
      <c r="CD165" s="13">
        <v>0.34064491524239709</v>
      </c>
      <c r="CE165" s="13">
        <v>0.35460389771002859</v>
      </c>
      <c r="CF165" s="13">
        <v>0.35460389771002859</v>
      </c>
      <c r="CG165" s="13">
        <v>0.35460389771002859</v>
      </c>
      <c r="CH165" s="13">
        <v>0.35460389771002859</v>
      </c>
      <c r="CI165" s="13">
        <v>0.30282687460358293</v>
      </c>
      <c r="CJ165" s="13">
        <v>0.30282687460358293</v>
      </c>
      <c r="CK165" s="13">
        <v>0.30282687460358293</v>
      </c>
      <c r="CL165" s="13">
        <v>0.30282687460358293</v>
      </c>
      <c r="CM165" s="13">
        <v>0.28267847195345785</v>
      </c>
      <c r="CN165" s="13">
        <v>0.28267847195345785</v>
      </c>
      <c r="CO165" s="13">
        <v>0.28267847195345785</v>
      </c>
      <c r="CP165" s="13">
        <v>0.28267847195345785</v>
      </c>
      <c r="CQ165" s="13">
        <v>0.21996371339387227</v>
      </c>
      <c r="CR165" s="13">
        <v>0.21996371339387227</v>
      </c>
      <c r="CS165" s="13">
        <v>0.21996371339387227</v>
      </c>
      <c r="CT165" s="13">
        <v>0.21996371339387227</v>
      </c>
      <c r="CU165" s="13">
        <v>0.22736369716006463</v>
      </c>
      <c r="CV165" s="13">
        <v>0.22736369716006463</v>
      </c>
      <c r="CW165" s="13">
        <v>0.22736369716006463</v>
      </c>
      <c r="CX165" s="13">
        <v>0.22736369716006463</v>
      </c>
      <c r="CY165" s="13">
        <v>0.24538577050563898</v>
      </c>
      <c r="CZ165" s="13">
        <v>0.24538577050563898</v>
      </c>
      <c r="DA165" s="13">
        <v>0.24538577050563898</v>
      </c>
      <c r="DB165" s="13">
        <v>0.24538577050563898</v>
      </c>
      <c r="DC165" s="13">
        <v>0.29880309880731676</v>
      </c>
      <c r="DD165" s="13">
        <v>0.29880309880731676</v>
      </c>
      <c r="DE165" s="13">
        <v>0.29880309880731676</v>
      </c>
      <c r="DF165" s="13">
        <v>0.29880309880731676</v>
      </c>
      <c r="DG165" s="13">
        <v>0.39136440903916908</v>
      </c>
      <c r="DH165" s="13">
        <v>0.39136440903916908</v>
      </c>
      <c r="DI165" s="13">
        <v>0.39136440903916908</v>
      </c>
      <c r="DJ165" s="13">
        <v>0.39136440903916908</v>
      </c>
      <c r="DK165" s="13">
        <v>0.44826535456024186</v>
      </c>
      <c r="DL165" s="13">
        <v>0.44826535456024186</v>
      </c>
      <c r="DM165" s="13">
        <v>0.44826535456024186</v>
      </c>
      <c r="DN165" s="13">
        <v>0.44826535456024186</v>
      </c>
      <c r="DO165" s="13">
        <v>0.44928268827927853</v>
      </c>
      <c r="DP165" s="13">
        <v>0.44928268827927853</v>
      </c>
      <c r="DQ165" s="13">
        <v>0.44928268827927853</v>
      </c>
      <c r="DR165" s="13">
        <v>0.44928268827927853</v>
      </c>
      <c r="DS165" s="13">
        <v>0.50535280918423642</v>
      </c>
      <c r="DT165" s="13">
        <v>0.50535280918423642</v>
      </c>
      <c r="DU165" s="13">
        <v>0.50535280918423642</v>
      </c>
      <c r="DV165" s="13">
        <v>0.50535280918423642</v>
      </c>
      <c r="DW165" s="13">
        <v>0.51227706852416044</v>
      </c>
      <c r="DX165" s="13">
        <v>0.51227706852416044</v>
      </c>
      <c r="DY165" s="13">
        <v>0.51227706852416044</v>
      </c>
      <c r="DZ165" s="13">
        <v>0.51227706852416044</v>
      </c>
      <c r="EA165" s="13">
        <v>0.54158631077838582</v>
      </c>
      <c r="EB165" s="13">
        <v>0.54158631077838582</v>
      </c>
      <c r="EC165" s="13">
        <v>0.54158631077838582</v>
      </c>
      <c r="ED165" s="13">
        <v>0.54158631077838582</v>
      </c>
      <c r="EE165" s="13">
        <v>0.57391641459933074</v>
      </c>
      <c r="EF165" s="13">
        <v>0.57391641459933074</v>
      </c>
      <c r="EG165" s="13">
        <v>0.57391641459933074</v>
      </c>
      <c r="EH165" s="13">
        <v>0.57391641459933074</v>
      </c>
      <c r="EI165" s="13">
        <v>0.53605319608392066</v>
      </c>
      <c r="EJ165" s="13">
        <v>0.53605319608392066</v>
      </c>
      <c r="EK165" s="13">
        <v>0.53605319608392066</v>
      </c>
      <c r="EL165" s="13">
        <v>0.53605319608392066</v>
      </c>
      <c r="EM165" s="13">
        <v>0.49891205829208768</v>
      </c>
      <c r="EN165" s="13">
        <v>0.49891205829208768</v>
      </c>
      <c r="EO165" s="13">
        <v>0.49891205829208768</v>
      </c>
      <c r="EP165" s="13">
        <v>0.49891205829208768</v>
      </c>
      <c r="EQ165" s="13">
        <f t="shared" ref="EQ165:GB165" si="178">EQ118+EQ126+EQ134+EQ142+EQ150</f>
        <v>0.34178076302904992</v>
      </c>
      <c r="ER165" s="13">
        <f t="shared" si="178"/>
        <v>0.44720138342654148</v>
      </c>
      <c r="ES165" s="13">
        <f t="shared" si="178"/>
        <v>0.49668461529977403</v>
      </c>
      <c r="ET165" s="13">
        <f t="shared" si="178"/>
        <v>0.41070830150723708</v>
      </c>
      <c r="EU165" s="13">
        <f t="shared" si="178"/>
        <v>0.32821009310653665</v>
      </c>
      <c r="EV165" s="13">
        <f t="shared" si="178"/>
        <v>0.43394019539111012</v>
      </c>
      <c r="EW165" s="13">
        <f t="shared" si="178"/>
        <v>0.48463494858294265</v>
      </c>
      <c r="EX165" s="13">
        <f t="shared" si="178"/>
        <v>0.39846505533136956</v>
      </c>
      <c r="EY165" s="13">
        <f t="shared" si="178"/>
        <v>0.35231223543916124</v>
      </c>
      <c r="EZ165" s="13">
        <f t="shared" si="178"/>
        <v>0.46893214031188096</v>
      </c>
      <c r="FA165" s="13">
        <f t="shared" si="178"/>
        <v>0.52442016172142514</v>
      </c>
      <c r="FB165" s="13">
        <f t="shared" si="178"/>
        <v>0.42964020147999588</v>
      </c>
      <c r="FC165" s="13">
        <f t="shared" si="178"/>
        <v>0.35907347758793706</v>
      </c>
      <c r="FD165" s="13">
        <f t="shared" si="178"/>
        <v>0.48484636896677857</v>
      </c>
      <c r="FE165" s="13">
        <f t="shared" si="178"/>
        <v>0.51942861368379434</v>
      </c>
      <c r="FF165" s="13">
        <f t="shared" si="178"/>
        <v>0.43099418134886747</v>
      </c>
      <c r="FG165" s="13">
        <f t="shared" si="178"/>
        <v>0.37594056697307665</v>
      </c>
      <c r="FH165" s="13">
        <f t="shared" si="178"/>
        <v>0.47885101387108475</v>
      </c>
      <c r="FI165" s="13">
        <f t="shared" si="178"/>
        <v>0.55990020525316175</v>
      </c>
      <c r="FJ165" s="13">
        <f t="shared" si="178"/>
        <v>0.46346803989273921</v>
      </c>
      <c r="FK165" s="13">
        <f t="shared" si="178"/>
        <v>0.37981575720192445</v>
      </c>
      <c r="FL165" s="13">
        <f t="shared" si="178"/>
        <v>0.52050047481092143</v>
      </c>
      <c r="FM165" s="13">
        <f t="shared" si="178"/>
        <v>0.60533062687220862</v>
      </c>
      <c r="FN165" s="13">
        <f t="shared" si="178"/>
        <v>0.46594156557072725</v>
      </c>
      <c r="FO165" s="13">
        <f t="shared" si="178"/>
        <v>0.39528118203620127</v>
      </c>
      <c r="FP165" s="13">
        <f t="shared" si="178"/>
        <v>0.51854521165594125</v>
      </c>
      <c r="FQ165" s="13">
        <f t="shared" si="178"/>
        <v>0.60822818552356539</v>
      </c>
      <c r="FR165" s="13">
        <f t="shared" si="178"/>
        <v>0.4840689751822676</v>
      </c>
      <c r="FS165" s="13">
        <f t="shared" si="178"/>
        <v>0.42146521814176174</v>
      </c>
      <c r="FT165" s="13">
        <f t="shared" si="178"/>
        <v>0.57489448233925045</v>
      </c>
      <c r="FU165" s="13">
        <f t="shared" si="178"/>
        <v>0.62376428252007088</v>
      </c>
      <c r="FV165" s="13">
        <f t="shared" si="178"/>
        <v>0.50360982803837395</v>
      </c>
      <c r="FW165" s="13">
        <f t="shared" si="178"/>
        <v>0.41178313191649341</v>
      </c>
      <c r="FX165" s="13">
        <f t="shared" si="178"/>
        <v>0.58961784947013218</v>
      </c>
      <c r="FY165" s="13">
        <f t="shared" si="178"/>
        <v>0.63292810622233264</v>
      </c>
      <c r="FZ165" s="13">
        <f t="shared" si="178"/>
        <v>0.53564787491517241</v>
      </c>
      <c r="GA165" s="13">
        <f t="shared" si="178"/>
        <v>0.4403464641504034</v>
      </c>
      <c r="GB165" s="13">
        <f t="shared" si="178"/>
        <v>0.5916673421747507</v>
      </c>
      <c r="GC165" s="13">
        <f t="shared" ref="GC165:GD165" si="179">GC118+GC126+GC134+GC142+GC150</f>
        <v>0.66776948220085164</v>
      </c>
      <c r="GD165" s="13">
        <f t="shared" si="179"/>
        <v>0.5439989687518092</v>
      </c>
      <c r="GE165" s="13">
        <f t="shared" ref="GE165" si="180">GE118+GE126+GE134+GE142+GE150</f>
        <v>0.47521139751633062</v>
      </c>
    </row>
    <row r="166" spans="1:187" ht="15" x14ac:dyDescent="0.25">
      <c r="A166" s="36" t="s">
        <v>27</v>
      </c>
      <c r="B166" s="90"/>
      <c r="C166" s="13">
        <v>0.29909580033809363</v>
      </c>
      <c r="D166" s="13">
        <v>0.32018503293544687</v>
      </c>
      <c r="E166" s="13">
        <v>0.31913663304562606</v>
      </c>
      <c r="F166" s="13">
        <v>0.28847853552187236</v>
      </c>
      <c r="G166" s="13">
        <v>0.28002421961394613</v>
      </c>
      <c r="H166" s="13">
        <v>0.32238422155154528</v>
      </c>
      <c r="I166" s="13">
        <v>0.32481021186563414</v>
      </c>
      <c r="J166" s="13">
        <v>0.30362332719556862</v>
      </c>
      <c r="K166" s="13">
        <v>0.31622750451116105</v>
      </c>
      <c r="L166" s="13">
        <v>0.33650072798564512</v>
      </c>
      <c r="M166" s="13">
        <v>0.32529602022301762</v>
      </c>
      <c r="N166" s="13">
        <v>0.32419594579126665</v>
      </c>
      <c r="O166" s="13">
        <v>0.32097632026482942</v>
      </c>
      <c r="P166" s="13">
        <v>0.34820868715867703</v>
      </c>
      <c r="Q166" s="13">
        <v>0.35880333162820927</v>
      </c>
      <c r="R166" s="13">
        <v>0.35026853386857104</v>
      </c>
      <c r="S166" s="13">
        <v>0.33095334919484354</v>
      </c>
      <c r="T166" s="13">
        <v>0.34442241670782109</v>
      </c>
      <c r="U166" s="13">
        <v>0.35776596936051952</v>
      </c>
      <c r="V166" s="13">
        <v>0.34486920896304857</v>
      </c>
      <c r="W166" s="13">
        <v>0.36112720560089334</v>
      </c>
      <c r="X166" s="13">
        <v>0.37278360266709287</v>
      </c>
      <c r="Y166" s="13">
        <v>0.34383342673983475</v>
      </c>
      <c r="Z166" s="13">
        <v>0.32682909434716267</v>
      </c>
      <c r="AA166" s="13">
        <v>0.3317523787084613</v>
      </c>
      <c r="AB166" s="13">
        <v>0.2470909693567154</v>
      </c>
      <c r="AC166" s="13">
        <v>0.33497896038435448</v>
      </c>
      <c r="AD166" s="13">
        <v>0.30747643879569486</v>
      </c>
      <c r="AE166" s="13">
        <v>0.29998760003965397</v>
      </c>
      <c r="AF166" s="13">
        <v>0.25870571534078024</v>
      </c>
      <c r="AG166" s="13">
        <v>0.27088330165222901</v>
      </c>
      <c r="AH166" s="13">
        <v>0.26545039706686063</v>
      </c>
      <c r="AI166" s="13">
        <v>0.29893544519946491</v>
      </c>
      <c r="AJ166" s="13">
        <v>0.28260373382013371</v>
      </c>
      <c r="AK166" s="13">
        <v>0.25886362319078732</v>
      </c>
      <c r="AL166" s="13">
        <v>0.25678064450396404</v>
      </c>
      <c r="AM166" s="13">
        <v>0.25367760193073774</v>
      </c>
      <c r="AN166" s="13">
        <v>0.26361631857310419</v>
      </c>
      <c r="AO166" s="13">
        <v>0.26878713986594943</v>
      </c>
      <c r="AP166" s="13">
        <v>0.26749707988449289</v>
      </c>
      <c r="AQ166" s="13">
        <v>0.2769368993088277</v>
      </c>
      <c r="AR166" s="13">
        <v>0.27116494618066406</v>
      </c>
      <c r="AS166" s="13">
        <v>0.28717575801886186</v>
      </c>
      <c r="AT166" s="13">
        <v>0.31920800012879214</v>
      </c>
      <c r="AU166" s="13">
        <v>0.2868131711153375</v>
      </c>
      <c r="AV166" s="13">
        <v>0.30413090280816502</v>
      </c>
      <c r="AW166" s="13">
        <v>0.28960287706451671</v>
      </c>
      <c r="AX166" s="13">
        <v>0.2926758436422176</v>
      </c>
      <c r="AY166" s="13">
        <v>0.29415340010068586</v>
      </c>
      <c r="AZ166" s="13">
        <v>0.29367665978557378</v>
      </c>
      <c r="BA166" s="13">
        <v>0.2783617805417633</v>
      </c>
      <c r="BB166" s="13">
        <v>0.28004787389177904</v>
      </c>
      <c r="BC166" s="13">
        <v>0.43372813591711518</v>
      </c>
      <c r="BD166" s="13">
        <v>0.28387957508614853</v>
      </c>
      <c r="BE166" s="13">
        <v>0.2768488261223675</v>
      </c>
      <c r="BF166" s="13">
        <v>0.31536637993480787</v>
      </c>
      <c r="BG166" s="13">
        <v>0.32535079419960117</v>
      </c>
      <c r="BH166" s="13">
        <v>0.28358725719834182</v>
      </c>
      <c r="BI166" s="13">
        <v>0.35953064417321684</v>
      </c>
      <c r="BJ166" s="13">
        <v>0.50967343395168418</v>
      </c>
      <c r="BK166" s="13">
        <v>0.5121960090474772</v>
      </c>
      <c r="BL166" s="13">
        <v>0.45863196890331237</v>
      </c>
      <c r="BM166" s="13">
        <v>0.45469500947487573</v>
      </c>
      <c r="BN166" s="13">
        <v>0.48712465495425189</v>
      </c>
      <c r="BO166" s="13">
        <v>0.57501225986553772</v>
      </c>
      <c r="BP166" s="13">
        <v>0.5562282009512578</v>
      </c>
      <c r="BQ166" s="13">
        <v>0.68262032635746017</v>
      </c>
      <c r="BR166" s="13">
        <v>0.56835450243164232</v>
      </c>
      <c r="BS166" s="13">
        <v>0.54363717118208987</v>
      </c>
      <c r="BT166" s="13">
        <v>0.51003729572044776</v>
      </c>
      <c r="BU166" s="13">
        <v>0.51508570885986915</v>
      </c>
      <c r="BV166" s="13">
        <v>0.49924510508591136</v>
      </c>
      <c r="BW166" s="13">
        <v>0.43637963757223969</v>
      </c>
      <c r="BX166" s="13">
        <v>0.55460240690347096</v>
      </c>
      <c r="BY166" s="13">
        <v>0.50371142677750302</v>
      </c>
      <c r="BZ166" s="13">
        <v>0.56057716940714775</v>
      </c>
      <c r="CA166" s="13">
        <v>0.57745703591781672</v>
      </c>
      <c r="CB166" s="13">
        <v>0.52448296901234492</v>
      </c>
      <c r="CC166" s="13">
        <v>0.70445482738223886</v>
      </c>
      <c r="CD166" s="13">
        <v>0.557271178792482</v>
      </c>
      <c r="CE166" s="13">
        <v>0.75121365429673403</v>
      </c>
      <c r="CF166" s="13">
        <v>0.73769592922982818</v>
      </c>
      <c r="CG166" s="13">
        <v>0.587910996961578</v>
      </c>
      <c r="CH166" s="13">
        <v>0.64125246468589669</v>
      </c>
      <c r="CI166" s="13">
        <v>0.66528191846382412</v>
      </c>
      <c r="CJ166" s="13">
        <v>0.68948772427806115</v>
      </c>
      <c r="CK166" s="13">
        <v>0.75301628650151531</v>
      </c>
      <c r="CL166" s="13">
        <v>0.68662122262794023</v>
      </c>
      <c r="CM166" s="13">
        <v>0.69703163787875555</v>
      </c>
      <c r="CN166" s="13">
        <v>0.68079892467902159</v>
      </c>
      <c r="CO166" s="13">
        <v>0.67463519819148066</v>
      </c>
      <c r="CP166" s="13">
        <v>0.67737162734159684</v>
      </c>
      <c r="CQ166" s="13">
        <v>0.57083463610925855</v>
      </c>
      <c r="CR166" s="13">
        <v>0.66560198523931369</v>
      </c>
      <c r="CS166" s="13">
        <v>0.68046203125943994</v>
      </c>
      <c r="CT166" s="13">
        <v>0.69956350602689465</v>
      </c>
      <c r="CU166" s="13">
        <v>0.6895230993530661</v>
      </c>
      <c r="CV166" s="13">
        <v>0.67803702225977269</v>
      </c>
      <c r="CW166" s="13">
        <v>0.68376338744173182</v>
      </c>
      <c r="CX166" s="13">
        <v>0.68742246541839069</v>
      </c>
      <c r="CY166" s="13">
        <v>0.69472465704039199</v>
      </c>
      <c r="CZ166" s="13">
        <v>0.6756335419811601</v>
      </c>
      <c r="DA166" s="13">
        <v>0.68017024542208837</v>
      </c>
      <c r="DB166" s="13">
        <v>0.64997388548867541</v>
      </c>
      <c r="DC166" s="13">
        <v>0.75195741985408593</v>
      </c>
      <c r="DD166" s="13">
        <v>0.70364470669137602</v>
      </c>
      <c r="DE166" s="13">
        <v>0.73117574399499552</v>
      </c>
      <c r="DF166" s="13">
        <v>0.73135698496262214</v>
      </c>
      <c r="DG166" s="13">
        <v>0.78065968574773903</v>
      </c>
      <c r="DH166" s="13">
        <v>0.8710110989123705</v>
      </c>
      <c r="DI166" s="13">
        <v>0.68674950046392635</v>
      </c>
      <c r="DJ166" s="13">
        <v>0.65882170130329298</v>
      </c>
      <c r="DK166" s="13">
        <v>0.66089849476521945</v>
      </c>
      <c r="DL166" s="13">
        <v>0.64103682074228496</v>
      </c>
      <c r="DM166" s="13">
        <v>0.75780567999570658</v>
      </c>
      <c r="DN166" s="13">
        <v>0.72830882447531953</v>
      </c>
      <c r="DO166" s="13">
        <v>0.86660760946932147</v>
      </c>
      <c r="DP166" s="13">
        <v>0.70219617804896695</v>
      </c>
      <c r="DQ166" s="13">
        <v>0.71400044633688831</v>
      </c>
      <c r="DR166" s="13">
        <v>0.80671342427833947</v>
      </c>
      <c r="DS166" s="13">
        <v>0.80358883786486146</v>
      </c>
      <c r="DT166" s="13">
        <v>0.8422537135899526</v>
      </c>
      <c r="DU166" s="13">
        <v>0.76248072588341564</v>
      </c>
      <c r="DV166" s="13">
        <v>0.77628142264291367</v>
      </c>
      <c r="DW166" s="13">
        <v>0.73768824268230782</v>
      </c>
      <c r="DX166" s="13">
        <v>0.69893617321390389</v>
      </c>
      <c r="DY166" s="13">
        <v>0.74349035133681818</v>
      </c>
      <c r="DZ166" s="13">
        <v>0.78888587187750692</v>
      </c>
      <c r="EA166" s="13">
        <v>0.81431090429816955</v>
      </c>
      <c r="EB166" s="13">
        <v>0.72170002378578779</v>
      </c>
      <c r="EC166" s="13">
        <v>0.72110199180676016</v>
      </c>
      <c r="ED166" s="13">
        <v>0.75192924515664183</v>
      </c>
      <c r="EE166" s="13">
        <v>0.74170480756131929</v>
      </c>
      <c r="EF166" s="13">
        <v>0.53294995798266132</v>
      </c>
      <c r="EG166" s="13">
        <v>0.56847252528608538</v>
      </c>
      <c r="EH166" s="13">
        <v>0.63673385083893175</v>
      </c>
      <c r="EI166" s="13">
        <v>0.6425442037653184</v>
      </c>
      <c r="EJ166" s="13">
        <v>0.76379908566563248</v>
      </c>
      <c r="EK166" s="13">
        <v>0.45156230117465085</v>
      </c>
      <c r="EL166" s="13">
        <v>0.81662657732790678</v>
      </c>
      <c r="EM166" s="13">
        <v>0.64550516378930312</v>
      </c>
      <c r="EN166" s="13">
        <v>0.54808530325589033</v>
      </c>
      <c r="EO166" s="13">
        <v>0.66424219542663154</v>
      </c>
      <c r="EP166" s="13">
        <v>0.68489029108997401</v>
      </c>
      <c r="EQ166" s="13">
        <f t="shared" ref="EQ166:GB169" si="181">EQ154</f>
        <v>0.54431467511557519</v>
      </c>
      <c r="ER166" s="13">
        <f t="shared" si="181"/>
        <v>0.60685790335058876</v>
      </c>
      <c r="ES166" s="13">
        <f t="shared" si="181"/>
        <v>0.53204632347412395</v>
      </c>
      <c r="ET166" s="13">
        <f t="shared" si="181"/>
        <v>0.68444005298289856</v>
      </c>
      <c r="EU166" s="13">
        <f t="shared" si="181"/>
        <v>0.70723331432638759</v>
      </c>
      <c r="EV166" s="13">
        <f t="shared" si="181"/>
        <v>0.75659901839335109</v>
      </c>
      <c r="EW166" s="13">
        <f t="shared" si="181"/>
        <v>0.59212469662110778</v>
      </c>
      <c r="EX166" s="13">
        <f t="shared" si="181"/>
        <v>0.37428095119985294</v>
      </c>
      <c r="EY166" s="13">
        <f t="shared" si="181"/>
        <v>0.5052503329504926</v>
      </c>
      <c r="EZ166" s="13">
        <f t="shared" si="181"/>
        <v>0.49391989144206794</v>
      </c>
      <c r="FA166" s="13">
        <f t="shared" si="181"/>
        <v>0.47947862385666745</v>
      </c>
      <c r="FB166" s="13">
        <f t="shared" si="181"/>
        <v>0.53711429502412122</v>
      </c>
      <c r="FC166" s="13">
        <f t="shared" si="181"/>
        <v>0.5537094076782475</v>
      </c>
      <c r="FD166" s="13">
        <f t="shared" si="181"/>
        <v>0.49939782908291996</v>
      </c>
      <c r="FE166" s="13">
        <f t="shared" si="181"/>
        <v>0.51316117152503282</v>
      </c>
      <c r="FF166" s="13">
        <f t="shared" si="181"/>
        <v>0.56588447655862195</v>
      </c>
      <c r="FG166" s="13">
        <f t="shared" si="181"/>
        <v>0.55280316182478251</v>
      </c>
      <c r="FH166" s="13">
        <f t="shared" si="181"/>
        <v>0.43948730919039192</v>
      </c>
      <c r="FI166" s="13">
        <f t="shared" si="181"/>
        <v>0.50321917181907938</v>
      </c>
      <c r="FJ166" s="13">
        <f t="shared" si="181"/>
        <v>0.5238291017454263</v>
      </c>
      <c r="FK166" s="13">
        <f t="shared" si="181"/>
        <v>0.54388979501924806</v>
      </c>
      <c r="FL166" s="13">
        <f t="shared" si="181"/>
        <v>0.49193577656838761</v>
      </c>
      <c r="FM166" s="13">
        <f t="shared" si="181"/>
        <v>0.50312825504199887</v>
      </c>
      <c r="FN166" s="13">
        <f t="shared" si="181"/>
        <v>0.56462001924685634</v>
      </c>
      <c r="FO166" s="13">
        <f t="shared" si="181"/>
        <v>0.58978135387169017</v>
      </c>
      <c r="FP166" s="13">
        <f t="shared" si="181"/>
        <v>0.54291799648544936</v>
      </c>
      <c r="FQ166" s="13">
        <f t="shared" si="181"/>
        <v>0.56812624302615922</v>
      </c>
      <c r="FR166" s="13">
        <f t="shared" si="181"/>
        <v>0.59919433664387667</v>
      </c>
      <c r="FS166" s="13">
        <f t="shared" si="181"/>
        <v>0.68125703359394163</v>
      </c>
      <c r="FT166" s="13">
        <f t="shared" si="181"/>
        <v>0.56917933541736099</v>
      </c>
      <c r="FU166" s="13">
        <f t="shared" si="181"/>
        <v>0.57694863730996881</v>
      </c>
      <c r="FV166" s="13">
        <f t="shared" si="181"/>
        <v>0.63957841207142752</v>
      </c>
      <c r="FW166" s="13">
        <f t="shared" si="181"/>
        <v>0.80998186644191039</v>
      </c>
      <c r="FX166" s="13">
        <f t="shared" si="181"/>
        <v>0.59037502751797311</v>
      </c>
      <c r="FY166" s="13">
        <f t="shared" si="181"/>
        <v>0.60477556655575637</v>
      </c>
      <c r="FZ166" s="13">
        <f t="shared" si="181"/>
        <v>0.66653925792674917</v>
      </c>
      <c r="GA166" s="13">
        <f t="shared" si="181"/>
        <v>0.66580598413706793</v>
      </c>
      <c r="GB166" s="13">
        <f t="shared" si="181"/>
        <v>0.60849829860303073</v>
      </c>
      <c r="GC166" s="13">
        <f t="shared" ref="GC166:GD166" si="182">GC154</f>
        <v>0.60708962116399412</v>
      </c>
      <c r="GD166" s="13">
        <f t="shared" si="182"/>
        <v>0.64946709479391396</v>
      </c>
      <c r="GE166" s="13">
        <f t="shared" ref="GE166" si="183">GE154</f>
        <v>0.60713443237497389</v>
      </c>
    </row>
    <row r="167" spans="1:187" ht="15" x14ac:dyDescent="0.25">
      <c r="A167" s="37" t="s">
        <v>42</v>
      </c>
      <c r="B167" s="90"/>
      <c r="C167" s="13">
        <v>0.18623068178227239</v>
      </c>
      <c r="D167" s="13">
        <v>0.19303540149178672</v>
      </c>
      <c r="E167" s="13">
        <v>0.19503166385127171</v>
      </c>
      <c r="F167" s="13">
        <v>0.19930936890731099</v>
      </c>
      <c r="G167" s="13">
        <v>0.19933313393540011</v>
      </c>
      <c r="H167" s="13">
        <v>0.20321475518995424</v>
      </c>
      <c r="I167" s="13">
        <v>0.20130563126679599</v>
      </c>
      <c r="J167" s="13">
        <v>0.21305347681884457</v>
      </c>
      <c r="K167" s="13">
        <v>0.22795414943071468</v>
      </c>
      <c r="L167" s="13">
        <v>0.21167510518967633</v>
      </c>
      <c r="M167" s="13">
        <v>0.19850927962831105</v>
      </c>
      <c r="N167" s="13">
        <v>0.22559348997386339</v>
      </c>
      <c r="O167" s="13">
        <v>0.21805997606961644</v>
      </c>
      <c r="P167" s="13">
        <v>0.22183861553578446</v>
      </c>
      <c r="Q167" s="13">
        <v>0.2297919782696056</v>
      </c>
      <c r="R167" s="13">
        <v>0.25600480425189065</v>
      </c>
      <c r="S167" s="13">
        <v>0.23626398758587241</v>
      </c>
      <c r="T167" s="13">
        <v>0.22877800373780371</v>
      </c>
      <c r="U167" s="13">
        <v>0.23321414231443705</v>
      </c>
      <c r="V167" s="13">
        <v>0.24920800621840605</v>
      </c>
      <c r="W167" s="13">
        <v>0.25441254736992047</v>
      </c>
      <c r="X167" s="13">
        <v>0.25485616122758381</v>
      </c>
      <c r="Y167" s="13">
        <v>0.23905241754832765</v>
      </c>
      <c r="Z167" s="13">
        <v>0.23874347218316927</v>
      </c>
      <c r="AA167" s="13">
        <v>0.24489861445824795</v>
      </c>
      <c r="AB167" s="13">
        <v>0.14934735818797831</v>
      </c>
      <c r="AC167" s="13">
        <v>0.24915255448619816</v>
      </c>
      <c r="AD167" s="13">
        <v>0.23293688365339743</v>
      </c>
      <c r="AE167" s="13">
        <v>0.22956224966474426</v>
      </c>
      <c r="AF167" s="13">
        <v>0.17688310406722366</v>
      </c>
      <c r="AG167" s="13">
        <v>0.19240166740941053</v>
      </c>
      <c r="AH167" s="13">
        <v>0.19396223758726192</v>
      </c>
      <c r="AI167" s="13">
        <v>0.2260371038315267</v>
      </c>
      <c r="AJ167" s="13">
        <v>0.20746869521790443</v>
      </c>
      <c r="AK167" s="13">
        <v>0.18898742504060884</v>
      </c>
      <c r="AL167" s="13">
        <v>0.19778840710960816</v>
      </c>
      <c r="AM167" s="13">
        <v>0.18912209353311377</v>
      </c>
      <c r="AN167" s="13">
        <v>0.19645756553661817</v>
      </c>
      <c r="AO167" s="13">
        <v>0.20146406478739001</v>
      </c>
      <c r="AP167" s="13">
        <v>0.20688249119170643</v>
      </c>
      <c r="AQ167" s="13">
        <v>0.20929860238076564</v>
      </c>
      <c r="AR167" s="13">
        <v>0.20374550748394429</v>
      </c>
      <c r="AS167" s="13">
        <v>0.22149006179047756</v>
      </c>
      <c r="AT167" s="13">
        <v>0.25870609577801917</v>
      </c>
      <c r="AU167" s="13">
        <v>0.22129201988973499</v>
      </c>
      <c r="AV167" s="13">
        <v>0.23918708604083258</v>
      </c>
      <c r="AW167" s="13">
        <v>0.23422019517020923</v>
      </c>
      <c r="AX167" s="13">
        <v>0.23036233894374414</v>
      </c>
      <c r="AY167" s="13">
        <v>0.24202304605946601</v>
      </c>
      <c r="AZ167" s="13">
        <v>0.24645126296006964</v>
      </c>
      <c r="BA167" s="13">
        <v>0.22954640631268486</v>
      </c>
      <c r="BB167" s="13">
        <v>0.2304573990561006</v>
      </c>
      <c r="BC167" s="13">
        <v>0.38345664989377165</v>
      </c>
      <c r="BD167" s="13">
        <v>0.22934044273591259</v>
      </c>
      <c r="BE167" s="13">
        <v>0.22751845724908104</v>
      </c>
      <c r="BF167" s="13">
        <v>0.26697632555302842</v>
      </c>
      <c r="BG167" s="13">
        <v>0.2702955078094737</v>
      </c>
      <c r="BH167" s="13">
        <v>0.2320892643182193</v>
      </c>
      <c r="BI167" s="13">
        <v>0.31566294643157899</v>
      </c>
      <c r="BJ167" s="13">
        <v>0.46161982727884476</v>
      </c>
      <c r="BK167" s="13">
        <v>0.45863335541564687</v>
      </c>
      <c r="BL167" s="13">
        <v>0.40739595485553221</v>
      </c>
      <c r="BM167" s="13">
        <v>0.40391833907849278</v>
      </c>
      <c r="BN167" s="13">
        <v>0.43691211974220312</v>
      </c>
      <c r="BO167" s="13">
        <v>0.519794970224704</v>
      </c>
      <c r="BP167" s="13">
        <v>0.50287579926742654</v>
      </c>
      <c r="BQ167" s="13">
        <v>0.63373587890092664</v>
      </c>
      <c r="BR167" s="13">
        <v>0.52160971970911452</v>
      </c>
      <c r="BS167" s="13">
        <v>0.49809873966830376</v>
      </c>
      <c r="BT167" s="13">
        <v>0.46136916474318107</v>
      </c>
      <c r="BU167" s="13">
        <v>0.47223172427493587</v>
      </c>
      <c r="BV167" s="13">
        <v>0.45671151503891505</v>
      </c>
      <c r="BW167" s="13">
        <v>0.38795707551917891</v>
      </c>
      <c r="BX167" s="13">
        <v>0.49345494211766466</v>
      </c>
      <c r="BY167" s="13">
        <v>0.45975445556823125</v>
      </c>
      <c r="BZ167" s="13">
        <v>0.50877479056794972</v>
      </c>
      <c r="CA167" s="13">
        <v>0.52941190175189556</v>
      </c>
      <c r="CB167" s="13">
        <v>0.47437669687390843</v>
      </c>
      <c r="CC167" s="13">
        <v>0.66159459989747094</v>
      </c>
      <c r="CD167" s="13">
        <v>0.51179018195717374</v>
      </c>
      <c r="CE167" s="13">
        <v>0.71461608096526963</v>
      </c>
      <c r="CF167" s="13">
        <v>0.70247460316688837</v>
      </c>
      <c r="CG167" s="13">
        <v>0.54371055265875912</v>
      </c>
      <c r="CH167" s="13">
        <v>0.59153343070576836</v>
      </c>
      <c r="CI167" s="13">
        <v>0.61086193631614449</v>
      </c>
      <c r="CJ167" s="13">
        <v>0.64410612332654704</v>
      </c>
      <c r="CK167" s="13">
        <v>0.70669918700979517</v>
      </c>
      <c r="CL167" s="13">
        <v>0.63707248603686983</v>
      </c>
      <c r="CM167" s="13">
        <v>0.6409008782157033</v>
      </c>
      <c r="CN167" s="13">
        <v>0.6335530600604885</v>
      </c>
      <c r="CO167" s="13">
        <v>0.63207721624298796</v>
      </c>
      <c r="CP167" s="13">
        <v>0.63064062359084661</v>
      </c>
      <c r="CQ167" s="13">
        <v>0.51977458265252907</v>
      </c>
      <c r="CR167" s="13">
        <v>0.61704252531130965</v>
      </c>
      <c r="CS167" s="13">
        <v>0.64072851556466026</v>
      </c>
      <c r="CT167" s="13">
        <v>0.6566769245863967</v>
      </c>
      <c r="CU167" s="13">
        <v>0.6398730940082511</v>
      </c>
      <c r="CV167" s="13">
        <v>0.63719432163296186</v>
      </c>
      <c r="CW167" s="13">
        <v>0.64335314140488797</v>
      </c>
      <c r="CX167" s="13">
        <v>0.64644826256577936</v>
      </c>
      <c r="CY167" s="13">
        <v>0.64586223810184606</v>
      </c>
      <c r="CZ167" s="13">
        <v>0.63424918060941948</v>
      </c>
      <c r="DA167" s="13">
        <v>0.64391099266951435</v>
      </c>
      <c r="DB167" s="13">
        <v>0.60747463139076896</v>
      </c>
      <c r="DC167" s="13">
        <v>0.69873317598542939</v>
      </c>
      <c r="DD167" s="13">
        <v>0.66076347630787913</v>
      </c>
      <c r="DE167" s="13">
        <v>0.69639525584465767</v>
      </c>
      <c r="DF167" s="13">
        <v>0.68720777703058822</v>
      </c>
      <c r="DG167" s="13">
        <v>0.73044884503707386</v>
      </c>
      <c r="DH167" s="13">
        <v>0.83080263231660745</v>
      </c>
      <c r="DI167" s="13">
        <v>0.64988820920659418</v>
      </c>
      <c r="DJ167" s="13">
        <v>0.619633859646194</v>
      </c>
      <c r="DK167" s="13">
        <v>0.61541397515071883</v>
      </c>
      <c r="DL167" s="13">
        <v>0.60096150628156431</v>
      </c>
      <c r="DM167" s="13">
        <v>0.72252116686801282</v>
      </c>
      <c r="DN167" s="13">
        <v>0.68514300704365083</v>
      </c>
      <c r="DO167" s="13">
        <v>0.818600289439541</v>
      </c>
      <c r="DP167" s="13">
        <v>0.66444589785519603</v>
      </c>
      <c r="DQ167" s="13">
        <v>0.6794910784079361</v>
      </c>
      <c r="DR167" s="13">
        <v>0.76247440777297149</v>
      </c>
      <c r="DS167" s="13">
        <v>0.75549661439733118</v>
      </c>
      <c r="DT167" s="13">
        <v>0.80243890642089888</v>
      </c>
      <c r="DU167" s="13">
        <v>0.71929854313575214</v>
      </c>
      <c r="DV167" s="13">
        <v>0.74088886275594057</v>
      </c>
      <c r="DW167" s="13">
        <v>0.69112013402509753</v>
      </c>
      <c r="DX167" s="13">
        <v>0.66136368188899253</v>
      </c>
      <c r="DY167" s="13">
        <v>0.71143471059569086</v>
      </c>
      <c r="DZ167" s="13">
        <v>0.75146637619068335</v>
      </c>
      <c r="EA167" s="13">
        <v>0.77223683627113715</v>
      </c>
      <c r="EB167" s="13">
        <v>0.68777771140199084</v>
      </c>
      <c r="EC167" s="13">
        <v>0.69189347012731706</v>
      </c>
      <c r="ED167" s="13">
        <v>0.71625156311579696</v>
      </c>
      <c r="EE167" s="13">
        <v>0.6978222160443619</v>
      </c>
      <c r="EF167" s="13">
        <v>0.50011426690720806</v>
      </c>
      <c r="EG167" s="13">
        <v>0.53940549447217789</v>
      </c>
      <c r="EH167" s="13">
        <v>0.59792767332243157</v>
      </c>
      <c r="EI167" s="13">
        <v>0.59976513397839959</v>
      </c>
      <c r="EJ167" s="13">
        <v>0.73009665713243654</v>
      </c>
      <c r="EK167" s="13">
        <v>0.42427717234208823</v>
      </c>
      <c r="EL167" s="13">
        <v>0.78208269508129802</v>
      </c>
      <c r="EM167" s="13">
        <v>0.60479369382214987</v>
      </c>
      <c r="EN167" s="13">
        <v>0.53115049224530775</v>
      </c>
      <c r="EO167" s="13">
        <v>0.63647878278575665</v>
      </c>
      <c r="EP167" s="13">
        <v>0.65056343653120186</v>
      </c>
      <c r="EQ167" s="13">
        <f t="shared" si="181"/>
        <v>0.50605517023404401</v>
      </c>
      <c r="ER167" s="13">
        <f t="shared" si="181"/>
        <v>0.57637133142961405</v>
      </c>
      <c r="ES167" s="13">
        <f t="shared" si="181"/>
        <v>0.50734276349163798</v>
      </c>
      <c r="ET167" s="13">
        <f t="shared" si="181"/>
        <v>0.64616483576628303</v>
      </c>
      <c r="EU167" s="13">
        <f t="shared" si="181"/>
        <v>0.668966671449022</v>
      </c>
      <c r="EV167" s="13">
        <f t="shared" si="181"/>
        <v>0.72664216215574595</v>
      </c>
      <c r="EW167" s="13">
        <f t="shared" si="181"/>
        <v>0.56597053501229699</v>
      </c>
      <c r="EX167" s="13">
        <f t="shared" si="181"/>
        <v>0.34293485657984002</v>
      </c>
      <c r="EY167" s="13">
        <f t="shared" si="181"/>
        <v>0.46624390962783102</v>
      </c>
      <c r="EZ167" s="13">
        <f t="shared" si="181"/>
        <v>0.46488423940322199</v>
      </c>
      <c r="FA167" s="13">
        <f t="shared" si="181"/>
        <v>0.45688276758477098</v>
      </c>
      <c r="FB167" s="13">
        <f t="shared" si="181"/>
        <v>0.50675362790668399</v>
      </c>
      <c r="FC167" s="13">
        <f t="shared" si="181"/>
        <v>0.52076140387467496</v>
      </c>
      <c r="FD167" s="13">
        <f t="shared" si="181"/>
        <v>0.47674497268648502</v>
      </c>
      <c r="FE167" s="13">
        <f t="shared" si="181"/>
        <v>0.490732879525687</v>
      </c>
      <c r="FF167" s="13">
        <f t="shared" si="181"/>
        <v>0.53962219366756803</v>
      </c>
      <c r="FG167" s="13">
        <f t="shared" si="181"/>
        <v>0.52206995401533896</v>
      </c>
      <c r="FH167" s="13">
        <f t="shared" si="181"/>
        <v>0.417504083329158</v>
      </c>
      <c r="FI167" s="13">
        <f t="shared" si="181"/>
        <v>0.48102024196946902</v>
      </c>
      <c r="FJ167" s="13">
        <f t="shared" si="181"/>
        <v>0.50044355475101798</v>
      </c>
      <c r="FK167" s="13">
        <f t="shared" si="181"/>
        <v>0.51367555970441103</v>
      </c>
      <c r="FL167" s="13">
        <f t="shared" si="181"/>
        <v>0.47235011931339199</v>
      </c>
      <c r="FM167" s="13">
        <f t="shared" si="181"/>
        <v>0.47454053403336299</v>
      </c>
      <c r="FN167" s="13">
        <f t="shared" si="181"/>
        <v>0.54051202928541298</v>
      </c>
      <c r="FO167" s="13">
        <f t="shared" si="181"/>
        <v>0.55343872837400798</v>
      </c>
      <c r="FP167" s="13">
        <f t="shared" si="181"/>
        <v>0.52326388640097699</v>
      </c>
      <c r="FQ167" s="13">
        <f t="shared" si="181"/>
        <v>0.54294119645002403</v>
      </c>
      <c r="FR167" s="13">
        <f t="shared" si="181"/>
        <v>0.567729713750181</v>
      </c>
      <c r="FS167" s="13">
        <f t="shared" si="181"/>
        <v>0.65365828023674899</v>
      </c>
      <c r="FT167" s="13">
        <f t="shared" si="181"/>
        <v>0.54820629988615399</v>
      </c>
      <c r="FU167" s="13">
        <f t="shared" si="181"/>
        <v>0.56022125079409002</v>
      </c>
      <c r="FV167" s="13">
        <f t="shared" si="181"/>
        <v>0.61582908665488401</v>
      </c>
      <c r="FW167" s="13">
        <f t="shared" si="181"/>
        <v>0.78353311906004897</v>
      </c>
      <c r="FX167" s="13">
        <f t="shared" si="181"/>
        <v>0.56996950694081905</v>
      </c>
      <c r="FY167" s="13">
        <f t="shared" si="181"/>
        <v>0.58627139954839103</v>
      </c>
      <c r="FZ167" s="13">
        <f t="shared" si="181"/>
        <v>0.645530445885513</v>
      </c>
      <c r="GA167" s="13">
        <f t="shared" si="181"/>
        <v>0.63845694931032104</v>
      </c>
      <c r="GB167" s="13">
        <f t="shared" si="181"/>
        <v>0.59048112738777403</v>
      </c>
      <c r="GC167" s="13">
        <f t="shared" ref="GC167:GD167" si="184">GC155</f>
        <v>0.59049290193537796</v>
      </c>
      <c r="GD167" s="13">
        <f t="shared" si="184"/>
        <v>0.62998689829986099</v>
      </c>
      <c r="GE167" s="13">
        <f t="shared" ref="GE167" si="185">GE155</f>
        <v>0.58487165617314596</v>
      </c>
    </row>
    <row r="168" spans="1:187" ht="15" x14ac:dyDescent="0.25">
      <c r="A168" s="37" t="s">
        <v>43</v>
      </c>
      <c r="B168" s="90"/>
      <c r="C168" s="13">
        <v>6.7088386636922376E-2</v>
      </c>
      <c r="D168" s="13">
        <v>6.2248043434494173E-2</v>
      </c>
      <c r="E168" s="13">
        <v>5.6880621117463982E-2</v>
      </c>
      <c r="F168" s="13">
        <v>5.8031410517678308E-2</v>
      </c>
      <c r="G168" s="13">
        <v>5.2514649118177562E-2</v>
      </c>
      <c r="H168" s="13">
        <v>5.6415034566232231E-2</v>
      </c>
      <c r="I168" s="13">
        <v>4.7164796104967432E-2</v>
      </c>
      <c r="J168" s="13">
        <v>5.6151495008931247E-2</v>
      </c>
      <c r="K168" s="13">
        <v>5.9147061310252512E-2</v>
      </c>
      <c r="L168" s="13">
        <v>5.5070982823997174E-2</v>
      </c>
      <c r="M168" s="13">
        <v>5.1811876965374912E-2</v>
      </c>
      <c r="N168" s="13">
        <v>6.3082585365947311E-2</v>
      </c>
      <c r="O168" s="13">
        <v>6.7053248029282253E-2</v>
      </c>
      <c r="P168" s="13">
        <v>5.4939213045346678E-2</v>
      </c>
      <c r="Q168" s="13">
        <v>5.030091683684923E-2</v>
      </c>
      <c r="R168" s="13">
        <v>6.0499897704397593E-2</v>
      </c>
      <c r="S168" s="13">
        <v>6.5594995812216755E-2</v>
      </c>
      <c r="T168" s="13">
        <v>5.4438487886474797E-2</v>
      </c>
      <c r="U168" s="13">
        <v>5.1899723484475246E-2</v>
      </c>
      <c r="V168" s="13">
        <v>6.172974897180223E-2</v>
      </c>
      <c r="W168" s="13">
        <v>6.64295377436699E-2</v>
      </c>
      <c r="X168" s="13">
        <v>5.7934779346667943E-2</v>
      </c>
      <c r="Y168" s="13">
        <v>4.2034559389508133E-2</v>
      </c>
      <c r="Z168" s="13">
        <v>5.7267145801505437E-2</v>
      </c>
      <c r="AA168" s="13">
        <v>5.365665386648185E-2</v>
      </c>
      <c r="AB168" s="13">
        <v>5.3683007822211956E-2</v>
      </c>
      <c r="AC168" s="13">
        <v>3.6210335173156222E-2</v>
      </c>
      <c r="AD168" s="13">
        <v>4.8175031074621233E-2</v>
      </c>
      <c r="AE168" s="13">
        <v>4.7612813352379123E-2</v>
      </c>
      <c r="AF168" s="13">
        <v>4.5592343413071515E-2</v>
      </c>
      <c r="AG168" s="13">
        <v>3.8292297675834051E-2</v>
      </c>
      <c r="AH168" s="13">
        <v>4.8412216676192124E-2</v>
      </c>
      <c r="AI168" s="13">
        <v>4.9519082816856283E-2</v>
      </c>
      <c r="AJ168" s="13">
        <v>4.036547552660185E-2</v>
      </c>
      <c r="AK168" s="13">
        <v>3.5050761121031865E-2</v>
      </c>
      <c r="AL168" s="13">
        <v>3.5612978843273975E-2</v>
      </c>
      <c r="AM168" s="13">
        <v>3.9978950842560396E-2</v>
      </c>
      <c r="AN168" s="13">
        <v>3.5885303052485003E-2</v>
      </c>
      <c r="AO168" s="13">
        <v>3.7246924098540121E-2</v>
      </c>
      <c r="AP168" s="13">
        <v>3.7993619510892931E-2</v>
      </c>
      <c r="AQ168" s="13">
        <v>4.1832512395577365E-2</v>
      </c>
      <c r="AR168" s="13">
        <v>3.8388928846844417E-2</v>
      </c>
      <c r="AS168" s="13">
        <v>3.9855965715819931E-2</v>
      </c>
      <c r="AT168" s="13">
        <v>3.9293747993577821E-2</v>
      </c>
      <c r="AU168" s="13">
        <v>4.2772470149950906E-2</v>
      </c>
      <c r="AV168" s="13">
        <v>4.0734430906823237E-2</v>
      </c>
      <c r="AW168" s="13">
        <v>3.2274811117461416E-2</v>
      </c>
      <c r="AX168" s="13">
        <v>4.0251275051771424E-2</v>
      </c>
      <c r="AY168" s="13">
        <v>3.2933660010713899E-2</v>
      </c>
      <c r="AZ168" s="13">
        <v>2.5027473291684154E-2</v>
      </c>
      <c r="BA168" s="13">
        <v>2.3384743384507974E-2</v>
      </c>
      <c r="BB168" s="13">
        <v>2.8198732631206081E-2</v>
      </c>
      <c r="BC168" s="13">
        <v>3.0061078836133091E-2</v>
      </c>
      <c r="BD168" s="13">
        <v>3.2564704630492505E-2</v>
      </c>
      <c r="BE168" s="13">
        <v>2.8409564277046877E-2</v>
      </c>
      <c r="BF168" s="13">
        <v>2.833928706176661E-2</v>
      </c>
      <c r="BG168" s="13">
        <v>3.3583724252056336E-2</v>
      </c>
      <c r="BH168" s="13">
        <v>2.9419799246700677E-2</v>
      </c>
      <c r="BI168" s="13">
        <v>2.4096300189220647E-2</v>
      </c>
      <c r="BJ168" s="13">
        <v>2.911233642984952E-2</v>
      </c>
      <c r="BK168" s="13">
        <v>3.5156176943952254E-2</v>
      </c>
      <c r="BL168" s="13">
        <v>3.0658435166015338E-2</v>
      </c>
      <c r="BM168" s="13">
        <v>2.9911739753662524E-2</v>
      </c>
      <c r="BN168" s="13">
        <v>3.0289479785793948E-2</v>
      </c>
      <c r="BO168" s="13">
        <v>3.8239589764373853E-2</v>
      </c>
      <c r="BP168" s="13">
        <v>3.4514897354519847E-2</v>
      </c>
      <c r="BQ168" s="13">
        <v>3.0517880735454809E-2</v>
      </c>
      <c r="BR168" s="13">
        <v>3.1124021717247086E-2</v>
      </c>
      <c r="BS168" s="13">
        <v>3.2160610642630989E-2</v>
      </c>
      <c r="BT168" s="13">
        <v>3.0509096083544771E-2</v>
      </c>
      <c r="BU168" s="13">
        <v>2.7241205573012479E-2</v>
      </c>
      <c r="BV168" s="13">
        <v>2.818994797929605E-2</v>
      </c>
      <c r="BW168" s="13">
        <v>3.2626197193862734E-2</v>
      </c>
      <c r="BX168" s="13">
        <v>4.0506029957162383E-2</v>
      </c>
      <c r="BY168" s="13">
        <v>2.6995235319531557E-2</v>
      </c>
      <c r="BZ168" s="13">
        <v>3.6245473780796358E-2</v>
      </c>
      <c r="CA168" s="13">
        <v>3.2863382795433632E-2</v>
      </c>
      <c r="CB168" s="13">
        <v>3.4804790867550936E-2</v>
      </c>
      <c r="CC168" s="13">
        <v>2.8532549403787338E-2</v>
      </c>
      <c r="CD168" s="13">
        <v>3.0658435166015338E-2</v>
      </c>
      <c r="CE168" s="13">
        <v>2.2277877243843811E-2</v>
      </c>
      <c r="CF168" s="13">
        <v>1.8834293695110856E-2</v>
      </c>
      <c r="CG168" s="13">
        <v>3.1756516654769473E-2</v>
      </c>
      <c r="CH168" s="13">
        <v>3.6157627261696017E-2</v>
      </c>
      <c r="CI168" s="13">
        <v>4.1568972838276388E-2</v>
      </c>
      <c r="CJ168" s="13">
        <v>3.1405130578368148E-2</v>
      </c>
      <c r="CK168" s="13">
        <v>3.142269988218821E-2</v>
      </c>
      <c r="CL168" s="13">
        <v>3.5604194191363937E-2</v>
      </c>
      <c r="CM168" s="13">
        <v>4.2034559389508133E-2</v>
      </c>
      <c r="CN168" s="13">
        <v>3.3899971720817532E-2</v>
      </c>
      <c r="CO168" s="13">
        <v>3.0640865862195266E-2</v>
      </c>
      <c r="CP168" s="13">
        <v>3.5428501153163282E-2</v>
      </c>
      <c r="CQ168" s="13">
        <v>3.9390379164588187E-2</v>
      </c>
      <c r="CR168" s="13">
        <v>3.4998053209571667E-2</v>
      </c>
      <c r="CS168" s="13">
        <v>2.9779969975012033E-2</v>
      </c>
      <c r="CT168" s="13">
        <v>3.1703808743309268E-2</v>
      </c>
      <c r="CU168" s="13">
        <v>3.8547052581225011E-2</v>
      </c>
      <c r="CV168" s="13">
        <v>3.0737497033205635E-2</v>
      </c>
      <c r="CW168" s="13">
        <v>2.6353955730099139E-2</v>
      </c>
      <c r="CX168" s="13">
        <v>3.0342187697254146E-2</v>
      </c>
      <c r="CY168" s="13">
        <v>3.5867733748664934E-2</v>
      </c>
      <c r="CZ168" s="13">
        <v>3.0113786747593286E-2</v>
      </c>
      <c r="DA168" s="13">
        <v>2.7223636269192417E-2</v>
      </c>
      <c r="DB168" s="13">
        <v>3.1308499407357783E-2</v>
      </c>
      <c r="DC168" s="13">
        <v>3.9926242931100198E-2</v>
      </c>
      <c r="DD168" s="13">
        <v>3.216939529454102E-2</v>
      </c>
      <c r="DE168" s="13">
        <v>2.6239755255268712E-2</v>
      </c>
      <c r="DF168" s="13">
        <v>3.4602743873620175E-2</v>
      </c>
      <c r="DG168" s="13">
        <v>3.7958480903252795E-2</v>
      </c>
      <c r="DH168" s="13">
        <v>2.9823893234562193E-2</v>
      </c>
      <c r="DI168" s="13">
        <v>2.9182613645129786E-2</v>
      </c>
      <c r="DJ168" s="13">
        <v>3.0359757001074211E-2</v>
      </c>
      <c r="DK168" s="13">
        <v>3.6025857483045529E-2</v>
      </c>
      <c r="DL168" s="13">
        <v>2.8541334055697375E-2</v>
      </c>
      <c r="DM168" s="13">
        <v>2.6951312059981389E-2</v>
      </c>
      <c r="DN168" s="13">
        <v>3.3012721877904196E-2</v>
      </c>
      <c r="DO168" s="13">
        <v>3.5419716501253251E-2</v>
      </c>
      <c r="DP168" s="13">
        <v>2.877851965726826E-2</v>
      </c>
      <c r="DQ168" s="13">
        <v>2.5194381677974779E-2</v>
      </c>
      <c r="DR168" s="13">
        <v>3.3838479157447296E-2</v>
      </c>
      <c r="DS168" s="13">
        <v>3.7571956219211347E-2</v>
      </c>
      <c r="DT168" s="13">
        <v>2.9533999721531104E-2</v>
      </c>
      <c r="DU168" s="13">
        <v>3.5375793241703084E-2</v>
      </c>
      <c r="DV168" s="13">
        <v>2.5949861742237623E-2</v>
      </c>
      <c r="DW168" s="13">
        <v>3.6877968718318735E-2</v>
      </c>
      <c r="DX168" s="13">
        <v>2.9191398297039817E-2</v>
      </c>
      <c r="DY168" s="13">
        <v>2.6643849243130232E-2</v>
      </c>
      <c r="DZ168" s="13">
        <v>2.9700908107821732E-2</v>
      </c>
      <c r="EA168" s="13">
        <v>3.3381677258125582E-2</v>
      </c>
      <c r="EB168" s="13">
        <v>2.7592591649413804E-2</v>
      </c>
      <c r="EC168" s="13">
        <v>2.5185597026064748E-2</v>
      </c>
      <c r="ED168" s="13">
        <v>2.784734655480476E-2</v>
      </c>
      <c r="EE168" s="13">
        <v>3.4567605265980045E-2</v>
      </c>
      <c r="EF168" s="13">
        <v>2.7056727882901786E-2</v>
      </c>
      <c r="EG168" s="13">
        <v>2.4772718386293191E-2</v>
      </c>
      <c r="EH168" s="13">
        <v>3.1686239439489207E-2</v>
      </c>
      <c r="EI168" s="13">
        <v>3.5331869982152916E-2</v>
      </c>
      <c r="EJ168" s="13">
        <v>2.8418348928956907E-2</v>
      </c>
      <c r="EK168" s="13">
        <v>2.4140223448770814E-2</v>
      </c>
      <c r="EL168" s="13">
        <v>2.8717027093898031E-2</v>
      </c>
      <c r="EM168" s="13">
        <v>3.3004376458589668E-2</v>
      </c>
      <c r="EN168" s="13">
        <v>1.1592750225733448E-2</v>
      </c>
      <c r="EO168" s="13">
        <v>2.4542527124573072E-2</v>
      </c>
      <c r="EP168" s="13">
        <v>2.7902569195859327E-2</v>
      </c>
      <c r="EQ168" s="13">
        <f t="shared" si="181"/>
        <v>2.8691698692345901E-2</v>
      </c>
      <c r="ER168" s="13">
        <f t="shared" si="181"/>
        <v>2.40183878556108E-2</v>
      </c>
      <c r="ES168" s="13">
        <f t="shared" si="181"/>
        <v>2.0553362790668401E-2</v>
      </c>
      <c r="ET168" s="13">
        <f t="shared" si="181"/>
        <v>2.8936785271751801E-2</v>
      </c>
      <c r="EU168" s="13">
        <f t="shared" si="181"/>
        <v>3.0169225722857799E-2</v>
      </c>
      <c r="EV168" s="13">
        <f t="shared" si="181"/>
        <v>2.3002342455672498E-2</v>
      </c>
      <c r="EW168" s="13">
        <f t="shared" si="181"/>
        <v>2.1978052922566001E-2</v>
      </c>
      <c r="EX168" s="13">
        <f t="shared" si="181"/>
        <v>2.3567133161830799E-2</v>
      </c>
      <c r="EY168" s="13">
        <f t="shared" si="181"/>
        <v>2.95862447244114E-2</v>
      </c>
      <c r="EZ168" s="13">
        <f t="shared" si="181"/>
        <v>2.30619643115475E-2</v>
      </c>
      <c r="FA168" s="13">
        <f t="shared" si="181"/>
        <v>2.0719075207406901E-2</v>
      </c>
      <c r="FB168" s="13">
        <f t="shared" si="181"/>
        <v>2.4387677105675298E-2</v>
      </c>
      <c r="FC168" s="13">
        <f t="shared" si="181"/>
        <v>2.7872990307383601E-2</v>
      </c>
      <c r="FD168" s="13">
        <f t="shared" si="181"/>
        <v>1.9168005433777599E-2</v>
      </c>
      <c r="FE168" s="13">
        <f t="shared" si="181"/>
        <v>2.08830457213483E-2</v>
      </c>
      <c r="FF168" s="13">
        <f t="shared" si="181"/>
        <v>2.24713817481932E-2</v>
      </c>
      <c r="FG168" s="13">
        <f t="shared" si="181"/>
        <v>2.5699085522715701E-2</v>
      </c>
      <c r="FH168" s="13">
        <f t="shared" si="181"/>
        <v>1.90478286274978E-2</v>
      </c>
      <c r="FI168" s="13">
        <f t="shared" si="181"/>
        <v>1.70390293546013E-2</v>
      </c>
      <c r="FJ168" s="13">
        <f t="shared" si="181"/>
        <v>1.9998246145911301E-2</v>
      </c>
      <c r="FK168" s="13">
        <f t="shared" si="181"/>
        <v>2.5075129601791299E-2</v>
      </c>
      <c r="FL168" s="13">
        <f t="shared" si="181"/>
        <v>1.7130714398032501E-2</v>
      </c>
      <c r="FM168" s="13">
        <f t="shared" si="181"/>
        <v>2.7302383213721901E-2</v>
      </c>
      <c r="FN168" s="13">
        <f t="shared" si="181"/>
        <v>2.0120783460282898E-2</v>
      </c>
      <c r="FO168" s="13">
        <f t="shared" si="181"/>
        <v>3.1807317579424697E-2</v>
      </c>
      <c r="FP168" s="13">
        <f t="shared" si="181"/>
        <v>1.6403322284211899E-2</v>
      </c>
      <c r="FQ168" s="13">
        <f t="shared" si="181"/>
        <v>2.25542277041519E-2</v>
      </c>
      <c r="FR168" s="13">
        <f t="shared" si="181"/>
        <v>2.7921540754904502E-2</v>
      </c>
      <c r="FS168" s="13">
        <f t="shared" si="181"/>
        <v>2.2624365514161499E-2</v>
      </c>
      <c r="FT168" s="13">
        <f t="shared" si="181"/>
        <v>1.7915137715662301E-2</v>
      </c>
      <c r="FU168" s="13">
        <f t="shared" si="181"/>
        <v>1.5103568216269301E-2</v>
      </c>
      <c r="FV168" s="13">
        <f t="shared" si="181"/>
        <v>1.9622616943523699E-2</v>
      </c>
      <c r="FW168" s="13">
        <f t="shared" si="181"/>
        <v>2.2628736940756199E-2</v>
      </c>
      <c r="FX168" s="13">
        <f t="shared" si="181"/>
        <v>1.6747995119097799E-2</v>
      </c>
      <c r="FY168" s="13">
        <f t="shared" si="181"/>
        <v>1.65909036587897E-2</v>
      </c>
      <c r="FZ168" s="13">
        <f t="shared" si="181"/>
        <v>2.0252045764748101E-2</v>
      </c>
      <c r="GA168" s="13">
        <f t="shared" si="181"/>
        <v>2.3655166774642002E-2</v>
      </c>
      <c r="GB168" s="13">
        <f t="shared" si="181"/>
        <v>1.6252932629711898E-2</v>
      </c>
      <c r="GC168" s="13">
        <f t="shared" ref="GC168:GD168" si="186">GC156</f>
        <v>1.4068518809713999E-2</v>
      </c>
      <c r="GD168" s="13">
        <f t="shared" si="186"/>
        <v>1.8194695163755499E-2</v>
      </c>
      <c r="GE168" s="13">
        <f t="shared" ref="GE168" si="187">GE156</f>
        <v>2.05263952398624E-2</v>
      </c>
    </row>
    <row r="169" spans="1:187" ht="15" x14ac:dyDescent="0.25">
      <c r="A169" s="37" t="s">
        <v>44</v>
      </c>
      <c r="B169" s="90"/>
      <c r="C169" s="13">
        <v>4.5776731918898854E-2</v>
      </c>
      <c r="D169" s="13">
        <v>6.4901588009165928E-2</v>
      </c>
      <c r="E169" s="13">
        <v>6.7224348076890358E-2</v>
      </c>
      <c r="F169" s="13">
        <v>3.1137756096883074E-2</v>
      </c>
      <c r="G169" s="13">
        <v>2.8176436560368431E-2</v>
      </c>
      <c r="H169" s="13">
        <v>6.275443179535882E-2</v>
      </c>
      <c r="I169" s="13">
        <v>7.633978449387073E-2</v>
      </c>
      <c r="J169" s="13">
        <v>3.4418355367792829E-2</v>
      </c>
      <c r="K169" s="13">
        <v>2.9126293770193882E-2</v>
      </c>
      <c r="L169" s="13">
        <v>6.9754639971971608E-2</v>
      </c>
      <c r="M169" s="13">
        <v>7.4974863629331645E-2</v>
      </c>
      <c r="N169" s="13">
        <v>3.5519870451455958E-2</v>
      </c>
      <c r="O169" s="13">
        <v>3.5863096165930704E-2</v>
      </c>
      <c r="P169" s="13">
        <v>7.1430858577545914E-2</v>
      </c>
      <c r="Q169" s="13">
        <v>7.8710436521754426E-2</v>
      </c>
      <c r="R169" s="13">
        <v>3.3763831912282855E-2</v>
      </c>
      <c r="S169" s="13">
        <v>2.9094365796754371E-2</v>
      </c>
      <c r="T169" s="13">
        <v>6.1205925083542535E-2</v>
      </c>
      <c r="U169" s="13">
        <v>7.2652103561607215E-2</v>
      </c>
      <c r="V169" s="13">
        <v>3.3931453772840285E-2</v>
      </c>
      <c r="W169" s="13">
        <v>4.0285120487302969E-2</v>
      </c>
      <c r="X169" s="13">
        <v>5.9992662092841112E-2</v>
      </c>
      <c r="Y169" s="13">
        <v>6.2746449801998935E-2</v>
      </c>
      <c r="Z169" s="13">
        <v>3.0818476362487968E-2</v>
      </c>
      <c r="AA169" s="13">
        <v>3.3197110383731535E-2</v>
      </c>
      <c r="AB169" s="13">
        <v>4.4060603346525139E-2</v>
      </c>
      <c r="AC169" s="13">
        <v>4.9616070725000051E-2</v>
      </c>
      <c r="AD169" s="13">
        <v>2.6364524067676184E-2</v>
      </c>
      <c r="AE169" s="13">
        <v>2.2812537022530589E-2</v>
      </c>
      <c r="AF169" s="13">
        <v>3.6230267860485076E-2</v>
      </c>
      <c r="AG169" s="13">
        <v>4.0189336566984438E-2</v>
      </c>
      <c r="AH169" s="13">
        <v>2.3075942803406555E-2</v>
      </c>
      <c r="AI169" s="13">
        <v>2.3379258551081909E-2</v>
      </c>
      <c r="AJ169" s="13">
        <v>3.4769563075627452E-2</v>
      </c>
      <c r="AK169" s="13">
        <v>3.4825437029146596E-2</v>
      </c>
      <c r="AL169" s="13">
        <v>2.3379258551081909E-2</v>
      </c>
      <c r="AM169" s="13">
        <v>2.457655755506357E-2</v>
      </c>
      <c r="AN169" s="13">
        <v>3.1273449984001001E-2</v>
      </c>
      <c r="AO169" s="13">
        <v>3.0076150980019336E-2</v>
      </c>
      <c r="AP169" s="13">
        <v>2.2620969181893522E-2</v>
      </c>
      <c r="AQ169" s="13">
        <v>2.5805784532484742E-2</v>
      </c>
      <c r="AR169" s="13">
        <v>2.9030509849875354E-2</v>
      </c>
      <c r="AS169" s="13">
        <v>2.5829730512564378E-2</v>
      </c>
      <c r="AT169" s="13">
        <v>2.1208156357195165E-2</v>
      </c>
      <c r="AU169" s="13">
        <v>2.2748681075651568E-2</v>
      </c>
      <c r="AV169" s="13">
        <v>2.4209385860509195E-2</v>
      </c>
      <c r="AW169" s="13">
        <v>2.3107870776846066E-2</v>
      </c>
      <c r="AX169" s="13">
        <v>2.206222964670208E-2</v>
      </c>
      <c r="AY169" s="13">
        <v>1.919669403050597E-2</v>
      </c>
      <c r="AZ169" s="13">
        <v>2.2197923533820003E-2</v>
      </c>
      <c r="BA169" s="13">
        <v>2.5430630844570493E-2</v>
      </c>
      <c r="BB169" s="13">
        <v>2.1391742204472354E-2</v>
      </c>
      <c r="BC169" s="13">
        <v>2.0210407187210445E-2</v>
      </c>
      <c r="BD169" s="13">
        <v>2.1974427719743426E-2</v>
      </c>
      <c r="BE169" s="13">
        <v>2.0920804596239562E-2</v>
      </c>
      <c r="BF169" s="13">
        <v>2.0050767320012888E-2</v>
      </c>
      <c r="BG169" s="13">
        <v>2.1471562138071127E-2</v>
      </c>
      <c r="BH169" s="13">
        <v>2.2078193633421835E-2</v>
      </c>
      <c r="BI169" s="13">
        <v>1.9771397552417167E-2</v>
      </c>
      <c r="BJ169" s="13">
        <v>1.8941270242989888E-2</v>
      </c>
      <c r="BK169" s="13">
        <v>1.8406476687878075E-2</v>
      </c>
      <c r="BL169" s="13">
        <v>2.057757888176482E-2</v>
      </c>
      <c r="BM169" s="13">
        <v>2.0864930642720419E-2</v>
      </c>
      <c r="BN169" s="13">
        <v>1.9923055426254846E-2</v>
      </c>
      <c r="BO169" s="13">
        <v>1.6977699876459959E-2</v>
      </c>
      <c r="BP169" s="13">
        <v>1.8837504329311472E-2</v>
      </c>
      <c r="BQ169" s="13">
        <v>1.8366566721078687E-2</v>
      </c>
      <c r="BR169" s="13">
        <v>1.5620761005280743E-2</v>
      </c>
      <c r="BS169" s="13">
        <v>1.3377820871155098E-2</v>
      </c>
      <c r="BT169" s="13">
        <v>1.8159034893721865E-2</v>
      </c>
      <c r="BU169" s="13">
        <v>1.5612779011920866E-2</v>
      </c>
      <c r="BV169" s="13">
        <v>1.4343642067700304E-2</v>
      </c>
      <c r="BW169" s="13">
        <v>1.5796364859198053E-2</v>
      </c>
      <c r="BX169" s="13">
        <v>2.0641434828643841E-2</v>
      </c>
      <c r="BY169" s="13">
        <v>1.6961735889740204E-2</v>
      </c>
      <c r="BZ169" s="13">
        <v>1.555690505840172E-2</v>
      </c>
      <c r="CA169" s="13">
        <v>1.5181751370487466E-2</v>
      </c>
      <c r="CB169" s="13">
        <v>1.5301481270885634E-2</v>
      </c>
      <c r="CC169" s="13">
        <v>1.4327678080980549E-2</v>
      </c>
      <c r="CD169" s="13">
        <v>1.482256166929297E-2</v>
      </c>
      <c r="CE169" s="13">
        <v>1.4319696087620671E-2</v>
      </c>
      <c r="CF169" s="13">
        <v>1.6387032367829006E-2</v>
      </c>
      <c r="CG169" s="13">
        <v>1.2443927648049401E-2</v>
      </c>
      <c r="CH169" s="13">
        <v>1.3561406718432286E-2</v>
      </c>
      <c r="CI169" s="13">
        <v>1.2851009309403168E-2</v>
      </c>
      <c r="CJ169" s="13">
        <v>1.3976470373145927E-2</v>
      </c>
      <c r="CK169" s="13">
        <v>1.4894399609531869E-2</v>
      </c>
      <c r="CL169" s="13">
        <v>1.3944542399706418E-2</v>
      </c>
      <c r="CM169" s="13">
        <v>1.4096200273544093E-2</v>
      </c>
      <c r="CN169" s="13">
        <v>1.3345892897715586E-2</v>
      </c>
      <c r="CO169" s="13">
        <v>1.1917116086297471E-2</v>
      </c>
      <c r="CP169" s="13">
        <v>1.1302502597586883E-2</v>
      </c>
      <c r="CQ169" s="13">
        <v>1.1669674292141261E-2</v>
      </c>
      <c r="CR169" s="13">
        <v>1.3561406718432286E-2</v>
      </c>
      <c r="CS169" s="13">
        <v>9.9535457197675471E-3</v>
      </c>
      <c r="CT169" s="13">
        <v>1.1182772697188719E-2</v>
      </c>
      <c r="CU169" s="13">
        <v>1.1102952763589941E-2</v>
      </c>
      <c r="CV169" s="13">
        <v>1.0105203593605222E-2</v>
      </c>
      <c r="CW169" s="13">
        <v>1.4056290306744703E-2</v>
      </c>
      <c r="CX169" s="13">
        <v>1.0632015155357154E-2</v>
      </c>
      <c r="CY169" s="13">
        <v>1.2994685189880966E-2</v>
      </c>
      <c r="CZ169" s="13">
        <v>1.1270574624147373E-2</v>
      </c>
      <c r="DA169" s="13">
        <v>9.0356164833816036E-3</v>
      </c>
      <c r="DB169" s="13">
        <v>1.1190754690548595E-2</v>
      </c>
      <c r="DC169" s="13">
        <v>1.3298000937556318E-2</v>
      </c>
      <c r="DD169" s="13">
        <v>1.0711835088955931E-2</v>
      </c>
      <c r="DE169" s="13">
        <v>8.540732895069186E-3</v>
      </c>
      <c r="DF169" s="13">
        <v>9.5464640584137801E-3</v>
      </c>
      <c r="DG169" s="13">
        <v>1.2252359807412334E-2</v>
      </c>
      <c r="DH169" s="13">
        <v>1.0384573361200942E-2</v>
      </c>
      <c r="DI169" s="13">
        <v>7.6786776122023887E-3</v>
      </c>
      <c r="DJ169" s="13">
        <v>8.8280846560247848E-3</v>
      </c>
      <c r="DK169" s="13">
        <v>9.4586621314551259E-3</v>
      </c>
      <c r="DL169" s="13">
        <v>1.153398040502334E-2</v>
      </c>
      <c r="DM169" s="13">
        <v>8.3332010677123654E-3</v>
      </c>
      <c r="DN169" s="13">
        <v>1.015309555376449E-2</v>
      </c>
      <c r="DO169" s="13">
        <v>1.2587603528527202E-2</v>
      </c>
      <c r="DP169" s="13">
        <v>8.9717605365025842E-3</v>
      </c>
      <c r="DQ169" s="13">
        <v>9.3149862509773265E-3</v>
      </c>
      <c r="DR169" s="13">
        <v>1.0400537347920699E-2</v>
      </c>
      <c r="DS169" s="13">
        <v>1.0520267248318867E-2</v>
      </c>
      <c r="DT169" s="13">
        <v>1.0280807447522534E-2</v>
      </c>
      <c r="DU169" s="13">
        <v>7.8063895059604328E-3</v>
      </c>
      <c r="DV169" s="13">
        <v>9.4426981447353706E-3</v>
      </c>
      <c r="DW169" s="13">
        <v>9.6901399388915795E-3</v>
      </c>
      <c r="DX169" s="13">
        <v>8.3810930278716313E-3</v>
      </c>
      <c r="DY169" s="13">
        <v>5.4117914979971097E-3</v>
      </c>
      <c r="DZ169" s="13">
        <v>7.7185875790017769E-3</v>
      </c>
      <c r="EA169" s="13">
        <v>8.692390768906863E-3</v>
      </c>
      <c r="EB169" s="13">
        <v>6.3297207343830496E-3</v>
      </c>
      <c r="EC169" s="13">
        <v>4.0229246533783824E-3</v>
      </c>
      <c r="ED169" s="13">
        <v>7.8303354860400649E-3</v>
      </c>
      <c r="EE169" s="13">
        <v>9.3149862509773265E-3</v>
      </c>
      <c r="EF169" s="13">
        <v>5.7789631925514858E-3</v>
      </c>
      <c r="EG169" s="13">
        <v>4.2943124276142259E-3</v>
      </c>
      <c r="EH169" s="13">
        <v>7.1199380770109464E-3</v>
      </c>
      <c r="EI169" s="13">
        <v>7.4471998047659343E-3</v>
      </c>
      <c r="EJ169" s="13">
        <v>5.2840796042390665E-3</v>
      </c>
      <c r="EK169" s="13">
        <v>3.1449053837918307E-3</v>
      </c>
      <c r="EL169" s="13">
        <v>5.8268551527107526E-3</v>
      </c>
      <c r="EM169" s="13">
        <v>7.707093508563554E-3</v>
      </c>
      <c r="EN169" s="13">
        <v>5.3420607848490608E-3</v>
      </c>
      <c r="EO169" s="13">
        <v>3.2208855163018738E-3</v>
      </c>
      <c r="EP169" s="13">
        <v>6.4242853629128422E-3</v>
      </c>
      <c r="EQ169" s="13">
        <f t="shared" si="181"/>
        <v>9.5678061891852802E-3</v>
      </c>
      <c r="ER169" s="13">
        <f t="shared" si="181"/>
        <v>6.4681840653638299E-3</v>
      </c>
      <c r="ES169" s="13">
        <f t="shared" si="181"/>
        <v>4.1501971918175701E-3</v>
      </c>
      <c r="ET169" s="13">
        <f t="shared" si="181"/>
        <v>9.3384319448636694E-3</v>
      </c>
      <c r="EU169" s="13">
        <f t="shared" si="181"/>
        <v>8.09741715450772E-3</v>
      </c>
      <c r="EV169" s="13">
        <f t="shared" si="181"/>
        <v>6.9545137819326504E-3</v>
      </c>
      <c r="EW169" s="13">
        <f t="shared" si="181"/>
        <v>4.1761086862447897E-3</v>
      </c>
      <c r="EX169" s="13">
        <f t="shared" si="181"/>
        <v>7.7789614581821199E-3</v>
      </c>
      <c r="EY169" s="13">
        <f t="shared" si="181"/>
        <v>9.4201785982501694E-3</v>
      </c>
      <c r="EZ169" s="13">
        <f t="shared" si="181"/>
        <v>5.9736877272984603E-3</v>
      </c>
      <c r="FA169" s="13">
        <f t="shared" si="181"/>
        <v>1.8767810644895501E-3</v>
      </c>
      <c r="FB169" s="13">
        <f t="shared" si="181"/>
        <v>5.9729900117619699E-3</v>
      </c>
      <c r="FC169" s="13">
        <f t="shared" si="181"/>
        <v>5.0750134961890002E-3</v>
      </c>
      <c r="FD169" s="13">
        <f t="shared" si="181"/>
        <v>3.48485096265732E-3</v>
      </c>
      <c r="FE169" s="13">
        <f t="shared" si="181"/>
        <v>1.54524627799757E-3</v>
      </c>
      <c r="FF169" s="13">
        <f t="shared" si="181"/>
        <v>3.7909011428607399E-3</v>
      </c>
      <c r="FG169" s="13">
        <f t="shared" si="181"/>
        <v>5.03412228672785E-3</v>
      </c>
      <c r="FH169" s="13">
        <f t="shared" si="181"/>
        <v>2.9353972337360901E-3</v>
      </c>
      <c r="FI169" s="13">
        <f t="shared" si="181"/>
        <v>5.1599004950090297E-3</v>
      </c>
      <c r="FJ169" s="13">
        <f t="shared" si="181"/>
        <v>3.3873008484970502E-3</v>
      </c>
      <c r="FK169" s="13">
        <f t="shared" si="181"/>
        <v>5.1391057130457203E-3</v>
      </c>
      <c r="FL169" s="13">
        <f t="shared" si="181"/>
        <v>2.4549428569631501E-3</v>
      </c>
      <c r="FM169" s="13">
        <f t="shared" si="181"/>
        <v>1.2853377949140501E-3</v>
      </c>
      <c r="FN169" s="13">
        <f t="shared" si="181"/>
        <v>3.98720650116047E-3</v>
      </c>
      <c r="FO169" s="13">
        <f t="shared" si="181"/>
        <v>4.5353079182574698E-3</v>
      </c>
      <c r="FP169" s="13">
        <f t="shared" si="181"/>
        <v>3.2507878002603998E-3</v>
      </c>
      <c r="FQ169" s="13">
        <f t="shared" si="181"/>
        <v>2.63081887198324E-3</v>
      </c>
      <c r="FR169" s="13">
        <f t="shared" si="181"/>
        <v>3.5430821387912202E-3</v>
      </c>
      <c r="FS169" s="13">
        <f t="shared" si="181"/>
        <v>4.9743878430311902E-3</v>
      </c>
      <c r="FT169" s="13">
        <f t="shared" si="181"/>
        <v>3.0578978155446699E-3</v>
      </c>
      <c r="FU169" s="13">
        <f t="shared" si="181"/>
        <v>1.6238182996094E-3</v>
      </c>
      <c r="FV169" s="13">
        <f t="shared" si="181"/>
        <v>4.1267084730198097E-3</v>
      </c>
      <c r="FW169" s="13">
        <f t="shared" si="181"/>
        <v>3.82001044110525E-3</v>
      </c>
      <c r="FX169" s="13">
        <f t="shared" si="181"/>
        <v>3.6575254580563199E-3</v>
      </c>
      <c r="FY169" s="13">
        <f t="shared" si="181"/>
        <v>1.91326334857567E-3</v>
      </c>
      <c r="FZ169" s="13">
        <f t="shared" si="181"/>
        <v>7.5676627648801496E-4</v>
      </c>
      <c r="GA169" s="13">
        <f t="shared" si="181"/>
        <v>3.6938680521048902E-3</v>
      </c>
      <c r="GB169" s="13">
        <f t="shared" si="181"/>
        <v>1.7642385855447299E-3</v>
      </c>
      <c r="GC169" s="13">
        <f t="shared" ref="GC169:GD169" si="188">GC157</f>
        <v>2.5282004189021699E-3</v>
      </c>
      <c r="GD169" s="13">
        <f t="shared" si="188"/>
        <v>1.2855013302974501E-3</v>
      </c>
      <c r="GE169" s="13">
        <f t="shared" ref="GE169" si="189">GE157</f>
        <v>1.7363809619654401E-3</v>
      </c>
    </row>
    <row r="170" spans="1:187" ht="15" x14ac:dyDescent="0.25">
      <c r="A170" s="36"/>
      <c r="B170" s="88"/>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c r="DV170" s="13"/>
      <c r="DW170" s="13"/>
      <c r="DX170" s="13"/>
      <c r="DY170" s="13"/>
      <c r="DZ170" s="13"/>
      <c r="EA170" s="13"/>
      <c r="EB170" s="13"/>
      <c r="EC170" s="13"/>
      <c r="ED170" s="13"/>
      <c r="EE170" s="13"/>
      <c r="EF170" s="13"/>
      <c r="EG170" s="13"/>
      <c r="EH170" s="13"/>
      <c r="EI170" s="13"/>
      <c r="EJ170" s="13"/>
      <c r="EK170" s="13"/>
      <c r="EL170" s="13"/>
      <c r="EM170" s="13"/>
      <c r="EN170" s="13"/>
      <c r="EO170" s="13"/>
      <c r="EP170" s="13"/>
      <c r="EQ170" s="13"/>
      <c r="ER170" s="13"/>
      <c r="ES170" s="13"/>
      <c r="ET170" s="13"/>
      <c r="EU170" s="13"/>
      <c r="EV170" s="13"/>
      <c r="EW170" s="13"/>
      <c r="EX170" s="13"/>
      <c r="EY170" s="13"/>
      <c r="EZ170" s="46"/>
      <c r="FA170" s="46"/>
      <c r="FB170" s="46"/>
      <c r="FC170" s="46"/>
      <c r="FD170" s="46"/>
      <c r="FE170" s="46"/>
      <c r="FF170" s="46"/>
      <c r="FG170" s="46"/>
      <c r="FH170" s="46"/>
    </row>
    <row r="171" spans="1:187" ht="15" x14ac:dyDescent="0.25">
      <c r="A171" s="39" t="s">
        <v>57</v>
      </c>
      <c r="B171" s="88"/>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c r="DV171" s="13"/>
      <c r="DW171" s="13"/>
      <c r="DX171" s="13"/>
      <c r="DY171" s="13"/>
      <c r="DZ171" s="13"/>
      <c r="EA171" s="13"/>
      <c r="EB171" s="13"/>
      <c r="EC171" s="13"/>
      <c r="ED171" s="13"/>
      <c r="EE171" s="13"/>
      <c r="EF171" s="13"/>
      <c r="EG171" s="13"/>
      <c r="EH171" s="13"/>
      <c r="EI171" s="13"/>
      <c r="EJ171" s="13"/>
      <c r="EK171" s="13"/>
      <c r="EL171" s="13"/>
      <c r="EM171" s="13"/>
      <c r="EN171" s="13"/>
      <c r="EO171" s="13"/>
      <c r="EP171" s="13"/>
      <c r="EQ171" s="13"/>
      <c r="ER171" s="13"/>
      <c r="ES171" s="13"/>
      <c r="ET171" s="13"/>
      <c r="EU171" s="13"/>
      <c r="EV171" s="13"/>
      <c r="EW171" s="13"/>
      <c r="EX171" s="13"/>
      <c r="EY171" s="13"/>
      <c r="EZ171" s="46"/>
      <c r="FA171" s="46"/>
      <c r="FB171" s="46"/>
      <c r="FC171" s="46"/>
      <c r="FD171" s="46"/>
      <c r="FE171" s="46"/>
      <c r="FF171" s="46"/>
      <c r="FG171" s="46"/>
      <c r="FH171" s="46"/>
    </row>
    <row r="172" spans="1:187" ht="17.25" x14ac:dyDescent="0.25">
      <c r="A172" s="48" t="s">
        <v>99</v>
      </c>
      <c r="B172" s="91"/>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c r="DV172" s="13"/>
      <c r="DW172" s="13"/>
      <c r="DX172" s="13"/>
      <c r="DY172" s="13"/>
      <c r="DZ172" s="13"/>
      <c r="EA172" s="13"/>
      <c r="EB172" s="13"/>
      <c r="EC172" s="13"/>
      <c r="ED172" s="13"/>
      <c r="EE172" s="13"/>
      <c r="EF172" s="13"/>
      <c r="EG172" s="13"/>
      <c r="EH172" s="13"/>
      <c r="EI172" s="13"/>
      <c r="EJ172" s="13"/>
      <c r="EK172" s="13"/>
      <c r="EL172" s="13"/>
      <c r="EM172" s="13"/>
      <c r="EN172" s="13"/>
      <c r="EO172" s="13"/>
      <c r="EP172" s="13"/>
      <c r="EQ172" s="13"/>
      <c r="ER172" s="13"/>
      <c r="ES172" s="13"/>
      <c r="ET172" s="13"/>
      <c r="EU172" s="13"/>
      <c r="EV172" s="13"/>
      <c r="EW172" s="13"/>
      <c r="EX172" s="13"/>
      <c r="EY172" s="13"/>
      <c r="EZ172" s="46"/>
      <c r="FA172" s="46"/>
      <c r="FB172" s="46"/>
      <c r="FC172" s="46"/>
      <c r="FD172" s="46"/>
      <c r="FE172" s="46"/>
      <c r="FF172" s="46"/>
      <c r="FG172" s="46"/>
      <c r="FH172" s="46"/>
    </row>
    <row r="173" spans="1:187" ht="17.25" x14ac:dyDescent="0.25">
      <c r="A173" s="48" t="s">
        <v>95</v>
      </c>
      <c r="B173" s="91"/>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c r="DV173" s="13"/>
      <c r="DW173" s="13"/>
      <c r="DX173" s="13"/>
      <c r="DY173" s="13"/>
      <c r="DZ173" s="13"/>
      <c r="EA173" s="13"/>
      <c r="EB173" s="13"/>
      <c r="EC173" s="13"/>
      <c r="ED173" s="13"/>
      <c r="EE173" s="13"/>
      <c r="EF173" s="13"/>
      <c r="EG173" s="13"/>
      <c r="EH173" s="13"/>
      <c r="EI173" s="13"/>
      <c r="EJ173" s="13"/>
      <c r="EK173" s="13"/>
      <c r="EL173" s="13"/>
      <c r="EM173" s="13"/>
      <c r="EN173" s="13"/>
      <c r="EO173" s="13"/>
      <c r="EP173" s="13"/>
      <c r="EQ173" s="13"/>
      <c r="ER173" s="13"/>
      <c r="ES173" s="13"/>
      <c r="ET173" s="13"/>
      <c r="EU173" s="13"/>
      <c r="EV173" s="13"/>
      <c r="EW173" s="13"/>
      <c r="EX173" s="13"/>
      <c r="EY173" s="13"/>
      <c r="EZ173" s="46"/>
      <c r="FA173" s="46"/>
      <c r="FB173" s="46"/>
      <c r="FC173" s="46"/>
      <c r="FD173" s="46"/>
      <c r="FE173" s="46"/>
      <c r="FF173" s="46"/>
      <c r="FG173" s="46"/>
      <c r="FH173" s="46"/>
    </row>
    <row r="174" spans="1:187" ht="17.25" x14ac:dyDescent="0.25">
      <c r="A174" s="48" t="s">
        <v>98</v>
      </c>
      <c r="B174" s="91"/>
    </row>
    <row r="175" spans="1:187" ht="17.25" x14ac:dyDescent="0.25">
      <c r="A175" s="48" t="s">
        <v>96</v>
      </c>
      <c r="B175" s="91"/>
    </row>
    <row r="176" spans="1:187" ht="17.25" x14ac:dyDescent="0.25">
      <c r="A176" s="48" t="s">
        <v>100</v>
      </c>
      <c r="B176" s="91"/>
    </row>
    <row r="177" spans="1:2" ht="17.25" x14ac:dyDescent="0.25">
      <c r="A177" s="39" t="s">
        <v>105</v>
      </c>
      <c r="B177" s="88"/>
    </row>
    <row r="178" spans="1:2" ht="17.25" x14ac:dyDescent="0.25">
      <c r="A178" s="48" t="s">
        <v>102</v>
      </c>
      <c r="B178" s="91"/>
    </row>
    <row r="179" spans="1:2" ht="17.25" x14ac:dyDescent="0.25">
      <c r="A179" s="48" t="s">
        <v>106</v>
      </c>
      <c r="B179" s="91"/>
    </row>
    <row r="180" spans="1:2" ht="17.25" x14ac:dyDescent="0.25">
      <c r="A180" s="48" t="s">
        <v>107</v>
      </c>
      <c r="B180" s="91"/>
    </row>
    <row r="181" spans="1:2" ht="17.25" x14ac:dyDescent="0.25">
      <c r="A181" s="48" t="s">
        <v>103</v>
      </c>
      <c r="B181" s="91"/>
    </row>
  </sheetData>
  <dataConsolidate/>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X53"/>
  <sheetViews>
    <sheetView zoomScale="70" zoomScaleNormal="70" workbookViewId="0">
      <pane xSplit="6" ySplit="23" topLeftCell="G24" activePane="bottomRight" state="frozen"/>
      <selection pane="topRight" activeCell="G1" sqref="G1"/>
      <selection pane="bottomLeft" activeCell="A24" sqref="A24"/>
      <selection pane="bottomRight" activeCell="C20" sqref="C20"/>
    </sheetView>
  </sheetViews>
  <sheetFormatPr defaultRowHeight="14.25" x14ac:dyDescent="0.2"/>
  <cols>
    <col min="1" max="1" width="18.375" bestFit="1" customWidth="1"/>
    <col min="2" max="2" width="20.25" style="29" bestFit="1" customWidth="1"/>
    <col min="3" max="3" width="70.125" bestFit="1" customWidth="1"/>
    <col min="4" max="10" width="11.875" bestFit="1" customWidth="1"/>
    <col min="11" max="11" width="11.5" bestFit="1" customWidth="1"/>
    <col min="12" max="20" width="11.875" bestFit="1" customWidth="1"/>
    <col min="21" max="21" width="11.5" bestFit="1" customWidth="1"/>
    <col min="22" max="29" width="11.875" bestFit="1" customWidth="1"/>
    <col min="30" max="30" width="12.25" bestFit="1" customWidth="1"/>
    <col min="31" max="31" width="11.875" bestFit="1" customWidth="1"/>
    <col min="32" max="39" width="12.25" bestFit="1" customWidth="1"/>
    <col min="40" max="40" width="11.875" bestFit="1" customWidth="1"/>
    <col min="41" max="41" width="11.5" bestFit="1" customWidth="1"/>
    <col min="42" max="50" width="11.875" bestFit="1" customWidth="1"/>
  </cols>
  <sheetData>
    <row r="1" spans="1:50" ht="21" x14ac:dyDescent="0.35">
      <c r="A1" s="8" t="s">
        <v>139</v>
      </c>
    </row>
    <row r="2" spans="1:50" s="18" customFormat="1" ht="15" x14ac:dyDescent="0.25">
      <c r="A2" s="28"/>
      <c r="B2" s="28"/>
      <c r="C2" s="11" t="s">
        <v>37</v>
      </c>
      <c r="D2" s="74">
        <v>2</v>
      </c>
      <c r="E2" s="74">
        <v>3</v>
      </c>
      <c r="F2" s="74">
        <v>4</v>
      </c>
      <c r="G2" s="74">
        <v>5</v>
      </c>
      <c r="H2" s="74">
        <v>6</v>
      </c>
      <c r="I2" s="74">
        <v>7</v>
      </c>
      <c r="J2" s="74">
        <v>8</v>
      </c>
      <c r="K2" s="74">
        <v>9</v>
      </c>
      <c r="L2" s="74">
        <v>10</v>
      </c>
      <c r="M2" s="74">
        <v>11</v>
      </c>
      <c r="N2" s="74">
        <v>12</v>
      </c>
      <c r="O2" s="74">
        <v>13</v>
      </c>
      <c r="P2" s="74">
        <v>14</v>
      </c>
      <c r="Q2" s="74">
        <v>15</v>
      </c>
      <c r="R2" s="74">
        <v>16</v>
      </c>
      <c r="S2" s="74">
        <v>17</v>
      </c>
      <c r="T2" s="74">
        <v>18</v>
      </c>
      <c r="U2" s="74">
        <v>19</v>
      </c>
      <c r="V2" s="74">
        <v>20</v>
      </c>
      <c r="W2" s="74">
        <v>21</v>
      </c>
      <c r="X2" s="74">
        <v>22</v>
      </c>
      <c r="Y2" s="74">
        <v>23</v>
      </c>
      <c r="Z2" s="74">
        <v>24</v>
      </c>
      <c r="AA2" s="74">
        <v>25</v>
      </c>
      <c r="AB2" s="74">
        <v>26</v>
      </c>
      <c r="AC2" s="74">
        <v>27</v>
      </c>
      <c r="AD2" s="74">
        <v>28</v>
      </c>
      <c r="AE2" s="74">
        <v>29</v>
      </c>
      <c r="AF2" s="74">
        <v>30</v>
      </c>
      <c r="AG2" s="74">
        <v>31</v>
      </c>
      <c r="AH2" s="74">
        <v>32</v>
      </c>
      <c r="AI2" s="74">
        <v>33</v>
      </c>
      <c r="AJ2" s="74">
        <v>34</v>
      </c>
      <c r="AK2" s="74">
        <v>35</v>
      </c>
      <c r="AL2" s="74">
        <v>36</v>
      </c>
      <c r="AM2" s="74">
        <v>37</v>
      </c>
      <c r="AN2" s="74">
        <v>38</v>
      </c>
      <c r="AO2" s="74">
        <v>39</v>
      </c>
      <c r="AP2" s="74">
        <v>40</v>
      </c>
      <c r="AQ2" s="74">
        <v>41</v>
      </c>
      <c r="AR2" s="74">
        <v>42</v>
      </c>
    </row>
    <row r="3" spans="1:50" s="18" customFormat="1" ht="15" x14ac:dyDescent="0.25">
      <c r="A3" s="28"/>
      <c r="B3" s="28"/>
      <c r="C3" s="11" t="s">
        <v>48</v>
      </c>
      <c r="D3" s="82">
        <v>1974</v>
      </c>
      <c r="E3" s="82">
        <v>1975</v>
      </c>
      <c r="F3" s="82">
        <v>1976</v>
      </c>
      <c r="G3" s="82">
        <v>1977</v>
      </c>
      <c r="H3" s="82">
        <v>1978</v>
      </c>
      <c r="I3" s="82">
        <v>1979</v>
      </c>
      <c r="J3" s="82">
        <v>1980</v>
      </c>
      <c r="K3" s="82">
        <v>1981</v>
      </c>
      <c r="L3" s="82">
        <v>1982</v>
      </c>
      <c r="M3" s="82">
        <v>1983</v>
      </c>
      <c r="N3" s="82">
        <v>1984</v>
      </c>
      <c r="O3" s="82">
        <v>1985</v>
      </c>
      <c r="P3" s="82">
        <v>1986</v>
      </c>
      <c r="Q3" s="82">
        <v>1987</v>
      </c>
      <c r="R3" s="82">
        <v>1988</v>
      </c>
      <c r="S3" s="82">
        <v>1989</v>
      </c>
      <c r="T3" s="82">
        <v>1990</v>
      </c>
      <c r="U3" s="82">
        <v>1991</v>
      </c>
      <c r="V3" s="82">
        <v>1992</v>
      </c>
      <c r="W3" s="82">
        <v>1993</v>
      </c>
      <c r="X3" s="82">
        <v>1994</v>
      </c>
      <c r="Y3" s="82">
        <v>1995</v>
      </c>
      <c r="Z3" s="82">
        <v>1996</v>
      </c>
      <c r="AA3" s="82">
        <v>1997</v>
      </c>
      <c r="AB3" s="82">
        <v>1998</v>
      </c>
      <c r="AC3" s="82">
        <v>1999</v>
      </c>
      <c r="AD3" s="82">
        <v>2000</v>
      </c>
      <c r="AE3" s="82">
        <v>2001</v>
      </c>
      <c r="AF3" s="82">
        <v>2002</v>
      </c>
      <c r="AG3" s="82">
        <v>2003</v>
      </c>
      <c r="AH3" s="82">
        <v>2004</v>
      </c>
      <c r="AI3" s="82">
        <v>2005</v>
      </c>
      <c r="AJ3" s="82">
        <v>2006</v>
      </c>
      <c r="AK3" s="82">
        <v>2007</v>
      </c>
      <c r="AL3" s="82">
        <v>2008</v>
      </c>
      <c r="AM3" s="82">
        <v>2009</v>
      </c>
      <c r="AN3" s="82">
        <v>2010</v>
      </c>
      <c r="AO3" s="82">
        <v>2011</v>
      </c>
      <c r="AP3" s="82">
        <v>2012</v>
      </c>
      <c r="AQ3" s="82">
        <v>2013</v>
      </c>
      <c r="AR3" s="82">
        <v>2014</v>
      </c>
      <c r="AS3" s="82">
        <v>2015</v>
      </c>
      <c r="AT3" s="82">
        <v>2016</v>
      </c>
      <c r="AU3" s="82">
        <v>2017</v>
      </c>
      <c r="AV3" s="82">
        <v>2018</v>
      </c>
      <c r="AW3" s="82">
        <v>2019</v>
      </c>
      <c r="AX3" s="82">
        <v>2020</v>
      </c>
    </row>
    <row r="4" spans="1:50" s="18" customFormat="1" ht="15" x14ac:dyDescent="0.25">
      <c r="A4" s="28"/>
      <c r="B4" s="29" t="s">
        <v>85</v>
      </c>
      <c r="C4" s="5" t="s">
        <v>88</v>
      </c>
      <c r="D4" s="12">
        <v>46.75</v>
      </c>
      <c r="E4" s="12">
        <v>46.75</v>
      </c>
      <c r="F4" s="12">
        <v>46.75</v>
      </c>
      <c r="G4" s="12">
        <v>46.75</v>
      </c>
      <c r="H4" s="12">
        <v>46.75</v>
      </c>
      <c r="I4" s="12">
        <v>46.848572731157212</v>
      </c>
      <c r="J4" s="12">
        <v>46.911717517113189</v>
      </c>
      <c r="K4" s="12">
        <v>46.899443907018167</v>
      </c>
      <c r="L4" s="12">
        <v>46.95918127187808</v>
      </c>
      <c r="M4" s="12">
        <v>46.94457238429667</v>
      </c>
      <c r="N4" s="12">
        <v>46.782065196661947</v>
      </c>
      <c r="O4" s="12">
        <v>46.641205032479611</v>
      </c>
      <c r="P4" s="12">
        <v>46.637154583986451</v>
      </c>
      <c r="Q4" s="12">
        <v>46.641225304238553</v>
      </c>
      <c r="R4" s="12">
        <v>46.482388594461966</v>
      </c>
      <c r="S4" s="12">
        <v>46.341027021009324</v>
      </c>
      <c r="T4" s="12">
        <v>46.268340873440145</v>
      </c>
      <c r="U4" s="12">
        <v>46.191117842066262</v>
      </c>
      <c r="V4" s="12">
        <v>46.228240115523477</v>
      </c>
      <c r="W4" s="12">
        <v>46.079420356327851</v>
      </c>
      <c r="X4" s="12">
        <v>46.085524012411028</v>
      </c>
      <c r="Y4" s="12">
        <v>46.412899171806096</v>
      </c>
      <c r="Z4" s="12">
        <v>46.58883417388985</v>
      </c>
      <c r="AA4" s="12">
        <v>46.658153729743674</v>
      </c>
      <c r="AB4" s="12">
        <v>46.629420773360792</v>
      </c>
      <c r="AC4" s="12">
        <v>46.612588866994216</v>
      </c>
      <c r="AD4" s="12">
        <v>46.656260886240091</v>
      </c>
      <c r="AE4" s="12">
        <v>46.514398619960588</v>
      </c>
      <c r="AF4" s="12">
        <v>46.670091305821622</v>
      </c>
      <c r="AG4" s="12">
        <v>46.776623630018626</v>
      </c>
      <c r="AH4" s="12">
        <v>46.606325161193929</v>
      </c>
      <c r="AI4" s="12">
        <v>46.337590826698253</v>
      </c>
      <c r="AJ4" s="12">
        <v>46.422928453975032</v>
      </c>
      <c r="AK4" s="12">
        <v>46.79789824440693</v>
      </c>
      <c r="AL4" s="12">
        <v>47.082037581483625</v>
      </c>
      <c r="AM4" s="12">
        <v>47.187109921089501</v>
      </c>
      <c r="AN4" s="12">
        <v>47.16269238746581</v>
      </c>
      <c r="AO4" s="12">
        <v>47.053633044320918</v>
      </c>
      <c r="AP4" s="12">
        <v>46.793932374814837</v>
      </c>
      <c r="AQ4" s="12">
        <v>46.663454834473079</v>
      </c>
      <c r="AR4" s="12">
        <v>46.738501856759981</v>
      </c>
      <c r="AS4" s="12">
        <v>46.935632054162163</v>
      </c>
      <c r="AT4" s="12">
        <v>46.88924654005735</v>
      </c>
      <c r="AU4" s="81">
        <v>46.88924654092574</v>
      </c>
      <c r="AV4" s="81">
        <v>46.88924654092574</v>
      </c>
      <c r="AW4" s="81">
        <v>46.88924654092574</v>
      </c>
      <c r="AX4" s="81">
        <v>46.889246540925697</v>
      </c>
    </row>
    <row r="5" spans="1:50" ht="15" x14ac:dyDescent="0.25">
      <c r="A5" s="29">
        <v>14</v>
      </c>
      <c r="B5" s="29" t="s">
        <v>63</v>
      </c>
      <c r="C5" s="5" t="s">
        <v>39</v>
      </c>
      <c r="D5" s="12">
        <v>47.189979553222656</v>
      </c>
      <c r="E5" s="12">
        <v>47.189979553222656</v>
      </c>
      <c r="F5" s="12">
        <v>47.189979553222656</v>
      </c>
      <c r="G5" s="12">
        <v>47.189979553222656</v>
      </c>
      <c r="H5" s="12">
        <v>47.189979553222656</v>
      </c>
      <c r="I5" s="12">
        <v>47.189979553222656</v>
      </c>
      <c r="J5" s="12">
        <v>47.189979553222656</v>
      </c>
      <c r="K5" s="12">
        <v>47.189979553222656</v>
      </c>
      <c r="L5" s="12">
        <v>47.189979553222656</v>
      </c>
      <c r="M5" s="12">
        <v>47.189979553222656</v>
      </c>
      <c r="N5" s="12">
        <v>47.189979553222656</v>
      </c>
      <c r="O5" s="12">
        <v>47.189979553222656</v>
      </c>
      <c r="P5" s="12">
        <v>47.189979553222656</v>
      </c>
      <c r="Q5" s="12">
        <v>47.189979553222656</v>
      </c>
      <c r="R5" s="12">
        <v>47.189979553222656</v>
      </c>
      <c r="S5" s="12">
        <v>47.189979553222656</v>
      </c>
      <c r="T5" s="12">
        <v>47.23972431592</v>
      </c>
      <c r="U5" s="12">
        <v>47.172801721999996</v>
      </c>
      <c r="V5" s="12">
        <v>47.177812258215013</v>
      </c>
      <c r="W5" s="12">
        <v>47.085531598834315</v>
      </c>
      <c r="X5" s="12">
        <v>47.103105056473659</v>
      </c>
      <c r="Y5" s="12">
        <v>47.067957476616066</v>
      </c>
      <c r="Z5" s="12">
        <v>46.914654488082768</v>
      </c>
      <c r="AA5" s="12">
        <v>46.92671058064316</v>
      </c>
      <c r="AB5" s="12">
        <v>46.886806010091441</v>
      </c>
      <c r="AC5" s="12">
        <v>46.915988099933635</v>
      </c>
      <c r="AD5" s="12">
        <v>46.909616356622202</v>
      </c>
      <c r="AE5" s="12">
        <v>46.917912361384147</v>
      </c>
      <c r="AF5" s="12">
        <v>46.903365965002756</v>
      </c>
      <c r="AG5" s="12">
        <v>46.86917493451967</v>
      </c>
      <c r="AH5" s="12">
        <v>46.912852990733228</v>
      </c>
      <c r="AI5" s="12">
        <v>46.946275288803719</v>
      </c>
      <c r="AJ5" s="12">
        <v>46.965505041991918</v>
      </c>
      <c r="AK5" s="12">
        <v>46.966265076829764</v>
      </c>
      <c r="AL5" s="12">
        <v>46.9271309703173</v>
      </c>
      <c r="AM5" s="12">
        <v>46.954666231079081</v>
      </c>
      <c r="AN5" s="12">
        <v>46.963040869475222</v>
      </c>
      <c r="AO5" s="12">
        <v>46.96273541316593</v>
      </c>
      <c r="AP5" s="12">
        <v>46.977750994452762</v>
      </c>
      <c r="AQ5" s="12">
        <v>46.985989267869655</v>
      </c>
      <c r="AR5" s="12">
        <v>46.952679904171532</v>
      </c>
      <c r="AS5" s="12">
        <v>46.964212899438273</v>
      </c>
      <c r="AT5" s="12">
        <v>46.915052808018793</v>
      </c>
      <c r="AU5" s="80">
        <v>46.964212899438273</v>
      </c>
      <c r="AV5" s="80">
        <v>46.91</v>
      </c>
      <c r="AW5" s="80">
        <v>46.91</v>
      </c>
      <c r="AX5" s="80">
        <v>46.91</v>
      </c>
    </row>
    <row r="6" spans="1:50" ht="15" x14ac:dyDescent="0.25">
      <c r="A6" s="29">
        <v>13</v>
      </c>
      <c r="B6" s="29" t="s">
        <v>64</v>
      </c>
      <c r="C6" s="5" t="s">
        <v>38</v>
      </c>
      <c r="D6" s="12">
        <v>46.929988861083984</v>
      </c>
      <c r="E6" s="12">
        <v>46.929988861083984</v>
      </c>
      <c r="F6" s="12">
        <v>46.929988861083984</v>
      </c>
      <c r="G6" s="12">
        <v>46.929988861083984</v>
      </c>
      <c r="H6" s="12">
        <v>46.929988861083984</v>
      </c>
      <c r="I6" s="12">
        <v>46.929988861083984</v>
      </c>
      <c r="J6" s="12">
        <v>46.929988861083984</v>
      </c>
      <c r="K6" s="12">
        <v>46.929988861083984</v>
      </c>
      <c r="L6" s="12">
        <v>46.929988861083984</v>
      </c>
      <c r="M6" s="12">
        <v>46.929988861083984</v>
      </c>
      <c r="N6" s="12">
        <v>46.929988861083984</v>
      </c>
      <c r="O6" s="12">
        <v>46.929988861083984</v>
      </c>
      <c r="P6" s="12">
        <v>46.929988861083984</v>
      </c>
      <c r="Q6" s="12">
        <v>46.929988861083984</v>
      </c>
      <c r="R6" s="12">
        <v>46.929988861083984</v>
      </c>
      <c r="S6" s="12">
        <v>46.929988861083984</v>
      </c>
      <c r="T6" s="12">
        <v>47.219183390479998</v>
      </c>
      <c r="U6" s="12">
        <v>47.17409317888</v>
      </c>
      <c r="V6" s="12">
        <v>47.13571426821413</v>
      </c>
      <c r="W6" s="12">
        <v>47.138068618067983</v>
      </c>
      <c r="X6" s="12">
        <v>47.112825966475626</v>
      </c>
      <c r="Y6" s="12">
        <v>47.135563509427129</v>
      </c>
      <c r="Z6" s="12">
        <v>47.13711681123354</v>
      </c>
      <c r="AA6" s="12">
        <v>47.171509251847617</v>
      </c>
      <c r="AB6" s="12">
        <v>47.118338884379831</v>
      </c>
      <c r="AC6" s="12">
        <v>47.127323538784303</v>
      </c>
      <c r="AD6" s="12">
        <v>47.124525630674377</v>
      </c>
      <c r="AE6" s="12">
        <v>47.153828134192068</v>
      </c>
      <c r="AF6" s="12">
        <v>47.164765188467214</v>
      </c>
      <c r="AG6" s="12">
        <v>47.111584261773906</v>
      </c>
      <c r="AH6" s="12">
        <v>47.098483683260724</v>
      </c>
      <c r="AI6" s="12">
        <v>47.098742163870796</v>
      </c>
      <c r="AJ6" s="12">
        <v>47.089013516275585</v>
      </c>
      <c r="AK6" s="12">
        <v>47.096403655310489</v>
      </c>
      <c r="AL6" s="12">
        <v>47.058354801993815</v>
      </c>
      <c r="AM6" s="12">
        <v>47.031818521823311</v>
      </c>
      <c r="AN6" s="12">
        <v>47.025835348802147</v>
      </c>
      <c r="AO6" s="12">
        <v>47.037984434127893</v>
      </c>
      <c r="AP6" s="12">
        <v>47.032543107635838</v>
      </c>
      <c r="AQ6" s="12">
        <v>47.047337049076027</v>
      </c>
      <c r="AR6" s="12">
        <v>47.017629597883655</v>
      </c>
      <c r="AS6" s="12">
        <v>47.02612011741487</v>
      </c>
      <c r="AT6" s="12">
        <v>46.990325256531989</v>
      </c>
      <c r="AU6" s="80">
        <v>47.02612011741487</v>
      </c>
      <c r="AV6" s="80">
        <v>46.99</v>
      </c>
      <c r="AW6" s="80">
        <v>46.99</v>
      </c>
      <c r="AX6" s="80">
        <v>46.99</v>
      </c>
    </row>
    <row r="7" spans="1:50" ht="15" x14ac:dyDescent="0.25">
      <c r="A7" s="29"/>
      <c r="C7" s="5" t="s">
        <v>24</v>
      </c>
      <c r="D7" s="12">
        <v>47.2</v>
      </c>
      <c r="E7" s="12">
        <v>47.2</v>
      </c>
      <c r="F7" s="12">
        <v>47.2</v>
      </c>
      <c r="G7" s="12">
        <v>47.2</v>
      </c>
      <c r="H7" s="12">
        <v>47.2</v>
      </c>
      <c r="I7" s="12">
        <v>47.2</v>
      </c>
      <c r="J7" s="12">
        <v>47.2</v>
      </c>
      <c r="K7" s="12">
        <v>47.2</v>
      </c>
      <c r="L7" s="12">
        <v>47.2</v>
      </c>
      <c r="M7" s="12">
        <v>47.2</v>
      </c>
      <c r="N7" s="12">
        <v>47.2</v>
      </c>
      <c r="O7" s="12">
        <v>47.2</v>
      </c>
      <c r="P7" s="12">
        <v>47.2</v>
      </c>
      <c r="Q7" s="12">
        <v>47.2</v>
      </c>
      <c r="R7" s="12">
        <v>47.2</v>
      </c>
      <c r="S7" s="12">
        <v>47.2</v>
      </c>
      <c r="T7" s="12">
        <v>47.235732534721002</v>
      </c>
      <c r="U7" s="12">
        <v>47.173203315904615</v>
      </c>
      <c r="V7" s="12">
        <v>47.162714184709216</v>
      </c>
      <c r="W7" s="12">
        <v>47.106988527104335</v>
      </c>
      <c r="X7" s="12">
        <v>47.107394144807309</v>
      </c>
      <c r="Y7" s="12">
        <v>47.100964983023921</v>
      </c>
      <c r="Z7" s="12">
        <v>47.06429728639764</v>
      </c>
      <c r="AA7" s="12">
        <v>47.103999416203422</v>
      </c>
      <c r="AB7" s="12">
        <v>47.05770526280174</v>
      </c>
      <c r="AC7" s="12">
        <v>47.073712515883756</v>
      </c>
      <c r="AD7" s="12">
        <v>47.074775705027982</v>
      </c>
      <c r="AE7" s="12">
        <v>47.101762869604137</v>
      </c>
      <c r="AF7" s="12">
        <v>47.10705766440946</v>
      </c>
      <c r="AG7" s="12">
        <v>47.058421129853045</v>
      </c>
      <c r="AH7" s="12">
        <v>47.055217994245403</v>
      </c>
      <c r="AI7" s="12">
        <v>47.067035051801902</v>
      </c>
      <c r="AJ7" s="12">
        <v>47.064485453702787</v>
      </c>
      <c r="AK7" s="12">
        <v>47.070300734589964</v>
      </c>
      <c r="AL7" s="12">
        <v>47.032964926669614</v>
      </c>
      <c r="AM7" s="12">
        <v>47.0159051689512</v>
      </c>
      <c r="AN7" s="12">
        <v>47.013170032554569</v>
      </c>
      <c r="AO7" s="12">
        <v>47.023713628750684</v>
      </c>
      <c r="AP7" s="12">
        <v>47.021869316670298</v>
      </c>
      <c r="AQ7" s="12">
        <v>47.035278838306063</v>
      </c>
      <c r="AR7" s="12">
        <v>47.004506750383712</v>
      </c>
      <c r="AS7" s="12">
        <v>47.013183642440609</v>
      </c>
      <c r="AT7" s="12">
        <v>47.013183642440609</v>
      </c>
      <c r="AU7" s="80">
        <v>47.013183642440616</v>
      </c>
      <c r="AV7" s="80">
        <v>47.013183642440616</v>
      </c>
      <c r="AW7" s="80">
        <v>47.013183642440616</v>
      </c>
      <c r="AX7" s="80">
        <v>47.013183642440602</v>
      </c>
    </row>
    <row r="8" spans="1:50" ht="15" x14ac:dyDescent="0.25">
      <c r="A8" s="29">
        <v>15</v>
      </c>
      <c r="B8" s="49" t="s">
        <v>65</v>
      </c>
      <c r="C8" s="5" t="s">
        <v>25</v>
      </c>
      <c r="D8" s="12">
        <v>45.98</v>
      </c>
      <c r="E8" s="12">
        <v>45.98</v>
      </c>
      <c r="F8" s="12">
        <v>45.98</v>
      </c>
      <c r="G8" s="12">
        <v>45.98</v>
      </c>
      <c r="H8" s="12">
        <v>45.98</v>
      </c>
      <c r="I8" s="12">
        <v>45.98</v>
      </c>
      <c r="J8" s="12">
        <v>45.98</v>
      </c>
      <c r="K8" s="12">
        <v>45.98</v>
      </c>
      <c r="L8" s="12">
        <v>45.98</v>
      </c>
      <c r="M8" s="12">
        <v>45.98</v>
      </c>
      <c r="N8" s="12">
        <v>45.98</v>
      </c>
      <c r="O8" s="12">
        <v>45.98</v>
      </c>
      <c r="P8" s="12">
        <v>45.98</v>
      </c>
      <c r="Q8" s="12">
        <v>45.98</v>
      </c>
      <c r="R8" s="12">
        <v>45.98</v>
      </c>
      <c r="S8" s="12">
        <v>45.98</v>
      </c>
      <c r="T8" s="12">
        <v>45.757161323456394</v>
      </c>
      <c r="U8" s="12">
        <v>45.733796578110862</v>
      </c>
      <c r="V8" s="12">
        <v>45.754343999820605</v>
      </c>
      <c r="W8" s="12">
        <v>45.740155787758077</v>
      </c>
      <c r="X8" s="12">
        <v>45.747565782703717</v>
      </c>
      <c r="Y8" s="12">
        <v>45.588085029625347</v>
      </c>
      <c r="Z8" s="12">
        <v>45.537147553422194</v>
      </c>
      <c r="AA8" s="12">
        <v>45.582718349848605</v>
      </c>
      <c r="AB8" s="12">
        <v>45.64001156956563</v>
      </c>
      <c r="AC8" s="12">
        <v>45.558639630718424</v>
      </c>
      <c r="AD8" s="12">
        <v>45.582338563777306</v>
      </c>
      <c r="AE8" s="12">
        <v>45.635078018805523</v>
      </c>
      <c r="AF8" s="12">
        <v>45.617928809347866</v>
      </c>
      <c r="AG8" s="12">
        <v>45.613681243915217</v>
      </c>
      <c r="AH8" s="12">
        <v>45.591608521350565</v>
      </c>
      <c r="AI8" s="12">
        <v>45.74754884460566</v>
      </c>
      <c r="AJ8" s="12">
        <v>45.788409187645883</v>
      </c>
      <c r="AK8" s="12">
        <v>45.767581341241836</v>
      </c>
      <c r="AL8" s="12">
        <v>45.757402692534519</v>
      </c>
      <c r="AM8" s="12">
        <v>45.718580632275</v>
      </c>
      <c r="AN8" s="12">
        <v>45.690325144513821</v>
      </c>
      <c r="AO8" s="12">
        <v>45.688507606350946</v>
      </c>
      <c r="AP8" s="12">
        <v>45.659760674440285</v>
      </c>
      <c r="AQ8" s="12">
        <v>45.710386277419637</v>
      </c>
      <c r="AR8" s="12">
        <v>45.708648007364168</v>
      </c>
      <c r="AS8" s="12">
        <v>45.67416799123778</v>
      </c>
      <c r="AT8" s="12">
        <v>45.794983276093056</v>
      </c>
      <c r="AU8" s="80">
        <v>45.979984283447266</v>
      </c>
      <c r="AV8" s="80">
        <v>45.77</v>
      </c>
      <c r="AW8" s="80">
        <v>45.77</v>
      </c>
      <c r="AX8" s="80">
        <v>45.77</v>
      </c>
    </row>
    <row r="9" spans="1:50" ht="15" x14ac:dyDescent="0.25">
      <c r="A9" s="29">
        <v>17</v>
      </c>
      <c r="B9" s="49" t="s">
        <v>66</v>
      </c>
      <c r="C9" s="5" t="s">
        <v>40</v>
      </c>
      <c r="D9" s="12">
        <v>44.46</v>
      </c>
      <c r="E9" s="12">
        <v>44.46</v>
      </c>
      <c r="F9" s="12">
        <v>44.46</v>
      </c>
      <c r="G9" s="12">
        <v>44.46</v>
      </c>
      <c r="H9" s="12">
        <v>44.46</v>
      </c>
      <c r="I9" s="12">
        <v>44.46</v>
      </c>
      <c r="J9" s="12">
        <v>44.46</v>
      </c>
      <c r="K9" s="12">
        <v>44.46</v>
      </c>
      <c r="L9" s="12">
        <v>44.46</v>
      </c>
      <c r="M9" s="12">
        <v>44.46</v>
      </c>
      <c r="N9" s="12">
        <v>44.46</v>
      </c>
      <c r="O9" s="12">
        <v>44.46</v>
      </c>
      <c r="P9" s="12">
        <v>44.46</v>
      </c>
      <c r="Q9" s="12">
        <v>44.46</v>
      </c>
      <c r="R9" s="12">
        <v>44.46</v>
      </c>
      <c r="S9" s="12">
        <v>44.46</v>
      </c>
      <c r="T9" s="12">
        <v>44.121370765858238</v>
      </c>
      <c r="U9" s="12">
        <v>44.069677597408237</v>
      </c>
      <c r="V9" s="12">
        <v>44.135821303149861</v>
      </c>
      <c r="W9" s="12">
        <v>44.12526274666665</v>
      </c>
      <c r="X9" s="12">
        <v>44.164292276068835</v>
      </c>
      <c r="Y9" s="12">
        <v>44.013881496336971</v>
      </c>
      <c r="Z9" s="12">
        <v>43.981739709228513</v>
      </c>
      <c r="AA9" s="12">
        <v>43.92169268980502</v>
      </c>
      <c r="AB9" s="12">
        <v>44.015892162500521</v>
      </c>
      <c r="AC9" s="12">
        <v>43.931801474137103</v>
      </c>
      <c r="AD9" s="12">
        <v>43.903236089196106</v>
      </c>
      <c r="AE9" s="12">
        <v>43.957350026784646</v>
      </c>
      <c r="AF9" s="12">
        <v>43.843052859395549</v>
      </c>
      <c r="AG9" s="12">
        <v>43.790641948628</v>
      </c>
      <c r="AH9" s="12">
        <v>43.901192577224101</v>
      </c>
      <c r="AI9" s="12">
        <v>43.941651314734898</v>
      </c>
      <c r="AJ9" s="12">
        <v>43.683169844002705</v>
      </c>
      <c r="AK9" s="12">
        <v>43.722111620696751</v>
      </c>
      <c r="AL9" s="12">
        <v>43.72183789776669</v>
      </c>
      <c r="AM9" s="12">
        <v>43.747708258388201</v>
      </c>
      <c r="AN9" s="12">
        <v>43.702575112180348</v>
      </c>
      <c r="AO9" s="12">
        <v>43.7239112893213</v>
      </c>
      <c r="AP9" s="12">
        <v>43.714454752653999</v>
      </c>
      <c r="AQ9" s="12">
        <v>43.841352177200442</v>
      </c>
      <c r="AR9" s="12">
        <v>43.7261732531733</v>
      </c>
      <c r="AS9" s="12">
        <v>43.704993445625121</v>
      </c>
      <c r="AT9" s="12">
        <v>43.90524009723265</v>
      </c>
      <c r="AU9" s="80">
        <v>44.459972381591797</v>
      </c>
      <c r="AV9" s="80">
        <v>43.71</v>
      </c>
      <c r="AW9" s="80">
        <v>43.71</v>
      </c>
      <c r="AX9" s="80">
        <v>43.71</v>
      </c>
    </row>
    <row r="10" spans="1:50" ht="15" x14ac:dyDescent="0.25">
      <c r="A10" s="29">
        <v>18</v>
      </c>
      <c r="B10" s="49" t="s">
        <v>67</v>
      </c>
      <c r="C10" s="5" t="s">
        <v>41</v>
      </c>
      <c r="D10" s="12">
        <v>44.06</v>
      </c>
      <c r="E10" s="12">
        <v>44.06</v>
      </c>
      <c r="F10" s="12">
        <v>44.06</v>
      </c>
      <c r="G10" s="12">
        <v>44.06</v>
      </c>
      <c r="H10" s="12">
        <v>44.06</v>
      </c>
      <c r="I10" s="12">
        <v>44.06</v>
      </c>
      <c r="J10" s="12">
        <v>44.06</v>
      </c>
      <c r="K10" s="12">
        <v>44.06</v>
      </c>
      <c r="L10" s="12">
        <v>44.06</v>
      </c>
      <c r="M10" s="12">
        <v>44.06</v>
      </c>
      <c r="N10" s="12">
        <v>44.06</v>
      </c>
      <c r="O10" s="12">
        <v>44.06</v>
      </c>
      <c r="P10" s="12">
        <v>44.06</v>
      </c>
      <c r="Q10" s="12">
        <v>44.06</v>
      </c>
      <c r="R10" s="12">
        <v>44.06</v>
      </c>
      <c r="S10" s="12">
        <v>44.06</v>
      </c>
      <c r="T10" s="12">
        <v>43.070230883255995</v>
      </c>
      <c r="U10" s="12">
        <v>43.021622236343994</v>
      </c>
      <c r="V10" s="12">
        <v>43.033550276081549</v>
      </c>
      <c r="W10" s="12">
        <v>43.008507460383321</v>
      </c>
      <c r="X10" s="12">
        <v>43.032250020846234</v>
      </c>
      <c r="Y10" s="12">
        <v>43.028778226591577</v>
      </c>
      <c r="Z10" s="12">
        <v>42.99672869554319</v>
      </c>
      <c r="AA10" s="12">
        <v>42.915360829983904</v>
      </c>
      <c r="AB10" s="12">
        <v>43.064421298646003</v>
      </c>
      <c r="AC10" s="12">
        <v>43.086844715427979</v>
      </c>
      <c r="AD10" s="12">
        <v>43.07140336467095</v>
      </c>
      <c r="AE10" s="12">
        <v>43.075602649320572</v>
      </c>
      <c r="AF10" s="12">
        <v>43.030074593398339</v>
      </c>
      <c r="AG10" s="12">
        <v>43.061011897390706</v>
      </c>
      <c r="AH10" s="12">
        <v>43.044537359221472</v>
      </c>
      <c r="AI10" s="12">
        <v>43.111902616304498</v>
      </c>
      <c r="AJ10" s="12">
        <v>42.926103949802666</v>
      </c>
      <c r="AK10" s="12">
        <v>42.972408001352065</v>
      </c>
      <c r="AL10" s="12">
        <v>42.862457268758817</v>
      </c>
      <c r="AM10" s="12">
        <v>42.887625060308494</v>
      </c>
      <c r="AN10" s="12">
        <v>42.954940785141908</v>
      </c>
      <c r="AO10" s="12">
        <v>42.888344704385254</v>
      </c>
      <c r="AP10" s="12">
        <v>43.034276149727091</v>
      </c>
      <c r="AQ10" s="12">
        <v>43.046810056092532</v>
      </c>
      <c r="AR10" s="12">
        <v>42.939452346226986</v>
      </c>
      <c r="AS10" s="12">
        <v>42.975001017687241</v>
      </c>
      <c r="AT10" s="12">
        <v>42.992982694578103</v>
      </c>
      <c r="AU10" s="80">
        <v>44.059978485107422</v>
      </c>
      <c r="AV10" s="80">
        <v>42.97</v>
      </c>
      <c r="AW10" s="80">
        <v>42.97</v>
      </c>
      <c r="AX10" s="80">
        <v>42.97</v>
      </c>
    </row>
    <row r="11" spans="1:50" ht="15" x14ac:dyDescent="0.25">
      <c r="A11" s="29">
        <v>19</v>
      </c>
      <c r="B11" s="49" t="s">
        <v>68</v>
      </c>
      <c r="C11" s="5" t="s">
        <v>45</v>
      </c>
      <c r="D11" s="12">
        <v>43.21</v>
      </c>
      <c r="E11" s="12">
        <v>43.21</v>
      </c>
      <c r="F11" s="12">
        <v>43.21</v>
      </c>
      <c r="G11" s="12">
        <v>43.21</v>
      </c>
      <c r="H11" s="12">
        <v>43.21</v>
      </c>
      <c r="I11" s="12">
        <v>43.21</v>
      </c>
      <c r="J11" s="12">
        <v>43.21</v>
      </c>
      <c r="K11" s="12">
        <v>43.21</v>
      </c>
      <c r="L11" s="12">
        <v>43.21</v>
      </c>
      <c r="M11" s="12">
        <v>43.21</v>
      </c>
      <c r="N11" s="12">
        <v>43.21</v>
      </c>
      <c r="O11" s="12">
        <v>43.21</v>
      </c>
      <c r="P11" s="12">
        <v>43.21</v>
      </c>
      <c r="Q11" s="12">
        <v>43.21</v>
      </c>
      <c r="R11" s="12">
        <v>43.21</v>
      </c>
      <c r="S11" s="12">
        <v>43.21</v>
      </c>
      <c r="T11" s="12">
        <v>42.709438998069757</v>
      </c>
      <c r="U11" s="12">
        <v>42.697994123200637</v>
      </c>
      <c r="V11" s="12">
        <v>42.715271646035511</v>
      </c>
      <c r="W11" s="12">
        <v>42.750391516434711</v>
      </c>
      <c r="X11" s="12">
        <v>42.700913279532593</v>
      </c>
      <c r="Y11" s="12">
        <v>42.69182445847774</v>
      </c>
      <c r="Z11" s="12">
        <v>42.684446031019633</v>
      </c>
      <c r="AA11" s="12">
        <v>42.56160598373215</v>
      </c>
      <c r="AB11" s="12">
        <v>42.787944623035095</v>
      </c>
      <c r="AC11" s="12">
        <v>42.790394663174837</v>
      </c>
      <c r="AD11" s="12">
        <v>42.737491113198871</v>
      </c>
      <c r="AE11" s="12">
        <v>42.764704855021577</v>
      </c>
      <c r="AF11" s="12">
        <v>42.791202345219858</v>
      </c>
      <c r="AG11" s="12">
        <v>42.773183040045986</v>
      </c>
      <c r="AH11" s="12">
        <v>42.78703572841362</v>
      </c>
      <c r="AI11" s="12">
        <v>42.776944024974071</v>
      </c>
      <c r="AJ11" s="12">
        <v>42.648752508249736</v>
      </c>
      <c r="AK11" s="12">
        <v>42.66124599887565</v>
      </c>
      <c r="AL11" s="12">
        <v>42.557317730679493</v>
      </c>
      <c r="AM11" s="12">
        <v>42.560045288013107</v>
      </c>
      <c r="AN11" s="12">
        <v>42.616377426428315</v>
      </c>
      <c r="AO11" s="12">
        <v>42.605650054365796</v>
      </c>
      <c r="AP11" s="12">
        <v>42.724539131921553</v>
      </c>
      <c r="AQ11" s="12">
        <v>42.722716631211114</v>
      </c>
      <c r="AR11" s="12">
        <v>42.63515520440405</v>
      </c>
      <c r="AS11" s="12">
        <v>42.646832408443501</v>
      </c>
      <c r="AT11" s="12">
        <v>42.671820175995535</v>
      </c>
      <c r="AU11" s="80">
        <v>43.209999084472656</v>
      </c>
      <c r="AV11" s="80">
        <v>42.64</v>
      </c>
      <c r="AW11" s="80">
        <v>42.64</v>
      </c>
      <c r="AX11" s="80">
        <v>42.64</v>
      </c>
    </row>
    <row r="12" spans="1:50" ht="15" x14ac:dyDescent="0.25">
      <c r="A12" s="29">
        <v>21</v>
      </c>
      <c r="B12" s="49" t="s">
        <v>69</v>
      </c>
      <c r="C12" s="5" t="s">
        <v>42</v>
      </c>
      <c r="D12" s="12">
        <v>46.37</v>
      </c>
      <c r="E12" s="12">
        <v>46.37</v>
      </c>
      <c r="F12" s="12">
        <v>46.37</v>
      </c>
      <c r="G12" s="12">
        <v>46.37</v>
      </c>
      <c r="H12" s="12">
        <v>46.37</v>
      </c>
      <c r="I12" s="12">
        <v>46.37</v>
      </c>
      <c r="J12" s="12">
        <v>46.37</v>
      </c>
      <c r="K12" s="12">
        <v>46.37</v>
      </c>
      <c r="L12" s="12">
        <v>46.37</v>
      </c>
      <c r="M12" s="12">
        <v>46.37</v>
      </c>
      <c r="N12" s="12">
        <v>46.37</v>
      </c>
      <c r="O12" s="12">
        <v>46.37</v>
      </c>
      <c r="P12" s="12">
        <v>46.37</v>
      </c>
      <c r="Q12" s="12">
        <v>46.37</v>
      </c>
      <c r="R12" s="12">
        <v>46.37</v>
      </c>
      <c r="S12" s="12">
        <v>46.37</v>
      </c>
      <c r="T12" s="12">
        <v>46.370002926638897</v>
      </c>
      <c r="U12" s="12">
        <v>46.383947765913135</v>
      </c>
      <c r="V12" s="12">
        <v>46.405375679127033</v>
      </c>
      <c r="W12" s="12">
        <v>46.363294022697261</v>
      </c>
      <c r="X12" s="12">
        <v>46.341858354705437</v>
      </c>
      <c r="Y12" s="12">
        <v>46.314488915751625</v>
      </c>
      <c r="Z12" s="12">
        <v>46.264490161347638</v>
      </c>
      <c r="AA12" s="12">
        <v>46.317607179182943</v>
      </c>
      <c r="AB12" s="12">
        <v>46.272251862014478</v>
      </c>
      <c r="AC12" s="12">
        <v>46.289839723102411</v>
      </c>
      <c r="AD12" s="12">
        <v>46.219508456893642</v>
      </c>
      <c r="AE12" s="12">
        <v>46.252602785845013</v>
      </c>
      <c r="AF12" s="12">
        <v>46.289132583144713</v>
      </c>
      <c r="AG12" s="12">
        <v>46.232212478026071</v>
      </c>
      <c r="AH12" s="12">
        <v>46.245094424555774</v>
      </c>
      <c r="AI12" s="12">
        <v>46.280908587118084</v>
      </c>
      <c r="AJ12" s="12">
        <v>46.22750984226839</v>
      </c>
      <c r="AK12" s="12">
        <v>46.226325466523804</v>
      </c>
      <c r="AL12" s="12">
        <v>46.186214057845454</v>
      </c>
      <c r="AM12" s="12">
        <v>46.169204293069235</v>
      </c>
      <c r="AN12" s="12">
        <v>46.173168245882117</v>
      </c>
      <c r="AO12" s="12">
        <v>46.186860301737262</v>
      </c>
      <c r="AP12" s="12">
        <v>46.176929270821155</v>
      </c>
      <c r="AQ12" s="12">
        <v>46.233209064977792</v>
      </c>
      <c r="AR12" s="12">
        <v>46.232146618366912</v>
      </c>
      <c r="AS12" s="12">
        <v>46.185430585304026</v>
      </c>
      <c r="AT12" s="12">
        <v>46.285108001798484</v>
      </c>
      <c r="AU12" s="80">
        <v>46.369983673095703</v>
      </c>
      <c r="AV12" s="80">
        <v>46.27</v>
      </c>
      <c r="AW12" s="80">
        <v>46.27</v>
      </c>
      <c r="AX12" s="80">
        <v>46.27</v>
      </c>
    </row>
    <row r="13" spans="1:50" ht="15" x14ac:dyDescent="0.25">
      <c r="A13" s="29">
        <v>20</v>
      </c>
      <c r="B13" s="49" t="s">
        <v>89</v>
      </c>
      <c r="C13" s="5" t="s">
        <v>43</v>
      </c>
      <c r="D13" s="12">
        <v>47.3</v>
      </c>
      <c r="E13" s="12">
        <v>47.3</v>
      </c>
      <c r="F13" s="12">
        <v>47.3</v>
      </c>
      <c r="G13" s="12">
        <v>47.3</v>
      </c>
      <c r="H13" s="12">
        <v>47.3</v>
      </c>
      <c r="I13" s="12">
        <v>47.3</v>
      </c>
      <c r="J13" s="12">
        <v>47.3</v>
      </c>
      <c r="K13" s="12">
        <v>47.3</v>
      </c>
      <c r="L13" s="12">
        <v>47.3</v>
      </c>
      <c r="M13" s="12">
        <v>47.3</v>
      </c>
      <c r="N13" s="12">
        <v>47.3</v>
      </c>
      <c r="O13" s="12">
        <v>47.3</v>
      </c>
      <c r="P13" s="12">
        <v>47.3</v>
      </c>
      <c r="Q13" s="12">
        <v>47.3</v>
      </c>
      <c r="R13" s="12">
        <v>47.3</v>
      </c>
      <c r="S13" s="12">
        <v>47.3</v>
      </c>
      <c r="T13" s="12">
        <v>47.3</v>
      </c>
      <c r="U13" s="12">
        <v>47.3</v>
      </c>
      <c r="V13" s="12">
        <v>47.3</v>
      </c>
      <c r="W13" s="12">
        <v>47.3</v>
      </c>
      <c r="X13" s="12">
        <v>47.3</v>
      </c>
      <c r="Y13" s="12">
        <v>47.3</v>
      </c>
      <c r="Z13" s="12">
        <v>47.3</v>
      </c>
      <c r="AA13" s="12">
        <v>47.3</v>
      </c>
      <c r="AB13" s="12">
        <v>47.3</v>
      </c>
      <c r="AC13" s="12">
        <v>47.3</v>
      </c>
      <c r="AD13" s="12">
        <v>47.3</v>
      </c>
      <c r="AE13" s="12">
        <v>47.3</v>
      </c>
      <c r="AF13" s="12">
        <v>47.3</v>
      </c>
      <c r="AG13" s="12">
        <v>47.3</v>
      </c>
      <c r="AH13" s="12">
        <v>47.3</v>
      </c>
      <c r="AI13" s="12">
        <v>47.3</v>
      </c>
      <c r="AJ13" s="12">
        <v>47.3</v>
      </c>
      <c r="AK13" s="12">
        <v>47.3</v>
      </c>
      <c r="AL13" s="12">
        <v>47.3</v>
      </c>
      <c r="AM13" s="12">
        <v>47.3</v>
      </c>
      <c r="AN13" s="12">
        <v>47.3</v>
      </c>
      <c r="AO13" s="12">
        <v>47.3</v>
      </c>
      <c r="AP13" s="12">
        <v>47.3</v>
      </c>
      <c r="AQ13" s="12">
        <v>47.3</v>
      </c>
      <c r="AR13" s="12">
        <v>47.3</v>
      </c>
      <c r="AS13" s="12">
        <v>47.3</v>
      </c>
      <c r="AT13" s="12">
        <v>47.3</v>
      </c>
      <c r="AU13" s="80">
        <v>47.3</v>
      </c>
      <c r="AV13" s="80">
        <v>47.3</v>
      </c>
      <c r="AW13" s="80">
        <v>47.3</v>
      </c>
      <c r="AX13" s="80">
        <v>47.3</v>
      </c>
    </row>
    <row r="14" spans="1:50" ht="15" x14ac:dyDescent="0.25">
      <c r="A14" s="29">
        <v>22</v>
      </c>
      <c r="B14" s="49" t="s">
        <v>90</v>
      </c>
      <c r="C14" s="5" t="s">
        <v>44</v>
      </c>
      <c r="D14" s="12">
        <v>46.4</v>
      </c>
      <c r="E14" s="12">
        <v>46.4</v>
      </c>
      <c r="F14" s="12">
        <v>46.4</v>
      </c>
      <c r="G14" s="12">
        <v>46.4</v>
      </c>
      <c r="H14" s="12">
        <v>46.4</v>
      </c>
      <c r="I14" s="12">
        <v>46.4</v>
      </c>
      <c r="J14" s="12">
        <v>46.4</v>
      </c>
      <c r="K14" s="12">
        <v>46.4</v>
      </c>
      <c r="L14" s="12">
        <v>46.4</v>
      </c>
      <c r="M14" s="12">
        <v>46.4</v>
      </c>
      <c r="N14" s="12">
        <v>46.4</v>
      </c>
      <c r="O14" s="12">
        <v>46.4</v>
      </c>
      <c r="P14" s="12">
        <v>46.4</v>
      </c>
      <c r="Q14" s="12">
        <v>46.4</v>
      </c>
      <c r="R14" s="12">
        <v>46.4</v>
      </c>
      <c r="S14" s="12">
        <v>46.4</v>
      </c>
      <c r="T14" s="12">
        <v>46.4</v>
      </c>
      <c r="U14" s="12">
        <v>46.4</v>
      </c>
      <c r="V14" s="12">
        <v>46.4</v>
      </c>
      <c r="W14" s="12">
        <v>46.4</v>
      </c>
      <c r="X14" s="12">
        <v>46.4</v>
      </c>
      <c r="Y14" s="12">
        <v>46.4</v>
      </c>
      <c r="Z14" s="12">
        <v>46.4</v>
      </c>
      <c r="AA14" s="12">
        <v>46.4</v>
      </c>
      <c r="AB14" s="12">
        <v>46.4</v>
      </c>
      <c r="AC14" s="12">
        <v>46.4</v>
      </c>
      <c r="AD14" s="12">
        <v>46.4</v>
      </c>
      <c r="AE14" s="12">
        <v>46.4</v>
      </c>
      <c r="AF14" s="12">
        <v>46.4</v>
      </c>
      <c r="AG14" s="12">
        <v>46.4</v>
      </c>
      <c r="AH14" s="12">
        <v>46.4</v>
      </c>
      <c r="AI14" s="12">
        <v>46.4</v>
      </c>
      <c r="AJ14" s="12">
        <v>46.4</v>
      </c>
      <c r="AK14" s="12">
        <v>46.4</v>
      </c>
      <c r="AL14" s="12">
        <v>46.4</v>
      </c>
      <c r="AM14" s="12">
        <v>46.4</v>
      </c>
      <c r="AN14" s="12">
        <v>46.4</v>
      </c>
      <c r="AO14" s="12">
        <v>46.4</v>
      </c>
      <c r="AP14" s="12">
        <v>46.4</v>
      </c>
      <c r="AQ14" s="12">
        <v>46.4</v>
      </c>
      <c r="AR14" s="12">
        <v>46.4</v>
      </c>
      <c r="AS14" s="12">
        <v>46.4</v>
      </c>
      <c r="AT14" s="12">
        <v>46.4</v>
      </c>
      <c r="AU14" s="80">
        <v>46.4</v>
      </c>
      <c r="AV14" s="80">
        <v>46.4</v>
      </c>
      <c r="AW14" s="80">
        <v>46.4</v>
      </c>
      <c r="AX14" s="80">
        <v>46.4</v>
      </c>
    </row>
    <row r="15" spans="1:50" s="18" customFormat="1" ht="15" x14ac:dyDescent="0.25">
      <c r="A15" s="29"/>
      <c r="B15" s="28"/>
      <c r="C15" s="5"/>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49"/>
      <c r="AK15" s="12"/>
      <c r="AL15" s="12"/>
      <c r="AM15" s="12"/>
      <c r="AN15" s="12"/>
      <c r="AO15" s="12"/>
      <c r="AP15" s="12"/>
      <c r="AQ15" s="12"/>
      <c r="AR15" s="12"/>
      <c r="AS15" s="12"/>
      <c r="AT15" s="12"/>
    </row>
    <row r="16" spans="1:50" s="18" customFormat="1" ht="15" x14ac:dyDescent="0.25">
      <c r="A16" s="29"/>
      <c r="B16" s="28"/>
      <c r="C16" s="11" t="s">
        <v>60</v>
      </c>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row>
    <row r="17" spans="1:50" s="18" customFormat="1" ht="15" x14ac:dyDescent="0.25">
      <c r="A17" s="29"/>
      <c r="B17" s="28"/>
      <c r="C17" s="11" t="s">
        <v>48</v>
      </c>
      <c r="D17" s="11">
        <v>1974</v>
      </c>
      <c r="E17" s="11">
        <v>1975</v>
      </c>
      <c r="F17" s="11">
        <v>1976</v>
      </c>
      <c r="G17" s="11">
        <v>1977</v>
      </c>
      <c r="H17" s="11">
        <v>1978</v>
      </c>
      <c r="I17" s="11">
        <v>1979</v>
      </c>
      <c r="J17" s="11">
        <v>1980</v>
      </c>
      <c r="K17" s="11">
        <v>1981</v>
      </c>
      <c r="L17" s="11">
        <v>1982</v>
      </c>
      <c r="M17" s="11">
        <v>1983</v>
      </c>
      <c r="N17" s="11">
        <v>1984</v>
      </c>
      <c r="O17" s="11">
        <v>1985</v>
      </c>
      <c r="P17" s="11">
        <v>1986</v>
      </c>
      <c r="Q17" s="11">
        <v>1987</v>
      </c>
      <c r="R17" s="11">
        <v>1988</v>
      </c>
      <c r="S17" s="11">
        <v>1989</v>
      </c>
      <c r="T17" s="11">
        <v>1990</v>
      </c>
      <c r="U17" s="11">
        <v>1991</v>
      </c>
      <c r="V17" s="11">
        <v>1992</v>
      </c>
      <c r="W17" s="11">
        <v>1993</v>
      </c>
      <c r="X17" s="11">
        <v>1994</v>
      </c>
      <c r="Y17" s="11">
        <v>1995</v>
      </c>
      <c r="Z17" s="11">
        <v>1996</v>
      </c>
      <c r="AA17" s="11">
        <v>1997</v>
      </c>
      <c r="AB17" s="11">
        <v>1998</v>
      </c>
      <c r="AC17" s="11">
        <v>1999</v>
      </c>
      <c r="AD17" s="11">
        <v>2000</v>
      </c>
      <c r="AE17" s="11">
        <v>2001</v>
      </c>
      <c r="AF17" s="11">
        <v>2002</v>
      </c>
      <c r="AG17" s="11">
        <v>2003</v>
      </c>
      <c r="AH17" s="11">
        <v>2004</v>
      </c>
      <c r="AI17" s="11">
        <v>2005</v>
      </c>
      <c r="AJ17" s="11">
        <v>2006</v>
      </c>
      <c r="AK17" s="11">
        <v>2007</v>
      </c>
      <c r="AL17" s="11">
        <v>2008</v>
      </c>
      <c r="AM17" s="11">
        <v>2009</v>
      </c>
      <c r="AN17" s="11">
        <v>2010</v>
      </c>
      <c r="AO17" s="11">
        <v>2011</v>
      </c>
      <c r="AP17" s="11">
        <v>2012</v>
      </c>
      <c r="AQ17" s="11">
        <v>2013</v>
      </c>
      <c r="AR17" s="11">
        <v>2014</v>
      </c>
      <c r="AS17" s="11">
        <v>2015</v>
      </c>
      <c r="AT17" s="11">
        <v>2016</v>
      </c>
      <c r="AU17" s="11">
        <v>2017</v>
      </c>
      <c r="AV17" s="11">
        <v>2018</v>
      </c>
      <c r="AW17" s="11">
        <v>2019</v>
      </c>
      <c r="AX17" s="11">
        <v>2020</v>
      </c>
    </row>
    <row r="18" spans="1:50" s="18" customFormat="1" ht="15" x14ac:dyDescent="0.25">
      <c r="A18" s="29"/>
      <c r="B18" s="29" t="s">
        <v>86</v>
      </c>
      <c r="C18" s="5" t="s">
        <v>88</v>
      </c>
      <c r="D18" s="12">
        <v>43.729984279999996</v>
      </c>
      <c r="E18" s="12">
        <v>43.729984279999996</v>
      </c>
      <c r="F18" s="12">
        <v>43.729984279999996</v>
      </c>
      <c r="G18" s="12">
        <v>43.729984279999996</v>
      </c>
      <c r="H18" s="12">
        <v>43.729984279999996</v>
      </c>
      <c r="I18" s="12">
        <v>43.801923095504428</v>
      </c>
      <c r="J18" s="12">
        <v>43.847990607525695</v>
      </c>
      <c r="K18" s="12">
        <v>43.838036597538036</v>
      </c>
      <c r="L18" s="12">
        <v>43.882393067329076</v>
      </c>
      <c r="M18" s="12">
        <v>43.870956659806275</v>
      </c>
      <c r="N18" s="12">
        <v>43.744256958081429</v>
      </c>
      <c r="O18" s="12">
        <v>43.638990679714439</v>
      </c>
      <c r="P18" s="12">
        <v>43.635471035566404</v>
      </c>
      <c r="Q18" s="12">
        <v>43.638455169836341</v>
      </c>
      <c r="R18" s="12">
        <v>43.538633453875505</v>
      </c>
      <c r="S18" s="12">
        <v>43.449829565493715</v>
      </c>
      <c r="T18" s="12">
        <v>43.406324495833118</v>
      </c>
      <c r="U18" s="12">
        <v>43.362688518632936</v>
      </c>
      <c r="V18" s="12">
        <v>43.366750600593626</v>
      </c>
      <c r="W18" s="12">
        <v>43.248534389771727</v>
      </c>
      <c r="X18" s="12">
        <v>43.253288810149037</v>
      </c>
      <c r="Y18" s="12">
        <v>43.456490841656993</v>
      </c>
      <c r="Z18" s="12">
        <v>43.570663575863215</v>
      </c>
      <c r="AA18" s="12">
        <v>43.612249861516005</v>
      </c>
      <c r="AB18" s="12">
        <v>43.591796780471036</v>
      </c>
      <c r="AC18" s="12">
        <v>43.574440706837983</v>
      </c>
      <c r="AD18" s="12">
        <v>43.606283925685361</v>
      </c>
      <c r="AE18" s="12">
        <v>43.468639037544392</v>
      </c>
      <c r="AF18" s="12">
        <v>43.593384576696586</v>
      </c>
      <c r="AG18" s="12">
        <v>43.696766689343789</v>
      </c>
      <c r="AH18" s="12">
        <v>43.540636368438705</v>
      </c>
      <c r="AI18" s="12">
        <v>43.304047492796677</v>
      </c>
      <c r="AJ18" s="12">
        <v>43.387304709037963</v>
      </c>
      <c r="AK18" s="12">
        <v>43.210475165357167</v>
      </c>
      <c r="AL18" s="12">
        <v>43.205849921988623</v>
      </c>
      <c r="AM18" s="12">
        <v>43.692623613629799</v>
      </c>
      <c r="AN18" s="12">
        <v>43.820202597381545</v>
      </c>
      <c r="AO18" s="12">
        <v>43.749178416641662</v>
      </c>
      <c r="AP18" s="12">
        <v>43.535338983785714</v>
      </c>
      <c r="AQ18" s="12">
        <v>43.416306291346132</v>
      </c>
      <c r="AR18" s="12">
        <v>43.496478907692612</v>
      </c>
      <c r="AS18" s="12">
        <v>43.643797026962986</v>
      </c>
      <c r="AT18" s="12">
        <v>43.605107221621857</v>
      </c>
      <c r="AU18" s="81">
        <v>43.605107222569963</v>
      </c>
      <c r="AV18" s="81">
        <v>43.605107222569963</v>
      </c>
      <c r="AW18" s="81">
        <v>43.605107222569963</v>
      </c>
      <c r="AX18" s="81">
        <v>43.605107222569998</v>
      </c>
    </row>
    <row r="19" spans="1:50" ht="15" x14ac:dyDescent="0.25">
      <c r="A19" s="29">
        <v>25</v>
      </c>
      <c r="B19" s="29" t="s">
        <v>70</v>
      </c>
      <c r="C19" s="5" t="s">
        <v>39</v>
      </c>
      <c r="D19" s="12">
        <v>44.039985656738281</v>
      </c>
      <c r="E19" s="12">
        <v>44.039985656738281</v>
      </c>
      <c r="F19" s="12">
        <v>44.039985656738281</v>
      </c>
      <c r="G19" s="12">
        <v>44.039985656738281</v>
      </c>
      <c r="H19" s="12">
        <v>44.039985656738281</v>
      </c>
      <c r="I19" s="12">
        <v>44.039985656738281</v>
      </c>
      <c r="J19" s="12">
        <v>44.039985656738281</v>
      </c>
      <c r="K19" s="12">
        <v>44.039985656738281</v>
      </c>
      <c r="L19" s="12">
        <v>44.039985656738281</v>
      </c>
      <c r="M19" s="12">
        <v>44.039985656738281</v>
      </c>
      <c r="N19" s="12">
        <v>44.039985656738281</v>
      </c>
      <c r="O19" s="12">
        <v>44.039985656738281</v>
      </c>
      <c r="P19" s="12">
        <v>44.039985656738281</v>
      </c>
      <c r="Q19" s="12">
        <v>44.039985656738281</v>
      </c>
      <c r="R19" s="12">
        <v>44.039985656738281</v>
      </c>
      <c r="S19" s="12">
        <v>44.039985656738281</v>
      </c>
      <c r="T19" s="12">
        <v>44.058605315920005</v>
      </c>
      <c r="U19" s="12">
        <v>44.008166721999999</v>
      </c>
      <c r="V19" s="12">
        <v>44.011947134670322</v>
      </c>
      <c r="W19" s="12">
        <v>43.942218767441616</v>
      </c>
      <c r="X19" s="12">
        <v>43.955514197713015</v>
      </c>
      <c r="Y19" s="12">
        <v>43.928915059159394</v>
      </c>
      <c r="Z19" s="12">
        <v>43.812540392692377</v>
      </c>
      <c r="AA19" s="12">
        <v>43.821713047817752</v>
      </c>
      <c r="AB19" s="12">
        <v>43.791339136365693</v>
      </c>
      <c r="AC19" s="12">
        <v>43.81355521769359</v>
      </c>
      <c r="AD19" s="12">
        <v>43.808706193797967</v>
      </c>
      <c r="AE19" s="12">
        <v>43.815019428356912</v>
      </c>
      <c r="AF19" s="12">
        <v>43.803948579757005</v>
      </c>
      <c r="AG19" s="12">
        <v>43.77790695476147</v>
      </c>
      <c r="AH19" s="12">
        <v>43.811169458159981</v>
      </c>
      <c r="AI19" s="12">
        <v>43.836591070232181</v>
      </c>
      <c r="AJ19" s="12">
        <v>43.851205377206639</v>
      </c>
      <c r="AK19" s="12">
        <v>43.851782807624687</v>
      </c>
      <c r="AL19" s="12">
        <v>43.822032830707826</v>
      </c>
      <c r="AM19" s="12">
        <v>43.842969153167296</v>
      </c>
      <c r="AN19" s="12">
        <v>43.849333145375667</v>
      </c>
      <c r="AO19" s="12">
        <v>43.849101055170685</v>
      </c>
      <c r="AP19" s="12">
        <v>43.860507433346093</v>
      </c>
      <c r="AQ19" s="12">
        <v>43.866763192237023</v>
      </c>
      <c r="AR19" s="12">
        <v>43.841459469532715</v>
      </c>
      <c r="AS19" s="12">
        <v>43.850223650016936</v>
      </c>
      <c r="AT19" s="12">
        <v>43.812843502601353</v>
      </c>
      <c r="AU19" s="80">
        <v>44.039985656738281</v>
      </c>
      <c r="AV19" s="80">
        <v>43.81</v>
      </c>
      <c r="AW19" s="80">
        <v>43.81</v>
      </c>
      <c r="AX19" s="80">
        <v>43.81</v>
      </c>
    </row>
    <row r="20" spans="1:50" ht="15" x14ac:dyDescent="0.25">
      <c r="A20" s="29">
        <v>24</v>
      </c>
      <c r="B20" s="29" t="s">
        <v>71</v>
      </c>
      <c r="C20" s="5" t="s">
        <v>38</v>
      </c>
      <c r="D20" s="12">
        <v>43.859966278076172</v>
      </c>
      <c r="E20" s="12">
        <v>43.859966278076172</v>
      </c>
      <c r="F20" s="12">
        <v>43.859966278076172</v>
      </c>
      <c r="G20" s="12">
        <v>43.859966278076172</v>
      </c>
      <c r="H20" s="12">
        <v>43.859966278076172</v>
      </c>
      <c r="I20" s="12">
        <v>43.859966278076172</v>
      </c>
      <c r="J20" s="12">
        <v>43.859966278076172</v>
      </c>
      <c r="K20" s="12">
        <v>43.859966278076172</v>
      </c>
      <c r="L20" s="12">
        <v>43.859966278076172</v>
      </c>
      <c r="M20" s="12">
        <v>43.859966278076172</v>
      </c>
      <c r="N20" s="12">
        <v>43.859966278076172</v>
      </c>
      <c r="O20" s="12">
        <v>43.859966278076172</v>
      </c>
      <c r="P20" s="12">
        <v>43.859966278076172</v>
      </c>
      <c r="Q20" s="12">
        <v>43.859966278076172</v>
      </c>
      <c r="R20" s="12">
        <v>43.859966278076172</v>
      </c>
      <c r="S20" s="12">
        <v>43.859966278076172</v>
      </c>
      <c r="T20" s="12">
        <v>44.043136390480001</v>
      </c>
      <c r="U20" s="12">
        <v>44.009141178880007</v>
      </c>
      <c r="V20" s="12">
        <v>43.980164381303389</v>
      </c>
      <c r="W20" s="12">
        <v>43.981943048718641</v>
      </c>
      <c r="X20" s="12">
        <v>43.962865324508208</v>
      </c>
      <c r="Y20" s="12">
        <v>43.98005048102079</v>
      </c>
      <c r="Z20" s="12">
        <v>43.98122399347843</v>
      </c>
      <c r="AA20" s="12">
        <v>44.007191457361138</v>
      </c>
      <c r="AB20" s="12">
        <v>43.967033226378959</v>
      </c>
      <c r="AC20" s="12">
        <v>43.973824189600045</v>
      </c>
      <c r="AD20" s="12">
        <v>43.971709638577565</v>
      </c>
      <c r="AE20" s="12">
        <v>43.993845411415535</v>
      </c>
      <c r="AF20" s="12">
        <v>44.002101860633459</v>
      </c>
      <c r="AG20" s="12">
        <v>43.961926458612744</v>
      </c>
      <c r="AH20" s="12">
        <v>43.952018592923451</v>
      </c>
      <c r="AI20" s="12">
        <v>43.952214121809945</v>
      </c>
      <c r="AJ20" s="12">
        <v>43.944853676795233</v>
      </c>
      <c r="AK20" s="12">
        <v>43.950445084427116</v>
      </c>
      <c r="AL20" s="12">
        <v>43.921642511226523</v>
      </c>
      <c r="AM20" s="12">
        <v>43.901533414150791</v>
      </c>
      <c r="AN20" s="12">
        <v>43.896996973336826</v>
      </c>
      <c r="AO20" s="12">
        <v>43.906207480417265</v>
      </c>
      <c r="AP20" s="12">
        <v>43.902082734855199</v>
      </c>
      <c r="AQ20" s="12">
        <v>43.913295423897935</v>
      </c>
      <c r="AR20" s="12">
        <v>43.890773935822558</v>
      </c>
      <c r="AS20" s="12">
        <v>43.897212904918945</v>
      </c>
      <c r="AT20" s="12">
        <v>43.870055073543497</v>
      </c>
      <c r="AU20" s="80">
        <v>43.859966278076172</v>
      </c>
      <c r="AV20" s="80">
        <v>43.88</v>
      </c>
      <c r="AW20" s="80">
        <v>43.88</v>
      </c>
      <c r="AX20" s="80">
        <v>43.88</v>
      </c>
    </row>
    <row r="21" spans="1:50" ht="15" x14ac:dyDescent="0.25">
      <c r="A21" s="29"/>
      <c r="C21" s="5" t="s">
        <v>24</v>
      </c>
      <c r="D21" s="12">
        <v>44.4</v>
      </c>
      <c r="E21" s="12">
        <v>44.4</v>
      </c>
      <c r="F21" s="12">
        <v>44.4</v>
      </c>
      <c r="G21" s="12">
        <v>44.4</v>
      </c>
      <c r="H21" s="12">
        <v>44.4</v>
      </c>
      <c r="I21" s="12">
        <v>44.4</v>
      </c>
      <c r="J21" s="12">
        <v>44.4</v>
      </c>
      <c r="K21" s="12">
        <v>44.4</v>
      </c>
      <c r="L21" s="12">
        <v>44.4</v>
      </c>
      <c r="M21" s="12">
        <v>44.4</v>
      </c>
      <c r="N21" s="12">
        <v>44.4</v>
      </c>
      <c r="O21" s="12">
        <v>44.4</v>
      </c>
      <c r="P21" s="12">
        <v>44.4</v>
      </c>
      <c r="Q21" s="12">
        <v>44.4</v>
      </c>
      <c r="R21" s="12">
        <v>44.4</v>
      </c>
      <c r="S21" s="12">
        <v>44.4</v>
      </c>
      <c r="T21" s="12">
        <v>44.055599192076144</v>
      </c>
      <c r="U21" s="12">
        <v>44.008469740977553</v>
      </c>
      <c r="V21" s="12">
        <v>44.0005485299735</v>
      </c>
      <c r="W21" s="12">
        <v>43.958442776081093</v>
      </c>
      <c r="X21" s="12">
        <v>43.95875768337126</v>
      </c>
      <c r="Y21" s="12">
        <v>43.953881067288805</v>
      </c>
      <c r="Z21" s="12">
        <v>43.926008083283499</v>
      </c>
      <c r="AA21" s="12">
        <v>43.956040783698533</v>
      </c>
      <c r="AB21" s="12">
        <v>43.92102261557428</v>
      </c>
      <c r="AC21" s="12">
        <v>43.933167574837029</v>
      </c>
      <c r="AD21" s="12">
        <v>43.933975532901307</v>
      </c>
      <c r="AE21" s="12">
        <v>43.954379537589773</v>
      </c>
      <c r="AF21" s="12">
        <v>43.958356760430981</v>
      </c>
      <c r="AG21" s="12">
        <v>43.921568881327786</v>
      </c>
      <c r="AH21" s="12">
        <v>43.919190320940082</v>
      </c>
      <c r="AI21" s="12">
        <v>43.928169075615408</v>
      </c>
      <c r="AJ21" s="12">
        <v>43.926255670743686</v>
      </c>
      <c r="AK21" s="12">
        <v>43.930655613698711</v>
      </c>
      <c r="AL21" s="12">
        <v>43.902369507709246</v>
      </c>
      <c r="AM21" s="12">
        <v>43.889454009356271</v>
      </c>
      <c r="AN21" s="12">
        <v>43.88738342989847</v>
      </c>
      <c r="AO21" s="12">
        <v>43.89537737698118</v>
      </c>
      <c r="AP21" s="12">
        <v>43.893983648109732</v>
      </c>
      <c r="AQ21" s="12">
        <v>43.904149282897713</v>
      </c>
      <c r="AR21" s="12">
        <v>43.880810128702372</v>
      </c>
      <c r="AS21" s="12">
        <v>43.887393770091585</v>
      </c>
      <c r="AT21" s="12">
        <v>43.887393770091585</v>
      </c>
      <c r="AU21" s="80">
        <v>43.887393770091592</v>
      </c>
      <c r="AV21" s="80">
        <v>43.887393770091592</v>
      </c>
      <c r="AW21" s="80">
        <v>43.887393770091592</v>
      </c>
      <c r="AX21" s="80">
        <v>43.887393770091599</v>
      </c>
    </row>
    <row r="22" spans="1:50" ht="15" x14ac:dyDescent="0.25">
      <c r="A22" s="29">
        <v>26</v>
      </c>
      <c r="B22" s="49" t="s">
        <v>72</v>
      </c>
      <c r="C22" s="5" t="s">
        <v>25</v>
      </c>
      <c r="D22" s="12">
        <v>43.11</v>
      </c>
      <c r="E22" s="12">
        <v>43.11</v>
      </c>
      <c r="F22" s="12">
        <v>43.11</v>
      </c>
      <c r="G22" s="12">
        <v>43.11</v>
      </c>
      <c r="H22" s="12">
        <v>43.11</v>
      </c>
      <c r="I22" s="12">
        <v>43.11</v>
      </c>
      <c r="J22" s="12">
        <v>43.11</v>
      </c>
      <c r="K22" s="12">
        <v>43.11</v>
      </c>
      <c r="L22" s="12">
        <v>43.11</v>
      </c>
      <c r="M22" s="12">
        <v>43.11</v>
      </c>
      <c r="N22" s="12">
        <v>43.11</v>
      </c>
      <c r="O22" s="12">
        <v>43.11</v>
      </c>
      <c r="P22" s="12">
        <v>43.11</v>
      </c>
      <c r="Q22" s="12">
        <v>43.11</v>
      </c>
      <c r="R22" s="12">
        <v>43.11</v>
      </c>
      <c r="S22" s="12">
        <v>43.11</v>
      </c>
      <c r="T22" s="12">
        <v>42.906302042456403</v>
      </c>
      <c r="U22" s="12">
        <v>42.887998138710863</v>
      </c>
      <c r="V22" s="12">
        <v>42.904095471877341</v>
      </c>
      <c r="W22" s="12">
        <v>42.892980896466206</v>
      </c>
      <c r="X22" s="12">
        <v>42.898786088844496</v>
      </c>
      <c r="Y22" s="12">
        <v>42.773631218064779</v>
      </c>
      <c r="Z22" s="12">
        <v>42.733564555750213</v>
      </c>
      <c r="AA22" s="12">
        <v>42.769411955255634</v>
      </c>
      <c r="AB22" s="12">
        <v>42.814430054390449</v>
      </c>
      <c r="AC22" s="12">
        <v>42.750475296663829</v>
      </c>
      <c r="AD22" s="12">
        <v>42.769113350222106</v>
      </c>
      <c r="AE22" s="12">
        <v>42.810555752960219</v>
      </c>
      <c r="AF22" s="12">
        <v>42.79708525298765</v>
      </c>
      <c r="AG22" s="12">
        <v>42.793748055068704</v>
      </c>
      <c r="AH22" s="12">
        <v>42.77640110500338</v>
      </c>
      <c r="AI22" s="12">
        <v>42.910423768484222</v>
      </c>
      <c r="AJ22" s="12">
        <v>42.941638217900959</v>
      </c>
      <c r="AK22" s="12">
        <v>42.925304730892798</v>
      </c>
      <c r="AL22" s="12">
        <v>42.9174768365286</v>
      </c>
      <c r="AM22" s="12">
        <v>42.887004097068662</v>
      </c>
      <c r="AN22" s="12">
        <v>42.864808983036482</v>
      </c>
      <c r="AO22" s="12">
        <v>42.863380807986779</v>
      </c>
      <c r="AP22" s="12">
        <v>42.840784663536873</v>
      </c>
      <c r="AQ22" s="12">
        <v>42.880568726933703</v>
      </c>
      <c r="AR22" s="12">
        <v>42.879203441296475</v>
      </c>
      <c r="AS22" s="12">
        <v>42.852111114333297</v>
      </c>
      <c r="AT22" s="12">
        <v>42.946949993508028</v>
      </c>
      <c r="AU22" s="80">
        <v>43.109966278076172</v>
      </c>
      <c r="AV22" s="80">
        <v>42.93</v>
      </c>
      <c r="AW22" s="80">
        <v>42.93</v>
      </c>
      <c r="AX22" s="80">
        <v>42.93</v>
      </c>
    </row>
    <row r="23" spans="1:50" ht="15" x14ac:dyDescent="0.25">
      <c r="A23" s="29">
        <v>28</v>
      </c>
      <c r="B23" s="49" t="s">
        <v>73</v>
      </c>
      <c r="C23" s="5" t="s">
        <v>40</v>
      </c>
      <c r="D23" s="12">
        <v>41.62</v>
      </c>
      <c r="E23" s="12">
        <v>41.62</v>
      </c>
      <c r="F23" s="12">
        <v>41.62</v>
      </c>
      <c r="G23" s="12">
        <v>41.62</v>
      </c>
      <c r="H23" s="12">
        <v>41.62</v>
      </c>
      <c r="I23" s="12">
        <v>41.62</v>
      </c>
      <c r="J23" s="12">
        <v>41.62</v>
      </c>
      <c r="K23" s="12">
        <v>41.62</v>
      </c>
      <c r="L23" s="12">
        <v>41.62</v>
      </c>
      <c r="M23" s="12">
        <v>41.62</v>
      </c>
      <c r="N23" s="12">
        <v>41.62</v>
      </c>
      <c r="O23" s="12">
        <v>41.62</v>
      </c>
      <c r="P23" s="12">
        <v>41.62</v>
      </c>
      <c r="Q23" s="12">
        <v>41.62</v>
      </c>
      <c r="R23" s="12">
        <v>41.62</v>
      </c>
      <c r="S23" s="12">
        <v>41.62</v>
      </c>
      <c r="T23" s="12">
        <v>41.540584871858236</v>
      </c>
      <c r="U23" s="12">
        <v>41.499174866408239</v>
      </c>
      <c r="V23" s="12">
        <v>41.552154092318531</v>
      </c>
      <c r="W23" s="12">
        <v>41.543701113969384</v>
      </c>
      <c r="X23" s="12">
        <v>41.574939546296768</v>
      </c>
      <c r="Y23" s="12">
        <v>41.454436331184532</v>
      </c>
      <c r="Z23" s="12">
        <v>41.428644843749893</v>
      </c>
      <c r="AA23" s="12">
        <v>41.380423603291412</v>
      </c>
      <c r="AB23" s="12">
        <v>41.456049275156687</v>
      </c>
      <c r="AC23" s="12">
        <v>41.388544971017431</v>
      </c>
      <c r="AD23" s="12">
        <v>41.365592064207085</v>
      </c>
      <c r="AE23" s="12">
        <v>41.409064428676452</v>
      </c>
      <c r="AF23" s="12">
        <v>41.317197658568965</v>
      </c>
      <c r="AG23" s="12">
        <v>41.275013857408432</v>
      </c>
      <c r="AH23" s="12">
        <v>41.36394963619226</v>
      </c>
      <c r="AI23" s="12">
        <v>41.396456973065725</v>
      </c>
      <c r="AJ23" s="12">
        <v>41.188400514697811</v>
      </c>
      <c r="AK23" s="12">
        <v>41.219801611163383</v>
      </c>
      <c r="AL23" s="12">
        <v>41.219580960392371</v>
      </c>
      <c r="AM23" s="12">
        <v>41.240431011440116</v>
      </c>
      <c r="AN23" s="12">
        <v>41.204050599432406</v>
      </c>
      <c r="AO23" s="12">
        <v>41.221252317694855</v>
      </c>
      <c r="AP23" s="12">
        <v>41.213628967259403</v>
      </c>
      <c r="AQ23" s="12">
        <v>41.315829407242262</v>
      </c>
      <c r="AR23" s="12">
        <v>41.223075619150748</v>
      </c>
      <c r="AS23" s="12">
        <v>41.206000611771145</v>
      </c>
      <c r="AT23" s="12">
        <v>41.367202687201562</v>
      </c>
      <c r="AU23" s="80">
        <v>41.619983673095703</v>
      </c>
      <c r="AV23" s="80">
        <v>41.21</v>
      </c>
      <c r="AW23" s="80">
        <v>41.21</v>
      </c>
      <c r="AX23" s="80">
        <v>41.21</v>
      </c>
    </row>
    <row r="24" spans="1:50" ht="15" x14ac:dyDescent="0.25">
      <c r="A24" s="29">
        <v>29</v>
      </c>
      <c r="B24" s="49" t="s">
        <v>74</v>
      </c>
      <c r="C24" s="5" t="s">
        <v>41</v>
      </c>
      <c r="D24" s="12">
        <v>41.15</v>
      </c>
      <c r="E24" s="12">
        <v>41.15</v>
      </c>
      <c r="F24" s="12">
        <v>41.15</v>
      </c>
      <c r="G24" s="12">
        <v>41.15</v>
      </c>
      <c r="H24" s="12">
        <v>41.15</v>
      </c>
      <c r="I24" s="12">
        <v>41.15</v>
      </c>
      <c r="J24" s="12">
        <v>41.15</v>
      </c>
      <c r="K24" s="12">
        <v>41.15</v>
      </c>
      <c r="L24" s="12">
        <v>41.15</v>
      </c>
      <c r="M24" s="12">
        <v>41.15</v>
      </c>
      <c r="N24" s="12">
        <v>41.15</v>
      </c>
      <c r="O24" s="12">
        <v>41.15</v>
      </c>
      <c r="P24" s="12">
        <v>41.15</v>
      </c>
      <c r="Q24" s="12">
        <v>41.15</v>
      </c>
      <c r="R24" s="12">
        <v>41.15</v>
      </c>
      <c r="S24" s="12">
        <v>41.15</v>
      </c>
      <c r="T24" s="12">
        <v>40.647428543255998</v>
      </c>
      <c r="U24" s="12">
        <v>40.608063616343998</v>
      </c>
      <c r="V24" s="12">
        <v>40.617726052690884</v>
      </c>
      <c r="W24" s="12">
        <v>40.59743782833953</v>
      </c>
      <c r="X24" s="12">
        <v>40.616672852271861</v>
      </c>
      <c r="Y24" s="12">
        <v>40.613860613536772</v>
      </c>
      <c r="Z24" s="12">
        <v>40.587892694546532</v>
      </c>
      <c r="AA24" s="12">
        <v>40.521908521223864</v>
      </c>
      <c r="AB24" s="12">
        <v>40.642725286083923</v>
      </c>
      <c r="AC24" s="12">
        <v>40.660876261103219</v>
      </c>
      <c r="AD24" s="12">
        <v>40.648377696471236</v>
      </c>
      <c r="AE24" s="12">
        <v>40.651776982725465</v>
      </c>
      <c r="AF24" s="12">
        <v>40.614910719938642</v>
      </c>
      <c r="AG24" s="12">
        <v>40.639964946646323</v>
      </c>
      <c r="AH24" s="12">
        <v>40.626624702425467</v>
      </c>
      <c r="AI24" s="12">
        <v>40.681152333772431</v>
      </c>
      <c r="AJ24" s="12">
        <v>40.530625115930768</v>
      </c>
      <c r="AK24" s="12">
        <v>40.568178604316792</v>
      </c>
      <c r="AL24" s="12">
        <v>40.478964139013158</v>
      </c>
      <c r="AM24" s="12">
        <v>40.499398245514101</v>
      </c>
      <c r="AN24" s="12">
        <v>40.554015412635444</v>
      </c>
      <c r="AO24" s="12">
        <v>40.499982423635771</v>
      </c>
      <c r="AP24" s="12">
        <v>40.61831399773309</v>
      </c>
      <c r="AQ24" s="12">
        <v>40.628465216900977</v>
      </c>
      <c r="AR24" s="12">
        <v>40.541453596410015</v>
      </c>
      <c r="AS24" s="12">
        <v>40.570280819563422</v>
      </c>
      <c r="AT24" s="12">
        <v>40.584856698589171</v>
      </c>
      <c r="AU24" s="80">
        <v>40.647428543255998</v>
      </c>
      <c r="AV24" s="80">
        <v>40.57</v>
      </c>
      <c r="AW24" s="80">
        <v>40.57</v>
      </c>
      <c r="AX24" s="80">
        <v>40.57</v>
      </c>
    </row>
    <row r="25" spans="1:50" ht="15" x14ac:dyDescent="0.25">
      <c r="A25" s="29">
        <v>30</v>
      </c>
      <c r="B25" s="49" t="s">
        <v>75</v>
      </c>
      <c r="C25" s="5" t="s">
        <v>45</v>
      </c>
      <c r="D25" s="12">
        <v>42.41</v>
      </c>
      <c r="E25" s="12">
        <v>42.41</v>
      </c>
      <c r="F25" s="12">
        <v>42.41</v>
      </c>
      <c r="G25" s="12">
        <v>42.41</v>
      </c>
      <c r="H25" s="12">
        <v>42.41</v>
      </c>
      <c r="I25" s="12">
        <v>42.41</v>
      </c>
      <c r="J25" s="12">
        <v>42.41</v>
      </c>
      <c r="K25" s="12">
        <v>42.41</v>
      </c>
      <c r="L25" s="12">
        <v>42.41</v>
      </c>
      <c r="M25" s="12">
        <v>42.41</v>
      </c>
      <c r="N25" s="12">
        <v>42.41</v>
      </c>
      <c r="O25" s="12">
        <v>42.41</v>
      </c>
      <c r="P25" s="12">
        <v>42.41</v>
      </c>
      <c r="Q25" s="12">
        <v>42.41</v>
      </c>
      <c r="R25" s="12">
        <v>42.41</v>
      </c>
      <c r="S25" s="12">
        <v>42.41</v>
      </c>
      <c r="T25" s="12">
        <v>40.338646310069763</v>
      </c>
      <c r="U25" s="12">
        <v>40.32934942720064</v>
      </c>
      <c r="V25" s="12">
        <v>40.343383674955732</v>
      </c>
      <c r="W25" s="12">
        <v>40.371899935746569</v>
      </c>
      <c r="X25" s="12">
        <v>40.331720860396317</v>
      </c>
      <c r="Y25" s="12">
        <v>40.324337045916458</v>
      </c>
      <c r="Z25" s="12">
        <v>40.318342041336798</v>
      </c>
      <c r="AA25" s="12">
        <v>40.21843942718899</v>
      </c>
      <c r="AB25" s="12">
        <v>40.402375453641021</v>
      </c>
      <c r="AC25" s="12">
        <v>40.404363143827432</v>
      </c>
      <c r="AD25" s="12">
        <v>40.361426925658037</v>
      </c>
      <c r="AE25" s="12">
        <v>40.383517668823849</v>
      </c>
      <c r="AF25" s="12">
        <v>40.405018391260334</v>
      </c>
      <c r="AG25" s="12">
        <v>40.390398004639152</v>
      </c>
      <c r="AH25" s="12">
        <v>40.401638059050043</v>
      </c>
      <c r="AI25" s="12">
        <v>40.393449893306986</v>
      </c>
      <c r="AJ25" s="12">
        <v>40.289331761764309</v>
      </c>
      <c r="AK25" s="12">
        <v>40.299487694551935</v>
      </c>
      <c r="AL25" s="12">
        <v>40.214948707816326</v>
      </c>
      <c r="AM25" s="12">
        <v>40.217169016004718</v>
      </c>
      <c r="AN25" s="12">
        <v>40.263005545726571</v>
      </c>
      <c r="AO25" s="12">
        <v>40.254279723465046</v>
      </c>
      <c r="AP25" s="12">
        <v>40.3509100289304</v>
      </c>
      <c r="AQ25" s="12">
        <v>40.34943001247256</v>
      </c>
      <c r="AR25" s="12">
        <v>40.278276443874709</v>
      </c>
      <c r="AS25" s="12">
        <v>40.28777075283061</v>
      </c>
      <c r="AT25" s="12">
        <v>40.308081975764203</v>
      </c>
      <c r="AU25" s="80">
        <v>40.32934942720064</v>
      </c>
      <c r="AV25" s="80">
        <v>40.28</v>
      </c>
      <c r="AW25" s="80">
        <v>40.28</v>
      </c>
      <c r="AX25" s="80">
        <v>40.28</v>
      </c>
    </row>
    <row r="26" spans="1:50" ht="15" x14ac:dyDescent="0.25">
      <c r="A26" s="29">
        <v>32</v>
      </c>
      <c r="B26" s="49" t="s">
        <v>76</v>
      </c>
      <c r="C26" s="5" t="s">
        <v>42</v>
      </c>
      <c r="D26" s="12">
        <v>43.41</v>
      </c>
      <c r="E26" s="12">
        <v>43.41</v>
      </c>
      <c r="F26" s="12">
        <v>43.41</v>
      </c>
      <c r="G26" s="12">
        <v>43.41</v>
      </c>
      <c r="H26" s="12">
        <v>43.41</v>
      </c>
      <c r="I26" s="12">
        <v>43.41</v>
      </c>
      <c r="J26" s="12">
        <v>43.41</v>
      </c>
      <c r="K26" s="12">
        <v>43.41</v>
      </c>
      <c r="L26" s="12">
        <v>43.41</v>
      </c>
      <c r="M26" s="12">
        <v>43.41</v>
      </c>
      <c r="N26" s="12">
        <v>43.41</v>
      </c>
      <c r="O26" s="12">
        <v>43.41</v>
      </c>
      <c r="P26" s="12">
        <v>43.41</v>
      </c>
      <c r="Q26" s="12">
        <v>43.41</v>
      </c>
      <c r="R26" s="12">
        <v>43.41</v>
      </c>
      <c r="S26" s="12">
        <v>43.41</v>
      </c>
      <c r="T26" s="12">
        <v>43.393627320838895</v>
      </c>
      <c r="U26" s="12">
        <v>43.404402794113132</v>
      </c>
      <c r="V26" s="12">
        <v>43.42095279018293</v>
      </c>
      <c r="W26" s="12">
        <v>43.388441786547091</v>
      </c>
      <c r="X26" s="12">
        <v>43.371867280980425</v>
      </c>
      <c r="Y26" s="12">
        <v>43.350691073329685</v>
      </c>
      <c r="Z26" s="12">
        <v>43.311967173537298</v>
      </c>
      <c r="AA26" s="12">
        <v>43.353104493634085</v>
      </c>
      <c r="AB26" s="12">
        <v>43.317981874370567</v>
      </c>
      <c r="AC26" s="12">
        <v>43.331606610852759</v>
      </c>
      <c r="AD26" s="12">
        <v>43.277086357586676</v>
      </c>
      <c r="AE26" s="12">
        <v>43.302753075288138</v>
      </c>
      <c r="AF26" s="12">
        <v>43.331058932429173</v>
      </c>
      <c r="AG26" s="12">
        <v>43.286941680792644</v>
      </c>
      <c r="AH26" s="12">
        <v>43.296931774581012</v>
      </c>
      <c r="AI26" s="12">
        <v>43.324688728156453</v>
      </c>
      <c r="AJ26" s="12">
        <v>43.283293916226611</v>
      </c>
      <c r="AK26" s="12">
        <v>43.28237514474295</v>
      </c>
      <c r="AL26" s="12">
        <v>43.251242700652448</v>
      </c>
      <c r="AM26" s="12">
        <v>43.238031076204898</v>
      </c>
      <c r="AN26" s="12">
        <v>43.241110414632651</v>
      </c>
      <c r="AO26" s="12">
        <v>43.251744532355133</v>
      </c>
      <c r="AP26" s="12">
        <v>43.244031828808907</v>
      </c>
      <c r="AQ26" s="12">
        <v>43.287714662342182</v>
      </c>
      <c r="AR26" s="12">
        <v>43.286890597452093</v>
      </c>
      <c r="AS26" s="12">
        <v>43.250634295013924</v>
      </c>
      <c r="AT26" s="12">
        <v>43.32794171154373</v>
      </c>
      <c r="AU26" s="80">
        <v>43.42095279018293</v>
      </c>
      <c r="AV26" s="80">
        <v>43.32</v>
      </c>
      <c r="AW26" s="80">
        <v>43.32</v>
      </c>
      <c r="AX26" s="80">
        <v>43.32</v>
      </c>
    </row>
    <row r="27" spans="1:50" ht="15" x14ac:dyDescent="0.25">
      <c r="A27" s="29">
        <v>31</v>
      </c>
      <c r="B27" s="49" t="s">
        <v>91</v>
      </c>
      <c r="C27" s="5" t="s">
        <v>43</v>
      </c>
      <c r="D27" s="12">
        <v>44.5</v>
      </c>
      <c r="E27" s="12">
        <v>44.5</v>
      </c>
      <c r="F27" s="12">
        <v>44.5</v>
      </c>
      <c r="G27" s="12">
        <v>44.5</v>
      </c>
      <c r="H27" s="12">
        <v>44.5</v>
      </c>
      <c r="I27" s="12">
        <v>44.5</v>
      </c>
      <c r="J27" s="12">
        <v>44.5</v>
      </c>
      <c r="K27" s="12">
        <v>44.5</v>
      </c>
      <c r="L27" s="12">
        <v>44.5</v>
      </c>
      <c r="M27" s="12">
        <v>44.5</v>
      </c>
      <c r="N27" s="12">
        <v>44.5</v>
      </c>
      <c r="O27" s="12">
        <v>44.5</v>
      </c>
      <c r="P27" s="12">
        <v>44.5</v>
      </c>
      <c r="Q27" s="12">
        <v>44.5</v>
      </c>
      <c r="R27" s="12">
        <v>44.5</v>
      </c>
      <c r="S27" s="12">
        <v>44.5</v>
      </c>
      <c r="T27" s="12">
        <v>44.5</v>
      </c>
      <c r="U27" s="12">
        <v>44.5</v>
      </c>
      <c r="V27" s="12">
        <v>44.5</v>
      </c>
      <c r="W27" s="12">
        <v>44.5</v>
      </c>
      <c r="X27" s="12">
        <v>44.5</v>
      </c>
      <c r="Y27" s="12">
        <v>44.5</v>
      </c>
      <c r="Z27" s="12">
        <v>44.5</v>
      </c>
      <c r="AA27" s="12">
        <v>44.5</v>
      </c>
      <c r="AB27" s="12">
        <v>44.5</v>
      </c>
      <c r="AC27" s="12">
        <v>44.5</v>
      </c>
      <c r="AD27" s="12">
        <v>44.5</v>
      </c>
      <c r="AE27" s="12">
        <v>44.5</v>
      </c>
      <c r="AF27" s="12">
        <v>44.5</v>
      </c>
      <c r="AG27" s="12">
        <v>44.5</v>
      </c>
      <c r="AH27" s="12">
        <v>44.5</v>
      </c>
      <c r="AI27" s="12">
        <v>44.5</v>
      </c>
      <c r="AJ27" s="12">
        <v>44.5</v>
      </c>
      <c r="AK27" s="12">
        <v>44.5</v>
      </c>
      <c r="AL27" s="12">
        <v>44.5</v>
      </c>
      <c r="AM27" s="12">
        <v>44.5</v>
      </c>
      <c r="AN27" s="12">
        <v>44.5</v>
      </c>
      <c r="AO27" s="12">
        <v>44.5</v>
      </c>
      <c r="AP27" s="12">
        <v>44.5</v>
      </c>
      <c r="AQ27" s="12">
        <v>44.5</v>
      </c>
      <c r="AR27" s="12">
        <v>44.5</v>
      </c>
      <c r="AS27" s="12">
        <v>44.5</v>
      </c>
      <c r="AT27" s="12">
        <v>44.5</v>
      </c>
      <c r="AU27" s="80">
        <v>44.5</v>
      </c>
      <c r="AV27" s="80">
        <v>44.5</v>
      </c>
      <c r="AW27" s="80">
        <v>44.5</v>
      </c>
      <c r="AX27" s="80">
        <v>44.5</v>
      </c>
    </row>
    <row r="28" spans="1:50" ht="15" x14ac:dyDescent="0.25">
      <c r="A28" s="29">
        <v>33</v>
      </c>
      <c r="B28" s="49" t="s">
        <v>92</v>
      </c>
      <c r="C28" s="5" t="s">
        <v>44</v>
      </c>
      <c r="D28" s="12">
        <v>43.6</v>
      </c>
      <c r="E28" s="12">
        <v>43.6</v>
      </c>
      <c r="F28" s="12">
        <v>43.6</v>
      </c>
      <c r="G28" s="12">
        <v>43.6</v>
      </c>
      <c r="H28" s="12">
        <v>43.6</v>
      </c>
      <c r="I28" s="12">
        <v>43.6</v>
      </c>
      <c r="J28" s="12">
        <v>43.6</v>
      </c>
      <c r="K28" s="12">
        <v>43.6</v>
      </c>
      <c r="L28" s="12">
        <v>43.6</v>
      </c>
      <c r="M28" s="12">
        <v>43.6</v>
      </c>
      <c r="N28" s="12">
        <v>43.6</v>
      </c>
      <c r="O28" s="12">
        <v>43.6</v>
      </c>
      <c r="P28" s="12">
        <v>43.6</v>
      </c>
      <c r="Q28" s="12">
        <v>43.6</v>
      </c>
      <c r="R28" s="12">
        <v>43.6</v>
      </c>
      <c r="S28" s="12">
        <v>43.6</v>
      </c>
      <c r="T28" s="12">
        <v>43.6</v>
      </c>
      <c r="U28" s="12">
        <v>43.6</v>
      </c>
      <c r="V28" s="12">
        <v>43.6</v>
      </c>
      <c r="W28" s="12">
        <v>43.6</v>
      </c>
      <c r="X28" s="12">
        <v>43.6</v>
      </c>
      <c r="Y28" s="12">
        <v>43.6</v>
      </c>
      <c r="Z28" s="12">
        <v>43.6</v>
      </c>
      <c r="AA28" s="12">
        <v>43.6</v>
      </c>
      <c r="AB28" s="12">
        <v>43.6</v>
      </c>
      <c r="AC28" s="12">
        <v>43.6</v>
      </c>
      <c r="AD28" s="12">
        <v>43.6</v>
      </c>
      <c r="AE28" s="12">
        <v>43.6</v>
      </c>
      <c r="AF28" s="12">
        <v>43.6</v>
      </c>
      <c r="AG28" s="12">
        <v>43.6</v>
      </c>
      <c r="AH28" s="12">
        <v>43.6</v>
      </c>
      <c r="AI28" s="12">
        <v>43.6</v>
      </c>
      <c r="AJ28" s="12">
        <v>43.6</v>
      </c>
      <c r="AK28" s="12">
        <v>43.6</v>
      </c>
      <c r="AL28" s="12">
        <v>43.6</v>
      </c>
      <c r="AM28" s="12">
        <v>43.6</v>
      </c>
      <c r="AN28" s="12">
        <v>43.6</v>
      </c>
      <c r="AO28" s="12">
        <v>43.6</v>
      </c>
      <c r="AP28" s="12">
        <v>43.6</v>
      </c>
      <c r="AQ28" s="12">
        <v>43.6</v>
      </c>
      <c r="AR28" s="12">
        <v>43.6</v>
      </c>
      <c r="AS28" s="12">
        <v>43.6</v>
      </c>
      <c r="AT28" s="12">
        <v>43.6</v>
      </c>
      <c r="AU28" s="80">
        <v>43.6</v>
      </c>
      <c r="AV28" s="80">
        <v>43.6</v>
      </c>
      <c r="AW28" s="80">
        <v>43.6</v>
      </c>
      <c r="AX28" s="80">
        <v>43.6</v>
      </c>
    </row>
    <row r="29" spans="1:50" s="18" customFormat="1" ht="15" x14ac:dyDescent="0.25">
      <c r="A29" s="29"/>
      <c r="B29" s="28"/>
      <c r="C29" s="5"/>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row>
    <row r="30" spans="1:50" s="18" customFormat="1" ht="15" x14ac:dyDescent="0.25">
      <c r="A30" s="29"/>
      <c r="B30" s="28"/>
      <c r="C30" s="11" t="s">
        <v>61</v>
      </c>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row>
    <row r="31" spans="1:50" s="18" customFormat="1" ht="15" x14ac:dyDescent="0.25">
      <c r="A31" s="29"/>
      <c r="B31" s="28"/>
      <c r="C31" s="11" t="s">
        <v>62</v>
      </c>
      <c r="D31" s="11">
        <v>1974</v>
      </c>
      <c r="E31" s="11">
        <v>1975</v>
      </c>
      <c r="F31" s="11">
        <v>1976</v>
      </c>
      <c r="G31" s="11">
        <v>1977</v>
      </c>
      <c r="H31" s="11">
        <v>1978</v>
      </c>
      <c r="I31" s="11">
        <v>1979</v>
      </c>
      <c r="J31" s="11">
        <v>1980</v>
      </c>
      <c r="K31" s="11">
        <v>1981</v>
      </c>
      <c r="L31" s="11">
        <v>1982</v>
      </c>
      <c r="M31" s="11">
        <v>1983</v>
      </c>
      <c r="N31" s="11">
        <v>1984</v>
      </c>
      <c r="O31" s="11">
        <v>1985</v>
      </c>
      <c r="P31" s="11">
        <v>1986</v>
      </c>
      <c r="Q31" s="11">
        <v>1987</v>
      </c>
      <c r="R31" s="11">
        <v>1988</v>
      </c>
      <c r="S31" s="11">
        <v>1989</v>
      </c>
      <c r="T31" s="11">
        <v>1990</v>
      </c>
      <c r="U31" s="11">
        <v>1991</v>
      </c>
      <c r="V31" s="11">
        <v>1992</v>
      </c>
      <c r="W31" s="11">
        <v>1993</v>
      </c>
      <c r="X31" s="11">
        <v>1994</v>
      </c>
      <c r="Y31" s="11">
        <v>1995</v>
      </c>
      <c r="Z31" s="11">
        <v>1996</v>
      </c>
      <c r="AA31" s="11">
        <v>1997</v>
      </c>
      <c r="AB31" s="11">
        <v>1998</v>
      </c>
      <c r="AC31" s="11">
        <v>1999</v>
      </c>
      <c r="AD31" s="11">
        <v>2000</v>
      </c>
      <c r="AE31" s="11">
        <v>2001</v>
      </c>
      <c r="AF31" s="11">
        <v>2002</v>
      </c>
      <c r="AG31" s="11">
        <v>2003</v>
      </c>
      <c r="AH31" s="11">
        <v>2004</v>
      </c>
      <c r="AI31" s="11">
        <v>2005</v>
      </c>
      <c r="AJ31" s="11">
        <v>2006</v>
      </c>
      <c r="AK31" s="11">
        <v>2007</v>
      </c>
      <c r="AL31" s="11">
        <v>2008</v>
      </c>
      <c r="AM31" s="11">
        <v>2009</v>
      </c>
      <c r="AN31" s="11">
        <v>2010</v>
      </c>
      <c r="AO31" s="11">
        <v>2011</v>
      </c>
      <c r="AP31" s="11">
        <v>2012</v>
      </c>
      <c r="AQ31" s="11">
        <v>2013</v>
      </c>
      <c r="AR31" s="11">
        <v>2014</v>
      </c>
      <c r="AS31" s="11">
        <v>2015</v>
      </c>
      <c r="AT31" s="11">
        <v>2016</v>
      </c>
      <c r="AU31" s="11">
        <v>2017</v>
      </c>
      <c r="AV31" s="11">
        <v>2018</v>
      </c>
      <c r="AW31" s="11">
        <v>2019</v>
      </c>
      <c r="AX31" s="11">
        <v>2020</v>
      </c>
    </row>
    <row r="32" spans="1:50" s="18" customFormat="1" ht="15" x14ac:dyDescent="0.25">
      <c r="A32" s="29"/>
      <c r="B32" s="29" t="s">
        <v>87</v>
      </c>
      <c r="C32" s="5" t="s">
        <v>88</v>
      </c>
      <c r="D32" s="30">
        <v>0.76874415803913321</v>
      </c>
      <c r="E32" s="30">
        <v>0.76927826864394666</v>
      </c>
      <c r="F32" s="30">
        <v>0.7688088323282799</v>
      </c>
      <c r="G32" s="30">
        <v>0.76899993419647217</v>
      </c>
      <c r="H32" s="30">
        <v>0.76899993419647217</v>
      </c>
      <c r="I32" s="30">
        <v>0.76564208610352869</v>
      </c>
      <c r="J32" s="30">
        <v>0.75738342466372299</v>
      </c>
      <c r="K32" s="30">
        <v>0.75667678807079053</v>
      </c>
      <c r="L32" s="30">
        <v>0.74930225834951758</v>
      </c>
      <c r="M32" s="30">
        <v>0.74898341358601261</v>
      </c>
      <c r="N32" s="30">
        <v>0.76138814841674363</v>
      </c>
      <c r="O32" s="30">
        <v>0.7741765613619066</v>
      </c>
      <c r="P32" s="30">
        <v>0.77687645357691704</v>
      </c>
      <c r="Q32" s="30">
        <v>0.77575774575502654</v>
      </c>
      <c r="R32" s="30">
        <v>0.7815566854270366</v>
      </c>
      <c r="S32" s="30">
        <v>0.79126944821876777</v>
      </c>
      <c r="T32" s="30">
        <v>0.80211135665888167</v>
      </c>
      <c r="U32" s="30">
        <v>0.79937355958856171</v>
      </c>
      <c r="V32" s="30">
        <v>0.7911899203948457</v>
      </c>
      <c r="W32" s="30">
        <v>0.79099614274013286</v>
      </c>
      <c r="X32" s="30">
        <v>0.80486738089527798</v>
      </c>
      <c r="Y32" s="30">
        <v>0.77161424568762893</v>
      </c>
      <c r="Z32" s="30">
        <v>0.76322106367814291</v>
      </c>
      <c r="AA32" s="30">
        <v>0.76325430275079542</v>
      </c>
      <c r="AB32" s="30">
        <v>0.75814897682180604</v>
      </c>
      <c r="AC32" s="30">
        <v>0.76780250684761098</v>
      </c>
      <c r="AD32" s="30">
        <v>0.77837693187160784</v>
      </c>
      <c r="AE32" s="30">
        <v>0.77075315905534691</v>
      </c>
      <c r="AF32" s="30">
        <v>0.77328907030370386</v>
      </c>
      <c r="AG32" s="30">
        <v>0.77401361377922762</v>
      </c>
      <c r="AH32" s="30">
        <v>0.76913226502264898</v>
      </c>
      <c r="AI32" s="30">
        <v>0.77099327922989558</v>
      </c>
      <c r="AJ32" s="30">
        <v>0.77181328378276293</v>
      </c>
      <c r="AK32" s="30">
        <v>0.79206786219380976</v>
      </c>
      <c r="AL32" s="30">
        <v>0.79940695060762945</v>
      </c>
      <c r="AM32" s="30">
        <v>0.80860465736030063</v>
      </c>
      <c r="AN32" s="30">
        <v>0.80252584912834535</v>
      </c>
      <c r="AO32" s="30">
        <v>0.80037188027114137</v>
      </c>
      <c r="AP32" s="30">
        <v>0.7912895657105472</v>
      </c>
      <c r="AQ32" s="30">
        <v>0.78070822801390194</v>
      </c>
      <c r="AR32" s="30">
        <v>0.77946392164603528</v>
      </c>
      <c r="AS32" s="30">
        <v>0.7883092721661169</v>
      </c>
      <c r="AT32" s="30">
        <v>0.78545791148971444</v>
      </c>
      <c r="AU32" s="81">
        <v>0.78545791148971444</v>
      </c>
      <c r="AV32" s="81">
        <v>0.78545791148971444</v>
      </c>
      <c r="AW32" s="81">
        <v>0.78545791148971444</v>
      </c>
      <c r="AX32" s="81">
        <v>0.785457911489714</v>
      </c>
    </row>
    <row r="33" spans="1:50" ht="15" x14ac:dyDescent="0.25">
      <c r="A33" s="29">
        <v>3</v>
      </c>
      <c r="B33" s="29" t="s">
        <v>77</v>
      </c>
      <c r="C33" s="5" t="s">
        <v>39</v>
      </c>
      <c r="D33" s="30">
        <v>0.75709992647171021</v>
      </c>
      <c r="E33" s="30">
        <v>0.75709992647171021</v>
      </c>
      <c r="F33" s="30">
        <v>0.75709992647171021</v>
      </c>
      <c r="G33" s="30">
        <v>0.75709992647171021</v>
      </c>
      <c r="H33" s="30">
        <v>0.75709992647171021</v>
      </c>
      <c r="I33" s="30">
        <v>0.75709992647171021</v>
      </c>
      <c r="J33" s="30">
        <v>0.75709992647171021</v>
      </c>
      <c r="K33" s="30">
        <v>0.75709992647171021</v>
      </c>
      <c r="L33" s="30">
        <v>0.75709992647171021</v>
      </c>
      <c r="M33" s="30">
        <v>0.75709992647171021</v>
      </c>
      <c r="N33" s="30">
        <v>0.75709992647171021</v>
      </c>
      <c r="O33" s="30">
        <v>0.75709992647171021</v>
      </c>
      <c r="P33" s="30">
        <v>0.75709992647171021</v>
      </c>
      <c r="Q33" s="30">
        <v>0.75709992647171021</v>
      </c>
      <c r="R33" s="30">
        <v>0.75709992647171021</v>
      </c>
      <c r="S33" s="30">
        <v>0.75709992647171021</v>
      </c>
      <c r="T33" s="30">
        <v>0.72929999999999995</v>
      </c>
      <c r="U33" s="30">
        <v>0.73450000000000004</v>
      </c>
      <c r="V33" s="30">
        <v>0.73411194840861294</v>
      </c>
      <c r="W33" s="30">
        <v>0.74122623615372085</v>
      </c>
      <c r="X33" s="30">
        <v>0.73987670070642064</v>
      </c>
      <c r="Y33" s="30">
        <v>0.74257336988748279</v>
      </c>
      <c r="Z33" s="30">
        <v>0.75422268284214733</v>
      </c>
      <c r="AA33" s="30">
        <v>0.75331308112762918</v>
      </c>
      <c r="AB33" s="30">
        <v>0.75631959819376815</v>
      </c>
      <c r="AC33" s="30">
        <v>0.75412211916717653</v>
      </c>
      <c r="AD33" s="30">
        <v>0.75460247229519239</v>
      </c>
      <c r="AE33" s="30">
        <v>0.75397699273588659</v>
      </c>
      <c r="AF33" s="30">
        <v>0.75507338004865676</v>
      </c>
      <c r="AG33" s="30">
        <v>0.75764417042327936</v>
      </c>
      <c r="AH33" s="30">
        <v>0.75435850707468455</v>
      </c>
      <c r="AI33" s="30">
        <v>0.75183463136544448</v>
      </c>
      <c r="AJ33" s="30">
        <v>0.75037865464186715</v>
      </c>
      <c r="AK33" s="30">
        <v>0.75032105072394828</v>
      </c>
      <c r="AL33" s="30">
        <v>0.75328134397177338</v>
      </c>
      <c r="AM33" s="30">
        <v>0.75119965996473426</v>
      </c>
      <c r="AN33" s="30">
        <v>0.75056538671938255</v>
      </c>
      <c r="AO33" s="30">
        <v>0.75058853060086839</v>
      </c>
      <c r="AP33" s="30">
        <v>0.74944998072344604</v>
      </c>
      <c r="AQ33" s="30">
        <v>0.74882458181935752</v>
      </c>
      <c r="AR33" s="30">
        <v>0.75135002061866873</v>
      </c>
      <c r="AS33" s="30">
        <v>0.75047657746960794</v>
      </c>
      <c r="AT33" s="30">
        <v>0.75419264813329845</v>
      </c>
      <c r="AU33" s="80">
        <v>0.75412211916717653</v>
      </c>
      <c r="AV33" s="80">
        <v>0.75</v>
      </c>
      <c r="AW33" s="80">
        <v>0.75</v>
      </c>
      <c r="AX33" s="80">
        <v>0.75</v>
      </c>
    </row>
    <row r="34" spans="1:50" ht="15" x14ac:dyDescent="0.25">
      <c r="A34" s="29">
        <v>2</v>
      </c>
      <c r="B34" s="29" t="s">
        <v>78</v>
      </c>
      <c r="C34" s="5" t="s">
        <v>38</v>
      </c>
      <c r="D34" s="30">
        <v>0.74139988422393799</v>
      </c>
      <c r="E34" s="30">
        <v>0.74139988422393799</v>
      </c>
      <c r="F34" s="30">
        <v>0.74139988422393799</v>
      </c>
      <c r="G34" s="30">
        <v>0.74139988422393799</v>
      </c>
      <c r="H34" s="30">
        <v>0.74139988422393799</v>
      </c>
      <c r="I34" s="30">
        <v>0.74139988422393799</v>
      </c>
      <c r="J34" s="30">
        <v>0.74139988422393799</v>
      </c>
      <c r="K34" s="30">
        <v>0.74139988422393799</v>
      </c>
      <c r="L34" s="30">
        <v>0.74139988422393799</v>
      </c>
      <c r="M34" s="30">
        <v>0.74139988422393799</v>
      </c>
      <c r="N34" s="30">
        <v>0.74139988422393799</v>
      </c>
      <c r="O34" s="30">
        <v>0.74139988422393799</v>
      </c>
      <c r="P34" s="30">
        <v>0.74139988422393799</v>
      </c>
      <c r="Q34" s="30">
        <v>0.74139988422393799</v>
      </c>
      <c r="R34" s="30">
        <v>0.74139988422393799</v>
      </c>
      <c r="S34" s="30">
        <v>0.74139988422393799</v>
      </c>
      <c r="T34" s="30">
        <v>0.73089999999999999</v>
      </c>
      <c r="U34" s="30">
        <v>0.73440000000000005</v>
      </c>
      <c r="V34" s="30">
        <v>0.73736596627421247</v>
      </c>
      <c r="W34" s="30">
        <v>0.73718436298127898</v>
      </c>
      <c r="X34" s="30">
        <v>0.7391291350260486</v>
      </c>
      <c r="Y34" s="30">
        <v>0.73737759356266697</v>
      </c>
      <c r="Z34" s="30">
        <v>0.73725778619712579</v>
      </c>
      <c r="AA34" s="30">
        <v>0.73460006483076257</v>
      </c>
      <c r="AB34" s="30">
        <v>0.73870483974735801</v>
      </c>
      <c r="AC34" s="30">
        <v>0.73801282360117793</v>
      </c>
      <c r="AD34" s="30">
        <v>0.73822839366030946</v>
      </c>
      <c r="AE34" s="30">
        <v>0.73596759533863099</v>
      </c>
      <c r="AF34" s="30">
        <v>0.7351219786013381</v>
      </c>
      <c r="AG34" s="30">
        <v>0.73922466777250317</v>
      </c>
      <c r="AH34" s="30">
        <v>0.74023183270117432</v>
      </c>
      <c r="AI34" s="30">
        <v>0.74021197411329487</v>
      </c>
      <c r="AJ34" s="30">
        <v>0.74095904117338962</v>
      </c>
      <c r="AK34" s="30">
        <v>0.74039161801786257</v>
      </c>
      <c r="AL34" s="30">
        <v>0.74330842562545885</v>
      </c>
      <c r="AM34" s="30">
        <v>0.7453359281790144</v>
      </c>
      <c r="AN34" s="30">
        <v>0.74579231057876227</v>
      </c>
      <c r="AO34" s="30">
        <v>0.74486531428686742</v>
      </c>
      <c r="AP34" s="30">
        <v>0.74528063950137458</v>
      </c>
      <c r="AQ34" s="30">
        <v>0.74415090688388075</v>
      </c>
      <c r="AR34" s="30">
        <v>0.74641777222047179</v>
      </c>
      <c r="AS34" s="30">
        <v>0.74577059542715141</v>
      </c>
      <c r="AT34" s="30">
        <v>0.74849521041372391</v>
      </c>
      <c r="AU34" s="80">
        <v>0.73822839366030946</v>
      </c>
      <c r="AV34" s="80">
        <v>0.75</v>
      </c>
      <c r="AW34" s="80">
        <v>0.75</v>
      </c>
      <c r="AX34" s="80">
        <v>0.75</v>
      </c>
    </row>
    <row r="35" spans="1:50" ht="15" x14ac:dyDescent="0.25">
      <c r="A35" s="29"/>
      <c r="C35" s="5" t="s">
        <v>24</v>
      </c>
      <c r="D35" s="30">
        <v>0.749</v>
      </c>
      <c r="E35" s="30">
        <v>0.749</v>
      </c>
      <c r="F35" s="30">
        <v>0.749</v>
      </c>
      <c r="G35" s="30">
        <v>0.749</v>
      </c>
      <c r="H35" s="30">
        <v>0.749</v>
      </c>
      <c r="I35" s="30">
        <v>0.749</v>
      </c>
      <c r="J35" s="30">
        <v>0.749</v>
      </c>
      <c r="K35" s="30">
        <v>0.749</v>
      </c>
      <c r="L35" s="30">
        <v>0.749</v>
      </c>
      <c r="M35" s="30">
        <v>0.749</v>
      </c>
      <c r="N35" s="30">
        <v>0.749</v>
      </c>
      <c r="O35" s="30">
        <v>0.749</v>
      </c>
      <c r="P35" s="30">
        <v>0.749</v>
      </c>
      <c r="Q35" s="30">
        <v>0.749</v>
      </c>
      <c r="R35" s="30">
        <v>0.749</v>
      </c>
      <c r="S35" s="30">
        <v>0.749</v>
      </c>
      <c r="T35" s="30">
        <v>0.72961093291960277</v>
      </c>
      <c r="U35" s="30">
        <v>0.73446890380849461</v>
      </c>
      <c r="V35" s="30">
        <v>0.73527897326949043</v>
      </c>
      <c r="W35" s="30">
        <v>0.73957547286332814</v>
      </c>
      <c r="X35" s="30">
        <v>0.73954685759114869</v>
      </c>
      <c r="Y35" s="30">
        <v>0.74003661964191803</v>
      </c>
      <c r="Z35" s="30">
        <v>0.74281097693560139</v>
      </c>
      <c r="AA35" s="30">
        <v>0.7397606837523969</v>
      </c>
      <c r="AB35" s="30">
        <v>0.74331777689985379</v>
      </c>
      <c r="AC35" s="30">
        <v>0.74209938768241812</v>
      </c>
      <c r="AD35" s="30">
        <v>0.74201887314615955</v>
      </c>
      <c r="AE35" s="30">
        <v>0.7399421665569812</v>
      </c>
      <c r="AF35" s="30">
        <v>0.73952652871341451</v>
      </c>
      <c r="AG35" s="30">
        <v>0.74326427491316749</v>
      </c>
      <c r="AH35" s="30">
        <v>0.7435243932790776</v>
      </c>
      <c r="AI35" s="30">
        <v>0.7426290295941671</v>
      </c>
      <c r="AJ35" s="30">
        <v>0.74282972146400439</v>
      </c>
      <c r="AK35" s="30">
        <v>0.74238324262105559</v>
      </c>
      <c r="AL35" s="30">
        <v>0.74523803818284495</v>
      </c>
      <c r="AM35" s="30">
        <v>0.74654537552209987</v>
      </c>
      <c r="AN35" s="30">
        <v>0.74675501493498431</v>
      </c>
      <c r="AO35" s="30">
        <v>0.7459507092209765</v>
      </c>
      <c r="AP35" s="30">
        <v>0.74609284903451834</v>
      </c>
      <c r="AQ35" s="30">
        <v>0.74506954088064559</v>
      </c>
      <c r="AR35" s="30">
        <v>0.74741431492702093</v>
      </c>
      <c r="AS35" s="30">
        <v>0.74675398348611033</v>
      </c>
      <c r="AT35" s="30">
        <v>0.74675398348611033</v>
      </c>
      <c r="AU35" s="80">
        <v>0.74675398348611055</v>
      </c>
      <c r="AV35" s="80">
        <v>0.74675398348611055</v>
      </c>
      <c r="AW35" s="80">
        <v>0.74675398348611055</v>
      </c>
      <c r="AX35" s="80">
        <v>0.74675398348611099</v>
      </c>
    </row>
    <row r="36" spans="1:50" ht="15" x14ac:dyDescent="0.25">
      <c r="A36" s="29">
        <v>4</v>
      </c>
      <c r="B36" s="49" t="s">
        <v>79</v>
      </c>
      <c r="C36" s="5" t="s">
        <v>25</v>
      </c>
      <c r="D36" s="30">
        <v>0.82199999999999995</v>
      </c>
      <c r="E36" s="30">
        <v>0.82199999999999995</v>
      </c>
      <c r="F36" s="30">
        <v>0.82199999999999995</v>
      </c>
      <c r="G36" s="30">
        <v>0.82199999999999995</v>
      </c>
      <c r="H36" s="30">
        <v>0.82199999999999995</v>
      </c>
      <c r="I36" s="30">
        <v>0.82199999999999995</v>
      </c>
      <c r="J36" s="30">
        <v>0.82199999999999995</v>
      </c>
      <c r="K36" s="30">
        <v>0.82199999999999995</v>
      </c>
      <c r="L36" s="30">
        <v>0.82199999999999995</v>
      </c>
      <c r="M36" s="30">
        <v>0.82199999999999995</v>
      </c>
      <c r="N36" s="30">
        <v>0.82199999999999995</v>
      </c>
      <c r="O36" s="30">
        <v>0.82199999999999995</v>
      </c>
      <c r="P36" s="30">
        <v>0.82199999999999995</v>
      </c>
      <c r="Q36" s="30">
        <v>0.82199999999999995</v>
      </c>
      <c r="R36" s="30">
        <v>0.82199999999999995</v>
      </c>
      <c r="S36" s="30">
        <v>0.82199999999999995</v>
      </c>
      <c r="T36" s="30">
        <v>0.83150000000000002</v>
      </c>
      <c r="U36" s="30">
        <v>0.83309999999999995</v>
      </c>
      <c r="V36" s="30">
        <v>0.831693091380448</v>
      </c>
      <c r="W36" s="30">
        <v>0.83266483067421027</v>
      </c>
      <c r="X36" s="30">
        <v>0.83215746760879505</v>
      </c>
      <c r="Y36" s="30">
        <v>0.84300969654989288</v>
      </c>
      <c r="Z36" s="30">
        <v>0.84644653642683199</v>
      </c>
      <c r="AA36" s="30">
        <v>0.8433724558087814</v>
      </c>
      <c r="AB36" s="30">
        <v>0.83949164022831535</v>
      </c>
      <c r="AC36" s="30">
        <v>0.84499813341572505</v>
      </c>
      <c r="AD36" s="30">
        <v>0.84339812143333548</v>
      </c>
      <c r="AE36" s="30">
        <v>0.83982652502846766</v>
      </c>
      <c r="AF36" s="30">
        <v>0.84098955988340784</v>
      </c>
      <c r="AG36" s="30">
        <v>0.84127737525821367</v>
      </c>
      <c r="AH36" s="30">
        <v>0.84277144217366828</v>
      </c>
      <c r="AI36" s="30">
        <v>0.82759595523441254</v>
      </c>
      <c r="AJ36" s="30">
        <v>0.83473664191206975</v>
      </c>
      <c r="AK36" s="30">
        <v>0.83615447761473727</v>
      </c>
      <c r="AL36" s="30">
        <v>0.83692429161486304</v>
      </c>
      <c r="AM36" s="30">
        <v>0.83955816914464332</v>
      </c>
      <c r="AN36" s="30">
        <v>0.84146997521487032</v>
      </c>
      <c r="AO36" s="30">
        <v>0.8415928037394077</v>
      </c>
      <c r="AP36" s="30">
        <v>0.84353313173401123</v>
      </c>
      <c r="AQ36" s="30">
        <v>0.84011305863104857</v>
      </c>
      <c r="AR36" s="30">
        <v>0.84023072033093438</v>
      </c>
      <c r="AS36" s="30">
        <v>0.84256124145368005</v>
      </c>
      <c r="AT36" s="30">
        <v>0.83436672205876794</v>
      </c>
      <c r="AU36" s="80">
        <v>0.84098955988340784</v>
      </c>
      <c r="AV36" s="80">
        <v>0.84098955988340784</v>
      </c>
      <c r="AW36" s="80">
        <v>0.84098955988340784</v>
      </c>
      <c r="AX36" s="80">
        <v>0.84098955988340796</v>
      </c>
    </row>
    <row r="37" spans="1:50" ht="15" x14ac:dyDescent="0.25">
      <c r="A37" s="29">
        <v>6</v>
      </c>
      <c r="B37" s="49" t="s">
        <v>80</v>
      </c>
      <c r="C37" s="5" t="s">
        <v>40</v>
      </c>
      <c r="D37" s="30">
        <v>0.92100000000000004</v>
      </c>
      <c r="E37" s="30">
        <v>0.92100000000000004</v>
      </c>
      <c r="F37" s="30">
        <v>0.92100000000000004</v>
      </c>
      <c r="G37" s="30">
        <v>0.92100000000000004</v>
      </c>
      <c r="H37" s="30">
        <v>0.92100000000000004</v>
      </c>
      <c r="I37" s="30">
        <v>0.92100000000000004</v>
      </c>
      <c r="J37" s="30">
        <v>0.92100000000000004</v>
      </c>
      <c r="K37" s="30">
        <v>0.92100000000000004</v>
      </c>
      <c r="L37" s="30">
        <v>0.92100000000000004</v>
      </c>
      <c r="M37" s="30">
        <v>0.92100000000000004</v>
      </c>
      <c r="N37" s="30">
        <v>0.92100000000000004</v>
      </c>
      <c r="O37" s="30">
        <v>0.92100000000000004</v>
      </c>
      <c r="P37" s="30">
        <v>0.92100000000000004</v>
      </c>
      <c r="Q37" s="30">
        <v>0.92100000000000004</v>
      </c>
      <c r="R37" s="30">
        <v>0.92100000000000004</v>
      </c>
      <c r="S37" s="30">
        <v>0.92100000000000004</v>
      </c>
      <c r="T37" s="30">
        <v>0.90459999999999996</v>
      </c>
      <c r="U37" s="30">
        <v>0.90790000000000004</v>
      </c>
      <c r="V37" s="30">
        <v>0.9036753481644284</v>
      </c>
      <c r="W37" s="30">
        <v>0.90435105541933103</v>
      </c>
      <c r="X37" s="30">
        <v>0.90185079160489412</v>
      </c>
      <c r="Y37" s="30">
        <v>0.91144851588921882</v>
      </c>
      <c r="Z37" s="30">
        <v>0.91348640918368684</v>
      </c>
      <c r="AA37" s="30">
        <v>0.91728145459768351</v>
      </c>
      <c r="AB37" s="30">
        <v>0.91132088169421266</v>
      </c>
      <c r="AC37" s="30">
        <v>0.91664366690531551</v>
      </c>
      <c r="AD37" s="30">
        <v>0.91844478372425076</v>
      </c>
      <c r="AE37" s="30">
        <v>0.91502976528164892</v>
      </c>
      <c r="AF37" s="30">
        <v>0.92222796986416045</v>
      </c>
      <c r="AG37" s="30">
        <v>0.92550998160540776</v>
      </c>
      <c r="AH37" s="30">
        <v>0.91857349675337152</v>
      </c>
      <c r="AI37" s="30">
        <v>0.9160217894524959</v>
      </c>
      <c r="AJ37" s="30">
        <v>0.93220382807253188</v>
      </c>
      <c r="AK37" s="30">
        <v>0.92978392626275042</v>
      </c>
      <c r="AL37" s="30">
        <v>0.92980095780498007</v>
      </c>
      <c r="AM37" s="30">
        <v>0.92818987553453258</v>
      </c>
      <c r="AN37" s="30">
        <v>0.9309987411394518</v>
      </c>
      <c r="AO37" s="30">
        <v>0.92967193981391993</v>
      </c>
      <c r="AP37" s="30">
        <v>0.93026023298452165</v>
      </c>
      <c r="AQ37" s="30">
        <v>0.92233465122919966</v>
      </c>
      <c r="AR37" s="30">
        <v>0.92953116737773789</v>
      </c>
      <c r="AS37" s="30">
        <v>0.93084845083967671</v>
      </c>
      <c r="AT37" s="30">
        <v>0.91831854137655944</v>
      </c>
      <c r="AU37" s="80">
        <v>0.92550998160540776</v>
      </c>
      <c r="AV37" s="80">
        <v>0.92550998160540776</v>
      </c>
      <c r="AW37" s="80">
        <v>0.92550998160540776</v>
      </c>
      <c r="AX37" s="80">
        <v>0.92550998160540798</v>
      </c>
    </row>
    <row r="38" spans="1:50" ht="15" x14ac:dyDescent="0.25">
      <c r="A38" s="29">
        <v>7</v>
      </c>
      <c r="B38" s="49" t="s">
        <v>81</v>
      </c>
      <c r="C38" s="5" t="s">
        <v>41</v>
      </c>
      <c r="D38" s="30">
        <v>0.94499999999999995</v>
      </c>
      <c r="E38" s="30">
        <v>0.94499999999999995</v>
      </c>
      <c r="F38" s="30">
        <v>0.94499999999999995</v>
      </c>
      <c r="G38" s="30">
        <v>0.94499999999999995</v>
      </c>
      <c r="H38" s="30">
        <v>0.94499999999999995</v>
      </c>
      <c r="I38" s="30">
        <v>0.94499999999999995</v>
      </c>
      <c r="J38" s="30">
        <v>0.94499999999999995</v>
      </c>
      <c r="K38" s="30">
        <v>0.94499999999999995</v>
      </c>
      <c r="L38" s="30">
        <v>0.94499999999999995</v>
      </c>
      <c r="M38" s="30">
        <v>0.94499999999999995</v>
      </c>
      <c r="N38" s="30">
        <v>0.94499999999999995</v>
      </c>
      <c r="O38" s="30">
        <v>0.94499999999999995</v>
      </c>
      <c r="P38" s="30">
        <v>0.94499999999999995</v>
      </c>
      <c r="Q38" s="30">
        <v>0.94499999999999995</v>
      </c>
      <c r="R38" s="30">
        <v>0.94499999999999995</v>
      </c>
      <c r="S38" s="30">
        <v>0.94499999999999995</v>
      </c>
      <c r="T38" s="30">
        <v>0.94650000000000001</v>
      </c>
      <c r="U38" s="30">
        <v>0.94950000000000001</v>
      </c>
      <c r="V38" s="30">
        <v>0.94876471050918765</v>
      </c>
      <c r="W38" s="30">
        <v>0.95030778775953961</v>
      </c>
      <c r="X38" s="30">
        <v>0.94884489083148815</v>
      </c>
      <c r="Y38" s="30">
        <v>0.94905894605586927</v>
      </c>
      <c r="Z38" s="30">
        <v>0.95103270079686586</v>
      </c>
      <c r="AA38" s="30">
        <v>0.95602539602236636</v>
      </c>
      <c r="AB38" s="30">
        <v>0.94685905266643267</v>
      </c>
      <c r="AC38" s="30">
        <v>0.94547245449080219</v>
      </c>
      <c r="AD38" s="30">
        <v>0.9464275200244967</v>
      </c>
      <c r="AE38" s="30">
        <v>0.946167884814194</v>
      </c>
      <c r="AF38" s="30">
        <v>0.94897902355554908</v>
      </c>
      <c r="AG38" s="30">
        <v>0.94706970221586595</v>
      </c>
      <c r="AH38" s="30">
        <v>0.94808692059170585</v>
      </c>
      <c r="AI38" s="30">
        <v>0.94392053766273665</v>
      </c>
      <c r="AJ38" s="30">
        <v>0.95536769811118116</v>
      </c>
      <c r="AK38" s="30">
        <v>0.95252774953094344</v>
      </c>
      <c r="AL38" s="30">
        <v>0.95925759442767855</v>
      </c>
      <c r="AM38" s="30">
        <v>0.95772130220482865</v>
      </c>
      <c r="AN38" s="30">
        <v>0.95360005306095363</v>
      </c>
      <c r="AO38" s="30">
        <v>0.95767733745197015</v>
      </c>
      <c r="AP38" s="30">
        <v>0.94871994651698477</v>
      </c>
      <c r="AQ38" s="30">
        <v>0.94794665810142587</v>
      </c>
      <c r="AR38" s="30">
        <v>0.95454987283789283</v>
      </c>
      <c r="AS38" s="30">
        <v>0.95236846265665231</v>
      </c>
      <c r="AT38" s="30">
        <v>0.95126312913342237</v>
      </c>
      <c r="AU38" s="80">
        <v>0.94808692059170585</v>
      </c>
      <c r="AV38" s="80">
        <v>0.94808692059170585</v>
      </c>
      <c r="AW38" s="80">
        <v>0.94808692059170585</v>
      </c>
      <c r="AX38" s="80">
        <v>0.94808692059170596</v>
      </c>
    </row>
    <row r="39" spans="1:50" ht="15" x14ac:dyDescent="0.25">
      <c r="A39" s="29">
        <v>8</v>
      </c>
      <c r="B39" s="49" t="s">
        <v>82</v>
      </c>
      <c r="C39" s="5" t="s">
        <v>45</v>
      </c>
      <c r="D39" s="30">
        <v>0.995</v>
      </c>
      <c r="E39" s="30">
        <v>0.995</v>
      </c>
      <c r="F39" s="30">
        <v>0.995</v>
      </c>
      <c r="G39" s="30">
        <v>0.995</v>
      </c>
      <c r="H39" s="30">
        <v>0.995</v>
      </c>
      <c r="I39" s="30">
        <v>0.995</v>
      </c>
      <c r="J39" s="30">
        <v>0.995</v>
      </c>
      <c r="K39" s="30">
        <v>0.995</v>
      </c>
      <c r="L39" s="30">
        <v>0.995</v>
      </c>
      <c r="M39" s="30">
        <v>0.995</v>
      </c>
      <c r="N39" s="30">
        <v>0.995</v>
      </c>
      <c r="O39" s="30">
        <v>0.995</v>
      </c>
      <c r="P39" s="30">
        <v>0.995</v>
      </c>
      <c r="Q39" s="30">
        <v>0.995</v>
      </c>
      <c r="R39" s="30">
        <v>0.995</v>
      </c>
      <c r="S39" s="30">
        <v>0.995</v>
      </c>
      <c r="T39" s="30">
        <v>0.96020000000000005</v>
      </c>
      <c r="U39" s="30">
        <v>0.96089999999999998</v>
      </c>
      <c r="V39" s="30">
        <v>0.95984306284387955</v>
      </c>
      <c r="W39" s="30">
        <v>0.95769104052449616</v>
      </c>
      <c r="X39" s="30">
        <v>0.96072150483084073</v>
      </c>
      <c r="Y39" s="30">
        <v>0.96127714219005378</v>
      </c>
      <c r="Z39" s="30">
        <v>0.96172798000272475</v>
      </c>
      <c r="AA39" s="30">
        <v>0.96920296277629858</v>
      </c>
      <c r="AB39" s="30">
        <v>0.95538455516786902</v>
      </c>
      <c r="AC39" s="30">
        <v>0.95523388190310565</v>
      </c>
      <c r="AD39" s="30">
        <v>0.95848209337903212</v>
      </c>
      <c r="AE39" s="30">
        <v>0.95681258108111678</v>
      </c>
      <c r="AF39" s="30">
        <v>0.95518420563406703</v>
      </c>
      <c r="AG39" s="30">
        <v>0.95629186478125183</v>
      </c>
      <c r="AH39" s="30">
        <v>0.95544044458521693</v>
      </c>
      <c r="AI39" s="30">
        <v>0.95606078040935105</v>
      </c>
      <c r="AJ39" s="30">
        <v>0.96390595377459154</v>
      </c>
      <c r="AK39" s="30">
        <v>0.96314417696779075</v>
      </c>
      <c r="AL39" s="30">
        <v>0.96946286764372525</v>
      </c>
      <c r="AM39" s="30">
        <v>0.96929756237179798</v>
      </c>
      <c r="AN39" s="30">
        <v>0.96587719298245611</v>
      </c>
      <c r="AO39" s="30">
        <v>0.96652946955550745</v>
      </c>
      <c r="AP39" s="30">
        <v>0.95927565275205384</v>
      </c>
      <c r="AQ39" s="30">
        <v>0.95938726349213987</v>
      </c>
      <c r="AR39" s="30">
        <v>0.9647343507934184</v>
      </c>
      <c r="AS39" s="30">
        <v>0.96402297637559742</v>
      </c>
      <c r="AT39" s="30">
        <v>0.96249895709018829</v>
      </c>
      <c r="AU39" s="80">
        <v>0.95606078040935105</v>
      </c>
      <c r="AV39" s="80">
        <v>0.95606078040935105</v>
      </c>
      <c r="AW39" s="80">
        <v>0.95606078040935105</v>
      </c>
      <c r="AX39" s="80">
        <v>0.95606078040935105</v>
      </c>
    </row>
    <row r="40" spans="1:50" ht="15" x14ac:dyDescent="0.25">
      <c r="A40" s="29">
        <v>10</v>
      </c>
      <c r="B40" s="49" t="s">
        <v>83</v>
      </c>
      <c r="C40" s="5" t="s">
        <v>42</v>
      </c>
      <c r="D40" s="30">
        <v>0.79400000000000004</v>
      </c>
      <c r="E40" s="30">
        <v>0.79400000000000004</v>
      </c>
      <c r="F40" s="30">
        <v>0.79400000000000004</v>
      </c>
      <c r="G40" s="30">
        <v>0.79400000000000004</v>
      </c>
      <c r="H40" s="30">
        <v>0.79400000000000004</v>
      </c>
      <c r="I40" s="30">
        <v>0.79400000000000004</v>
      </c>
      <c r="J40" s="30">
        <v>0.79400000000000004</v>
      </c>
      <c r="K40" s="30">
        <v>0.79400000000000004</v>
      </c>
      <c r="L40" s="30">
        <v>0.79400000000000004</v>
      </c>
      <c r="M40" s="30">
        <v>0.79400000000000004</v>
      </c>
      <c r="N40" s="30">
        <v>0.79400000000000004</v>
      </c>
      <c r="O40" s="30">
        <v>0.79400000000000004</v>
      </c>
      <c r="P40" s="30">
        <v>0.79400000000000004</v>
      </c>
      <c r="Q40" s="30">
        <v>0.79400000000000004</v>
      </c>
      <c r="R40" s="30">
        <v>0.79400000000000004</v>
      </c>
      <c r="S40" s="30">
        <v>0.79400000000000004</v>
      </c>
      <c r="T40" s="30">
        <v>0.79369999999999996</v>
      </c>
      <c r="U40" s="30">
        <v>0.79269999999999996</v>
      </c>
      <c r="V40" s="30">
        <v>0.79116091705908709</v>
      </c>
      <c r="W40" s="30">
        <v>0.79418065438003183</v>
      </c>
      <c r="X40" s="30">
        <v>0.79571445086335302</v>
      </c>
      <c r="Y40" s="30">
        <v>0.79766854240818197</v>
      </c>
      <c r="Z40" s="30">
        <v>0.80122599036831188</v>
      </c>
      <c r="AA40" s="30">
        <v>0.79744614994012719</v>
      </c>
      <c r="AB40" s="30">
        <v>0.80067477607700932</v>
      </c>
      <c r="AC40" s="30">
        <v>0.79942432895107474</v>
      </c>
      <c r="AD40" s="30">
        <v>0.80441302793461744</v>
      </c>
      <c r="AE40" s="30">
        <v>0.80206946419035263</v>
      </c>
      <c r="AF40" s="30">
        <v>0.7994746423368122</v>
      </c>
      <c r="AG40" s="30">
        <v>0.80351420529108064</v>
      </c>
      <c r="AH40" s="30">
        <v>0.80260176641802472</v>
      </c>
      <c r="AI40" s="30">
        <v>0.80005955167007214</v>
      </c>
      <c r="AJ40" s="30">
        <v>0.80384703879520913</v>
      </c>
      <c r="AK40" s="30">
        <v>0.80393084238902768</v>
      </c>
      <c r="AL40" s="30">
        <v>0.80676388994107473</v>
      </c>
      <c r="AM40" s="30">
        <v>0.80796228114255497</v>
      </c>
      <c r="AN40" s="30">
        <v>0.80768316715410249</v>
      </c>
      <c r="AO40" s="30">
        <v>0.80671832493245221</v>
      </c>
      <c r="AP40" s="30">
        <v>0.80741825273185552</v>
      </c>
      <c r="AQ40" s="30">
        <v>0.8034436531988981</v>
      </c>
      <c r="AR40" s="30">
        <v>0.80351886752277357</v>
      </c>
      <c r="AS40" s="30">
        <v>0.80681912714085124</v>
      </c>
      <c r="AT40" s="30">
        <v>0.79976093317882424</v>
      </c>
      <c r="AU40" s="80">
        <v>0.80384703879520913</v>
      </c>
      <c r="AV40" s="80">
        <v>0.80384703879520913</v>
      </c>
      <c r="AW40" s="80">
        <v>0.80384703879520913</v>
      </c>
      <c r="AX40" s="80">
        <v>0.80384703879520902</v>
      </c>
    </row>
    <row r="41" spans="1:50" ht="15" x14ac:dyDescent="0.25">
      <c r="A41" s="29">
        <v>9</v>
      </c>
      <c r="B41" s="49" t="s">
        <v>93</v>
      </c>
      <c r="C41" s="5" t="s">
        <v>43</v>
      </c>
      <c r="D41" s="30">
        <v>0.71599999999999997</v>
      </c>
      <c r="E41" s="30">
        <v>0.71599999999999997</v>
      </c>
      <c r="F41" s="30">
        <v>0.71599999999999997</v>
      </c>
      <c r="G41" s="30">
        <v>0.71599999999999997</v>
      </c>
      <c r="H41" s="30">
        <v>0.71599999999999997</v>
      </c>
      <c r="I41" s="30">
        <v>0.71599999999999997</v>
      </c>
      <c r="J41" s="30">
        <v>0.71599999999999997</v>
      </c>
      <c r="K41" s="30">
        <v>0.71599999999999997</v>
      </c>
      <c r="L41" s="30">
        <v>0.71599999999999997</v>
      </c>
      <c r="M41" s="30">
        <v>0.71599999999999997</v>
      </c>
      <c r="N41" s="30">
        <v>0.71599999999999997</v>
      </c>
      <c r="O41" s="30">
        <v>0.71599999999999997</v>
      </c>
      <c r="P41" s="30">
        <v>0.71599999999999997</v>
      </c>
      <c r="Q41" s="30">
        <v>0.71599999999999997</v>
      </c>
      <c r="R41" s="30">
        <v>0.71599999999999997</v>
      </c>
      <c r="S41" s="30">
        <v>0.71599999999999997</v>
      </c>
      <c r="T41" s="30">
        <v>0.71599999999999997</v>
      </c>
      <c r="U41" s="30">
        <v>0.71599999999999997</v>
      </c>
      <c r="V41" s="30">
        <v>0.71599999999999997</v>
      </c>
      <c r="W41" s="30">
        <v>0.71599999999999997</v>
      </c>
      <c r="X41" s="30">
        <v>0.71599999999999997</v>
      </c>
      <c r="Y41" s="30">
        <v>0.71599999999999997</v>
      </c>
      <c r="Z41" s="30">
        <v>0.71599999999999997</v>
      </c>
      <c r="AA41" s="30">
        <v>0.71599999999999997</v>
      </c>
      <c r="AB41" s="30">
        <v>0.71599999999999997</v>
      </c>
      <c r="AC41" s="30">
        <v>0.71599999999999997</v>
      </c>
      <c r="AD41" s="30">
        <v>0.71599999999999997</v>
      </c>
      <c r="AE41" s="30">
        <v>0.71599999999999997</v>
      </c>
      <c r="AF41" s="30">
        <v>0.71599999999999997</v>
      </c>
      <c r="AG41" s="30">
        <v>0.71599999999999997</v>
      </c>
      <c r="AH41" s="30">
        <v>0.71599999999999997</v>
      </c>
      <c r="AI41" s="30">
        <v>0.71599999999999997</v>
      </c>
      <c r="AJ41" s="30">
        <v>0.71599999999999997</v>
      </c>
      <c r="AK41" s="30">
        <v>0.71599999999999997</v>
      </c>
      <c r="AL41" s="30">
        <v>0.71599999999999997</v>
      </c>
      <c r="AM41" s="30">
        <v>0.71599999999999997</v>
      </c>
      <c r="AN41" s="30">
        <v>0.71599999999999997</v>
      </c>
      <c r="AO41" s="30">
        <v>0.71599999999999997</v>
      </c>
      <c r="AP41" s="30">
        <v>0.71599999999999997</v>
      </c>
      <c r="AQ41" s="30">
        <v>0.71599999999999997</v>
      </c>
      <c r="AR41" s="30">
        <v>0.71599999999999997</v>
      </c>
      <c r="AS41" s="30">
        <v>0.71599999999999997</v>
      </c>
      <c r="AT41" s="30">
        <v>0.71599999999999997</v>
      </c>
      <c r="AU41" s="80">
        <v>0.71599999999999997</v>
      </c>
      <c r="AV41" s="80">
        <v>0.71599999999999997</v>
      </c>
      <c r="AW41" s="80">
        <v>0.71599999999999997</v>
      </c>
      <c r="AX41" s="80">
        <v>0.71599999999999997</v>
      </c>
    </row>
    <row r="42" spans="1:50" ht="15" x14ac:dyDescent="0.25">
      <c r="A42" s="29">
        <v>11</v>
      </c>
      <c r="B42" s="49" t="s">
        <v>94</v>
      </c>
      <c r="C42" s="5" t="s">
        <v>44</v>
      </c>
      <c r="D42" s="30">
        <v>0.78800000000000003</v>
      </c>
      <c r="E42" s="30">
        <v>0.78800000000000003</v>
      </c>
      <c r="F42" s="30">
        <v>0.78800000000000003</v>
      </c>
      <c r="G42" s="30">
        <v>0.78800000000000003</v>
      </c>
      <c r="H42" s="30">
        <v>0.78800000000000003</v>
      </c>
      <c r="I42" s="30">
        <v>0.78800000000000003</v>
      </c>
      <c r="J42" s="30">
        <v>0.78800000000000003</v>
      </c>
      <c r="K42" s="30">
        <v>0.78800000000000003</v>
      </c>
      <c r="L42" s="30">
        <v>0.78800000000000003</v>
      </c>
      <c r="M42" s="30">
        <v>0.78800000000000003</v>
      </c>
      <c r="N42" s="30">
        <v>0.78800000000000003</v>
      </c>
      <c r="O42" s="30">
        <v>0.78800000000000003</v>
      </c>
      <c r="P42" s="30">
        <v>0.78800000000000003</v>
      </c>
      <c r="Q42" s="30">
        <v>0.78800000000000003</v>
      </c>
      <c r="R42" s="30">
        <v>0.78800000000000003</v>
      </c>
      <c r="S42" s="30">
        <v>0.78800000000000003</v>
      </c>
      <c r="T42" s="30">
        <v>0.78800000000000003</v>
      </c>
      <c r="U42" s="30">
        <v>0.78800000000000003</v>
      </c>
      <c r="V42" s="30">
        <v>0.78800000000000003</v>
      </c>
      <c r="W42" s="30">
        <v>0.78800000000000003</v>
      </c>
      <c r="X42" s="30">
        <v>0.78800000000000003</v>
      </c>
      <c r="Y42" s="30">
        <v>0.78800000000000003</v>
      </c>
      <c r="Z42" s="30">
        <v>0.78800000000000003</v>
      </c>
      <c r="AA42" s="30">
        <v>0.78800000000000003</v>
      </c>
      <c r="AB42" s="30">
        <v>0.78800000000000003</v>
      </c>
      <c r="AC42" s="30">
        <v>0.78800000000000003</v>
      </c>
      <c r="AD42" s="30">
        <v>0.78800000000000003</v>
      </c>
      <c r="AE42" s="30">
        <v>0.78800000000000003</v>
      </c>
      <c r="AF42" s="30">
        <v>0.78800000000000003</v>
      </c>
      <c r="AG42" s="30">
        <v>0.78800000000000003</v>
      </c>
      <c r="AH42" s="30">
        <v>0.78800000000000003</v>
      </c>
      <c r="AI42" s="30">
        <v>0.78800000000000003</v>
      </c>
      <c r="AJ42" s="30">
        <v>0.78800000000000003</v>
      </c>
      <c r="AK42" s="30">
        <v>0.78800000000000003</v>
      </c>
      <c r="AL42" s="30">
        <v>0.78800000000000003</v>
      </c>
      <c r="AM42" s="30">
        <v>0.78800000000000003</v>
      </c>
      <c r="AN42" s="30">
        <v>0.78800000000000003</v>
      </c>
      <c r="AO42" s="30">
        <v>0.78800000000000003</v>
      </c>
      <c r="AP42" s="30">
        <v>0.78800000000000003</v>
      </c>
      <c r="AQ42" s="30">
        <v>0.78800000000000003</v>
      </c>
      <c r="AR42" s="30">
        <v>0.78800000000000003</v>
      </c>
      <c r="AS42" s="30">
        <v>0.78800000000000003</v>
      </c>
      <c r="AT42" s="30">
        <v>0.78800000000000003</v>
      </c>
      <c r="AU42" s="80">
        <v>0.78800000000000003</v>
      </c>
      <c r="AV42" s="80">
        <v>0.78800000000000003</v>
      </c>
      <c r="AW42" s="80">
        <v>0.78800000000000003</v>
      </c>
      <c r="AX42" s="80">
        <v>0.78800000000000003</v>
      </c>
    </row>
    <row r="43" spans="1:50" s="18" customFormat="1" ht="15" x14ac:dyDescent="0.25">
      <c r="A43" s="28"/>
      <c r="B43" s="28"/>
      <c r="C43" s="5"/>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row>
    <row r="44" spans="1:50" s="18" customFormat="1" ht="15" x14ac:dyDescent="0.25">
      <c r="A44" s="28"/>
      <c r="B44" s="50"/>
      <c r="C44" s="5" t="s">
        <v>140</v>
      </c>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row>
    <row r="45" spans="1:50" ht="15" x14ac:dyDescent="0.25">
      <c r="A45" s="29"/>
      <c r="C45" s="5" t="s">
        <v>46</v>
      </c>
      <c r="D45" s="19"/>
      <c r="E45" s="19"/>
      <c r="F45" s="19"/>
      <c r="G45" s="19"/>
      <c r="H45" s="19"/>
      <c r="I45" s="19"/>
      <c r="J45" s="19"/>
      <c r="K45" s="19"/>
      <c r="L45" s="19"/>
      <c r="M45" s="19"/>
      <c r="N45" s="19"/>
      <c r="O45" s="19"/>
      <c r="P45" s="19"/>
      <c r="Q45" s="19"/>
      <c r="R45" s="19"/>
      <c r="S45" s="19"/>
      <c r="T45" s="19">
        <v>1554.7429999999999</v>
      </c>
      <c r="U45" s="19">
        <v>1322.2819999999999</v>
      </c>
      <c r="V45" s="19">
        <v>1264.8159999999998</v>
      </c>
      <c r="W45" s="19">
        <v>1157.973</v>
      </c>
      <c r="X45" s="19">
        <v>1157.595</v>
      </c>
      <c r="Y45" s="19">
        <v>1073.0409999999999</v>
      </c>
      <c r="Z45" s="19">
        <v>679.44300000000021</v>
      </c>
      <c r="AA45" s="19">
        <v>587.11400000000015</v>
      </c>
      <c r="AB45" s="19">
        <v>563.54</v>
      </c>
      <c r="AC45" s="19">
        <v>553.84699999999998</v>
      </c>
      <c r="AD45" s="19">
        <v>500.524</v>
      </c>
      <c r="AE45" s="19">
        <v>480.16699999999997</v>
      </c>
      <c r="AF45" s="19">
        <v>496.46499999999997</v>
      </c>
      <c r="AG45" s="19">
        <v>510.06900000000002</v>
      </c>
      <c r="AH45" s="19">
        <v>564.51200000000017</v>
      </c>
      <c r="AI45" s="19">
        <v>491.24799999999999</v>
      </c>
      <c r="AJ45" s="19">
        <v>472.92500000000001</v>
      </c>
      <c r="AK45" s="19">
        <v>486.065</v>
      </c>
      <c r="AL45" s="19">
        <v>461.03199999999998</v>
      </c>
      <c r="AM45" s="19">
        <v>477.97997710288547</v>
      </c>
      <c r="AN45" s="19">
        <v>463.31816459682256</v>
      </c>
      <c r="AO45" s="19">
        <v>426.83508146315268</v>
      </c>
      <c r="AP45" s="19">
        <v>426.98433431872223</v>
      </c>
      <c r="AQ45" s="19">
        <v>432.14181942867964</v>
      </c>
      <c r="AR45" s="19">
        <v>448.95315512945103</v>
      </c>
      <c r="AS45" s="19">
        <v>477.45126384224722</v>
      </c>
      <c r="AT45" s="19">
        <v>514.67076410916707</v>
      </c>
      <c r="AU45" s="19">
        <v>535.19338680507769</v>
      </c>
      <c r="AV45" s="19">
        <v>515.22902530691965</v>
      </c>
      <c r="AW45" s="19">
        <v>252.9944650664963</v>
      </c>
      <c r="AX45" s="19">
        <v>3.5242919693700969E-15</v>
      </c>
    </row>
    <row r="46" spans="1:50" ht="15" x14ac:dyDescent="0.25">
      <c r="A46" s="29"/>
      <c r="C46" s="5" t="s">
        <v>47</v>
      </c>
      <c r="D46" s="19"/>
      <c r="E46" s="19"/>
      <c r="F46" s="19"/>
      <c r="G46" s="19"/>
      <c r="H46" s="19"/>
      <c r="I46" s="19"/>
      <c r="J46" s="19"/>
      <c r="K46" s="19"/>
      <c r="L46" s="19"/>
      <c r="M46" s="19"/>
      <c r="N46" s="19"/>
      <c r="O46" s="19"/>
      <c r="P46" s="19"/>
      <c r="Q46" s="19"/>
      <c r="R46" s="19"/>
      <c r="S46" s="19"/>
      <c r="T46" s="19">
        <v>375.01600000000013</v>
      </c>
      <c r="U46" s="19">
        <v>596.74400000000003</v>
      </c>
      <c r="V46" s="19">
        <v>707.27199999999993</v>
      </c>
      <c r="W46" s="19">
        <v>799.43600000000015</v>
      </c>
      <c r="X46" s="19">
        <v>914.0630000000001</v>
      </c>
      <c r="Y46" s="19">
        <v>1023.697</v>
      </c>
      <c r="Z46" s="19">
        <v>1396.2429999999999</v>
      </c>
      <c r="AA46" s="19">
        <v>1541.8310000000001</v>
      </c>
      <c r="AB46" s="19">
        <v>1588.3690000000001</v>
      </c>
      <c r="AC46" s="19">
        <v>1629.4259999999999</v>
      </c>
      <c r="AD46" s="19">
        <v>1661.6350000000002</v>
      </c>
      <c r="AE46" s="19">
        <v>1695.5440000000001</v>
      </c>
      <c r="AF46" s="19">
        <v>1752.3849999999998</v>
      </c>
      <c r="AG46" s="19">
        <v>1815.7059999999999</v>
      </c>
      <c r="AH46" s="19">
        <v>1857.5170000000001</v>
      </c>
      <c r="AI46" s="19">
        <v>1870.9680000000001</v>
      </c>
      <c r="AJ46" s="19">
        <v>1908.4389999999999</v>
      </c>
      <c r="AK46" s="19">
        <v>1937.2579999999998</v>
      </c>
      <c r="AL46" s="19">
        <v>1921.7439999999997</v>
      </c>
      <c r="AM46" s="19">
        <v>1839.3977910981437</v>
      </c>
      <c r="AN46" s="19">
        <v>1833.8074925793658</v>
      </c>
      <c r="AO46" s="19">
        <v>1823.8383138599816</v>
      </c>
      <c r="AP46" s="19">
        <v>1764.8680308745329</v>
      </c>
      <c r="AQ46" s="19">
        <v>1766.4382430855867</v>
      </c>
      <c r="AR46" s="19">
        <v>1773.0775372839585</v>
      </c>
      <c r="AS46" s="19">
        <v>1807.3813140195446</v>
      </c>
      <c r="AT46" s="19">
        <v>1829.720702987855</v>
      </c>
      <c r="AU46" s="19">
        <v>1876.5891192955723</v>
      </c>
      <c r="AV46" s="19">
        <v>1863.2647117265906</v>
      </c>
      <c r="AW46" s="19">
        <v>927.91032473024518</v>
      </c>
      <c r="AX46" s="19">
        <v>0</v>
      </c>
    </row>
    <row r="47" spans="1:50" ht="15" x14ac:dyDescent="0.25">
      <c r="A47" s="29"/>
      <c r="C47" s="5"/>
      <c r="D47" s="12"/>
      <c r="E47" s="12"/>
      <c r="F47" s="12"/>
      <c r="G47" s="12"/>
      <c r="H47" s="12"/>
      <c r="I47" s="12"/>
      <c r="J47" s="12"/>
      <c r="K47" s="12"/>
      <c r="L47" s="12"/>
      <c r="M47" s="12"/>
      <c r="N47" s="12"/>
      <c r="O47" s="12"/>
      <c r="P47" s="12"/>
      <c r="Q47" s="12"/>
      <c r="R47" s="12"/>
      <c r="S47" s="12"/>
    </row>
    <row r="48" spans="1:50" ht="15" x14ac:dyDescent="0.25">
      <c r="A48" s="29"/>
      <c r="C48" s="11" t="s">
        <v>49</v>
      </c>
      <c r="D48" s="12"/>
      <c r="E48" s="12"/>
      <c r="F48" s="12"/>
      <c r="G48" s="12"/>
      <c r="H48" s="12"/>
      <c r="I48" s="12"/>
      <c r="J48" s="12"/>
      <c r="K48" s="12"/>
      <c r="L48" s="12"/>
      <c r="M48" s="12"/>
      <c r="N48" s="12"/>
      <c r="O48" s="12"/>
      <c r="P48" s="12"/>
      <c r="Q48" s="12"/>
      <c r="R48" s="12"/>
      <c r="S48" s="12"/>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row>
    <row r="49" spans="1:44" ht="15" x14ac:dyDescent="0.25">
      <c r="A49" s="29"/>
      <c r="C49" s="5" t="s">
        <v>23</v>
      </c>
      <c r="D49" s="12">
        <v>20.247535759282592</v>
      </c>
      <c r="E49" s="12"/>
      <c r="F49" s="12"/>
      <c r="G49" s="12"/>
      <c r="H49" s="12"/>
      <c r="I49" s="12"/>
      <c r="J49" s="12"/>
      <c r="K49" s="12"/>
      <c r="L49" s="12"/>
      <c r="M49" s="12"/>
      <c r="N49" s="12"/>
      <c r="O49" s="12"/>
      <c r="P49" s="12"/>
      <c r="Q49" s="12"/>
      <c r="R49" s="12"/>
      <c r="S49" s="12"/>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row>
    <row r="50" spans="1:44" ht="15" x14ac:dyDescent="0.25">
      <c r="A50" s="29"/>
      <c r="C50" s="11" t="s">
        <v>62</v>
      </c>
    </row>
    <row r="51" spans="1:44" ht="15" x14ac:dyDescent="0.25">
      <c r="A51" s="29"/>
      <c r="B51" s="29">
        <v>2</v>
      </c>
      <c r="C51" s="5" t="s">
        <v>23</v>
      </c>
      <c r="D51" s="30">
        <v>0.53400000000000003</v>
      </c>
      <c r="T51" s="73"/>
      <c r="U51" s="73"/>
      <c r="V51" s="73"/>
      <c r="W51" s="73"/>
      <c r="X51" s="73"/>
      <c r="Y51" s="73"/>
      <c r="Z51" s="73"/>
      <c r="AA51" s="73"/>
      <c r="AB51" s="73"/>
      <c r="AC51" s="73"/>
      <c r="AD51" s="73"/>
      <c r="AE51" s="73"/>
      <c r="AF51" s="73"/>
      <c r="AG51" s="73"/>
      <c r="AH51" s="73"/>
      <c r="AI51" s="73"/>
      <c r="AJ51" s="73"/>
      <c r="AK51" s="73"/>
      <c r="AL51" s="73"/>
      <c r="AM51" s="73"/>
      <c r="AN51" s="73"/>
      <c r="AO51" s="73"/>
      <c r="AP51" s="73"/>
      <c r="AQ51" s="73"/>
      <c r="AR51" s="73"/>
    </row>
    <row r="52" spans="1:44" x14ac:dyDescent="0.2">
      <c r="A52" s="29"/>
      <c r="T52" s="73"/>
      <c r="U52" s="73"/>
      <c r="V52" s="73"/>
      <c r="W52" s="73"/>
      <c r="X52" s="73"/>
      <c r="Y52" s="73"/>
      <c r="Z52" s="73"/>
      <c r="AA52" s="73"/>
      <c r="AB52" s="73"/>
      <c r="AC52" s="73"/>
      <c r="AD52" s="73"/>
      <c r="AE52" s="73"/>
      <c r="AF52" s="73"/>
      <c r="AG52" s="73"/>
      <c r="AH52" s="73"/>
      <c r="AI52" s="73"/>
      <c r="AJ52" s="73"/>
      <c r="AK52" s="73"/>
      <c r="AL52" s="73"/>
      <c r="AM52" s="73"/>
      <c r="AN52" s="73"/>
      <c r="AO52" s="73"/>
      <c r="AP52" s="73"/>
      <c r="AQ52" s="73"/>
      <c r="AR52" s="73"/>
    </row>
    <row r="53" spans="1:44" ht="15" x14ac:dyDescent="0.25">
      <c r="A53" s="29"/>
      <c r="C53" t="s">
        <v>143</v>
      </c>
      <c r="T53" s="73"/>
      <c r="U53" s="73"/>
      <c r="V53" s="73"/>
      <c r="W53" s="73"/>
      <c r="X53" s="73"/>
      <c r="Y53" s="73"/>
      <c r="Z53" s="73"/>
      <c r="AA53" s="73"/>
      <c r="AB53" s="73"/>
      <c r="AC53" s="73"/>
      <c r="AD53" s="73"/>
      <c r="AE53" s="73"/>
      <c r="AF53" s="73"/>
      <c r="AG53" s="73"/>
      <c r="AH53" s="73"/>
      <c r="AI53" s="73"/>
      <c r="AJ53" s="73"/>
      <c r="AK53" s="73"/>
      <c r="AL53" s="73"/>
      <c r="AM53" s="73"/>
      <c r="AN53" s="73"/>
      <c r="AO53" s="73"/>
      <c r="AP53" s="73"/>
      <c r="AQ53" s="73"/>
      <c r="AR53" s="73"/>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1EA436D-484C-4EB0-BA3E-9C13C36B0800}"/>
</file>

<file path=customXml/itemProps2.xml><?xml version="1.0" encoding="utf-8"?>
<ds:datastoreItem xmlns:ds="http://schemas.openxmlformats.org/officeDocument/2006/customXml" ds:itemID="{1C348B4E-2097-41B4-91A4-62AD65BA6FAC}"/>
</file>

<file path=customXml/itemProps3.xml><?xml version="1.0" encoding="utf-8"?>
<ds:datastoreItem xmlns:ds="http://schemas.openxmlformats.org/officeDocument/2006/customXml" ds:itemID="{E435BC65-37EF-4752-AD22-1BC0E78ED85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Revisions</vt:lpstr>
      <vt:lpstr>Charts</vt:lpstr>
      <vt:lpstr>Annual_PJ</vt:lpstr>
      <vt:lpstr>Quarterly_PJ</vt:lpstr>
      <vt:lpstr>Annual_kt</vt:lpstr>
      <vt:lpstr>Quarterly_kt</vt:lpstr>
      <vt:lpstr>Annual_mmbbls</vt:lpstr>
      <vt:lpstr>Quarterly_mmbbls</vt:lpstr>
      <vt:lpstr>Fuel_Properties</vt:lpstr>
    </vt:vector>
  </TitlesOfParts>
  <Company>Ministry of Economic Development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 Lawrence</dc:creator>
  <cp:lastModifiedBy>Finbar Maunsell</cp:lastModifiedBy>
  <cp:lastPrinted>2013-11-26T00:47:34Z</cp:lastPrinted>
  <dcterms:created xsi:type="dcterms:W3CDTF">2011-08-18T01:17:26Z</dcterms:created>
  <dcterms:modified xsi:type="dcterms:W3CDTF">2020-06-16T03:36:46Z</dcterms:modified>
</cp:coreProperties>
</file>